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4.xml" ContentType="application/vnd.openxmlformats-officedocument.drawing+xml"/>
  <Override PartName="/xl/charts/chart19.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E:\BSU_Backup\BSU_Term_Preparations\2nd Sem 2024-2025\SOARS\SOARS - MexE-406-MEXE-2201\"/>
    </mc:Choice>
  </mc:AlternateContent>
  <xr:revisionPtr revIDLastSave="0" documentId="13_ncr:1_{63699A9B-10EE-42A6-A3B2-4320D687E612}" xr6:coauthVersionLast="47" xr6:coauthVersionMax="47" xr10:uidLastSave="{00000000-0000-0000-0000-000000000000}"/>
  <workbookProtection workbookAlgorithmName="SHA-512" workbookHashValue="yxE5o3uMe0JwwU8D7xiqjiBDrReLW0D54hhoTAnA2DlJ9IvMpzzjwykkIrQ6DE+XaYUsA1Su5wfFbCS5NLfVqg==" workbookSaltValue="TAnQNR7lDgZDJadhuxxgBA==" workbookSpinCount="100000" lockStructure="1"/>
  <bookViews>
    <workbookView xWindow="820" yWindow="-110" windowWidth="18490" windowHeight="11020" activeTab="5" xr2:uid="{00000000-000D-0000-FFFF-FFFF00000000}"/>
  </bookViews>
  <sheets>
    <sheet name="Present" sheetId="2" r:id="rId1"/>
    <sheet name="Previous" sheetId="9" r:id="rId2"/>
    <sheet name="Attainments" sheetId="5" r:id="rId3"/>
    <sheet name="Summary" sheetId="7" r:id="rId4"/>
    <sheet name="GradeSheet" sheetId="10" r:id="rId5"/>
    <sheet name="Report" sheetId="11" r:id="rId6"/>
  </sheets>
  <functionGroups builtInGroupCount="19"/>
  <definedNames>
    <definedName name="_xlnm.Print_Area" localSheetId="2">Attainments!$A$2:$T$13</definedName>
    <definedName name="_xlnm.Print_Area" localSheetId="4">GradeSheet!$A$1:$J$57</definedName>
    <definedName name="_xlnm.Print_Area" localSheetId="5">Report!$B$2:$U$507</definedName>
    <definedName name="_xlnm.Print_Area" localSheetId="3">Summary!$B$2:$T$81</definedName>
  </definedNames>
  <calcPr calcId="191029"/>
</workbook>
</file>

<file path=xl/calcChain.xml><?xml version="1.0" encoding="utf-8"?>
<calcChain xmlns="http://schemas.openxmlformats.org/spreadsheetml/2006/main">
  <c r="G25" i="11" l="1"/>
  <c r="AQ318" i="9" l="1"/>
  <c r="AQ317" i="9"/>
  <c r="AQ316" i="9"/>
  <c r="AQ315" i="9"/>
  <c r="AQ314" i="9"/>
  <c r="AQ313" i="9"/>
  <c r="AQ312" i="9"/>
  <c r="AQ311" i="9"/>
  <c r="AQ310" i="9"/>
  <c r="AQ309" i="9"/>
  <c r="AQ308" i="9"/>
  <c r="AQ307" i="9"/>
  <c r="AQ306" i="9"/>
  <c r="AQ305" i="9"/>
  <c r="AQ304" i="9"/>
  <c r="AQ303" i="9"/>
  <c r="AQ302" i="9"/>
  <c r="AQ301" i="9"/>
  <c r="AQ300" i="9"/>
  <c r="AQ299" i="9"/>
  <c r="AQ298" i="9"/>
  <c r="AQ297" i="9"/>
  <c r="AQ296" i="9"/>
  <c r="AQ295" i="9"/>
  <c r="AQ294" i="9"/>
  <c r="AQ293" i="9"/>
  <c r="AQ292" i="9"/>
  <c r="AQ291" i="9"/>
  <c r="AQ290" i="9"/>
  <c r="AQ289" i="9"/>
  <c r="AQ288" i="9"/>
  <c r="AQ287" i="9"/>
  <c r="AQ286" i="9"/>
  <c r="AQ285" i="9"/>
  <c r="AQ284" i="9"/>
  <c r="AQ283" i="9"/>
  <c r="AQ282" i="9"/>
  <c r="AQ281" i="9"/>
  <c r="AQ280" i="9"/>
  <c r="AQ279" i="9"/>
  <c r="AQ278" i="9"/>
  <c r="AQ277" i="9"/>
  <c r="AQ276" i="9"/>
  <c r="AQ275" i="9"/>
  <c r="AQ274" i="9"/>
  <c r="AQ273" i="9"/>
  <c r="AQ272" i="9"/>
  <c r="AQ271" i="9"/>
  <c r="AQ270" i="9"/>
  <c r="AQ269" i="9"/>
  <c r="AQ268" i="9"/>
  <c r="AQ267" i="9"/>
  <c r="AQ266" i="9"/>
  <c r="AQ265" i="9"/>
  <c r="AQ264" i="9"/>
  <c r="AQ263" i="9"/>
  <c r="AQ262" i="9"/>
  <c r="AQ261" i="9"/>
  <c r="AQ260" i="9"/>
  <c r="AQ259" i="9"/>
  <c r="AQ258" i="9"/>
  <c r="AQ257" i="9"/>
  <c r="AQ256" i="9"/>
  <c r="AQ255" i="9"/>
  <c r="AQ254" i="9"/>
  <c r="AQ253" i="9"/>
  <c r="AQ252" i="9"/>
  <c r="AQ251" i="9"/>
  <c r="AQ250" i="9"/>
  <c r="AQ249" i="9"/>
  <c r="AQ248" i="9"/>
  <c r="AQ247" i="9"/>
  <c r="AQ246" i="9"/>
  <c r="AQ245" i="9"/>
  <c r="AQ244" i="9"/>
  <c r="AQ243" i="9"/>
  <c r="AQ242" i="9"/>
  <c r="AQ241" i="9"/>
  <c r="AQ240" i="9"/>
  <c r="AQ239" i="9"/>
  <c r="AQ238" i="9"/>
  <c r="AQ237" i="9"/>
  <c r="AQ236" i="9"/>
  <c r="AQ235" i="9"/>
  <c r="AQ234" i="9"/>
  <c r="AQ233" i="9"/>
  <c r="AQ232" i="9"/>
  <c r="AQ231" i="9"/>
  <c r="AQ230" i="9"/>
  <c r="AQ229" i="9"/>
  <c r="AQ228" i="9"/>
  <c r="AQ227" i="9"/>
  <c r="AQ226" i="9"/>
  <c r="AQ225" i="9"/>
  <c r="AQ224" i="9"/>
  <c r="AQ223" i="9"/>
  <c r="AQ222" i="9"/>
  <c r="AQ221" i="9"/>
  <c r="AQ220" i="9"/>
  <c r="AQ219" i="9"/>
  <c r="AQ218" i="9"/>
  <c r="AQ217" i="9"/>
  <c r="AQ216" i="9"/>
  <c r="AQ215" i="9"/>
  <c r="AQ214" i="9"/>
  <c r="AQ213" i="9"/>
  <c r="AQ212" i="9"/>
  <c r="AQ211" i="9"/>
  <c r="AQ210" i="9"/>
  <c r="AQ209" i="9"/>
  <c r="AQ208" i="9"/>
  <c r="AQ207" i="9"/>
  <c r="AQ206" i="9"/>
  <c r="AQ205" i="9"/>
  <c r="AQ204" i="9"/>
  <c r="AQ203" i="9"/>
  <c r="AQ202" i="9"/>
  <c r="AQ201" i="9"/>
  <c r="AQ200" i="9"/>
  <c r="AQ199" i="9"/>
  <c r="AQ198" i="9"/>
  <c r="AQ197" i="9"/>
  <c r="AQ196" i="9"/>
  <c r="AQ195" i="9"/>
  <c r="AQ194" i="9"/>
  <c r="AQ193" i="9"/>
  <c r="AQ192" i="9"/>
  <c r="AQ191" i="9"/>
  <c r="AQ190" i="9"/>
  <c r="AQ189" i="9"/>
  <c r="AQ188" i="9"/>
  <c r="AQ187" i="9"/>
  <c r="AQ186" i="9"/>
  <c r="AQ185" i="9"/>
  <c r="AQ184" i="9"/>
  <c r="AQ183" i="9"/>
  <c r="AQ182" i="9"/>
  <c r="AQ181" i="9"/>
  <c r="AQ180" i="9"/>
  <c r="AQ179" i="9"/>
  <c r="AQ178" i="9"/>
  <c r="AQ177" i="9"/>
  <c r="AQ176" i="9"/>
  <c r="AQ175" i="9"/>
  <c r="AQ174" i="9"/>
  <c r="AQ173" i="9"/>
  <c r="AQ172" i="9"/>
  <c r="AQ171" i="9"/>
  <c r="AQ170" i="9"/>
  <c r="AQ169" i="9"/>
  <c r="AQ168" i="9"/>
  <c r="AQ167" i="9"/>
  <c r="AQ166" i="9"/>
  <c r="AQ165" i="9"/>
  <c r="AQ164" i="9"/>
  <c r="AQ163" i="9"/>
  <c r="AQ162" i="9"/>
  <c r="AQ161" i="9"/>
  <c r="AQ160" i="9"/>
  <c r="AQ159" i="9"/>
  <c r="AQ158" i="9"/>
  <c r="AQ157" i="9"/>
  <c r="AQ156" i="9"/>
  <c r="AQ155" i="9"/>
  <c r="AQ154" i="9"/>
  <c r="AQ153" i="9"/>
  <c r="AQ152" i="9"/>
  <c r="AQ151" i="9"/>
  <c r="AQ150" i="9"/>
  <c r="AQ149" i="9"/>
  <c r="AQ148" i="9"/>
  <c r="AQ147" i="9"/>
  <c r="AQ146" i="9"/>
  <c r="AQ145" i="9"/>
  <c r="AQ144" i="9"/>
  <c r="AQ143" i="9"/>
  <c r="AQ142" i="9"/>
  <c r="AQ141" i="9"/>
  <c r="AQ140" i="9"/>
  <c r="AQ139" i="9"/>
  <c r="AQ138" i="9"/>
  <c r="AQ137" i="9"/>
  <c r="AQ136" i="9"/>
  <c r="AQ135" i="9"/>
  <c r="AQ134" i="9"/>
  <c r="AQ133" i="9"/>
  <c r="AQ132" i="9"/>
  <c r="AQ131" i="9"/>
  <c r="AQ130" i="9"/>
  <c r="AQ129" i="9"/>
  <c r="AQ128" i="9"/>
  <c r="AQ127" i="9"/>
  <c r="AQ126" i="9"/>
  <c r="AQ125" i="9"/>
  <c r="AQ124" i="9"/>
  <c r="AQ123" i="9"/>
  <c r="AQ122" i="9"/>
  <c r="AQ121" i="9"/>
  <c r="AQ120" i="9"/>
  <c r="AQ119" i="9"/>
  <c r="AQ118" i="9"/>
  <c r="AQ117" i="9"/>
  <c r="AQ116" i="9"/>
  <c r="AQ115" i="9"/>
  <c r="AQ114" i="9"/>
  <c r="AQ113" i="9"/>
  <c r="AQ112" i="9"/>
  <c r="AQ111" i="9"/>
  <c r="AQ110" i="9"/>
  <c r="AQ109" i="9"/>
  <c r="AQ108" i="9"/>
  <c r="AQ107" i="9"/>
  <c r="AQ106" i="9"/>
  <c r="AQ105" i="9"/>
  <c r="AQ104" i="9"/>
  <c r="AQ103" i="9"/>
  <c r="AQ102" i="9"/>
  <c r="AQ101" i="9"/>
  <c r="AQ100" i="9"/>
  <c r="AQ99" i="9"/>
  <c r="AQ98" i="9"/>
  <c r="AQ97" i="9"/>
  <c r="AQ96" i="9"/>
  <c r="AQ95" i="9"/>
  <c r="AQ94" i="9"/>
  <c r="AQ93" i="9"/>
  <c r="AQ92" i="9"/>
  <c r="AQ91" i="9"/>
  <c r="AQ90" i="9"/>
  <c r="AQ89" i="9"/>
  <c r="AQ88" i="9"/>
  <c r="AQ87" i="9"/>
  <c r="AQ86" i="9"/>
  <c r="AQ85" i="9"/>
  <c r="AQ84" i="9"/>
  <c r="AQ83" i="9"/>
  <c r="AQ82" i="9"/>
  <c r="AQ81" i="9"/>
  <c r="AQ80" i="9"/>
  <c r="AQ79" i="9"/>
  <c r="AQ78" i="9"/>
  <c r="AQ77" i="9"/>
  <c r="AQ76" i="9"/>
  <c r="AQ75" i="9"/>
  <c r="AQ74" i="9"/>
  <c r="AQ73" i="9"/>
  <c r="AQ72" i="9"/>
  <c r="AQ71" i="9"/>
  <c r="AQ70" i="9"/>
  <c r="AQ69" i="9"/>
  <c r="M356" i="11" l="1"/>
  <c r="M357" i="11"/>
  <c r="M358" i="11"/>
  <c r="B356" i="11"/>
  <c r="B357" i="11"/>
  <c r="B358" i="11"/>
  <c r="B417" i="11"/>
  <c r="B418" i="11"/>
  <c r="B419" i="11"/>
  <c r="M355" i="11"/>
  <c r="B348" i="11"/>
  <c r="B355" i="11"/>
  <c r="M354" i="11"/>
  <c r="C354" i="11"/>
  <c r="B14" i="5"/>
  <c r="B15" i="5"/>
  <c r="B16" i="5"/>
  <c r="B17" i="5"/>
  <c r="B18" i="5"/>
  <c r="B19" i="5"/>
  <c r="B13" i="5"/>
  <c r="DM20" i="5"/>
  <c r="DC14" i="5"/>
  <c r="DC15" i="5"/>
  <c r="C417" i="11" s="1"/>
  <c r="DC16" i="5"/>
  <c r="C418" i="11" s="1"/>
  <c r="DC17" i="5"/>
  <c r="C419" i="11" s="1"/>
  <c r="DC18" i="5"/>
  <c r="DC19" i="5"/>
  <c r="DC20" i="5"/>
  <c r="DC13" i="5"/>
  <c r="CR20" i="5"/>
  <c r="CH14" i="5"/>
  <c r="CH15" i="5"/>
  <c r="CH16" i="5"/>
  <c r="C358" i="11" s="1"/>
  <c r="CH17" i="5"/>
  <c r="CH18" i="5"/>
  <c r="CH19" i="5"/>
  <c r="CH20" i="5"/>
  <c r="CH13" i="5"/>
  <c r="BM16" i="5"/>
  <c r="BM17" i="5"/>
  <c r="BM18" i="5"/>
  <c r="BM19" i="5"/>
  <c r="BM20" i="5"/>
  <c r="BM14" i="5"/>
  <c r="BM15" i="5"/>
  <c r="BM13" i="5"/>
  <c r="W14" i="5"/>
  <c r="W15" i="5"/>
  <c r="W16" i="5"/>
  <c r="W17" i="5"/>
  <c r="W18" i="5"/>
  <c r="W19" i="5"/>
  <c r="W13" i="5"/>
  <c r="C255" i="11"/>
  <c r="K321" i="2"/>
  <c r="K323" i="2" s="1"/>
  <c r="I321" i="2"/>
  <c r="I322" i="2" s="1"/>
  <c r="J321" i="2"/>
  <c r="J323" i="2" s="1"/>
  <c r="F321" i="2"/>
  <c r="F325" i="2" s="1"/>
  <c r="H321" i="2"/>
  <c r="H323" i="2" s="1"/>
  <c r="E321" i="2"/>
  <c r="E322" i="2" s="1"/>
  <c r="D321" i="2"/>
  <c r="D325" i="2" s="1"/>
  <c r="AQ61" i="9"/>
  <c r="AQ61" i="2"/>
  <c r="G321" i="2"/>
  <c r="G324" i="2" s="1"/>
  <c r="L321" i="2"/>
  <c r="L324" i="2" s="1"/>
  <c r="M321" i="2"/>
  <c r="M322" i="2" s="1"/>
  <c r="N321" i="2"/>
  <c r="N325" i="2" s="1"/>
  <c r="O321" i="2"/>
  <c r="O324" i="2" s="1"/>
  <c r="P321" i="2"/>
  <c r="P322" i="2" s="1"/>
  <c r="Q321" i="2"/>
  <c r="Q322" i="2" s="1"/>
  <c r="R321" i="2"/>
  <c r="R323" i="2" s="1"/>
  <c r="S321" i="2"/>
  <c r="S322" i="2" s="1"/>
  <c r="T321" i="2"/>
  <c r="T324" i="2" s="1"/>
  <c r="U321" i="2"/>
  <c r="U323" i="2" s="1"/>
  <c r="V321" i="2"/>
  <c r="V322" i="2" s="1"/>
  <c r="W321" i="2"/>
  <c r="W322" i="2" s="1"/>
  <c r="X321" i="2"/>
  <c r="X325" i="2" s="1"/>
  <c r="Y321" i="2"/>
  <c r="Y325" i="2" s="1"/>
  <c r="Z321" i="2"/>
  <c r="Z323" i="2" s="1"/>
  <c r="AA321" i="2"/>
  <c r="AA323" i="2" s="1"/>
  <c r="AB321" i="2"/>
  <c r="AB324" i="2" s="1"/>
  <c r="AC321" i="2"/>
  <c r="AC323" i="2" s="1"/>
  <c r="AD321" i="2"/>
  <c r="AD324" i="2" s="1"/>
  <c r="AE321" i="2"/>
  <c r="AE323" i="2" s="1"/>
  <c r="AF321" i="2"/>
  <c r="AF323" i="2" s="1"/>
  <c r="AG321" i="2"/>
  <c r="AG324" i="2" s="1"/>
  <c r="AH321" i="2"/>
  <c r="AH323" i="2" s="1"/>
  <c r="AI321" i="2"/>
  <c r="AI323" i="2" s="1"/>
  <c r="AJ321" i="2"/>
  <c r="AJ324" i="2" s="1"/>
  <c r="AK321" i="2"/>
  <c r="AK323" i="2" s="1"/>
  <c r="AL321" i="2"/>
  <c r="AL322" i="2" s="1"/>
  <c r="AM321" i="2"/>
  <c r="AM325" i="2" s="1"/>
  <c r="AN321" i="2"/>
  <c r="AN322" i="2" s="1"/>
  <c r="AO321" i="2"/>
  <c r="AO322" i="2" s="1"/>
  <c r="E321" i="9"/>
  <c r="E325" i="9" s="1"/>
  <c r="F321" i="9"/>
  <c r="F323" i="9" s="1"/>
  <c r="G321" i="9"/>
  <c r="G323" i="9" s="1"/>
  <c r="H321" i="9"/>
  <c r="H323" i="9" s="1"/>
  <c r="I321" i="9"/>
  <c r="I324" i="9" s="1"/>
  <c r="J321" i="9"/>
  <c r="J324" i="9" s="1"/>
  <c r="K321" i="9"/>
  <c r="K322" i="9" s="1"/>
  <c r="L321" i="9"/>
  <c r="L324" i="9" s="1"/>
  <c r="M321" i="9"/>
  <c r="M325" i="9" s="1"/>
  <c r="N321" i="9"/>
  <c r="N322" i="9" s="1"/>
  <c r="O321" i="9"/>
  <c r="O322" i="9" s="1"/>
  <c r="P321" i="9"/>
  <c r="P324" i="9" s="1"/>
  <c r="Q321" i="9"/>
  <c r="Q325" i="9" s="1"/>
  <c r="R321" i="9"/>
  <c r="R322" i="9" s="1"/>
  <c r="S321" i="9"/>
  <c r="S324" i="9" s="1"/>
  <c r="T321" i="9"/>
  <c r="T324" i="9" s="1"/>
  <c r="U321" i="9"/>
  <c r="U325" i="9" s="1"/>
  <c r="V321" i="9"/>
  <c r="V322" i="9" s="1"/>
  <c r="W321" i="9"/>
  <c r="W323" i="9" s="1"/>
  <c r="X321" i="9"/>
  <c r="X322" i="9" s="1"/>
  <c r="Y321" i="9"/>
  <c r="Y322" i="9" s="1"/>
  <c r="Z321" i="9"/>
  <c r="Z323" i="9" s="1"/>
  <c r="AA321" i="9"/>
  <c r="AA322" i="9" s="1"/>
  <c r="AB321" i="9"/>
  <c r="AB324" i="9" s="1"/>
  <c r="AC321" i="9"/>
  <c r="AC325" i="9" s="1"/>
  <c r="AD321" i="9"/>
  <c r="AD322" i="9" s="1"/>
  <c r="AE321" i="9"/>
  <c r="AE323" i="9" s="1"/>
  <c r="AF321" i="9"/>
  <c r="AF324" i="9" s="1"/>
  <c r="AG321" i="9"/>
  <c r="AG325" i="9" s="1"/>
  <c r="AH321" i="9"/>
  <c r="AH324" i="9" s="1"/>
  <c r="AI321" i="9"/>
  <c r="AI323" i="9" s="1"/>
  <c r="AJ321" i="9"/>
  <c r="AJ324" i="9" s="1"/>
  <c r="AK321" i="9"/>
  <c r="AK325" i="9" s="1"/>
  <c r="AL321" i="9"/>
  <c r="AL323" i="9" s="1"/>
  <c r="AM321" i="9"/>
  <c r="AM323" i="9" s="1"/>
  <c r="AN321" i="9"/>
  <c r="AN323" i="9" s="1"/>
  <c r="AO321" i="9"/>
  <c r="AO324" i="9" s="1"/>
  <c r="D321" i="9"/>
  <c r="D324" i="9" s="1"/>
  <c r="S322" i="9"/>
  <c r="AI322" i="9"/>
  <c r="K323" i="9"/>
  <c r="S323" i="9"/>
  <c r="Y323" i="9"/>
  <c r="G324" i="9"/>
  <c r="N324" i="9"/>
  <c r="Y324" i="9"/>
  <c r="AA324" i="9"/>
  <c r="AD324" i="9"/>
  <c r="AI324" i="9"/>
  <c r="I325" i="9"/>
  <c r="K325" i="9"/>
  <c r="S325" i="9"/>
  <c r="V325" i="9"/>
  <c r="AH325" i="9"/>
  <c r="B103" i="11"/>
  <c r="B104" i="11"/>
  <c r="B105" i="11"/>
  <c r="AA325" i="2" l="1"/>
  <c r="AM324" i="2"/>
  <c r="AK324" i="2"/>
  <c r="AI325" i="2"/>
  <c r="Y324" i="2"/>
  <c r="AC324" i="2"/>
  <c r="AC325" i="2"/>
  <c r="AK322" i="2"/>
  <c r="AC322" i="2"/>
  <c r="AK325" i="2"/>
  <c r="AO322" i="9"/>
  <c r="W325" i="9"/>
  <c r="O324" i="9"/>
  <c r="AL325" i="2"/>
  <c r="AE324" i="2"/>
  <c r="V323" i="2"/>
  <c r="V324" i="2"/>
  <c r="V325" i="2"/>
  <c r="AM323" i="2"/>
  <c r="AM322" i="2"/>
  <c r="W324" i="2"/>
  <c r="AE322" i="2"/>
  <c r="AE325" i="2"/>
  <c r="AL323" i="2"/>
  <c r="AF322" i="2"/>
  <c r="AD325" i="2"/>
  <c r="AL324" i="2"/>
  <c r="AD323" i="2"/>
  <c r="W325" i="2"/>
  <c r="X324" i="2"/>
  <c r="X325" i="9"/>
  <c r="AH323" i="9"/>
  <c r="Z322" i="9"/>
  <c r="W322" i="9"/>
  <c r="AH322" i="9"/>
  <c r="R325" i="9"/>
  <c r="Z324" i="9"/>
  <c r="J322" i="9"/>
  <c r="J325" i="9"/>
  <c r="R324" i="9"/>
  <c r="J323" i="9"/>
  <c r="G322" i="9"/>
  <c r="X323" i="9"/>
  <c r="H324" i="9"/>
  <c r="V323" i="9"/>
  <c r="AN322" i="9"/>
  <c r="P322" i="9"/>
  <c r="H325" i="9"/>
  <c r="AN324" i="9"/>
  <c r="F324" i="9"/>
  <c r="P323" i="9"/>
  <c r="H322" i="9"/>
  <c r="AN325" i="9"/>
  <c r="AL324" i="9"/>
  <c r="X324" i="9"/>
  <c r="N323" i="9"/>
  <c r="AF322" i="9"/>
  <c r="P325" i="9"/>
  <c r="F322" i="9"/>
  <c r="AF325" i="9"/>
  <c r="N325" i="9"/>
  <c r="AF323" i="9"/>
  <c r="AD325" i="9"/>
  <c r="AD322" i="2"/>
  <c r="W323" i="2"/>
  <c r="AG323" i="2"/>
  <c r="AG325" i="2"/>
  <c r="AF324" i="2"/>
  <c r="AO323" i="2"/>
  <c r="Y322" i="2"/>
  <c r="AF325" i="2"/>
  <c r="AN323" i="2"/>
  <c r="X322" i="2"/>
  <c r="AO325" i="2"/>
  <c r="AO324" i="2"/>
  <c r="Y323" i="2"/>
  <c r="AN325" i="2"/>
  <c r="AN324" i="2"/>
  <c r="X323" i="2"/>
  <c r="AG322" i="2"/>
  <c r="R323" i="9"/>
  <c r="AL322" i="9"/>
  <c r="AG322" i="9"/>
  <c r="Q322" i="9"/>
  <c r="Y325" i="9"/>
  <c r="I323" i="9"/>
  <c r="AO325" i="9"/>
  <c r="AG324" i="9"/>
  <c r="Q324" i="9"/>
  <c r="AO323" i="9"/>
  <c r="I322" i="9"/>
  <c r="Q323" i="9"/>
  <c r="AG323" i="9"/>
  <c r="AM325" i="9"/>
  <c r="AL325" i="9"/>
  <c r="G325" i="9"/>
  <c r="W324" i="9"/>
  <c r="AJ325" i="9"/>
  <c r="Z325" i="9"/>
  <c r="F325" i="9"/>
  <c r="V324" i="9"/>
  <c r="AD323" i="9"/>
  <c r="AA325" i="9"/>
  <c r="K324" i="9"/>
  <c r="AA323" i="9"/>
  <c r="AI325" i="9"/>
  <c r="O325" i="9"/>
  <c r="AE324" i="9"/>
  <c r="O323" i="9"/>
  <c r="AE322" i="9"/>
  <c r="AM324" i="9"/>
  <c r="AM322" i="9"/>
  <c r="AE325" i="9"/>
  <c r="U325" i="2"/>
  <c r="U324" i="2"/>
  <c r="U322" i="2"/>
  <c r="S325" i="2"/>
  <c r="I324" i="2"/>
  <c r="I323" i="2"/>
  <c r="K325" i="2"/>
  <c r="I325" i="2"/>
  <c r="H325" i="2"/>
  <c r="Q325" i="2"/>
  <c r="Q324" i="2"/>
  <c r="Q323" i="2"/>
  <c r="P324" i="2"/>
  <c r="P323" i="2"/>
  <c r="P325" i="2"/>
  <c r="O323" i="2"/>
  <c r="O325" i="2"/>
  <c r="O322" i="2"/>
  <c r="N323" i="2"/>
  <c r="N324" i="2"/>
  <c r="N322" i="2"/>
  <c r="M323" i="2"/>
  <c r="M325" i="2"/>
  <c r="M324" i="2"/>
  <c r="E324" i="2"/>
  <c r="F323" i="2"/>
  <c r="G322" i="2"/>
  <c r="E325" i="2"/>
  <c r="F324" i="2"/>
  <c r="G323" i="2"/>
  <c r="H322" i="2"/>
  <c r="E323" i="2"/>
  <c r="F322" i="2"/>
  <c r="G325" i="2"/>
  <c r="H324" i="2"/>
  <c r="AA322" i="2"/>
  <c r="R324" i="2"/>
  <c r="J325" i="2"/>
  <c r="J324" i="2"/>
  <c r="R325" i="2"/>
  <c r="Z324" i="2"/>
  <c r="Z325" i="2"/>
  <c r="AH325" i="2"/>
  <c r="AH324" i="2"/>
  <c r="S324" i="2"/>
  <c r="AI322" i="2"/>
  <c r="AA324" i="2"/>
  <c r="E324" i="9"/>
  <c r="AI324" i="2"/>
  <c r="K322" i="2"/>
  <c r="L325" i="9"/>
  <c r="S323" i="2"/>
  <c r="T325" i="9"/>
  <c r="K324" i="2"/>
  <c r="AB325" i="9"/>
  <c r="AJ325" i="2"/>
  <c r="AB325" i="2"/>
  <c r="T325" i="2"/>
  <c r="L325" i="2"/>
  <c r="L322" i="2"/>
  <c r="AJ322" i="2"/>
  <c r="AJ323" i="2"/>
  <c r="AB323" i="2"/>
  <c r="T323" i="2"/>
  <c r="L323" i="2"/>
  <c r="AH322" i="2"/>
  <c r="Z322" i="2"/>
  <c r="R322" i="2"/>
  <c r="J322" i="2"/>
  <c r="T322" i="2"/>
  <c r="AB322" i="2"/>
  <c r="D322" i="2"/>
  <c r="D323" i="2"/>
  <c r="D324" i="2"/>
  <c r="AJ322" i="9"/>
  <c r="AB322" i="9"/>
  <c r="T322" i="9"/>
  <c r="L322" i="9"/>
  <c r="U323" i="9"/>
  <c r="AK323" i="9"/>
  <c r="AC323" i="9"/>
  <c r="E323" i="9"/>
  <c r="AJ323" i="9"/>
  <c r="AB323" i="9"/>
  <c r="T323" i="9"/>
  <c r="L323" i="9"/>
  <c r="M323" i="9"/>
  <c r="M322" i="9"/>
  <c r="AK324" i="9"/>
  <c r="AC324" i="9"/>
  <c r="U324" i="9"/>
  <c r="M324" i="9"/>
  <c r="AK322" i="9"/>
  <c r="AC322" i="9"/>
  <c r="U322" i="9"/>
  <c r="E322" i="9"/>
  <c r="D323" i="9"/>
  <c r="D325" i="9"/>
  <c r="D322" i="9"/>
  <c r="G29" i="11" l="1"/>
  <c r="G22" i="11"/>
  <c r="G21" i="11"/>
  <c r="AA41" i="9" l="1"/>
  <c r="Z41" i="9"/>
  <c r="Y41" i="9"/>
  <c r="X41" i="9"/>
  <c r="W41" i="9"/>
  <c r="V41" i="9"/>
  <c r="U41" i="9"/>
  <c r="T41" i="9"/>
  <c r="AA41" i="2"/>
  <c r="Z41" i="2"/>
  <c r="Y41" i="2"/>
  <c r="X41" i="2"/>
  <c r="W41" i="2"/>
  <c r="V41" i="2"/>
  <c r="U41" i="2"/>
  <c r="T41" i="2"/>
  <c r="M417" i="11" l="1"/>
  <c r="M418" i="11"/>
  <c r="M419" i="11"/>
  <c r="M415" i="11"/>
  <c r="C415" i="11"/>
  <c r="B415" i="11"/>
  <c r="B303" i="11"/>
  <c r="B408" i="11"/>
  <c r="M414" i="11"/>
  <c r="C414" i="11"/>
  <c r="J4" i="9" l="1"/>
  <c r="J4" i="2"/>
  <c r="N8" i="9" l="1"/>
  <c r="F100" i="11"/>
  <c r="F101" i="11"/>
  <c r="F102" i="11"/>
  <c r="F99" i="11"/>
  <c r="B100" i="11"/>
  <c r="B101" i="11"/>
  <c r="B102" i="11"/>
  <c r="B99" i="11"/>
  <c r="M304" i="11"/>
  <c r="M305" i="11"/>
  <c r="M306" i="11"/>
  <c r="M307" i="11"/>
  <c r="M308" i="11"/>
  <c r="M309" i="11"/>
  <c r="M310" i="11"/>
  <c r="M303" i="11"/>
  <c r="B304" i="11"/>
  <c r="B305" i="11"/>
  <c r="B306" i="11"/>
  <c r="B307" i="11"/>
  <c r="B308" i="11"/>
  <c r="B309" i="11"/>
  <c r="B310" i="11"/>
  <c r="B296" i="11"/>
  <c r="M302" i="11"/>
  <c r="C302" i="11"/>
  <c r="B246" i="11"/>
  <c r="M254" i="11"/>
  <c r="M255" i="11"/>
  <c r="M253" i="11"/>
  <c r="C254" i="11"/>
  <c r="C253" i="11"/>
  <c r="B254" i="11"/>
  <c r="B255" i="11"/>
  <c r="B253" i="11"/>
  <c r="M252" i="11"/>
  <c r="C252" i="11"/>
  <c r="M199" i="11"/>
  <c r="M200" i="11"/>
  <c r="M201" i="11"/>
  <c r="M202" i="11"/>
  <c r="M203" i="11"/>
  <c r="M204" i="11"/>
  <c r="M198" i="11"/>
  <c r="C199" i="11"/>
  <c r="C200" i="11"/>
  <c r="C201" i="11"/>
  <c r="C202" i="11"/>
  <c r="C203" i="11"/>
  <c r="C204" i="11"/>
  <c r="C198" i="11"/>
  <c r="B199" i="11"/>
  <c r="B200" i="11"/>
  <c r="B201" i="11"/>
  <c r="B202" i="11"/>
  <c r="B203" i="11"/>
  <c r="B204" i="11"/>
  <c r="B198" i="11"/>
  <c r="M147" i="11"/>
  <c r="M148" i="11"/>
  <c r="M149" i="11"/>
  <c r="M150" i="11"/>
  <c r="M151" i="11"/>
  <c r="M146" i="11"/>
  <c r="C150" i="11"/>
  <c r="C151" i="11"/>
  <c r="B147" i="11"/>
  <c r="B148" i="11"/>
  <c r="B149" i="11"/>
  <c r="B150" i="11"/>
  <c r="B151" i="11"/>
  <c r="B146" i="11"/>
  <c r="B191" i="11"/>
  <c r="M197" i="11"/>
  <c r="C197" i="11"/>
  <c r="B139" i="11"/>
  <c r="M145" i="11"/>
  <c r="C145" i="11"/>
  <c r="EI61" i="9"/>
  <c r="EJ61" i="9"/>
  <c r="EK61" i="9"/>
  <c r="EL61" i="9"/>
  <c r="EH61" i="9"/>
  <c r="DY61" i="9"/>
  <c r="DX61" i="9"/>
  <c r="DW61" i="9"/>
  <c r="DV61" i="9"/>
  <c r="DN61" i="9"/>
  <c r="DM61" i="9"/>
  <c r="DL61" i="9"/>
  <c r="CY61" i="9"/>
  <c r="CZ61" i="9"/>
  <c r="DA61" i="9"/>
  <c r="DB61" i="9"/>
  <c r="DC61" i="9"/>
  <c r="DD61" i="9"/>
  <c r="DE61" i="9"/>
  <c r="CX61" i="9"/>
  <c r="CA61" i="9"/>
  <c r="CB61" i="9"/>
  <c r="CC61" i="9"/>
  <c r="CD61" i="9"/>
  <c r="CE61" i="9"/>
  <c r="CF61" i="9"/>
  <c r="CG61" i="9"/>
  <c r="CH61" i="9"/>
  <c r="CI61" i="9"/>
  <c r="CJ61" i="9"/>
  <c r="CK61" i="9"/>
  <c r="CL61" i="9"/>
  <c r="BZ61" i="9"/>
  <c r="BD61" i="9"/>
  <c r="BE61" i="9"/>
  <c r="BF61" i="9"/>
  <c r="BG61" i="9"/>
  <c r="BH61" i="9"/>
  <c r="BI61" i="9"/>
  <c r="BC61" i="9"/>
  <c r="EI61" i="2"/>
  <c r="EJ61" i="2"/>
  <c r="EK61" i="2"/>
  <c r="EL61" i="2"/>
  <c r="EH61" i="2"/>
  <c r="DW61" i="2"/>
  <c r="DX61" i="2"/>
  <c r="DY61" i="2"/>
  <c r="DV61" i="2"/>
  <c r="DM61" i="2"/>
  <c r="DN61" i="2"/>
  <c r="DL61" i="2"/>
  <c r="CY61" i="2"/>
  <c r="CZ61" i="2"/>
  <c r="DA61" i="2"/>
  <c r="DB61" i="2"/>
  <c r="DC61" i="2"/>
  <c r="DD61" i="2"/>
  <c r="DE61" i="2"/>
  <c r="CX61" i="2"/>
  <c r="CA61" i="2"/>
  <c r="CB61" i="2"/>
  <c r="CC61" i="2"/>
  <c r="CD61" i="2"/>
  <c r="CE61" i="2"/>
  <c r="CF61" i="2"/>
  <c r="CG61" i="2"/>
  <c r="CH61" i="2"/>
  <c r="CI61" i="2"/>
  <c r="CJ61" i="2"/>
  <c r="CK61" i="2"/>
  <c r="CL61" i="2"/>
  <c r="BZ61" i="2"/>
  <c r="BD61" i="2"/>
  <c r="BE61" i="2"/>
  <c r="BF61" i="2"/>
  <c r="E180" i="5" s="1"/>
  <c r="BG61" i="2"/>
  <c r="BH61" i="2"/>
  <c r="BI61" i="2"/>
  <c r="BC61" i="2"/>
  <c r="J2" i="9"/>
  <c r="J8" i="9" s="1"/>
  <c r="AR110" i="9"/>
  <c r="AR111" i="9"/>
  <c r="AR112" i="9"/>
  <c r="AR113" i="9"/>
  <c r="AR114" i="9"/>
  <c r="AR115" i="9"/>
  <c r="AR116" i="9"/>
  <c r="AR117" i="9"/>
  <c r="AR118" i="9"/>
  <c r="AR119" i="9"/>
  <c r="AR120" i="9"/>
  <c r="AR121" i="9"/>
  <c r="AR122" i="9"/>
  <c r="AR123" i="9"/>
  <c r="AR124" i="9"/>
  <c r="AR125" i="9"/>
  <c r="AR126" i="9"/>
  <c r="AR127" i="9"/>
  <c r="AR128" i="9"/>
  <c r="AR129" i="9"/>
  <c r="AR130" i="9"/>
  <c r="AR131" i="9"/>
  <c r="AR132" i="9"/>
  <c r="AR133" i="9"/>
  <c r="AR134" i="9"/>
  <c r="AR135" i="9"/>
  <c r="AR136" i="9"/>
  <c r="AR137" i="9"/>
  <c r="AR138" i="9"/>
  <c r="AR139" i="9"/>
  <c r="AR140" i="9"/>
  <c r="AR141" i="9"/>
  <c r="AR142" i="9"/>
  <c r="AR143" i="9"/>
  <c r="AR144" i="9"/>
  <c r="AR145" i="9"/>
  <c r="AR146" i="9"/>
  <c r="AR147" i="9"/>
  <c r="AR148" i="9"/>
  <c r="AR149" i="9"/>
  <c r="AR150" i="9"/>
  <c r="AR151" i="9"/>
  <c r="AR152" i="9"/>
  <c r="AR153" i="9"/>
  <c r="AR154" i="9"/>
  <c r="AR155" i="9"/>
  <c r="AR156" i="9"/>
  <c r="AR157" i="9"/>
  <c r="AR158" i="9"/>
  <c r="AR159" i="9"/>
  <c r="AR160" i="9"/>
  <c r="AR161" i="9"/>
  <c r="AR162" i="9"/>
  <c r="AR163" i="9"/>
  <c r="AR164" i="9"/>
  <c r="AR165" i="9"/>
  <c r="AR166" i="9"/>
  <c r="AR167" i="9"/>
  <c r="AR168" i="9"/>
  <c r="AR169" i="9"/>
  <c r="AR170" i="9"/>
  <c r="AR171" i="9"/>
  <c r="AR172" i="9"/>
  <c r="AR173" i="9"/>
  <c r="AR174" i="9"/>
  <c r="AR175" i="9"/>
  <c r="AR176" i="9"/>
  <c r="AR177" i="9"/>
  <c r="AR178" i="9"/>
  <c r="AR179" i="9"/>
  <c r="AR180" i="9"/>
  <c r="AR181" i="9"/>
  <c r="AR182" i="9"/>
  <c r="AR183" i="9"/>
  <c r="AR184" i="9"/>
  <c r="AR185" i="9"/>
  <c r="AR186" i="9"/>
  <c r="AR187" i="9"/>
  <c r="AR188" i="9"/>
  <c r="AR189" i="9"/>
  <c r="AR190" i="9"/>
  <c r="AR191" i="9"/>
  <c r="AR192" i="9"/>
  <c r="AR193" i="9"/>
  <c r="AR194" i="9"/>
  <c r="AR195" i="9"/>
  <c r="AR196" i="9"/>
  <c r="AR197" i="9"/>
  <c r="AR198" i="9"/>
  <c r="AR199" i="9"/>
  <c r="AR200" i="9"/>
  <c r="AR201" i="9"/>
  <c r="AR202" i="9"/>
  <c r="AR203" i="9"/>
  <c r="AR204" i="9"/>
  <c r="AR205" i="9"/>
  <c r="AR206" i="9"/>
  <c r="AR207" i="9"/>
  <c r="AR208" i="9"/>
  <c r="AR209" i="9"/>
  <c r="AR210" i="9"/>
  <c r="AR211" i="9"/>
  <c r="AR212" i="9"/>
  <c r="AR213" i="9"/>
  <c r="AR214" i="9"/>
  <c r="AR215" i="9"/>
  <c r="AR216" i="9"/>
  <c r="AR217" i="9"/>
  <c r="AR218" i="9"/>
  <c r="AR219" i="9"/>
  <c r="AR220" i="9"/>
  <c r="AR221" i="9"/>
  <c r="AR222" i="9"/>
  <c r="AR223" i="9"/>
  <c r="AR224" i="9"/>
  <c r="AR225" i="9"/>
  <c r="AR226" i="9"/>
  <c r="AR227" i="9"/>
  <c r="AR228" i="9"/>
  <c r="AR229" i="9"/>
  <c r="AR230" i="9"/>
  <c r="AR231" i="9"/>
  <c r="AR232" i="9"/>
  <c r="AR233" i="9"/>
  <c r="AR234" i="9"/>
  <c r="AR235" i="9"/>
  <c r="AR236" i="9"/>
  <c r="AR237" i="9"/>
  <c r="AR238" i="9"/>
  <c r="AR239" i="9"/>
  <c r="AR240" i="9"/>
  <c r="AR241" i="9"/>
  <c r="AR242" i="9"/>
  <c r="AR243" i="9"/>
  <c r="AR244" i="9"/>
  <c r="AR245" i="9"/>
  <c r="AR246" i="9"/>
  <c r="AR247" i="9"/>
  <c r="AR248" i="9"/>
  <c r="AR249" i="9"/>
  <c r="AR250" i="9"/>
  <c r="AR251" i="9"/>
  <c r="AR252" i="9"/>
  <c r="AR253" i="9"/>
  <c r="AR254" i="9"/>
  <c r="AR255" i="9"/>
  <c r="AR256" i="9"/>
  <c r="AR257" i="9"/>
  <c r="AR258" i="9"/>
  <c r="AR259" i="9"/>
  <c r="AR260" i="9"/>
  <c r="AR261" i="9"/>
  <c r="AR262" i="9"/>
  <c r="AR263" i="9"/>
  <c r="AR264" i="9"/>
  <c r="AR265" i="9"/>
  <c r="AR266" i="9"/>
  <c r="AR267" i="9"/>
  <c r="AR268" i="9"/>
  <c r="AR269" i="9"/>
  <c r="AR270" i="9"/>
  <c r="AR271" i="9"/>
  <c r="AR272" i="9"/>
  <c r="AR273" i="9"/>
  <c r="AR274" i="9"/>
  <c r="AR275" i="9"/>
  <c r="AR276" i="9"/>
  <c r="AR277" i="9"/>
  <c r="AR278" i="9"/>
  <c r="AR279" i="9"/>
  <c r="AR280" i="9"/>
  <c r="AR281" i="9"/>
  <c r="AR282" i="9"/>
  <c r="AR283" i="9"/>
  <c r="AR284" i="9"/>
  <c r="AR285" i="9"/>
  <c r="AR286" i="9"/>
  <c r="AR287" i="9"/>
  <c r="AR288" i="9"/>
  <c r="AR289" i="9"/>
  <c r="AR290" i="9"/>
  <c r="AR291" i="9"/>
  <c r="AR292" i="9"/>
  <c r="AR293" i="9"/>
  <c r="AR294" i="9"/>
  <c r="AR295" i="9"/>
  <c r="AR296" i="9"/>
  <c r="AR297" i="9"/>
  <c r="AR298" i="9"/>
  <c r="AR299" i="9"/>
  <c r="AR300" i="9"/>
  <c r="AR301" i="9"/>
  <c r="AR302" i="9"/>
  <c r="AR303" i="9"/>
  <c r="AR304" i="9"/>
  <c r="AR305" i="9"/>
  <c r="AR306" i="9"/>
  <c r="AR307" i="9"/>
  <c r="AR308" i="9"/>
  <c r="AR309" i="9"/>
  <c r="AR310" i="9"/>
  <c r="AR311" i="9"/>
  <c r="AR312" i="9"/>
  <c r="AR313" i="9"/>
  <c r="AR314" i="9"/>
  <c r="AR315" i="9"/>
  <c r="AR316" i="9"/>
  <c r="AR317" i="9"/>
  <c r="AR318" i="9"/>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AR241" i="2"/>
  <c r="AR242" i="2"/>
  <c r="AR243" i="2"/>
  <c r="AR244" i="2"/>
  <c r="AR245" i="2"/>
  <c r="AR246" i="2"/>
  <c r="AR247" i="2"/>
  <c r="AR248" i="2"/>
  <c r="AR249" i="2"/>
  <c r="AR250" i="2"/>
  <c r="AR251" i="2"/>
  <c r="AR252" i="2"/>
  <c r="AR253" i="2"/>
  <c r="AR254" i="2"/>
  <c r="AR255" i="2"/>
  <c r="AR256" i="2"/>
  <c r="AR257" i="2"/>
  <c r="AR258" i="2"/>
  <c r="AR259" i="2"/>
  <c r="AR260" i="2"/>
  <c r="AR261" i="2"/>
  <c r="AR262" i="2"/>
  <c r="AR263" i="2"/>
  <c r="AR264" i="2"/>
  <c r="AR265" i="2"/>
  <c r="AR266" i="2"/>
  <c r="AR267" i="2"/>
  <c r="AR268" i="2"/>
  <c r="AR269" i="2"/>
  <c r="AR270" i="2"/>
  <c r="AR271" i="2"/>
  <c r="AR272" i="2"/>
  <c r="AR273" i="2"/>
  <c r="AR274" i="2"/>
  <c r="AR275" i="2"/>
  <c r="AR276" i="2"/>
  <c r="AR277" i="2"/>
  <c r="AR278" i="2"/>
  <c r="AR279" i="2"/>
  <c r="AR280" i="2"/>
  <c r="AR281" i="2"/>
  <c r="AR282" i="2"/>
  <c r="AR283" i="2"/>
  <c r="AR284" i="2"/>
  <c r="AR285" i="2"/>
  <c r="AR286" i="2"/>
  <c r="AR287" i="2"/>
  <c r="AR288" i="2"/>
  <c r="AR289" i="2"/>
  <c r="AR290" i="2"/>
  <c r="AR291" i="2"/>
  <c r="AR292" i="2"/>
  <c r="AR293" i="2"/>
  <c r="AR294" i="2"/>
  <c r="AR295" i="2"/>
  <c r="AR296" i="2"/>
  <c r="AR297" i="2"/>
  <c r="AR298" i="2"/>
  <c r="AR299" i="2"/>
  <c r="AR300" i="2"/>
  <c r="AR301" i="2"/>
  <c r="AR302" i="2"/>
  <c r="AR303" i="2"/>
  <c r="AR304" i="2"/>
  <c r="AR305" i="2"/>
  <c r="AR306" i="2"/>
  <c r="AR307" i="2"/>
  <c r="AR308" i="2"/>
  <c r="AR309" i="2"/>
  <c r="AR310" i="2"/>
  <c r="AR311" i="2"/>
  <c r="AR312" i="2"/>
  <c r="AR313" i="2"/>
  <c r="AR314" i="2"/>
  <c r="AR315" i="2"/>
  <c r="AR316" i="2"/>
  <c r="AR317" i="2"/>
  <c r="AR318" i="2"/>
  <c r="J2" i="2"/>
  <c r="J8" i="2" s="1"/>
  <c r="W177" i="5"/>
  <c r="AA177" i="5"/>
  <c r="AP54" i="2"/>
  <c r="AO54" i="2"/>
  <c r="AN54" i="2"/>
  <c r="AM54" i="2"/>
  <c r="AL54" i="2"/>
  <c r="AJ54" i="2"/>
  <c r="AI54" i="2"/>
  <c r="AH54" i="2"/>
  <c r="AG54" i="2"/>
  <c r="AE54" i="2"/>
  <c r="AD54" i="2"/>
  <c r="AC54" i="2"/>
  <c r="AA54" i="2"/>
  <c r="Z54" i="2"/>
  <c r="Y54" i="2"/>
  <c r="X54" i="2"/>
  <c r="W54" i="2"/>
  <c r="V54" i="2"/>
  <c r="U54" i="2"/>
  <c r="T54" i="2"/>
  <c r="AP54" i="9"/>
  <c r="AO54" i="9"/>
  <c r="AN54" i="9"/>
  <c r="AM54" i="9"/>
  <c r="AL54" i="9"/>
  <c r="AJ54" i="9"/>
  <c r="AI54" i="9"/>
  <c r="AH54" i="9"/>
  <c r="AG54" i="9"/>
  <c r="AE54" i="9"/>
  <c r="AD54" i="9"/>
  <c r="AC54" i="9"/>
  <c r="AA54" i="9"/>
  <c r="Z54" i="9"/>
  <c r="Y54" i="9"/>
  <c r="X54" i="9"/>
  <c r="W54" i="9"/>
  <c r="V54" i="9"/>
  <c r="U54" i="9"/>
  <c r="T54" i="9"/>
  <c r="Q54" i="9"/>
  <c r="P54" i="9"/>
  <c r="O54" i="9"/>
  <c r="N54" i="9"/>
  <c r="M54" i="9"/>
  <c r="L54" i="9"/>
  <c r="K54" i="9"/>
  <c r="J54" i="9"/>
  <c r="I54" i="9"/>
  <c r="H54" i="9"/>
  <c r="G54" i="9"/>
  <c r="F54" i="9"/>
  <c r="E54" i="9"/>
  <c r="F54" i="2"/>
  <c r="G54" i="2"/>
  <c r="H54" i="2"/>
  <c r="I54" i="2"/>
  <c r="J54" i="2"/>
  <c r="K54" i="2"/>
  <c r="L54" i="2"/>
  <c r="M54" i="2"/>
  <c r="N54" i="2"/>
  <c r="O54" i="2"/>
  <c r="P54" i="2"/>
  <c r="Q54" i="2"/>
  <c r="E54" i="2"/>
  <c r="AT64" i="9"/>
  <c r="AP66" i="9"/>
  <c r="BL10" i="5" l="1"/>
  <c r="B299" i="11" s="1"/>
  <c r="B351" i="11"/>
  <c r="B165" i="5"/>
  <c r="B142" i="11"/>
  <c r="B127" i="11"/>
  <c r="B194" i="11"/>
  <c r="L127" i="11"/>
  <c r="B169" i="5"/>
  <c r="B173" i="5"/>
  <c r="B153" i="5"/>
  <c r="B134" i="11"/>
  <c r="B135" i="11"/>
  <c r="AQ10" i="5"/>
  <c r="B249" i="11" s="1"/>
  <c r="B157" i="5"/>
  <c r="B161" i="5"/>
  <c r="J18" i="5"/>
  <c r="J19" i="5"/>
  <c r="K151" i="11" s="1"/>
  <c r="I18" i="5"/>
  <c r="I19" i="5"/>
  <c r="J151" i="11" s="1"/>
  <c r="L13" i="9"/>
  <c r="O13" i="9" s="1"/>
  <c r="Q13" i="9"/>
  <c r="R13" i="9"/>
  <c r="S13" i="9"/>
  <c r="T13" i="9"/>
  <c r="L14" i="9"/>
  <c r="N14" i="9" s="1"/>
  <c r="Q14" i="9"/>
  <c r="R14" i="9"/>
  <c r="S14" i="9"/>
  <c r="T14" i="9"/>
  <c r="N15" i="9"/>
  <c r="O15" i="9"/>
  <c r="P15" i="9"/>
  <c r="L15" i="9"/>
  <c r="Q15" i="9" s="1"/>
  <c r="R15" i="9"/>
  <c r="S15" i="9"/>
  <c r="T15" i="9"/>
  <c r="N16" i="9"/>
  <c r="O16" i="9"/>
  <c r="P16" i="9"/>
  <c r="Q16" i="9"/>
  <c r="R16" i="9"/>
  <c r="S16" i="9"/>
  <c r="T16" i="9"/>
  <c r="N17" i="9"/>
  <c r="O17" i="9"/>
  <c r="P17" i="9"/>
  <c r="Q17" i="9"/>
  <c r="R17" i="9"/>
  <c r="S17" i="9"/>
  <c r="T17" i="9"/>
  <c r="N18" i="9"/>
  <c r="O18" i="9"/>
  <c r="P18" i="9"/>
  <c r="Q18" i="9"/>
  <c r="R18" i="9"/>
  <c r="S18" i="9"/>
  <c r="T18" i="9"/>
  <c r="N19" i="9"/>
  <c r="O19" i="9"/>
  <c r="P19" i="9"/>
  <c r="Q19" i="9"/>
  <c r="R19" i="9"/>
  <c r="S19" i="9"/>
  <c r="T19" i="9"/>
  <c r="N20" i="9"/>
  <c r="O20" i="9"/>
  <c r="P20" i="9"/>
  <c r="Q20" i="9"/>
  <c r="R20" i="9"/>
  <c r="S20" i="9"/>
  <c r="T20" i="9"/>
  <c r="N21" i="9"/>
  <c r="O21" i="9"/>
  <c r="P21" i="9"/>
  <c r="Q21" i="9"/>
  <c r="R21" i="9"/>
  <c r="S21" i="9"/>
  <c r="T21" i="9"/>
  <c r="N22" i="9"/>
  <c r="O22" i="9"/>
  <c r="P22" i="9"/>
  <c r="Q22" i="9"/>
  <c r="R22" i="9"/>
  <c r="S22" i="9"/>
  <c r="T22" i="9"/>
  <c r="N23" i="9"/>
  <c r="O23" i="9"/>
  <c r="P23" i="9"/>
  <c r="Q23" i="9"/>
  <c r="R23" i="9"/>
  <c r="S23" i="9"/>
  <c r="T23" i="9"/>
  <c r="N24" i="9"/>
  <c r="O24" i="9"/>
  <c r="P24" i="9"/>
  <c r="Q24" i="9"/>
  <c r="R24" i="9"/>
  <c r="S24" i="9"/>
  <c r="T24" i="9"/>
  <c r="N25" i="9"/>
  <c r="O25" i="9"/>
  <c r="P25" i="9"/>
  <c r="Q25" i="9"/>
  <c r="R25" i="9"/>
  <c r="S25" i="9"/>
  <c r="T25" i="9"/>
  <c r="N26" i="9"/>
  <c r="O26" i="9"/>
  <c r="P26" i="9"/>
  <c r="Q26" i="9"/>
  <c r="R26" i="9"/>
  <c r="S26" i="9"/>
  <c r="T26" i="9"/>
  <c r="N27" i="9"/>
  <c r="O27" i="9"/>
  <c r="P27" i="9"/>
  <c r="Q27" i="9"/>
  <c r="R27" i="9"/>
  <c r="S27" i="9"/>
  <c r="T27" i="9"/>
  <c r="N28" i="9"/>
  <c r="O28" i="9"/>
  <c r="P28" i="9"/>
  <c r="Q28" i="9"/>
  <c r="R28" i="9"/>
  <c r="S28" i="9"/>
  <c r="T28" i="9"/>
  <c r="N29" i="9"/>
  <c r="O29" i="9"/>
  <c r="P29" i="9"/>
  <c r="Q29" i="9"/>
  <c r="R29" i="9"/>
  <c r="S29" i="9"/>
  <c r="T29" i="9"/>
  <c r="N30" i="9"/>
  <c r="O30" i="9"/>
  <c r="P30" i="9"/>
  <c r="Q30" i="9"/>
  <c r="R30" i="9"/>
  <c r="S30" i="9"/>
  <c r="T30" i="9"/>
  <c r="N31" i="9"/>
  <c r="O31" i="9"/>
  <c r="P31" i="9"/>
  <c r="Q31" i="9"/>
  <c r="R31" i="9"/>
  <c r="S31" i="9"/>
  <c r="T31" i="9"/>
  <c r="N32" i="9"/>
  <c r="O32" i="9"/>
  <c r="P32" i="9"/>
  <c r="Q32" i="9"/>
  <c r="R32" i="9"/>
  <c r="S32" i="9"/>
  <c r="T32" i="9"/>
  <c r="N33" i="9"/>
  <c r="O33" i="9"/>
  <c r="P33" i="9"/>
  <c r="Q33" i="9"/>
  <c r="R33" i="9"/>
  <c r="S33" i="9"/>
  <c r="T33" i="9"/>
  <c r="N34" i="9"/>
  <c r="O34" i="9"/>
  <c r="P34" i="9"/>
  <c r="Q34" i="9"/>
  <c r="R34" i="9"/>
  <c r="S34" i="9"/>
  <c r="T34" i="9"/>
  <c r="N35" i="9"/>
  <c r="O35" i="9"/>
  <c r="P35" i="9"/>
  <c r="Q35" i="9"/>
  <c r="R35" i="9"/>
  <c r="S35" i="9"/>
  <c r="T35" i="9"/>
  <c r="N36" i="9"/>
  <c r="O36" i="9"/>
  <c r="P36" i="9"/>
  <c r="Q36" i="9"/>
  <c r="R36" i="9"/>
  <c r="S36" i="9"/>
  <c r="T36" i="9"/>
  <c r="N37" i="9"/>
  <c r="O37" i="9"/>
  <c r="P37" i="9"/>
  <c r="Q37" i="9"/>
  <c r="R37" i="9"/>
  <c r="S37" i="9"/>
  <c r="T37" i="9"/>
  <c r="L12" i="9"/>
  <c r="P12" i="9"/>
  <c r="Q12" i="9"/>
  <c r="R12" i="9"/>
  <c r="S12" i="9"/>
  <c r="T12" i="9"/>
  <c r="L12" i="2"/>
  <c r="R12" i="2" s="1"/>
  <c r="L13" i="2"/>
  <c r="N13" i="2" s="1"/>
  <c r="L14" i="2"/>
  <c r="N14" i="2" s="1"/>
  <c r="N17" i="2"/>
  <c r="N18" i="2"/>
  <c r="N20" i="2"/>
  <c r="N21" i="2"/>
  <c r="N22" i="2"/>
  <c r="N23" i="2"/>
  <c r="N24" i="2"/>
  <c r="N25" i="2"/>
  <c r="N26" i="2"/>
  <c r="N27" i="2"/>
  <c r="N28" i="2"/>
  <c r="N29" i="2"/>
  <c r="N30" i="2"/>
  <c r="N31" i="2"/>
  <c r="N32" i="2"/>
  <c r="N33" i="2"/>
  <c r="N34" i="2"/>
  <c r="N35" i="2"/>
  <c r="N36" i="2"/>
  <c r="N37" i="2"/>
  <c r="O19" i="2"/>
  <c r="O20" i="2"/>
  <c r="O21" i="2"/>
  <c r="O22" i="2"/>
  <c r="O23" i="2"/>
  <c r="O24" i="2"/>
  <c r="O25" i="2"/>
  <c r="O26" i="2"/>
  <c r="O27" i="2"/>
  <c r="O28" i="2"/>
  <c r="O29" i="2"/>
  <c r="O30" i="2"/>
  <c r="O31" i="2"/>
  <c r="O32" i="2"/>
  <c r="O33" i="2"/>
  <c r="O34" i="2"/>
  <c r="O35" i="2"/>
  <c r="O36" i="2"/>
  <c r="O37" i="2"/>
  <c r="P22" i="2"/>
  <c r="P23" i="2"/>
  <c r="P24" i="2"/>
  <c r="P25" i="2"/>
  <c r="P26" i="2"/>
  <c r="P27" i="2"/>
  <c r="P28" i="2"/>
  <c r="P29" i="2"/>
  <c r="P30" i="2"/>
  <c r="P31" i="2"/>
  <c r="P32" i="2"/>
  <c r="P33" i="2"/>
  <c r="P34" i="2"/>
  <c r="P35" i="2"/>
  <c r="P36" i="2"/>
  <c r="P37" i="2"/>
  <c r="Q12" i="2"/>
  <c r="Q14" i="2"/>
  <c r="L15" i="2"/>
  <c r="Q15" i="2" s="1"/>
  <c r="Q20" i="2"/>
  <c r="Q21" i="2"/>
  <c r="Q22" i="2"/>
  <c r="Q23" i="2"/>
  <c r="Q24" i="2"/>
  <c r="Q25" i="2"/>
  <c r="Q26" i="2"/>
  <c r="Q27" i="2"/>
  <c r="Q28" i="2"/>
  <c r="Q29" i="2"/>
  <c r="Q30" i="2"/>
  <c r="Q31" i="2"/>
  <c r="Q32" i="2"/>
  <c r="Q33" i="2"/>
  <c r="Q34" i="2"/>
  <c r="Q35" i="2"/>
  <c r="Q36" i="2"/>
  <c r="Q37" i="2"/>
  <c r="R14" i="2"/>
  <c r="R15" i="2"/>
  <c r="R16" i="2"/>
  <c r="R17" i="2"/>
  <c r="R18" i="2"/>
  <c r="R19" i="2"/>
  <c r="R20" i="2"/>
  <c r="R21" i="2"/>
  <c r="R22" i="2"/>
  <c r="R23" i="2"/>
  <c r="R24" i="2"/>
  <c r="R25" i="2"/>
  <c r="R26" i="2"/>
  <c r="R27" i="2"/>
  <c r="R28" i="2"/>
  <c r="R29" i="2"/>
  <c r="R30" i="2"/>
  <c r="R31" i="2"/>
  <c r="R32" i="2"/>
  <c r="R33" i="2"/>
  <c r="R34" i="2"/>
  <c r="R35" i="2"/>
  <c r="R36" i="2"/>
  <c r="R37" i="2"/>
  <c r="AP66" i="2"/>
  <c r="S12" i="2"/>
  <c r="S13" i="2"/>
  <c r="S14" i="2"/>
  <c r="S15" i="2"/>
  <c r="S16" i="2"/>
  <c r="S17" i="2"/>
  <c r="S18" i="2"/>
  <c r="S19" i="2"/>
  <c r="S20" i="2"/>
  <c r="S21" i="2"/>
  <c r="S22" i="2"/>
  <c r="S23" i="2"/>
  <c r="S24" i="2"/>
  <c r="S25" i="2"/>
  <c r="S26" i="2"/>
  <c r="S27" i="2"/>
  <c r="S28" i="2"/>
  <c r="S29" i="2"/>
  <c r="S30" i="2"/>
  <c r="S31" i="2"/>
  <c r="S32" i="2"/>
  <c r="S33" i="2"/>
  <c r="S34" i="2"/>
  <c r="S35" i="2"/>
  <c r="S36" i="2"/>
  <c r="S37" i="2"/>
  <c r="T12" i="2"/>
  <c r="T13" i="2"/>
  <c r="T14" i="2"/>
  <c r="T15" i="2"/>
  <c r="T16" i="2"/>
  <c r="T17" i="2"/>
  <c r="T18" i="2"/>
  <c r="T19" i="2"/>
  <c r="T20" i="2"/>
  <c r="T21" i="2"/>
  <c r="T22" i="2"/>
  <c r="T23" i="2"/>
  <c r="T24" i="2"/>
  <c r="T25" i="2"/>
  <c r="T26" i="2"/>
  <c r="T27" i="2"/>
  <c r="T28" i="2"/>
  <c r="T29" i="2"/>
  <c r="T30" i="2"/>
  <c r="T31" i="2"/>
  <c r="T32" i="2"/>
  <c r="T33" i="2"/>
  <c r="T34" i="2"/>
  <c r="T35" i="2"/>
  <c r="T36" i="2"/>
  <c r="T37" i="2"/>
  <c r="D333" i="2"/>
  <c r="E333" i="2"/>
  <c r="F333" i="2"/>
  <c r="G333" i="2"/>
  <c r="H333" i="2"/>
  <c r="I333" i="2"/>
  <c r="J333" i="2"/>
  <c r="K333" i="2"/>
  <c r="L333" i="2"/>
  <c r="M333" i="2"/>
  <c r="N333" i="2"/>
  <c r="O333" i="2"/>
  <c r="P333" i="2"/>
  <c r="Q333" i="2"/>
  <c r="R333" i="2"/>
  <c r="S333" i="2"/>
  <c r="T333" i="2"/>
  <c r="U333" i="2"/>
  <c r="V333" i="2"/>
  <c r="W333" i="2"/>
  <c r="X333" i="2"/>
  <c r="Y333" i="2"/>
  <c r="Z333" i="2"/>
  <c r="AA333" i="2"/>
  <c r="AB333" i="2"/>
  <c r="AC333" i="2"/>
  <c r="AD333" i="2"/>
  <c r="AE333" i="2"/>
  <c r="AF333" i="2"/>
  <c r="AG333" i="2"/>
  <c r="AH333" i="2"/>
  <c r="AI333" i="2"/>
  <c r="AJ333" i="2"/>
  <c r="AK333" i="2"/>
  <c r="AL333" i="2"/>
  <c r="AM333" i="2"/>
  <c r="AN333" i="2"/>
  <c r="AO333" i="2"/>
  <c r="D374" i="2"/>
  <c r="E374" i="2"/>
  <c r="F374" i="2"/>
  <c r="G374" i="2"/>
  <c r="H374" i="2"/>
  <c r="I374" i="2"/>
  <c r="J374" i="2"/>
  <c r="K374" i="2"/>
  <c r="L374" i="2"/>
  <c r="M374" i="2"/>
  <c r="N374" i="2"/>
  <c r="O374" i="2"/>
  <c r="P374" i="2"/>
  <c r="Q374" i="2"/>
  <c r="R374" i="2"/>
  <c r="S374" i="2"/>
  <c r="T374" i="2"/>
  <c r="U374" i="2"/>
  <c r="V374" i="2"/>
  <c r="W374" i="2"/>
  <c r="X374" i="2"/>
  <c r="Y374" i="2"/>
  <c r="Z374" i="2"/>
  <c r="AA374" i="2"/>
  <c r="AB374" i="2"/>
  <c r="AC374" i="2"/>
  <c r="AD374" i="2"/>
  <c r="AE374" i="2"/>
  <c r="AF374" i="2"/>
  <c r="AG374" i="2"/>
  <c r="AH374" i="2"/>
  <c r="AI374" i="2"/>
  <c r="AJ374" i="2"/>
  <c r="AK374" i="2"/>
  <c r="AL374" i="2"/>
  <c r="AM374" i="2"/>
  <c r="AN374" i="2"/>
  <c r="AO374" i="2"/>
  <c r="D375" i="2"/>
  <c r="E375" i="2"/>
  <c r="F375" i="2"/>
  <c r="G375" i="2"/>
  <c r="H375" i="2"/>
  <c r="I375" i="2"/>
  <c r="J375" i="2"/>
  <c r="K375" i="2"/>
  <c r="L375" i="2"/>
  <c r="M375" i="2"/>
  <c r="N375" i="2"/>
  <c r="O375" i="2"/>
  <c r="P375" i="2"/>
  <c r="Q375" i="2"/>
  <c r="R375" i="2"/>
  <c r="S375" i="2"/>
  <c r="T375" i="2"/>
  <c r="U375" i="2"/>
  <c r="V375" i="2"/>
  <c r="W375" i="2"/>
  <c r="X375" i="2"/>
  <c r="Y375" i="2"/>
  <c r="Z375" i="2"/>
  <c r="AA375" i="2"/>
  <c r="AB375" i="2"/>
  <c r="AC375" i="2"/>
  <c r="AD375" i="2"/>
  <c r="AE375" i="2"/>
  <c r="AF375" i="2"/>
  <c r="AG375" i="2"/>
  <c r="AH375" i="2"/>
  <c r="AI375" i="2"/>
  <c r="AJ375" i="2"/>
  <c r="AK375" i="2"/>
  <c r="AL375" i="2"/>
  <c r="AM375" i="2"/>
  <c r="AN375" i="2"/>
  <c r="AO375" i="2"/>
  <c r="D376" i="2"/>
  <c r="E376" i="2"/>
  <c r="F376" i="2"/>
  <c r="G376" i="2"/>
  <c r="H376" i="2"/>
  <c r="I376" i="2"/>
  <c r="J376" i="2"/>
  <c r="K376" i="2"/>
  <c r="L376" i="2"/>
  <c r="M376" i="2"/>
  <c r="N376" i="2"/>
  <c r="O376" i="2"/>
  <c r="P376" i="2"/>
  <c r="Q376" i="2"/>
  <c r="R376" i="2"/>
  <c r="S376" i="2"/>
  <c r="T376" i="2"/>
  <c r="U376" i="2"/>
  <c r="V376" i="2"/>
  <c r="W376" i="2"/>
  <c r="X376" i="2"/>
  <c r="Y376" i="2"/>
  <c r="Z376" i="2"/>
  <c r="AA376" i="2"/>
  <c r="AB376" i="2"/>
  <c r="AC376" i="2"/>
  <c r="AD376" i="2"/>
  <c r="AE376" i="2"/>
  <c r="AF376" i="2"/>
  <c r="AG376" i="2"/>
  <c r="AH376" i="2"/>
  <c r="AI376" i="2"/>
  <c r="AJ376" i="2"/>
  <c r="AK376" i="2"/>
  <c r="AL376" i="2"/>
  <c r="AM376" i="2"/>
  <c r="AN376" i="2"/>
  <c r="AO376" i="2"/>
  <c r="D377" i="2"/>
  <c r="E377" i="2"/>
  <c r="F377" i="2"/>
  <c r="G377" i="2"/>
  <c r="H377" i="2"/>
  <c r="I377" i="2"/>
  <c r="J377" i="2"/>
  <c r="K377" i="2"/>
  <c r="L377" i="2"/>
  <c r="M377" i="2"/>
  <c r="N377" i="2"/>
  <c r="O377" i="2"/>
  <c r="P377" i="2"/>
  <c r="Q377" i="2"/>
  <c r="R377" i="2"/>
  <c r="S377" i="2"/>
  <c r="T377" i="2"/>
  <c r="U377" i="2"/>
  <c r="V377" i="2"/>
  <c r="W377" i="2"/>
  <c r="X377" i="2"/>
  <c r="Y377" i="2"/>
  <c r="Z377" i="2"/>
  <c r="AA377" i="2"/>
  <c r="AB377" i="2"/>
  <c r="AC377" i="2"/>
  <c r="AD377" i="2"/>
  <c r="AE377" i="2"/>
  <c r="AF377" i="2"/>
  <c r="AG377" i="2"/>
  <c r="AH377" i="2"/>
  <c r="AI377" i="2"/>
  <c r="AJ377" i="2"/>
  <c r="AK377" i="2"/>
  <c r="AL377" i="2"/>
  <c r="AM377" i="2"/>
  <c r="AN377" i="2"/>
  <c r="AO377" i="2"/>
  <c r="D378" i="2"/>
  <c r="E378" i="2"/>
  <c r="F378" i="2"/>
  <c r="G378" i="2"/>
  <c r="H378" i="2"/>
  <c r="I378" i="2"/>
  <c r="J378" i="2"/>
  <c r="K378" i="2"/>
  <c r="L378" i="2"/>
  <c r="M378" i="2"/>
  <c r="N378" i="2"/>
  <c r="O378" i="2"/>
  <c r="P378" i="2"/>
  <c r="Q378" i="2"/>
  <c r="R378" i="2"/>
  <c r="S378" i="2"/>
  <c r="T378" i="2"/>
  <c r="U378" i="2"/>
  <c r="V378" i="2"/>
  <c r="W378" i="2"/>
  <c r="X378" i="2"/>
  <c r="Y378" i="2"/>
  <c r="Z378" i="2"/>
  <c r="AA378" i="2"/>
  <c r="AB378" i="2"/>
  <c r="AC378" i="2"/>
  <c r="AD378" i="2"/>
  <c r="AE378" i="2"/>
  <c r="AF378" i="2"/>
  <c r="AG378" i="2"/>
  <c r="AH378" i="2"/>
  <c r="AI378" i="2"/>
  <c r="AJ378" i="2"/>
  <c r="AK378" i="2"/>
  <c r="AL378" i="2"/>
  <c r="AM378" i="2"/>
  <c r="AN378" i="2"/>
  <c r="AO378" i="2"/>
  <c r="D379" i="2"/>
  <c r="E379" i="2"/>
  <c r="F379" i="2"/>
  <c r="G379" i="2"/>
  <c r="H379" i="2"/>
  <c r="I379" i="2"/>
  <c r="J379" i="2"/>
  <c r="K379" i="2"/>
  <c r="L379" i="2"/>
  <c r="M379" i="2"/>
  <c r="N379" i="2"/>
  <c r="O379" i="2"/>
  <c r="P379" i="2"/>
  <c r="Q379" i="2"/>
  <c r="R379" i="2"/>
  <c r="S379" i="2"/>
  <c r="T379" i="2"/>
  <c r="U379" i="2"/>
  <c r="V379" i="2"/>
  <c r="W379" i="2"/>
  <c r="X379" i="2"/>
  <c r="Y379" i="2"/>
  <c r="Z379" i="2"/>
  <c r="AA379" i="2"/>
  <c r="AB379" i="2"/>
  <c r="AC379" i="2"/>
  <c r="AD379" i="2"/>
  <c r="AE379" i="2"/>
  <c r="AF379" i="2"/>
  <c r="AG379" i="2"/>
  <c r="AH379" i="2"/>
  <c r="AI379" i="2"/>
  <c r="AJ379" i="2"/>
  <c r="AK379" i="2"/>
  <c r="AL379" i="2"/>
  <c r="AM379" i="2"/>
  <c r="AN379" i="2"/>
  <c r="AO379" i="2"/>
  <c r="D380" i="2"/>
  <c r="E380" i="2"/>
  <c r="F380" i="2"/>
  <c r="G380" i="2"/>
  <c r="H380" i="2"/>
  <c r="I380" i="2"/>
  <c r="J380" i="2"/>
  <c r="K380" i="2"/>
  <c r="L380" i="2"/>
  <c r="M380" i="2"/>
  <c r="N380" i="2"/>
  <c r="O380" i="2"/>
  <c r="P380" i="2"/>
  <c r="Q380" i="2"/>
  <c r="R380" i="2"/>
  <c r="S380" i="2"/>
  <c r="T380" i="2"/>
  <c r="U380" i="2"/>
  <c r="V380" i="2"/>
  <c r="W380" i="2"/>
  <c r="X380" i="2"/>
  <c r="Y380" i="2"/>
  <c r="Z380" i="2"/>
  <c r="AA380" i="2"/>
  <c r="AB380" i="2"/>
  <c r="AC380" i="2"/>
  <c r="AD380" i="2"/>
  <c r="AE380" i="2"/>
  <c r="AF380" i="2"/>
  <c r="AG380" i="2"/>
  <c r="AH380" i="2"/>
  <c r="AI380" i="2"/>
  <c r="AJ380" i="2"/>
  <c r="AK380" i="2"/>
  <c r="AL380" i="2"/>
  <c r="AM380" i="2"/>
  <c r="AN380" i="2"/>
  <c r="AO380" i="2"/>
  <c r="BB117" i="2"/>
  <c r="BC117" i="2"/>
  <c r="BD117" i="2"/>
  <c r="BE117" i="2"/>
  <c r="BF117" i="2"/>
  <c r="BG117" i="2"/>
  <c r="BH117" i="2"/>
  <c r="D381" i="2"/>
  <c r="E381" i="2"/>
  <c r="F381" i="2"/>
  <c r="G381" i="2"/>
  <c r="H381" i="2"/>
  <c r="I381" i="2"/>
  <c r="J381" i="2"/>
  <c r="K381" i="2"/>
  <c r="L381" i="2"/>
  <c r="M381" i="2"/>
  <c r="N381" i="2"/>
  <c r="O381" i="2"/>
  <c r="P381" i="2"/>
  <c r="Q381" i="2"/>
  <c r="R381" i="2"/>
  <c r="S381" i="2"/>
  <c r="T381" i="2"/>
  <c r="U381" i="2"/>
  <c r="V381" i="2"/>
  <c r="W381" i="2"/>
  <c r="X381" i="2"/>
  <c r="Y381" i="2"/>
  <c r="Z381" i="2"/>
  <c r="AA381" i="2"/>
  <c r="AB381" i="2"/>
  <c r="AC381" i="2"/>
  <c r="AD381" i="2"/>
  <c r="AE381" i="2"/>
  <c r="AF381" i="2"/>
  <c r="AG381" i="2"/>
  <c r="AH381" i="2"/>
  <c r="AI381" i="2"/>
  <c r="AJ381" i="2"/>
  <c r="AK381" i="2"/>
  <c r="AL381" i="2"/>
  <c r="AM381" i="2"/>
  <c r="AN381" i="2"/>
  <c r="AO381" i="2"/>
  <c r="BB118" i="2"/>
  <c r="BC118" i="2"/>
  <c r="BD118" i="2"/>
  <c r="BE118" i="2"/>
  <c r="BF118" i="2"/>
  <c r="BG118" i="2"/>
  <c r="BH118" i="2"/>
  <c r="D382" i="2"/>
  <c r="E382" i="2"/>
  <c r="F382" i="2"/>
  <c r="G382" i="2"/>
  <c r="H382" i="2"/>
  <c r="I382" i="2"/>
  <c r="J382" i="2"/>
  <c r="K382" i="2"/>
  <c r="L382" i="2"/>
  <c r="M382" i="2"/>
  <c r="N382" i="2"/>
  <c r="O382" i="2"/>
  <c r="P382" i="2"/>
  <c r="Q382" i="2"/>
  <c r="R382" i="2"/>
  <c r="S382" i="2"/>
  <c r="T382" i="2"/>
  <c r="U382" i="2"/>
  <c r="V382" i="2"/>
  <c r="W382" i="2"/>
  <c r="X382" i="2"/>
  <c r="Y382" i="2"/>
  <c r="Z382" i="2"/>
  <c r="AA382" i="2"/>
  <c r="AB382" i="2"/>
  <c r="AC382" i="2"/>
  <c r="AD382" i="2"/>
  <c r="AE382" i="2"/>
  <c r="AF382" i="2"/>
  <c r="AG382" i="2"/>
  <c r="AH382" i="2"/>
  <c r="AI382" i="2"/>
  <c r="AJ382" i="2"/>
  <c r="AK382" i="2"/>
  <c r="AL382" i="2"/>
  <c r="AM382" i="2"/>
  <c r="AN382" i="2"/>
  <c r="AO382" i="2"/>
  <c r="BB119" i="2"/>
  <c r="BC119" i="2"/>
  <c r="BD119" i="2"/>
  <c r="BE119" i="2"/>
  <c r="BF119" i="2"/>
  <c r="BG119" i="2"/>
  <c r="BH119" i="2"/>
  <c r="D383" i="2"/>
  <c r="E383" i="2"/>
  <c r="F383" i="2"/>
  <c r="G383" i="2"/>
  <c r="H383" i="2"/>
  <c r="I383" i="2"/>
  <c r="J383" i="2"/>
  <c r="K383" i="2"/>
  <c r="L383" i="2"/>
  <c r="M383" i="2"/>
  <c r="N383" i="2"/>
  <c r="O383" i="2"/>
  <c r="P383" i="2"/>
  <c r="Q383" i="2"/>
  <c r="R383" i="2"/>
  <c r="S383" i="2"/>
  <c r="T383" i="2"/>
  <c r="U383" i="2"/>
  <c r="V383" i="2"/>
  <c r="W383" i="2"/>
  <c r="X383" i="2"/>
  <c r="Y383" i="2"/>
  <c r="Z383" i="2"/>
  <c r="AA383" i="2"/>
  <c r="AB383" i="2"/>
  <c r="AC383" i="2"/>
  <c r="AD383" i="2"/>
  <c r="AE383" i="2"/>
  <c r="AF383" i="2"/>
  <c r="AG383" i="2"/>
  <c r="AH383" i="2"/>
  <c r="AI383" i="2"/>
  <c r="AJ383" i="2"/>
  <c r="AK383" i="2"/>
  <c r="AL383" i="2"/>
  <c r="AM383" i="2"/>
  <c r="AN383" i="2"/>
  <c r="AO383" i="2"/>
  <c r="BB120" i="2"/>
  <c r="BC120" i="2"/>
  <c r="BD120" i="2"/>
  <c r="BE120" i="2"/>
  <c r="BF120" i="2"/>
  <c r="BG120" i="2"/>
  <c r="BH120" i="2"/>
  <c r="D384" i="2"/>
  <c r="E384" i="2"/>
  <c r="F384" i="2"/>
  <c r="G384" i="2"/>
  <c r="H384" i="2"/>
  <c r="I384" i="2"/>
  <c r="J384" i="2"/>
  <c r="K384" i="2"/>
  <c r="L384" i="2"/>
  <c r="M384" i="2"/>
  <c r="N384" i="2"/>
  <c r="O384" i="2"/>
  <c r="P384" i="2"/>
  <c r="Q384" i="2"/>
  <c r="R384" i="2"/>
  <c r="S384" i="2"/>
  <c r="T384" i="2"/>
  <c r="U384" i="2"/>
  <c r="V384" i="2"/>
  <c r="W384" i="2"/>
  <c r="X384" i="2"/>
  <c r="Y384" i="2"/>
  <c r="Z384" i="2"/>
  <c r="AA384" i="2"/>
  <c r="AB384" i="2"/>
  <c r="AC384" i="2"/>
  <c r="AD384" i="2"/>
  <c r="AE384" i="2"/>
  <c r="AF384" i="2"/>
  <c r="AG384" i="2"/>
  <c r="AH384" i="2"/>
  <c r="AI384" i="2"/>
  <c r="AJ384" i="2"/>
  <c r="AK384" i="2"/>
  <c r="AL384" i="2"/>
  <c r="AM384" i="2"/>
  <c r="AN384" i="2"/>
  <c r="AO384" i="2"/>
  <c r="BB121" i="2"/>
  <c r="BC121" i="2"/>
  <c r="BD121" i="2"/>
  <c r="BE121" i="2"/>
  <c r="BF121" i="2"/>
  <c r="BG121" i="2"/>
  <c r="BH121" i="2"/>
  <c r="D385" i="2"/>
  <c r="E385" i="2"/>
  <c r="F385" i="2"/>
  <c r="G385" i="2"/>
  <c r="H385" i="2"/>
  <c r="I385" i="2"/>
  <c r="J385" i="2"/>
  <c r="K385" i="2"/>
  <c r="L385" i="2"/>
  <c r="M385" i="2"/>
  <c r="N385" i="2"/>
  <c r="O385" i="2"/>
  <c r="P385" i="2"/>
  <c r="Q385" i="2"/>
  <c r="R385" i="2"/>
  <c r="S385" i="2"/>
  <c r="T385" i="2"/>
  <c r="U385" i="2"/>
  <c r="V385" i="2"/>
  <c r="W385" i="2"/>
  <c r="X385" i="2"/>
  <c r="Y385" i="2"/>
  <c r="Z385" i="2"/>
  <c r="AA385" i="2"/>
  <c r="AB385" i="2"/>
  <c r="AC385" i="2"/>
  <c r="AD385" i="2"/>
  <c r="AE385" i="2"/>
  <c r="AF385" i="2"/>
  <c r="AG385" i="2"/>
  <c r="AH385" i="2"/>
  <c r="AI385" i="2"/>
  <c r="AJ385" i="2"/>
  <c r="AK385" i="2"/>
  <c r="AL385" i="2"/>
  <c r="AM385" i="2"/>
  <c r="AN385" i="2"/>
  <c r="AO385" i="2"/>
  <c r="BB122" i="2"/>
  <c r="BC122" i="2"/>
  <c r="BD122" i="2"/>
  <c r="BE122" i="2"/>
  <c r="BF122" i="2"/>
  <c r="BG122" i="2"/>
  <c r="BH122" i="2"/>
  <c r="D386" i="2"/>
  <c r="E386" i="2"/>
  <c r="F386" i="2"/>
  <c r="G386" i="2"/>
  <c r="H386" i="2"/>
  <c r="I386" i="2"/>
  <c r="J386" i="2"/>
  <c r="K386" i="2"/>
  <c r="L386" i="2"/>
  <c r="M386" i="2"/>
  <c r="N386" i="2"/>
  <c r="O386" i="2"/>
  <c r="P386" i="2"/>
  <c r="Q386" i="2"/>
  <c r="R386" i="2"/>
  <c r="S386" i="2"/>
  <c r="T386" i="2"/>
  <c r="U386" i="2"/>
  <c r="V386" i="2"/>
  <c r="W386" i="2"/>
  <c r="X386" i="2"/>
  <c r="Y386" i="2"/>
  <c r="Z386" i="2"/>
  <c r="AA386" i="2"/>
  <c r="AB386" i="2"/>
  <c r="AC386" i="2"/>
  <c r="AD386" i="2"/>
  <c r="AE386" i="2"/>
  <c r="AF386" i="2"/>
  <c r="AG386" i="2"/>
  <c r="AH386" i="2"/>
  <c r="AI386" i="2"/>
  <c r="AJ386" i="2"/>
  <c r="AK386" i="2"/>
  <c r="AL386" i="2"/>
  <c r="AM386" i="2"/>
  <c r="AN386" i="2"/>
  <c r="AO386" i="2"/>
  <c r="BB123" i="2"/>
  <c r="BC123" i="2"/>
  <c r="BD123" i="2"/>
  <c r="BE123" i="2"/>
  <c r="BF123" i="2"/>
  <c r="BG123" i="2"/>
  <c r="BH123" i="2"/>
  <c r="D387" i="2"/>
  <c r="E387" i="2"/>
  <c r="F387" i="2"/>
  <c r="G387" i="2"/>
  <c r="H387" i="2"/>
  <c r="I387" i="2"/>
  <c r="J387" i="2"/>
  <c r="K387" i="2"/>
  <c r="L387" i="2"/>
  <c r="M387" i="2"/>
  <c r="N387" i="2"/>
  <c r="O387" i="2"/>
  <c r="P387" i="2"/>
  <c r="Q387" i="2"/>
  <c r="R387" i="2"/>
  <c r="S387" i="2"/>
  <c r="T387" i="2"/>
  <c r="U387" i="2"/>
  <c r="V387" i="2"/>
  <c r="W387" i="2"/>
  <c r="X387" i="2"/>
  <c r="Y387" i="2"/>
  <c r="Z387" i="2"/>
  <c r="AA387" i="2"/>
  <c r="AB387" i="2"/>
  <c r="AC387" i="2"/>
  <c r="AD387" i="2"/>
  <c r="AE387" i="2"/>
  <c r="AF387" i="2"/>
  <c r="AG387" i="2"/>
  <c r="AH387" i="2"/>
  <c r="AI387" i="2"/>
  <c r="AJ387" i="2"/>
  <c r="AK387" i="2"/>
  <c r="AL387" i="2"/>
  <c r="AM387" i="2"/>
  <c r="AN387" i="2"/>
  <c r="AO387" i="2"/>
  <c r="BB124" i="2"/>
  <c r="BC124" i="2"/>
  <c r="BD124" i="2"/>
  <c r="BE124" i="2"/>
  <c r="BF124" i="2"/>
  <c r="BG124" i="2"/>
  <c r="BH124" i="2"/>
  <c r="D388" i="2"/>
  <c r="E388" i="2"/>
  <c r="F388" i="2"/>
  <c r="G388" i="2"/>
  <c r="H388" i="2"/>
  <c r="I388" i="2"/>
  <c r="J388" i="2"/>
  <c r="K388" i="2"/>
  <c r="L388" i="2"/>
  <c r="M388" i="2"/>
  <c r="N388" i="2"/>
  <c r="O388" i="2"/>
  <c r="P388" i="2"/>
  <c r="Q388" i="2"/>
  <c r="R388" i="2"/>
  <c r="S388" i="2"/>
  <c r="T388" i="2"/>
  <c r="U388" i="2"/>
  <c r="V388" i="2"/>
  <c r="W388" i="2"/>
  <c r="X388" i="2"/>
  <c r="Y388" i="2"/>
  <c r="Z388" i="2"/>
  <c r="AA388" i="2"/>
  <c r="AB388" i="2"/>
  <c r="AC388" i="2"/>
  <c r="AD388" i="2"/>
  <c r="AE388" i="2"/>
  <c r="AF388" i="2"/>
  <c r="AG388" i="2"/>
  <c r="AH388" i="2"/>
  <c r="AI388" i="2"/>
  <c r="AJ388" i="2"/>
  <c r="AK388" i="2"/>
  <c r="AL388" i="2"/>
  <c r="AM388" i="2"/>
  <c r="AN388" i="2"/>
  <c r="AO388" i="2"/>
  <c r="BB125" i="2"/>
  <c r="BC125" i="2"/>
  <c r="BD125" i="2"/>
  <c r="BE125" i="2"/>
  <c r="BF125" i="2"/>
  <c r="BG125" i="2"/>
  <c r="BH125" i="2"/>
  <c r="D389" i="2"/>
  <c r="E389" i="2"/>
  <c r="F389" i="2"/>
  <c r="G389" i="2"/>
  <c r="H389" i="2"/>
  <c r="I389" i="2"/>
  <c r="J389" i="2"/>
  <c r="K389" i="2"/>
  <c r="L389" i="2"/>
  <c r="M389" i="2"/>
  <c r="N389" i="2"/>
  <c r="O389" i="2"/>
  <c r="P389" i="2"/>
  <c r="Q389" i="2"/>
  <c r="R389" i="2"/>
  <c r="S389" i="2"/>
  <c r="T389" i="2"/>
  <c r="U389" i="2"/>
  <c r="V389" i="2"/>
  <c r="W389" i="2"/>
  <c r="X389" i="2"/>
  <c r="Y389" i="2"/>
  <c r="Z389" i="2"/>
  <c r="AA389" i="2"/>
  <c r="AB389" i="2"/>
  <c r="AC389" i="2"/>
  <c r="AD389" i="2"/>
  <c r="AE389" i="2"/>
  <c r="AF389" i="2"/>
  <c r="AG389" i="2"/>
  <c r="AH389" i="2"/>
  <c r="AI389" i="2"/>
  <c r="AJ389" i="2"/>
  <c r="AK389" i="2"/>
  <c r="AL389" i="2"/>
  <c r="AM389" i="2"/>
  <c r="AN389" i="2"/>
  <c r="AO389" i="2"/>
  <c r="BB126" i="2"/>
  <c r="BC126" i="2"/>
  <c r="BD126" i="2"/>
  <c r="BE126" i="2"/>
  <c r="BF126" i="2"/>
  <c r="BG126" i="2"/>
  <c r="BH126" i="2"/>
  <c r="D390" i="2"/>
  <c r="E390" i="2"/>
  <c r="F390" i="2"/>
  <c r="G390" i="2"/>
  <c r="H390" i="2"/>
  <c r="I390" i="2"/>
  <c r="J390" i="2"/>
  <c r="K390" i="2"/>
  <c r="L390" i="2"/>
  <c r="M390" i="2"/>
  <c r="N390" i="2"/>
  <c r="O390" i="2"/>
  <c r="P390" i="2"/>
  <c r="Q390" i="2"/>
  <c r="R390" i="2"/>
  <c r="S390" i="2"/>
  <c r="T390" i="2"/>
  <c r="U390" i="2"/>
  <c r="V390" i="2"/>
  <c r="W390" i="2"/>
  <c r="X390" i="2"/>
  <c r="Y390" i="2"/>
  <c r="Z390" i="2"/>
  <c r="AA390" i="2"/>
  <c r="AB390" i="2"/>
  <c r="AC390" i="2"/>
  <c r="AD390" i="2"/>
  <c r="AE390" i="2"/>
  <c r="AF390" i="2"/>
  <c r="AG390" i="2"/>
  <c r="AH390" i="2"/>
  <c r="AI390" i="2"/>
  <c r="AJ390" i="2"/>
  <c r="AK390" i="2"/>
  <c r="AL390" i="2"/>
  <c r="AM390" i="2"/>
  <c r="AN390" i="2"/>
  <c r="AO390" i="2"/>
  <c r="BB127" i="2"/>
  <c r="BC127" i="2"/>
  <c r="BD127" i="2"/>
  <c r="BE127" i="2"/>
  <c r="BF127" i="2"/>
  <c r="BG127" i="2"/>
  <c r="BH127" i="2"/>
  <c r="D391" i="2"/>
  <c r="E391" i="2"/>
  <c r="F391" i="2"/>
  <c r="G391" i="2"/>
  <c r="H391" i="2"/>
  <c r="I391" i="2"/>
  <c r="J391" i="2"/>
  <c r="K391" i="2"/>
  <c r="L391" i="2"/>
  <c r="M391" i="2"/>
  <c r="N391" i="2"/>
  <c r="O391" i="2"/>
  <c r="P391" i="2"/>
  <c r="Q391" i="2"/>
  <c r="R391" i="2"/>
  <c r="S391" i="2"/>
  <c r="T391" i="2"/>
  <c r="U391" i="2"/>
  <c r="V391" i="2"/>
  <c r="W391" i="2"/>
  <c r="X391" i="2"/>
  <c r="Y391" i="2"/>
  <c r="Z391" i="2"/>
  <c r="AA391" i="2"/>
  <c r="AB391" i="2"/>
  <c r="AC391" i="2"/>
  <c r="AD391" i="2"/>
  <c r="AE391" i="2"/>
  <c r="AF391" i="2"/>
  <c r="AG391" i="2"/>
  <c r="AH391" i="2"/>
  <c r="AI391" i="2"/>
  <c r="AJ391" i="2"/>
  <c r="AK391" i="2"/>
  <c r="AL391" i="2"/>
  <c r="AM391" i="2"/>
  <c r="AN391" i="2"/>
  <c r="AO391" i="2"/>
  <c r="BB128" i="2"/>
  <c r="BC128" i="2"/>
  <c r="BD128" i="2"/>
  <c r="BE128" i="2"/>
  <c r="BF128" i="2"/>
  <c r="BG128" i="2"/>
  <c r="BH128" i="2"/>
  <c r="D392" i="2"/>
  <c r="E392" i="2"/>
  <c r="F392" i="2"/>
  <c r="G392" i="2"/>
  <c r="H392" i="2"/>
  <c r="I392" i="2"/>
  <c r="J392" i="2"/>
  <c r="K392" i="2"/>
  <c r="L392" i="2"/>
  <c r="M392" i="2"/>
  <c r="N392" i="2"/>
  <c r="O392" i="2"/>
  <c r="P392" i="2"/>
  <c r="Q392" i="2"/>
  <c r="R392" i="2"/>
  <c r="S392" i="2"/>
  <c r="T392" i="2"/>
  <c r="U392" i="2"/>
  <c r="V392" i="2"/>
  <c r="W392" i="2"/>
  <c r="X392" i="2"/>
  <c r="Y392" i="2"/>
  <c r="Z392" i="2"/>
  <c r="AA392" i="2"/>
  <c r="AB392" i="2"/>
  <c r="AC392" i="2"/>
  <c r="AD392" i="2"/>
  <c r="AE392" i="2"/>
  <c r="AF392" i="2"/>
  <c r="AG392" i="2"/>
  <c r="AH392" i="2"/>
  <c r="AI392" i="2"/>
  <c r="AJ392" i="2"/>
  <c r="AK392" i="2"/>
  <c r="AL392" i="2"/>
  <c r="AM392" i="2"/>
  <c r="AN392" i="2"/>
  <c r="AO392" i="2"/>
  <c r="BB129" i="2"/>
  <c r="BC129" i="2"/>
  <c r="BD129" i="2"/>
  <c r="BE129" i="2"/>
  <c r="BF129" i="2"/>
  <c r="BG129" i="2"/>
  <c r="BH129" i="2"/>
  <c r="D393" i="2"/>
  <c r="E393" i="2"/>
  <c r="F393" i="2"/>
  <c r="G393" i="2"/>
  <c r="H393" i="2"/>
  <c r="I393" i="2"/>
  <c r="J393" i="2"/>
  <c r="K393" i="2"/>
  <c r="L393" i="2"/>
  <c r="M393" i="2"/>
  <c r="N393" i="2"/>
  <c r="O393" i="2"/>
  <c r="P393" i="2"/>
  <c r="Q393" i="2"/>
  <c r="R393" i="2"/>
  <c r="S393" i="2"/>
  <c r="T393" i="2"/>
  <c r="U393" i="2"/>
  <c r="V393" i="2"/>
  <c r="W393" i="2"/>
  <c r="X393" i="2"/>
  <c r="Y393" i="2"/>
  <c r="Z393" i="2"/>
  <c r="AA393" i="2"/>
  <c r="AB393" i="2"/>
  <c r="AC393" i="2"/>
  <c r="AD393" i="2"/>
  <c r="AE393" i="2"/>
  <c r="AF393" i="2"/>
  <c r="AG393" i="2"/>
  <c r="AH393" i="2"/>
  <c r="AI393" i="2"/>
  <c r="AJ393" i="2"/>
  <c r="AK393" i="2"/>
  <c r="AL393" i="2"/>
  <c r="AM393" i="2"/>
  <c r="AN393" i="2"/>
  <c r="AO393" i="2"/>
  <c r="BB130" i="2"/>
  <c r="BC130" i="2"/>
  <c r="BD130" i="2"/>
  <c r="BE130" i="2"/>
  <c r="BF130" i="2"/>
  <c r="BG130" i="2"/>
  <c r="BH130" i="2"/>
  <c r="D394" i="2"/>
  <c r="E394" i="2"/>
  <c r="F394" i="2"/>
  <c r="G394" i="2"/>
  <c r="H394" i="2"/>
  <c r="I394" i="2"/>
  <c r="J394" i="2"/>
  <c r="K394" i="2"/>
  <c r="L394" i="2"/>
  <c r="M394" i="2"/>
  <c r="N394" i="2"/>
  <c r="O394" i="2"/>
  <c r="P394" i="2"/>
  <c r="Q394" i="2"/>
  <c r="R394" i="2"/>
  <c r="S394" i="2"/>
  <c r="T394" i="2"/>
  <c r="U394" i="2"/>
  <c r="V394" i="2"/>
  <c r="W394" i="2"/>
  <c r="X394" i="2"/>
  <c r="Y394" i="2"/>
  <c r="Z394" i="2"/>
  <c r="AA394" i="2"/>
  <c r="AB394" i="2"/>
  <c r="AC394" i="2"/>
  <c r="AD394" i="2"/>
  <c r="AE394" i="2"/>
  <c r="AF394" i="2"/>
  <c r="AG394" i="2"/>
  <c r="AH394" i="2"/>
  <c r="AI394" i="2"/>
  <c r="AJ394" i="2"/>
  <c r="AK394" i="2"/>
  <c r="AL394" i="2"/>
  <c r="AM394" i="2"/>
  <c r="AN394" i="2"/>
  <c r="AO394" i="2"/>
  <c r="BB131" i="2"/>
  <c r="BC131" i="2"/>
  <c r="BD131" i="2"/>
  <c r="BE131" i="2"/>
  <c r="BF131" i="2"/>
  <c r="BG131" i="2"/>
  <c r="BH131" i="2"/>
  <c r="D395" i="2"/>
  <c r="E395" i="2"/>
  <c r="F395" i="2"/>
  <c r="G395" i="2"/>
  <c r="H395" i="2"/>
  <c r="I395" i="2"/>
  <c r="J395" i="2"/>
  <c r="K395" i="2"/>
  <c r="L395" i="2"/>
  <c r="M395" i="2"/>
  <c r="N395" i="2"/>
  <c r="O395" i="2"/>
  <c r="P395" i="2"/>
  <c r="Q395" i="2"/>
  <c r="R395" i="2"/>
  <c r="S395" i="2"/>
  <c r="T395" i="2"/>
  <c r="U395" i="2"/>
  <c r="V395" i="2"/>
  <c r="W395" i="2"/>
  <c r="X395" i="2"/>
  <c r="Y395" i="2"/>
  <c r="Z395" i="2"/>
  <c r="AA395" i="2"/>
  <c r="AB395" i="2"/>
  <c r="AC395" i="2"/>
  <c r="AD395" i="2"/>
  <c r="AE395" i="2"/>
  <c r="AF395" i="2"/>
  <c r="AG395" i="2"/>
  <c r="AH395" i="2"/>
  <c r="AI395" i="2"/>
  <c r="AJ395" i="2"/>
  <c r="AK395" i="2"/>
  <c r="AL395" i="2"/>
  <c r="AM395" i="2"/>
  <c r="AN395" i="2"/>
  <c r="AO395" i="2"/>
  <c r="BB132" i="2"/>
  <c r="BC132" i="2"/>
  <c r="BD132" i="2"/>
  <c r="BE132" i="2"/>
  <c r="BF132" i="2"/>
  <c r="BG132" i="2"/>
  <c r="BH132" i="2"/>
  <c r="D396" i="2"/>
  <c r="E396" i="2"/>
  <c r="F396" i="2"/>
  <c r="G396" i="2"/>
  <c r="H396" i="2"/>
  <c r="I396" i="2"/>
  <c r="J396" i="2"/>
  <c r="K396" i="2"/>
  <c r="L396" i="2"/>
  <c r="M396" i="2"/>
  <c r="N396" i="2"/>
  <c r="O396" i="2"/>
  <c r="P396" i="2"/>
  <c r="Q396" i="2"/>
  <c r="R396" i="2"/>
  <c r="S396" i="2"/>
  <c r="T396" i="2"/>
  <c r="U396" i="2"/>
  <c r="V396" i="2"/>
  <c r="W396" i="2"/>
  <c r="X396" i="2"/>
  <c r="Y396" i="2"/>
  <c r="Z396" i="2"/>
  <c r="AA396" i="2"/>
  <c r="AB396" i="2"/>
  <c r="AC396" i="2"/>
  <c r="AD396" i="2"/>
  <c r="AE396" i="2"/>
  <c r="AF396" i="2"/>
  <c r="AG396" i="2"/>
  <c r="AH396" i="2"/>
  <c r="AI396" i="2"/>
  <c r="AJ396" i="2"/>
  <c r="AK396" i="2"/>
  <c r="AL396" i="2"/>
  <c r="AM396" i="2"/>
  <c r="AN396" i="2"/>
  <c r="AO396" i="2"/>
  <c r="BB133" i="2"/>
  <c r="BC133" i="2"/>
  <c r="BD133" i="2"/>
  <c r="BE133" i="2"/>
  <c r="BF133" i="2"/>
  <c r="BG133" i="2"/>
  <c r="BH133" i="2"/>
  <c r="D397" i="2"/>
  <c r="E397" i="2"/>
  <c r="F397" i="2"/>
  <c r="G397" i="2"/>
  <c r="H397" i="2"/>
  <c r="I397" i="2"/>
  <c r="J397" i="2"/>
  <c r="K397" i="2"/>
  <c r="L397" i="2"/>
  <c r="M397" i="2"/>
  <c r="N397" i="2"/>
  <c r="O397" i="2"/>
  <c r="P397" i="2"/>
  <c r="Q397" i="2"/>
  <c r="R397" i="2"/>
  <c r="S397" i="2"/>
  <c r="T397" i="2"/>
  <c r="U397" i="2"/>
  <c r="V397" i="2"/>
  <c r="W397" i="2"/>
  <c r="X397" i="2"/>
  <c r="Y397" i="2"/>
  <c r="Z397" i="2"/>
  <c r="AA397" i="2"/>
  <c r="AB397" i="2"/>
  <c r="AC397" i="2"/>
  <c r="AD397" i="2"/>
  <c r="AE397" i="2"/>
  <c r="AF397" i="2"/>
  <c r="AG397" i="2"/>
  <c r="AH397" i="2"/>
  <c r="AI397" i="2"/>
  <c r="AJ397" i="2"/>
  <c r="AK397" i="2"/>
  <c r="AL397" i="2"/>
  <c r="AM397" i="2"/>
  <c r="AN397" i="2"/>
  <c r="AO397" i="2"/>
  <c r="BB134" i="2"/>
  <c r="BC134" i="2"/>
  <c r="BD134" i="2"/>
  <c r="BE134" i="2"/>
  <c r="BF134" i="2"/>
  <c r="BG134" i="2"/>
  <c r="BH134" i="2"/>
  <c r="D398" i="2"/>
  <c r="E398" i="2"/>
  <c r="F398" i="2"/>
  <c r="G398" i="2"/>
  <c r="H398" i="2"/>
  <c r="I398" i="2"/>
  <c r="J398" i="2"/>
  <c r="K398" i="2"/>
  <c r="L398" i="2"/>
  <c r="M398" i="2"/>
  <c r="N398" i="2"/>
  <c r="O398" i="2"/>
  <c r="P398" i="2"/>
  <c r="Q398" i="2"/>
  <c r="R398" i="2"/>
  <c r="S398" i="2"/>
  <c r="T398" i="2"/>
  <c r="U398" i="2"/>
  <c r="V398" i="2"/>
  <c r="W398" i="2"/>
  <c r="X398" i="2"/>
  <c r="Y398" i="2"/>
  <c r="Z398" i="2"/>
  <c r="AA398" i="2"/>
  <c r="AB398" i="2"/>
  <c r="AC398" i="2"/>
  <c r="AD398" i="2"/>
  <c r="AE398" i="2"/>
  <c r="AF398" i="2"/>
  <c r="AG398" i="2"/>
  <c r="AH398" i="2"/>
  <c r="AI398" i="2"/>
  <c r="AJ398" i="2"/>
  <c r="AK398" i="2"/>
  <c r="AL398" i="2"/>
  <c r="AM398" i="2"/>
  <c r="AN398" i="2"/>
  <c r="AO398" i="2"/>
  <c r="BB135" i="2"/>
  <c r="BC135" i="2"/>
  <c r="BD135" i="2"/>
  <c r="BE135" i="2"/>
  <c r="BF135" i="2"/>
  <c r="BG135" i="2"/>
  <c r="BH135" i="2"/>
  <c r="D399" i="2"/>
  <c r="E399" i="2"/>
  <c r="F399" i="2"/>
  <c r="G399" i="2"/>
  <c r="H399" i="2"/>
  <c r="I399" i="2"/>
  <c r="J399" i="2"/>
  <c r="K399" i="2"/>
  <c r="L399" i="2"/>
  <c r="M399" i="2"/>
  <c r="N399" i="2"/>
  <c r="O399" i="2"/>
  <c r="P399" i="2"/>
  <c r="Q399" i="2"/>
  <c r="R399" i="2"/>
  <c r="S399" i="2"/>
  <c r="T399" i="2"/>
  <c r="U399" i="2"/>
  <c r="V399" i="2"/>
  <c r="W399" i="2"/>
  <c r="X399" i="2"/>
  <c r="Y399" i="2"/>
  <c r="Z399" i="2"/>
  <c r="AA399" i="2"/>
  <c r="AB399" i="2"/>
  <c r="AC399" i="2"/>
  <c r="AD399" i="2"/>
  <c r="AE399" i="2"/>
  <c r="AF399" i="2"/>
  <c r="AG399" i="2"/>
  <c r="AH399" i="2"/>
  <c r="AI399" i="2"/>
  <c r="AJ399" i="2"/>
  <c r="AK399" i="2"/>
  <c r="AL399" i="2"/>
  <c r="AM399" i="2"/>
  <c r="AN399" i="2"/>
  <c r="AO399" i="2"/>
  <c r="BB136" i="2"/>
  <c r="BC136" i="2"/>
  <c r="BD136" i="2"/>
  <c r="BE136" i="2"/>
  <c r="BF136" i="2"/>
  <c r="BG136" i="2"/>
  <c r="BH136" i="2"/>
  <c r="D400" i="2"/>
  <c r="E400" i="2"/>
  <c r="F400" i="2"/>
  <c r="G400" i="2"/>
  <c r="H400" i="2"/>
  <c r="I400" i="2"/>
  <c r="J400" i="2"/>
  <c r="K400" i="2"/>
  <c r="L400" i="2"/>
  <c r="M400" i="2"/>
  <c r="N400" i="2"/>
  <c r="O400" i="2"/>
  <c r="P400" i="2"/>
  <c r="Q400" i="2"/>
  <c r="R400" i="2"/>
  <c r="S400" i="2"/>
  <c r="T400" i="2"/>
  <c r="U400" i="2"/>
  <c r="V400" i="2"/>
  <c r="W400" i="2"/>
  <c r="X400" i="2"/>
  <c r="Y400" i="2"/>
  <c r="Z400" i="2"/>
  <c r="AA400" i="2"/>
  <c r="AB400" i="2"/>
  <c r="AC400" i="2"/>
  <c r="AD400" i="2"/>
  <c r="AE400" i="2"/>
  <c r="AF400" i="2"/>
  <c r="AG400" i="2"/>
  <c r="AH400" i="2"/>
  <c r="AI400" i="2"/>
  <c r="AJ400" i="2"/>
  <c r="AK400" i="2"/>
  <c r="AL400" i="2"/>
  <c r="AM400" i="2"/>
  <c r="AN400" i="2"/>
  <c r="AO400" i="2"/>
  <c r="BB137" i="2"/>
  <c r="BC137" i="2"/>
  <c r="BD137" i="2"/>
  <c r="BE137" i="2"/>
  <c r="BF137" i="2"/>
  <c r="BG137" i="2"/>
  <c r="BH137" i="2"/>
  <c r="D401" i="2"/>
  <c r="E401" i="2"/>
  <c r="F401" i="2"/>
  <c r="G401" i="2"/>
  <c r="H401" i="2"/>
  <c r="I401" i="2"/>
  <c r="J401" i="2"/>
  <c r="K401" i="2"/>
  <c r="L401" i="2"/>
  <c r="M401" i="2"/>
  <c r="N401" i="2"/>
  <c r="O401" i="2"/>
  <c r="P401" i="2"/>
  <c r="Q401" i="2"/>
  <c r="R401" i="2"/>
  <c r="S401" i="2"/>
  <c r="T401" i="2"/>
  <c r="U401" i="2"/>
  <c r="V401" i="2"/>
  <c r="W401" i="2"/>
  <c r="X401" i="2"/>
  <c r="Y401" i="2"/>
  <c r="Z401" i="2"/>
  <c r="AA401" i="2"/>
  <c r="AB401" i="2"/>
  <c r="AC401" i="2"/>
  <c r="AD401" i="2"/>
  <c r="AE401" i="2"/>
  <c r="AF401" i="2"/>
  <c r="AG401" i="2"/>
  <c r="AH401" i="2"/>
  <c r="AI401" i="2"/>
  <c r="AJ401" i="2"/>
  <c r="AK401" i="2"/>
  <c r="AL401" i="2"/>
  <c r="AM401" i="2"/>
  <c r="AN401" i="2"/>
  <c r="AO401" i="2"/>
  <c r="BB138" i="2"/>
  <c r="BC138" i="2"/>
  <c r="BD138" i="2"/>
  <c r="BE138" i="2"/>
  <c r="BF138" i="2"/>
  <c r="BG138" i="2"/>
  <c r="BH138" i="2"/>
  <c r="D402" i="2"/>
  <c r="E402" i="2"/>
  <c r="F402" i="2"/>
  <c r="G402" i="2"/>
  <c r="H402" i="2"/>
  <c r="I402" i="2"/>
  <c r="J402" i="2"/>
  <c r="K402" i="2"/>
  <c r="L402" i="2"/>
  <c r="M402" i="2"/>
  <c r="N402" i="2"/>
  <c r="O402" i="2"/>
  <c r="P402" i="2"/>
  <c r="Q402" i="2"/>
  <c r="R402" i="2"/>
  <c r="S402" i="2"/>
  <c r="T402" i="2"/>
  <c r="U402" i="2"/>
  <c r="V402" i="2"/>
  <c r="W402" i="2"/>
  <c r="X402" i="2"/>
  <c r="Y402" i="2"/>
  <c r="Z402" i="2"/>
  <c r="AA402" i="2"/>
  <c r="AB402" i="2"/>
  <c r="AC402" i="2"/>
  <c r="AD402" i="2"/>
  <c r="AE402" i="2"/>
  <c r="AF402" i="2"/>
  <c r="AG402" i="2"/>
  <c r="AH402" i="2"/>
  <c r="AI402" i="2"/>
  <c r="AJ402" i="2"/>
  <c r="AK402" i="2"/>
  <c r="AL402" i="2"/>
  <c r="AM402" i="2"/>
  <c r="AN402" i="2"/>
  <c r="AO402" i="2"/>
  <c r="BB139" i="2"/>
  <c r="BC139" i="2"/>
  <c r="BD139" i="2"/>
  <c r="BE139" i="2"/>
  <c r="BF139" i="2"/>
  <c r="BG139" i="2"/>
  <c r="BH139" i="2"/>
  <c r="D403" i="2"/>
  <c r="E403" i="2"/>
  <c r="F403" i="2"/>
  <c r="G403" i="2"/>
  <c r="H403" i="2"/>
  <c r="I403" i="2"/>
  <c r="J403" i="2"/>
  <c r="K403" i="2"/>
  <c r="L403" i="2"/>
  <c r="M403" i="2"/>
  <c r="N403" i="2"/>
  <c r="O403" i="2"/>
  <c r="P403" i="2"/>
  <c r="Q403" i="2"/>
  <c r="R403" i="2"/>
  <c r="S403" i="2"/>
  <c r="T403" i="2"/>
  <c r="U403" i="2"/>
  <c r="V403" i="2"/>
  <c r="W403" i="2"/>
  <c r="X403" i="2"/>
  <c r="Y403" i="2"/>
  <c r="Z403" i="2"/>
  <c r="AA403" i="2"/>
  <c r="AB403" i="2"/>
  <c r="AC403" i="2"/>
  <c r="AD403" i="2"/>
  <c r="AE403" i="2"/>
  <c r="AF403" i="2"/>
  <c r="AG403" i="2"/>
  <c r="AH403" i="2"/>
  <c r="AI403" i="2"/>
  <c r="AJ403" i="2"/>
  <c r="AK403" i="2"/>
  <c r="AL403" i="2"/>
  <c r="AM403" i="2"/>
  <c r="AN403" i="2"/>
  <c r="AO403" i="2"/>
  <c r="BB140" i="2"/>
  <c r="BC140" i="2"/>
  <c r="BD140" i="2"/>
  <c r="BE140" i="2"/>
  <c r="BF140" i="2"/>
  <c r="BG140" i="2"/>
  <c r="BH140" i="2"/>
  <c r="D404" i="2"/>
  <c r="E404" i="2"/>
  <c r="F404" i="2"/>
  <c r="G404" i="2"/>
  <c r="H404" i="2"/>
  <c r="I404" i="2"/>
  <c r="J404" i="2"/>
  <c r="K404" i="2"/>
  <c r="L404" i="2"/>
  <c r="M404" i="2"/>
  <c r="N404" i="2"/>
  <c r="O404" i="2"/>
  <c r="P404" i="2"/>
  <c r="Q404" i="2"/>
  <c r="R404" i="2"/>
  <c r="S404" i="2"/>
  <c r="T404" i="2"/>
  <c r="U404" i="2"/>
  <c r="V404" i="2"/>
  <c r="W404" i="2"/>
  <c r="X404" i="2"/>
  <c r="Y404" i="2"/>
  <c r="Z404" i="2"/>
  <c r="AA404" i="2"/>
  <c r="AB404" i="2"/>
  <c r="AC404" i="2"/>
  <c r="AD404" i="2"/>
  <c r="AE404" i="2"/>
  <c r="AF404" i="2"/>
  <c r="AG404" i="2"/>
  <c r="AH404" i="2"/>
  <c r="AI404" i="2"/>
  <c r="AJ404" i="2"/>
  <c r="AK404" i="2"/>
  <c r="AL404" i="2"/>
  <c r="AM404" i="2"/>
  <c r="AN404" i="2"/>
  <c r="AO404" i="2"/>
  <c r="BB141" i="2"/>
  <c r="BC141" i="2"/>
  <c r="BD141" i="2"/>
  <c r="BE141" i="2"/>
  <c r="BF141" i="2"/>
  <c r="BG141" i="2"/>
  <c r="BH141" i="2"/>
  <c r="D405" i="2"/>
  <c r="E405" i="2"/>
  <c r="F405" i="2"/>
  <c r="G405" i="2"/>
  <c r="H405" i="2"/>
  <c r="I405" i="2"/>
  <c r="J405" i="2"/>
  <c r="K405" i="2"/>
  <c r="L405" i="2"/>
  <c r="M405" i="2"/>
  <c r="N405" i="2"/>
  <c r="O405" i="2"/>
  <c r="P405" i="2"/>
  <c r="Q405" i="2"/>
  <c r="R405" i="2"/>
  <c r="S405" i="2"/>
  <c r="T405" i="2"/>
  <c r="U405" i="2"/>
  <c r="V405" i="2"/>
  <c r="W405" i="2"/>
  <c r="X405" i="2"/>
  <c r="Y405" i="2"/>
  <c r="Z405" i="2"/>
  <c r="AA405" i="2"/>
  <c r="AB405" i="2"/>
  <c r="AC405" i="2"/>
  <c r="AD405" i="2"/>
  <c r="AE405" i="2"/>
  <c r="AF405" i="2"/>
  <c r="AG405" i="2"/>
  <c r="AH405" i="2"/>
  <c r="AI405" i="2"/>
  <c r="AJ405" i="2"/>
  <c r="AK405" i="2"/>
  <c r="AL405" i="2"/>
  <c r="AM405" i="2"/>
  <c r="AN405" i="2"/>
  <c r="AO405" i="2"/>
  <c r="BB142" i="2"/>
  <c r="BC142" i="2"/>
  <c r="BD142" i="2"/>
  <c r="BE142" i="2"/>
  <c r="BF142" i="2"/>
  <c r="BG142" i="2"/>
  <c r="BH142" i="2"/>
  <c r="D406" i="2"/>
  <c r="E406" i="2"/>
  <c r="F406" i="2"/>
  <c r="G406" i="2"/>
  <c r="H406" i="2"/>
  <c r="I406" i="2"/>
  <c r="J406" i="2"/>
  <c r="K406" i="2"/>
  <c r="L406" i="2"/>
  <c r="M406" i="2"/>
  <c r="N406" i="2"/>
  <c r="O406" i="2"/>
  <c r="P406" i="2"/>
  <c r="Q406" i="2"/>
  <c r="R406" i="2"/>
  <c r="S406" i="2"/>
  <c r="T406" i="2"/>
  <c r="U406" i="2"/>
  <c r="V406" i="2"/>
  <c r="W406" i="2"/>
  <c r="X406" i="2"/>
  <c r="Y406" i="2"/>
  <c r="Z406" i="2"/>
  <c r="AA406" i="2"/>
  <c r="AB406" i="2"/>
  <c r="AC406" i="2"/>
  <c r="AD406" i="2"/>
  <c r="AE406" i="2"/>
  <c r="AF406" i="2"/>
  <c r="AG406" i="2"/>
  <c r="AH406" i="2"/>
  <c r="AI406" i="2"/>
  <c r="AJ406" i="2"/>
  <c r="AK406" i="2"/>
  <c r="AL406" i="2"/>
  <c r="AM406" i="2"/>
  <c r="AN406" i="2"/>
  <c r="AO406" i="2"/>
  <c r="BB143" i="2"/>
  <c r="BC143" i="2"/>
  <c r="BD143" i="2"/>
  <c r="BE143" i="2"/>
  <c r="BF143" i="2"/>
  <c r="BG143" i="2"/>
  <c r="BH143" i="2"/>
  <c r="D407" i="2"/>
  <c r="E407" i="2"/>
  <c r="F407" i="2"/>
  <c r="G407" i="2"/>
  <c r="H407" i="2"/>
  <c r="I407" i="2"/>
  <c r="J407" i="2"/>
  <c r="K407" i="2"/>
  <c r="L407" i="2"/>
  <c r="M407" i="2"/>
  <c r="N407" i="2"/>
  <c r="O407" i="2"/>
  <c r="P407" i="2"/>
  <c r="Q407" i="2"/>
  <c r="R407" i="2"/>
  <c r="S407" i="2"/>
  <c r="T407" i="2"/>
  <c r="U407" i="2"/>
  <c r="V407" i="2"/>
  <c r="W407" i="2"/>
  <c r="X407" i="2"/>
  <c r="Y407" i="2"/>
  <c r="Z407" i="2"/>
  <c r="AA407" i="2"/>
  <c r="AB407" i="2"/>
  <c r="AC407" i="2"/>
  <c r="AD407" i="2"/>
  <c r="AE407" i="2"/>
  <c r="AF407" i="2"/>
  <c r="AG407" i="2"/>
  <c r="AH407" i="2"/>
  <c r="AI407" i="2"/>
  <c r="AJ407" i="2"/>
  <c r="AK407" i="2"/>
  <c r="AL407" i="2"/>
  <c r="AM407" i="2"/>
  <c r="AN407" i="2"/>
  <c r="AO407" i="2"/>
  <c r="BB144" i="2"/>
  <c r="BC144" i="2"/>
  <c r="BD144" i="2"/>
  <c r="BE144" i="2"/>
  <c r="BF144" i="2"/>
  <c r="BG144" i="2"/>
  <c r="BH144" i="2"/>
  <c r="D408" i="2"/>
  <c r="E408" i="2"/>
  <c r="F408" i="2"/>
  <c r="G408" i="2"/>
  <c r="H408" i="2"/>
  <c r="I408" i="2"/>
  <c r="J408" i="2"/>
  <c r="K408" i="2"/>
  <c r="L408" i="2"/>
  <c r="M408" i="2"/>
  <c r="N408" i="2"/>
  <c r="O408" i="2"/>
  <c r="P408" i="2"/>
  <c r="Q408" i="2"/>
  <c r="R408" i="2"/>
  <c r="S408" i="2"/>
  <c r="T408" i="2"/>
  <c r="U408" i="2"/>
  <c r="V408" i="2"/>
  <c r="W408" i="2"/>
  <c r="X408" i="2"/>
  <c r="Y408" i="2"/>
  <c r="Z408" i="2"/>
  <c r="AA408" i="2"/>
  <c r="AB408" i="2"/>
  <c r="AC408" i="2"/>
  <c r="AD408" i="2"/>
  <c r="AE408" i="2"/>
  <c r="AF408" i="2"/>
  <c r="AG408" i="2"/>
  <c r="AH408" i="2"/>
  <c r="AI408" i="2"/>
  <c r="AJ408" i="2"/>
  <c r="AK408" i="2"/>
  <c r="AL408" i="2"/>
  <c r="AM408" i="2"/>
  <c r="AN408" i="2"/>
  <c r="AO408" i="2"/>
  <c r="BB145" i="2"/>
  <c r="BC145" i="2"/>
  <c r="BD145" i="2"/>
  <c r="BE145" i="2"/>
  <c r="BF145" i="2"/>
  <c r="BG145" i="2"/>
  <c r="BH145" i="2"/>
  <c r="D409" i="2"/>
  <c r="E409" i="2"/>
  <c r="F409" i="2"/>
  <c r="G409" i="2"/>
  <c r="H409" i="2"/>
  <c r="I409" i="2"/>
  <c r="J409" i="2"/>
  <c r="K409" i="2"/>
  <c r="L409" i="2"/>
  <c r="M409" i="2"/>
  <c r="N409" i="2"/>
  <c r="O409" i="2"/>
  <c r="P409" i="2"/>
  <c r="Q409" i="2"/>
  <c r="R409" i="2"/>
  <c r="S409" i="2"/>
  <c r="T409" i="2"/>
  <c r="U409" i="2"/>
  <c r="V409" i="2"/>
  <c r="W409" i="2"/>
  <c r="X409" i="2"/>
  <c r="Y409" i="2"/>
  <c r="Z409" i="2"/>
  <c r="AA409" i="2"/>
  <c r="AB409" i="2"/>
  <c r="AC409" i="2"/>
  <c r="AD409" i="2"/>
  <c r="AE409" i="2"/>
  <c r="AF409" i="2"/>
  <c r="AG409" i="2"/>
  <c r="AH409" i="2"/>
  <c r="AI409" i="2"/>
  <c r="AJ409" i="2"/>
  <c r="AK409" i="2"/>
  <c r="AL409" i="2"/>
  <c r="AM409" i="2"/>
  <c r="AN409" i="2"/>
  <c r="AO409" i="2"/>
  <c r="BB146" i="2"/>
  <c r="BC146" i="2"/>
  <c r="BD146" i="2"/>
  <c r="BE146" i="2"/>
  <c r="BF146" i="2"/>
  <c r="BG146" i="2"/>
  <c r="BH146" i="2"/>
  <c r="D410" i="2"/>
  <c r="E410" i="2"/>
  <c r="F410" i="2"/>
  <c r="G410" i="2"/>
  <c r="H410" i="2"/>
  <c r="I410" i="2"/>
  <c r="J410" i="2"/>
  <c r="K410" i="2"/>
  <c r="L410" i="2"/>
  <c r="M410" i="2"/>
  <c r="N410" i="2"/>
  <c r="O410" i="2"/>
  <c r="P410" i="2"/>
  <c r="Q410" i="2"/>
  <c r="R410" i="2"/>
  <c r="S410" i="2"/>
  <c r="T410" i="2"/>
  <c r="U410" i="2"/>
  <c r="V410" i="2"/>
  <c r="W410" i="2"/>
  <c r="X410" i="2"/>
  <c r="Y410" i="2"/>
  <c r="Z410" i="2"/>
  <c r="AA410" i="2"/>
  <c r="AB410" i="2"/>
  <c r="AC410" i="2"/>
  <c r="AD410" i="2"/>
  <c r="AE410" i="2"/>
  <c r="AF410" i="2"/>
  <c r="AG410" i="2"/>
  <c r="AH410" i="2"/>
  <c r="AI410" i="2"/>
  <c r="AJ410" i="2"/>
  <c r="AK410" i="2"/>
  <c r="AL410" i="2"/>
  <c r="AM410" i="2"/>
  <c r="AN410" i="2"/>
  <c r="AO410" i="2"/>
  <c r="BB147" i="2"/>
  <c r="BC147" i="2"/>
  <c r="BD147" i="2"/>
  <c r="BE147" i="2"/>
  <c r="BF147" i="2"/>
  <c r="BG147" i="2"/>
  <c r="BH147" i="2"/>
  <c r="D411" i="2"/>
  <c r="E411" i="2"/>
  <c r="F411" i="2"/>
  <c r="G411" i="2"/>
  <c r="H411" i="2"/>
  <c r="I411" i="2"/>
  <c r="J411" i="2"/>
  <c r="K411" i="2"/>
  <c r="L411" i="2"/>
  <c r="M411" i="2"/>
  <c r="N411" i="2"/>
  <c r="O411" i="2"/>
  <c r="P411" i="2"/>
  <c r="Q411" i="2"/>
  <c r="R411" i="2"/>
  <c r="S411" i="2"/>
  <c r="T411" i="2"/>
  <c r="U411" i="2"/>
  <c r="V411" i="2"/>
  <c r="W411" i="2"/>
  <c r="X411" i="2"/>
  <c r="Y411" i="2"/>
  <c r="Z411" i="2"/>
  <c r="AA411" i="2"/>
  <c r="AB411" i="2"/>
  <c r="AC411" i="2"/>
  <c r="AD411" i="2"/>
  <c r="AE411" i="2"/>
  <c r="AF411" i="2"/>
  <c r="AG411" i="2"/>
  <c r="AH411" i="2"/>
  <c r="AI411" i="2"/>
  <c r="AJ411" i="2"/>
  <c r="AK411" i="2"/>
  <c r="AL411" i="2"/>
  <c r="AM411" i="2"/>
  <c r="AN411" i="2"/>
  <c r="AO411" i="2"/>
  <c r="BB148" i="2"/>
  <c r="BC148" i="2"/>
  <c r="BD148" i="2"/>
  <c r="BE148" i="2"/>
  <c r="BF148" i="2"/>
  <c r="BG148" i="2"/>
  <c r="BH148" i="2"/>
  <c r="D412" i="2"/>
  <c r="E412" i="2"/>
  <c r="F412" i="2"/>
  <c r="G412" i="2"/>
  <c r="H412" i="2"/>
  <c r="I412" i="2"/>
  <c r="J412" i="2"/>
  <c r="K412" i="2"/>
  <c r="L412" i="2"/>
  <c r="M412" i="2"/>
  <c r="N412" i="2"/>
  <c r="O412" i="2"/>
  <c r="P412" i="2"/>
  <c r="Q412" i="2"/>
  <c r="R412" i="2"/>
  <c r="S412" i="2"/>
  <c r="T412" i="2"/>
  <c r="U412" i="2"/>
  <c r="V412" i="2"/>
  <c r="W412" i="2"/>
  <c r="X412" i="2"/>
  <c r="Y412" i="2"/>
  <c r="Z412" i="2"/>
  <c r="AA412" i="2"/>
  <c r="AB412" i="2"/>
  <c r="AC412" i="2"/>
  <c r="AD412" i="2"/>
  <c r="AE412" i="2"/>
  <c r="AF412" i="2"/>
  <c r="AG412" i="2"/>
  <c r="AH412" i="2"/>
  <c r="AI412" i="2"/>
  <c r="AJ412" i="2"/>
  <c r="AK412" i="2"/>
  <c r="AL412" i="2"/>
  <c r="AM412" i="2"/>
  <c r="AN412" i="2"/>
  <c r="AO412" i="2"/>
  <c r="BB149" i="2"/>
  <c r="BC149" i="2"/>
  <c r="BD149" i="2"/>
  <c r="BE149" i="2"/>
  <c r="BF149" i="2"/>
  <c r="BG149" i="2"/>
  <c r="BH149" i="2"/>
  <c r="D413" i="2"/>
  <c r="E413" i="2"/>
  <c r="F413" i="2"/>
  <c r="G413" i="2"/>
  <c r="H413" i="2"/>
  <c r="I413" i="2"/>
  <c r="J413" i="2"/>
  <c r="K413" i="2"/>
  <c r="L413" i="2"/>
  <c r="M413" i="2"/>
  <c r="N413" i="2"/>
  <c r="O413" i="2"/>
  <c r="P413" i="2"/>
  <c r="Q413" i="2"/>
  <c r="R413" i="2"/>
  <c r="S413" i="2"/>
  <c r="T413" i="2"/>
  <c r="U413" i="2"/>
  <c r="V413" i="2"/>
  <c r="W413" i="2"/>
  <c r="X413" i="2"/>
  <c r="Y413" i="2"/>
  <c r="Z413" i="2"/>
  <c r="AA413" i="2"/>
  <c r="AB413" i="2"/>
  <c r="AC413" i="2"/>
  <c r="AD413" i="2"/>
  <c r="AE413" i="2"/>
  <c r="AF413" i="2"/>
  <c r="AG413" i="2"/>
  <c r="AH413" i="2"/>
  <c r="AI413" i="2"/>
  <c r="AJ413" i="2"/>
  <c r="AK413" i="2"/>
  <c r="AL413" i="2"/>
  <c r="AM413" i="2"/>
  <c r="AN413" i="2"/>
  <c r="AO413" i="2"/>
  <c r="BB150" i="2"/>
  <c r="BC150" i="2"/>
  <c r="BD150" i="2"/>
  <c r="BE150" i="2"/>
  <c r="BF150" i="2"/>
  <c r="BG150" i="2"/>
  <c r="BH150" i="2"/>
  <c r="D414" i="2"/>
  <c r="E414" i="2"/>
  <c r="F414" i="2"/>
  <c r="G414" i="2"/>
  <c r="H414" i="2"/>
  <c r="I414" i="2"/>
  <c r="J414" i="2"/>
  <c r="K414" i="2"/>
  <c r="L414" i="2"/>
  <c r="M414" i="2"/>
  <c r="N414" i="2"/>
  <c r="O414" i="2"/>
  <c r="P414" i="2"/>
  <c r="Q414" i="2"/>
  <c r="R414" i="2"/>
  <c r="S414" i="2"/>
  <c r="T414" i="2"/>
  <c r="U414" i="2"/>
  <c r="V414" i="2"/>
  <c r="W414" i="2"/>
  <c r="X414" i="2"/>
  <c r="Y414" i="2"/>
  <c r="Z414" i="2"/>
  <c r="AA414" i="2"/>
  <c r="AB414" i="2"/>
  <c r="AC414" i="2"/>
  <c r="AD414" i="2"/>
  <c r="AE414" i="2"/>
  <c r="AF414" i="2"/>
  <c r="AG414" i="2"/>
  <c r="AH414" i="2"/>
  <c r="AI414" i="2"/>
  <c r="AJ414" i="2"/>
  <c r="AK414" i="2"/>
  <c r="AL414" i="2"/>
  <c r="AM414" i="2"/>
  <c r="AN414" i="2"/>
  <c r="AO414" i="2"/>
  <c r="BB151" i="2"/>
  <c r="BC151" i="2"/>
  <c r="BD151" i="2"/>
  <c r="BE151" i="2"/>
  <c r="BF151" i="2"/>
  <c r="BG151" i="2"/>
  <c r="BH151" i="2"/>
  <c r="D415" i="2"/>
  <c r="E415" i="2"/>
  <c r="F415" i="2"/>
  <c r="G415" i="2"/>
  <c r="H415" i="2"/>
  <c r="I415" i="2"/>
  <c r="J415" i="2"/>
  <c r="K415" i="2"/>
  <c r="L415" i="2"/>
  <c r="M415" i="2"/>
  <c r="N415" i="2"/>
  <c r="O415" i="2"/>
  <c r="P415" i="2"/>
  <c r="Q415" i="2"/>
  <c r="R415" i="2"/>
  <c r="S415" i="2"/>
  <c r="T415" i="2"/>
  <c r="U415" i="2"/>
  <c r="V415" i="2"/>
  <c r="W415" i="2"/>
  <c r="X415" i="2"/>
  <c r="Y415" i="2"/>
  <c r="Z415" i="2"/>
  <c r="AA415" i="2"/>
  <c r="AB415" i="2"/>
  <c r="AC415" i="2"/>
  <c r="AD415" i="2"/>
  <c r="AE415" i="2"/>
  <c r="AF415" i="2"/>
  <c r="AG415" i="2"/>
  <c r="AH415" i="2"/>
  <c r="AI415" i="2"/>
  <c r="AJ415" i="2"/>
  <c r="AK415" i="2"/>
  <c r="AL415" i="2"/>
  <c r="AM415" i="2"/>
  <c r="AN415" i="2"/>
  <c r="AO415" i="2"/>
  <c r="BB152" i="2"/>
  <c r="BC152" i="2"/>
  <c r="BD152" i="2"/>
  <c r="BE152" i="2"/>
  <c r="BF152" i="2"/>
  <c r="BG152" i="2"/>
  <c r="BH152" i="2"/>
  <c r="D416" i="2"/>
  <c r="E416" i="2"/>
  <c r="F416" i="2"/>
  <c r="G416" i="2"/>
  <c r="H416" i="2"/>
  <c r="I416" i="2"/>
  <c r="J416" i="2"/>
  <c r="K416" i="2"/>
  <c r="L416" i="2"/>
  <c r="M416" i="2"/>
  <c r="N416" i="2"/>
  <c r="O416" i="2"/>
  <c r="P416" i="2"/>
  <c r="Q416" i="2"/>
  <c r="R416" i="2"/>
  <c r="S416" i="2"/>
  <c r="T416" i="2"/>
  <c r="U416" i="2"/>
  <c r="V416" i="2"/>
  <c r="W416" i="2"/>
  <c r="X416" i="2"/>
  <c r="Y416" i="2"/>
  <c r="Z416" i="2"/>
  <c r="AA416" i="2"/>
  <c r="AB416" i="2"/>
  <c r="AC416" i="2"/>
  <c r="AD416" i="2"/>
  <c r="AE416" i="2"/>
  <c r="AF416" i="2"/>
  <c r="AG416" i="2"/>
  <c r="AH416" i="2"/>
  <c r="AI416" i="2"/>
  <c r="AJ416" i="2"/>
  <c r="AK416" i="2"/>
  <c r="AL416" i="2"/>
  <c r="AM416" i="2"/>
  <c r="AN416" i="2"/>
  <c r="AO416" i="2"/>
  <c r="BB153" i="2"/>
  <c r="BC153" i="2"/>
  <c r="BD153" i="2"/>
  <c r="BE153" i="2"/>
  <c r="BF153" i="2"/>
  <c r="BG153" i="2"/>
  <c r="BH153" i="2"/>
  <c r="D417" i="2"/>
  <c r="E417" i="2"/>
  <c r="F417" i="2"/>
  <c r="G417" i="2"/>
  <c r="H417" i="2"/>
  <c r="I417" i="2"/>
  <c r="J417" i="2"/>
  <c r="K417" i="2"/>
  <c r="L417" i="2"/>
  <c r="M417" i="2"/>
  <c r="N417" i="2"/>
  <c r="O417" i="2"/>
  <c r="P417" i="2"/>
  <c r="Q417" i="2"/>
  <c r="R417" i="2"/>
  <c r="S417" i="2"/>
  <c r="T417" i="2"/>
  <c r="U417" i="2"/>
  <c r="V417" i="2"/>
  <c r="W417" i="2"/>
  <c r="X417" i="2"/>
  <c r="Y417" i="2"/>
  <c r="Z417" i="2"/>
  <c r="AA417" i="2"/>
  <c r="AB417" i="2"/>
  <c r="AC417" i="2"/>
  <c r="AD417" i="2"/>
  <c r="AE417" i="2"/>
  <c r="AF417" i="2"/>
  <c r="AG417" i="2"/>
  <c r="AH417" i="2"/>
  <c r="AI417" i="2"/>
  <c r="AJ417" i="2"/>
  <c r="AK417" i="2"/>
  <c r="AL417" i="2"/>
  <c r="AM417" i="2"/>
  <c r="AN417" i="2"/>
  <c r="AO417" i="2"/>
  <c r="BB154" i="2"/>
  <c r="BC154" i="2"/>
  <c r="BD154" i="2"/>
  <c r="BE154" i="2"/>
  <c r="BF154" i="2"/>
  <c r="BG154" i="2"/>
  <c r="BH154" i="2"/>
  <c r="D418" i="2"/>
  <c r="E418" i="2"/>
  <c r="F418" i="2"/>
  <c r="G418" i="2"/>
  <c r="H418" i="2"/>
  <c r="I418" i="2"/>
  <c r="J418" i="2"/>
  <c r="K418" i="2"/>
  <c r="L418" i="2"/>
  <c r="M418" i="2"/>
  <c r="N418" i="2"/>
  <c r="O418" i="2"/>
  <c r="P418" i="2"/>
  <c r="Q418" i="2"/>
  <c r="R418" i="2"/>
  <c r="S418" i="2"/>
  <c r="T418" i="2"/>
  <c r="U418" i="2"/>
  <c r="V418" i="2"/>
  <c r="W418" i="2"/>
  <c r="X418" i="2"/>
  <c r="Y418" i="2"/>
  <c r="Z418" i="2"/>
  <c r="AA418" i="2"/>
  <c r="AB418" i="2"/>
  <c r="AC418" i="2"/>
  <c r="AD418" i="2"/>
  <c r="AE418" i="2"/>
  <c r="AF418" i="2"/>
  <c r="AG418" i="2"/>
  <c r="AH418" i="2"/>
  <c r="AI418" i="2"/>
  <c r="AJ418" i="2"/>
  <c r="AK418" i="2"/>
  <c r="AL418" i="2"/>
  <c r="AM418" i="2"/>
  <c r="AN418" i="2"/>
  <c r="AO418" i="2"/>
  <c r="BB155" i="2"/>
  <c r="BC155" i="2"/>
  <c r="BD155" i="2"/>
  <c r="BE155" i="2"/>
  <c r="BF155" i="2"/>
  <c r="BG155" i="2"/>
  <c r="BH155" i="2"/>
  <c r="D419" i="2"/>
  <c r="E419" i="2"/>
  <c r="F419" i="2"/>
  <c r="G419" i="2"/>
  <c r="H419" i="2"/>
  <c r="I419" i="2"/>
  <c r="J419" i="2"/>
  <c r="K419" i="2"/>
  <c r="L419" i="2"/>
  <c r="M419" i="2"/>
  <c r="N419" i="2"/>
  <c r="O419" i="2"/>
  <c r="P419" i="2"/>
  <c r="Q419" i="2"/>
  <c r="R419" i="2"/>
  <c r="S419" i="2"/>
  <c r="T419" i="2"/>
  <c r="U419" i="2"/>
  <c r="V419" i="2"/>
  <c r="W419" i="2"/>
  <c r="X419" i="2"/>
  <c r="Y419" i="2"/>
  <c r="Z419" i="2"/>
  <c r="AA419" i="2"/>
  <c r="AB419" i="2"/>
  <c r="AC419" i="2"/>
  <c r="AD419" i="2"/>
  <c r="AE419" i="2"/>
  <c r="AF419" i="2"/>
  <c r="AG419" i="2"/>
  <c r="AH419" i="2"/>
  <c r="AI419" i="2"/>
  <c r="AJ419" i="2"/>
  <c r="AK419" i="2"/>
  <c r="AL419" i="2"/>
  <c r="AM419" i="2"/>
  <c r="AN419" i="2"/>
  <c r="AO419" i="2"/>
  <c r="BB156" i="2"/>
  <c r="BC156" i="2"/>
  <c r="BD156" i="2"/>
  <c r="BE156" i="2"/>
  <c r="BF156" i="2"/>
  <c r="BG156" i="2"/>
  <c r="BH156" i="2"/>
  <c r="D420" i="2"/>
  <c r="E420" i="2"/>
  <c r="F420" i="2"/>
  <c r="G420" i="2"/>
  <c r="H420" i="2"/>
  <c r="I420" i="2"/>
  <c r="J420" i="2"/>
  <c r="K420" i="2"/>
  <c r="L420" i="2"/>
  <c r="M420" i="2"/>
  <c r="N420" i="2"/>
  <c r="O420" i="2"/>
  <c r="P420" i="2"/>
  <c r="Q420" i="2"/>
  <c r="R420" i="2"/>
  <c r="S420" i="2"/>
  <c r="T420" i="2"/>
  <c r="U420" i="2"/>
  <c r="V420" i="2"/>
  <c r="W420" i="2"/>
  <c r="X420" i="2"/>
  <c r="Y420" i="2"/>
  <c r="Z420" i="2"/>
  <c r="AA420" i="2"/>
  <c r="AB420" i="2"/>
  <c r="AC420" i="2"/>
  <c r="AD420" i="2"/>
  <c r="AE420" i="2"/>
  <c r="AF420" i="2"/>
  <c r="AG420" i="2"/>
  <c r="AH420" i="2"/>
  <c r="AI420" i="2"/>
  <c r="AJ420" i="2"/>
  <c r="AK420" i="2"/>
  <c r="AL420" i="2"/>
  <c r="AM420" i="2"/>
  <c r="AN420" i="2"/>
  <c r="AO420" i="2"/>
  <c r="BB157" i="2"/>
  <c r="BC157" i="2"/>
  <c r="BD157" i="2"/>
  <c r="BE157" i="2"/>
  <c r="BF157" i="2"/>
  <c r="BG157" i="2"/>
  <c r="BH157" i="2"/>
  <c r="D421" i="2"/>
  <c r="E421" i="2"/>
  <c r="F421" i="2"/>
  <c r="G421" i="2"/>
  <c r="H421" i="2"/>
  <c r="I421" i="2"/>
  <c r="J421" i="2"/>
  <c r="K421" i="2"/>
  <c r="L421" i="2"/>
  <c r="M421" i="2"/>
  <c r="N421" i="2"/>
  <c r="O421" i="2"/>
  <c r="P421" i="2"/>
  <c r="Q421" i="2"/>
  <c r="R421" i="2"/>
  <c r="S421" i="2"/>
  <c r="T421" i="2"/>
  <c r="U421" i="2"/>
  <c r="V421" i="2"/>
  <c r="W421" i="2"/>
  <c r="X421" i="2"/>
  <c r="Y421" i="2"/>
  <c r="Z421" i="2"/>
  <c r="AA421" i="2"/>
  <c r="AB421" i="2"/>
  <c r="AC421" i="2"/>
  <c r="AD421" i="2"/>
  <c r="AE421" i="2"/>
  <c r="AF421" i="2"/>
  <c r="AG421" i="2"/>
  <c r="AH421" i="2"/>
  <c r="AI421" i="2"/>
  <c r="AJ421" i="2"/>
  <c r="AK421" i="2"/>
  <c r="AL421" i="2"/>
  <c r="AM421" i="2"/>
  <c r="AN421" i="2"/>
  <c r="AO421" i="2"/>
  <c r="BB158" i="2"/>
  <c r="BC158" i="2"/>
  <c r="BD158" i="2"/>
  <c r="BE158" i="2"/>
  <c r="BF158" i="2"/>
  <c r="BG158" i="2"/>
  <c r="BH158" i="2"/>
  <c r="D422" i="2"/>
  <c r="E422" i="2"/>
  <c r="F422" i="2"/>
  <c r="G422" i="2"/>
  <c r="H422" i="2"/>
  <c r="I422" i="2"/>
  <c r="J422" i="2"/>
  <c r="K422" i="2"/>
  <c r="L422" i="2"/>
  <c r="M422" i="2"/>
  <c r="N422" i="2"/>
  <c r="O422" i="2"/>
  <c r="P422" i="2"/>
  <c r="Q422" i="2"/>
  <c r="R422" i="2"/>
  <c r="S422" i="2"/>
  <c r="T422" i="2"/>
  <c r="U422" i="2"/>
  <c r="V422" i="2"/>
  <c r="W422" i="2"/>
  <c r="X422" i="2"/>
  <c r="Y422" i="2"/>
  <c r="Z422" i="2"/>
  <c r="AA422" i="2"/>
  <c r="AB422" i="2"/>
  <c r="AC422" i="2"/>
  <c r="AD422" i="2"/>
  <c r="AE422" i="2"/>
  <c r="AF422" i="2"/>
  <c r="AG422" i="2"/>
  <c r="AH422" i="2"/>
  <c r="AI422" i="2"/>
  <c r="AJ422" i="2"/>
  <c r="AK422" i="2"/>
  <c r="AL422" i="2"/>
  <c r="AM422" i="2"/>
  <c r="AN422" i="2"/>
  <c r="AO422" i="2"/>
  <c r="BB159" i="2"/>
  <c r="BC159" i="2"/>
  <c r="BD159" i="2"/>
  <c r="BE159" i="2"/>
  <c r="BF159" i="2"/>
  <c r="BG159" i="2"/>
  <c r="BH159" i="2"/>
  <c r="D423" i="2"/>
  <c r="E423" i="2"/>
  <c r="F423" i="2"/>
  <c r="G423" i="2"/>
  <c r="H423" i="2"/>
  <c r="I423" i="2"/>
  <c r="J423" i="2"/>
  <c r="K423" i="2"/>
  <c r="L423" i="2"/>
  <c r="M423" i="2"/>
  <c r="N423" i="2"/>
  <c r="O423" i="2"/>
  <c r="P423" i="2"/>
  <c r="Q423" i="2"/>
  <c r="R423" i="2"/>
  <c r="S423" i="2"/>
  <c r="T423" i="2"/>
  <c r="U423" i="2"/>
  <c r="V423" i="2"/>
  <c r="W423" i="2"/>
  <c r="X423" i="2"/>
  <c r="Y423" i="2"/>
  <c r="Z423" i="2"/>
  <c r="AA423" i="2"/>
  <c r="AB423" i="2"/>
  <c r="AC423" i="2"/>
  <c r="AD423" i="2"/>
  <c r="AE423" i="2"/>
  <c r="AF423" i="2"/>
  <c r="AG423" i="2"/>
  <c r="AH423" i="2"/>
  <c r="AI423" i="2"/>
  <c r="AJ423" i="2"/>
  <c r="AK423" i="2"/>
  <c r="AL423" i="2"/>
  <c r="AM423" i="2"/>
  <c r="AN423" i="2"/>
  <c r="AO423" i="2"/>
  <c r="BB160" i="2"/>
  <c r="BC160" i="2"/>
  <c r="BD160" i="2"/>
  <c r="BE160" i="2"/>
  <c r="BF160" i="2"/>
  <c r="BG160" i="2"/>
  <c r="BH160" i="2"/>
  <c r="D424" i="2"/>
  <c r="E424" i="2"/>
  <c r="F424" i="2"/>
  <c r="G424" i="2"/>
  <c r="H424" i="2"/>
  <c r="I424" i="2"/>
  <c r="J424" i="2"/>
  <c r="K424" i="2"/>
  <c r="L424" i="2"/>
  <c r="M424" i="2"/>
  <c r="N424" i="2"/>
  <c r="O424" i="2"/>
  <c r="P424" i="2"/>
  <c r="Q424" i="2"/>
  <c r="R424" i="2"/>
  <c r="S424" i="2"/>
  <c r="T424" i="2"/>
  <c r="U424" i="2"/>
  <c r="V424" i="2"/>
  <c r="W424" i="2"/>
  <c r="X424" i="2"/>
  <c r="Y424" i="2"/>
  <c r="Z424" i="2"/>
  <c r="AA424" i="2"/>
  <c r="AB424" i="2"/>
  <c r="AC424" i="2"/>
  <c r="AD424" i="2"/>
  <c r="AE424" i="2"/>
  <c r="AF424" i="2"/>
  <c r="AG424" i="2"/>
  <c r="AH424" i="2"/>
  <c r="AI424" i="2"/>
  <c r="AJ424" i="2"/>
  <c r="AK424" i="2"/>
  <c r="AL424" i="2"/>
  <c r="AM424" i="2"/>
  <c r="AN424" i="2"/>
  <c r="AO424" i="2"/>
  <c r="BB161" i="2"/>
  <c r="BC161" i="2"/>
  <c r="BD161" i="2"/>
  <c r="BE161" i="2"/>
  <c r="BF161" i="2"/>
  <c r="BG161" i="2"/>
  <c r="BH161" i="2"/>
  <c r="D425" i="2"/>
  <c r="E425" i="2"/>
  <c r="F425" i="2"/>
  <c r="G425" i="2"/>
  <c r="H425" i="2"/>
  <c r="I425" i="2"/>
  <c r="J425" i="2"/>
  <c r="K425" i="2"/>
  <c r="L425" i="2"/>
  <c r="M425" i="2"/>
  <c r="N425" i="2"/>
  <c r="O425" i="2"/>
  <c r="P425" i="2"/>
  <c r="Q425" i="2"/>
  <c r="R425" i="2"/>
  <c r="S425" i="2"/>
  <c r="T425" i="2"/>
  <c r="U425" i="2"/>
  <c r="V425" i="2"/>
  <c r="W425" i="2"/>
  <c r="X425" i="2"/>
  <c r="Y425" i="2"/>
  <c r="Z425" i="2"/>
  <c r="AA425" i="2"/>
  <c r="AB425" i="2"/>
  <c r="AC425" i="2"/>
  <c r="AD425" i="2"/>
  <c r="AE425" i="2"/>
  <c r="AF425" i="2"/>
  <c r="AG425" i="2"/>
  <c r="AH425" i="2"/>
  <c r="AI425" i="2"/>
  <c r="AJ425" i="2"/>
  <c r="AK425" i="2"/>
  <c r="AL425" i="2"/>
  <c r="AM425" i="2"/>
  <c r="AN425" i="2"/>
  <c r="AO425" i="2"/>
  <c r="BB162" i="2"/>
  <c r="BC162" i="2"/>
  <c r="BD162" i="2"/>
  <c r="BE162" i="2"/>
  <c r="BF162" i="2"/>
  <c r="BG162" i="2"/>
  <c r="BH162" i="2"/>
  <c r="D426" i="2"/>
  <c r="E426" i="2"/>
  <c r="F426" i="2"/>
  <c r="G426" i="2"/>
  <c r="H426" i="2"/>
  <c r="I426" i="2"/>
  <c r="J426" i="2"/>
  <c r="K426" i="2"/>
  <c r="L426" i="2"/>
  <c r="M426" i="2"/>
  <c r="N426" i="2"/>
  <c r="O426" i="2"/>
  <c r="P426" i="2"/>
  <c r="Q426" i="2"/>
  <c r="R426" i="2"/>
  <c r="S426" i="2"/>
  <c r="T426" i="2"/>
  <c r="U426" i="2"/>
  <c r="V426" i="2"/>
  <c r="W426" i="2"/>
  <c r="X426" i="2"/>
  <c r="Y426" i="2"/>
  <c r="Z426" i="2"/>
  <c r="AA426" i="2"/>
  <c r="AB426" i="2"/>
  <c r="AC426" i="2"/>
  <c r="AD426" i="2"/>
  <c r="AE426" i="2"/>
  <c r="AF426" i="2"/>
  <c r="AG426" i="2"/>
  <c r="AH426" i="2"/>
  <c r="AI426" i="2"/>
  <c r="AJ426" i="2"/>
  <c r="AK426" i="2"/>
  <c r="AL426" i="2"/>
  <c r="AM426" i="2"/>
  <c r="AN426" i="2"/>
  <c r="AO426" i="2"/>
  <c r="BB163" i="2"/>
  <c r="BC163" i="2"/>
  <c r="BD163" i="2"/>
  <c r="BE163" i="2"/>
  <c r="BF163" i="2"/>
  <c r="BG163" i="2"/>
  <c r="BH163" i="2"/>
  <c r="D427" i="2"/>
  <c r="E427" i="2"/>
  <c r="F427" i="2"/>
  <c r="G427" i="2"/>
  <c r="H427" i="2"/>
  <c r="I427" i="2"/>
  <c r="J427" i="2"/>
  <c r="K427" i="2"/>
  <c r="L427" i="2"/>
  <c r="M427" i="2"/>
  <c r="N427" i="2"/>
  <c r="O427" i="2"/>
  <c r="P427" i="2"/>
  <c r="Q427" i="2"/>
  <c r="R427" i="2"/>
  <c r="S427" i="2"/>
  <c r="T427" i="2"/>
  <c r="U427" i="2"/>
  <c r="V427" i="2"/>
  <c r="W427" i="2"/>
  <c r="X427" i="2"/>
  <c r="Y427" i="2"/>
  <c r="Z427" i="2"/>
  <c r="AA427" i="2"/>
  <c r="AB427" i="2"/>
  <c r="AC427" i="2"/>
  <c r="AD427" i="2"/>
  <c r="AE427" i="2"/>
  <c r="AF427" i="2"/>
  <c r="AG427" i="2"/>
  <c r="AH427" i="2"/>
  <c r="AI427" i="2"/>
  <c r="AJ427" i="2"/>
  <c r="AK427" i="2"/>
  <c r="AL427" i="2"/>
  <c r="AM427" i="2"/>
  <c r="AN427" i="2"/>
  <c r="AO427" i="2"/>
  <c r="BB164" i="2"/>
  <c r="BC164" i="2"/>
  <c r="BD164" i="2"/>
  <c r="BE164" i="2"/>
  <c r="BF164" i="2"/>
  <c r="BG164" i="2"/>
  <c r="BH164" i="2"/>
  <c r="D428" i="2"/>
  <c r="E428" i="2"/>
  <c r="F428" i="2"/>
  <c r="G428" i="2"/>
  <c r="H428" i="2"/>
  <c r="I428" i="2"/>
  <c r="J428" i="2"/>
  <c r="K428" i="2"/>
  <c r="L428" i="2"/>
  <c r="M428" i="2"/>
  <c r="N428" i="2"/>
  <c r="O428" i="2"/>
  <c r="P428" i="2"/>
  <c r="Q428" i="2"/>
  <c r="R428" i="2"/>
  <c r="S428" i="2"/>
  <c r="T428" i="2"/>
  <c r="U428" i="2"/>
  <c r="V428" i="2"/>
  <c r="W428" i="2"/>
  <c r="X428" i="2"/>
  <c r="Y428" i="2"/>
  <c r="Z428" i="2"/>
  <c r="AA428" i="2"/>
  <c r="AB428" i="2"/>
  <c r="AC428" i="2"/>
  <c r="AD428" i="2"/>
  <c r="AE428" i="2"/>
  <c r="AF428" i="2"/>
  <c r="AG428" i="2"/>
  <c r="AH428" i="2"/>
  <c r="AI428" i="2"/>
  <c r="AJ428" i="2"/>
  <c r="AK428" i="2"/>
  <c r="AL428" i="2"/>
  <c r="AM428" i="2"/>
  <c r="AN428" i="2"/>
  <c r="AO428" i="2"/>
  <c r="BB165" i="2"/>
  <c r="BC165" i="2"/>
  <c r="BD165" i="2"/>
  <c r="BE165" i="2"/>
  <c r="BF165" i="2"/>
  <c r="BG165" i="2"/>
  <c r="BH165" i="2"/>
  <c r="D429" i="2"/>
  <c r="E429" i="2"/>
  <c r="F429" i="2"/>
  <c r="G429" i="2"/>
  <c r="H429" i="2"/>
  <c r="I429" i="2"/>
  <c r="J429" i="2"/>
  <c r="K429" i="2"/>
  <c r="L429" i="2"/>
  <c r="M429" i="2"/>
  <c r="N429" i="2"/>
  <c r="O429" i="2"/>
  <c r="P429" i="2"/>
  <c r="Q429" i="2"/>
  <c r="R429" i="2"/>
  <c r="S429" i="2"/>
  <c r="T429" i="2"/>
  <c r="U429" i="2"/>
  <c r="V429" i="2"/>
  <c r="W429" i="2"/>
  <c r="X429" i="2"/>
  <c r="Y429" i="2"/>
  <c r="Z429" i="2"/>
  <c r="AA429" i="2"/>
  <c r="AB429" i="2"/>
  <c r="AC429" i="2"/>
  <c r="AD429" i="2"/>
  <c r="AE429" i="2"/>
  <c r="AF429" i="2"/>
  <c r="AG429" i="2"/>
  <c r="AH429" i="2"/>
  <c r="AI429" i="2"/>
  <c r="AJ429" i="2"/>
  <c r="AK429" i="2"/>
  <c r="AL429" i="2"/>
  <c r="AM429" i="2"/>
  <c r="AN429" i="2"/>
  <c r="AO429" i="2"/>
  <c r="BB166" i="2"/>
  <c r="BC166" i="2"/>
  <c r="BD166" i="2"/>
  <c r="BE166" i="2"/>
  <c r="BF166" i="2"/>
  <c r="BG166" i="2"/>
  <c r="BH166" i="2"/>
  <c r="D430" i="2"/>
  <c r="E430" i="2"/>
  <c r="F430" i="2"/>
  <c r="G430" i="2"/>
  <c r="H430" i="2"/>
  <c r="I430" i="2"/>
  <c r="J430" i="2"/>
  <c r="K430" i="2"/>
  <c r="L430" i="2"/>
  <c r="M430" i="2"/>
  <c r="N430" i="2"/>
  <c r="O430" i="2"/>
  <c r="P430" i="2"/>
  <c r="Q430" i="2"/>
  <c r="R430" i="2"/>
  <c r="S430" i="2"/>
  <c r="T430" i="2"/>
  <c r="U430" i="2"/>
  <c r="V430" i="2"/>
  <c r="W430" i="2"/>
  <c r="X430" i="2"/>
  <c r="Y430" i="2"/>
  <c r="Z430" i="2"/>
  <c r="AA430" i="2"/>
  <c r="AB430" i="2"/>
  <c r="AC430" i="2"/>
  <c r="AD430" i="2"/>
  <c r="AE430" i="2"/>
  <c r="AF430" i="2"/>
  <c r="AG430" i="2"/>
  <c r="AH430" i="2"/>
  <c r="AI430" i="2"/>
  <c r="AJ430" i="2"/>
  <c r="AK430" i="2"/>
  <c r="AL430" i="2"/>
  <c r="AM430" i="2"/>
  <c r="AN430" i="2"/>
  <c r="AO430" i="2"/>
  <c r="BB167" i="2"/>
  <c r="BC167" i="2"/>
  <c r="BD167" i="2"/>
  <c r="BE167" i="2"/>
  <c r="BF167" i="2"/>
  <c r="BG167" i="2"/>
  <c r="BH167" i="2"/>
  <c r="D431" i="2"/>
  <c r="E431" i="2"/>
  <c r="F431" i="2"/>
  <c r="G431" i="2"/>
  <c r="H431" i="2"/>
  <c r="I431" i="2"/>
  <c r="J431" i="2"/>
  <c r="K431" i="2"/>
  <c r="L431" i="2"/>
  <c r="M431" i="2"/>
  <c r="N431" i="2"/>
  <c r="O431" i="2"/>
  <c r="P431" i="2"/>
  <c r="Q431" i="2"/>
  <c r="R431" i="2"/>
  <c r="S431" i="2"/>
  <c r="T431" i="2"/>
  <c r="U431" i="2"/>
  <c r="V431" i="2"/>
  <c r="W431" i="2"/>
  <c r="X431" i="2"/>
  <c r="Y431" i="2"/>
  <c r="Z431" i="2"/>
  <c r="AA431" i="2"/>
  <c r="AB431" i="2"/>
  <c r="AC431" i="2"/>
  <c r="AD431" i="2"/>
  <c r="AE431" i="2"/>
  <c r="AF431" i="2"/>
  <c r="AG431" i="2"/>
  <c r="AH431" i="2"/>
  <c r="AI431" i="2"/>
  <c r="AJ431" i="2"/>
  <c r="AK431" i="2"/>
  <c r="AL431" i="2"/>
  <c r="AM431" i="2"/>
  <c r="AN431" i="2"/>
  <c r="AO431" i="2"/>
  <c r="BB168" i="2"/>
  <c r="BC168" i="2"/>
  <c r="BD168" i="2"/>
  <c r="BE168" i="2"/>
  <c r="BF168" i="2"/>
  <c r="BG168" i="2"/>
  <c r="BH168" i="2"/>
  <c r="D432" i="2"/>
  <c r="E432" i="2"/>
  <c r="F432" i="2"/>
  <c r="G432" i="2"/>
  <c r="H432" i="2"/>
  <c r="I432" i="2"/>
  <c r="J432" i="2"/>
  <c r="K432" i="2"/>
  <c r="L432" i="2"/>
  <c r="M432" i="2"/>
  <c r="N432" i="2"/>
  <c r="O432" i="2"/>
  <c r="P432" i="2"/>
  <c r="Q432" i="2"/>
  <c r="R432" i="2"/>
  <c r="S432" i="2"/>
  <c r="T432" i="2"/>
  <c r="U432" i="2"/>
  <c r="V432" i="2"/>
  <c r="W432" i="2"/>
  <c r="X432" i="2"/>
  <c r="Y432" i="2"/>
  <c r="Z432" i="2"/>
  <c r="AA432" i="2"/>
  <c r="AB432" i="2"/>
  <c r="AC432" i="2"/>
  <c r="AD432" i="2"/>
  <c r="AE432" i="2"/>
  <c r="AF432" i="2"/>
  <c r="AG432" i="2"/>
  <c r="AH432" i="2"/>
  <c r="AI432" i="2"/>
  <c r="AJ432" i="2"/>
  <c r="AK432" i="2"/>
  <c r="AL432" i="2"/>
  <c r="AM432" i="2"/>
  <c r="AN432" i="2"/>
  <c r="AO432" i="2"/>
  <c r="BB169" i="2"/>
  <c r="BC169" i="2"/>
  <c r="BD169" i="2"/>
  <c r="BE169" i="2"/>
  <c r="BF169" i="2"/>
  <c r="BG169" i="2"/>
  <c r="BH169" i="2"/>
  <c r="D433" i="2"/>
  <c r="E433" i="2"/>
  <c r="F433" i="2"/>
  <c r="G433" i="2"/>
  <c r="H433" i="2"/>
  <c r="I433" i="2"/>
  <c r="J433" i="2"/>
  <c r="K433" i="2"/>
  <c r="L433" i="2"/>
  <c r="M433" i="2"/>
  <c r="N433" i="2"/>
  <c r="O433" i="2"/>
  <c r="P433" i="2"/>
  <c r="Q433" i="2"/>
  <c r="R433" i="2"/>
  <c r="S433" i="2"/>
  <c r="T433" i="2"/>
  <c r="U433" i="2"/>
  <c r="V433" i="2"/>
  <c r="W433" i="2"/>
  <c r="X433" i="2"/>
  <c r="Y433" i="2"/>
  <c r="Z433" i="2"/>
  <c r="AA433" i="2"/>
  <c r="AB433" i="2"/>
  <c r="AC433" i="2"/>
  <c r="AD433" i="2"/>
  <c r="AE433" i="2"/>
  <c r="AF433" i="2"/>
  <c r="AG433" i="2"/>
  <c r="AH433" i="2"/>
  <c r="AI433" i="2"/>
  <c r="AJ433" i="2"/>
  <c r="AK433" i="2"/>
  <c r="AL433" i="2"/>
  <c r="AM433" i="2"/>
  <c r="AN433" i="2"/>
  <c r="AO433" i="2"/>
  <c r="BB170" i="2"/>
  <c r="BC170" i="2"/>
  <c r="BD170" i="2"/>
  <c r="BE170" i="2"/>
  <c r="BF170" i="2"/>
  <c r="BG170" i="2"/>
  <c r="BH170" i="2"/>
  <c r="D434" i="2"/>
  <c r="E434" i="2"/>
  <c r="F434" i="2"/>
  <c r="G434" i="2"/>
  <c r="H434" i="2"/>
  <c r="I434" i="2"/>
  <c r="J434" i="2"/>
  <c r="K434" i="2"/>
  <c r="L434" i="2"/>
  <c r="M434" i="2"/>
  <c r="N434" i="2"/>
  <c r="O434" i="2"/>
  <c r="P434" i="2"/>
  <c r="Q434" i="2"/>
  <c r="R434" i="2"/>
  <c r="S434" i="2"/>
  <c r="T434" i="2"/>
  <c r="U434" i="2"/>
  <c r="V434" i="2"/>
  <c r="W434" i="2"/>
  <c r="X434" i="2"/>
  <c r="Y434" i="2"/>
  <c r="Z434" i="2"/>
  <c r="AA434" i="2"/>
  <c r="AB434" i="2"/>
  <c r="AC434" i="2"/>
  <c r="AD434" i="2"/>
  <c r="AE434" i="2"/>
  <c r="AF434" i="2"/>
  <c r="AG434" i="2"/>
  <c r="AH434" i="2"/>
  <c r="AI434" i="2"/>
  <c r="AJ434" i="2"/>
  <c r="AK434" i="2"/>
  <c r="AL434" i="2"/>
  <c r="AM434" i="2"/>
  <c r="AN434" i="2"/>
  <c r="AO434" i="2"/>
  <c r="BB171" i="2"/>
  <c r="BC171" i="2"/>
  <c r="BD171" i="2"/>
  <c r="BE171" i="2"/>
  <c r="BF171" i="2"/>
  <c r="BG171" i="2"/>
  <c r="BH171" i="2"/>
  <c r="D435" i="2"/>
  <c r="E435" i="2"/>
  <c r="F435" i="2"/>
  <c r="G435" i="2"/>
  <c r="H435" i="2"/>
  <c r="I435" i="2"/>
  <c r="J435" i="2"/>
  <c r="K435" i="2"/>
  <c r="L435" i="2"/>
  <c r="M435" i="2"/>
  <c r="N435" i="2"/>
  <c r="O435" i="2"/>
  <c r="P435" i="2"/>
  <c r="Q435" i="2"/>
  <c r="R435" i="2"/>
  <c r="S435" i="2"/>
  <c r="T435" i="2"/>
  <c r="U435" i="2"/>
  <c r="V435" i="2"/>
  <c r="W435" i="2"/>
  <c r="X435" i="2"/>
  <c r="Y435" i="2"/>
  <c r="Z435" i="2"/>
  <c r="AA435" i="2"/>
  <c r="AB435" i="2"/>
  <c r="AC435" i="2"/>
  <c r="AD435" i="2"/>
  <c r="AE435" i="2"/>
  <c r="AF435" i="2"/>
  <c r="AG435" i="2"/>
  <c r="AH435" i="2"/>
  <c r="AI435" i="2"/>
  <c r="AJ435" i="2"/>
  <c r="AK435" i="2"/>
  <c r="AL435" i="2"/>
  <c r="AM435" i="2"/>
  <c r="AN435" i="2"/>
  <c r="AO435" i="2"/>
  <c r="BB172" i="2"/>
  <c r="BC172" i="2"/>
  <c r="BD172" i="2"/>
  <c r="BE172" i="2"/>
  <c r="BF172" i="2"/>
  <c r="BG172" i="2"/>
  <c r="BH172" i="2"/>
  <c r="D436" i="2"/>
  <c r="E436" i="2"/>
  <c r="F436" i="2"/>
  <c r="G436" i="2"/>
  <c r="H436" i="2"/>
  <c r="I436" i="2"/>
  <c r="J436" i="2"/>
  <c r="K436" i="2"/>
  <c r="L436" i="2"/>
  <c r="M436" i="2"/>
  <c r="N436" i="2"/>
  <c r="O436" i="2"/>
  <c r="P436" i="2"/>
  <c r="Q436" i="2"/>
  <c r="R436" i="2"/>
  <c r="S436" i="2"/>
  <c r="T436" i="2"/>
  <c r="U436" i="2"/>
  <c r="V436" i="2"/>
  <c r="W436" i="2"/>
  <c r="X436" i="2"/>
  <c r="Y436" i="2"/>
  <c r="Z436" i="2"/>
  <c r="AA436" i="2"/>
  <c r="AB436" i="2"/>
  <c r="AC436" i="2"/>
  <c r="AD436" i="2"/>
  <c r="AE436" i="2"/>
  <c r="AF436" i="2"/>
  <c r="AG436" i="2"/>
  <c r="AH436" i="2"/>
  <c r="AI436" i="2"/>
  <c r="AJ436" i="2"/>
  <c r="AK436" i="2"/>
  <c r="AL436" i="2"/>
  <c r="AM436" i="2"/>
  <c r="AN436" i="2"/>
  <c r="AO436" i="2"/>
  <c r="BB173" i="2"/>
  <c r="BC173" i="2"/>
  <c r="BD173" i="2"/>
  <c r="BE173" i="2"/>
  <c r="BF173" i="2"/>
  <c r="BG173" i="2"/>
  <c r="BH173" i="2"/>
  <c r="D437" i="2"/>
  <c r="E437" i="2"/>
  <c r="F437" i="2"/>
  <c r="G437" i="2"/>
  <c r="H437" i="2"/>
  <c r="I437" i="2"/>
  <c r="J437" i="2"/>
  <c r="K437" i="2"/>
  <c r="L437" i="2"/>
  <c r="M437" i="2"/>
  <c r="N437" i="2"/>
  <c r="O437" i="2"/>
  <c r="P437" i="2"/>
  <c r="Q437" i="2"/>
  <c r="R437" i="2"/>
  <c r="S437" i="2"/>
  <c r="T437" i="2"/>
  <c r="U437" i="2"/>
  <c r="V437" i="2"/>
  <c r="W437" i="2"/>
  <c r="X437" i="2"/>
  <c r="Y437" i="2"/>
  <c r="Z437" i="2"/>
  <c r="AA437" i="2"/>
  <c r="AB437" i="2"/>
  <c r="AC437" i="2"/>
  <c r="AD437" i="2"/>
  <c r="AE437" i="2"/>
  <c r="AF437" i="2"/>
  <c r="AG437" i="2"/>
  <c r="AH437" i="2"/>
  <c r="AI437" i="2"/>
  <c r="AJ437" i="2"/>
  <c r="AK437" i="2"/>
  <c r="AL437" i="2"/>
  <c r="AM437" i="2"/>
  <c r="AN437" i="2"/>
  <c r="AO437" i="2"/>
  <c r="BB174" i="2"/>
  <c r="BC174" i="2"/>
  <c r="BD174" i="2"/>
  <c r="BE174" i="2"/>
  <c r="BF174" i="2"/>
  <c r="BG174" i="2"/>
  <c r="BH174" i="2"/>
  <c r="D438" i="2"/>
  <c r="E438" i="2"/>
  <c r="F438" i="2"/>
  <c r="G438" i="2"/>
  <c r="H438" i="2"/>
  <c r="I438" i="2"/>
  <c r="J438" i="2"/>
  <c r="K438" i="2"/>
  <c r="L438" i="2"/>
  <c r="M438" i="2"/>
  <c r="N438" i="2"/>
  <c r="O438" i="2"/>
  <c r="P438" i="2"/>
  <c r="Q438" i="2"/>
  <c r="R438" i="2"/>
  <c r="S438" i="2"/>
  <c r="T438" i="2"/>
  <c r="U438" i="2"/>
  <c r="V438" i="2"/>
  <c r="W438" i="2"/>
  <c r="X438" i="2"/>
  <c r="Y438" i="2"/>
  <c r="Z438" i="2"/>
  <c r="AA438" i="2"/>
  <c r="AB438" i="2"/>
  <c r="AC438" i="2"/>
  <c r="AD438" i="2"/>
  <c r="AE438" i="2"/>
  <c r="AF438" i="2"/>
  <c r="AG438" i="2"/>
  <c r="AH438" i="2"/>
  <c r="AI438" i="2"/>
  <c r="AJ438" i="2"/>
  <c r="AK438" i="2"/>
  <c r="AL438" i="2"/>
  <c r="AM438" i="2"/>
  <c r="AN438" i="2"/>
  <c r="AO438" i="2"/>
  <c r="BB175" i="2"/>
  <c r="BC175" i="2"/>
  <c r="BD175" i="2"/>
  <c r="BE175" i="2"/>
  <c r="BF175" i="2"/>
  <c r="BG175" i="2"/>
  <c r="BH175" i="2"/>
  <c r="D439" i="2"/>
  <c r="E439" i="2"/>
  <c r="F439" i="2"/>
  <c r="G439" i="2"/>
  <c r="H439" i="2"/>
  <c r="I439" i="2"/>
  <c r="J439" i="2"/>
  <c r="K439" i="2"/>
  <c r="L439" i="2"/>
  <c r="M439" i="2"/>
  <c r="N439" i="2"/>
  <c r="O439" i="2"/>
  <c r="P439" i="2"/>
  <c r="Q439" i="2"/>
  <c r="R439" i="2"/>
  <c r="S439" i="2"/>
  <c r="T439" i="2"/>
  <c r="U439" i="2"/>
  <c r="V439" i="2"/>
  <c r="W439" i="2"/>
  <c r="X439" i="2"/>
  <c r="Y439" i="2"/>
  <c r="Z439" i="2"/>
  <c r="AA439" i="2"/>
  <c r="AB439" i="2"/>
  <c r="AC439" i="2"/>
  <c r="AD439" i="2"/>
  <c r="AE439" i="2"/>
  <c r="AF439" i="2"/>
  <c r="AG439" i="2"/>
  <c r="AH439" i="2"/>
  <c r="AI439" i="2"/>
  <c r="AJ439" i="2"/>
  <c r="AK439" i="2"/>
  <c r="AL439" i="2"/>
  <c r="AM439" i="2"/>
  <c r="AN439" i="2"/>
  <c r="AO439" i="2"/>
  <c r="BB176" i="2"/>
  <c r="BC176" i="2"/>
  <c r="BD176" i="2"/>
  <c r="BE176" i="2"/>
  <c r="BF176" i="2"/>
  <c r="BG176" i="2"/>
  <c r="BH176" i="2"/>
  <c r="D440" i="2"/>
  <c r="E440" i="2"/>
  <c r="F440" i="2"/>
  <c r="G440" i="2"/>
  <c r="H440" i="2"/>
  <c r="I440" i="2"/>
  <c r="J440" i="2"/>
  <c r="K440" i="2"/>
  <c r="L440" i="2"/>
  <c r="M440" i="2"/>
  <c r="N440" i="2"/>
  <c r="O440" i="2"/>
  <c r="P440" i="2"/>
  <c r="Q440" i="2"/>
  <c r="R440" i="2"/>
  <c r="S440" i="2"/>
  <c r="T440" i="2"/>
  <c r="U440" i="2"/>
  <c r="V440" i="2"/>
  <c r="W440" i="2"/>
  <c r="X440" i="2"/>
  <c r="Y440" i="2"/>
  <c r="Z440" i="2"/>
  <c r="AA440" i="2"/>
  <c r="AB440" i="2"/>
  <c r="AC440" i="2"/>
  <c r="AD440" i="2"/>
  <c r="AE440" i="2"/>
  <c r="AF440" i="2"/>
  <c r="AG440" i="2"/>
  <c r="AH440" i="2"/>
  <c r="AI440" i="2"/>
  <c r="AJ440" i="2"/>
  <c r="AK440" i="2"/>
  <c r="AL440" i="2"/>
  <c r="AM440" i="2"/>
  <c r="AN440" i="2"/>
  <c r="AO440" i="2"/>
  <c r="BB177" i="2"/>
  <c r="BC177" i="2"/>
  <c r="BD177" i="2"/>
  <c r="BE177" i="2"/>
  <c r="BF177" i="2"/>
  <c r="BG177" i="2"/>
  <c r="BH177" i="2"/>
  <c r="D441" i="2"/>
  <c r="E441" i="2"/>
  <c r="F441" i="2"/>
  <c r="G441" i="2"/>
  <c r="H441" i="2"/>
  <c r="I441" i="2"/>
  <c r="J441" i="2"/>
  <c r="K441" i="2"/>
  <c r="L441" i="2"/>
  <c r="M441" i="2"/>
  <c r="N441" i="2"/>
  <c r="O441" i="2"/>
  <c r="P441" i="2"/>
  <c r="Q441" i="2"/>
  <c r="R441" i="2"/>
  <c r="S441" i="2"/>
  <c r="T441" i="2"/>
  <c r="U441" i="2"/>
  <c r="V441" i="2"/>
  <c r="W441" i="2"/>
  <c r="X441" i="2"/>
  <c r="Y441" i="2"/>
  <c r="Z441" i="2"/>
  <c r="AA441" i="2"/>
  <c r="AB441" i="2"/>
  <c r="AC441" i="2"/>
  <c r="AD441" i="2"/>
  <c r="AE441" i="2"/>
  <c r="AF441" i="2"/>
  <c r="AG441" i="2"/>
  <c r="AH441" i="2"/>
  <c r="AI441" i="2"/>
  <c r="AJ441" i="2"/>
  <c r="AK441" i="2"/>
  <c r="AL441" i="2"/>
  <c r="AM441" i="2"/>
  <c r="AN441" i="2"/>
  <c r="AO441" i="2"/>
  <c r="BB178" i="2"/>
  <c r="BC178" i="2"/>
  <c r="BD178" i="2"/>
  <c r="BE178" i="2"/>
  <c r="BF178" i="2"/>
  <c r="BG178" i="2"/>
  <c r="BH178" i="2"/>
  <c r="D442" i="2"/>
  <c r="E442" i="2"/>
  <c r="F442" i="2"/>
  <c r="G442" i="2"/>
  <c r="H442" i="2"/>
  <c r="I442" i="2"/>
  <c r="J442" i="2"/>
  <c r="K442" i="2"/>
  <c r="L442" i="2"/>
  <c r="M442" i="2"/>
  <c r="N442" i="2"/>
  <c r="O442" i="2"/>
  <c r="P442" i="2"/>
  <c r="Q442" i="2"/>
  <c r="R442" i="2"/>
  <c r="S442" i="2"/>
  <c r="T442" i="2"/>
  <c r="U442" i="2"/>
  <c r="V442" i="2"/>
  <c r="W442" i="2"/>
  <c r="X442" i="2"/>
  <c r="Y442" i="2"/>
  <c r="Z442" i="2"/>
  <c r="AA442" i="2"/>
  <c r="AB442" i="2"/>
  <c r="AC442" i="2"/>
  <c r="AD442" i="2"/>
  <c r="AE442" i="2"/>
  <c r="AF442" i="2"/>
  <c r="AG442" i="2"/>
  <c r="AH442" i="2"/>
  <c r="AI442" i="2"/>
  <c r="AJ442" i="2"/>
  <c r="AK442" i="2"/>
  <c r="AL442" i="2"/>
  <c r="AM442" i="2"/>
  <c r="AN442" i="2"/>
  <c r="AO442" i="2"/>
  <c r="BB179" i="2"/>
  <c r="BC179" i="2"/>
  <c r="BD179" i="2"/>
  <c r="BE179" i="2"/>
  <c r="BF179" i="2"/>
  <c r="BG179" i="2"/>
  <c r="BH179" i="2"/>
  <c r="D443" i="2"/>
  <c r="E443" i="2"/>
  <c r="F443" i="2"/>
  <c r="G443" i="2"/>
  <c r="H443" i="2"/>
  <c r="I443" i="2"/>
  <c r="J443" i="2"/>
  <c r="K443" i="2"/>
  <c r="L443" i="2"/>
  <c r="M443" i="2"/>
  <c r="N443" i="2"/>
  <c r="O443" i="2"/>
  <c r="P443" i="2"/>
  <c r="Q443" i="2"/>
  <c r="R443" i="2"/>
  <c r="S443" i="2"/>
  <c r="T443" i="2"/>
  <c r="U443" i="2"/>
  <c r="V443" i="2"/>
  <c r="W443" i="2"/>
  <c r="X443" i="2"/>
  <c r="Y443" i="2"/>
  <c r="Z443" i="2"/>
  <c r="AA443" i="2"/>
  <c r="AB443" i="2"/>
  <c r="AC443" i="2"/>
  <c r="AD443" i="2"/>
  <c r="AE443" i="2"/>
  <c r="AF443" i="2"/>
  <c r="AG443" i="2"/>
  <c r="AH443" i="2"/>
  <c r="AI443" i="2"/>
  <c r="AJ443" i="2"/>
  <c r="AK443" i="2"/>
  <c r="AL443" i="2"/>
  <c r="AM443" i="2"/>
  <c r="AN443" i="2"/>
  <c r="AO443" i="2"/>
  <c r="BB180" i="2"/>
  <c r="BC180" i="2"/>
  <c r="BD180" i="2"/>
  <c r="BE180" i="2"/>
  <c r="BF180" i="2"/>
  <c r="BG180" i="2"/>
  <c r="BH180" i="2"/>
  <c r="D444" i="2"/>
  <c r="E444" i="2"/>
  <c r="F444" i="2"/>
  <c r="G444" i="2"/>
  <c r="H444" i="2"/>
  <c r="I444" i="2"/>
  <c r="J444" i="2"/>
  <c r="K444" i="2"/>
  <c r="L444" i="2"/>
  <c r="M444" i="2"/>
  <c r="N444" i="2"/>
  <c r="O444" i="2"/>
  <c r="P444" i="2"/>
  <c r="Q444" i="2"/>
  <c r="R444" i="2"/>
  <c r="S444" i="2"/>
  <c r="T444" i="2"/>
  <c r="U444" i="2"/>
  <c r="V444" i="2"/>
  <c r="W444" i="2"/>
  <c r="X444" i="2"/>
  <c r="Y444" i="2"/>
  <c r="Z444" i="2"/>
  <c r="AA444" i="2"/>
  <c r="AB444" i="2"/>
  <c r="AC444" i="2"/>
  <c r="AD444" i="2"/>
  <c r="AE444" i="2"/>
  <c r="AF444" i="2"/>
  <c r="AG444" i="2"/>
  <c r="AH444" i="2"/>
  <c r="AI444" i="2"/>
  <c r="AJ444" i="2"/>
  <c r="AK444" i="2"/>
  <c r="AL444" i="2"/>
  <c r="AM444" i="2"/>
  <c r="AN444" i="2"/>
  <c r="AO444" i="2"/>
  <c r="BB181" i="2"/>
  <c r="BC181" i="2"/>
  <c r="BD181" i="2"/>
  <c r="BE181" i="2"/>
  <c r="BF181" i="2"/>
  <c r="BG181" i="2"/>
  <c r="BH181" i="2"/>
  <c r="D445" i="2"/>
  <c r="E445" i="2"/>
  <c r="F445" i="2"/>
  <c r="G445" i="2"/>
  <c r="H445" i="2"/>
  <c r="I445" i="2"/>
  <c r="J445" i="2"/>
  <c r="K445" i="2"/>
  <c r="L445" i="2"/>
  <c r="M445" i="2"/>
  <c r="N445" i="2"/>
  <c r="O445" i="2"/>
  <c r="P445" i="2"/>
  <c r="Q445" i="2"/>
  <c r="R445" i="2"/>
  <c r="S445" i="2"/>
  <c r="T445" i="2"/>
  <c r="U445" i="2"/>
  <c r="V445" i="2"/>
  <c r="W445" i="2"/>
  <c r="X445" i="2"/>
  <c r="Y445" i="2"/>
  <c r="Z445" i="2"/>
  <c r="AA445" i="2"/>
  <c r="AB445" i="2"/>
  <c r="AC445" i="2"/>
  <c r="AD445" i="2"/>
  <c r="AE445" i="2"/>
  <c r="AF445" i="2"/>
  <c r="AG445" i="2"/>
  <c r="AH445" i="2"/>
  <c r="AI445" i="2"/>
  <c r="AJ445" i="2"/>
  <c r="AK445" i="2"/>
  <c r="AL445" i="2"/>
  <c r="AM445" i="2"/>
  <c r="AN445" i="2"/>
  <c r="AO445" i="2"/>
  <c r="BB182" i="2"/>
  <c r="BC182" i="2"/>
  <c r="BD182" i="2"/>
  <c r="BE182" i="2"/>
  <c r="BF182" i="2"/>
  <c r="BG182" i="2"/>
  <c r="BH182" i="2"/>
  <c r="D446" i="2"/>
  <c r="E446" i="2"/>
  <c r="F446" i="2"/>
  <c r="G446" i="2"/>
  <c r="H446" i="2"/>
  <c r="I446" i="2"/>
  <c r="J446" i="2"/>
  <c r="K446" i="2"/>
  <c r="L446" i="2"/>
  <c r="M446" i="2"/>
  <c r="N446" i="2"/>
  <c r="O446" i="2"/>
  <c r="P446" i="2"/>
  <c r="Q446" i="2"/>
  <c r="R446" i="2"/>
  <c r="S446" i="2"/>
  <c r="T446" i="2"/>
  <c r="U446" i="2"/>
  <c r="V446" i="2"/>
  <c r="W446" i="2"/>
  <c r="X446" i="2"/>
  <c r="Y446" i="2"/>
  <c r="Z446" i="2"/>
  <c r="AA446" i="2"/>
  <c r="AB446" i="2"/>
  <c r="AC446" i="2"/>
  <c r="AD446" i="2"/>
  <c r="AE446" i="2"/>
  <c r="AF446" i="2"/>
  <c r="AG446" i="2"/>
  <c r="AH446" i="2"/>
  <c r="AI446" i="2"/>
  <c r="AJ446" i="2"/>
  <c r="AK446" i="2"/>
  <c r="AL446" i="2"/>
  <c r="AM446" i="2"/>
  <c r="AN446" i="2"/>
  <c r="AO446" i="2"/>
  <c r="BB183" i="2"/>
  <c r="BC183" i="2"/>
  <c r="BD183" i="2"/>
  <c r="BE183" i="2"/>
  <c r="BF183" i="2"/>
  <c r="BG183" i="2"/>
  <c r="BH183" i="2"/>
  <c r="D447" i="2"/>
  <c r="E447" i="2"/>
  <c r="F447" i="2"/>
  <c r="G447" i="2"/>
  <c r="H447" i="2"/>
  <c r="I447" i="2"/>
  <c r="J447" i="2"/>
  <c r="K447" i="2"/>
  <c r="L447" i="2"/>
  <c r="M447" i="2"/>
  <c r="N447" i="2"/>
  <c r="O447" i="2"/>
  <c r="P447" i="2"/>
  <c r="Q447" i="2"/>
  <c r="R447" i="2"/>
  <c r="S447" i="2"/>
  <c r="T447" i="2"/>
  <c r="U447" i="2"/>
  <c r="V447" i="2"/>
  <c r="W447" i="2"/>
  <c r="X447" i="2"/>
  <c r="Y447" i="2"/>
  <c r="Z447" i="2"/>
  <c r="AA447" i="2"/>
  <c r="AB447" i="2"/>
  <c r="AC447" i="2"/>
  <c r="AD447" i="2"/>
  <c r="AE447" i="2"/>
  <c r="AF447" i="2"/>
  <c r="AG447" i="2"/>
  <c r="AH447" i="2"/>
  <c r="AI447" i="2"/>
  <c r="AJ447" i="2"/>
  <c r="AK447" i="2"/>
  <c r="AL447" i="2"/>
  <c r="AM447" i="2"/>
  <c r="AN447" i="2"/>
  <c r="AO447" i="2"/>
  <c r="BB184" i="2"/>
  <c r="BC184" i="2"/>
  <c r="BD184" i="2"/>
  <c r="BE184" i="2"/>
  <c r="BF184" i="2"/>
  <c r="BG184" i="2"/>
  <c r="BH184" i="2"/>
  <c r="D448" i="2"/>
  <c r="E448" i="2"/>
  <c r="F448" i="2"/>
  <c r="G448" i="2"/>
  <c r="H448" i="2"/>
  <c r="I448" i="2"/>
  <c r="J448" i="2"/>
  <c r="K448" i="2"/>
  <c r="L448" i="2"/>
  <c r="M448" i="2"/>
  <c r="N448" i="2"/>
  <c r="O448" i="2"/>
  <c r="P448" i="2"/>
  <c r="Q448" i="2"/>
  <c r="R448" i="2"/>
  <c r="S448" i="2"/>
  <c r="T448" i="2"/>
  <c r="U448" i="2"/>
  <c r="V448" i="2"/>
  <c r="W448" i="2"/>
  <c r="X448" i="2"/>
  <c r="Y448" i="2"/>
  <c r="Z448" i="2"/>
  <c r="AA448" i="2"/>
  <c r="AB448" i="2"/>
  <c r="AC448" i="2"/>
  <c r="AD448" i="2"/>
  <c r="AE448" i="2"/>
  <c r="AF448" i="2"/>
  <c r="AG448" i="2"/>
  <c r="AH448" i="2"/>
  <c r="AI448" i="2"/>
  <c r="AJ448" i="2"/>
  <c r="AK448" i="2"/>
  <c r="AL448" i="2"/>
  <c r="AM448" i="2"/>
  <c r="AN448" i="2"/>
  <c r="AO448" i="2"/>
  <c r="BB185" i="2"/>
  <c r="BC185" i="2"/>
  <c r="BD185" i="2"/>
  <c r="BE185" i="2"/>
  <c r="BF185" i="2"/>
  <c r="BG185" i="2"/>
  <c r="BH185" i="2"/>
  <c r="D449" i="2"/>
  <c r="E449" i="2"/>
  <c r="F449" i="2"/>
  <c r="G449" i="2"/>
  <c r="H449" i="2"/>
  <c r="I449" i="2"/>
  <c r="J449" i="2"/>
  <c r="K449" i="2"/>
  <c r="L449" i="2"/>
  <c r="M449" i="2"/>
  <c r="N449" i="2"/>
  <c r="O449" i="2"/>
  <c r="P449" i="2"/>
  <c r="Q449" i="2"/>
  <c r="R449" i="2"/>
  <c r="S449" i="2"/>
  <c r="T449" i="2"/>
  <c r="U449" i="2"/>
  <c r="V449" i="2"/>
  <c r="W449" i="2"/>
  <c r="X449" i="2"/>
  <c r="Y449" i="2"/>
  <c r="Z449" i="2"/>
  <c r="AA449" i="2"/>
  <c r="AB449" i="2"/>
  <c r="AC449" i="2"/>
  <c r="AD449" i="2"/>
  <c r="AE449" i="2"/>
  <c r="AF449" i="2"/>
  <c r="AG449" i="2"/>
  <c r="AH449" i="2"/>
  <c r="AI449" i="2"/>
  <c r="AJ449" i="2"/>
  <c r="AK449" i="2"/>
  <c r="AL449" i="2"/>
  <c r="AM449" i="2"/>
  <c r="AN449" i="2"/>
  <c r="AO449" i="2"/>
  <c r="BB186" i="2"/>
  <c r="BC186" i="2"/>
  <c r="BD186" i="2"/>
  <c r="BE186" i="2"/>
  <c r="BF186" i="2"/>
  <c r="BG186" i="2"/>
  <c r="BH186" i="2"/>
  <c r="D450" i="2"/>
  <c r="E450" i="2"/>
  <c r="F450" i="2"/>
  <c r="G450" i="2"/>
  <c r="H450" i="2"/>
  <c r="I450" i="2"/>
  <c r="J450" i="2"/>
  <c r="K450" i="2"/>
  <c r="L450" i="2"/>
  <c r="M450" i="2"/>
  <c r="N450" i="2"/>
  <c r="O450" i="2"/>
  <c r="P450" i="2"/>
  <c r="Q450" i="2"/>
  <c r="R450" i="2"/>
  <c r="S450" i="2"/>
  <c r="T450" i="2"/>
  <c r="U450" i="2"/>
  <c r="V450" i="2"/>
  <c r="W450" i="2"/>
  <c r="X450" i="2"/>
  <c r="Y450" i="2"/>
  <c r="Z450" i="2"/>
  <c r="AA450" i="2"/>
  <c r="AB450" i="2"/>
  <c r="AC450" i="2"/>
  <c r="AD450" i="2"/>
  <c r="AE450" i="2"/>
  <c r="AF450" i="2"/>
  <c r="AG450" i="2"/>
  <c r="AH450" i="2"/>
  <c r="AI450" i="2"/>
  <c r="AJ450" i="2"/>
  <c r="AK450" i="2"/>
  <c r="AL450" i="2"/>
  <c r="AM450" i="2"/>
  <c r="AN450" i="2"/>
  <c r="AO450" i="2"/>
  <c r="BB187" i="2"/>
  <c r="BC187" i="2"/>
  <c r="BD187" i="2"/>
  <c r="BE187" i="2"/>
  <c r="BF187" i="2"/>
  <c r="BG187" i="2"/>
  <c r="BH187" i="2"/>
  <c r="D451" i="2"/>
  <c r="E451" i="2"/>
  <c r="F451" i="2"/>
  <c r="G451" i="2"/>
  <c r="H451" i="2"/>
  <c r="I451" i="2"/>
  <c r="J451" i="2"/>
  <c r="K451" i="2"/>
  <c r="L451" i="2"/>
  <c r="M451" i="2"/>
  <c r="N451" i="2"/>
  <c r="O451" i="2"/>
  <c r="P451" i="2"/>
  <c r="Q451" i="2"/>
  <c r="R451" i="2"/>
  <c r="S451" i="2"/>
  <c r="T451" i="2"/>
  <c r="U451" i="2"/>
  <c r="V451" i="2"/>
  <c r="W451" i="2"/>
  <c r="X451" i="2"/>
  <c r="Y451" i="2"/>
  <c r="Z451" i="2"/>
  <c r="AA451" i="2"/>
  <c r="AB451" i="2"/>
  <c r="AC451" i="2"/>
  <c r="AD451" i="2"/>
  <c r="AE451" i="2"/>
  <c r="AF451" i="2"/>
  <c r="AG451" i="2"/>
  <c r="AH451" i="2"/>
  <c r="AI451" i="2"/>
  <c r="AJ451" i="2"/>
  <c r="AK451" i="2"/>
  <c r="AL451" i="2"/>
  <c r="AM451" i="2"/>
  <c r="AN451" i="2"/>
  <c r="AO451" i="2"/>
  <c r="BB188" i="2"/>
  <c r="BC188" i="2"/>
  <c r="BD188" i="2"/>
  <c r="BE188" i="2"/>
  <c r="BF188" i="2"/>
  <c r="BG188" i="2"/>
  <c r="BH188" i="2"/>
  <c r="D452" i="2"/>
  <c r="E452" i="2"/>
  <c r="F452" i="2"/>
  <c r="G452" i="2"/>
  <c r="H452" i="2"/>
  <c r="I452" i="2"/>
  <c r="J452" i="2"/>
  <c r="K452" i="2"/>
  <c r="L452" i="2"/>
  <c r="M452" i="2"/>
  <c r="N452" i="2"/>
  <c r="O452" i="2"/>
  <c r="P452" i="2"/>
  <c r="Q452" i="2"/>
  <c r="R452" i="2"/>
  <c r="S452" i="2"/>
  <c r="T452" i="2"/>
  <c r="U452" i="2"/>
  <c r="V452" i="2"/>
  <c r="W452" i="2"/>
  <c r="X452" i="2"/>
  <c r="Y452" i="2"/>
  <c r="Z452" i="2"/>
  <c r="AA452" i="2"/>
  <c r="AB452" i="2"/>
  <c r="AC452" i="2"/>
  <c r="AD452" i="2"/>
  <c r="AE452" i="2"/>
  <c r="AF452" i="2"/>
  <c r="AG452" i="2"/>
  <c r="AH452" i="2"/>
  <c r="AI452" i="2"/>
  <c r="AJ452" i="2"/>
  <c r="AK452" i="2"/>
  <c r="AL452" i="2"/>
  <c r="AM452" i="2"/>
  <c r="AN452" i="2"/>
  <c r="AO452" i="2"/>
  <c r="BB189" i="2"/>
  <c r="BC189" i="2"/>
  <c r="BD189" i="2"/>
  <c r="BE189" i="2"/>
  <c r="BF189" i="2"/>
  <c r="BG189" i="2"/>
  <c r="BH189" i="2"/>
  <c r="D453" i="2"/>
  <c r="E453" i="2"/>
  <c r="F453" i="2"/>
  <c r="G453" i="2"/>
  <c r="H453" i="2"/>
  <c r="I453" i="2"/>
  <c r="J453" i="2"/>
  <c r="K453" i="2"/>
  <c r="L453" i="2"/>
  <c r="M453" i="2"/>
  <c r="N453" i="2"/>
  <c r="O453" i="2"/>
  <c r="P453" i="2"/>
  <c r="Q453" i="2"/>
  <c r="R453" i="2"/>
  <c r="S453" i="2"/>
  <c r="T453" i="2"/>
  <c r="U453" i="2"/>
  <c r="V453" i="2"/>
  <c r="W453" i="2"/>
  <c r="X453" i="2"/>
  <c r="Y453" i="2"/>
  <c r="Z453" i="2"/>
  <c r="AA453" i="2"/>
  <c r="AB453" i="2"/>
  <c r="AC453" i="2"/>
  <c r="AD453" i="2"/>
  <c r="AE453" i="2"/>
  <c r="AF453" i="2"/>
  <c r="AG453" i="2"/>
  <c r="AH453" i="2"/>
  <c r="AI453" i="2"/>
  <c r="AJ453" i="2"/>
  <c r="AK453" i="2"/>
  <c r="AL453" i="2"/>
  <c r="AM453" i="2"/>
  <c r="AN453" i="2"/>
  <c r="AO453" i="2"/>
  <c r="BB190" i="2"/>
  <c r="BC190" i="2"/>
  <c r="BD190" i="2"/>
  <c r="BE190" i="2"/>
  <c r="BF190" i="2"/>
  <c r="BG190" i="2"/>
  <c r="BH190" i="2"/>
  <c r="D454" i="2"/>
  <c r="E454" i="2"/>
  <c r="F454" i="2"/>
  <c r="G454" i="2"/>
  <c r="H454" i="2"/>
  <c r="I454" i="2"/>
  <c r="J454" i="2"/>
  <c r="K454" i="2"/>
  <c r="L454" i="2"/>
  <c r="M454" i="2"/>
  <c r="N454" i="2"/>
  <c r="O454" i="2"/>
  <c r="P454" i="2"/>
  <c r="Q454" i="2"/>
  <c r="R454" i="2"/>
  <c r="S454" i="2"/>
  <c r="T454" i="2"/>
  <c r="U454" i="2"/>
  <c r="V454" i="2"/>
  <c r="W454" i="2"/>
  <c r="X454" i="2"/>
  <c r="Y454" i="2"/>
  <c r="Z454" i="2"/>
  <c r="AA454" i="2"/>
  <c r="AB454" i="2"/>
  <c r="AC454" i="2"/>
  <c r="AD454" i="2"/>
  <c r="AE454" i="2"/>
  <c r="AF454" i="2"/>
  <c r="AG454" i="2"/>
  <c r="AH454" i="2"/>
  <c r="AI454" i="2"/>
  <c r="AJ454" i="2"/>
  <c r="AK454" i="2"/>
  <c r="AL454" i="2"/>
  <c r="AM454" i="2"/>
  <c r="AN454" i="2"/>
  <c r="AO454" i="2"/>
  <c r="BB191" i="2"/>
  <c r="BC191" i="2"/>
  <c r="BD191" i="2"/>
  <c r="BE191" i="2"/>
  <c r="BF191" i="2"/>
  <c r="BG191" i="2"/>
  <c r="BH191" i="2"/>
  <c r="D455" i="2"/>
  <c r="E455" i="2"/>
  <c r="F455" i="2"/>
  <c r="G455" i="2"/>
  <c r="H455" i="2"/>
  <c r="I455" i="2"/>
  <c r="J455" i="2"/>
  <c r="K455" i="2"/>
  <c r="L455" i="2"/>
  <c r="M455" i="2"/>
  <c r="N455" i="2"/>
  <c r="O455" i="2"/>
  <c r="P455" i="2"/>
  <c r="Q455" i="2"/>
  <c r="R455" i="2"/>
  <c r="S455" i="2"/>
  <c r="T455" i="2"/>
  <c r="U455" i="2"/>
  <c r="V455" i="2"/>
  <c r="W455" i="2"/>
  <c r="X455" i="2"/>
  <c r="Y455" i="2"/>
  <c r="Z455" i="2"/>
  <c r="AA455" i="2"/>
  <c r="AB455" i="2"/>
  <c r="AC455" i="2"/>
  <c r="AD455" i="2"/>
  <c r="AE455" i="2"/>
  <c r="AF455" i="2"/>
  <c r="AG455" i="2"/>
  <c r="AH455" i="2"/>
  <c r="AI455" i="2"/>
  <c r="AJ455" i="2"/>
  <c r="AK455" i="2"/>
  <c r="AL455" i="2"/>
  <c r="AM455" i="2"/>
  <c r="AN455" i="2"/>
  <c r="AO455" i="2"/>
  <c r="BB192" i="2"/>
  <c r="BC192" i="2"/>
  <c r="BD192" i="2"/>
  <c r="BE192" i="2"/>
  <c r="BF192" i="2"/>
  <c r="BG192" i="2"/>
  <c r="BH192" i="2"/>
  <c r="D456" i="2"/>
  <c r="E456" i="2"/>
  <c r="F456" i="2"/>
  <c r="G456" i="2"/>
  <c r="H456" i="2"/>
  <c r="I456" i="2"/>
  <c r="J456" i="2"/>
  <c r="K456" i="2"/>
  <c r="L456" i="2"/>
  <c r="M456" i="2"/>
  <c r="N456" i="2"/>
  <c r="O456" i="2"/>
  <c r="P456" i="2"/>
  <c r="Q456" i="2"/>
  <c r="R456" i="2"/>
  <c r="S456" i="2"/>
  <c r="T456" i="2"/>
  <c r="U456" i="2"/>
  <c r="V456" i="2"/>
  <c r="W456" i="2"/>
  <c r="X456" i="2"/>
  <c r="Y456" i="2"/>
  <c r="Z456" i="2"/>
  <c r="AA456" i="2"/>
  <c r="AB456" i="2"/>
  <c r="AC456" i="2"/>
  <c r="AD456" i="2"/>
  <c r="AE456" i="2"/>
  <c r="AF456" i="2"/>
  <c r="AG456" i="2"/>
  <c r="AH456" i="2"/>
  <c r="AI456" i="2"/>
  <c r="AJ456" i="2"/>
  <c r="AK456" i="2"/>
  <c r="AL456" i="2"/>
  <c r="AM456" i="2"/>
  <c r="AN456" i="2"/>
  <c r="AO456" i="2"/>
  <c r="BB193" i="2"/>
  <c r="BC193" i="2"/>
  <c r="BD193" i="2"/>
  <c r="BE193" i="2"/>
  <c r="BF193" i="2"/>
  <c r="BG193" i="2"/>
  <c r="BH193" i="2"/>
  <c r="D457" i="2"/>
  <c r="E457" i="2"/>
  <c r="F457" i="2"/>
  <c r="G457" i="2"/>
  <c r="H457" i="2"/>
  <c r="I457" i="2"/>
  <c r="J457" i="2"/>
  <c r="K457" i="2"/>
  <c r="L457" i="2"/>
  <c r="M457" i="2"/>
  <c r="N457" i="2"/>
  <c r="O457" i="2"/>
  <c r="P457" i="2"/>
  <c r="Q457" i="2"/>
  <c r="R457" i="2"/>
  <c r="S457" i="2"/>
  <c r="T457" i="2"/>
  <c r="U457" i="2"/>
  <c r="V457" i="2"/>
  <c r="W457" i="2"/>
  <c r="X457" i="2"/>
  <c r="Y457" i="2"/>
  <c r="Z457" i="2"/>
  <c r="AA457" i="2"/>
  <c r="AB457" i="2"/>
  <c r="AC457" i="2"/>
  <c r="AD457" i="2"/>
  <c r="AE457" i="2"/>
  <c r="AF457" i="2"/>
  <c r="AG457" i="2"/>
  <c r="AH457" i="2"/>
  <c r="AI457" i="2"/>
  <c r="AJ457" i="2"/>
  <c r="AK457" i="2"/>
  <c r="AL457" i="2"/>
  <c r="AM457" i="2"/>
  <c r="AN457" i="2"/>
  <c r="AO457" i="2"/>
  <c r="BB194" i="2"/>
  <c r="BC194" i="2"/>
  <c r="BD194" i="2"/>
  <c r="BE194" i="2"/>
  <c r="BF194" i="2"/>
  <c r="BG194" i="2"/>
  <c r="BH194" i="2"/>
  <c r="D458" i="2"/>
  <c r="E458" i="2"/>
  <c r="F458" i="2"/>
  <c r="G458" i="2"/>
  <c r="H458" i="2"/>
  <c r="I458" i="2"/>
  <c r="J458" i="2"/>
  <c r="K458" i="2"/>
  <c r="L458" i="2"/>
  <c r="M458" i="2"/>
  <c r="N458" i="2"/>
  <c r="O458" i="2"/>
  <c r="P458" i="2"/>
  <c r="Q458" i="2"/>
  <c r="R458" i="2"/>
  <c r="S458" i="2"/>
  <c r="T458" i="2"/>
  <c r="U458" i="2"/>
  <c r="V458" i="2"/>
  <c r="W458" i="2"/>
  <c r="X458" i="2"/>
  <c r="Y458" i="2"/>
  <c r="Z458" i="2"/>
  <c r="AA458" i="2"/>
  <c r="AB458" i="2"/>
  <c r="AC458" i="2"/>
  <c r="AD458" i="2"/>
  <c r="AE458" i="2"/>
  <c r="AF458" i="2"/>
  <c r="AG458" i="2"/>
  <c r="AH458" i="2"/>
  <c r="AI458" i="2"/>
  <c r="AJ458" i="2"/>
  <c r="AK458" i="2"/>
  <c r="AL458" i="2"/>
  <c r="AM458" i="2"/>
  <c r="AN458" i="2"/>
  <c r="AO458" i="2"/>
  <c r="BB195" i="2"/>
  <c r="BC195" i="2"/>
  <c r="BD195" i="2"/>
  <c r="BE195" i="2"/>
  <c r="BF195" i="2"/>
  <c r="BG195" i="2"/>
  <c r="BH195" i="2"/>
  <c r="D459" i="2"/>
  <c r="E459" i="2"/>
  <c r="F459" i="2"/>
  <c r="G459" i="2"/>
  <c r="H459" i="2"/>
  <c r="I459" i="2"/>
  <c r="J459" i="2"/>
  <c r="K459" i="2"/>
  <c r="L459" i="2"/>
  <c r="M459" i="2"/>
  <c r="N459" i="2"/>
  <c r="O459" i="2"/>
  <c r="P459" i="2"/>
  <c r="Q459" i="2"/>
  <c r="R459" i="2"/>
  <c r="S459" i="2"/>
  <c r="T459" i="2"/>
  <c r="U459" i="2"/>
  <c r="V459" i="2"/>
  <c r="W459" i="2"/>
  <c r="X459" i="2"/>
  <c r="Y459" i="2"/>
  <c r="Z459" i="2"/>
  <c r="AA459" i="2"/>
  <c r="AB459" i="2"/>
  <c r="AC459" i="2"/>
  <c r="AD459" i="2"/>
  <c r="AE459" i="2"/>
  <c r="AF459" i="2"/>
  <c r="AG459" i="2"/>
  <c r="AH459" i="2"/>
  <c r="AI459" i="2"/>
  <c r="AJ459" i="2"/>
  <c r="AK459" i="2"/>
  <c r="AL459" i="2"/>
  <c r="AM459" i="2"/>
  <c r="AN459" i="2"/>
  <c r="AO459" i="2"/>
  <c r="BB196" i="2"/>
  <c r="BC196" i="2"/>
  <c r="BD196" i="2"/>
  <c r="BE196" i="2"/>
  <c r="BF196" i="2"/>
  <c r="BG196" i="2"/>
  <c r="BH196" i="2"/>
  <c r="D460" i="2"/>
  <c r="E460" i="2"/>
  <c r="F460" i="2"/>
  <c r="G460" i="2"/>
  <c r="H460" i="2"/>
  <c r="I460" i="2"/>
  <c r="J460" i="2"/>
  <c r="K460" i="2"/>
  <c r="L460" i="2"/>
  <c r="M460" i="2"/>
  <c r="N460" i="2"/>
  <c r="O460" i="2"/>
  <c r="P460" i="2"/>
  <c r="Q460" i="2"/>
  <c r="R460" i="2"/>
  <c r="S460" i="2"/>
  <c r="T460" i="2"/>
  <c r="U460" i="2"/>
  <c r="V460" i="2"/>
  <c r="W460" i="2"/>
  <c r="X460" i="2"/>
  <c r="Y460" i="2"/>
  <c r="Z460" i="2"/>
  <c r="AA460" i="2"/>
  <c r="AB460" i="2"/>
  <c r="AC460" i="2"/>
  <c r="AD460" i="2"/>
  <c r="AE460" i="2"/>
  <c r="AF460" i="2"/>
  <c r="AG460" i="2"/>
  <c r="AH460" i="2"/>
  <c r="AI460" i="2"/>
  <c r="AJ460" i="2"/>
  <c r="AK460" i="2"/>
  <c r="AL460" i="2"/>
  <c r="AM460" i="2"/>
  <c r="AN460" i="2"/>
  <c r="AO460" i="2"/>
  <c r="BB197" i="2"/>
  <c r="BC197" i="2"/>
  <c r="BD197" i="2"/>
  <c r="BE197" i="2"/>
  <c r="BF197" i="2"/>
  <c r="BG197" i="2"/>
  <c r="BH197" i="2"/>
  <c r="D461" i="2"/>
  <c r="E461" i="2"/>
  <c r="F461" i="2"/>
  <c r="G461" i="2"/>
  <c r="H461" i="2"/>
  <c r="I461" i="2"/>
  <c r="J461" i="2"/>
  <c r="K461" i="2"/>
  <c r="L461" i="2"/>
  <c r="M461" i="2"/>
  <c r="N461" i="2"/>
  <c r="O461" i="2"/>
  <c r="P461" i="2"/>
  <c r="Q461" i="2"/>
  <c r="R461" i="2"/>
  <c r="S461" i="2"/>
  <c r="T461" i="2"/>
  <c r="U461" i="2"/>
  <c r="V461" i="2"/>
  <c r="W461" i="2"/>
  <c r="X461" i="2"/>
  <c r="Y461" i="2"/>
  <c r="Z461" i="2"/>
  <c r="AA461" i="2"/>
  <c r="AB461" i="2"/>
  <c r="AC461" i="2"/>
  <c r="AD461" i="2"/>
  <c r="AE461" i="2"/>
  <c r="AF461" i="2"/>
  <c r="AG461" i="2"/>
  <c r="AH461" i="2"/>
  <c r="AI461" i="2"/>
  <c r="AJ461" i="2"/>
  <c r="AK461" i="2"/>
  <c r="AL461" i="2"/>
  <c r="AM461" i="2"/>
  <c r="AN461" i="2"/>
  <c r="AO461" i="2"/>
  <c r="BB198" i="2"/>
  <c r="BC198" i="2"/>
  <c r="BD198" i="2"/>
  <c r="BE198" i="2"/>
  <c r="BF198" i="2"/>
  <c r="BG198" i="2"/>
  <c r="BH198" i="2"/>
  <c r="D462" i="2"/>
  <c r="E462" i="2"/>
  <c r="F462" i="2"/>
  <c r="G462" i="2"/>
  <c r="H462" i="2"/>
  <c r="I462" i="2"/>
  <c r="J462" i="2"/>
  <c r="K462" i="2"/>
  <c r="L462" i="2"/>
  <c r="M462" i="2"/>
  <c r="N462" i="2"/>
  <c r="O462" i="2"/>
  <c r="P462" i="2"/>
  <c r="Q462" i="2"/>
  <c r="R462" i="2"/>
  <c r="S462" i="2"/>
  <c r="T462" i="2"/>
  <c r="U462" i="2"/>
  <c r="V462" i="2"/>
  <c r="W462" i="2"/>
  <c r="X462" i="2"/>
  <c r="Y462" i="2"/>
  <c r="Z462" i="2"/>
  <c r="AA462" i="2"/>
  <c r="AB462" i="2"/>
  <c r="AC462" i="2"/>
  <c r="AD462" i="2"/>
  <c r="AE462" i="2"/>
  <c r="AF462" i="2"/>
  <c r="AG462" i="2"/>
  <c r="AH462" i="2"/>
  <c r="AI462" i="2"/>
  <c r="AJ462" i="2"/>
  <c r="AK462" i="2"/>
  <c r="AL462" i="2"/>
  <c r="AM462" i="2"/>
  <c r="AN462" i="2"/>
  <c r="AO462" i="2"/>
  <c r="BB199" i="2"/>
  <c r="BC199" i="2"/>
  <c r="BD199" i="2"/>
  <c r="BE199" i="2"/>
  <c r="BF199" i="2"/>
  <c r="BG199" i="2"/>
  <c r="BH199" i="2"/>
  <c r="D463" i="2"/>
  <c r="E463" i="2"/>
  <c r="F463" i="2"/>
  <c r="G463" i="2"/>
  <c r="H463" i="2"/>
  <c r="I463" i="2"/>
  <c r="J463" i="2"/>
  <c r="K463" i="2"/>
  <c r="L463" i="2"/>
  <c r="M463" i="2"/>
  <c r="N463" i="2"/>
  <c r="O463" i="2"/>
  <c r="P463" i="2"/>
  <c r="Q463" i="2"/>
  <c r="R463" i="2"/>
  <c r="S463" i="2"/>
  <c r="T463" i="2"/>
  <c r="U463" i="2"/>
  <c r="V463" i="2"/>
  <c r="W463" i="2"/>
  <c r="X463" i="2"/>
  <c r="Y463" i="2"/>
  <c r="Z463" i="2"/>
  <c r="AA463" i="2"/>
  <c r="AB463" i="2"/>
  <c r="AC463" i="2"/>
  <c r="AD463" i="2"/>
  <c r="AE463" i="2"/>
  <c r="AF463" i="2"/>
  <c r="AG463" i="2"/>
  <c r="AH463" i="2"/>
  <c r="AI463" i="2"/>
  <c r="AJ463" i="2"/>
  <c r="AK463" i="2"/>
  <c r="AL463" i="2"/>
  <c r="AM463" i="2"/>
  <c r="AN463" i="2"/>
  <c r="AO463" i="2"/>
  <c r="BB200" i="2"/>
  <c r="BC200" i="2"/>
  <c r="BD200" i="2"/>
  <c r="BE200" i="2"/>
  <c r="BF200" i="2"/>
  <c r="BG200" i="2"/>
  <c r="BH200" i="2"/>
  <c r="D464" i="2"/>
  <c r="E464" i="2"/>
  <c r="F464" i="2"/>
  <c r="G464" i="2"/>
  <c r="H464" i="2"/>
  <c r="I464" i="2"/>
  <c r="J464" i="2"/>
  <c r="K464" i="2"/>
  <c r="L464" i="2"/>
  <c r="M464" i="2"/>
  <c r="N464" i="2"/>
  <c r="O464" i="2"/>
  <c r="P464" i="2"/>
  <c r="Q464" i="2"/>
  <c r="R464" i="2"/>
  <c r="S464" i="2"/>
  <c r="T464" i="2"/>
  <c r="U464" i="2"/>
  <c r="V464" i="2"/>
  <c r="W464" i="2"/>
  <c r="X464" i="2"/>
  <c r="Y464" i="2"/>
  <c r="Z464" i="2"/>
  <c r="AA464" i="2"/>
  <c r="AB464" i="2"/>
  <c r="AC464" i="2"/>
  <c r="AD464" i="2"/>
  <c r="AE464" i="2"/>
  <c r="AF464" i="2"/>
  <c r="AG464" i="2"/>
  <c r="AH464" i="2"/>
  <c r="AI464" i="2"/>
  <c r="AJ464" i="2"/>
  <c r="AK464" i="2"/>
  <c r="AL464" i="2"/>
  <c r="AM464" i="2"/>
  <c r="AN464" i="2"/>
  <c r="AO464" i="2"/>
  <c r="BB201" i="2"/>
  <c r="BC201" i="2"/>
  <c r="BD201" i="2"/>
  <c r="BE201" i="2"/>
  <c r="BF201" i="2"/>
  <c r="BG201" i="2"/>
  <c r="BH201" i="2"/>
  <c r="D465" i="2"/>
  <c r="E465" i="2"/>
  <c r="F465" i="2"/>
  <c r="G465" i="2"/>
  <c r="H465" i="2"/>
  <c r="I465" i="2"/>
  <c r="J465" i="2"/>
  <c r="K465" i="2"/>
  <c r="L465" i="2"/>
  <c r="M465" i="2"/>
  <c r="N465" i="2"/>
  <c r="O465" i="2"/>
  <c r="P465" i="2"/>
  <c r="Q465" i="2"/>
  <c r="R465" i="2"/>
  <c r="S465" i="2"/>
  <c r="T465" i="2"/>
  <c r="U465" i="2"/>
  <c r="V465" i="2"/>
  <c r="W465" i="2"/>
  <c r="X465" i="2"/>
  <c r="Y465" i="2"/>
  <c r="Z465" i="2"/>
  <c r="AA465" i="2"/>
  <c r="AB465" i="2"/>
  <c r="AC465" i="2"/>
  <c r="AD465" i="2"/>
  <c r="AE465" i="2"/>
  <c r="AF465" i="2"/>
  <c r="AG465" i="2"/>
  <c r="AH465" i="2"/>
  <c r="AI465" i="2"/>
  <c r="AJ465" i="2"/>
  <c r="AK465" i="2"/>
  <c r="AL465" i="2"/>
  <c r="AM465" i="2"/>
  <c r="AN465" i="2"/>
  <c r="AO465" i="2"/>
  <c r="BB202" i="2"/>
  <c r="BC202" i="2"/>
  <c r="BD202" i="2"/>
  <c r="BE202" i="2"/>
  <c r="BF202" i="2"/>
  <c r="BG202" i="2"/>
  <c r="BH202" i="2"/>
  <c r="D466" i="2"/>
  <c r="E466" i="2"/>
  <c r="F466" i="2"/>
  <c r="G466" i="2"/>
  <c r="H466" i="2"/>
  <c r="I466" i="2"/>
  <c r="J466" i="2"/>
  <c r="K466" i="2"/>
  <c r="L466" i="2"/>
  <c r="M466" i="2"/>
  <c r="N466" i="2"/>
  <c r="O466" i="2"/>
  <c r="P466" i="2"/>
  <c r="Q466" i="2"/>
  <c r="R466" i="2"/>
  <c r="S466" i="2"/>
  <c r="T466" i="2"/>
  <c r="U466" i="2"/>
  <c r="V466" i="2"/>
  <c r="W466" i="2"/>
  <c r="X466" i="2"/>
  <c r="Y466" i="2"/>
  <c r="Z466" i="2"/>
  <c r="AA466" i="2"/>
  <c r="AB466" i="2"/>
  <c r="AC466" i="2"/>
  <c r="AD466" i="2"/>
  <c r="AE466" i="2"/>
  <c r="AF466" i="2"/>
  <c r="AG466" i="2"/>
  <c r="AH466" i="2"/>
  <c r="AI466" i="2"/>
  <c r="AJ466" i="2"/>
  <c r="AK466" i="2"/>
  <c r="AL466" i="2"/>
  <c r="AM466" i="2"/>
  <c r="AN466" i="2"/>
  <c r="AO466" i="2"/>
  <c r="BB203" i="2"/>
  <c r="BC203" i="2"/>
  <c r="BD203" i="2"/>
  <c r="BE203" i="2"/>
  <c r="BF203" i="2"/>
  <c r="BG203" i="2"/>
  <c r="BH203" i="2"/>
  <c r="D467" i="2"/>
  <c r="E467" i="2"/>
  <c r="F467" i="2"/>
  <c r="G467" i="2"/>
  <c r="H467" i="2"/>
  <c r="I467" i="2"/>
  <c r="J467" i="2"/>
  <c r="K467" i="2"/>
  <c r="L467" i="2"/>
  <c r="M467" i="2"/>
  <c r="N467" i="2"/>
  <c r="O467" i="2"/>
  <c r="P467" i="2"/>
  <c r="Q467" i="2"/>
  <c r="R467" i="2"/>
  <c r="S467" i="2"/>
  <c r="T467" i="2"/>
  <c r="U467" i="2"/>
  <c r="V467" i="2"/>
  <c r="W467" i="2"/>
  <c r="X467" i="2"/>
  <c r="Y467" i="2"/>
  <c r="Z467" i="2"/>
  <c r="AA467" i="2"/>
  <c r="AB467" i="2"/>
  <c r="AC467" i="2"/>
  <c r="AD467" i="2"/>
  <c r="AE467" i="2"/>
  <c r="AF467" i="2"/>
  <c r="AG467" i="2"/>
  <c r="AH467" i="2"/>
  <c r="AI467" i="2"/>
  <c r="AJ467" i="2"/>
  <c r="AK467" i="2"/>
  <c r="AL467" i="2"/>
  <c r="AM467" i="2"/>
  <c r="AN467" i="2"/>
  <c r="AO467" i="2"/>
  <c r="BB204" i="2"/>
  <c r="BC204" i="2"/>
  <c r="BD204" i="2"/>
  <c r="BE204" i="2"/>
  <c r="BF204" i="2"/>
  <c r="BG204" i="2"/>
  <c r="BH204" i="2"/>
  <c r="D468" i="2"/>
  <c r="E468" i="2"/>
  <c r="F468" i="2"/>
  <c r="G468" i="2"/>
  <c r="H468" i="2"/>
  <c r="I468" i="2"/>
  <c r="J468" i="2"/>
  <c r="K468" i="2"/>
  <c r="L468" i="2"/>
  <c r="M468" i="2"/>
  <c r="N468" i="2"/>
  <c r="O468" i="2"/>
  <c r="P468" i="2"/>
  <c r="Q468" i="2"/>
  <c r="R468" i="2"/>
  <c r="S468" i="2"/>
  <c r="T468" i="2"/>
  <c r="U468" i="2"/>
  <c r="V468" i="2"/>
  <c r="W468" i="2"/>
  <c r="X468" i="2"/>
  <c r="Y468" i="2"/>
  <c r="Z468" i="2"/>
  <c r="AA468" i="2"/>
  <c r="AB468" i="2"/>
  <c r="AC468" i="2"/>
  <c r="AD468" i="2"/>
  <c r="AE468" i="2"/>
  <c r="AF468" i="2"/>
  <c r="AG468" i="2"/>
  <c r="AH468" i="2"/>
  <c r="AI468" i="2"/>
  <c r="AJ468" i="2"/>
  <c r="AK468" i="2"/>
  <c r="AL468" i="2"/>
  <c r="AM468" i="2"/>
  <c r="AN468" i="2"/>
  <c r="AO468" i="2"/>
  <c r="BB205" i="2"/>
  <c r="BC205" i="2"/>
  <c r="BD205" i="2"/>
  <c r="BE205" i="2"/>
  <c r="BF205" i="2"/>
  <c r="BG205" i="2"/>
  <c r="BH205" i="2"/>
  <c r="D469" i="2"/>
  <c r="E469" i="2"/>
  <c r="F469" i="2"/>
  <c r="G469" i="2"/>
  <c r="H469" i="2"/>
  <c r="I469" i="2"/>
  <c r="J469" i="2"/>
  <c r="K469" i="2"/>
  <c r="L469" i="2"/>
  <c r="M469" i="2"/>
  <c r="N469" i="2"/>
  <c r="O469" i="2"/>
  <c r="P469" i="2"/>
  <c r="Q469" i="2"/>
  <c r="R469" i="2"/>
  <c r="S469" i="2"/>
  <c r="T469" i="2"/>
  <c r="U469" i="2"/>
  <c r="V469" i="2"/>
  <c r="W469" i="2"/>
  <c r="X469" i="2"/>
  <c r="Y469" i="2"/>
  <c r="Z469" i="2"/>
  <c r="AA469" i="2"/>
  <c r="AB469" i="2"/>
  <c r="AC469" i="2"/>
  <c r="AD469" i="2"/>
  <c r="AE469" i="2"/>
  <c r="AF469" i="2"/>
  <c r="AG469" i="2"/>
  <c r="AH469" i="2"/>
  <c r="AI469" i="2"/>
  <c r="AJ469" i="2"/>
  <c r="AK469" i="2"/>
  <c r="AL469" i="2"/>
  <c r="AM469" i="2"/>
  <c r="AN469" i="2"/>
  <c r="AO469" i="2"/>
  <c r="BB206" i="2"/>
  <c r="BC206" i="2"/>
  <c r="BD206" i="2"/>
  <c r="BE206" i="2"/>
  <c r="BF206" i="2"/>
  <c r="BG206" i="2"/>
  <c r="BH206" i="2"/>
  <c r="D470" i="2"/>
  <c r="E470" i="2"/>
  <c r="F470" i="2"/>
  <c r="G470" i="2"/>
  <c r="H470" i="2"/>
  <c r="I470" i="2"/>
  <c r="J470" i="2"/>
  <c r="K470" i="2"/>
  <c r="L470" i="2"/>
  <c r="M470" i="2"/>
  <c r="N470" i="2"/>
  <c r="O470" i="2"/>
  <c r="P470" i="2"/>
  <c r="Q470" i="2"/>
  <c r="R470" i="2"/>
  <c r="S470" i="2"/>
  <c r="T470" i="2"/>
  <c r="U470" i="2"/>
  <c r="V470" i="2"/>
  <c r="W470" i="2"/>
  <c r="X470" i="2"/>
  <c r="Y470" i="2"/>
  <c r="Z470" i="2"/>
  <c r="AA470" i="2"/>
  <c r="AB470" i="2"/>
  <c r="AC470" i="2"/>
  <c r="AD470" i="2"/>
  <c r="AE470" i="2"/>
  <c r="AF470" i="2"/>
  <c r="AG470" i="2"/>
  <c r="AH470" i="2"/>
  <c r="AI470" i="2"/>
  <c r="AJ470" i="2"/>
  <c r="AK470" i="2"/>
  <c r="AL470" i="2"/>
  <c r="AM470" i="2"/>
  <c r="AN470" i="2"/>
  <c r="AO470" i="2"/>
  <c r="BB207" i="2"/>
  <c r="BC207" i="2"/>
  <c r="BD207" i="2"/>
  <c r="BE207" i="2"/>
  <c r="BF207" i="2"/>
  <c r="BG207" i="2"/>
  <c r="BH207" i="2"/>
  <c r="D471" i="2"/>
  <c r="E471" i="2"/>
  <c r="F471" i="2"/>
  <c r="G471" i="2"/>
  <c r="H471" i="2"/>
  <c r="I471" i="2"/>
  <c r="J471" i="2"/>
  <c r="K471" i="2"/>
  <c r="L471" i="2"/>
  <c r="M471" i="2"/>
  <c r="N471" i="2"/>
  <c r="O471" i="2"/>
  <c r="P471" i="2"/>
  <c r="Q471" i="2"/>
  <c r="R471" i="2"/>
  <c r="S471" i="2"/>
  <c r="T471" i="2"/>
  <c r="U471" i="2"/>
  <c r="V471" i="2"/>
  <c r="W471" i="2"/>
  <c r="X471" i="2"/>
  <c r="Y471" i="2"/>
  <c r="Z471" i="2"/>
  <c r="AA471" i="2"/>
  <c r="AB471" i="2"/>
  <c r="AC471" i="2"/>
  <c r="AD471" i="2"/>
  <c r="AE471" i="2"/>
  <c r="AF471" i="2"/>
  <c r="AG471" i="2"/>
  <c r="AH471" i="2"/>
  <c r="AI471" i="2"/>
  <c r="AJ471" i="2"/>
  <c r="AK471" i="2"/>
  <c r="AL471" i="2"/>
  <c r="AM471" i="2"/>
  <c r="AN471" i="2"/>
  <c r="AO471" i="2"/>
  <c r="BB208" i="2"/>
  <c r="BC208" i="2"/>
  <c r="BD208" i="2"/>
  <c r="BE208" i="2"/>
  <c r="BF208" i="2"/>
  <c r="BG208" i="2"/>
  <c r="BH208" i="2"/>
  <c r="D472" i="2"/>
  <c r="E472" i="2"/>
  <c r="F472" i="2"/>
  <c r="G472" i="2"/>
  <c r="H472" i="2"/>
  <c r="I472" i="2"/>
  <c r="J472" i="2"/>
  <c r="K472" i="2"/>
  <c r="L472" i="2"/>
  <c r="M472" i="2"/>
  <c r="N472" i="2"/>
  <c r="O472" i="2"/>
  <c r="P472" i="2"/>
  <c r="Q472" i="2"/>
  <c r="R472" i="2"/>
  <c r="S472" i="2"/>
  <c r="T472" i="2"/>
  <c r="U472" i="2"/>
  <c r="V472" i="2"/>
  <c r="W472" i="2"/>
  <c r="X472" i="2"/>
  <c r="Y472" i="2"/>
  <c r="Z472" i="2"/>
  <c r="AA472" i="2"/>
  <c r="AB472" i="2"/>
  <c r="AC472" i="2"/>
  <c r="AD472" i="2"/>
  <c r="AE472" i="2"/>
  <c r="AF472" i="2"/>
  <c r="AG472" i="2"/>
  <c r="AH472" i="2"/>
  <c r="AI472" i="2"/>
  <c r="AJ472" i="2"/>
  <c r="AK472" i="2"/>
  <c r="AL472" i="2"/>
  <c r="AM472" i="2"/>
  <c r="AN472" i="2"/>
  <c r="AO472" i="2"/>
  <c r="BB209" i="2"/>
  <c r="BC209" i="2"/>
  <c r="BD209" i="2"/>
  <c r="BE209" i="2"/>
  <c r="BF209" i="2"/>
  <c r="BG209" i="2"/>
  <c r="BH209" i="2"/>
  <c r="D473" i="2"/>
  <c r="E473" i="2"/>
  <c r="F473" i="2"/>
  <c r="G473" i="2"/>
  <c r="H473" i="2"/>
  <c r="I473" i="2"/>
  <c r="J473" i="2"/>
  <c r="K473" i="2"/>
  <c r="L473" i="2"/>
  <c r="M473" i="2"/>
  <c r="N473" i="2"/>
  <c r="O473" i="2"/>
  <c r="P473" i="2"/>
  <c r="Q473" i="2"/>
  <c r="R473" i="2"/>
  <c r="S473" i="2"/>
  <c r="T473" i="2"/>
  <c r="U473" i="2"/>
  <c r="V473" i="2"/>
  <c r="W473" i="2"/>
  <c r="X473" i="2"/>
  <c r="Y473" i="2"/>
  <c r="Z473" i="2"/>
  <c r="AA473" i="2"/>
  <c r="AB473" i="2"/>
  <c r="AC473" i="2"/>
  <c r="AD473" i="2"/>
  <c r="AE473" i="2"/>
  <c r="AF473" i="2"/>
  <c r="AG473" i="2"/>
  <c r="AH473" i="2"/>
  <c r="AI473" i="2"/>
  <c r="AJ473" i="2"/>
  <c r="AK473" i="2"/>
  <c r="AL473" i="2"/>
  <c r="AM473" i="2"/>
  <c r="AN473" i="2"/>
  <c r="AO473" i="2"/>
  <c r="BB210" i="2"/>
  <c r="BC210" i="2"/>
  <c r="BD210" i="2"/>
  <c r="BE210" i="2"/>
  <c r="BF210" i="2"/>
  <c r="BG210" i="2"/>
  <c r="BH210" i="2"/>
  <c r="D474" i="2"/>
  <c r="E474" i="2"/>
  <c r="F474" i="2"/>
  <c r="G474" i="2"/>
  <c r="H474" i="2"/>
  <c r="I474" i="2"/>
  <c r="J474" i="2"/>
  <c r="K474" i="2"/>
  <c r="L474" i="2"/>
  <c r="M474" i="2"/>
  <c r="N474" i="2"/>
  <c r="O474" i="2"/>
  <c r="P474" i="2"/>
  <c r="Q474" i="2"/>
  <c r="R474" i="2"/>
  <c r="S474" i="2"/>
  <c r="T474" i="2"/>
  <c r="U474" i="2"/>
  <c r="V474" i="2"/>
  <c r="W474" i="2"/>
  <c r="X474" i="2"/>
  <c r="Y474" i="2"/>
  <c r="Z474" i="2"/>
  <c r="AA474" i="2"/>
  <c r="AB474" i="2"/>
  <c r="AC474" i="2"/>
  <c r="AD474" i="2"/>
  <c r="AE474" i="2"/>
  <c r="AF474" i="2"/>
  <c r="AG474" i="2"/>
  <c r="AH474" i="2"/>
  <c r="AI474" i="2"/>
  <c r="AJ474" i="2"/>
  <c r="AK474" i="2"/>
  <c r="AL474" i="2"/>
  <c r="AM474" i="2"/>
  <c r="AN474" i="2"/>
  <c r="AO474" i="2"/>
  <c r="BB211" i="2"/>
  <c r="BC211" i="2"/>
  <c r="BD211" i="2"/>
  <c r="BE211" i="2"/>
  <c r="BF211" i="2"/>
  <c r="BG211" i="2"/>
  <c r="BH211" i="2"/>
  <c r="D475" i="2"/>
  <c r="E475" i="2"/>
  <c r="F475" i="2"/>
  <c r="G475" i="2"/>
  <c r="H475" i="2"/>
  <c r="I475" i="2"/>
  <c r="J475" i="2"/>
  <c r="K475" i="2"/>
  <c r="L475" i="2"/>
  <c r="M475" i="2"/>
  <c r="N475" i="2"/>
  <c r="O475" i="2"/>
  <c r="P475" i="2"/>
  <c r="Q475" i="2"/>
  <c r="R475" i="2"/>
  <c r="S475" i="2"/>
  <c r="T475" i="2"/>
  <c r="U475" i="2"/>
  <c r="V475" i="2"/>
  <c r="W475" i="2"/>
  <c r="X475" i="2"/>
  <c r="Y475" i="2"/>
  <c r="Z475" i="2"/>
  <c r="AA475" i="2"/>
  <c r="AB475" i="2"/>
  <c r="AC475" i="2"/>
  <c r="AD475" i="2"/>
  <c r="AE475" i="2"/>
  <c r="AF475" i="2"/>
  <c r="AG475" i="2"/>
  <c r="AH475" i="2"/>
  <c r="AI475" i="2"/>
  <c r="AJ475" i="2"/>
  <c r="AK475" i="2"/>
  <c r="AL475" i="2"/>
  <c r="AM475" i="2"/>
  <c r="AN475" i="2"/>
  <c r="AO475" i="2"/>
  <c r="BB212" i="2"/>
  <c r="BC212" i="2"/>
  <c r="BD212" i="2"/>
  <c r="BE212" i="2"/>
  <c r="BF212" i="2"/>
  <c r="BG212" i="2"/>
  <c r="BH212" i="2"/>
  <c r="D476" i="2"/>
  <c r="E476" i="2"/>
  <c r="F476" i="2"/>
  <c r="G476" i="2"/>
  <c r="H476" i="2"/>
  <c r="I476" i="2"/>
  <c r="J476" i="2"/>
  <c r="K476" i="2"/>
  <c r="L476" i="2"/>
  <c r="M476" i="2"/>
  <c r="N476" i="2"/>
  <c r="O476" i="2"/>
  <c r="P476" i="2"/>
  <c r="Q476" i="2"/>
  <c r="R476" i="2"/>
  <c r="S476" i="2"/>
  <c r="T476" i="2"/>
  <c r="U476" i="2"/>
  <c r="V476" i="2"/>
  <c r="W476" i="2"/>
  <c r="X476" i="2"/>
  <c r="Y476" i="2"/>
  <c r="Z476" i="2"/>
  <c r="AA476" i="2"/>
  <c r="AB476" i="2"/>
  <c r="AC476" i="2"/>
  <c r="AD476" i="2"/>
  <c r="AE476" i="2"/>
  <c r="AF476" i="2"/>
  <c r="AG476" i="2"/>
  <c r="AH476" i="2"/>
  <c r="AI476" i="2"/>
  <c r="AJ476" i="2"/>
  <c r="AK476" i="2"/>
  <c r="AL476" i="2"/>
  <c r="AM476" i="2"/>
  <c r="AN476" i="2"/>
  <c r="AO476" i="2"/>
  <c r="BB213" i="2"/>
  <c r="BC213" i="2"/>
  <c r="BD213" i="2"/>
  <c r="BE213" i="2"/>
  <c r="BF213" i="2"/>
  <c r="BG213" i="2"/>
  <c r="BH213" i="2"/>
  <c r="D477" i="2"/>
  <c r="E477" i="2"/>
  <c r="F477" i="2"/>
  <c r="G477" i="2"/>
  <c r="H477" i="2"/>
  <c r="I477" i="2"/>
  <c r="J477" i="2"/>
  <c r="K477" i="2"/>
  <c r="L477" i="2"/>
  <c r="M477" i="2"/>
  <c r="N477" i="2"/>
  <c r="O477" i="2"/>
  <c r="P477" i="2"/>
  <c r="Q477" i="2"/>
  <c r="R477" i="2"/>
  <c r="S477" i="2"/>
  <c r="T477" i="2"/>
  <c r="U477" i="2"/>
  <c r="V477" i="2"/>
  <c r="W477" i="2"/>
  <c r="X477" i="2"/>
  <c r="Y477" i="2"/>
  <c r="Z477" i="2"/>
  <c r="AA477" i="2"/>
  <c r="AB477" i="2"/>
  <c r="AC477" i="2"/>
  <c r="AD477" i="2"/>
  <c r="AE477" i="2"/>
  <c r="AF477" i="2"/>
  <c r="AG477" i="2"/>
  <c r="AH477" i="2"/>
  <c r="AI477" i="2"/>
  <c r="AJ477" i="2"/>
  <c r="AK477" i="2"/>
  <c r="AL477" i="2"/>
  <c r="AM477" i="2"/>
  <c r="AN477" i="2"/>
  <c r="AO477" i="2"/>
  <c r="BB214" i="2"/>
  <c r="BC214" i="2"/>
  <c r="BD214" i="2"/>
  <c r="BE214" i="2"/>
  <c r="BF214" i="2"/>
  <c r="BG214" i="2"/>
  <c r="BH214" i="2"/>
  <c r="D478" i="2"/>
  <c r="E478" i="2"/>
  <c r="F478" i="2"/>
  <c r="G478" i="2"/>
  <c r="H478" i="2"/>
  <c r="I478" i="2"/>
  <c r="J478" i="2"/>
  <c r="K478" i="2"/>
  <c r="L478" i="2"/>
  <c r="M478" i="2"/>
  <c r="N478" i="2"/>
  <c r="O478" i="2"/>
  <c r="P478" i="2"/>
  <c r="Q478" i="2"/>
  <c r="R478" i="2"/>
  <c r="S478" i="2"/>
  <c r="T478" i="2"/>
  <c r="U478" i="2"/>
  <c r="V478" i="2"/>
  <c r="W478" i="2"/>
  <c r="X478" i="2"/>
  <c r="Y478" i="2"/>
  <c r="Z478" i="2"/>
  <c r="AA478" i="2"/>
  <c r="AB478" i="2"/>
  <c r="AC478" i="2"/>
  <c r="AD478" i="2"/>
  <c r="AE478" i="2"/>
  <c r="AF478" i="2"/>
  <c r="AG478" i="2"/>
  <c r="AH478" i="2"/>
  <c r="AI478" i="2"/>
  <c r="AJ478" i="2"/>
  <c r="AK478" i="2"/>
  <c r="AL478" i="2"/>
  <c r="AM478" i="2"/>
  <c r="AN478" i="2"/>
  <c r="AO478" i="2"/>
  <c r="BB215" i="2"/>
  <c r="BC215" i="2"/>
  <c r="BD215" i="2"/>
  <c r="BE215" i="2"/>
  <c r="BF215" i="2"/>
  <c r="BG215" i="2"/>
  <c r="BH215" i="2"/>
  <c r="D479" i="2"/>
  <c r="E479" i="2"/>
  <c r="F479" i="2"/>
  <c r="G479" i="2"/>
  <c r="H479" i="2"/>
  <c r="I479" i="2"/>
  <c r="J479" i="2"/>
  <c r="K479" i="2"/>
  <c r="L479" i="2"/>
  <c r="M479" i="2"/>
  <c r="N479" i="2"/>
  <c r="O479" i="2"/>
  <c r="P479" i="2"/>
  <c r="Q479" i="2"/>
  <c r="R479" i="2"/>
  <c r="S479" i="2"/>
  <c r="T479" i="2"/>
  <c r="U479" i="2"/>
  <c r="V479" i="2"/>
  <c r="W479" i="2"/>
  <c r="X479" i="2"/>
  <c r="Y479" i="2"/>
  <c r="Z479" i="2"/>
  <c r="AA479" i="2"/>
  <c r="AB479" i="2"/>
  <c r="AC479" i="2"/>
  <c r="AD479" i="2"/>
  <c r="AE479" i="2"/>
  <c r="AF479" i="2"/>
  <c r="AG479" i="2"/>
  <c r="AH479" i="2"/>
  <c r="AI479" i="2"/>
  <c r="AJ479" i="2"/>
  <c r="AK479" i="2"/>
  <c r="AL479" i="2"/>
  <c r="AM479" i="2"/>
  <c r="AN479" i="2"/>
  <c r="AO479" i="2"/>
  <c r="BB216" i="2"/>
  <c r="BC216" i="2"/>
  <c r="BD216" i="2"/>
  <c r="BE216" i="2"/>
  <c r="BF216" i="2"/>
  <c r="BG216" i="2"/>
  <c r="BH216" i="2"/>
  <c r="D480" i="2"/>
  <c r="E480" i="2"/>
  <c r="F480" i="2"/>
  <c r="G480" i="2"/>
  <c r="H480" i="2"/>
  <c r="I480" i="2"/>
  <c r="J480" i="2"/>
  <c r="K480" i="2"/>
  <c r="L480" i="2"/>
  <c r="M480" i="2"/>
  <c r="N480" i="2"/>
  <c r="O480" i="2"/>
  <c r="P480" i="2"/>
  <c r="Q480" i="2"/>
  <c r="R480" i="2"/>
  <c r="S480" i="2"/>
  <c r="T480" i="2"/>
  <c r="U480" i="2"/>
  <c r="V480" i="2"/>
  <c r="W480" i="2"/>
  <c r="X480" i="2"/>
  <c r="Y480" i="2"/>
  <c r="Z480" i="2"/>
  <c r="AA480" i="2"/>
  <c r="AB480" i="2"/>
  <c r="AC480" i="2"/>
  <c r="AD480" i="2"/>
  <c r="AE480" i="2"/>
  <c r="AF480" i="2"/>
  <c r="AG480" i="2"/>
  <c r="AH480" i="2"/>
  <c r="AI480" i="2"/>
  <c r="AJ480" i="2"/>
  <c r="AK480" i="2"/>
  <c r="AL480" i="2"/>
  <c r="AM480" i="2"/>
  <c r="AN480" i="2"/>
  <c r="AO480" i="2"/>
  <c r="BB217" i="2"/>
  <c r="BC217" i="2"/>
  <c r="BD217" i="2"/>
  <c r="BE217" i="2"/>
  <c r="BF217" i="2"/>
  <c r="BG217" i="2"/>
  <c r="BH217" i="2"/>
  <c r="D481" i="2"/>
  <c r="E481" i="2"/>
  <c r="F481" i="2"/>
  <c r="G481" i="2"/>
  <c r="H481" i="2"/>
  <c r="I481" i="2"/>
  <c r="J481" i="2"/>
  <c r="K481" i="2"/>
  <c r="L481" i="2"/>
  <c r="M481" i="2"/>
  <c r="N481" i="2"/>
  <c r="O481" i="2"/>
  <c r="P481" i="2"/>
  <c r="Q481" i="2"/>
  <c r="R481" i="2"/>
  <c r="S481" i="2"/>
  <c r="T481" i="2"/>
  <c r="U481" i="2"/>
  <c r="V481" i="2"/>
  <c r="W481" i="2"/>
  <c r="X481" i="2"/>
  <c r="Y481" i="2"/>
  <c r="Z481" i="2"/>
  <c r="AA481" i="2"/>
  <c r="AB481" i="2"/>
  <c r="AC481" i="2"/>
  <c r="AD481" i="2"/>
  <c r="AE481" i="2"/>
  <c r="AF481" i="2"/>
  <c r="AG481" i="2"/>
  <c r="AH481" i="2"/>
  <c r="AI481" i="2"/>
  <c r="AJ481" i="2"/>
  <c r="AK481" i="2"/>
  <c r="AL481" i="2"/>
  <c r="AM481" i="2"/>
  <c r="AN481" i="2"/>
  <c r="AO481" i="2"/>
  <c r="BB218" i="2"/>
  <c r="BC218" i="2"/>
  <c r="BD218" i="2"/>
  <c r="BE218" i="2"/>
  <c r="BF218" i="2"/>
  <c r="BG218" i="2"/>
  <c r="BH218" i="2"/>
  <c r="D482" i="2"/>
  <c r="E482" i="2"/>
  <c r="F482" i="2"/>
  <c r="G482" i="2"/>
  <c r="H482" i="2"/>
  <c r="I482" i="2"/>
  <c r="J482" i="2"/>
  <c r="K482" i="2"/>
  <c r="L482" i="2"/>
  <c r="M482" i="2"/>
  <c r="N482" i="2"/>
  <c r="O482" i="2"/>
  <c r="P482" i="2"/>
  <c r="Q482" i="2"/>
  <c r="R482" i="2"/>
  <c r="S482" i="2"/>
  <c r="T482" i="2"/>
  <c r="U482" i="2"/>
  <c r="V482" i="2"/>
  <c r="W482" i="2"/>
  <c r="X482" i="2"/>
  <c r="Y482" i="2"/>
  <c r="Z482" i="2"/>
  <c r="AA482" i="2"/>
  <c r="AB482" i="2"/>
  <c r="AC482" i="2"/>
  <c r="AD482" i="2"/>
  <c r="AE482" i="2"/>
  <c r="AF482" i="2"/>
  <c r="AG482" i="2"/>
  <c r="AH482" i="2"/>
  <c r="AI482" i="2"/>
  <c r="AJ482" i="2"/>
  <c r="AK482" i="2"/>
  <c r="AL482" i="2"/>
  <c r="AM482" i="2"/>
  <c r="AN482" i="2"/>
  <c r="AO482" i="2"/>
  <c r="BB219" i="2"/>
  <c r="BC219" i="2"/>
  <c r="BD219" i="2"/>
  <c r="BE219" i="2"/>
  <c r="BF219" i="2"/>
  <c r="BG219" i="2"/>
  <c r="BH219" i="2"/>
  <c r="D483" i="2"/>
  <c r="E483" i="2"/>
  <c r="F483" i="2"/>
  <c r="G483" i="2"/>
  <c r="H483" i="2"/>
  <c r="I483" i="2"/>
  <c r="J483" i="2"/>
  <c r="K483" i="2"/>
  <c r="L483" i="2"/>
  <c r="M483" i="2"/>
  <c r="N483" i="2"/>
  <c r="O483" i="2"/>
  <c r="P483" i="2"/>
  <c r="Q483" i="2"/>
  <c r="R483" i="2"/>
  <c r="S483" i="2"/>
  <c r="T483" i="2"/>
  <c r="U483" i="2"/>
  <c r="V483" i="2"/>
  <c r="W483" i="2"/>
  <c r="X483" i="2"/>
  <c r="Y483" i="2"/>
  <c r="Z483" i="2"/>
  <c r="AA483" i="2"/>
  <c r="AB483" i="2"/>
  <c r="AC483" i="2"/>
  <c r="AD483" i="2"/>
  <c r="AE483" i="2"/>
  <c r="AF483" i="2"/>
  <c r="AG483" i="2"/>
  <c r="AH483" i="2"/>
  <c r="AI483" i="2"/>
  <c r="AJ483" i="2"/>
  <c r="AK483" i="2"/>
  <c r="AL483" i="2"/>
  <c r="AM483" i="2"/>
  <c r="AN483" i="2"/>
  <c r="AO483" i="2"/>
  <c r="BB220" i="2"/>
  <c r="BC220" i="2"/>
  <c r="BD220" i="2"/>
  <c r="BE220" i="2"/>
  <c r="BF220" i="2"/>
  <c r="BG220" i="2"/>
  <c r="BH220" i="2"/>
  <c r="D484" i="2"/>
  <c r="E484" i="2"/>
  <c r="F484" i="2"/>
  <c r="G484" i="2"/>
  <c r="H484" i="2"/>
  <c r="I484" i="2"/>
  <c r="J484" i="2"/>
  <c r="K484" i="2"/>
  <c r="L484" i="2"/>
  <c r="M484" i="2"/>
  <c r="N484" i="2"/>
  <c r="O484" i="2"/>
  <c r="P484" i="2"/>
  <c r="Q484" i="2"/>
  <c r="R484" i="2"/>
  <c r="S484" i="2"/>
  <c r="T484" i="2"/>
  <c r="U484" i="2"/>
  <c r="V484" i="2"/>
  <c r="W484" i="2"/>
  <c r="X484" i="2"/>
  <c r="Y484" i="2"/>
  <c r="Z484" i="2"/>
  <c r="AA484" i="2"/>
  <c r="AB484" i="2"/>
  <c r="AC484" i="2"/>
  <c r="AD484" i="2"/>
  <c r="AE484" i="2"/>
  <c r="AF484" i="2"/>
  <c r="AG484" i="2"/>
  <c r="AH484" i="2"/>
  <c r="AI484" i="2"/>
  <c r="AJ484" i="2"/>
  <c r="AK484" i="2"/>
  <c r="AL484" i="2"/>
  <c r="AM484" i="2"/>
  <c r="AN484" i="2"/>
  <c r="AO484" i="2"/>
  <c r="BB221" i="2"/>
  <c r="BC221" i="2"/>
  <c r="BD221" i="2"/>
  <c r="BE221" i="2"/>
  <c r="BF221" i="2"/>
  <c r="BG221" i="2"/>
  <c r="BH221" i="2"/>
  <c r="D485" i="2"/>
  <c r="E485" i="2"/>
  <c r="F485" i="2"/>
  <c r="G485" i="2"/>
  <c r="H485" i="2"/>
  <c r="I485" i="2"/>
  <c r="J485" i="2"/>
  <c r="K485" i="2"/>
  <c r="L485" i="2"/>
  <c r="M485" i="2"/>
  <c r="N485" i="2"/>
  <c r="O485" i="2"/>
  <c r="P485" i="2"/>
  <c r="Q485" i="2"/>
  <c r="R485" i="2"/>
  <c r="S485" i="2"/>
  <c r="T485" i="2"/>
  <c r="U485" i="2"/>
  <c r="V485" i="2"/>
  <c r="W485" i="2"/>
  <c r="X485" i="2"/>
  <c r="Y485" i="2"/>
  <c r="Z485" i="2"/>
  <c r="AA485" i="2"/>
  <c r="AB485" i="2"/>
  <c r="AC485" i="2"/>
  <c r="AD485" i="2"/>
  <c r="AE485" i="2"/>
  <c r="AF485" i="2"/>
  <c r="AG485" i="2"/>
  <c r="AH485" i="2"/>
  <c r="AI485" i="2"/>
  <c r="AJ485" i="2"/>
  <c r="AK485" i="2"/>
  <c r="AL485" i="2"/>
  <c r="AM485" i="2"/>
  <c r="AN485" i="2"/>
  <c r="AO485" i="2"/>
  <c r="BB222" i="2"/>
  <c r="BC222" i="2"/>
  <c r="BD222" i="2"/>
  <c r="BE222" i="2"/>
  <c r="BF222" i="2"/>
  <c r="BG222" i="2"/>
  <c r="BH222" i="2"/>
  <c r="D486" i="2"/>
  <c r="E486" i="2"/>
  <c r="F486" i="2"/>
  <c r="G486" i="2"/>
  <c r="H486" i="2"/>
  <c r="I486" i="2"/>
  <c r="J486" i="2"/>
  <c r="K486" i="2"/>
  <c r="L486" i="2"/>
  <c r="M486" i="2"/>
  <c r="N486" i="2"/>
  <c r="O486" i="2"/>
  <c r="P486" i="2"/>
  <c r="Q486" i="2"/>
  <c r="R486" i="2"/>
  <c r="S486" i="2"/>
  <c r="T486" i="2"/>
  <c r="U486" i="2"/>
  <c r="V486" i="2"/>
  <c r="W486" i="2"/>
  <c r="X486" i="2"/>
  <c r="Y486" i="2"/>
  <c r="Z486" i="2"/>
  <c r="AA486" i="2"/>
  <c r="AB486" i="2"/>
  <c r="AC486" i="2"/>
  <c r="AD486" i="2"/>
  <c r="AE486" i="2"/>
  <c r="AF486" i="2"/>
  <c r="AG486" i="2"/>
  <c r="AH486" i="2"/>
  <c r="AI486" i="2"/>
  <c r="AJ486" i="2"/>
  <c r="AK486" i="2"/>
  <c r="AL486" i="2"/>
  <c r="AM486" i="2"/>
  <c r="AN486" i="2"/>
  <c r="AO486" i="2"/>
  <c r="BB223" i="2"/>
  <c r="BC223" i="2"/>
  <c r="BD223" i="2"/>
  <c r="BE223" i="2"/>
  <c r="BF223" i="2"/>
  <c r="BG223" i="2"/>
  <c r="BH223" i="2"/>
  <c r="D487" i="2"/>
  <c r="E487" i="2"/>
  <c r="F487" i="2"/>
  <c r="G487" i="2"/>
  <c r="H487" i="2"/>
  <c r="I487" i="2"/>
  <c r="J487" i="2"/>
  <c r="K487" i="2"/>
  <c r="L487" i="2"/>
  <c r="M487" i="2"/>
  <c r="N487" i="2"/>
  <c r="O487" i="2"/>
  <c r="P487" i="2"/>
  <c r="Q487" i="2"/>
  <c r="R487" i="2"/>
  <c r="S487" i="2"/>
  <c r="T487" i="2"/>
  <c r="U487" i="2"/>
  <c r="V487" i="2"/>
  <c r="W487" i="2"/>
  <c r="X487" i="2"/>
  <c r="Y487" i="2"/>
  <c r="Z487" i="2"/>
  <c r="AA487" i="2"/>
  <c r="AB487" i="2"/>
  <c r="AC487" i="2"/>
  <c r="AD487" i="2"/>
  <c r="AE487" i="2"/>
  <c r="AF487" i="2"/>
  <c r="AG487" i="2"/>
  <c r="AH487" i="2"/>
  <c r="AI487" i="2"/>
  <c r="AJ487" i="2"/>
  <c r="AK487" i="2"/>
  <c r="AL487" i="2"/>
  <c r="AM487" i="2"/>
  <c r="AN487" i="2"/>
  <c r="AO487" i="2"/>
  <c r="BB224" i="2"/>
  <c r="BC224" i="2"/>
  <c r="BD224" i="2"/>
  <c r="BE224" i="2"/>
  <c r="BF224" i="2"/>
  <c r="BG224" i="2"/>
  <c r="BH224" i="2"/>
  <c r="D488" i="2"/>
  <c r="E488" i="2"/>
  <c r="F488" i="2"/>
  <c r="G488" i="2"/>
  <c r="H488" i="2"/>
  <c r="I488" i="2"/>
  <c r="J488" i="2"/>
  <c r="K488" i="2"/>
  <c r="L488" i="2"/>
  <c r="M488" i="2"/>
  <c r="N488" i="2"/>
  <c r="O488" i="2"/>
  <c r="P488" i="2"/>
  <c r="Q488" i="2"/>
  <c r="R488" i="2"/>
  <c r="S488" i="2"/>
  <c r="T488" i="2"/>
  <c r="U488" i="2"/>
  <c r="V488" i="2"/>
  <c r="W488" i="2"/>
  <c r="X488" i="2"/>
  <c r="Y488" i="2"/>
  <c r="Z488" i="2"/>
  <c r="AA488" i="2"/>
  <c r="AB488" i="2"/>
  <c r="AC488" i="2"/>
  <c r="AD488" i="2"/>
  <c r="AE488" i="2"/>
  <c r="AF488" i="2"/>
  <c r="AG488" i="2"/>
  <c r="AH488" i="2"/>
  <c r="AI488" i="2"/>
  <c r="AJ488" i="2"/>
  <c r="AK488" i="2"/>
  <c r="AL488" i="2"/>
  <c r="AM488" i="2"/>
  <c r="AN488" i="2"/>
  <c r="AO488" i="2"/>
  <c r="BB225" i="2"/>
  <c r="BC225" i="2"/>
  <c r="BD225" i="2"/>
  <c r="BE225" i="2"/>
  <c r="BF225" i="2"/>
  <c r="BG225" i="2"/>
  <c r="BH225" i="2"/>
  <c r="D489" i="2"/>
  <c r="E489" i="2"/>
  <c r="F489" i="2"/>
  <c r="G489" i="2"/>
  <c r="H489" i="2"/>
  <c r="I489" i="2"/>
  <c r="J489" i="2"/>
  <c r="K489" i="2"/>
  <c r="L489" i="2"/>
  <c r="M489" i="2"/>
  <c r="N489" i="2"/>
  <c r="O489" i="2"/>
  <c r="P489" i="2"/>
  <c r="Q489" i="2"/>
  <c r="R489" i="2"/>
  <c r="S489" i="2"/>
  <c r="T489" i="2"/>
  <c r="U489" i="2"/>
  <c r="V489" i="2"/>
  <c r="W489" i="2"/>
  <c r="X489" i="2"/>
  <c r="Y489" i="2"/>
  <c r="Z489" i="2"/>
  <c r="AA489" i="2"/>
  <c r="AB489" i="2"/>
  <c r="AC489" i="2"/>
  <c r="AD489" i="2"/>
  <c r="AE489" i="2"/>
  <c r="AF489" i="2"/>
  <c r="AG489" i="2"/>
  <c r="AH489" i="2"/>
  <c r="AI489" i="2"/>
  <c r="AJ489" i="2"/>
  <c r="AK489" i="2"/>
  <c r="AL489" i="2"/>
  <c r="AM489" i="2"/>
  <c r="AN489" i="2"/>
  <c r="AO489" i="2"/>
  <c r="BB226" i="2"/>
  <c r="BC226" i="2"/>
  <c r="BD226" i="2"/>
  <c r="BE226" i="2"/>
  <c r="BF226" i="2"/>
  <c r="BG226" i="2"/>
  <c r="BH226" i="2"/>
  <c r="D490" i="2"/>
  <c r="E490" i="2"/>
  <c r="F490" i="2"/>
  <c r="G490" i="2"/>
  <c r="H490" i="2"/>
  <c r="I490" i="2"/>
  <c r="J490" i="2"/>
  <c r="K490" i="2"/>
  <c r="L490" i="2"/>
  <c r="M490" i="2"/>
  <c r="N490" i="2"/>
  <c r="O490" i="2"/>
  <c r="P490" i="2"/>
  <c r="Q490" i="2"/>
  <c r="R490" i="2"/>
  <c r="S490" i="2"/>
  <c r="T490" i="2"/>
  <c r="U490" i="2"/>
  <c r="V490" i="2"/>
  <c r="W490" i="2"/>
  <c r="X490" i="2"/>
  <c r="Y490" i="2"/>
  <c r="Z490" i="2"/>
  <c r="AA490" i="2"/>
  <c r="AB490" i="2"/>
  <c r="AC490" i="2"/>
  <c r="AD490" i="2"/>
  <c r="AE490" i="2"/>
  <c r="AF490" i="2"/>
  <c r="AG490" i="2"/>
  <c r="AH490" i="2"/>
  <c r="AI490" i="2"/>
  <c r="AJ490" i="2"/>
  <c r="AK490" i="2"/>
  <c r="AL490" i="2"/>
  <c r="AM490" i="2"/>
  <c r="AN490" i="2"/>
  <c r="AO490" i="2"/>
  <c r="BB227" i="2"/>
  <c r="BC227" i="2"/>
  <c r="BD227" i="2"/>
  <c r="BE227" i="2"/>
  <c r="BF227" i="2"/>
  <c r="BG227" i="2"/>
  <c r="BH227" i="2"/>
  <c r="D491" i="2"/>
  <c r="E491" i="2"/>
  <c r="F491" i="2"/>
  <c r="G491" i="2"/>
  <c r="H491" i="2"/>
  <c r="I491" i="2"/>
  <c r="J491" i="2"/>
  <c r="K491" i="2"/>
  <c r="L491" i="2"/>
  <c r="M491" i="2"/>
  <c r="N491" i="2"/>
  <c r="O491" i="2"/>
  <c r="P491" i="2"/>
  <c r="Q491" i="2"/>
  <c r="R491" i="2"/>
  <c r="S491" i="2"/>
  <c r="T491" i="2"/>
  <c r="U491" i="2"/>
  <c r="V491" i="2"/>
  <c r="W491" i="2"/>
  <c r="X491" i="2"/>
  <c r="Y491" i="2"/>
  <c r="Z491" i="2"/>
  <c r="AA491" i="2"/>
  <c r="AB491" i="2"/>
  <c r="AC491" i="2"/>
  <c r="AD491" i="2"/>
  <c r="AE491" i="2"/>
  <c r="AF491" i="2"/>
  <c r="AG491" i="2"/>
  <c r="AH491" i="2"/>
  <c r="AI491" i="2"/>
  <c r="AJ491" i="2"/>
  <c r="AK491" i="2"/>
  <c r="AL491" i="2"/>
  <c r="AM491" i="2"/>
  <c r="AN491" i="2"/>
  <c r="AO491" i="2"/>
  <c r="BB228" i="2"/>
  <c r="BC228" i="2"/>
  <c r="BD228" i="2"/>
  <c r="BE228" i="2"/>
  <c r="BF228" i="2"/>
  <c r="BG228" i="2"/>
  <c r="BH228" i="2"/>
  <c r="D492" i="2"/>
  <c r="E492" i="2"/>
  <c r="F492" i="2"/>
  <c r="G492" i="2"/>
  <c r="H492" i="2"/>
  <c r="I492" i="2"/>
  <c r="J492" i="2"/>
  <c r="K492" i="2"/>
  <c r="L492" i="2"/>
  <c r="M492" i="2"/>
  <c r="N492" i="2"/>
  <c r="O492" i="2"/>
  <c r="P492" i="2"/>
  <c r="Q492" i="2"/>
  <c r="R492" i="2"/>
  <c r="S492" i="2"/>
  <c r="T492" i="2"/>
  <c r="U492" i="2"/>
  <c r="V492" i="2"/>
  <c r="W492" i="2"/>
  <c r="X492" i="2"/>
  <c r="Y492" i="2"/>
  <c r="Z492" i="2"/>
  <c r="AA492" i="2"/>
  <c r="AB492" i="2"/>
  <c r="AC492" i="2"/>
  <c r="AD492" i="2"/>
  <c r="AE492" i="2"/>
  <c r="AF492" i="2"/>
  <c r="AG492" i="2"/>
  <c r="AH492" i="2"/>
  <c r="AI492" i="2"/>
  <c r="AJ492" i="2"/>
  <c r="AK492" i="2"/>
  <c r="AL492" i="2"/>
  <c r="AM492" i="2"/>
  <c r="AN492" i="2"/>
  <c r="AO492" i="2"/>
  <c r="BB229" i="2"/>
  <c r="BC229" i="2"/>
  <c r="BD229" i="2"/>
  <c r="BE229" i="2"/>
  <c r="BF229" i="2"/>
  <c r="BG229" i="2"/>
  <c r="BH229" i="2"/>
  <c r="D493" i="2"/>
  <c r="E493" i="2"/>
  <c r="F493" i="2"/>
  <c r="G493" i="2"/>
  <c r="H493" i="2"/>
  <c r="I493" i="2"/>
  <c r="J493" i="2"/>
  <c r="K493" i="2"/>
  <c r="L493" i="2"/>
  <c r="M493" i="2"/>
  <c r="N493" i="2"/>
  <c r="O493" i="2"/>
  <c r="P493" i="2"/>
  <c r="Q493" i="2"/>
  <c r="R493" i="2"/>
  <c r="S493" i="2"/>
  <c r="T493" i="2"/>
  <c r="U493" i="2"/>
  <c r="V493" i="2"/>
  <c r="W493" i="2"/>
  <c r="X493" i="2"/>
  <c r="Y493" i="2"/>
  <c r="Z493" i="2"/>
  <c r="AA493" i="2"/>
  <c r="AB493" i="2"/>
  <c r="AC493" i="2"/>
  <c r="AD493" i="2"/>
  <c r="AE493" i="2"/>
  <c r="AF493" i="2"/>
  <c r="AG493" i="2"/>
  <c r="AH493" i="2"/>
  <c r="AI493" i="2"/>
  <c r="AJ493" i="2"/>
  <c r="AK493" i="2"/>
  <c r="AL493" i="2"/>
  <c r="AM493" i="2"/>
  <c r="AN493" i="2"/>
  <c r="AO493" i="2"/>
  <c r="BB230" i="2"/>
  <c r="BC230" i="2"/>
  <c r="BD230" i="2"/>
  <c r="BE230" i="2"/>
  <c r="BF230" i="2"/>
  <c r="BG230" i="2"/>
  <c r="BH230" i="2"/>
  <c r="D494" i="2"/>
  <c r="E494" i="2"/>
  <c r="F494" i="2"/>
  <c r="G494" i="2"/>
  <c r="H494" i="2"/>
  <c r="I494" i="2"/>
  <c r="J494" i="2"/>
  <c r="K494" i="2"/>
  <c r="L494" i="2"/>
  <c r="M494" i="2"/>
  <c r="N494" i="2"/>
  <c r="O494" i="2"/>
  <c r="P494" i="2"/>
  <c r="Q494" i="2"/>
  <c r="R494" i="2"/>
  <c r="S494" i="2"/>
  <c r="T494" i="2"/>
  <c r="U494" i="2"/>
  <c r="V494" i="2"/>
  <c r="W494" i="2"/>
  <c r="X494" i="2"/>
  <c r="Y494" i="2"/>
  <c r="Z494" i="2"/>
  <c r="AA494" i="2"/>
  <c r="AB494" i="2"/>
  <c r="AC494" i="2"/>
  <c r="AD494" i="2"/>
  <c r="AE494" i="2"/>
  <c r="AF494" i="2"/>
  <c r="AG494" i="2"/>
  <c r="AH494" i="2"/>
  <c r="AI494" i="2"/>
  <c r="AJ494" i="2"/>
  <c r="AK494" i="2"/>
  <c r="AL494" i="2"/>
  <c r="AM494" i="2"/>
  <c r="AN494" i="2"/>
  <c r="AO494" i="2"/>
  <c r="BB231" i="2"/>
  <c r="BC231" i="2"/>
  <c r="BD231" i="2"/>
  <c r="BE231" i="2"/>
  <c r="BF231" i="2"/>
  <c r="BG231" i="2"/>
  <c r="BH231" i="2"/>
  <c r="D495" i="2"/>
  <c r="E495" i="2"/>
  <c r="F495" i="2"/>
  <c r="G495" i="2"/>
  <c r="H495" i="2"/>
  <c r="I495" i="2"/>
  <c r="J495" i="2"/>
  <c r="K495" i="2"/>
  <c r="L495" i="2"/>
  <c r="M495" i="2"/>
  <c r="N495" i="2"/>
  <c r="O495" i="2"/>
  <c r="P495" i="2"/>
  <c r="Q495" i="2"/>
  <c r="R495" i="2"/>
  <c r="S495" i="2"/>
  <c r="T495" i="2"/>
  <c r="U495" i="2"/>
  <c r="V495" i="2"/>
  <c r="W495" i="2"/>
  <c r="X495" i="2"/>
  <c r="Y495" i="2"/>
  <c r="Z495" i="2"/>
  <c r="AA495" i="2"/>
  <c r="AB495" i="2"/>
  <c r="AC495" i="2"/>
  <c r="AD495" i="2"/>
  <c r="AE495" i="2"/>
  <c r="AF495" i="2"/>
  <c r="AG495" i="2"/>
  <c r="AH495" i="2"/>
  <c r="AI495" i="2"/>
  <c r="AJ495" i="2"/>
  <c r="AK495" i="2"/>
  <c r="AL495" i="2"/>
  <c r="AM495" i="2"/>
  <c r="AN495" i="2"/>
  <c r="AO495" i="2"/>
  <c r="BB232" i="2"/>
  <c r="BC232" i="2"/>
  <c r="BD232" i="2"/>
  <c r="BE232" i="2"/>
  <c r="BF232" i="2"/>
  <c r="BG232" i="2"/>
  <c r="BH232" i="2"/>
  <c r="D496" i="2"/>
  <c r="E496" i="2"/>
  <c r="F496" i="2"/>
  <c r="G496" i="2"/>
  <c r="H496" i="2"/>
  <c r="I496" i="2"/>
  <c r="J496" i="2"/>
  <c r="K496" i="2"/>
  <c r="L496" i="2"/>
  <c r="M496" i="2"/>
  <c r="N496" i="2"/>
  <c r="O496" i="2"/>
  <c r="P496" i="2"/>
  <c r="Q496" i="2"/>
  <c r="R496" i="2"/>
  <c r="S496" i="2"/>
  <c r="T496" i="2"/>
  <c r="U496" i="2"/>
  <c r="V496" i="2"/>
  <c r="W496" i="2"/>
  <c r="X496" i="2"/>
  <c r="Y496" i="2"/>
  <c r="Z496" i="2"/>
  <c r="AA496" i="2"/>
  <c r="AB496" i="2"/>
  <c r="AC496" i="2"/>
  <c r="AD496" i="2"/>
  <c r="AE496" i="2"/>
  <c r="AF496" i="2"/>
  <c r="AG496" i="2"/>
  <c r="AH496" i="2"/>
  <c r="AI496" i="2"/>
  <c r="AJ496" i="2"/>
  <c r="AK496" i="2"/>
  <c r="AL496" i="2"/>
  <c r="AM496" i="2"/>
  <c r="AN496" i="2"/>
  <c r="AO496" i="2"/>
  <c r="BB233" i="2"/>
  <c r="BC233" i="2"/>
  <c r="BD233" i="2"/>
  <c r="BE233" i="2"/>
  <c r="BF233" i="2"/>
  <c r="BG233" i="2"/>
  <c r="BH233" i="2"/>
  <c r="D497" i="2"/>
  <c r="E497" i="2"/>
  <c r="F497" i="2"/>
  <c r="G497" i="2"/>
  <c r="H497" i="2"/>
  <c r="I497" i="2"/>
  <c r="J497" i="2"/>
  <c r="K497" i="2"/>
  <c r="L497" i="2"/>
  <c r="M497" i="2"/>
  <c r="N497" i="2"/>
  <c r="O497" i="2"/>
  <c r="P497" i="2"/>
  <c r="Q497" i="2"/>
  <c r="R497" i="2"/>
  <c r="S497" i="2"/>
  <c r="T497" i="2"/>
  <c r="U497" i="2"/>
  <c r="V497" i="2"/>
  <c r="W497" i="2"/>
  <c r="X497" i="2"/>
  <c r="Y497" i="2"/>
  <c r="Z497" i="2"/>
  <c r="AA497" i="2"/>
  <c r="AB497" i="2"/>
  <c r="AC497" i="2"/>
  <c r="AD497" i="2"/>
  <c r="AE497" i="2"/>
  <c r="AF497" i="2"/>
  <c r="AG497" i="2"/>
  <c r="AH497" i="2"/>
  <c r="AI497" i="2"/>
  <c r="AJ497" i="2"/>
  <c r="AK497" i="2"/>
  <c r="AL497" i="2"/>
  <c r="AM497" i="2"/>
  <c r="AN497" i="2"/>
  <c r="AO497" i="2"/>
  <c r="BB234" i="2"/>
  <c r="BC234" i="2"/>
  <c r="BD234" i="2"/>
  <c r="BE234" i="2"/>
  <c r="BF234" i="2"/>
  <c r="BG234" i="2"/>
  <c r="BH234" i="2"/>
  <c r="D498" i="2"/>
  <c r="E498" i="2"/>
  <c r="F498" i="2"/>
  <c r="G498" i="2"/>
  <c r="H498" i="2"/>
  <c r="I498" i="2"/>
  <c r="J498" i="2"/>
  <c r="K498" i="2"/>
  <c r="L498" i="2"/>
  <c r="M498" i="2"/>
  <c r="N498" i="2"/>
  <c r="O498" i="2"/>
  <c r="P498" i="2"/>
  <c r="Q498" i="2"/>
  <c r="R498" i="2"/>
  <c r="S498" i="2"/>
  <c r="T498" i="2"/>
  <c r="U498" i="2"/>
  <c r="V498" i="2"/>
  <c r="W498" i="2"/>
  <c r="X498" i="2"/>
  <c r="Y498" i="2"/>
  <c r="Z498" i="2"/>
  <c r="AA498" i="2"/>
  <c r="AB498" i="2"/>
  <c r="AC498" i="2"/>
  <c r="AD498" i="2"/>
  <c r="AE498" i="2"/>
  <c r="AF498" i="2"/>
  <c r="AG498" i="2"/>
  <c r="AH498" i="2"/>
  <c r="AI498" i="2"/>
  <c r="AJ498" i="2"/>
  <c r="AK498" i="2"/>
  <c r="AL498" i="2"/>
  <c r="AM498" i="2"/>
  <c r="AN498" i="2"/>
  <c r="AO498" i="2"/>
  <c r="BB235" i="2"/>
  <c r="BC235" i="2"/>
  <c r="BD235" i="2"/>
  <c r="BE235" i="2"/>
  <c r="BF235" i="2"/>
  <c r="BG235" i="2"/>
  <c r="BH235" i="2"/>
  <c r="D499" i="2"/>
  <c r="E499" i="2"/>
  <c r="F499" i="2"/>
  <c r="G499" i="2"/>
  <c r="H499" i="2"/>
  <c r="I499" i="2"/>
  <c r="J499" i="2"/>
  <c r="K499" i="2"/>
  <c r="L499" i="2"/>
  <c r="M499" i="2"/>
  <c r="N499" i="2"/>
  <c r="O499" i="2"/>
  <c r="P499" i="2"/>
  <c r="Q499" i="2"/>
  <c r="R499" i="2"/>
  <c r="S499" i="2"/>
  <c r="T499" i="2"/>
  <c r="U499" i="2"/>
  <c r="V499" i="2"/>
  <c r="W499" i="2"/>
  <c r="X499" i="2"/>
  <c r="Y499" i="2"/>
  <c r="Z499" i="2"/>
  <c r="AA499" i="2"/>
  <c r="AB499" i="2"/>
  <c r="AC499" i="2"/>
  <c r="AD499" i="2"/>
  <c r="AE499" i="2"/>
  <c r="AF499" i="2"/>
  <c r="AG499" i="2"/>
  <c r="AH499" i="2"/>
  <c r="AI499" i="2"/>
  <c r="AJ499" i="2"/>
  <c r="AK499" i="2"/>
  <c r="AL499" i="2"/>
  <c r="AM499" i="2"/>
  <c r="AN499" i="2"/>
  <c r="AO499" i="2"/>
  <c r="BB236" i="2"/>
  <c r="BC236" i="2"/>
  <c r="BD236" i="2"/>
  <c r="BE236" i="2"/>
  <c r="BF236" i="2"/>
  <c r="BG236" i="2"/>
  <c r="BH236" i="2"/>
  <c r="D500" i="2"/>
  <c r="E500" i="2"/>
  <c r="F500" i="2"/>
  <c r="G500" i="2"/>
  <c r="H500" i="2"/>
  <c r="I500" i="2"/>
  <c r="J500" i="2"/>
  <c r="K500" i="2"/>
  <c r="L500" i="2"/>
  <c r="M500" i="2"/>
  <c r="N500" i="2"/>
  <c r="O500" i="2"/>
  <c r="P500" i="2"/>
  <c r="Q500" i="2"/>
  <c r="R500" i="2"/>
  <c r="S500" i="2"/>
  <c r="T500" i="2"/>
  <c r="U500" i="2"/>
  <c r="V500" i="2"/>
  <c r="W500" i="2"/>
  <c r="X500" i="2"/>
  <c r="Y500" i="2"/>
  <c r="Z500" i="2"/>
  <c r="AA500" i="2"/>
  <c r="AB500" i="2"/>
  <c r="AC500" i="2"/>
  <c r="AD500" i="2"/>
  <c r="AE500" i="2"/>
  <c r="AF500" i="2"/>
  <c r="AG500" i="2"/>
  <c r="AH500" i="2"/>
  <c r="AI500" i="2"/>
  <c r="AJ500" i="2"/>
  <c r="AK500" i="2"/>
  <c r="AL500" i="2"/>
  <c r="AM500" i="2"/>
  <c r="AN500" i="2"/>
  <c r="AO500" i="2"/>
  <c r="BB237" i="2"/>
  <c r="BC237" i="2"/>
  <c r="BD237" i="2"/>
  <c r="BE237" i="2"/>
  <c r="BF237" i="2"/>
  <c r="BG237" i="2"/>
  <c r="BH237" i="2"/>
  <c r="D501" i="2"/>
  <c r="E501" i="2"/>
  <c r="F501" i="2"/>
  <c r="G501" i="2"/>
  <c r="H501" i="2"/>
  <c r="I501" i="2"/>
  <c r="J501" i="2"/>
  <c r="K501" i="2"/>
  <c r="L501" i="2"/>
  <c r="M501" i="2"/>
  <c r="N501" i="2"/>
  <c r="O501" i="2"/>
  <c r="P501" i="2"/>
  <c r="Q501" i="2"/>
  <c r="R501" i="2"/>
  <c r="S501" i="2"/>
  <c r="T501" i="2"/>
  <c r="U501" i="2"/>
  <c r="V501" i="2"/>
  <c r="W501" i="2"/>
  <c r="X501" i="2"/>
  <c r="Y501" i="2"/>
  <c r="Z501" i="2"/>
  <c r="AA501" i="2"/>
  <c r="AB501" i="2"/>
  <c r="AC501" i="2"/>
  <c r="AD501" i="2"/>
  <c r="AE501" i="2"/>
  <c r="AF501" i="2"/>
  <c r="AG501" i="2"/>
  <c r="AH501" i="2"/>
  <c r="AI501" i="2"/>
  <c r="AJ501" i="2"/>
  <c r="AK501" i="2"/>
  <c r="AL501" i="2"/>
  <c r="AM501" i="2"/>
  <c r="AN501" i="2"/>
  <c r="AO501" i="2"/>
  <c r="BB238" i="2"/>
  <c r="BC238" i="2"/>
  <c r="BD238" i="2"/>
  <c r="BE238" i="2"/>
  <c r="BF238" i="2"/>
  <c r="BG238" i="2"/>
  <c r="BH238" i="2"/>
  <c r="D502" i="2"/>
  <c r="E502" i="2"/>
  <c r="F502" i="2"/>
  <c r="G502" i="2"/>
  <c r="H502" i="2"/>
  <c r="I502" i="2"/>
  <c r="J502" i="2"/>
  <c r="K502" i="2"/>
  <c r="L502" i="2"/>
  <c r="M502" i="2"/>
  <c r="N502" i="2"/>
  <c r="O502" i="2"/>
  <c r="P502" i="2"/>
  <c r="Q502" i="2"/>
  <c r="R502" i="2"/>
  <c r="S502" i="2"/>
  <c r="T502" i="2"/>
  <c r="U502" i="2"/>
  <c r="V502" i="2"/>
  <c r="W502" i="2"/>
  <c r="X502" i="2"/>
  <c r="Y502" i="2"/>
  <c r="Z502" i="2"/>
  <c r="AA502" i="2"/>
  <c r="AB502" i="2"/>
  <c r="AC502" i="2"/>
  <c r="AD502" i="2"/>
  <c r="AE502" i="2"/>
  <c r="AF502" i="2"/>
  <c r="AG502" i="2"/>
  <c r="AH502" i="2"/>
  <c r="AI502" i="2"/>
  <c r="AJ502" i="2"/>
  <c r="AK502" i="2"/>
  <c r="AL502" i="2"/>
  <c r="AM502" i="2"/>
  <c r="AN502" i="2"/>
  <c r="AO502" i="2"/>
  <c r="BB239" i="2"/>
  <c r="BC239" i="2"/>
  <c r="BD239" i="2"/>
  <c r="BE239" i="2"/>
  <c r="BF239" i="2"/>
  <c r="BG239" i="2"/>
  <c r="BH239" i="2"/>
  <c r="D503" i="2"/>
  <c r="E503" i="2"/>
  <c r="F503" i="2"/>
  <c r="G503" i="2"/>
  <c r="H503" i="2"/>
  <c r="I503" i="2"/>
  <c r="J503" i="2"/>
  <c r="K503" i="2"/>
  <c r="L503" i="2"/>
  <c r="M503" i="2"/>
  <c r="N503" i="2"/>
  <c r="O503" i="2"/>
  <c r="P503" i="2"/>
  <c r="Q503" i="2"/>
  <c r="R503" i="2"/>
  <c r="S503" i="2"/>
  <c r="T503" i="2"/>
  <c r="U503" i="2"/>
  <c r="V503" i="2"/>
  <c r="W503" i="2"/>
  <c r="X503" i="2"/>
  <c r="Y503" i="2"/>
  <c r="Z503" i="2"/>
  <c r="AA503" i="2"/>
  <c r="AB503" i="2"/>
  <c r="AC503" i="2"/>
  <c r="AD503" i="2"/>
  <c r="AE503" i="2"/>
  <c r="AF503" i="2"/>
  <c r="AG503" i="2"/>
  <c r="AH503" i="2"/>
  <c r="AI503" i="2"/>
  <c r="AJ503" i="2"/>
  <c r="AK503" i="2"/>
  <c r="AL503" i="2"/>
  <c r="AM503" i="2"/>
  <c r="AN503" i="2"/>
  <c r="AO503" i="2"/>
  <c r="BB240" i="2"/>
  <c r="BC240" i="2"/>
  <c r="BD240" i="2"/>
  <c r="BE240" i="2"/>
  <c r="BF240" i="2"/>
  <c r="BG240" i="2"/>
  <c r="BH240" i="2"/>
  <c r="D504" i="2"/>
  <c r="E504" i="2"/>
  <c r="F504" i="2"/>
  <c r="G504" i="2"/>
  <c r="H504" i="2"/>
  <c r="I504" i="2"/>
  <c r="J504" i="2"/>
  <c r="K504" i="2"/>
  <c r="L504" i="2"/>
  <c r="M504" i="2"/>
  <c r="N504" i="2"/>
  <c r="O504" i="2"/>
  <c r="P504" i="2"/>
  <c r="Q504" i="2"/>
  <c r="R504" i="2"/>
  <c r="S504" i="2"/>
  <c r="T504" i="2"/>
  <c r="U504" i="2"/>
  <c r="V504" i="2"/>
  <c r="W504" i="2"/>
  <c r="X504" i="2"/>
  <c r="Y504" i="2"/>
  <c r="Z504" i="2"/>
  <c r="AA504" i="2"/>
  <c r="AB504" i="2"/>
  <c r="AC504" i="2"/>
  <c r="AD504" i="2"/>
  <c r="AE504" i="2"/>
  <c r="AF504" i="2"/>
  <c r="AG504" i="2"/>
  <c r="AH504" i="2"/>
  <c r="AI504" i="2"/>
  <c r="AJ504" i="2"/>
  <c r="AK504" i="2"/>
  <c r="AL504" i="2"/>
  <c r="AM504" i="2"/>
  <c r="AN504" i="2"/>
  <c r="AO504" i="2"/>
  <c r="BB241" i="2"/>
  <c r="BC241" i="2"/>
  <c r="BD241" i="2"/>
  <c r="BE241" i="2"/>
  <c r="BF241" i="2"/>
  <c r="BG241" i="2"/>
  <c r="BH241" i="2"/>
  <c r="D505" i="2"/>
  <c r="E505" i="2"/>
  <c r="F505" i="2"/>
  <c r="G505" i="2"/>
  <c r="H505" i="2"/>
  <c r="I505" i="2"/>
  <c r="J505" i="2"/>
  <c r="K505" i="2"/>
  <c r="L505" i="2"/>
  <c r="M505" i="2"/>
  <c r="N505" i="2"/>
  <c r="O505" i="2"/>
  <c r="P505" i="2"/>
  <c r="Q505" i="2"/>
  <c r="R505" i="2"/>
  <c r="S505" i="2"/>
  <c r="T505" i="2"/>
  <c r="U505" i="2"/>
  <c r="V505" i="2"/>
  <c r="W505" i="2"/>
  <c r="X505" i="2"/>
  <c r="Y505" i="2"/>
  <c r="Z505" i="2"/>
  <c r="AA505" i="2"/>
  <c r="AB505" i="2"/>
  <c r="AC505" i="2"/>
  <c r="AD505" i="2"/>
  <c r="AE505" i="2"/>
  <c r="AF505" i="2"/>
  <c r="AG505" i="2"/>
  <c r="AH505" i="2"/>
  <c r="AI505" i="2"/>
  <c r="AJ505" i="2"/>
  <c r="AK505" i="2"/>
  <c r="AL505" i="2"/>
  <c r="AM505" i="2"/>
  <c r="AN505" i="2"/>
  <c r="AO505" i="2"/>
  <c r="BB242" i="2"/>
  <c r="BC242" i="2"/>
  <c r="BD242" i="2"/>
  <c r="BE242" i="2"/>
  <c r="BF242" i="2"/>
  <c r="BG242" i="2"/>
  <c r="BH242" i="2"/>
  <c r="D506" i="2"/>
  <c r="E506" i="2"/>
  <c r="F506" i="2"/>
  <c r="G506" i="2"/>
  <c r="H506" i="2"/>
  <c r="I506" i="2"/>
  <c r="J506" i="2"/>
  <c r="K506" i="2"/>
  <c r="L506" i="2"/>
  <c r="M506" i="2"/>
  <c r="N506" i="2"/>
  <c r="O506" i="2"/>
  <c r="P506" i="2"/>
  <c r="Q506" i="2"/>
  <c r="R506" i="2"/>
  <c r="S506" i="2"/>
  <c r="T506" i="2"/>
  <c r="U506" i="2"/>
  <c r="V506" i="2"/>
  <c r="W506" i="2"/>
  <c r="X506" i="2"/>
  <c r="Y506" i="2"/>
  <c r="Z506" i="2"/>
  <c r="AA506" i="2"/>
  <c r="AB506" i="2"/>
  <c r="AC506" i="2"/>
  <c r="AD506" i="2"/>
  <c r="AE506" i="2"/>
  <c r="AF506" i="2"/>
  <c r="AG506" i="2"/>
  <c r="AH506" i="2"/>
  <c r="AI506" i="2"/>
  <c r="AJ506" i="2"/>
  <c r="AK506" i="2"/>
  <c r="AL506" i="2"/>
  <c r="AM506" i="2"/>
  <c r="AN506" i="2"/>
  <c r="AO506" i="2"/>
  <c r="BB243" i="2"/>
  <c r="BC243" i="2"/>
  <c r="BD243" i="2"/>
  <c r="BE243" i="2"/>
  <c r="BF243" i="2"/>
  <c r="BG243" i="2"/>
  <c r="BH243" i="2"/>
  <c r="D507" i="2"/>
  <c r="E507" i="2"/>
  <c r="F507" i="2"/>
  <c r="G507" i="2"/>
  <c r="H507" i="2"/>
  <c r="I507" i="2"/>
  <c r="J507" i="2"/>
  <c r="K507" i="2"/>
  <c r="L507" i="2"/>
  <c r="M507" i="2"/>
  <c r="N507" i="2"/>
  <c r="O507" i="2"/>
  <c r="P507" i="2"/>
  <c r="Q507" i="2"/>
  <c r="R507" i="2"/>
  <c r="S507" i="2"/>
  <c r="T507" i="2"/>
  <c r="U507" i="2"/>
  <c r="V507" i="2"/>
  <c r="W507" i="2"/>
  <c r="X507" i="2"/>
  <c r="Y507" i="2"/>
  <c r="Z507" i="2"/>
  <c r="AA507" i="2"/>
  <c r="AB507" i="2"/>
  <c r="AC507" i="2"/>
  <c r="AD507" i="2"/>
  <c r="AE507" i="2"/>
  <c r="AF507" i="2"/>
  <c r="AG507" i="2"/>
  <c r="AH507" i="2"/>
  <c r="AI507" i="2"/>
  <c r="AJ507" i="2"/>
  <c r="AK507" i="2"/>
  <c r="AL507" i="2"/>
  <c r="AM507" i="2"/>
  <c r="AN507" i="2"/>
  <c r="AO507" i="2"/>
  <c r="BB244" i="2"/>
  <c r="BC244" i="2"/>
  <c r="BD244" i="2"/>
  <c r="BE244" i="2"/>
  <c r="BF244" i="2"/>
  <c r="BG244" i="2"/>
  <c r="BH244" i="2"/>
  <c r="D508" i="2"/>
  <c r="E508" i="2"/>
  <c r="F508" i="2"/>
  <c r="G508" i="2"/>
  <c r="H508" i="2"/>
  <c r="I508" i="2"/>
  <c r="J508" i="2"/>
  <c r="K508" i="2"/>
  <c r="L508" i="2"/>
  <c r="M508" i="2"/>
  <c r="N508" i="2"/>
  <c r="O508" i="2"/>
  <c r="P508" i="2"/>
  <c r="Q508" i="2"/>
  <c r="R508" i="2"/>
  <c r="S508" i="2"/>
  <c r="T508" i="2"/>
  <c r="U508" i="2"/>
  <c r="V508" i="2"/>
  <c r="W508" i="2"/>
  <c r="X508" i="2"/>
  <c r="Y508" i="2"/>
  <c r="Z508" i="2"/>
  <c r="AA508" i="2"/>
  <c r="AB508" i="2"/>
  <c r="AC508" i="2"/>
  <c r="AD508" i="2"/>
  <c r="AE508" i="2"/>
  <c r="AF508" i="2"/>
  <c r="AG508" i="2"/>
  <c r="AH508" i="2"/>
  <c r="AI508" i="2"/>
  <c r="AJ508" i="2"/>
  <c r="AK508" i="2"/>
  <c r="AL508" i="2"/>
  <c r="AM508" i="2"/>
  <c r="AN508" i="2"/>
  <c r="AO508" i="2"/>
  <c r="BB245" i="2"/>
  <c r="BC245" i="2"/>
  <c r="BD245" i="2"/>
  <c r="BE245" i="2"/>
  <c r="BF245" i="2"/>
  <c r="BG245" i="2"/>
  <c r="BH245" i="2"/>
  <c r="D509" i="2"/>
  <c r="E509" i="2"/>
  <c r="F509" i="2"/>
  <c r="G509" i="2"/>
  <c r="H509" i="2"/>
  <c r="I509" i="2"/>
  <c r="J509" i="2"/>
  <c r="K509" i="2"/>
  <c r="L509" i="2"/>
  <c r="M509" i="2"/>
  <c r="N509" i="2"/>
  <c r="O509" i="2"/>
  <c r="P509" i="2"/>
  <c r="Q509" i="2"/>
  <c r="R509" i="2"/>
  <c r="S509" i="2"/>
  <c r="T509" i="2"/>
  <c r="U509" i="2"/>
  <c r="V509" i="2"/>
  <c r="W509" i="2"/>
  <c r="X509" i="2"/>
  <c r="Y509" i="2"/>
  <c r="Z509" i="2"/>
  <c r="AA509" i="2"/>
  <c r="AB509" i="2"/>
  <c r="AC509" i="2"/>
  <c r="AD509" i="2"/>
  <c r="AE509" i="2"/>
  <c r="AF509" i="2"/>
  <c r="AG509" i="2"/>
  <c r="AH509" i="2"/>
  <c r="AI509" i="2"/>
  <c r="AJ509" i="2"/>
  <c r="AK509" i="2"/>
  <c r="AL509" i="2"/>
  <c r="AM509" i="2"/>
  <c r="AN509" i="2"/>
  <c r="AO509" i="2"/>
  <c r="BB246" i="2"/>
  <c r="BC246" i="2"/>
  <c r="BD246" i="2"/>
  <c r="BE246" i="2"/>
  <c r="BF246" i="2"/>
  <c r="BG246" i="2"/>
  <c r="BH246" i="2"/>
  <c r="D510" i="2"/>
  <c r="E510" i="2"/>
  <c r="F510" i="2"/>
  <c r="G510" i="2"/>
  <c r="H510" i="2"/>
  <c r="I510" i="2"/>
  <c r="J510" i="2"/>
  <c r="K510" i="2"/>
  <c r="L510" i="2"/>
  <c r="M510" i="2"/>
  <c r="N510" i="2"/>
  <c r="O510" i="2"/>
  <c r="P510" i="2"/>
  <c r="Q510" i="2"/>
  <c r="R510" i="2"/>
  <c r="S510" i="2"/>
  <c r="T510" i="2"/>
  <c r="U510" i="2"/>
  <c r="V510" i="2"/>
  <c r="W510" i="2"/>
  <c r="X510" i="2"/>
  <c r="Y510" i="2"/>
  <c r="Z510" i="2"/>
  <c r="AA510" i="2"/>
  <c r="AB510" i="2"/>
  <c r="AC510" i="2"/>
  <c r="AD510" i="2"/>
  <c r="AE510" i="2"/>
  <c r="AF510" i="2"/>
  <c r="AG510" i="2"/>
  <c r="AH510" i="2"/>
  <c r="AI510" i="2"/>
  <c r="AJ510" i="2"/>
  <c r="AK510" i="2"/>
  <c r="AL510" i="2"/>
  <c r="AM510" i="2"/>
  <c r="AN510" i="2"/>
  <c r="AO510" i="2"/>
  <c r="BB247" i="2"/>
  <c r="BC247" i="2"/>
  <c r="BD247" i="2"/>
  <c r="BE247" i="2"/>
  <c r="BF247" i="2"/>
  <c r="BG247" i="2"/>
  <c r="BH247" i="2"/>
  <c r="D511" i="2"/>
  <c r="E511" i="2"/>
  <c r="F511" i="2"/>
  <c r="G511" i="2"/>
  <c r="H511" i="2"/>
  <c r="I511" i="2"/>
  <c r="J511" i="2"/>
  <c r="K511" i="2"/>
  <c r="L511" i="2"/>
  <c r="M511" i="2"/>
  <c r="N511" i="2"/>
  <c r="O511" i="2"/>
  <c r="P511" i="2"/>
  <c r="Q511" i="2"/>
  <c r="R511" i="2"/>
  <c r="S511" i="2"/>
  <c r="T511" i="2"/>
  <c r="U511" i="2"/>
  <c r="V511" i="2"/>
  <c r="W511" i="2"/>
  <c r="X511" i="2"/>
  <c r="Y511" i="2"/>
  <c r="Z511" i="2"/>
  <c r="AA511" i="2"/>
  <c r="AB511" i="2"/>
  <c r="AC511" i="2"/>
  <c r="AD511" i="2"/>
  <c r="AE511" i="2"/>
  <c r="AF511" i="2"/>
  <c r="AG511" i="2"/>
  <c r="AH511" i="2"/>
  <c r="AI511" i="2"/>
  <c r="AJ511" i="2"/>
  <c r="AK511" i="2"/>
  <c r="AL511" i="2"/>
  <c r="AM511" i="2"/>
  <c r="AN511" i="2"/>
  <c r="AO511" i="2"/>
  <c r="BB248" i="2"/>
  <c r="BC248" i="2"/>
  <c r="BD248" i="2"/>
  <c r="BE248" i="2"/>
  <c r="BF248" i="2"/>
  <c r="BG248" i="2"/>
  <c r="BH248" i="2"/>
  <c r="D512" i="2"/>
  <c r="E512" i="2"/>
  <c r="F512" i="2"/>
  <c r="G512" i="2"/>
  <c r="H512" i="2"/>
  <c r="I512" i="2"/>
  <c r="J512" i="2"/>
  <c r="K512" i="2"/>
  <c r="L512" i="2"/>
  <c r="M512" i="2"/>
  <c r="N512" i="2"/>
  <c r="O512" i="2"/>
  <c r="P512" i="2"/>
  <c r="Q512" i="2"/>
  <c r="R512" i="2"/>
  <c r="S512" i="2"/>
  <c r="T512" i="2"/>
  <c r="U512" i="2"/>
  <c r="V512" i="2"/>
  <c r="W512" i="2"/>
  <c r="X512" i="2"/>
  <c r="Y512" i="2"/>
  <c r="Z512" i="2"/>
  <c r="AA512" i="2"/>
  <c r="AB512" i="2"/>
  <c r="AC512" i="2"/>
  <c r="AD512" i="2"/>
  <c r="AE512" i="2"/>
  <c r="AF512" i="2"/>
  <c r="AG512" i="2"/>
  <c r="AH512" i="2"/>
  <c r="AI512" i="2"/>
  <c r="AJ512" i="2"/>
  <c r="AK512" i="2"/>
  <c r="AL512" i="2"/>
  <c r="AM512" i="2"/>
  <c r="AN512" i="2"/>
  <c r="AO512" i="2"/>
  <c r="BB249" i="2"/>
  <c r="BC249" i="2"/>
  <c r="BD249" i="2"/>
  <c r="BE249" i="2"/>
  <c r="BF249" i="2"/>
  <c r="BG249" i="2"/>
  <c r="BH249" i="2"/>
  <c r="D513" i="2"/>
  <c r="E513" i="2"/>
  <c r="F513" i="2"/>
  <c r="G513" i="2"/>
  <c r="H513" i="2"/>
  <c r="I513" i="2"/>
  <c r="J513" i="2"/>
  <c r="K513" i="2"/>
  <c r="L513" i="2"/>
  <c r="M513" i="2"/>
  <c r="N513" i="2"/>
  <c r="O513" i="2"/>
  <c r="P513" i="2"/>
  <c r="Q513" i="2"/>
  <c r="R513" i="2"/>
  <c r="S513" i="2"/>
  <c r="T513" i="2"/>
  <c r="U513" i="2"/>
  <c r="V513" i="2"/>
  <c r="W513" i="2"/>
  <c r="X513" i="2"/>
  <c r="Y513" i="2"/>
  <c r="Z513" i="2"/>
  <c r="AA513" i="2"/>
  <c r="AB513" i="2"/>
  <c r="AC513" i="2"/>
  <c r="AD513" i="2"/>
  <c r="AE513" i="2"/>
  <c r="AF513" i="2"/>
  <c r="AG513" i="2"/>
  <c r="AH513" i="2"/>
  <c r="AI513" i="2"/>
  <c r="AJ513" i="2"/>
  <c r="AK513" i="2"/>
  <c r="AL513" i="2"/>
  <c r="AM513" i="2"/>
  <c r="AN513" i="2"/>
  <c r="AO513" i="2"/>
  <c r="BB250" i="2"/>
  <c r="BC250" i="2"/>
  <c r="BD250" i="2"/>
  <c r="BE250" i="2"/>
  <c r="BF250" i="2"/>
  <c r="BG250" i="2"/>
  <c r="BH250" i="2"/>
  <c r="D514" i="2"/>
  <c r="E514" i="2"/>
  <c r="F514" i="2"/>
  <c r="G514" i="2"/>
  <c r="H514" i="2"/>
  <c r="I514" i="2"/>
  <c r="J514" i="2"/>
  <c r="K514" i="2"/>
  <c r="L514" i="2"/>
  <c r="M514" i="2"/>
  <c r="N514" i="2"/>
  <c r="O514" i="2"/>
  <c r="P514" i="2"/>
  <c r="Q514" i="2"/>
  <c r="R514" i="2"/>
  <c r="S514" i="2"/>
  <c r="T514" i="2"/>
  <c r="U514" i="2"/>
  <c r="V514" i="2"/>
  <c r="W514" i="2"/>
  <c r="X514" i="2"/>
  <c r="Y514" i="2"/>
  <c r="Z514" i="2"/>
  <c r="AA514" i="2"/>
  <c r="AB514" i="2"/>
  <c r="AC514" i="2"/>
  <c r="AD514" i="2"/>
  <c r="AE514" i="2"/>
  <c r="AF514" i="2"/>
  <c r="AG514" i="2"/>
  <c r="AH514" i="2"/>
  <c r="AI514" i="2"/>
  <c r="AJ514" i="2"/>
  <c r="AK514" i="2"/>
  <c r="AL514" i="2"/>
  <c r="AM514" i="2"/>
  <c r="AN514" i="2"/>
  <c r="AO514" i="2"/>
  <c r="BB251" i="2"/>
  <c r="BC251" i="2"/>
  <c r="BD251" i="2"/>
  <c r="BE251" i="2"/>
  <c r="BF251" i="2"/>
  <c r="BG251" i="2"/>
  <c r="BH251" i="2"/>
  <c r="D515" i="2"/>
  <c r="E515" i="2"/>
  <c r="F515" i="2"/>
  <c r="G515" i="2"/>
  <c r="H515" i="2"/>
  <c r="I515" i="2"/>
  <c r="J515" i="2"/>
  <c r="K515" i="2"/>
  <c r="L515" i="2"/>
  <c r="M515" i="2"/>
  <c r="N515" i="2"/>
  <c r="O515" i="2"/>
  <c r="P515" i="2"/>
  <c r="Q515" i="2"/>
  <c r="R515" i="2"/>
  <c r="S515" i="2"/>
  <c r="T515" i="2"/>
  <c r="U515" i="2"/>
  <c r="V515" i="2"/>
  <c r="W515" i="2"/>
  <c r="X515" i="2"/>
  <c r="Y515" i="2"/>
  <c r="Z515" i="2"/>
  <c r="AA515" i="2"/>
  <c r="AB515" i="2"/>
  <c r="AC515" i="2"/>
  <c r="AD515" i="2"/>
  <c r="AE515" i="2"/>
  <c r="AF515" i="2"/>
  <c r="AG515" i="2"/>
  <c r="AH515" i="2"/>
  <c r="AI515" i="2"/>
  <c r="AJ515" i="2"/>
  <c r="AK515" i="2"/>
  <c r="AL515" i="2"/>
  <c r="AM515" i="2"/>
  <c r="AN515" i="2"/>
  <c r="AO515" i="2"/>
  <c r="BB252" i="2"/>
  <c r="BC252" i="2"/>
  <c r="BD252" i="2"/>
  <c r="BE252" i="2"/>
  <c r="BF252" i="2"/>
  <c r="BG252" i="2"/>
  <c r="BH252" i="2"/>
  <c r="D516" i="2"/>
  <c r="E516" i="2"/>
  <c r="F516" i="2"/>
  <c r="G516" i="2"/>
  <c r="H516" i="2"/>
  <c r="I516" i="2"/>
  <c r="J516" i="2"/>
  <c r="K516" i="2"/>
  <c r="L516" i="2"/>
  <c r="M516" i="2"/>
  <c r="N516" i="2"/>
  <c r="O516" i="2"/>
  <c r="P516" i="2"/>
  <c r="Q516" i="2"/>
  <c r="R516" i="2"/>
  <c r="S516" i="2"/>
  <c r="T516" i="2"/>
  <c r="U516" i="2"/>
  <c r="V516" i="2"/>
  <c r="W516" i="2"/>
  <c r="X516" i="2"/>
  <c r="Y516" i="2"/>
  <c r="Z516" i="2"/>
  <c r="AA516" i="2"/>
  <c r="AB516" i="2"/>
  <c r="AC516" i="2"/>
  <c r="AD516" i="2"/>
  <c r="AE516" i="2"/>
  <c r="AF516" i="2"/>
  <c r="AG516" i="2"/>
  <c r="AH516" i="2"/>
  <c r="AI516" i="2"/>
  <c r="AJ516" i="2"/>
  <c r="AK516" i="2"/>
  <c r="AL516" i="2"/>
  <c r="AM516" i="2"/>
  <c r="AN516" i="2"/>
  <c r="AO516" i="2"/>
  <c r="BB253" i="2"/>
  <c r="BC253" i="2"/>
  <c r="BD253" i="2"/>
  <c r="BE253" i="2"/>
  <c r="BF253" i="2"/>
  <c r="BG253" i="2"/>
  <c r="BH253" i="2"/>
  <c r="D517" i="2"/>
  <c r="E517" i="2"/>
  <c r="F517" i="2"/>
  <c r="G517" i="2"/>
  <c r="H517" i="2"/>
  <c r="I517" i="2"/>
  <c r="J517" i="2"/>
  <c r="K517" i="2"/>
  <c r="L517" i="2"/>
  <c r="M517" i="2"/>
  <c r="N517" i="2"/>
  <c r="O517" i="2"/>
  <c r="P517" i="2"/>
  <c r="Q517" i="2"/>
  <c r="R517" i="2"/>
  <c r="S517" i="2"/>
  <c r="T517" i="2"/>
  <c r="U517" i="2"/>
  <c r="V517" i="2"/>
  <c r="W517" i="2"/>
  <c r="X517" i="2"/>
  <c r="Y517" i="2"/>
  <c r="Z517" i="2"/>
  <c r="AA517" i="2"/>
  <c r="AB517" i="2"/>
  <c r="AC517" i="2"/>
  <c r="AD517" i="2"/>
  <c r="AE517" i="2"/>
  <c r="AF517" i="2"/>
  <c r="AG517" i="2"/>
  <c r="AH517" i="2"/>
  <c r="AI517" i="2"/>
  <c r="AJ517" i="2"/>
  <c r="AK517" i="2"/>
  <c r="AL517" i="2"/>
  <c r="AM517" i="2"/>
  <c r="AN517" i="2"/>
  <c r="AO517" i="2"/>
  <c r="BB254" i="2"/>
  <c r="BC254" i="2"/>
  <c r="BD254" i="2"/>
  <c r="BE254" i="2"/>
  <c r="BF254" i="2"/>
  <c r="BG254" i="2"/>
  <c r="BH254" i="2"/>
  <c r="D518" i="2"/>
  <c r="E518" i="2"/>
  <c r="F518" i="2"/>
  <c r="G518" i="2"/>
  <c r="H518" i="2"/>
  <c r="I518" i="2"/>
  <c r="J518" i="2"/>
  <c r="K518" i="2"/>
  <c r="L518" i="2"/>
  <c r="M518" i="2"/>
  <c r="N518" i="2"/>
  <c r="O518" i="2"/>
  <c r="P518" i="2"/>
  <c r="Q518" i="2"/>
  <c r="R518" i="2"/>
  <c r="S518" i="2"/>
  <c r="T518" i="2"/>
  <c r="U518" i="2"/>
  <c r="V518" i="2"/>
  <c r="W518" i="2"/>
  <c r="X518" i="2"/>
  <c r="Y518" i="2"/>
  <c r="Z518" i="2"/>
  <c r="AA518" i="2"/>
  <c r="AB518" i="2"/>
  <c r="AC518" i="2"/>
  <c r="AD518" i="2"/>
  <c r="AE518" i="2"/>
  <c r="AF518" i="2"/>
  <c r="AG518" i="2"/>
  <c r="AH518" i="2"/>
  <c r="AI518" i="2"/>
  <c r="AJ518" i="2"/>
  <c r="AK518" i="2"/>
  <c r="AL518" i="2"/>
  <c r="AM518" i="2"/>
  <c r="AN518" i="2"/>
  <c r="AO518" i="2"/>
  <c r="BB255" i="2"/>
  <c r="BC255" i="2"/>
  <c r="BD255" i="2"/>
  <c r="BE255" i="2"/>
  <c r="BF255" i="2"/>
  <c r="BG255" i="2"/>
  <c r="BH255" i="2"/>
  <c r="D519" i="2"/>
  <c r="E519" i="2"/>
  <c r="F519" i="2"/>
  <c r="G519" i="2"/>
  <c r="H519" i="2"/>
  <c r="I519" i="2"/>
  <c r="J519" i="2"/>
  <c r="K519" i="2"/>
  <c r="L519" i="2"/>
  <c r="M519" i="2"/>
  <c r="N519" i="2"/>
  <c r="O519" i="2"/>
  <c r="P519" i="2"/>
  <c r="Q519" i="2"/>
  <c r="R519" i="2"/>
  <c r="S519" i="2"/>
  <c r="T519" i="2"/>
  <c r="U519" i="2"/>
  <c r="V519" i="2"/>
  <c r="W519" i="2"/>
  <c r="X519" i="2"/>
  <c r="Y519" i="2"/>
  <c r="Z519" i="2"/>
  <c r="AA519" i="2"/>
  <c r="AB519" i="2"/>
  <c r="AC519" i="2"/>
  <c r="AD519" i="2"/>
  <c r="AE519" i="2"/>
  <c r="AF519" i="2"/>
  <c r="AG519" i="2"/>
  <c r="AH519" i="2"/>
  <c r="AI519" i="2"/>
  <c r="AJ519" i="2"/>
  <c r="AK519" i="2"/>
  <c r="AL519" i="2"/>
  <c r="AM519" i="2"/>
  <c r="AN519" i="2"/>
  <c r="AO519" i="2"/>
  <c r="BB256" i="2"/>
  <c r="BC256" i="2"/>
  <c r="BD256" i="2"/>
  <c r="BE256" i="2"/>
  <c r="BF256" i="2"/>
  <c r="BG256" i="2"/>
  <c r="BH256" i="2"/>
  <c r="D520" i="2"/>
  <c r="E520" i="2"/>
  <c r="F520" i="2"/>
  <c r="G520" i="2"/>
  <c r="H520" i="2"/>
  <c r="I520" i="2"/>
  <c r="J520" i="2"/>
  <c r="K520" i="2"/>
  <c r="L520" i="2"/>
  <c r="M520" i="2"/>
  <c r="N520" i="2"/>
  <c r="O520" i="2"/>
  <c r="P520" i="2"/>
  <c r="Q520" i="2"/>
  <c r="R520" i="2"/>
  <c r="S520" i="2"/>
  <c r="T520" i="2"/>
  <c r="U520" i="2"/>
  <c r="V520" i="2"/>
  <c r="W520" i="2"/>
  <c r="X520" i="2"/>
  <c r="Y520" i="2"/>
  <c r="Z520" i="2"/>
  <c r="AA520" i="2"/>
  <c r="AB520" i="2"/>
  <c r="AC520" i="2"/>
  <c r="AD520" i="2"/>
  <c r="AE520" i="2"/>
  <c r="AF520" i="2"/>
  <c r="AG520" i="2"/>
  <c r="AH520" i="2"/>
  <c r="AI520" i="2"/>
  <c r="AJ520" i="2"/>
  <c r="AK520" i="2"/>
  <c r="AL520" i="2"/>
  <c r="AM520" i="2"/>
  <c r="AN520" i="2"/>
  <c r="AO520" i="2"/>
  <c r="BB257" i="2"/>
  <c r="BC257" i="2"/>
  <c r="BD257" i="2"/>
  <c r="BE257" i="2"/>
  <c r="BF257" i="2"/>
  <c r="BG257" i="2"/>
  <c r="BH257" i="2"/>
  <c r="D521" i="2"/>
  <c r="E521" i="2"/>
  <c r="F521" i="2"/>
  <c r="G521" i="2"/>
  <c r="H521" i="2"/>
  <c r="I521" i="2"/>
  <c r="J521" i="2"/>
  <c r="K521" i="2"/>
  <c r="L521" i="2"/>
  <c r="M521" i="2"/>
  <c r="N521" i="2"/>
  <c r="O521" i="2"/>
  <c r="P521" i="2"/>
  <c r="Q521" i="2"/>
  <c r="R521" i="2"/>
  <c r="S521" i="2"/>
  <c r="T521" i="2"/>
  <c r="U521" i="2"/>
  <c r="V521" i="2"/>
  <c r="W521" i="2"/>
  <c r="X521" i="2"/>
  <c r="Y521" i="2"/>
  <c r="Z521" i="2"/>
  <c r="AA521" i="2"/>
  <c r="AB521" i="2"/>
  <c r="AC521" i="2"/>
  <c r="AD521" i="2"/>
  <c r="AE521" i="2"/>
  <c r="AF521" i="2"/>
  <c r="AG521" i="2"/>
  <c r="AH521" i="2"/>
  <c r="AI521" i="2"/>
  <c r="AJ521" i="2"/>
  <c r="AK521" i="2"/>
  <c r="AL521" i="2"/>
  <c r="AM521" i="2"/>
  <c r="AN521" i="2"/>
  <c r="AO521" i="2"/>
  <c r="BB258" i="2"/>
  <c r="BC258" i="2"/>
  <c r="BD258" i="2"/>
  <c r="BE258" i="2"/>
  <c r="BF258" i="2"/>
  <c r="BG258" i="2"/>
  <c r="BH258" i="2"/>
  <c r="D522" i="2"/>
  <c r="E522" i="2"/>
  <c r="F522" i="2"/>
  <c r="G522" i="2"/>
  <c r="H522" i="2"/>
  <c r="I522" i="2"/>
  <c r="J522" i="2"/>
  <c r="K522" i="2"/>
  <c r="L522" i="2"/>
  <c r="M522" i="2"/>
  <c r="N522" i="2"/>
  <c r="O522" i="2"/>
  <c r="P522" i="2"/>
  <c r="Q522" i="2"/>
  <c r="R522" i="2"/>
  <c r="S522" i="2"/>
  <c r="T522" i="2"/>
  <c r="U522" i="2"/>
  <c r="V522" i="2"/>
  <c r="W522" i="2"/>
  <c r="X522" i="2"/>
  <c r="Y522" i="2"/>
  <c r="Z522" i="2"/>
  <c r="AA522" i="2"/>
  <c r="AB522" i="2"/>
  <c r="AC522" i="2"/>
  <c r="AD522" i="2"/>
  <c r="AE522" i="2"/>
  <c r="AF522" i="2"/>
  <c r="AG522" i="2"/>
  <c r="AH522" i="2"/>
  <c r="AI522" i="2"/>
  <c r="AJ522" i="2"/>
  <c r="AK522" i="2"/>
  <c r="AL522" i="2"/>
  <c r="AM522" i="2"/>
  <c r="AN522" i="2"/>
  <c r="AO522" i="2"/>
  <c r="BB259" i="2"/>
  <c r="BC259" i="2"/>
  <c r="BD259" i="2"/>
  <c r="BE259" i="2"/>
  <c r="BF259" i="2"/>
  <c r="BG259" i="2"/>
  <c r="BH259" i="2"/>
  <c r="D523" i="2"/>
  <c r="E523" i="2"/>
  <c r="F523" i="2"/>
  <c r="G523" i="2"/>
  <c r="H523" i="2"/>
  <c r="I523" i="2"/>
  <c r="J523" i="2"/>
  <c r="K523" i="2"/>
  <c r="L523" i="2"/>
  <c r="M523" i="2"/>
  <c r="N523" i="2"/>
  <c r="O523" i="2"/>
  <c r="P523" i="2"/>
  <c r="Q523" i="2"/>
  <c r="R523" i="2"/>
  <c r="S523" i="2"/>
  <c r="T523" i="2"/>
  <c r="U523" i="2"/>
  <c r="V523" i="2"/>
  <c r="W523" i="2"/>
  <c r="X523" i="2"/>
  <c r="Y523" i="2"/>
  <c r="Z523" i="2"/>
  <c r="AA523" i="2"/>
  <c r="AB523" i="2"/>
  <c r="AC523" i="2"/>
  <c r="AD523" i="2"/>
  <c r="AE523" i="2"/>
  <c r="AF523" i="2"/>
  <c r="AG523" i="2"/>
  <c r="AH523" i="2"/>
  <c r="AI523" i="2"/>
  <c r="AJ523" i="2"/>
  <c r="AK523" i="2"/>
  <c r="AL523" i="2"/>
  <c r="AM523" i="2"/>
  <c r="AN523" i="2"/>
  <c r="AO523" i="2"/>
  <c r="BB260" i="2"/>
  <c r="BC260" i="2"/>
  <c r="BD260" i="2"/>
  <c r="BE260" i="2"/>
  <c r="BF260" i="2"/>
  <c r="BG260" i="2"/>
  <c r="BH260" i="2"/>
  <c r="D524" i="2"/>
  <c r="E524" i="2"/>
  <c r="F524" i="2"/>
  <c r="G524" i="2"/>
  <c r="H524" i="2"/>
  <c r="I524" i="2"/>
  <c r="J524" i="2"/>
  <c r="K524" i="2"/>
  <c r="L524" i="2"/>
  <c r="M524" i="2"/>
  <c r="N524" i="2"/>
  <c r="O524" i="2"/>
  <c r="P524" i="2"/>
  <c r="Q524" i="2"/>
  <c r="R524" i="2"/>
  <c r="S524" i="2"/>
  <c r="T524" i="2"/>
  <c r="U524" i="2"/>
  <c r="V524" i="2"/>
  <c r="W524" i="2"/>
  <c r="X524" i="2"/>
  <c r="Y524" i="2"/>
  <c r="Z524" i="2"/>
  <c r="AA524" i="2"/>
  <c r="AB524" i="2"/>
  <c r="AC524" i="2"/>
  <c r="AD524" i="2"/>
  <c r="AE524" i="2"/>
  <c r="AF524" i="2"/>
  <c r="AG524" i="2"/>
  <c r="AH524" i="2"/>
  <c r="AI524" i="2"/>
  <c r="AJ524" i="2"/>
  <c r="AK524" i="2"/>
  <c r="AL524" i="2"/>
  <c r="AM524" i="2"/>
  <c r="AN524" i="2"/>
  <c r="AO524" i="2"/>
  <c r="BB261" i="2"/>
  <c r="BC261" i="2"/>
  <c r="BD261" i="2"/>
  <c r="BE261" i="2"/>
  <c r="BF261" i="2"/>
  <c r="BG261" i="2"/>
  <c r="BH261" i="2"/>
  <c r="D525" i="2"/>
  <c r="E525" i="2"/>
  <c r="F525" i="2"/>
  <c r="G525" i="2"/>
  <c r="H525" i="2"/>
  <c r="I525" i="2"/>
  <c r="J525" i="2"/>
  <c r="K525" i="2"/>
  <c r="L525" i="2"/>
  <c r="M525" i="2"/>
  <c r="N525" i="2"/>
  <c r="O525" i="2"/>
  <c r="P525" i="2"/>
  <c r="Q525" i="2"/>
  <c r="R525" i="2"/>
  <c r="S525" i="2"/>
  <c r="T525" i="2"/>
  <c r="U525" i="2"/>
  <c r="V525" i="2"/>
  <c r="W525" i="2"/>
  <c r="X525" i="2"/>
  <c r="Y525" i="2"/>
  <c r="Z525" i="2"/>
  <c r="AA525" i="2"/>
  <c r="AB525" i="2"/>
  <c r="AC525" i="2"/>
  <c r="AD525" i="2"/>
  <c r="AE525" i="2"/>
  <c r="AF525" i="2"/>
  <c r="AG525" i="2"/>
  <c r="AH525" i="2"/>
  <c r="AI525" i="2"/>
  <c r="AJ525" i="2"/>
  <c r="AK525" i="2"/>
  <c r="AL525" i="2"/>
  <c r="AM525" i="2"/>
  <c r="AN525" i="2"/>
  <c r="AO525" i="2"/>
  <c r="BB262" i="2"/>
  <c r="BC262" i="2"/>
  <c r="BD262" i="2"/>
  <c r="BE262" i="2"/>
  <c r="BF262" i="2"/>
  <c r="BG262" i="2"/>
  <c r="BH262" i="2"/>
  <c r="D526" i="2"/>
  <c r="E526" i="2"/>
  <c r="F526" i="2"/>
  <c r="G526" i="2"/>
  <c r="H526" i="2"/>
  <c r="I526" i="2"/>
  <c r="J526" i="2"/>
  <c r="K526" i="2"/>
  <c r="L526" i="2"/>
  <c r="M526" i="2"/>
  <c r="N526" i="2"/>
  <c r="O526" i="2"/>
  <c r="P526" i="2"/>
  <c r="Q526" i="2"/>
  <c r="R526" i="2"/>
  <c r="S526" i="2"/>
  <c r="T526" i="2"/>
  <c r="U526" i="2"/>
  <c r="V526" i="2"/>
  <c r="W526" i="2"/>
  <c r="X526" i="2"/>
  <c r="Y526" i="2"/>
  <c r="Z526" i="2"/>
  <c r="AA526" i="2"/>
  <c r="AB526" i="2"/>
  <c r="AC526" i="2"/>
  <c r="AD526" i="2"/>
  <c r="AE526" i="2"/>
  <c r="AF526" i="2"/>
  <c r="AG526" i="2"/>
  <c r="AH526" i="2"/>
  <c r="AI526" i="2"/>
  <c r="AJ526" i="2"/>
  <c r="AK526" i="2"/>
  <c r="AL526" i="2"/>
  <c r="AM526" i="2"/>
  <c r="AN526" i="2"/>
  <c r="AO526" i="2"/>
  <c r="BB263" i="2"/>
  <c r="BC263" i="2"/>
  <c r="BD263" i="2"/>
  <c r="BE263" i="2"/>
  <c r="BF263" i="2"/>
  <c r="BG263" i="2"/>
  <c r="BH263" i="2"/>
  <c r="D527" i="2"/>
  <c r="E527" i="2"/>
  <c r="F527" i="2"/>
  <c r="G527" i="2"/>
  <c r="H527" i="2"/>
  <c r="I527" i="2"/>
  <c r="J527" i="2"/>
  <c r="K527" i="2"/>
  <c r="L527" i="2"/>
  <c r="M527" i="2"/>
  <c r="N527" i="2"/>
  <c r="O527" i="2"/>
  <c r="P527" i="2"/>
  <c r="Q527" i="2"/>
  <c r="R527" i="2"/>
  <c r="S527" i="2"/>
  <c r="T527" i="2"/>
  <c r="U527" i="2"/>
  <c r="V527" i="2"/>
  <c r="W527" i="2"/>
  <c r="X527" i="2"/>
  <c r="Y527" i="2"/>
  <c r="Z527" i="2"/>
  <c r="AA527" i="2"/>
  <c r="AB527" i="2"/>
  <c r="AC527" i="2"/>
  <c r="AD527" i="2"/>
  <c r="AE527" i="2"/>
  <c r="AF527" i="2"/>
  <c r="AG527" i="2"/>
  <c r="AH527" i="2"/>
  <c r="AI527" i="2"/>
  <c r="AJ527" i="2"/>
  <c r="AK527" i="2"/>
  <c r="AL527" i="2"/>
  <c r="AM527" i="2"/>
  <c r="AN527" i="2"/>
  <c r="AO527" i="2"/>
  <c r="BB264" i="2"/>
  <c r="BC264" i="2"/>
  <c r="BD264" i="2"/>
  <c r="BE264" i="2"/>
  <c r="BF264" i="2"/>
  <c r="BG264" i="2"/>
  <c r="BH264" i="2"/>
  <c r="D528" i="2"/>
  <c r="E528" i="2"/>
  <c r="F528" i="2"/>
  <c r="G528" i="2"/>
  <c r="H528" i="2"/>
  <c r="I528" i="2"/>
  <c r="J528" i="2"/>
  <c r="K528" i="2"/>
  <c r="L528" i="2"/>
  <c r="M528" i="2"/>
  <c r="N528" i="2"/>
  <c r="O528" i="2"/>
  <c r="P528" i="2"/>
  <c r="Q528" i="2"/>
  <c r="R528" i="2"/>
  <c r="S528" i="2"/>
  <c r="T528" i="2"/>
  <c r="U528" i="2"/>
  <c r="V528" i="2"/>
  <c r="W528" i="2"/>
  <c r="X528" i="2"/>
  <c r="Y528" i="2"/>
  <c r="Z528" i="2"/>
  <c r="AA528" i="2"/>
  <c r="AB528" i="2"/>
  <c r="AC528" i="2"/>
  <c r="AD528" i="2"/>
  <c r="AE528" i="2"/>
  <c r="AF528" i="2"/>
  <c r="AG528" i="2"/>
  <c r="AH528" i="2"/>
  <c r="AI528" i="2"/>
  <c r="AJ528" i="2"/>
  <c r="AK528" i="2"/>
  <c r="AL528" i="2"/>
  <c r="AM528" i="2"/>
  <c r="AN528" i="2"/>
  <c r="AO528" i="2"/>
  <c r="BB265" i="2"/>
  <c r="BC265" i="2"/>
  <c r="BD265" i="2"/>
  <c r="BE265" i="2"/>
  <c r="BF265" i="2"/>
  <c r="BG265" i="2"/>
  <c r="BH265" i="2"/>
  <c r="D529" i="2"/>
  <c r="E529" i="2"/>
  <c r="F529" i="2"/>
  <c r="G529" i="2"/>
  <c r="H529" i="2"/>
  <c r="I529" i="2"/>
  <c r="J529" i="2"/>
  <c r="K529" i="2"/>
  <c r="L529" i="2"/>
  <c r="M529" i="2"/>
  <c r="N529" i="2"/>
  <c r="O529" i="2"/>
  <c r="P529" i="2"/>
  <c r="Q529" i="2"/>
  <c r="R529" i="2"/>
  <c r="S529" i="2"/>
  <c r="T529" i="2"/>
  <c r="U529" i="2"/>
  <c r="V529" i="2"/>
  <c r="W529" i="2"/>
  <c r="X529" i="2"/>
  <c r="Y529" i="2"/>
  <c r="Z529" i="2"/>
  <c r="AA529" i="2"/>
  <c r="AB529" i="2"/>
  <c r="AC529" i="2"/>
  <c r="AD529" i="2"/>
  <c r="AE529" i="2"/>
  <c r="AF529" i="2"/>
  <c r="AG529" i="2"/>
  <c r="AH529" i="2"/>
  <c r="AI529" i="2"/>
  <c r="AJ529" i="2"/>
  <c r="AK529" i="2"/>
  <c r="AL529" i="2"/>
  <c r="AM529" i="2"/>
  <c r="AN529" i="2"/>
  <c r="AO529" i="2"/>
  <c r="BB266" i="2"/>
  <c r="BC266" i="2"/>
  <c r="BD266" i="2"/>
  <c r="BE266" i="2"/>
  <c r="BF266" i="2"/>
  <c r="BG266" i="2"/>
  <c r="BH266" i="2"/>
  <c r="D530" i="2"/>
  <c r="E530" i="2"/>
  <c r="F530" i="2"/>
  <c r="G530" i="2"/>
  <c r="H530" i="2"/>
  <c r="I530" i="2"/>
  <c r="J530" i="2"/>
  <c r="K530" i="2"/>
  <c r="L530" i="2"/>
  <c r="M530" i="2"/>
  <c r="N530" i="2"/>
  <c r="O530" i="2"/>
  <c r="P530" i="2"/>
  <c r="Q530" i="2"/>
  <c r="R530" i="2"/>
  <c r="S530" i="2"/>
  <c r="T530" i="2"/>
  <c r="U530" i="2"/>
  <c r="V530" i="2"/>
  <c r="W530" i="2"/>
  <c r="X530" i="2"/>
  <c r="Y530" i="2"/>
  <c r="Z530" i="2"/>
  <c r="AA530" i="2"/>
  <c r="AB530" i="2"/>
  <c r="AC530" i="2"/>
  <c r="AD530" i="2"/>
  <c r="AE530" i="2"/>
  <c r="AF530" i="2"/>
  <c r="AG530" i="2"/>
  <c r="AH530" i="2"/>
  <c r="AI530" i="2"/>
  <c r="AJ530" i="2"/>
  <c r="AK530" i="2"/>
  <c r="AL530" i="2"/>
  <c r="AM530" i="2"/>
  <c r="AN530" i="2"/>
  <c r="AO530" i="2"/>
  <c r="BB267" i="2"/>
  <c r="BC267" i="2"/>
  <c r="BD267" i="2"/>
  <c r="BE267" i="2"/>
  <c r="BF267" i="2"/>
  <c r="BG267" i="2"/>
  <c r="BH267" i="2"/>
  <c r="D531" i="2"/>
  <c r="E531" i="2"/>
  <c r="F531" i="2"/>
  <c r="G531" i="2"/>
  <c r="H531" i="2"/>
  <c r="I531" i="2"/>
  <c r="J531" i="2"/>
  <c r="K531" i="2"/>
  <c r="L531" i="2"/>
  <c r="M531" i="2"/>
  <c r="N531" i="2"/>
  <c r="O531" i="2"/>
  <c r="P531" i="2"/>
  <c r="Q531" i="2"/>
  <c r="R531" i="2"/>
  <c r="S531" i="2"/>
  <c r="T531" i="2"/>
  <c r="U531" i="2"/>
  <c r="V531" i="2"/>
  <c r="W531" i="2"/>
  <c r="X531" i="2"/>
  <c r="Y531" i="2"/>
  <c r="Z531" i="2"/>
  <c r="AA531" i="2"/>
  <c r="AB531" i="2"/>
  <c r="AC531" i="2"/>
  <c r="AD531" i="2"/>
  <c r="AE531" i="2"/>
  <c r="AF531" i="2"/>
  <c r="AG531" i="2"/>
  <c r="AH531" i="2"/>
  <c r="AI531" i="2"/>
  <c r="AJ531" i="2"/>
  <c r="AK531" i="2"/>
  <c r="AL531" i="2"/>
  <c r="AM531" i="2"/>
  <c r="AN531" i="2"/>
  <c r="AO531" i="2"/>
  <c r="BB268" i="2"/>
  <c r="BC268" i="2"/>
  <c r="BD268" i="2"/>
  <c r="BE268" i="2"/>
  <c r="BF268" i="2"/>
  <c r="BG268" i="2"/>
  <c r="BH268" i="2"/>
  <c r="D532" i="2"/>
  <c r="E532" i="2"/>
  <c r="F532" i="2"/>
  <c r="G532" i="2"/>
  <c r="H532" i="2"/>
  <c r="I532" i="2"/>
  <c r="J532" i="2"/>
  <c r="K532" i="2"/>
  <c r="L532" i="2"/>
  <c r="M532" i="2"/>
  <c r="N532" i="2"/>
  <c r="O532" i="2"/>
  <c r="P532" i="2"/>
  <c r="Q532" i="2"/>
  <c r="R532" i="2"/>
  <c r="S532" i="2"/>
  <c r="T532" i="2"/>
  <c r="U532" i="2"/>
  <c r="V532" i="2"/>
  <c r="W532" i="2"/>
  <c r="X532" i="2"/>
  <c r="Y532" i="2"/>
  <c r="Z532" i="2"/>
  <c r="AA532" i="2"/>
  <c r="AB532" i="2"/>
  <c r="AC532" i="2"/>
  <c r="AD532" i="2"/>
  <c r="AE532" i="2"/>
  <c r="AF532" i="2"/>
  <c r="AG532" i="2"/>
  <c r="AH532" i="2"/>
  <c r="AI532" i="2"/>
  <c r="AJ532" i="2"/>
  <c r="AK532" i="2"/>
  <c r="AL532" i="2"/>
  <c r="AM532" i="2"/>
  <c r="AN532" i="2"/>
  <c r="AO532" i="2"/>
  <c r="BB269" i="2"/>
  <c r="BC269" i="2"/>
  <c r="BD269" i="2"/>
  <c r="BE269" i="2"/>
  <c r="BF269" i="2"/>
  <c r="BG269" i="2"/>
  <c r="BH269" i="2"/>
  <c r="D533" i="2"/>
  <c r="E533" i="2"/>
  <c r="F533" i="2"/>
  <c r="G533" i="2"/>
  <c r="H533" i="2"/>
  <c r="I533" i="2"/>
  <c r="J533" i="2"/>
  <c r="K533" i="2"/>
  <c r="L533" i="2"/>
  <c r="M533" i="2"/>
  <c r="N533" i="2"/>
  <c r="O533" i="2"/>
  <c r="P533" i="2"/>
  <c r="Q533" i="2"/>
  <c r="R533" i="2"/>
  <c r="S533" i="2"/>
  <c r="T533" i="2"/>
  <c r="U533" i="2"/>
  <c r="V533" i="2"/>
  <c r="W533" i="2"/>
  <c r="X533" i="2"/>
  <c r="Y533" i="2"/>
  <c r="Z533" i="2"/>
  <c r="AA533" i="2"/>
  <c r="AB533" i="2"/>
  <c r="AC533" i="2"/>
  <c r="AD533" i="2"/>
  <c r="AE533" i="2"/>
  <c r="AF533" i="2"/>
  <c r="AG533" i="2"/>
  <c r="AH533" i="2"/>
  <c r="AI533" i="2"/>
  <c r="AJ533" i="2"/>
  <c r="AK533" i="2"/>
  <c r="AL533" i="2"/>
  <c r="AM533" i="2"/>
  <c r="AN533" i="2"/>
  <c r="AO533" i="2"/>
  <c r="BB270" i="2"/>
  <c r="BC270" i="2"/>
  <c r="BD270" i="2"/>
  <c r="BE270" i="2"/>
  <c r="BF270" i="2"/>
  <c r="BG270" i="2"/>
  <c r="BH270" i="2"/>
  <c r="D534" i="2"/>
  <c r="E534" i="2"/>
  <c r="F534" i="2"/>
  <c r="G534" i="2"/>
  <c r="H534" i="2"/>
  <c r="I534" i="2"/>
  <c r="J534" i="2"/>
  <c r="K534" i="2"/>
  <c r="L534" i="2"/>
  <c r="M534" i="2"/>
  <c r="N534" i="2"/>
  <c r="O534" i="2"/>
  <c r="P534" i="2"/>
  <c r="Q534" i="2"/>
  <c r="R534" i="2"/>
  <c r="S534" i="2"/>
  <c r="T534" i="2"/>
  <c r="U534" i="2"/>
  <c r="V534" i="2"/>
  <c r="W534" i="2"/>
  <c r="X534" i="2"/>
  <c r="Y534" i="2"/>
  <c r="Z534" i="2"/>
  <c r="AA534" i="2"/>
  <c r="AB534" i="2"/>
  <c r="AC534" i="2"/>
  <c r="AD534" i="2"/>
  <c r="AE534" i="2"/>
  <c r="AF534" i="2"/>
  <c r="AG534" i="2"/>
  <c r="AH534" i="2"/>
  <c r="AI534" i="2"/>
  <c r="AJ534" i="2"/>
  <c r="AK534" i="2"/>
  <c r="AL534" i="2"/>
  <c r="AM534" i="2"/>
  <c r="AN534" i="2"/>
  <c r="AO534" i="2"/>
  <c r="BB271" i="2"/>
  <c r="BC271" i="2"/>
  <c r="BD271" i="2"/>
  <c r="BE271" i="2"/>
  <c r="BF271" i="2"/>
  <c r="BG271" i="2"/>
  <c r="BH271" i="2"/>
  <c r="D535" i="2"/>
  <c r="E535" i="2"/>
  <c r="F535" i="2"/>
  <c r="G535" i="2"/>
  <c r="H535" i="2"/>
  <c r="I535" i="2"/>
  <c r="J535" i="2"/>
  <c r="K535" i="2"/>
  <c r="L535" i="2"/>
  <c r="M535" i="2"/>
  <c r="N535" i="2"/>
  <c r="O535" i="2"/>
  <c r="P535" i="2"/>
  <c r="Q535" i="2"/>
  <c r="R535" i="2"/>
  <c r="S535" i="2"/>
  <c r="T535" i="2"/>
  <c r="U535" i="2"/>
  <c r="V535" i="2"/>
  <c r="W535" i="2"/>
  <c r="X535" i="2"/>
  <c r="Y535" i="2"/>
  <c r="Z535" i="2"/>
  <c r="AA535" i="2"/>
  <c r="AB535" i="2"/>
  <c r="AC535" i="2"/>
  <c r="AD535" i="2"/>
  <c r="AE535" i="2"/>
  <c r="AF535" i="2"/>
  <c r="AG535" i="2"/>
  <c r="AH535" i="2"/>
  <c r="AI535" i="2"/>
  <c r="AJ535" i="2"/>
  <c r="AK535" i="2"/>
  <c r="AL535" i="2"/>
  <c r="AM535" i="2"/>
  <c r="AN535" i="2"/>
  <c r="AO535" i="2"/>
  <c r="BB272" i="2"/>
  <c r="BC272" i="2"/>
  <c r="BD272" i="2"/>
  <c r="BE272" i="2"/>
  <c r="BF272" i="2"/>
  <c r="BG272" i="2"/>
  <c r="BH272" i="2"/>
  <c r="D536" i="2"/>
  <c r="E536" i="2"/>
  <c r="F536" i="2"/>
  <c r="G536" i="2"/>
  <c r="H536" i="2"/>
  <c r="I536" i="2"/>
  <c r="J536" i="2"/>
  <c r="K536" i="2"/>
  <c r="L536" i="2"/>
  <c r="M536" i="2"/>
  <c r="N536" i="2"/>
  <c r="O536" i="2"/>
  <c r="P536" i="2"/>
  <c r="Q536" i="2"/>
  <c r="R536" i="2"/>
  <c r="S536" i="2"/>
  <c r="T536" i="2"/>
  <c r="U536" i="2"/>
  <c r="V536" i="2"/>
  <c r="W536" i="2"/>
  <c r="X536" i="2"/>
  <c r="Y536" i="2"/>
  <c r="Z536" i="2"/>
  <c r="AA536" i="2"/>
  <c r="AB536" i="2"/>
  <c r="AC536" i="2"/>
  <c r="AD536" i="2"/>
  <c r="AE536" i="2"/>
  <c r="AF536" i="2"/>
  <c r="AG536" i="2"/>
  <c r="AH536" i="2"/>
  <c r="AI536" i="2"/>
  <c r="AJ536" i="2"/>
  <c r="AK536" i="2"/>
  <c r="AL536" i="2"/>
  <c r="AM536" i="2"/>
  <c r="AN536" i="2"/>
  <c r="AO536" i="2"/>
  <c r="BB273" i="2"/>
  <c r="BC273" i="2"/>
  <c r="BD273" i="2"/>
  <c r="BE273" i="2"/>
  <c r="BF273" i="2"/>
  <c r="BG273" i="2"/>
  <c r="BH273" i="2"/>
  <c r="D537" i="2"/>
  <c r="E537" i="2"/>
  <c r="F537" i="2"/>
  <c r="G537" i="2"/>
  <c r="H537" i="2"/>
  <c r="I537" i="2"/>
  <c r="J537" i="2"/>
  <c r="K537" i="2"/>
  <c r="L537" i="2"/>
  <c r="M537" i="2"/>
  <c r="N537" i="2"/>
  <c r="O537" i="2"/>
  <c r="P537" i="2"/>
  <c r="Q537" i="2"/>
  <c r="R537" i="2"/>
  <c r="S537" i="2"/>
  <c r="T537" i="2"/>
  <c r="U537" i="2"/>
  <c r="V537" i="2"/>
  <c r="W537" i="2"/>
  <c r="X537" i="2"/>
  <c r="Y537" i="2"/>
  <c r="Z537" i="2"/>
  <c r="AA537" i="2"/>
  <c r="AB537" i="2"/>
  <c r="AC537" i="2"/>
  <c r="AD537" i="2"/>
  <c r="AE537" i="2"/>
  <c r="AF537" i="2"/>
  <c r="AG537" i="2"/>
  <c r="AH537" i="2"/>
  <c r="AI537" i="2"/>
  <c r="AJ537" i="2"/>
  <c r="AK537" i="2"/>
  <c r="AL537" i="2"/>
  <c r="AM537" i="2"/>
  <c r="AN537" i="2"/>
  <c r="AO537" i="2"/>
  <c r="BB274" i="2"/>
  <c r="BC274" i="2"/>
  <c r="BD274" i="2"/>
  <c r="BE274" i="2"/>
  <c r="BF274" i="2"/>
  <c r="BG274" i="2"/>
  <c r="BH274" i="2"/>
  <c r="D538" i="2"/>
  <c r="E538" i="2"/>
  <c r="F538" i="2"/>
  <c r="G538" i="2"/>
  <c r="H538" i="2"/>
  <c r="I538" i="2"/>
  <c r="J538" i="2"/>
  <c r="K538" i="2"/>
  <c r="L538" i="2"/>
  <c r="M538" i="2"/>
  <c r="N538" i="2"/>
  <c r="O538" i="2"/>
  <c r="P538" i="2"/>
  <c r="Q538" i="2"/>
  <c r="R538" i="2"/>
  <c r="S538" i="2"/>
  <c r="T538" i="2"/>
  <c r="U538" i="2"/>
  <c r="V538" i="2"/>
  <c r="W538" i="2"/>
  <c r="X538" i="2"/>
  <c r="Y538" i="2"/>
  <c r="Z538" i="2"/>
  <c r="AA538" i="2"/>
  <c r="AB538" i="2"/>
  <c r="AC538" i="2"/>
  <c r="AD538" i="2"/>
  <c r="AE538" i="2"/>
  <c r="AF538" i="2"/>
  <c r="AG538" i="2"/>
  <c r="AH538" i="2"/>
  <c r="AI538" i="2"/>
  <c r="AJ538" i="2"/>
  <c r="AK538" i="2"/>
  <c r="AL538" i="2"/>
  <c r="AM538" i="2"/>
  <c r="AN538" i="2"/>
  <c r="AO538" i="2"/>
  <c r="BB275" i="2"/>
  <c r="BC275" i="2"/>
  <c r="BD275" i="2"/>
  <c r="BE275" i="2"/>
  <c r="BF275" i="2"/>
  <c r="BG275" i="2"/>
  <c r="BH275" i="2"/>
  <c r="D539" i="2"/>
  <c r="E539" i="2"/>
  <c r="F539" i="2"/>
  <c r="G539" i="2"/>
  <c r="H539" i="2"/>
  <c r="I539" i="2"/>
  <c r="J539" i="2"/>
  <c r="K539" i="2"/>
  <c r="L539" i="2"/>
  <c r="M539" i="2"/>
  <c r="N539" i="2"/>
  <c r="O539" i="2"/>
  <c r="P539" i="2"/>
  <c r="Q539" i="2"/>
  <c r="R539" i="2"/>
  <c r="S539" i="2"/>
  <c r="T539" i="2"/>
  <c r="U539" i="2"/>
  <c r="V539" i="2"/>
  <c r="W539" i="2"/>
  <c r="X539" i="2"/>
  <c r="Y539" i="2"/>
  <c r="Z539" i="2"/>
  <c r="AA539" i="2"/>
  <c r="AB539" i="2"/>
  <c r="AC539" i="2"/>
  <c r="AD539" i="2"/>
  <c r="AE539" i="2"/>
  <c r="AF539" i="2"/>
  <c r="AG539" i="2"/>
  <c r="AH539" i="2"/>
  <c r="AI539" i="2"/>
  <c r="AJ539" i="2"/>
  <c r="AK539" i="2"/>
  <c r="AL539" i="2"/>
  <c r="AM539" i="2"/>
  <c r="AN539" i="2"/>
  <c r="AO539" i="2"/>
  <c r="BB276" i="2"/>
  <c r="BC276" i="2"/>
  <c r="BD276" i="2"/>
  <c r="BE276" i="2"/>
  <c r="BF276" i="2"/>
  <c r="BG276" i="2"/>
  <c r="BH276" i="2"/>
  <c r="D540" i="2"/>
  <c r="E540" i="2"/>
  <c r="F540" i="2"/>
  <c r="G540" i="2"/>
  <c r="H540" i="2"/>
  <c r="I540" i="2"/>
  <c r="J540" i="2"/>
  <c r="K540" i="2"/>
  <c r="L540" i="2"/>
  <c r="M540" i="2"/>
  <c r="N540" i="2"/>
  <c r="O540" i="2"/>
  <c r="P540" i="2"/>
  <c r="Q540" i="2"/>
  <c r="R540" i="2"/>
  <c r="S540" i="2"/>
  <c r="T540" i="2"/>
  <c r="U540" i="2"/>
  <c r="V540" i="2"/>
  <c r="W540" i="2"/>
  <c r="X540" i="2"/>
  <c r="Y540" i="2"/>
  <c r="Z540" i="2"/>
  <c r="AA540" i="2"/>
  <c r="AB540" i="2"/>
  <c r="AC540" i="2"/>
  <c r="AD540" i="2"/>
  <c r="AE540" i="2"/>
  <c r="AF540" i="2"/>
  <c r="AG540" i="2"/>
  <c r="AH540" i="2"/>
  <c r="AI540" i="2"/>
  <c r="AJ540" i="2"/>
  <c r="AK540" i="2"/>
  <c r="AL540" i="2"/>
  <c r="AM540" i="2"/>
  <c r="AN540" i="2"/>
  <c r="AO540" i="2"/>
  <c r="BB277" i="2"/>
  <c r="BC277" i="2"/>
  <c r="BD277" i="2"/>
  <c r="BE277" i="2"/>
  <c r="BF277" i="2"/>
  <c r="BG277" i="2"/>
  <c r="BH277" i="2"/>
  <c r="D541" i="2"/>
  <c r="E541" i="2"/>
  <c r="F541" i="2"/>
  <c r="G541" i="2"/>
  <c r="H541" i="2"/>
  <c r="I541" i="2"/>
  <c r="J541" i="2"/>
  <c r="K541" i="2"/>
  <c r="L541" i="2"/>
  <c r="M541" i="2"/>
  <c r="N541" i="2"/>
  <c r="O541" i="2"/>
  <c r="P541" i="2"/>
  <c r="Q541" i="2"/>
  <c r="R541" i="2"/>
  <c r="S541" i="2"/>
  <c r="T541" i="2"/>
  <c r="U541" i="2"/>
  <c r="V541" i="2"/>
  <c r="W541" i="2"/>
  <c r="X541" i="2"/>
  <c r="Y541" i="2"/>
  <c r="Z541" i="2"/>
  <c r="AA541" i="2"/>
  <c r="AB541" i="2"/>
  <c r="AC541" i="2"/>
  <c r="AD541" i="2"/>
  <c r="AE541" i="2"/>
  <c r="AF541" i="2"/>
  <c r="AG541" i="2"/>
  <c r="AH541" i="2"/>
  <c r="AI541" i="2"/>
  <c r="AJ541" i="2"/>
  <c r="AK541" i="2"/>
  <c r="AL541" i="2"/>
  <c r="AM541" i="2"/>
  <c r="AN541" i="2"/>
  <c r="AO541" i="2"/>
  <c r="BB278" i="2"/>
  <c r="BC278" i="2"/>
  <c r="BD278" i="2"/>
  <c r="BE278" i="2"/>
  <c r="BF278" i="2"/>
  <c r="BG278" i="2"/>
  <c r="BH278" i="2"/>
  <c r="D542" i="2"/>
  <c r="E542" i="2"/>
  <c r="F542" i="2"/>
  <c r="G542" i="2"/>
  <c r="H542" i="2"/>
  <c r="I542" i="2"/>
  <c r="J542" i="2"/>
  <c r="K542" i="2"/>
  <c r="L542" i="2"/>
  <c r="M542" i="2"/>
  <c r="N542" i="2"/>
  <c r="O542" i="2"/>
  <c r="P542" i="2"/>
  <c r="Q542" i="2"/>
  <c r="R542" i="2"/>
  <c r="S542" i="2"/>
  <c r="T542" i="2"/>
  <c r="U542" i="2"/>
  <c r="V542" i="2"/>
  <c r="W542" i="2"/>
  <c r="X542" i="2"/>
  <c r="Y542" i="2"/>
  <c r="Z542" i="2"/>
  <c r="AA542" i="2"/>
  <c r="AB542" i="2"/>
  <c r="AC542" i="2"/>
  <c r="AD542" i="2"/>
  <c r="AE542" i="2"/>
  <c r="AF542" i="2"/>
  <c r="AG542" i="2"/>
  <c r="AH542" i="2"/>
  <c r="AI542" i="2"/>
  <c r="AJ542" i="2"/>
  <c r="AK542" i="2"/>
  <c r="AL542" i="2"/>
  <c r="AM542" i="2"/>
  <c r="AN542" i="2"/>
  <c r="AO542" i="2"/>
  <c r="BB279" i="2"/>
  <c r="BC279" i="2"/>
  <c r="BD279" i="2"/>
  <c r="BE279" i="2"/>
  <c r="BF279" i="2"/>
  <c r="BG279" i="2"/>
  <c r="BH279" i="2"/>
  <c r="D543" i="2"/>
  <c r="E543" i="2"/>
  <c r="F543" i="2"/>
  <c r="G543" i="2"/>
  <c r="H543" i="2"/>
  <c r="I543" i="2"/>
  <c r="J543" i="2"/>
  <c r="K543" i="2"/>
  <c r="L543" i="2"/>
  <c r="M543" i="2"/>
  <c r="N543" i="2"/>
  <c r="O543" i="2"/>
  <c r="P543" i="2"/>
  <c r="Q543" i="2"/>
  <c r="R543" i="2"/>
  <c r="S543" i="2"/>
  <c r="T543" i="2"/>
  <c r="U543" i="2"/>
  <c r="V543" i="2"/>
  <c r="W543" i="2"/>
  <c r="X543" i="2"/>
  <c r="Y543" i="2"/>
  <c r="Z543" i="2"/>
  <c r="AA543" i="2"/>
  <c r="AB543" i="2"/>
  <c r="AC543" i="2"/>
  <c r="AD543" i="2"/>
  <c r="AE543" i="2"/>
  <c r="AF543" i="2"/>
  <c r="AG543" i="2"/>
  <c r="AH543" i="2"/>
  <c r="AI543" i="2"/>
  <c r="AJ543" i="2"/>
  <c r="AK543" i="2"/>
  <c r="AL543" i="2"/>
  <c r="AM543" i="2"/>
  <c r="AN543" i="2"/>
  <c r="AO543" i="2"/>
  <c r="BB280" i="2"/>
  <c r="BC280" i="2"/>
  <c r="BD280" i="2"/>
  <c r="BE280" i="2"/>
  <c r="BF280" i="2"/>
  <c r="BG280" i="2"/>
  <c r="BH280" i="2"/>
  <c r="D544" i="2"/>
  <c r="E544" i="2"/>
  <c r="F544" i="2"/>
  <c r="G544" i="2"/>
  <c r="H544" i="2"/>
  <c r="I544" i="2"/>
  <c r="J544" i="2"/>
  <c r="K544" i="2"/>
  <c r="L544" i="2"/>
  <c r="M544" i="2"/>
  <c r="N544" i="2"/>
  <c r="O544" i="2"/>
  <c r="P544" i="2"/>
  <c r="Q544" i="2"/>
  <c r="R544" i="2"/>
  <c r="S544" i="2"/>
  <c r="T544" i="2"/>
  <c r="U544" i="2"/>
  <c r="V544" i="2"/>
  <c r="W544" i="2"/>
  <c r="X544" i="2"/>
  <c r="Y544" i="2"/>
  <c r="Z544" i="2"/>
  <c r="AA544" i="2"/>
  <c r="AB544" i="2"/>
  <c r="AC544" i="2"/>
  <c r="AD544" i="2"/>
  <c r="AE544" i="2"/>
  <c r="AF544" i="2"/>
  <c r="AG544" i="2"/>
  <c r="AH544" i="2"/>
  <c r="AI544" i="2"/>
  <c r="AJ544" i="2"/>
  <c r="AK544" i="2"/>
  <c r="AL544" i="2"/>
  <c r="AM544" i="2"/>
  <c r="AN544" i="2"/>
  <c r="AO544" i="2"/>
  <c r="BB281" i="2"/>
  <c r="BC281" i="2"/>
  <c r="BD281" i="2"/>
  <c r="BE281" i="2"/>
  <c r="BF281" i="2"/>
  <c r="BG281" i="2"/>
  <c r="BH281" i="2"/>
  <c r="D545" i="2"/>
  <c r="E545" i="2"/>
  <c r="F545" i="2"/>
  <c r="G545" i="2"/>
  <c r="H545" i="2"/>
  <c r="I545" i="2"/>
  <c r="J545" i="2"/>
  <c r="K545" i="2"/>
  <c r="L545" i="2"/>
  <c r="M545" i="2"/>
  <c r="N545" i="2"/>
  <c r="O545" i="2"/>
  <c r="P545" i="2"/>
  <c r="Q545" i="2"/>
  <c r="R545" i="2"/>
  <c r="S545" i="2"/>
  <c r="T545" i="2"/>
  <c r="U545" i="2"/>
  <c r="V545" i="2"/>
  <c r="W545" i="2"/>
  <c r="X545" i="2"/>
  <c r="Y545" i="2"/>
  <c r="Z545" i="2"/>
  <c r="AA545" i="2"/>
  <c r="AB545" i="2"/>
  <c r="AC545" i="2"/>
  <c r="AD545" i="2"/>
  <c r="AE545" i="2"/>
  <c r="AF545" i="2"/>
  <c r="AG545" i="2"/>
  <c r="AH545" i="2"/>
  <c r="AI545" i="2"/>
  <c r="AJ545" i="2"/>
  <c r="AK545" i="2"/>
  <c r="AL545" i="2"/>
  <c r="AM545" i="2"/>
  <c r="AN545" i="2"/>
  <c r="AO545" i="2"/>
  <c r="BB282" i="2"/>
  <c r="BC282" i="2"/>
  <c r="BD282" i="2"/>
  <c r="BE282" i="2"/>
  <c r="BF282" i="2"/>
  <c r="BG282" i="2"/>
  <c r="BH282" i="2"/>
  <c r="D546" i="2"/>
  <c r="E546" i="2"/>
  <c r="F546" i="2"/>
  <c r="G546" i="2"/>
  <c r="H546" i="2"/>
  <c r="I546" i="2"/>
  <c r="J546" i="2"/>
  <c r="K546" i="2"/>
  <c r="L546" i="2"/>
  <c r="M546" i="2"/>
  <c r="N546" i="2"/>
  <c r="O546" i="2"/>
  <c r="P546" i="2"/>
  <c r="Q546" i="2"/>
  <c r="R546" i="2"/>
  <c r="S546" i="2"/>
  <c r="T546" i="2"/>
  <c r="U546" i="2"/>
  <c r="V546" i="2"/>
  <c r="W546" i="2"/>
  <c r="X546" i="2"/>
  <c r="Y546" i="2"/>
  <c r="Z546" i="2"/>
  <c r="AA546" i="2"/>
  <c r="AB546" i="2"/>
  <c r="AC546" i="2"/>
  <c r="AD546" i="2"/>
  <c r="AE546" i="2"/>
  <c r="AF546" i="2"/>
  <c r="AG546" i="2"/>
  <c r="AH546" i="2"/>
  <c r="AI546" i="2"/>
  <c r="AJ546" i="2"/>
  <c r="AK546" i="2"/>
  <c r="AL546" i="2"/>
  <c r="AM546" i="2"/>
  <c r="AN546" i="2"/>
  <c r="AO546" i="2"/>
  <c r="BB283" i="2"/>
  <c r="BC283" i="2"/>
  <c r="BD283" i="2"/>
  <c r="BE283" i="2"/>
  <c r="BF283" i="2"/>
  <c r="BG283" i="2"/>
  <c r="BH283" i="2"/>
  <c r="D547" i="2"/>
  <c r="E547" i="2"/>
  <c r="F547" i="2"/>
  <c r="G547" i="2"/>
  <c r="H547" i="2"/>
  <c r="I547" i="2"/>
  <c r="J547" i="2"/>
  <c r="K547" i="2"/>
  <c r="L547" i="2"/>
  <c r="M547" i="2"/>
  <c r="N547" i="2"/>
  <c r="O547" i="2"/>
  <c r="P547" i="2"/>
  <c r="Q547" i="2"/>
  <c r="R547" i="2"/>
  <c r="S547" i="2"/>
  <c r="T547" i="2"/>
  <c r="U547" i="2"/>
  <c r="V547" i="2"/>
  <c r="W547" i="2"/>
  <c r="X547" i="2"/>
  <c r="Y547" i="2"/>
  <c r="Z547" i="2"/>
  <c r="AA547" i="2"/>
  <c r="AB547" i="2"/>
  <c r="AC547" i="2"/>
  <c r="AD547" i="2"/>
  <c r="AE547" i="2"/>
  <c r="AF547" i="2"/>
  <c r="AG547" i="2"/>
  <c r="AH547" i="2"/>
  <c r="AI547" i="2"/>
  <c r="AJ547" i="2"/>
  <c r="AK547" i="2"/>
  <c r="AL547" i="2"/>
  <c r="AM547" i="2"/>
  <c r="AN547" i="2"/>
  <c r="AO547" i="2"/>
  <c r="BB284" i="2"/>
  <c r="BC284" i="2"/>
  <c r="BD284" i="2"/>
  <c r="BE284" i="2"/>
  <c r="BF284" i="2"/>
  <c r="BG284" i="2"/>
  <c r="BH284" i="2"/>
  <c r="D548" i="2"/>
  <c r="E548" i="2"/>
  <c r="F548" i="2"/>
  <c r="G548" i="2"/>
  <c r="H548" i="2"/>
  <c r="I548" i="2"/>
  <c r="J548" i="2"/>
  <c r="K548" i="2"/>
  <c r="L548" i="2"/>
  <c r="M548" i="2"/>
  <c r="N548" i="2"/>
  <c r="O548" i="2"/>
  <c r="P548" i="2"/>
  <c r="Q548" i="2"/>
  <c r="R548" i="2"/>
  <c r="S548" i="2"/>
  <c r="T548" i="2"/>
  <c r="U548" i="2"/>
  <c r="V548" i="2"/>
  <c r="W548" i="2"/>
  <c r="X548" i="2"/>
  <c r="Y548" i="2"/>
  <c r="Z548" i="2"/>
  <c r="AA548" i="2"/>
  <c r="AB548" i="2"/>
  <c r="AC548" i="2"/>
  <c r="AD548" i="2"/>
  <c r="AE548" i="2"/>
  <c r="AF548" i="2"/>
  <c r="AG548" i="2"/>
  <c r="AH548" i="2"/>
  <c r="AI548" i="2"/>
  <c r="AJ548" i="2"/>
  <c r="AK548" i="2"/>
  <c r="AL548" i="2"/>
  <c r="AM548" i="2"/>
  <c r="AN548" i="2"/>
  <c r="AO548" i="2"/>
  <c r="BB285" i="2"/>
  <c r="BC285" i="2"/>
  <c r="BD285" i="2"/>
  <c r="BE285" i="2"/>
  <c r="BF285" i="2"/>
  <c r="BG285" i="2"/>
  <c r="BH285" i="2"/>
  <c r="D549" i="2"/>
  <c r="E549" i="2"/>
  <c r="F549" i="2"/>
  <c r="G549" i="2"/>
  <c r="H549" i="2"/>
  <c r="I549" i="2"/>
  <c r="J549" i="2"/>
  <c r="K549" i="2"/>
  <c r="L549" i="2"/>
  <c r="M549" i="2"/>
  <c r="N549" i="2"/>
  <c r="O549" i="2"/>
  <c r="P549" i="2"/>
  <c r="Q549" i="2"/>
  <c r="R549" i="2"/>
  <c r="S549" i="2"/>
  <c r="T549" i="2"/>
  <c r="U549" i="2"/>
  <c r="V549" i="2"/>
  <c r="W549" i="2"/>
  <c r="X549" i="2"/>
  <c r="Y549" i="2"/>
  <c r="Z549" i="2"/>
  <c r="AA549" i="2"/>
  <c r="AB549" i="2"/>
  <c r="AC549" i="2"/>
  <c r="AD549" i="2"/>
  <c r="AE549" i="2"/>
  <c r="AF549" i="2"/>
  <c r="AG549" i="2"/>
  <c r="AH549" i="2"/>
  <c r="AI549" i="2"/>
  <c r="AJ549" i="2"/>
  <c r="AK549" i="2"/>
  <c r="AL549" i="2"/>
  <c r="AM549" i="2"/>
  <c r="AN549" i="2"/>
  <c r="AO549" i="2"/>
  <c r="BB286" i="2"/>
  <c r="BC286" i="2"/>
  <c r="BD286" i="2"/>
  <c r="BE286" i="2"/>
  <c r="BF286" i="2"/>
  <c r="BG286" i="2"/>
  <c r="BH286" i="2"/>
  <c r="D550" i="2"/>
  <c r="E550" i="2"/>
  <c r="F550" i="2"/>
  <c r="G550" i="2"/>
  <c r="H550" i="2"/>
  <c r="I550" i="2"/>
  <c r="J550" i="2"/>
  <c r="K550" i="2"/>
  <c r="L550" i="2"/>
  <c r="M550" i="2"/>
  <c r="N550" i="2"/>
  <c r="O550" i="2"/>
  <c r="P550" i="2"/>
  <c r="Q550" i="2"/>
  <c r="R550" i="2"/>
  <c r="S550" i="2"/>
  <c r="T550" i="2"/>
  <c r="U550" i="2"/>
  <c r="V550" i="2"/>
  <c r="W550" i="2"/>
  <c r="X550" i="2"/>
  <c r="Y550" i="2"/>
  <c r="Z550" i="2"/>
  <c r="AA550" i="2"/>
  <c r="AB550" i="2"/>
  <c r="AC550" i="2"/>
  <c r="AD550" i="2"/>
  <c r="AE550" i="2"/>
  <c r="AF550" i="2"/>
  <c r="AG550" i="2"/>
  <c r="AH550" i="2"/>
  <c r="AI550" i="2"/>
  <c r="AJ550" i="2"/>
  <c r="AK550" i="2"/>
  <c r="AL550" i="2"/>
  <c r="AM550" i="2"/>
  <c r="AN550" i="2"/>
  <c r="AO550" i="2"/>
  <c r="BB287" i="2"/>
  <c r="BC287" i="2"/>
  <c r="BD287" i="2"/>
  <c r="BE287" i="2"/>
  <c r="BF287" i="2"/>
  <c r="BG287" i="2"/>
  <c r="BH287" i="2"/>
  <c r="D551" i="2"/>
  <c r="E551" i="2"/>
  <c r="F551" i="2"/>
  <c r="G551" i="2"/>
  <c r="H551" i="2"/>
  <c r="I551" i="2"/>
  <c r="J551" i="2"/>
  <c r="K551" i="2"/>
  <c r="L551" i="2"/>
  <c r="M551" i="2"/>
  <c r="N551" i="2"/>
  <c r="O551" i="2"/>
  <c r="P551" i="2"/>
  <c r="Q551" i="2"/>
  <c r="R551" i="2"/>
  <c r="S551" i="2"/>
  <c r="T551" i="2"/>
  <c r="U551" i="2"/>
  <c r="V551" i="2"/>
  <c r="W551" i="2"/>
  <c r="X551" i="2"/>
  <c r="Y551" i="2"/>
  <c r="Z551" i="2"/>
  <c r="AA551" i="2"/>
  <c r="AB551" i="2"/>
  <c r="AC551" i="2"/>
  <c r="AD551" i="2"/>
  <c r="AE551" i="2"/>
  <c r="AF551" i="2"/>
  <c r="AG551" i="2"/>
  <c r="AH551" i="2"/>
  <c r="AI551" i="2"/>
  <c r="AJ551" i="2"/>
  <c r="AK551" i="2"/>
  <c r="AL551" i="2"/>
  <c r="AM551" i="2"/>
  <c r="AN551" i="2"/>
  <c r="AO551" i="2"/>
  <c r="BB288" i="2"/>
  <c r="BC288" i="2"/>
  <c r="BD288" i="2"/>
  <c r="BE288" i="2"/>
  <c r="BF288" i="2"/>
  <c r="BG288" i="2"/>
  <c r="BH288" i="2"/>
  <c r="D552" i="2"/>
  <c r="E552" i="2"/>
  <c r="F552" i="2"/>
  <c r="G552" i="2"/>
  <c r="H552" i="2"/>
  <c r="I552" i="2"/>
  <c r="J552" i="2"/>
  <c r="K552" i="2"/>
  <c r="L552" i="2"/>
  <c r="M552" i="2"/>
  <c r="N552" i="2"/>
  <c r="O552" i="2"/>
  <c r="P552" i="2"/>
  <c r="Q552" i="2"/>
  <c r="R552" i="2"/>
  <c r="S552" i="2"/>
  <c r="T552" i="2"/>
  <c r="U552" i="2"/>
  <c r="V552" i="2"/>
  <c r="W552" i="2"/>
  <c r="X552" i="2"/>
  <c r="Y552" i="2"/>
  <c r="Z552" i="2"/>
  <c r="AA552" i="2"/>
  <c r="AB552" i="2"/>
  <c r="AC552" i="2"/>
  <c r="AD552" i="2"/>
  <c r="AE552" i="2"/>
  <c r="AF552" i="2"/>
  <c r="AG552" i="2"/>
  <c r="AH552" i="2"/>
  <c r="AI552" i="2"/>
  <c r="AJ552" i="2"/>
  <c r="AK552" i="2"/>
  <c r="AL552" i="2"/>
  <c r="AM552" i="2"/>
  <c r="AN552" i="2"/>
  <c r="AO552" i="2"/>
  <c r="BB289" i="2"/>
  <c r="BC289" i="2"/>
  <c r="BD289" i="2"/>
  <c r="BE289" i="2"/>
  <c r="BF289" i="2"/>
  <c r="BG289" i="2"/>
  <c r="BH289" i="2"/>
  <c r="D553" i="2"/>
  <c r="E553" i="2"/>
  <c r="F553" i="2"/>
  <c r="G553" i="2"/>
  <c r="H553" i="2"/>
  <c r="I553" i="2"/>
  <c r="J553" i="2"/>
  <c r="K553" i="2"/>
  <c r="L553" i="2"/>
  <c r="M553" i="2"/>
  <c r="N553" i="2"/>
  <c r="O553" i="2"/>
  <c r="P553" i="2"/>
  <c r="Q553" i="2"/>
  <c r="R553" i="2"/>
  <c r="S553" i="2"/>
  <c r="T553" i="2"/>
  <c r="U553" i="2"/>
  <c r="V553" i="2"/>
  <c r="W553" i="2"/>
  <c r="X553" i="2"/>
  <c r="Y553" i="2"/>
  <c r="Z553" i="2"/>
  <c r="AA553" i="2"/>
  <c r="AB553" i="2"/>
  <c r="AC553" i="2"/>
  <c r="AD553" i="2"/>
  <c r="AE553" i="2"/>
  <c r="AF553" i="2"/>
  <c r="AG553" i="2"/>
  <c r="AH553" i="2"/>
  <c r="AI553" i="2"/>
  <c r="AJ553" i="2"/>
  <c r="AK553" i="2"/>
  <c r="AL553" i="2"/>
  <c r="AM553" i="2"/>
  <c r="AN553" i="2"/>
  <c r="AO553" i="2"/>
  <c r="BB290" i="2"/>
  <c r="BC290" i="2"/>
  <c r="BD290" i="2"/>
  <c r="BE290" i="2"/>
  <c r="BF290" i="2"/>
  <c r="BG290" i="2"/>
  <c r="BH290" i="2"/>
  <c r="D554" i="2"/>
  <c r="E554" i="2"/>
  <c r="F554" i="2"/>
  <c r="G554" i="2"/>
  <c r="H554" i="2"/>
  <c r="I554" i="2"/>
  <c r="J554" i="2"/>
  <c r="K554" i="2"/>
  <c r="L554" i="2"/>
  <c r="M554" i="2"/>
  <c r="N554" i="2"/>
  <c r="O554" i="2"/>
  <c r="P554" i="2"/>
  <c r="Q554" i="2"/>
  <c r="R554" i="2"/>
  <c r="S554" i="2"/>
  <c r="T554" i="2"/>
  <c r="U554" i="2"/>
  <c r="V554" i="2"/>
  <c r="W554" i="2"/>
  <c r="X554" i="2"/>
  <c r="Y554" i="2"/>
  <c r="Z554" i="2"/>
  <c r="AA554" i="2"/>
  <c r="AB554" i="2"/>
  <c r="AC554" i="2"/>
  <c r="AD554" i="2"/>
  <c r="AE554" i="2"/>
  <c r="AF554" i="2"/>
  <c r="AG554" i="2"/>
  <c r="AH554" i="2"/>
  <c r="AI554" i="2"/>
  <c r="AJ554" i="2"/>
  <c r="AK554" i="2"/>
  <c r="AL554" i="2"/>
  <c r="AM554" i="2"/>
  <c r="AN554" i="2"/>
  <c r="AO554" i="2"/>
  <c r="BB291" i="2"/>
  <c r="BC291" i="2"/>
  <c r="BD291" i="2"/>
  <c r="BE291" i="2"/>
  <c r="BF291" i="2"/>
  <c r="BG291" i="2"/>
  <c r="BH291" i="2"/>
  <c r="D555" i="2"/>
  <c r="E555" i="2"/>
  <c r="F555" i="2"/>
  <c r="G555" i="2"/>
  <c r="H555" i="2"/>
  <c r="I555" i="2"/>
  <c r="J555" i="2"/>
  <c r="K555" i="2"/>
  <c r="L555" i="2"/>
  <c r="M555" i="2"/>
  <c r="N555" i="2"/>
  <c r="O555" i="2"/>
  <c r="P555" i="2"/>
  <c r="Q555" i="2"/>
  <c r="R555" i="2"/>
  <c r="S555" i="2"/>
  <c r="T555" i="2"/>
  <c r="U555" i="2"/>
  <c r="V555" i="2"/>
  <c r="W555" i="2"/>
  <c r="X555" i="2"/>
  <c r="Y555" i="2"/>
  <c r="Z555" i="2"/>
  <c r="AA555" i="2"/>
  <c r="AB555" i="2"/>
  <c r="AC555" i="2"/>
  <c r="AD555" i="2"/>
  <c r="AE555" i="2"/>
  <c r="AF555" i="2"/>
  <c r="AG555" i="2"/>
  <c r="AH555" i="2"/>
  <c r="AI555" i="2"/>
  <c r="AJ555" i="2"/>
  <c r="AK555" i="2"/>
  <c r="AL555" i="2"/>
  <c r="AM555" i="2"/>
  <c r="AN555" i="2"/>
  <c r="AO555" i="2"/>
  <c r="BB292" i="2"/>
  <c r="BC292" i="2"/>
  <c r="BD292" i="2"/>
  <c r="BE292" i="2"/>
  <c r="BF292" i="2"/>
  <c r="BG292" i="2"/>
  <c r="BH292" i="2"/>
  <c r="D556" i="2"/>
  <c r="E556" i="2"/>
  <c r="F556" i="2"/>
  <c r="G556" i="2"/>
  <c r="H556" i="2"/>
  <c r="I556" i="2"/>
  <c r="J556" i="2"/>
  <c r="K556" i="2"/>
  <c r="L556" i="2"/>
  <c r="M556" i="2"/>
  <c r="N556" i="2"/>
  <c r="O556" i="2"/>
  <c r="P556" i="2"/>
  <c r="Q556" i="2"/>
  <c r="R556" i="2"/>
  <c r="S556" i="2"/>
  <c r="T556" i="2"/>
  <c r="U556" i="2"/>
  <c r="V556" i="2"/>
  <c r="W556" i="2"/>
  <c r="X556" i="2"/>
  <c r="Y556" i="2"/>
  <c r="Z556" i="2"/>
  <c r="AA556" i="2"/>
  <c r="AB556" i="2"/>
  <c r="AC556" i="2"/>
  <c r="AD556" i="2"/>
  <c r="AE556" i="2"/>
  <c r="AF556" i="2"/>
  <c r="AG556" i="2"/>
  <c r="AH556" i="2"/>
  <c r="AI556" i="2"/>
  <c r="AJ556" i="2"/>
  <c r="AK556" i="2"/>
  <c r="AL556" i="2"/>
  <c r="AM556" i="2"/>
  <c r="AN556" i="2"/>
  <c r="AO556" i="2"/>
  <c r="BB293" i="2"/>
  <c r="BC293" i="2"/>
  <c r="BD293" i="2"/>
  <c r="BE293" i="2"/>
  <c r="BF293" i="2"/>
  <c r="BG293" i="2"/>
  <c r="BH293" i="2"/>
  <c r="D557" i="2"/>
  <c r="E557" i="2"/>
  <c r="F557" i="2"/>
  <c r="G557" i="2"/>
  <c r="H557" i="2"/>
  <c r="I557" i="2"/>
  <c r="J557" i="2"/>
  <c r="K557" i="2"/>
  <c r="L557" i="2"/>
  <c r="M557" i="2"/>
  <c r="N557" i="2"/>
  <c r="O557" i="2"/>
  <c r="P557" i="2"/>
  <c r="Q557" i="2"/>
  <c r="R557" i="2"/>
  <c r="S557" i="2"/>
  <c r="T557" i="2"/>
  <c r="U557" i="2"/>
  <c r="V557" i="2"/>
  <c r="W557" i="2"/>
  <c r="X557" i="2"/>
  <c r="Y557" i="2"/>
  <c r="Z557" i="2"/>
  <c r="AA557" i="2"/>
  <c r="AB557" i="2"/>
  <c r="AC557" i="2"/>
  <c r="AD557" i="2"/>
  <c r="AE557" i="2"/>
  <c r="AF557" i="2"/>
  <c r="AG557" i="2"/>
  <c r="AH557" i="2"/>
  <c r="AI557" i="2"/>
  <c r="AJ557" i="2"/>
  <c r="AK557" i="2"/>
  <c r="AL557" i="2"/>
  <c r="AM557" i="2"/>
  <c r="AN557" i="2"/>
  <c r="AO557" i="2"/>
  <c r="BB294" i="2"/>
  <c r="BC294" i="2"/>
  <c r="BD294" i="2"/>
  <c r="BE294" i="2"/>
  <c r="BF294" i="2"/>
  <c r="BG294" i="2"/>
  <c r="BH294" i="2"/>
  <c r="D558" i="2"/>
  <c r="E558" i="2"/>
  <c r="F558" i="2"/>
  <c r="G558" i="2"/>
  <c r="H558" i="2"/>
  <c r="I558" i="2"/>
  <c r="J558" i="2"/>
  <c r="K558" i="2"/>
  <c r="L558" i="2"/>
  <c r="M558" i="2"/>
  <c r="N558" i="2"/>
  <c r="O558" i="2"/>
  <c r="P558" i="2"/>
  <c r="Q558" i="2"/>
  <c r="R558" i="2"/>
  <c r="S558" i="2"/>
  <c r="T558" i="2"/>
  <c r="U558" i="2"/>
  <c r="V558" i="2"/>
  <c r="W558" i="2"/>
  <c r="X558" i="2"/>
  <c r="Y558" i="2"/>
  <c r="Z558" i="2"/>
  <c r="AA558" i="2"/>
  <c r="AB558" i="2"/>
  <c r="AC558" i="2"/>
  <c r="AD558" i="2"/>
  <c r="AE558" i="2"/>
  <c r="AF558" i="2"/>
  <c r="AG558" i="2"/>
  <c r="AH558" i="2"/>
  <c r="AI558" i="2"/>
  <c r="AJ558" i="2"/>
  <c r="AK558" i="2"/>
  <c r="AL558" i="2"/>
  <c r="AM558" i="2"/>
  <c r="AN558" i="2"/>
  <c r="AO558" i="2"/>
  <c r="BB295" i="2"/>
  <c r="BC295" i="2"/>
  <c r="BD295" i="2"/>
  <c r="BE295" i="2"/>
  <c r="BF295" i="2"/>
  <c r="BG295" i="2"/>
  <c r="BH295" i="2"/>
  <c r="D559" i="2"/>
  <c r="E559" i="2"/>
  <c r="F559" i="2"/>
  <c r="G559" i="2"/>
  <c r="H559" i="2"/>
  <c r="I559" i="2"/>
  <c r="J559" i="2"/>
  <c r="K559" i="2"/>
  <c r="L559" i="2"/>
  <c r="M559" i="2"/>
  <c r="N559" i="2"/>
  <c r="O559" i="2"/>
  <c r="P559" i="2"/>
  <c r="Q559" i="2"/>
  <c r="R559" i="2"/>
  <c r="S559" i="2"/>
  <c r="T559" i="2"/>
  <c r="U559" i="2"/>
  <c r="V559" i="2"/>
  <c r="W559" i="2"/>
  <c r="X559" i="2"/>
  <c r="Y559" i="2"/>
  <c r="Z559" i="2"/>
  <c r="AA559" i="2"/>
  <c r="AB559" i="2"/>
  <c r="AC559" i="2"/>
  <c r="AD559" i="2"/>
  <c r="AE559" i="2"/>
  <c r="AF559" i="2"/>
  <c r="AG559" i="2"/>
  <c r="AH559" i="2"/>
  <c r="AI559" i="2"/>
  <c r="AJ559" i="2"/>
  <c r="AK559" i="2"/>
  <c r="AL559" i="2"/>
  <c r="AM559" i="2"/>
  <c r="AN559" i="2"/>
  <c r="AO559" i="2"/>
  <c r="BB296" i="2"/>
  <c r="BC296" i="2"/>
  <c r="BD296" i="2"/>
  <c r="BE296" i="2"/>
  <c r="BF296" i="2"/>
  <c r="BG296" i="2"/>
  <c r="BH296" i="2"/>
  <c r="D560" i="2"/>
  <c r="E560" i="2"/>
  <c r="F560" i="2"/>
  <c r="G560" i="2"/>
  <c r="H560" i="2"/>
  <c r="I560" i="2"/>
  <c r="J560" i="2"/>
  <c r="K560" i="2"/>
  <c r="L560" i="2"/>
  <c r="M560" i="2"/>
  <c r="N560" i="2"/>
  <c r="O560" i="2"/>
  <c r="P560" i="2"/>
  <c r="Q560" i="2"/>
  <c r="R560" i="2"/>
  <c r="S560" i="2"/>
  <c r="T560" i="2"/>
  <c r="U560" i="2"/>
  <c r="V560" i="2"/>
  <c r="W560" i="2"/>
  <c r="X560" i="2"/>
  <c r="Y560" i="2"/>
  <c r="Z560" i="2"/>
  <c r="AA560" i="2"/>
  <c r="AB560" i="2"/>
  <c r="AC560" i="2"/>
  <c r="AD560" i="2"/>
  <c r="AE560" i="2"/>
  <c r="AF560" i="2"/>
  <c r="AG560" i="2"/>
  <c r="AH560" i="2"/>
  <c r="AI560" i="2"/>
  <c r="AJ560" i="2"/>
  <c r="AK560" i="2"/>
  <c r="AL560" i="2"/>
  <c r="AM560" i="2"/>
  <c r="AN560" i="2"/>
  <c r="AO560" i="2"/>
  <c r="BB297" i="2"/>
  <c r="BC297" i="2"/>
  <c r="BD297" i="2"/>
  <c r="BE297" i="2"/>
  <c r="BF297" i="2"/>
  <c r="BG297" i="2"/>
  <c r="BH297" i="2"/>
  <c r="D561" i="2"/>
  <c r="E561" i="2"/>
  <c r="F561" i="2"/>
  <c r="G561" i="2"/>
  <c r="H561" i="2"/>
  <c r="I561" i="2"/>
  <c r="J561" i="2"/>
  <c r="K561" i="2"/>
  <c r="L561" i="2"/>
  <c r="M561" i="2"/>
  <c r="N561" i="2"/>
  <c r="O561" i="2"/>
  <c r="P561" i="2"/>
  <c r="Q561" i="2"/>
  <c r="R561" i="2"/>
  <c r="S561" i="2"/>
  <c r="T561" i="2"/>
  <c r="U561" i="2"/>
  <c r="V561" i="2"/>
  <c r="W561" i="2"/>
  <c r="X561" i="2"/>
  <c r="Y561" i="2"/>
  <c r="Z561" i="2"/>
  <c r="AA561" i="2"/>
  <c r="AB561" i="2"/>
  <c r="AC561" i="2"/>
  <c r="AD561" i="2"/>
  <c r="AE561" i="2"/>
  <c r="AF561" i="2"/>
  <c r="AG561" i="2"/>
  <c r="AH561" i="2"/>
  <c r="AI561" i="2"/>
  <c r="AJ561" i="2"/>
  <c r="AK561" i="2"/>
  <c r="AL561" i="2"/>
  <c r="AM561" i="2"/>
  <c r="AN561" i="2"/>
  <c r="AO561" i="2"/>
  <c r="BB298" i="2"/>
  <c r="BC298" i="2"/>
  <c r="BD298" i="2"/>
  <c r="BE298" i="2"/>
  <c r="BF298" i="2"/>
  <c r="BG298" i="2"/>
  <c r="BH298" i="2"/>
  <c r="D562" i="2"/>
  <c r="E562" i="2"/>
  <c r="F562" i="2"/>
  <c r="G562" i="2"/>
  <c r="H562" i="2"/>
  <c r="I562" i="2"/>
  <c r="J562" i="2"/>
  <c r="K562" i="2"/>
  <c r="L562" i="2"/>
  <c r="M562" i="2"/>
  <c r="N562" i="2"/>
  <c r="O562" i="2"/>
  <c r="P562" i="2"/>
  <c r="Q562" i="2"/>
  <c r="R562" i="2"/>
  <c r="S562" i="2"/>
  <c r="T562" i="2"/>
  <c r="U562" i="2"/>
  <c r="V562" i="2"/>
  <c r="W562" i="2"/>
  <c r="X562" i="2"/>
  <c r="Y562" i="2"/>
  <c r="Z562" i="2"/>
  <c r="AA562" i="2"/>
  <c r="AB562" i="2"/>
  <c r="AC562" i="2"/>
  <c r="AD562" i="2"/>
  <c r="AE562" i="2"/>
  <c r="AF562" i="2"/>
  <c r="AG562" i="2"/>
  <c r="AH562" i="2"/>
  <c r="AI562" i="2"/>
  <c r="AJ562" i="2"/>
  <c r="AK562" i="2"/>
  <c r="AL562" i="2"/>
  <c r="AM562" i="2"/>
  <c r="AN562" i="2"/>
  <c r="AO562" i="2"/>
  <c r="BB299" i="2"/>
  <c r="BC299" i="2"/>
  <c r="BD299" i="2"/>
  <c r="BE299" i="2"/>
  <c r="BF299" i="2"/>
  <c r="BG299" i="2"/>
  <c r="BH299" i="2"/>
  <c r="D563" i="2"/>
  <c r="E563" i="2"/>
  <c r="F563" i="2"/>
  <c r="G563" i="2"/>
  <c r="H563" i="2"/>
  <c r="I563" i="2"/>
  <c r="J563" i="2"/>
  <c r="K563" i="2"/>
  <c r="L563" i="2"/>
  <c r="M563" i="2"/>
  <c r="N563" i="2"/>
  <c r="O563" i="2"/>
  <c r="P563" i="2"/>
  <c r="Q563" i="2"/>
  <c r="R563" i="2"/>
  <c r="S563" i="2"/>
  <c r="T563" i="2"/>
  <c r="U563" i="2"/>
  <c r="V563" i="2"/>
  <c r="W563" i="2"/>
  <c r="X563" i="2"/>
  <c r="Y563" i="2"/>
  <c r="Z563" i="2"/>
  <c r="AA563" i="2"/>
  <c r="AB563" i="2"/>
  <c r="AC563" i="2"/>
  <c r="AD563" i="2"/>
  <c r="AE563" i="2"/>
  <c r="AF563" i="2"/>
  <c r="AG563" i="2"/>
  <c r="AH563" i="2"/>
  <c r="AI563" i="2"/>
  <c r="AJ563" i="2"/>
  <c r="AK563" i="2"/>
  <c r="AL563" i="2"/>
  <c r="AM563" i="2"/>
  <c r="AN563" i="2"/>
  <c r="AO563" i="2"/>
  <c r="BB300" i="2"/>
  <c r="BC300" i="2"/>
  <c r="BD300" i="2"/>
  <c r="BE300" i="2"/>
  <c r="BF300" i="2"/>
  <c r="BG300" i="2"/>
  <c r="BH300" i="2"/>
  <c r="D564" i="2"/>
  <c r="E564" i="2"/>
  <c r="F564" i="2"/>
  <c r="G564" i="2"/>
  <c r="H564" i="2"/>
  <c r="I564" i="2"/>
  <c r="J564" i="2"/>
  <c r="K564" i="2"/>
  <c r="L564" i="2"/>
  <c r="M564" i="2"/>
  <c r="N564" i="2"/>
  <c r="O564" i="2"/>
  <c r="P564" i="2"/>
  <c r="Q564" i="2"/>
  <c r="R564" i="2"/>
  <c r="S564" i="2"/>
  <c r="T564" i="2"/>
  <c r="U564" i="2"/>
  <c r="V564" i="2"/>
  <c r="W564" i="2"/>
  <c r="X564" i="2"/>
  <c r="Y564" i="2"/>
  <c r="Z564" i="2"/>
  <c r="AA564" i="2"/>
  <c r="AB564" i="2"/>
  <c r="AC564" i="2"/>
  <c r="AD564" i="2"/>
  <c r="AE564" i="2"/>
  <c r="AF564" i="2"/>
  <c r="AG564" i="2"/>
  <c r="AH564" i="2"/>
  <c r="AI564" i="2"/>
  <c r="AJ564" i="2"/>
  <c r="AK564" i="2"/>
  <c r="AL564" i="2"/>
  <c r="AM564" i="2"/>
  <c r="AN564" i="2"/>
  <c r="AO564" i="2"/>
  <c r="BB301" i="2"/>
  <c r="BC301" i="2"/>
  <c r="BD301" i="2"/>
  <c r="BE301" i="2"/>
  <c r="BF301" i="2"/>
  <c r="BG301" i="2"/>
  <c r="BH301" i="2"/>
  <c r="D565" i="2"/>
  <c r="E565" i="2"/>
  <c r="F565" i="2"/>
  <c r="G565" i="2"/>
  <c r="H565" i="2"/>
  <c r="I565" i="2"/>
  <c r="J565" i="2"/>
  <c r="K565" i="2"/>
  <c r="L565" i="2"/>
  <c r="M565" i="2"/>
  <c r="N565" i="2"/>
  <c r="O565" i="2"/>
  <c r="P565" i="2"/>
  <c r="Q565" i="2"/>
  <c r="R565" i="2"/>
  <c r="S565" i="2"/>
  <c r="T565" i="2"/>
  <c r="U565" i="2"/>
  <c r="V565" i="2"/>
  <c r="W565" i="2"/>
  <c r="X565" i="2"/>
  <c r="Y565" i="2"/>
  <c r="Z565" i="2"/>
  <c r="AA565" i="2"/>
  <c r="AB565" i="2"/>
  <c r="AC565" i="2"/>
  <c r="AD565" i="2"/>
  <c r="AE565" i="2"/>
  <c r="AF565" i="2"/>
  <c r="AG565" i="2"/>
  <c r="AH565" i="2"/>
  <c r="AI565" i="2"/>
  <c r="AJ565" i="2"/>
  <c r="AK565" i="2"/>
  <c r="AL565" i="2"/>
  <c r="AM565" i="2"/>
  <c r="AN565" i="2"/>
  <c r="AO565" i="2"/>
  <c r="BB302" i="2"/>
  <c r="BC302" i="2"/>
  <c r="BD302" i="2"/>
  <c r="BE302" i="2"/>
  <c r="BF302" i="2"/>
  <c r="BG302" i="2"/>
  <c r="BH302" i="2"/>
  <c r="D566" i="2"/>
  <c r="E566" i="2"/>
  <c r="F566" i="2"/>
  <c r="G566" i="2"/>
  <c r="H566" i="2"/>
  <c r="I566" i="2"/>
  <c r="J566" i="2"/>
  <c r="K566" i="2"/>
  <c r="L566" i="2"/>
  <c r="M566" i="2"/>
  <c r="N566" i="2"/>
  <c r="O566" i="2"/>
  <c r="P566" i="2"/>
  <c r="Q566" i="2"/>
  <c r="R566" i="2"/>
  <c r="S566" i="2"/>
  <c r="T566" i="2"/>
  <c r="U566" i="2"/>
  <c r="V566" i="2"/>
  <c r="W566" i="2"/>
  <c r="X566" i="2"/>
  <c r="Y566" i="2"/>
  <c r="Z566" i="2"/>
  <c r="AA566" i="2"/>
  <c r="AB566" i="2"/>
  <c r="AC566" i="2"/>
  <c r="AD566" i="2"/>
  <c r="AE566" i="2"/>
  <c r="AF566" i="2"/>
  <c r="AG566" i="2"/>
  <c r="AH566" i="2"/>
  <c r="AI566" i="2"/>
  <c r="AJ566" i="2"/>
  <c r="AK566" i="2"/>
  <c r="AL566" i="2"/>
  <c r="AM566" i="2"/>
  <c r="AN566" i="2"/>
  <c r="AO566" i="2"/>
  <c r="BB303" i="2"/>
  <c r="BC303" i="2"/>
  <c r="BD303" i="2"/>
  <c r="BE303" i="2"/>
  <c r="BF303" i="2"/>
  <c r="BG303" i="2"/>
  <c r="BH303" i="2"/>
  <c r="D567" i="2"/>
  <c r="E567" i="2"/>
  <c r="F567" i="2"/>
  <c r="G567" i="2"/>
  <c r="H567" i="2"/>
  <c r="I567" i="2"/>
  <c r="J567" i="2"/>
  <c r="K567" i="2"/>
  <c r="L567" i="2"/>
  <c r="M567" i="2"/>
  <c r="N567" i="2"/>
  <c r="O567" i="2"/>
  <c r="P567" i="2"/>
  <c r="Q567" i="2"/>
  <c r="R567" i="2"/>
  <c r="S567" i="2"/>
  <c r="T567" i="2"/>
  <c r="U567" i="2"/>
  <c r="V567" i="2"/>
  <c r="W567" i="2"/>
  <c r="X567" i="2"/>
  <c r="Y567" i="2"/>
  <c r="Z567" i="2"/>
  <c r="AA567" i="2"/>
  <c r="AB567" i="2"/>
  <c r="AC567" i="2"/>
  <c r="AD567" i="2"/>
  <c r="AE567" i="2"/>
  <c r="AF567" i="2"/>
  <c r="AG567" i="2"/>
  <c r="AH567" i="2"/>
  <c r="AI567" i="2"/>
  <c r="AJ567" i="2"/>
  <c r="AK567" i="2"/>
  <c r="AL567" i="2"/>
  <c r="AM567" i="2"/>
  <c r="AN567" i="2"/>
  <c r="AO567" i="2"/>
  <c r="BB304" i="2"/>
  <c r="BC304" i="2"/>
  <c r="BD304" i="2"/>
  <c r="BE304" i="2"/>
  <c r="BF304" i="2"/>
  <c r="BG304" i="2"/>
  <c r="BH304" i="2"/>
  <c r="D568" i="2"/>
  <c r="E568" i="2"/>
  <c r="F568" i="2"/>
  <c r="G568" i="2"/>
  <c r="H568" i="2"/>
  <c r="I568" i="2"/>
  <c r="J568" i="2"/>
  <c r="K568" i="2"/>
  <c r="L568" i="2"/>
  <c r="M568" i="2"/>
  <c r="N568" i="2"/>
  <c r="O568" i="2"/>
  <c r="P568" i="2"/>
  <c r="Q568" i="2"/>
  <c r="R568" i="2"/>
  <c r="S568" i="2"/>
  <c r="T568" i="2"/>
  <c r="U568" i="2"/>
  <c r="V568" i="2"/>
  <c r="W568" i="2"/>
  <c r="X568" i="2"/>
  <c r="Y568" i="2"/>
  <c r="Z568" i="2"/>
  <c r="AA568" i="2"/>
  <c r="AB568" i="2"/>
  <c r="AC568" i="2"/>
  <c r="AD568" i="2"/>
  <c r="AE568" i="2"/>
  <c r="AF568" i="2"/>
  <c r="AG568" i="2"/>
  <c r="AH568" i="2"/>
  <c r="AI568" i="2"/>
  <c r="AJ568" i="2"/>
  <c r="AK568" i="2"/>
  <c r="AL568" i="2"/>
  <c r="AM568" i="2"/>
  <c r="AN568" i="2"/>
  <c r="AO568" i="2"/>
  <c r="BB305" i="2"/>
  <c r="BC305" i="2"/>
  <c r="BD305" i="2"/>
  <c r="BE305" i="2"/>
  <c r="BF305" i="2"/>
  <c r="BG305" i="2"/>
  <c r="BH305" i="2"/>
  <c r="D569" i="2"/>
  <c r="E569" i="2"/>
  <c r="F569" i="2"/>
  <c r="G569" i="2"/>
  <c r="H569" i="2"/>
  <c r="I569" i="2"/>
  <c r="J569" i="2"/>
  <c r="K569" i="2"/>
  <c r="L569" i="2"/>
  <c r="M569" i="2"/>
  <c r="N569" i="2"/>
  <c r="O569" i="2"/>
  <c r="P569" i="2"/>
  <c r="Q569" i="2"/>
  <c r="R569" i="2"/>
  <c r="S569" i="2"/>
  <c r="T569" i="2"/>
  <c r="U569" i="2"/>
  <c r="V569" i="2"/>
  <c r="W569" i="2"/>
  <c r="X569" i="2"/>
  <c r="Y569" i="2"/>
  <c r="Z569" i="2"/>
  <c r="AA569" i="2"/>
  <c r="AB569" i="2"/>
  <c r="AC569" i="2"/>
  <c r="AD569" i="2"/>
  <c r="AE569" i="2"/>
  <c r="AF569" i="2"/>
  <c r="AG569" i="2"/>
  <c r="AH569" i="2"/>
  <c r="AI569" i="2"/>
  <c r="AJ569" i="2"/>
  <c r="AK569" i="2"/>
  <c r="AL569" i="2"/>
  <c r="AM569" i="2"/>
  <c r="AN569" i="2"/>
  <c r="AO569" i="2"/>
  <c r="BB306" i="2"/>
  <c r="BC306" i="2"/>
  <c r="BD306" i="2"/>
  <c r="BE306" i="2"/>
  <c r="BF306" i="2"/>
  <c r="BG306" i="2"/>
  <c r="BH306" i="2"/>
  <c r="D570" i="2"/>
  <c r="E570" i="2"/>
  <c r="F570" i="2"/>
  <c r="G570" i="2"/>
  <c r="H570" i="2"/>
  <c r="I570" i="2"/>
  <c r="J570" i="2"/>
  <c r="K570" i="2"/>
  <c r="L570" i="2"/>
  <c r="M570" i="2"/>
  <c r="N570" i="2"/>
  <c r="O570" i="2"/>
  <c r="P570" i="2"/>
  <c r="Q570" i="2"/>
  <c r="R570" i="2"/>
  <c r="S570" i="2"/>
  <c r="T570" i="2"/>
  <c r="U570" i="2"/>
  <c r="V570" i="2"/>
  <c r="W570" i="2"/>
  <c r="X570" i="2"/>
  <c r="Y570" i="2"/>
  <c r="Z570" i="2"/>
  <c r="AA570" i="2"/>
  <c r="AB570" i="2"/>
  <c r="AC570" i="2"/>
  <c r="AD570" i="2"/>
  <c r="AE570" i="2"/>
  <c r="AF570" i="2"/>
  <c r="AG570" i="2"/>
  <c r="AH570" i="2"/>
  <c r="AI570" i="2"/>
  <c r="AJ570" i="2"/>
  <c r="AK570" i="2"/>
  <c r="AL570" i="2"/>
  <c r="AM570" i="2"/>
  <c r="AN570" i="2"/>
  <c r="AO570" i="2"/>
  <c r="BB307" i="2"/>
  <c r="BC307" i="2"/>
  <c r="BD307" i="2"/>
  <c r="BE307" i="2"/>
  <c r="BF307" i="2"/>
  <c r="BG307" i="2"/>
  <c r="BH307" i="2"/>
  <c r="D571" i="2"/>
  <c r="E571" i="2"/>
  <c r="F571" i="2"/>
  <c r="G571" i="2"/>
  <c r="H571" i="2"/>
  <c r="I571" i="2"/>
  <c r="J571" i="2"/>
  <c r="K571" i="2"/>
  <c r="L571" i="2"/>
  <c r="M571" i="2"/>
  <c r="N571" i="2"/>
  <c r="O571" i="2"/>
  <c r="P571" i="2"/>
  <c r="Q571" i="2"/>
  <c r="R571" i="2"/>
  <c r="S571" i="2"/>
  <c r="T571" i="2"/>
  <c r="U571" i="2"/>
  <c r="V571" i="2"/>
  <c r="W571" i="2"/>
  <c r="X571" i="2"/>
  <c r="Y571" i="2"/>
  <c r="Z571" i="2"/>
  <c r="AA571" i="2"/>
  <c r="AB571" i="2"/>
  <c r="AC571" i="2"/>
  <c r="AD571" i="2"/>
  <c r="AE571" i="2"/>
  <c r="AF571" i="2"/>
  <c r="AG571" i="2"/>
  <c r="AH571" i="2"/>
  <c r="AI571" i="2"/>
  <c r="AJ571" i="2"/>
  <c r="AK571" i="2"/>
  <c r="AL571" i="2"/>
  <c r="AM571" i="2"/>
  <c r="AN571" i="2"/>
  <c r="AO571" i="2"/>
  <c r="BB308" i="2"/>
  <c r="BC308" i="2"/>
  <c r="BD308" i="2"/>
  <c r="BE308" i="2"/>
  <c r="BF308" i="2"/>
  <c r="BG308" i="2"/>
  <c r="BH308" i="2"/>
  <c r="D572" i="2"/>
  <c r="E572" i="2"/>
  <c r="F572" i="2"/>
  <c r="G572" i="2"/>
  <c r="H572" i="2"/>
  <c r="I572" i="2"/>
  <c r="J572" i="2"/>
  <c r="K572" i="2"/>
  <c r="L572" i="2"/>
  <c r="M572" i="2"/>
  <c r="N572" i="2"/>
  <c r="O572" i="2"/>
  <c r="P572" i="2"/>
  <c r="Q572" i="2"/>
  <c r="R572" i="2"/>
  <c r="S572" i="2"/>
  <c r="T572" i="2"/>
  <c r="U572" i="2"/>
  <c r="V572" i="2"/>
  <c r="W572" i="2"/>
  <c r="X572" i="2"/>
  <c r="Y572" i="2"/>
  <c r="Z572" i="2"/>
  <c r="AA572" i="2"/>
  <c r="AB572" i="2"/>
  <c r="AC572" i="2"/>
  <c r="AD572" i="2"/>
  <c r="AE572" i="2"/>
  <c r="AF572" i="2"/>
  <c r="AG572" i="2"/>
  <c r="AH572" i="2"/>
  <c r="AI572" i="2"/>
  <c r="AJ572" i="2"/>
  <c r="AK572" i="2"/>
  <c r="AL572" i="2"/>
  <c r="AM572" i="2"/>
  <c r="AN572" i="2"/>
  <c r="AO572" i="2"/>
  <c r="BB309" i="2"/>
  <c r="BC309" i="2"/>
  <c r="BD309" i="2"/>
  <c r="BE309" i="2"/>
  <c r="BF309" i="2"/>
  <c r="BG309" i="2"/>
  <c r="BH309" i="2"/>
  <c r="D573" i="2"/>
  <c r="E573" i="2"/>
  <c r="F573" i="2"/>
  <c r="G573" i="2"/>
  <c r="H573" i="2"/>
  <c r="I573" i="2"/>
  <c r="J573" i="2"/>
  <c r="K573" i="2"/>
  <c r="L573" i="2"/>
  <c r="M573" i="2"/>
  <c r="N573" i="2"/>
  <c r="O573" i="2"/>
  <c r="P573" i="2"/>
  <c r="Q573" i="2"/>
  <c r="R573" i="2"/>
  <c r="S573" i="2"/>
  <c r="T573" i="2"/>
  <c r="U573" i="2"/>
  <c r="V573" i="2"/>
  <c r="W573" i="2"/>
  <c r="X573" i="2"/>
  <c r="Y573" i="2"/>
  <c r="Z573" i="2"/>
  <c r="AA573" i="2"/>
  <c r="AB573" i="2"/>
  <c r="AC573" i="2"/>
  <c r="AD573" i="2"/>
  <c r="AE573" i="2"/>
  <c r="AF573" i="2"/>
  <c r="AG573" i="2"/>
  <c r="AH573" i="2"/>
  <c r="AI573" i="2"/>
  <c r="AJ573" i="2"/>
  <c r="AK573" i="2"/>
  <c r="AL573" i="2"/>
  <c r="AM573" i="2"/>
  <c r="AN573" i="2"/>
  <c r="AO573" i="2"/>
  <c r="BB310" i="2"/>
  <c r="BC310" i="2"/>
  <c r="BD310" i="2"/>
  <c r="BE310" i="2"/>
  <c r="BF310" i="2"/>
  <c r="BG310" i="2"/>
  <c r="BH310" i="2"/>
  <c r="D574" i="2"/>
  <c r="E574" i="2"/>
  <c r="F574" i="2"/>
  <c r="G574" i="2"/>
  <c r="H574" i="2"/>
  <c r="I574" i="2"/>
  <c r="J574" i="2"/>
  <c r="K574" i="2"/>
  <c r="L574" i="2"/>
  <c r="M574" i="2"/>
  <c r="N574" i="2"/>
  <c r="O574" i="2"/>
  <c r="P574" i="2"/>
  <c r="Q574" i="2"/>
  <c r="R574" i="2"/>
  <c r="S574" i="2"/>
  <c r="T574" i="2"/>
  <c r="U574" i="2"/>
  <c r="V574" i="2"/>
  <c r="W574" i="2"/>
  <c r="X574" i="2"/>
  <c r="Y574" i="2"/>
  <c r="Z574" i="2"/>
  <c r="AA574" i="2"/>
  <c r="AB574" i="2"/>
  <c r="AC574" i="2"/>
  <c r="AD574" i="2"/>
  <c r="AE574" i="2"/>
  <c r="AF574" i="2"/>
  <c r="AG574" i="2"/>
  <c r="AH574" i="2"/>
  <c r="AI574" i="2"/>
  <c r="AJ574" i="2"/>
  <c r="AK574" i="2"/>
  <c r="AL574" i="2"/>
  <c r="AM574" i="2"/>
  <c r="AN574" i="2"/>
  <c r="AO574" i="2"/>
  <c r="BB311" i="2"/>
  <c r="BC311" i="2"/>
  <c r="BD311" i="2"/>
  <c r="BE311" i="2"/>
  <c r="BF311" i="2"/>
  <c r="BG311" i="2"/>
  <c r="BH311" i="2"/>
  <c r="D575" i="2"/>
  <c r="E575" i="2"/>
  <c r="F575" i="2"/>
  <c r="G575" i="2"/>
  <c r="H575" i="2"/>
  <c r="I575" i="2"/>
  <c r="J575" i="2"/>
  <c r="K575" i="2"/>
  <c r="L575" i="2"/>
  <c r="M575" i="2"/>
  <c r="N575" i="2"/>
  <c r="O575" i="2"/>
  <c r="P575" i="2"/>
  <c r="Q575" i="2"/>
  <c r="R575" i="2"/>
  <c r="S575" i="2"/>
  <c r="T575" i="2"/>
  <c r="U575" i="2"/>
  <c r="V575" i="2"/>
  <c r="W575" i="2"/>
  <c r="X575" i="2"/>
  <c r="Y575" i="2"/>
  <c r="Z575" i="2"/>
  <c r="AA575" i="2"/>
  <c r="AB575" i="2"/>
  <c r="AC575" i="2"/>
  <c r="AD575" i="2"/>
  <c r="AE575" i="2"/>
  <c r="AF575" i="2"/>
  <c r="AG575" i="2"/>
  <c r="AH575" i="2"/>
  <c r="AI575" i="2"/>
  <c r="AJ575" i="2"/>
  <c r="AK575" i="2"/>
  <c r="AL575" i="2"/>
  <c r="AM575" i="2"/>
  <c r="AN575" i="2"/>
  <c r="AO575" i="2"/>
  <c r="BB312" i="2"/>
  <c r="BC312" i="2"/>
  <c r="BD312" i="2"/>
  <c r="BE312" i="2"/>
  <c r="BF312" i="2"/>
  <c r="BG312" i="2"/>
  <c r="BH312" i="2"/>
  <c r="D576" i="2"/>
  <c r="E576" i="2"/>
  <c r="F576" i="2"/>
  <c r="G576" i="2"/>
  <c r="H576" i="2"/>
  <c r="I576" i="2"/>
  <c r="J576" i="2"/>
  <c r="K576" i="2"/>
  <c r="L576" i="2"/>
  <c r="M576" i="2"/>
  <c r="N576" i="2"/>
  <c r="O576" i="2"/>
  <c r="P576" i="2"/>
  <c r="Q576" i="2"/>
  <c r="R576" i="2"/>
  <c r="S576" i="2"/>
  <c r="T576" i="2"/>
  <c r="U576" i="2"/>
  <c r="V576" i="2"/>
  <c r="W576" i="2"/>
  <c r="X576" i="2"/>
  <c r="Y576" i="2"/>
  <c r="Z576" i="2"/>
  <c r="AA576" i="2"/>
  <c r="AB576" i="2"/>
  <c r="AC576" i="2"/>
  <c r="AD576" i="2"/>
  <c r="AE576" i="2"/>
  <c r="AF576" i="2"/>
  <c r="AG576" i="2"/>
  <c r="AH576" i="2"/>
  <c r="AI576" i="2"/>
  <c r="AJ576" i="2"/>
  <c r="AK576" i="2"/>
  <c r="AL576" i="2"/>
  <c r="AM576" i="2"/>
  <c r="AN576" i="2"/>
  <c r="AO576" i="2"/>
  <c r="BB313" i="2"/>
  <c r="BC313" i="2"/>
  <c r="BD313" i="2"/>
  <c r="BE313" i="2"/>
  <c r="BF313" i="2"/>
  <c r="BG313" i="2"/>
  <c r="BH313" i="2"/>
  <c r="D577" i="2"/>
  <c r="E577" i="2"/>
  <c r="F577" i="2"/>
  <c r="G577" i="2"/>
  <c r="H577" i="2"/>
  <c r="I577" i="2"/>
  <c r="J577" i="2"/>
  <c r="K577" i="2"/>
  <c r="L577" i="2"/>
  <c r="M577" i="2"/>
  <c r="N577" i="2"/>
  <c r="O577" i="2"/>
  <c r="P577" i="2"/>
  <c r="Q577" i="2"/>
  <c r="R577" i="2"/>
  <c r="S577" i="2"/>
  <c r="T577" i="2"/>
  <c r="U577" i="2"/>
  <c r="V577" i="2"/>
  <c r="W577" i="2"/>
  <c r="X577" i="2"/>
  <c r="Y577" i="2"/>
  <c r="Z577" i="2"/>
  <c r="AA577" i="2"/>
  <c r="AB577" i="2"/>
  <c r="AC577" i="2"/>
  <c r="AD577" i="2"/>
  <c r="AE577" i="2"/>
  <c r="AF577" i="2"/>
  <c r="AG577" i="2"/>
  <c r="AH577" i="2"/>
  <c r="AI577" i="2"/>
  <c r="AJ577" i="2"/>
  <c r="AK577" i="2"/>
  <c r="AL577" i="2"/>
  <c r="AM577" i="2"/>
  <c r="AN577" i="2"/>
  <c r="AO577" i="2"/>
  <c r="BB314" i="2"/>
  <c r="BC314" i="2"/>
  <c r="BD314" i="2"/>
  <c r="BE314" i="2"/>
  <c r="BF314" i="2"/>
  <c r="BG314" i="2"/>
  <c r="BH314" i="2"/>
  <c r="D578" i="2"/>
  <c r="E578" i="2"/>
  <c r="F578" i="2"/>
  <c r="G578" i="2"/>
  <c r="H578" i="2"/>
  <c r="I578" i="2"/>
  <c r="J578" i="2"/>
  <c r="K578" i="2"/>
  <c r="L578" i="2"/>
  <c r="M578" i="2"/>
  <c r="N578" i="2"/>
  <c r="O578" i="2"/>
  <c r="P578" i="2"/>
  <c r="Q578" i="2"/>
  <c r="R578" i="2"/>
  <c r="S578" i="2"/>
  <c r="T578" i="2"/>
  <c r="U578" i="2"/>
  <c r="V578" i="2"/>
  <c r="W578" i="2"/>
  <c r="X578" i="2"/>
  <c r="Y578" i="2"/>
  <c r="Z578" i="2"/>
  <c r="AA578" i="2"/>
  <c r="AB578" i="2"/>
  <c r="AC578" i="2"/>
  <c r="AD578" i="2"/>
  <c r="AE578" i="2"/>
  <c r="AF578" i="2"/>
  <c r="AG578" i="2"/>
  <c r="AH578" i="2"/>
  <c r="AI578" i="2"/>
  <c r="AJ578" i="2"/>
  <c r="AK578" i="2"/>
  <c r="AL578" i="2"/>
  <c r="AM578" i="2"/>
  <c r="AN578" i="2"/>
  <c r="AO578" i="2"/>
  <c r="BB315" i="2"/>
  <c r="BC315" i="2"/>
  <c r="BD315" i="2"/>
  <c r="BE315" i="2"/>
  <c r="BF315" i="2"/>
  <c r="BG315" i="2"/>
  <c r="BH315" i="2"/>
  <c r="D579" i="2"/>
  <c r="E579" i="2"/>
  <c r="F579" i="2"/>
  <c r="G579" i="2"/>
  <c r="H579" i="2"/>
  <c r="I579" i="2"/>
  <c r="J579" i="2"/>
  <c r="K579" i="2"/>
  <c r="L579" i="2"/>
  <c r="M579" i="2"/>
  <c r="N579" i="2"/>
  <c r="O579" i="2"/>
  <c r="P579" i="2"/>
  <c r="Q579" i="2"/>
  <c r="R579" i="2"/>
  <c r="S579" i="2"/>
  <c r="T579" i="2"/>
  <c r="U579" i="2"/>
  <c r="V579" i="2"/>
  <c r="W579" i="2"/>
  <c r="X579" i="2"/>
  <c r="Y579" i="2"/>
  <c r="Z579" i="2"/>
  <c r="AA579" i="2"/>
  <c r="AB579" i="2"/>
  <c r="AC579" i="2"/>
  <c r="AD579" i="2"/>
  <c r="AE579" i="2"/>
  <c r="AF579" i="2"/>
  <c r="AG579" i="2"/>
  <c r="AH579" i="2"/>
  <c r="AI579" i="2"/>
  <c r="AJ579" i="2"/>
  <c r="AK579" i="2"/>
  <c r="AL579" i="2"/>
  <c r="AM579" i="2"/>
  <c r="AN579" i="2"/>
  <c r="AO579" i="2"/>
  <c r="BB316" i="2"/>
  <c r="BC316" i="2"/>
  <c r="BD316" i="2"/>
  <c r="BE316" i="2"/>
  <c r="BF316" i="2"/>
  <c r="BG316" i="2"/>
  <c r="BH316" i="2"/>
  <c r="D580" i="2"/>
  <c r="E580" i="2"/>
  <c r="F580" i="2"/>
  <c r="G580" i="2"/>
  <c r="H580" i="2"/>
  <c r="I580" i="2"/>
  <c r="J580" i="2"/>
  <c r="K580" i="2"/>
  <c r="L580" i="2"/>
  <c r="M580" i="2"/>
  <c r="N580" i="2"/>
  <c r="O580" i="2"/>
  <c r="P580" i="2"/>
  <c r="Q580" i="2"/>
  <c r="R580" i="2"/>
  <c r="S580" i="2"/>
  <c r="T580" i="2"/>
  <c r="U580" i="2"/>
  <c r="V580" i="2"/>
  <c r="W580" i="2"/>
  <c r="X580" i="2"/>
  <c r="Y580" i="2"/>
  <c r="Z580" i="2"/>
  <c r="AA580" i="2"/>
  <c r="AB580" i="2"/>
  <c r="AC580" i="2"/>
  <c r="AD580" i="2"/>
  <c r="AE580" i="2"/>
  <c r="AF580" i="2"/>
  <c r="AG580" i="2"/>
  <c r="AH580" i="2"/>
  <c r="AI580" i="2"/>
  <c r="AJ580" i="2"/>
  <c r="AK580" i="2"/>
  <c r="AL580" i="2"/>
  <c r="AM580" i="2"/>
  <c r="AN580" i="2"/>
  <c r="AO580" i="2"/>
  <c r="BB317" i="2"/>
  <c r="BC317" i="2"/>
  <c r="BD317" i="2"/>
  <c r="BE317" i="2"/>
  <c r="BF317" i="2"/>
  <c r="BG317" i="2"/>
  <c r="BH317" i="2"/>
  <c r="D581" i="2"/>
  <c r="E581" i="2"/>
  <c r="F581" i="2"/>
  <c r="G581" i="2"/>
  <c r="H581" i="2"/>
  <c r="I581" i="2"/>
  <c r="J581" i="2"/>
  <c r="K581" i="2"/>
  <c r="L581" i="2"/>
  <c r="M581" i="2"/>
  <c r="N581" i="2"/>
  <c r="O581" i="2"/>
  <c r="P581" i="2"/>
  <c r="Q581" i="2"/>
  <c r="R581" i="2"/>
  <c r="S581" i="2"/>
  <c r="T581" i="2"/>
  <c r="U581" i="2"/>
  <c r="V581" i="2"/>
  <c r="W581" i="2"/>
  <c r="X581" i="2"/>
  <c r="Y581" i="2"/>
  <c r="Z581" i="2"/>
  <c r="AA581" i="2"/>
  <c r="AB581" i="2"/>
  <c r="AC581" i="2"/>
  <c r="AD581" i="2"/>
  <c r="AE581" i="2"/>
  <c r="AF581" i="2"/>
  <c r="AG581" i="2"/>
  <c r="AH581" i="2"/>
  <c r="AI581" i="2"/>
  <c r="AJ581" i="2"/>
  <c r="AK581" i="2"/>
  <c r="AL581" i="2"/>
  <c r="AM581" i="2"/>
  <c r="AN581" i="2"/>
  <c r="AO581" i="2"/>
  <c r="BB318" i="2"/>
  <c r="BC318" i="2"/>
  <c r="BD318" i="2"/>
  <c r="BE318" i="2"/>
  <c r="BF318" i="2"/>
  <c r="BG318" i="2"/>
  <c r="BH318" i="2"/>
  <c r="D582" i="2"/>
  <c r="E582" i="2"/>
  <c r="F582" i="2"/>
  <c r="G582" i="2"/>
  <c r="H582" i="2"/>
  <c r="I582" i="2"/>
  <c r="J582" i="2"/>
  <c r="K582" i="2"/>
  <c r="L582" i="2"/>
  <c r="M582" i="2"/>
  <c r="N582" i="2"/>
  <c r="O582" i="2"/>
  <c r="P582" i="2"/>
  <c r="Q582" i="2"/>
  <c r="R582" i="2"/>
  <c r="S582" i="2"/>
  <c r="T582" i="2"/>
  <c r="U582" i="2"/>
  <c r="V582" i="2"/>
  <c r="W582" i="2"/>
  <c r="X582" i="2"/>
  <c r="Y582" i="2"/>
  <c r="Z582" i="2"/>
  <c r="AA582" i="2"/>
  <c r="AB582" i="2"/>
  <c r="AC582" i="2"/>
  <c r="AD582" i="2"/>
  <c r="AE582" i="2"/>
  <c r="AF582" i="2"/>
  <c r="AG582" i="2"/>
  <c r="AH582" i="2"/>
  <c r="AI582" i="2"/>
  <c r="AJ582" i="2"/>
  <c r="AK582" i="2"/>
  <c r="AL582" i="2"/>
  <c r="AM582" i="2"/>
  <c r="AN582" i="2"/>
  <c r="AO582" i="2"/>
  <c r="BX54" i="2"/>
  <c r="EA67" i="2" s="1"/>
  <c r="EG117" i="2"/>
  <c r="EG118" i="2"/>
  <c r="EG119" i="2"/>
  <c r="EG120" i="2"/>
  <c r="EG121" i="2"/>
  <c r="EG122" i="2"/>
  <c r="EG123" i="2"/>
  <c r="EG124" i="2"/>
  <c r="EG125" i="2"/>
  <c r="EG126" i="2"/>
  <c r="EG127" i="2"/>
  <c r="EG128" i="2"/>
  <c r="EG129" i="2"/>
  <c r="EG130" i="2"/>
  <c r="EG131" i="2"/>
  <c r="EG132" i="2"/>
  <c r="EG133" i="2"/>
  <c r="EG134" i="2"/>
  <c r="EG135" i="2"/>
  <c r="EG136" i="2"/>
  <c r="EG137" i="2"/>
  <c r="EG138" i="2"/>
  <c r="EG139" i="2"/>
  <c r="EG140" i="2"/>
  <c r="EG141" i="2"/>
  <c r="EG142" i="2"/>
  <c r="EG143" i="2"/>
  <c r="EG144" i="2"/>
  <c r="EG145" i="2"/>
  <c r="EG146" i="2"/>
  <c r="EG147" i="2"/>
  <c r="EG148" i="2"/>
  <c r="EG149" i="2"/>
  <c r="EG150" i="2"/>
  <c r="EG151" i="2"/>
  <c r="EG152" i="2"/>
  <c r="EG153" i="2"/>
  <c r="EG154" i="2"/>
  <c r="EG155" i="2"/>
  <c r="EG156" i="2"/>
  <c r="EG157" i="2"/>
  <c r="EG158" i="2"/>
  <c r="EG159" i="2"/>
  <c r="EG160" i="2"/>
  <c r="EG161" i="2"/>
  <c r="EG162" i="2"/>
  <c r="EG163" i="2"/>
  <c r="EG164" i="2"/>
  <c r="EG165" i="2"/>
  <c r="EG166" i="2"/>
  <c r="EG167" i="2"/>
  <c r="EG168" i="2"/>
  <c r="EG169" i="2"/>
  <c r="EG170" i="2"/>
  <c r="EG171" i="2"/>
  <c r="EG172" i="2"/>
  <c r="EG173" i="2"/>
  <c r="EG174" i="2"/>
  <c r="EG175" i="2"/>
  <c r="EG176" i="2"/>
  <c r="EG177" i="2"/>
  <c r="EG178" i="2"/>
  <c r="EG179" i="2"/>
  <c r="EG180" i="2"/>
  <c r="EG181" i="2"/>
  <c r="EG182" i="2"/>
  <c r="EG183" i="2"/>
  <c r="EG184" i="2"/>
  <c r="EG185" i="2"/>
  <c r="EG186" i="2"/>
  <c r="EG187" i="2"/>
  <c r="EG188" i="2"/>
  <c r="EG189" i="2"/>
  <c r="EG190" i="2"/>
  <c r="EG191" i="2"/>
  <c r="EG192" i="2"/>
  <c r="EG193" i="2"/>
  <c r="EG194" i="2"/>
  <c r="EG195" i="2"/>
  <c r="EG196" i="2"/>
  <c r="EG197" i="2"/>
  <c r="EG198" i="2"/>
  <c r="EG199" i="2"/>
  <c r="EG200" i="2"/>
  <c r="EG201" i="2"/>
  <c r="EG202" i="2"/>
  <c r="EG203" i="2"/>
  <c r="EG204" i="2"/>
  <c r="EG205" i="2"/>
  <c r="EG206" i="2"/>
  <c r="EG207" i="2"/>
  <c r="EG208" i="2"/>
  <c r="EG209" i="2"/>
  <c r="EG210" i="2"/>
  <c r="EG211" i="2"/>
  <c r="EG212" i="2"/>
  <c r="EG213" i="2"/>
  <c r="EG214" i="2"/>
  <c r="EG215" i="2"/>
  <c r="EG216" i="2"/>
  <c r="EG217" i="2"/>
  <c r="EG218" i="2"/>
  <c r="EG219" i="2"/>
  <c r="EG220" i="2"/>
  <c r="EG221" i="2"/>
  <c r="EG222" i="2"/>
  <c r="EG223" i="2"/>
  <c r="EG224" i="2"/>
  <c r="EG225" i="2"/>
  <c r="EG226" i="2"/>
  <c r="EG227" i="2"/>
  <c r="EG228" i="2"/>
  <c r="EG229" i="2"/>
  <c r="EG230" i="2"/>
  <c r="EG231" i="2"/>
  <c r="EG232" i="2"/>
  <c r="EG233" i="2"/>
  <c r="EG234" i="2"/>
  <c r="EG235" i="2"/>
  <c r="EG236" i="2"/>
  <c r="EG237" i="2"/>
  <c r="EG238" i="2"/>
  <c r="EG239" i="2"/>
  <c r="EG240" i="2"/>
  <c r="EG241" i="2"/>
  <c r="EG242" i="2"/>
  <c r="EG243" i="2"/>
  <c r="EG244" i="2"/>
  <c r="EG245" i="2"/>
  <c r="EG246" i="2"/>
  <c r="EG247" i="2"/>
  <c r="EG248" i="2"/>
  <c r="EG249" i="2"/>
  <c r="EG250" i="2"/>
  <c r="EG251" i="2"/>
  <c r="EG252" i="2"/>
  <c r="EG253" i="2"/>
  <c r="EG254" i="2"/>
  <c r="EG255" i="2"/>
  <c r="EG256" i="2"/>
  <c r="EG257" i="2"/>
  <c r="EG258" i="2"/>
  <c r="EG259" i="2"/>
  <c r="EG260" i="2"/>
  <c r="EG261" i="2"/>
  <c r="EG262" i="2"/>
  <c r="EG263" i="2"/>
  <c r="EG264" i="2"/>
  <c r="EG265" i="2"/>
  <c r="EG266" i="2"/>
  <c r="EG267" i="2"/>
  <c r="EG268" i="2"/>
  <c r="EG269" i="2"/>
  <c r="EG270" i="2"/>
  <c r="EG271" i="2"/>
  <c r="EG272" i="2"/>
  <c r="EG273" i="2"/>
  <c r="EG274" i="2"/>
  <c r="EG275" i="2"/>
  <c r="EG276" i="2"/>
  <c r="EG277" i="2"/>
  <c r="EG278" i="2"/>
  <c r="EG279" i="2"/>
  <c r="EG280" i="2"/>
  <c r="EG281" i="2"/>
  <c r="EG282" i="2"/>
  <c r="EG283" i="2"/>
  <c r="EG284" i="2"/>
  <c r="EG285" i="2"/>
  <c r="EG286" i="2"/>
  <c r="EG287" i="2"/>
  <c r="EG288" i="2"/>
  <c r="EG289" i="2"/>
  <c r="EG290" i="2"/>
  <c r="EG291" i="2"/>
  <c r="EG292" i="2"/>
  <c r="EG293" i="2"/>
  <c r="EG294" i="2"/>
  <c r="EG295" i="2"/>
  <c r="EG296" i="2"/>
  <c r="EG297" i="2"/>
  <c r="EG298" i="2"/>
  <c r="EG299" i="2"/>
  <c r="EG300" i="2"/>
  <c r="EG301" i="2"/>
  <c r="EG302" i="2"/>
  <c r="EG303" i="2"/>
  <c r="EG304" i="2"/>
  <c r="EG305" i="2"/>
  <c r="EG306" i="2"/>
  <c r="EG307" i="2"/>
  <c r="EG308" i="2"/>
  <c r="EG309" i="2"/>
  <c r="EG310" i="2"/>
  <c r="EG311" i="2"/>
  <c r="EG312" i="2"/>
  <c r="EG313" i="2"/>
  <c r="EG314" i="2"/>
  <c r="EG315" i="2"/>
  <c r="EG316" i="2"/>
  <c r="EG317" i="2"/>
  <c r="EG318" i="2"/>
  <c r="D334" i="2"/>
  <c r="M334" i="2"/>
  <c r="E334" i="2"/>
  <c r="N334" i="2"/>
  <c r="F334" i="2"/>
  <c r="O334" i="2"/>
  <c r="G334" i="2"/>
  <c r="P334" i="2"/>
  <c r="H334" i="2"/>
  <c r="Q334" i="2"/>
  <c r="I334" i="2"/>
  <c r="R334" i="2"/>
  <c r="J334" i="2"/>
  <c r="S334" i="2"/>
  <c r="K334" i="2"/>
  <c r="T334" i="2"/>
  <c r="L334" i="2"/>
  <c r="U334" i="2"/>
  <c r="BY54" i="2"/>
  <c r="EB67" i="2" s="1"/>
  <c r="N335" i="2"/>
  <c r="E335" i="2"/>
  <c r="O335" i="2"/>
  <c r="F335" i="2"/>
  <c r="P335" i="2"/>
  <c r="G335" i="2"/>
  <c r="Q335" i="2"/>
  <c r="H335" i="2"/>
  <c r="R335" i="2"/>
  <c r="I335" i="2"/>
  <c r="S335" i="2"/>
  <c r="J335" i="2"/>
  <c r="T335" i="2"/>
  <c r="K335" i="2"/>
  <c r="U335" i="2"/>
  <c r="L335" i="2"/>
  <c r="D335" i="2"/>
  <c r="M335" i="2"/>
  <c r="N336" i="2"/>
  <c r="E336" i="2"/>
  <c r="O336" i="2"/>
  <c r="F336" i="2"/>
  <c r="P336" i="2"/>
  <c r="G336" i="2"/>
  <c r="Q336" i="2"/>
  <c r="H336" i="2"/>
  <c r="R336" i="2"/>
  <c r="I336" i="2"/>
  <c r="S336" i="2"/>
  <c r="J336" i="2"/>
  <c r="T336" i="2"/>
  <c r="K336" i="2"/>
  <c r="U336" i="2"/>
  <c r="L336" i="2"/>
  <c r="D336" i="2"/>
  <c r="M336" i="2"/>
  <c r="N337" i="2"/>
  <c r="E337" i="2"/>
  <c r="O337" i="2"/>
  <c r="F337" i="2"/>
  <c r="P337" i="2"/>
  <c r="G337" i="2"/>
  <c r="Q337" i="2"/>
  <c r="H337" i="2"/>
  <c r="R337" i="2"/>
  <c r="I337" i="2"/>
  <c r="S337" i="2"/>
  <c r="J337" i="2"/>
  <c r="T337" i="2"/>
  <c r="K337" i="2"/>
  <c r="U337" i="2"/>
  <c r="L337" i="2"/>
  <c r="D337" i="2"/>
  <c r="M337" i="2"/>
  <c r="N338" i="2"/>
  <c r="E338" i="2"/>
  <c r="O338" i="2"/>
  <c r="F338" i="2"/>
  <c r="P338" i="2"/>
  <c r="G338" i="2"/>
  <c r="Q338" i="2"/>
  <c r="H338" i="2"/>
  <c r="R338" i="2"/>
  <c r="I338" i="2"/>
  <c r="S338" i="2"/>
  <c r="J338" i="2"/>
  <c r="T338" i="2"/>
  <c r="K338" i="2"/>
  <c r="U338" i="2"/>
  <c r="L338" i="2"/>
  <c r="D338" i="2"/>
  <c r="M338" i="2"/>
  <c r="N339" i="2"/>
  <c r="E339" i="2"/>
  <c r="O339" i="2"/>
  <c r="F339" i="2"/>
  <c r="P339" i="2"/>
  <c r="G339" i="2"/>
  <c r="Q339" i="2"/>
  <c r="H339" i="2"/>
  <c r="R339" i="2"/>
  <c r="I339" i="2"/>
  <c r="S339" i="2"/>
  <c r="J339" i="2"/>
  <c r="T339" i="2"/>
  <c r="K339" i="2"/>
  <c r="U339" i="2"/>
  <c r="L339" i="2"/>
  <c r="D339" i="2"/>
  <c r="M339" i="2"/>
  <c r="N340" i="2"/>
  <c r="E340" i="2"/>
  <c r="O340" i="2"/>
  <c r="F340" i="2"/>
  <c r="P340" i="2"/>
  <c r="G340" i="2"/>
  <c r="Q340" i="2"/>
  <c r="H340" i="2"/>
  <c r="R340" i="2"/>
  <c r="I340" i="2"/>
  <c r="S340" i="2"/>
  <c r="J340" i="2"/>
  <c r="T340" i="2"/>
  <c r="K340" i="2"/>
  <c r="U340" i="2"/>
  <c r="L340" i="2"/>
  <c r="D340" i="2"/>
  <c r="M340" i="2"/>
  <c r="N341" i="2"/>
  <c r="E341" i="2"/>
  <c r="O341" i="2"/>
  <c r="F341" i="2"/>
  <c r="P341" i="2"/>
  <c r="G341" i="2"/>
  <c r="Q341" i="2"/>
  <c r="H341" i="2"/>
  <c r="R341" i="2"/>
  <c r="I341" i="2"/>
  <c r="S341" i="2"/>
  <c r="J341" i="2"/>
  <c r="T341" i="2"/>
  <c r="K341" i="2"/>
  <c r="U341" i="2"/>
  <c r="L341" i="2"/>
  <c r="D341" i="2"/>
  <c r="M341" i="2"/>
  <c r="N342" i="2"/>
  <c r="E342" i="2"/>
  <c r="O342" i="2"/>
  <c r="F342" i="2"/>
  <c r="P342" i="2"/>
  <c r="G342" i="2"/>
  <c r="Q342" i="2"/>
  <c r="H342" i="2"/>
  <c r="R342" i="2"/>
  <c r="I342" i="2"/>
  <c r="S342" i="2"/>
  <c r="J342" i="2"/>
  <c r="T342" i="2"/>
  <c r="K342" i="2"/>
  <c r="U342" i="2"/>
  <c r="L342" i="2"/>
  <c r="D342" i="2"/>
  <c r="M342" i="2"/>
  <c r="N343" i="2"/>
  <c r="E343" i="2"/>
  <c r="O343" i="2"/>
  <c r="F343" i="2"/>
  <c r="P343" i="2"/>
  <c r="G343" i="2"/>
  <c r="Q343" i="2"/>
  <c r="H343" i="2"/>
  <c r="R343" i="2"/>
  <c r="I343" i="2"/>
  <c r="S343" i="2"/>
  <c r="J343" i="2"/>
  <c r="T343" i="2"/>
  <c r="K343" i="2"/>
  <c r="U343" i="2"/>
  <c r="L343" i="2"/>
  <c r="D343" i="2"/>
  <c r="M343" i="2"/>
  <c r="N344" i="2"/>
  <c r="E344" i="2"/>
  <c r="O344" i="2"/>
  <c r="F344" i="2"/>
  <c r="P344" i="2"/>
  <c r="G344" i="2"/>
  <c r="Q344" i="2"/>
  <c r="H344" i="2"/>
  <c r="R344" i="2"/>
  <c r="I344" i="2"/>
  <c r="S344" i="2"/>
  <c r="J344" i="2"/>
  <c r="T344" i="2"/>
  <c r="K344" i="2"/>
  <c r="U344" i="2"/>
  <c r="L344" i="2"/>
  <c r="D344" i="2"/>
  <c r="M344" i="2"/>
  <c r="N345" i="2"/>
  <c r="E345" i="2"/>
  <c r="O345" i="2"/>
  <c r="F345" i="2"/>
  <c r="P345" i="2"/>
  <c r="G345" i="2"/>
  <c r="Q345" i="2"/>
  <c r="H345" i="2"/>
  <c r="R345" i="2"/>
  <c r="I345" i="2"/>
  <c r="S345" i="2"/>
  <c r="J345" i="2"/>
  <c r="T345" i="2"/>
  <c r="K345" i="2"/>
  <c r="U345" i="2"/>
  <c r="L345" i="2"/>
  <c r="D345" i="2"/>
  <c r="M345" i="2"/>
  <c r="N346" i="2"/>
  <c r="E346" i="2"/>
  <c r="O346" i="2"/>
  <c r="F346" i="2"/>
  <c r="P346" i="2"/>
  <c r="G346" i="2"/>
  <c r="Q346" i="2"/>
  <c r="H346" i="2"/>
  <c r="R346" i="2"/>
  <c r="I346" i="2"/>
  <c r="S346" i="2"/>
  <c r="J346" i="2"/>
  <c r="T346" i="2"/>
  <c r="K346" i="2"/>
  <c r="U346" i="2"/>
  <c r="L346" i="2"/>
  <c r="D346" i="2"/>
  <c r="M346" i="2"/>
  <c r="N347" i="2"/>
  <c r="E347" i="2"/>
  <c r="O347" i="2"/>
  <c r="F347" i="2"/>
  <c r="P347" i="2"/>
  <c r="G347" i="2"/>
  <c r="Q347" i="2"/>
  <c r="H347" i="2"/>
  <c r="R347" i="2"/>
  <c r="I347" i="2"/>
  <c r="S347" i="2"/>
  <c r="J347" i="2"/>
  <c r="T347" i="2"/>
  <c r="K347" i="2"/>
  <c r="U347" i="2"/>
  <c r="L347" i="2"/>
  <c r="D347" i="2"/>
  <c r="M347" i="2"/>
  <c r="N348" i="2"/>
  <c r="E348" i="2"/>
  <c r="O348" i="2"/>
  <c r="F348" i="2"/>
  <c r="P348" i="2"/>
  <c r="G348" i="2"/>
  <c r="Q348" i="2"/>
  <c r="H348" i="2"/>
  <c r="R348" i="2"/>
  <c r="I348" i="2"/>
  <c r="S348" i="2"/>
  <c r="J348" i="2"/>
  <c r="T348" i="2"/>
  <c r="K348" i="2"/>
  <c r="U348" i="2"/>
  <c r="L348" i="2"/>
  <c r="D348" i="2"/>
  <c r="M348" i="2"/>
  <c r="N349" i="2"/>
  <c r="E349" i="2"/>
  <c r="O349" i="2"/>
  <c r="F349" i="2"/>
  <c r="P349" i="2"/>
  <c r="G349" i="2"/>
  <c r="Q349" i="2"/>
  <c r="H349" i="2"/>
  <c r="R349" i="2"/>
  <c r="I349" i="2"/>
  <c r="S349" i="2"/>
  <c r="J349" i="2"/>
  <c r="T349" i="2"/>
  <c r="K349" i="2"/>
  <c r="U349" i="2"/>
  <c r="L349" i="2"/>
  <c r="D349" i="2"/>
  <c r="M349" i="2"/>
  <c r="N350" i="2"/>
  <c r="E350" i="2"/>
  <c r="O350" i="2"/>
  <c r="F350" i="2"/>
  <c r="P350" i="2"/>
  <c r="G350" i="2"/>
  <c r="Q350" i="2"/>
  <c r="H350" i="2"/>
  <c r="R350" i="2"/>
  <c r="I350" i="2"/>
  <c r="S350" i="2"/>
  <c r="J350" i="2"/>
  <c r="T350" i="2"/>
  <c r="K350" i="2"/>
  <c r="U350" i="2"/>
  <c r="L350" i="2"/>
  <c r="D350" i="2"/>
  <c r="M350" i="2"/>
  <c r="N351" i="2"/>
  <c r="E351" i="2"/>
  <c r="O351" i="2"/>
  <c r="F351" i="2"/>
  <c r="P351" i="2"/>
  <c r="G351" i="2"/>
  <c r="Q351" i="2"/>
  <c r="H351" i="2"/>
  <c r="R351" i="2"/>
  <c r="I351" i="2"/>
  <c r="S351" i="2"/>
  <c r="J351" i="2"/>
  <c r="T351" i="2"/>
  <c r="K351" i="2"/>
  <c r="U351" i="2"/>
  <c r="L351" i="2"/>
  <c r="D351" i="2"/>
  <c r="M351" i="2"/>
  <c r="N352" i="2"/>
  <c r="E352" i="2"/>
  <c r="O352" i="2"/>
  <c r="F352" i="2"/>
  <c r="P352" i="2"/>
  <c r="G352" i="2"/>
  <c r="Q352" i="2"/>
  <c r="H352" i="2"/>
  <c r="R352" i="2"/>
  <c r="I352" i="2"/>
  <c r="S352" i="2"/>
  <c r="J352" i="2"/>
  <c r="T352" i="2"/>
  <c r="K352" i="2"/>
  <c r="U352" i="2"/>
  <c r="L352" i="2"/>
  <c r="D352" i="2"/>
  <c r="M352" i="2"/>
  <c r="N353" i="2"/>
  <c r="E353" i="2"/>
  <c r="O353" i="2"/>
  <c r="F353" i="2"/>
  <c r="P353" i="2"/>
  <c r="G353" i="2"/>
  <c r="Q353" i="2"/>
  <c r="H353" i="2"/>
  <c r="R353" i="2"/>
  <c r="I353" i="2"/>
  <c r="S353" i="2"/>
  <c r="J353" i="2"/>
  <c r="T353" i="2"/>
  <c r="K353" i="2"/>
  <c r="U353" i="2"/>
  <c r="L353" i="2"/>
  <c r="D353" i="2"/>
  <c r="M353" i="2"/>
  <c r="N354" i="2"/>
  <c r="E354" i="2"/>
  <c r="O354" i="2"/>
  <c r="F354" i="2"/>
  <c r="P354" i="2"/>
  <c r="G354" i="2"/>
  <c r="Q354" i="2"/>
  <c r="H354" i="2"/>
  <c r="R354" i="2"/>
  <c r="I354" i="2"/>
  <c r="S354" i="2"/>
  <c r="J354" i="2"/>
  <c r="T354" i="2"/>
  <c r="K354" i="2"/>
  <c r="U354" i="2"/>
  <c r="L354" i="2"/>
  <c r="D354" i="2"/>
  <c r="M354" i="2"/>
  <c r="N355" i="2"/>
  <c r="E355" i="2"/>
  <c r="O355" i="2"/>
  <c r="F355" i="2"/>
  <c r="P355" i="2"/>
  <c r="G355" i="2"/>
  <c r="Q355" i="2"/>
  <c r="H355" i="2"/>
  <c r="R355" i="2"/>
  <c r="I355" i="2"/>
  <c r="S355" i="2"/>
  <c r="J355" i="2"/>
  <c r="T355" i="2"/>
  <c r="K355" i="2"/>
  <c r="U355" i="2"/>
  <c r="L355" i="2"/>
  <c r="D355" i="2"/>
  <c r="M355" i="2"/>
  <c r="N356" i="2"/>
  <c r="E356" i="2"/>
  <c r="O356" i="2"/>
  <c r="F356" i="2"/>
  <c r="P356" i="2"/>
  <c r="G356" i="2"/>
  <c r="Q356" i="2"/>
  <c r="H356" i="2"/>
  <c r="R356" i="2"/>
  <c r="I356" i="2"/>
  <c r="S356" i="2"/>
  <c r="J356" i="2"/>
  <c r="T356" i="2"/>
  <c r="K356" i="2"/>
  <c r="U356" i="2"/>
  <c r="L356" i="2"/>
  <c r="D356" i="2"/>
  <c r="M356" i="2"/>
  <c r="N357" i="2"/>
  <c r="E357" i="2"/>
  <c r="O357" i="2"/>
  <c r="F357" i="2"/>
  <c r="P357" i="2"/>
  <c r="G357" i="2"/>
  <c r="Q357" i="2"/>
  <c r="H357" i="2"/>
  <c r="R357" i="2"/>
  <c r="I357" i="2"/>
  <c r="S357" i="2"/>
  <c r="J357" i="2"/>
  <c r="T357" i="2"/>
  <c r="K357" i="2"/>
  <c r="U357" i="2"/>
  <c r="L357" i="2"/>
  <c r="D357" i="2"/>
  <c r="M357" i="2"/>
  <c r="N358" i="2"/>
  <c r="E358" i="2"/>
  <c r="O358" i="2"/>
  <c r="F358" i="2"/>
  <c r="P358" i="2"/>
  <c r="G358" i="2"/>
  <c r="Q358" i="2"/>
  <c r="H358" i="2"/>
  <c r="R358" i="2"/>
  <c r="I358" i="2"/>
  <c r="S358" i="2"/>
  <c r="J358" i="2"/>
  <c r="T358" i="2"/>
  <c r="K358" i="2"/>
  <c r="U358" i="2"/>
  <c r="L358" i="2"/>
  <c r="D358" i="2"/>
  <c r="M358" i="2"/>
  <c r="N359" i="2"/>
  <c r="E359" i="2"/>
  <c r="O359" i="2"/>
  <c r="F359" i="2"/>
  <c r="P359" i="2"/>
  <c r="G359" i="2"/>
  <c r="Q359" i="2"/>
  <c r="H359" i="2"/>
  <c r="R359" i="2"/>
  <c r="I359" i="2"/>
  <c r="S359" i="2"/>
  <c r="J359" i="2"/>
  <c r="T359" i="2"/>
  <c r="K359" i="2"/>
  <c r="U359" i="2"/>
  <c r="L359" i="2"/>
  <c r="D359" i="2"/>
  <c r="M359" i="2"/>
  <c r="N360" i="2"/>
  <c r="E360" i="2"/>
  <c r="O360" i="2"/>
  <c r="F360" i="2"/>
  <c r="P360" i="2"/>
  <c r="G360" i="2"/>
  <c r="Q360" i="2"/>
  <c r="H360" i="2"/>
  <c r="R360" i="2"/>
  <c r="I360" i="2"/>
  <c r="S360" i="2"/>
  <c r="J360" i="2"/>
  <c r="T360" i="2"/>
  <c r="K360" i="2"/>
  <c r="U360" i="2"/>
  <c r="L360" i="2"/>
  <c r="D360" i="2"/>
  <c r="M360" i="2"/>
  <c r="N361" i="2"/>
  <c r="E361" i="2"/>
  <c r="O361" i="2"/>
  <c r="F361" i="2"/>
  <c r="P361" i="2"/>
  <c r="G361" i="2"/>
  <c r="Q361" i="2"/>
  <c r="H361" i="2"/>
  <c r="R361" i="2"/>
  <c r="I361" i="2"/>
  <c r="S361" i="2"/>
  <c r="J361" i="2"/>
  <c r="T361" i="2"/>
  <c r="K361" i="2"/>
  <c r="U361" i="2"/>
  <c r="L361" i="2"/>
  <c r="D361" i="2"/>
  <c r="M361" i="2"/>
  <c r="N362" i="2"/>
  <c r="E362" i="2"/>
  <c r="O362" i="2"/>
  <c r="F362" i="2"/>
  <c r="P362" i="2"/>
  <c r="G362" i="2"/>
  <c r="Q362" i="2"/>
  <c r="H362" i="2"/>
  <c r="R362" i="2"/>
  <c r="I362" i="2"/>
  <c r="S362" i="2"/>
  <c r="J362" i="2"/>
  <c r="T362" i="2"/>
  <c r="K362" i="2"/>
  <c r="U362" i="2"/>
  <c r="L362" i="2"/>
  <c r="D362" i="2"/>
  <c r="M362" i="2"/>
  <c r="N363" i="2"/>
  <c r="E363" i="2"/>
  <c r="O363" i="2"/>
  <c r="F363" i="2"/>
  <c r="P363" i="2"/>
  <c r="G363" i="2"/>
  <c r="Q363" i="2"/>
  <c r="H363" i="2"/>
  <c r="R363" i="2"/>
  <c r="I363" i="2"/>
  <c r="S363" i="2"/>
  <c r="J363" i="2"/>
  <c r="T363" i="2"/>
  <c r="K363" i="2"/>
  <c r="U363" i="2"/>
  <c r="L363" i="2"/>
  <c r="D363" i="2"/>
  <c r="M363" i="2"/>
  <c r="N364" i="2"/>
  <c r="E364" i="2"/>
  <c r="O364" i="2"/>
  <c r="F364" i="2"/>
  <c r="P364" i="2"/>
  <c r="G364" i="2"/>
  <c r="Q364" i="2"/>
  <c r="H364" i="2"/>
  <c r="R364" i="2"/>
  <c r="I364" i="2"/>
  <c r="S364" i="2"/>
  <c r="J364" i="2"/>
  <c r="T364" i="2"/>
  <c r="K364" i="2"/>
  <c r="U364" i="2"/>
  <c r="L364" i="2"/>
  <c r="D364" i="2"/>
  <c r="M364" i="2"/>
  <c r="N365" i="2"/>
  <c r="E365" i="2"/>
  <c r="O365" i="2"/>
  <c r="F365" i="2"/>
  <c r="P365" i="2"/>
  <c r="G365" i="2"/>
  <c r="Q365" i="2"/>
  <c r="H365" i="2"/>
  <c r="R365" i="2"/>
  <c r="I365" i="2"/>
  <c r="S365" i="2"/>
  <c r="J365" i="2"/>
  <c r="T365" i="2"/>
  <c r="K365" i="2"/>
  <c r="U365" i="2"/>
  <c r="L365" i="2"/>
  <c r="D365" i="2"/>
  <c r="M365" i="2"/>
  <c r="N366" i="2"/>
  <c r="E366" i="2"/>
  <c r="O366" i="2"/>
  <c r="F366" i="2"/>
  <c r="P366" i="2"/>
  <c r="G366" i="2"/>
  <c r="Q366" i="2"/>
  <c r="H366" i="2"/>
  <c r="R366" i="2"/>
  <c r="I366" i="2"/>
  <c r="S366" i="2"/>
  <c r="J366" i="2"/>
  <c r="T366" i="2"/>
  <c r="K366" i="2"/>
  <c r="U366" i="2"/>
  <c r="L366" i="2"/>
  <c r="D366" i="2"/>
  <c r="M366" i="2"/>
  <c r="N367" i="2"/>
  <c r="E367" i="2"/>
  <c r="O367" i="2"/>
  <c r="F367" i="2"/>
  <c r="P367" i="2"/>
  <c r="G367" i="2"/>
  <c r="Q367" i="2"/>
  <c r="H367" i="2"/>
  <c r="R367" i="2"/>
  <c r="I367" i="2"/>
  <c r="S367" i="2"/>
  <c r="J367" i="2"/>
  <c r="T367" i="2"/>
  <c r="K367" i="2"/>
  <c r="U367" i="2"/>
  <c r="L367" i="2"/>
  <c r="D367" i="2"/>
  <c r="M367" i="2"/>
  <c r="N368" i="2"/>
  <c r="E368" i="2"/>
  <c r="O368" i="2"/>
  <c r="F368" i="2"/>
  <c r="P368" i="2"/>
  <c r="G368" i="2"/>
  <c r="Q368" i="2"/>
  <c r="H368" i="2"/>
  <c r="R368" i="2"/>
  <c r="I368" i="2"/>
  <c r="S368" i="2"/>
  <c r="J368" i="2"/>
  <c r="T368" i="2"/>
  <c r="K368" i="2"/>
  <c r="U368" i="2"/>
  <c r="L368" i="2"/>
  <c r="D368" i="2"/>
  <c r="M368" i="2"/>
  <c r="N369" i="2"/>
  <c r="E369" i="2"/>
  <c r="O369" i="2"/>
  <c r="F369" i="2"/>
  <c r="P369" i="2"/>
  <c r="G369" i="2"/>
  <c r="Q369" i="2"/>
  <c r="H369" i="2"/>
  <c r="R369" i="2"/>
  <c r="I369" i="2"/>
  <c r="S369" i="2"/>
  <c r="J369" i="2"/>
  <c r="T369" i="2"/>
  <c r="K369" i="2"/>
  <c r="U369" i="2"/>
  <c r="L369" i="2"/>
  <c r="D369" i="2"/>
  <c r="M369" i="2"/>
  <c r="N370" i="2"/>
  <c r="E370" i="2"/>
  <c r="O370" i="2"/>
  <c r="F370" i="2"/>
  <c r="P370" i="2"/>
  <c r="G370" i="2"/>
  <c r="Q370" i="2"/>
  <c r="H370" i="2"/>
  <c r="R370" i="2"/>
  <c r="I370" i="2"/>
  <c r="S370" i="2"/>
  <c r="J370" i="2"/>
  <c r="T370" i="2"/>
  <c r="K370" i="2"/>
  <c r="U370" i="2"/>
  <c r="L370" i="2"/>
  <c r="D370" i="2"/>
  <c r="M370" i="2"/>
  <c r="N371" i="2"/>
  <c r="E371" i="2"/>
  <c r="O371" i="2"/>
  <c r="F371" i="2"/>
  <c r="P371" i="2"/>
  <c r="G371" i="2"/>
  <c r="Q371" i="2"/>
  <c r="H371" i="2"/>
  <c r="R371" i="2"/>
  <c r="I371" i="2"/>
  <c r="S371" i="2"/>
  <c r="J371" i="2"/>
  <c r="T371" i="2"/>
  <c r="K371" i="2"/>
  <c r="U371" i="2"/>
  <c r="L371" i="2"/>
  <c r="D371" i="2"/>
  <c r="M371" i="2"/>
  <c r="N372" i="2"/>
  <c r="E372" i="2"/>
  <c r="O372" i="2"/>
  <c r="F372" i="2"/>
  <c r="P372" i="2"/>
  <c r="G372" i="2"/>
  <c r="Q372" i="2"/>
  <c r="H372" i="2"/>
  <c r="R372" i="2"/>
  <c r="I372" i="2"/>
  <c r="S372" i="2"/>
  <c r="J372" i="2"/>
  <c r="T372" i="2"/>
  <c r="K372" i="2"/>
  <c r="U372" i="2"/>
  <c r="L372" i="2"/>
  <c r="D372" i="2"/>
  <c r="M372" i="2"/>
  <c r="N373" i="2"/>
  <c r="E373" i="2"/>
  <c r="O373" i="2"/>
  <c r="F373" i="2"/>
  <c r="P373" i="2"/>
  <c r="G373" i="2"/>
  <c r="Q373" i="2"/>
  <c r="H373" i="2"/>
  <c r="R373" i="2"/>
  <c r="I373" i="2"/>
  <c r="S373" i="2"/>
  <c r="J373" i="2"/>
  <c r="T373" i="2"/>
  <c r="K373" i="2"/>
  <c r="U373" i="2"/>
  <c r="L373" i="2"/>
  <c r="D373" i="2"/>
  <c r="M373" i="2"/>
  <c r="EH117" i="2"/>
  <c r="EH118" i="2"/>
  <c r="EH119" i="2"/>
  <c r="EH120" i="2"/>
  <c r="EH121" i="2"/>
  <c r="EH122" i="2"/>
  <c r="EH123" i="2"/>
  <c r="EH124" i="2"/>
  <c r="EH125" i="2"/>
  <c r="EH126" i="2"/>
  <c r="EH127" i="2"/>
  <c r="EH128" i="2"/>
  <c r="EH129" i="2"/>
  <c r="EH130" i="2"/>
  <c r="EH131" i="2"/>
  <c r="EH132" i="2"/>
  <c r="EH133" i="2"/>
  <c r="EH134" i="2"/>
  <c r="EH135" i="2"/>
  <c r="EH136" i="2"/>
  <c r="EH137" i="2"/>
  <c r="EH138" i="2"/>
  <c r="EH139" i="2"/>
  <c r="EH140" i="2"/>
  <c r="EH141" i="2"/>
  <c r="EH142" i="2"/>
  <c r="EH143" i="2"/>
  <c r="EH144" i="2"/>
  <c r="EH145" i="2"/>
  <c r="EH146" i="2"/>
  <c r="EH147" i="2"/>
  <c r="EH148" i="2"/>
  <c r="EH149" i="2"/>
  <c r="EH150" i="2"/>
  <c r="EH151" i="2"/>
  <c r="EH152" i="2"/>
  <c r="EH153" i="2"/>
  <c r="EH154" i="2"/>
  <c r="EH155" i="2"/>
  <c r="EH156" i="2"/>
  <c r="EH157" i="2"/>
  <c r="EH158" i="2"/>
  <c r="EH159" i="2"/>
  <c r="EH160" i="2"/>
  <c r="EH161" i="2"/>
  <c r="EH162" i="2"/>
  <c r="EH163" i="2"/>
  <c r="EH164" i="2"/>
  <c r="EH165" i="2"/>
  <c r="EH166" i="2"/>
  <c r="EH167" i="2"/>
  <c r="EH168" i="2"/>
  <c r="EH169" i="2"/>
  <c r="EH170" i="2"/>
  <c r="EH171" i="2"/>
  <c r="EH172" i="2"/>
  <c r="EH173" i="2"/>
  <c r="EH174" i="2"/>
  <c r="EH175" i="2"/>
  <c r="EH176" i="2"/>
  <c r="EH177" i="2"/>
  <c r="EH178" i="2"/>
  <c r="EH179" i="2"/>
  <c r="EH180" i="2"/>
  <c r="EH181" i="2"/>
  <c r="EH182" i="2"/>
  <c r="EH183" i="2"/>
  <c r="EH184" i="2"/>
  <c r="EH185" i="2"/>
  <c r="EH186" i="2"/>
  <c r="EH187" i="2"/>
  <c r="EH188" i="2"/>
  <c r="EH189" i="2"/>
  <c r="EH190" i="2"/>
  <c r="EH191" i="2"/>
  <c r="EH192" i="2"/>
  <c r="EH193" i="2"/>
  <c r="EH194" i="2"/>
  <c r="EH195" i="2"/>
  <c r="EH196" i="2"/>
  <c r="EH197" i="2"/>
  <c r="EH198" i="2"/>
  <c r="EH199" i="2"/>
  <c r="EH200" i="2"/>
  <c r="EH201" i="2"/>
  <c r="EH202" i="2"/>
  <c r="EH203" i="2"/>
  <c r="EH204" i="2"/>
  <c r="EH205" i="2"/>
  <c r="EH206" i="2"/>
  <c r="EH207" i="2"/>
  <c r="EH208" i="2"/>
  <c r="EH209" i="2"/>
  <c r="EH210" i="2"/>
  <c r="EH211" i="2"/>
  <c r="EH212" i="2"/>
  <c r="EH213" i="2"/>
  <c r="EH214" i="2"/>
  <c r="EH215" i="2"/>
  <c r="EH216" i="2"/>
  <c r="EH217" i="2"/>
  <c r="EH218" i="2"/>
  <c r="EH219" i="2"/>
  <c r="EH220" i="2"/>
  <c r="EH221" i="2"/>
  <c r="EH222" i="2"/>
  <c r="EH223" i="2"/>
  <c r="EH224" i="2"/>
  <c r="EH225" i="2"/>
  <c r="EH226" i="2"/>
  <c r="EH227" i="2"/>
  <c r="EH228" i="2"/>
  <c r="EH229" i="2"/>
  <c r="EH230" i="2"/>
  <c r="EH231" i="2"/>
  <c r="EH232" i="2"/>
  <c r="EH233" i="2"/>
  <c r="EH234" i="2"/>
  <c r="EH235" i="2"/>
  <c r="EH236" i="2"/>
  <c r="EH237" i="2"/>
  <c r="EH238" i="2"/>
  <c r="EH239" i="2"/>
  <c r="EH240" i="2"/>
  <c r="EH241" i="2"/>
  <c r="EH242" i="2"/>
  <c r="EH243" i="2"/>
  <c r="EH244" i="2"/>
  <c r="EH245" i="2"/>
  <c r="EH246" i="2"/>
  <c r="EH247" i="2"/>
  <c r="EH248" i="2"/>
  <c r="EH249" i="2"/>
  <c r="EH250" i="2"/>
  <c r="EH251" i="2"/>
  <c r="EH252" i="2"/>
  <c r="EH253" i="2"/>
  <c r="EH254" i="2"/>
  <c r="EH255" i="2"/>
  <c r="EH256" i="2"/>
  <c r="EH257" i="2"/>
  <c r="EH258" i="2"/>
  <c r="EH259" i="2"/>
  <c r="EH260" i="2"/>
  <c r="EH261" i="2"/>
  <c r="EH262" i="2"/>
  <c r="EH263" i="2"/>
  <c r="EH264" i="2"/>
  <c r="EH265" i="2"/>
  <c r="EH266" i="2"/>
  <c r="EH267" i="2"/>
  <c r="EH268" i="2"/>
  <c r="EH269" i="2"/>
  <c r="EH270" i="2"/>
  <c r="EH271" i="2"/>
  <c r="EH272" i="2"/>
  <c r="EH273" i="2"/>
  <c r="EH274" i="2"/>
  <c r="EH275" i="2"/>
  <c r="EH276" i="2"/>
  <c r="EH277" i="2"/>
  <c r="EH278" i="2"/>
  <c r="EH279" i="2"/>
  <c r="EH280" i="2"/>
  <c r="EH281" i="2"/>
  <c r="EH282" i="2"/>
  <c r="EH283" i="2"/>
  <c r="EH284" i="2"/>
  <c r="EH285" i="2"/>
  <c r="EH286" i="2"/>
  <c r="EH287" i="2"/>
  <c r="EH288" i="2"/>
  <c r="EH289" i="2"/>
  <c r="EH290" i="2"/>
  <c r="EH291" i="2"/>
  <c r="EH292" i="2"/>
  <c r="EH293" i="2"/>
  <c r="EH294" i="2"/>
  <c r="EH295" i="2"/>
  <c r="EH296" i="2"/>
  <c r="EH297" i="2"/>
  <c r="EH298" i="2"/>
  <c r="EH299" i="2"/>
  <c r="EH300" i="2"/>
  <c r="EH301" i="2"/>
  <c r="EH302" i="2"/>
  <c r="EH303" i="2"/>
  <c r="EH304" i="2"/>
  <c r="EH305" i="2"/>
  <c r="EH306" i="2"/>
  <c r="EH307" i="2"/>
  <c r="EH308" i="2"/>
  <c r="EH309" i="2"/>
  <c r="EH310" i="2"/>
  <c r="EH311" i="2"/>
  <c r="EH312" i="2"/>
  <c r="EH313" i="2"/>
  <c r="EH314" i="2"/>
  <c r="EH315" i="2"/>
  <c r="EH316" i="2"/>
  <c r="EH317" i="2"/>
  <c r="EH318" i="2"/>
  <c r="BZ54" i="2"/>
  <c r="EC67" i="2" s="1"/>
  <c r="EI117" i="2"/>
  <c r="EI118" i="2"/>
  <c r="EI119" i="2"/>
  <c r="EI120" i="2"/>
  <c r="EI121" i="2"/>
  <c r="EI122" i="2"/>
  <c r="EI123" i="2"/>
  <c r="EI124" i="2"/>
  <c r="EI125" i="2"/>
  <c r="EI126" i="2"/>
  <c r="EI127" i="2"/>
  <c r="EI128" i="2"/>
  <c r="EI129" i="2"/>
  <c r="EI130" i="2"/>
  <c r="EI131" i="2"/>
  <c r="EI132" i="2"/>
  <c r="EI133" i="2"/>
  <c r="EI134" i="2"/>
  <c r="EI135" i="2"/>
  <c r="EI136" i="2"/>
  <c r="EI137" i="2"/>
  <c r="EI138" i="2"/>
  <c r="EI139" i="2"/>
  <c r="EI140" i="2"/>
  <c r="EI141" i="2"/>
  <c r="EI142" i="2"/>
  <c r="EI143" i="2"/>
  <c r="EI144" i="2"/>
  <c r="EI145" i="2"/>
  <c r="EI146" i="2"/>
  <c r="EI147" i="2"/>
  <c r="EI148" i="2"/>
  <c r="EI149" i="2"/>
  <c r="EI150" i="2"/>
  <c r="EI151" i="2"/>
  <c r="EI152" i="2"/>
  <c r="EI153" i="2"/>
  <c r="EI154" i="2"/>
  <c r="EI155" i="2"/>
  <c r="EI156" i="2"/>
  <c r="EI157" i="2"/>
  <c r="EI158" i="2"/>
  <c r="EI159" i="2"/>
  <c r="EI160" i="2"/>
  <c r="EI161" i="2"/>
  <c r="EI162" i="2"/>
  <c r="EI163" i="2"/>
  <c r="EI164" i="2"/>
  <c r="EI165" i="2"/>
  <c r="EI166" i="2"/>
  <c r="EI167" i="2"/>
  <c r="EI168" i="2"/>
  <c r="EI169" i="2"/>
  <c r="EI170" i="2"/>
  <c r="EI171" i="2"/>
  <c r="EI172" i="2"/>
  <c r="EI173" i="2"/>
  <c r="EI174" i="2"/>
  <c r="EI175" i="2"/>
  <c r="EI176" i="2"/>
  <c r="EI177" i="2"/>
  <c r="EI178" i="2"/>
  <c r="EI179" i="2"/>
  <c r="EI180" i="2"/>
  <c r="EI181" i="2"/>
  <c r="EI182" i="2"/>
  <c r="EI183" i="2"/>
  <c r="EI184" i="2"/>
  <c r="EI185" i="2"/>
  <c r="EI186" i="2"/>
  <c r="EI187" i="2"/>
  <c r="EI188" i="2"/>
  <c r="EI189" i="2"/>
  <c r="EI190" i="2"/>
  <c r="EI191" i="2"/>
  <c r="EI192" i="2"/>
  <c r="EI193" i="2"/>
  <c r="EI194" i="2"/>
  <c r="EI195" i="2"/>
  <c r="EI196" i="2"/>
  <c r="EI197" i="2"/>
  <c r="EI198" i="2"/>
  <c r="EI199" i="2"/>
  <c r="EI200" i="2"/>
  <c r="EI201" i="2"/>
  <c r="EI202" i="2"/>
  <c r="EI203" i="2"/>
  <c r="EI204" i="2"/>
  <c r="EI205" i="2"/>
  <c r="EI206" i="2"/>
  <c r="EI207" i="2"/>
  <c r="EI208" i="2"/>
  <c r="EI209" i="2"/>
  <c r="EI210" i="2"/>
  <c r="EI211" i="2"/>
  <c r="EI212" i="2"/>
  <c r="EI213" i="2"/>
  <c r="EI214" i="2"/>
  <c r="EI215" i="2"/>
  <c r="EI216" i="2"/>
  <c r="EI217" i="2"/>
  <c r="EI218" i="2"/>
  <c r="EI219" i="2"/>
  <c r="EI220" i="2"/>
  <c r="EI221" i="2"/>
  <c r="EI222" i="2"/>
  <c r="EI223" i="2"/>
  <c r="EI224" i="2"/>
  <c r="EI225" i="2"/>
  <c r="EI226" i="2"/>
  <c r="EI227" i="2"/>
  <c r="EI228" i="2"/>
  <c r="EI229" i="2"/>
  <c r="EI230" i="2"/>
  <c r="EI231" i="2"/>
  <c r="EI232" i="2"/>
  <c r="EI233" i="2"/>
  <c r="EI234" i="2"/>
  <c r="EI235" i="2"/>
  <c r="EI236" i="2"/>
  <c r="EI237" i="2"/>
  <c r="EI238" i="2"/>
  <c r="EI239" i="2"/>
  <c r="EI240" i="2"/>
  <c r="EI241" i="2"/>
  <c r="EI242" i="2"/>
  <c r="EI243" i="2"/>
  <c r="EI244" i="2"/>
  <c r="EI245" i="2"/>
  <c r="EI246" i="2"/>
  <c r="EI247" i="2"/>
  <c r="EI248" i="2"/>
  <c r="EI249" i="2"/>
  <c r="EI250" i="2"/>
  <c r="EI251" i="2"/>
  <c r="EI252" i="2"/>
  <c r="EI253" i="2"/>
  <c r="EI254" i="2"/>
  <c r="EI255" i="2"/>
  <c r="EI256" i="2"/>
  <c r="EI257" i="2"/>
  <c r="EI258" i="2"/>
  <c r="EI259" i="2"/>
  <c r="EI260" i="2"/>
  <c r="EI261" i="2"/>
  <c r="EI262" i="2"/>
  <c r="EI263" i="2"/>
  <c r="EI264" i="2"/>
  <c r="EI265" i="2"/>
  <c r="EI266" i="2"/>
  <c r="EI267" i="2"/>
  <c r="EI268" i="2"/>
  <c r="EI269" i="2"/>
  <c r="EI270" i="2"/>
  <c r="EI271" i="2"/>
  <c r="EI272" i="2"/>
  <c r="EI273" i="2"/>
  <c r="EI274" i="2"/>
  <c r="EI275" i="2"/>
  <c r="EI276" i="2"/>
  <c r="EI277" i="2"/>
  <c r="EI278" i="2"/>
  <c r="EI279" i="2"/>
  <c r="EI280" i="2"/>
  <c r="EI281" i="2"/>
  <c r="EI282" i="2"/>
  <c r="EI283" i="2"/>
  <c r="EI284" i="2"/>
  <c r="EI285" i="2"/>
  <c r="EI286" i="2"/>
  <c r="EI287" i="2"/>
  <c r="EI288" i="2"/>
  <c r="EI289" i="2"/>
  <c r="EI290" i="2"/>
  <c r="EI291" i="2"/>
  <c r="EI292" i="2"/>
  <c r="EI293" i="2"/>
  <c r="EI294" i="2"/>
  <c r="EI295" i="2"/>
  <c r="EI296" i="2"/>
  <c r="EI297" i="2"/>
  <c r="EI298" i="2"/>
  <c r="EI299" i="2"/>
  <c r="EI300" i="2"/>
  <c r="EI301" i="2"/>
  <c r="EI302" i="2"/>
  <c r="EI303" i="2"/>
  <c r="EI304" i="2"/>
  <c r="EI305" i="2"/>
  <c r="EI306" i="2"/>
  <c r="EI307" i="2"/>
  <c r="EI308" i="2"/>
  <c r="EI309" i="2"/>
  <c r="EI310" i="2"/>
  <c r="EI311" i="2"/>
  <c r="EI312" i="2"/>
  <c r="EI313" i="2"/>
  <c r="EI314" i="2"/>
  <c r="EI315" i="2"/>
  <c r="EI316" i="2"/>
  <c r="EI317" i="2"/>
  <c r="EI318" i="2"/>
  <c r="CA54" i="2"/>
  <c r="ED67" i="2" s="1"/>
  <c r="EJ117" i="2"/>
  <c r="EJ118" i="2"/>
  <c r="EJ119" i="2"/>
  <c r="EJ120" i="2"/>
  <c r="EJ121" i="2"/>
  <c r="EJ122" i="2"/>
  <c r="EJ123" i="2"/>
  <c r="EJ124" i="2"/>
  <c r="EJ125" i="2"/>
  <c r="EJ126" i="2"/>
  <c r="EJ127" i="2"/>
  <c r="EJ128" i="2"/>
  <c r="EJ129" i="2"/>
  <c r="EJ130" i="2"/>
  <c r="EJ131" i="2"/>
  <c r="EJ132" i="2"/>
  <c r="EJ133" i="2"/>
  <c r="EJ134" i="2"/>
  <c r="EJ135" i="2"/>
  <c r="EJ136" i="2"/>
  <c r="EJ137" i="2"/>
  <c r="EJ138" i="2"/>
  <c r="EJ139" i="2"/>
  <c r="EJ140" i="2"/>
  <c r="EJ141" i="2"/>
  <c r="EJ142" i="2"/>
  <c r="EJ143" i="2"/>
  <c r="EJ144" i="2"/>
  <c r="EJ145" i="2"/>
  <c r="EJ146" i="2"/>
  <c r="EJ147" i="2"/>
  <c r="EJ148" i="2"/>
  <c r="EJ149" i="2"/>
  <c r="EJ150" i="2"/>
  <c r="EJ151" i="2"/>
  <c r="EJ152" i="2"/>
  <c r="EJ153" i="2"/>
  <c r="EJ154" i="2"/>
  <c r="EJ155" i="2"/>
  <c r="EJ156" i="2"/>
  <c r="EJ157" i="2"/>
  <c r="EJ158" i="2"/>
  <c r="EJ159" i="2"/>
  <c r="EJ160" i="2"/>
  <c r="EJ161" i="2"/>
  <c r="EJ162" i="2"/>
  <c r="EJ163" i="2"/>
  <c r="EJ164" i="2"/>
  <c r="EJ165" i="2"/>
  <c r="EJ166" i="2"/>
  <c r="EJ167" i="2"/>
  <c r="EJ168" i="2"/>
  <c r="EJ169" i="2"/>
  <c r="EJ170" i="2"/>
  <c r="EJ171" i="2"/>
  <c r="EJ172" i="2"/>
  <c r="EJ173" i="2"/>
  <c r="EJ174" i="2"/>
  <c r="EJ175" i="2"/>
  <c r="EJ176" i="2"/>
  <c r="EJ177" i="2"/>
  <c r="EJ178" i="2"/>
  <c r="EJ179" i="2"/>
  <c r="EJ180" i="2"/>
  <c r="EJ181" i="2"/>
  <c r="EJ182" i="2"/>
  <c r="EJ183" i="2"/>
  <c r="EJ184" i="2"/>
  <c r="EJ185" i="2"/>
  <c r="EJ186" i="2"/>
  <c r="EJ187" i="2"/>
  <c r="EJ188" i="2"/>
  <c r="EJ189" i="2"/>
  <c r="EJ190" i="2"/>
  <c r="EJ191" i="2"/>
  <c r="EJ192" i="2"/>
  <c r="EJ193" i="2"/>
  <c r="EJ194" i="2"/>
  <c r="EJ195" i="2"/>
  <c r="EJ196" i="2"/>
  <c r="EJ197" i="2"/>
  <c r="EJ198" i="2"/>
  <c r="EJ199" i="2"/>
  <c r="EJ200" i="2"/>
  <c r="EJ201" i="2"/>
  <c r="EJ202" i="2"/>
  <c r="EJ203" i="2"/>
  <c r="EJ204" i="2"/>
  <c r="EJ205" i="2"/>
  <c r="EJ206" i="2"/>
  <c r="EJ207" i="2"/>
  <c r="EJ208" i="2"/>
  <c r="EJ209" i="2"/>
  <c r="EJ210" i="2"/>
  <c r="EJ211" i="2"/>
  <c r="EJ212" i="2"/>
  <c r="EJ213" i="2"/>
  <c r="EJ214" i="2"/>
  <c r="EJ215" i="2"/>
  <c r="EJ216" i="2"/>
  <c r="EJ217" i="2"/>
  <c r="EJ218" i="2"/>
  <c r="EJ219" i="2"/>
  <c r="EJ220" i="2"/>
  <c r="EJ221" i="2"/>
  <c r="EJ222" i="2"/>
  <c r="EJ223" i="2"/>
  <c r="EJ224" i="2"/>
  <c r="EJ225" i="2"/>
  <c r="EJ226" i="2"/>
  <c r="EJ227" i="2"/>
  <c r="EJ228" i="2"/>
  <c r="EJ229" i="2"/>
  <c r="EJ230" i="2"/>
  <c r="EJ231" i="2"/>
  <c r="EJ232" i="2"/>
  <c r="EJ233" i="2"/>
  <c r="EJ234" i="2"/>
  <c r="EJ235" i="2"/>
  <c r="EJ236" i="2"/>
  <c r="EJ237" i="2"/>
  <c r="EJ238" i="2"/>
  <c r="EJ239" i="2"/>
  <c r="EJ240" i="2"/>
  <c r="EJ241" i="2"/>
  <c r="EJ242" i="2"/>
  <c r="EJ243" i="2"/>
  <c r="EJ244" i="2"/>
  <c r="EJ245" i="2"/>
  <c r="EJ246" i="2"/>
  <c r="EJ247" i="2"/>
  <c r="EJ248" i="2"/>
  <c r="EJ249" i="2"/>
  <c r="EJ250" i="2"/>
  <c r="EJ251" i="2"/>
  <c r="EJ252" i="2"/>
  <c r="EJ253" i="2"/>
  <c r="EJ254" i="2"/>
  <c r="EJ255" i="2"/>
  <c r="EJ256" i="2"/>
  <c r="EJ257" i="2"/>
  <c r="EJ258" i="2"/>
  <c r="EJ259" i="2"/>
  <c r="EJ260" i="2"/>
  <c r="EJ261" i="2"/>
  <c r="EJ262" i="2"/>
  <c r="EJ263" i="2"/>
  <c r="EJ264" i="2"/>
  <c r="EJ265" i="2"/>
  <c r="EJ266" i="2"/>
  <c r="EJ267" i="2"/>
  <c r="EJ268" i="2"/>
  <c r="EJ269" i="2"/>
  <c r="EJ270" i="2"/>
  <c r="EJ271" i="2"/>
  <c r="EJ272" i="2"/>
  <c r="EJ273" i="2"/>
  <c r="EJ274" i="2"/>
  <c r="EJ275" i="2"/>
  <c r="EJ276" i="2"/>
  <c r="EJ277" i="2"/>
  <c r="EJ278" i="2"/>
  <c r="EJ279" i="2"/>
  <c r="EJ280" i="2"/>
  <c r="EJ281" i="2"/>
  <c r="EJ282" i="2"/>
  <c r="EJ283" i="2"/>
  <c r="EJ284" i="2"/>
  <c r="EJ285" i="2"/>
  <c r="EJ286" i="2"/>
  <c r="EJ287" i="2"/>
  <c r="EJ288" i="2"/>
  <c r="EJ289" i="2"/>
  <c r="EJ290" i="2"/>
  <c r="EJ291" i="2"/>
  <c r="EJ292" i="2"/>
  <c r="EJ293" i="2"/>
  <c r="EJ294" i="2"/>
  <c r="EJ295" i="2"/>
  <c r="EJ296" i="2"/>
  <c r="EJ297" i="2"/>
  <c r="EJ298" i="2"/>
  <c r="EJ299" i="2"/>
  <c r="EJ300" i="2"/>
  <c r="EJ301" i="2"/>
  <c r="EJ302" i="2"/>
  <c r="EJ303" i="2"/>
  <c r="EJ304" i="2"/>
  <c r="EJ305" i="2"/>
  <c r="EJ306" i="2"/>
  <c r="EJ307" i="2"/>
  <c r="EJ308" i="2"/>
  <c r="EJ309" i="2"/>
  <c r="EJ310" i="2"/>
  <c r="EJ311" i="2"/>
  <c r="EJ312" i="2"/>
  <c r="EJ313" i="2"/>
  <c r="EJ314" i="2"/>
  <c r="EJ315" i="2"/>
  <c r="EJ316" i="2"/>
  <c r="EJ317" i="2"/>
  <c r="EJ318" i="2"/>
  <c r="CB54" i="2"/>
  <c r="EE67" i="2" s="1"/>
  <c r="EK117" i="2"/>
  <c r="EK118" i="2"/>
  <c r="EK119" i="2"/>
  <c r="EK120" i="2"/>
  <c r="EK121" i="2"/>
  <c r="EK122" i="2"/>
  <c r="EK123" i="2"/>
  <c r="EK124" i="2"/>
  <c r="EK125" i="2"/>
  <c r="EK126" i="2"/>
  <c r="EK127" i="2"/>
  <c r="EK128" i="2"/>
  <c r="EK129" i="2"/>
  <c r="EK130" i="2"/>
  <c r="EK131" i="2"/>
  <c r="EK132" i="2"/>
  <c r="EK133" i="2"/>
  <c r="EK134" i="2"/>
  <c r="EK135" i="2"/>
  <c r="EK136" i="2"/>
  <c r="EK137" i="2"/>
  <c r="EK138" i="2"/>
  <c r="EK139" i="2"/>
  <c r="EK140" i="2"/>
  <c r="EK141" i="2"/>
  <c r="EK142" i="2"/>
  <c r="EK143" i="2"/>
  <c r="EK144" i="2"/>
  <c r="EK145" i="2"/>
  <c r="EK146" i="2"/>
  <c r="EK147" i="2"/>
  <c r="EK148" i="2"/>
  <c r="EK149" i="2"/>
  <c r="EK150" i="2"/>
  <c r="EK151" i="2"/>
  <c r="EK152" i="2"/>
  <c r="EK153" i="2"/>
  <c r="EK154" i="2"/>
  <c r="EK155" i="2"/>
  <c r="EK156" i="2"/>
  <c r="EK157" i="2"/>
  <c r="EK158" i="2"/>
  <c r="EK159" i="2"/>
  <c r="EK160" i="2"/>
  <c r="EK161" i="2"/>
  <c r="EK162" i="2"/>
  <c r="EK163" i="2"/>
  <c r="EK164" i="2"/>
  <c r="EK165" i="2"/>
  <c r="EK166" i="2"/>
  <c r="EK167" i="2"/>
  <c r="EK168" i="2"/>
  <c r="EK169" i="2"/>
  <c r="EK170" i="2"/>
  <c r="EK171" i="2"/>
  <c r="EK172" i="2"/>
  <c r="EK173" i="2"/>
  <c r="EK174" i="2"/>
  <c r="EK175" i="2"/>
  <c r="EK176" i="2"/>
  <c r="EK177" i="2"/>
  <c r="EK178" i="2"/>
  <c r="EK179" i="2"/>
  <c r="EK180" i="2"/>
  <c r="EK181" i="2"/>
  <c r="EK182" i="2"/>
  <c r="EK183" i="2"/>
  <c r="EK184" i="2"/>
  <c r="EK185" i="2"/>
  <c r="EK186" i="2"/>
  <c r="EK187" i="2"/>
  <c r="EK188" i="2"/>
  <c r="EK189" i="2"/>
  <c r="EK190" i="2"/>
  <c r="EK191" i="2"/>
  <c r="EK192" i="2"/>
  <c r="EK193" i="2"/>
  <c r="EK194" i="2"/>
  <c r="EK195" i="2"/>
  <c r="EK196" i="2"/>
  <c r="EK197" i="2"/>
  <c r="EK198" i="2"/>
  <c r="EK199" i="2"/>
  <c r="EK200" i="2"/>
  <c r="EK201" i="2"/>
  <c r="EK202" i="2"/>
  <c r="EK203" i="2"/>
  <c r="EK204" i="2"/>
  <c r="EK205" i="2"/>
  <c r="EK206" i="2"/>
  <c r="EK207" i="2"/>
  <c r="EK208" i="2"/>
  <c r="EK209" i="2"/>
  <c r="EK210" i="2"/>
  <c r="EK211" i="2"/>
  <c r="EK212" i="2"/>
  <c r="EK213" i="2"/>
  <c r="EK214" i="2"/>
  <c r="EK215" i="2"/>
  <c r="EK216" i="2"/>
  <c r="EK217" i="2"/>
  <c r="EK218" i="2"/>
  <c r="EK219" i="2"/>
  <c r="EK220" i="2"/>
  <c r="EK221" i="2"/>
  <c r="EK222" i="2"/>
  <c r="EK223" i="2"/>
  <c r="EK224" i="2"/>
  <c r="EK225" i="2"/>
  <c r="EK226" i="2"/>
  <c r="EK227" i="2"/>
  <c r="EK228" i="2"/>
  <c r="EK229" i="2"/>
  <c r="EK230" i="2"/>
  <c r="EK231" i="2"/>
  <c r="EK232" i="2"/>
  <c r="EK233" i="2"/>
  <c r="EK234" i="2"/>
  <c r="EK235" i="2"/>
  <c r="EK236" i="2"/>
  <c r="EK237" i="2"/>
  <c r="EK238" i="2"/>
  <c r="EK239" i="2"/>
  <c r="EK240" i="2"/>
  <c r="EK241" i="2"/>
  <c r="EK242" i="2"/>
  <c r="EK243" i="2"/>
  <c r="EK244" i="2"/>
  <c r="EK245" i="2"/>
  <c r="EK246" i="2"/>
  <c r="EK247" i="2"/>
  <c r="EK248" i="2"/>
  <c r="EK249" i="2"/>
  <c r="EK250" i="2"/>
  <c r="EK251" i="2"/>
  <c r="EK252" i="2"/>
  <c r="EK253" i="2"/>
  <c r="EK254" i="2"/>
  <c r="EK255" i="2"/>
  <c r="EK256" i="2"/>
  <c r="EK257" i="2"/>
  <c r="EK258" i="2"/>
  <c r="EK259" i="2"/>
  <c r="EK260" i="2"/>
  <c r="EK261" i="2"/>
  <c r="EK262" i="2"/>
  <c r="EK263" i="2"/>
  <c r="EK264" i="2"/>
  <c r="EK265" i="2"/>
  <c r="EK266" i="2"/>
  <c r="EK267" i="2"/>
  <c r="EK268" i="2"/>
  <c r="EK269" i="2"/>
  <c r="EK270" i="2"/>
  <c r="EK271" i="2"/>
  <c r="EK272" i="2"/>
  <c r="EK273" i="2"/>
  <c r="EK274" i="2"/>
  <c r="EK275" i="2"/>
  <c r="EK276" i="2"/>
  <c r="EK277" i="2"/>
  <c r="EK278" i="2"/>
  <c r="EK279" i="2"/>
  <c r="EK280" i="2"/>
  <c r="EK281" i="2"/>
  <c r="EK282" i="2"/>
  <c r="EK283" i="2"/>
  <c r="EK284" i="2"/>
  <c r="EK285" i="2"/>
  <c r="EK286" i="2"/>
  <c r="EK287" i="2"/>
  <c r="EK288" i="2"/>
  <c r="EK289" i="2"/>
  <c r="EK290" i="2"/>
  <c r="EK291" i="2"/>
  <c r="EK292" i="2"/>
  <c r="EK293" i="2"/>
  <c r="EK294" i="2"/>
  <c r="EK295" i="2"/>
  <c r="EK296" i="2"/>
  <c r="EK297" i="2"/>
  <c r="EK298" i="2"/>
  <c r="EK299" i="2"/>
  <c r="EK300" i="2"/>
  <c r="EK301" i="2"/>
  <c r="EK302" i="2"/>
  <c r="EK303" i="2"/>
  <c r="EK304" i="2"/>
  <c r="EK305" i="2"/>
  <c r="EK306" i="2"/>
  <c r="EK307" i="2"/>
  <c r="EK308" i="2"/>
  <c r="EK309" i="2"/>
  <c r="EK310" i="2"/>
  <c r="EK311" i="2"/>
  <c r="EK312" i="2"/>
  <c r="EK313" i="2"/>
  <c r="EK314" i="2"/>
  <c r="EK315" i="2"/>
  <c r="EK316" i="2"/>
  <c r="EK317" i="2"/>
  <c r="EK318" i="2"/>
  <c r="BS54" i="2"/>
  <c r="DP67" i="2" s="1"/>
  <c r="DU117" i="2"/>
  <c r="DU118" i="2"/>
  <c r="DU119" i="2"/>
  <c r="DU120" i="2"/>
  <c r="DU121" i="2"/>
  <c r="DU122" i="2"/>
  <c r="DU123" i="2"/>
  <c r="DU124" i="2"/>
  <c r="DU125" i="2"/>
  <c r="DU126" i="2"/>
  <c r="DU127" i="2"/>
  <c r="DU128" i="2"/>
  <c r="DU129" i="2"/>
  <c r="DU130" i="2"/>
  <c r="DU131" i="2"/>
  <c r="DU132" i="2"/>
  <c r="DU133" i="2"/>
  <c r="DU134" i="2"/>
  <c r="DU135" i="2"/>
  <c r="DU136" i="2"/>
  <c r="DU137" i="2"/>
  <c r="DU138" i="2"/>
  <c r="DU139" i="2"/>
  <c r="DU140" i="2"/>
  <c r="DU141" i="2"/>
  <c r="DU142" i="2"/>
  <c r="DU143" i="2"/>
  <c r="DU144" i="2"/>
  <c r="DU145" i="2"/>
  <c r="DU146" i="2"/>
  <c r="DU147" i="2"/>
  <c r="DU148" i="2"/>
  <c r="DU149" i="2"/>
  <c r="DU150" i="2"/>
  <c r="DU151" i="2"/>
  <c r="DU152" i="2"/>
  <c r="DU153" i="2"/>
  <c r="DU154" i="2"/>
  <c r="DU155" i="2"/>
  <c r="DU156" i="2"/>
  <c r="DU157" i="2"/>
  <c r="DU158" i="2"/>
  <c r="DU159" i="2"/>
  <c r="DU160" i="2"/>
  <c r="DU161" i="2"/>
  <c r="DU162" i="2"/>
  <c r="DU163" i="2"/>
  <c r="DU164" i="2"/>
  <c r="DU165" i="2"/>
  <c r="DU166" i="2"/>
  <c r="DU167" i="2"/>
  <c r="DU168" i="2"/>
  <c r="DU169" i="2"/>
  <c r="DU170" i="2"/>
  <c r="DU171" i="2"/>
  <c r="DU172" i="2"/>
  <c r="DU173" i="2"/>
  <c r="DU174" i="2"/>
  <c r="DU175" i="2"/>
  <c r="DU176" i="2"/>
  <c r="DU177" i="2"/>
  <c r="DU178" i="2"/>
  <c r="DU179" i="2"/>
  <c r="DU180" i="2"/>
  <c r="DU181" i="2"/>
  <c r="DU182" i="2"/>
  <c r="DU183" i="2"/>
  <c r="DU184" i="2"/>
  <c r="DU185" i="2"/>
  <c r="DU186" i="2"/>
  <c r="DU187" i="2"/>
  <c r="DU188" i="2"/>
  <c r="DU189" i="2"/>
  <c r="DU190" i="2"/>
  <c r="DU191" i="2"/>
  <c r="DU192" i="2"/>
  <c r="DU193" i="2"/>
  <c r="DU194" i="2"/>
  <c r="DU195" i="2"/>
  <c r="DU196" i="2"/>
  <c r="DU197" i="2"/>
  <c r="DU198" i="2"/>
  <c r="DU199" i="2"/>
  <c r="DU200" i="2"/>
  <c r="DU201" i="2"/>
  <c r="DU202" i="2"/>
  <c r="DU203" i="2"/>
  <c r="DU204" i="2"/>
  <c r="DU205" i="2"/>
  <c r="DU206" i="2"/>
  <c r="DU207" i="2"/>
  <c r="DU208" i="2"/>
  <c r="DU209" i="2"/>
  <c r="DU210" i="2"/>
  <c r="DU211" i="2"/>
  <c r="DU212" i="2"/>
  <c r="DU213" i="2"/>
  <c r="DU214" i="2"/>
  <c r="DU215" i="2"/>
  <c r="DU216" i="2"/>
  <c r="DU217" i="2"/>
  <c r="DU218" i="2"/>
  <c r="DU219" i="2"/>
  <c r="DU220" i="2"/>
  <c r="DU221" i="2"/>
  <c r="DU222" i="2"/>
  <c r="DU223" i="2"/>
  <c r="DU224" i="2"/>
  <c r="DU225" i="2"/>
  <c r="DU226" i="2"/>
  <c r="DU227" i="2"/>
  <c r="DU228" i="2"/>
  <c r="DU229" i="2"/>
  <c r="DU230" i="2"/>
  <c r="DU231" i="2"/>
  <c r="DU232" i="2"/>
  <c r="DU233" i="2"/>
  <c r="DU234" i="2"/>
  <c r="DU235" i="2"/>
  <c r="DU236" i="2"/>
  <c r="DU237" i="2"/>
  <c r="DU238" i="2"/>
  <c r="DU239" i="2"/>
  <c r="DU240" i="2"/>
  <c r="DU241" i="2"/>
  <c r="DU242" i="2"/>
  <c r="DU243" i="2"/>
  <c r="DU244" i="2"/>
  <c r="DU245" i="2"/>
  <c r="DU246" i="2"/>
  <c r="DU247" i="2"/>
  <c r="DU248" i="2"/>
  <c r="DU249" i="2"/>
  <c r="DU250" i="2"/>
  <c r="DU251" i="2"/>
  <c r="DU252" i="2"/>
  <c r="DU253" i="2"/>
  <c r="DU254" i="2"/>
  <c r="DU255" i="2"/>
  <c r="DU256" i="2"/>
  <c r="DU257" i="2"/>
  <c r="DU258" i="2"/>
  <c r="DU259" i="2"/>
  <c r="DU260" i="2"/>
  <c r="DU261" i="2"/>
  <c r="DU262" i="2"/>
  <c r="DU263" i="2"/>
  <c r="DU264" i="2"/>
  <c r="DU265" i="2"/>
  <c r="DU266" i="2"/>
  <c r="DU267" i="2"/>
  <c r="DU268" i="2"/>
  <c r="DU269" i="2"/>
  <c r="DU270" i="2"/>
  <c r="DU271" i="2"/>
  <c r="DU272" i="2"/>
  <c r="DU273" i="2"/>
  <c r="DU274" i="2"/>
  <c r="DU275" i="2"/>
  <c r="DU276" i="2"/>
  <c r="DU277" i="2"/>
  <c r="DU278" i="2"/>
  <c r="DU279" i="2"/>
  <c r="DU280" i="2"/>
  <c r="DU281" i="2"/>
  <c r="DU282" i="2"/>
  <c r="DU283" i="2"/>
  <c r="DU284" i="2"/>
  <c r="DU285" i="2"/>
  <c r="DU286" i="2"/>
  <c r="DU287" i="2"/>
  <c r="DU288" i="2"/>
  <c r="DU289" i="2"/>
  <c r="DU290" i="2"/>
  <c r="DU291" i="2"/>
  <c r="DU292" i="2"/>
  <c r="DU293" i="2"/>
  <c r="DU294" i="2"/>
  <c r="DU295" i="2"/>
  <c r="DU296" i="2"/>
  <c r="DU297" i="2"/>
  <c r="DU298" i="2"/>
  <c r="DU299" i="2"/>
  <c r="DU300" i="2"/>
  <c r="DU301" i="2"/>
  <c r="DU302" i="2"/>
  <c r="DU303" i="2"/>
  <c r="DU304" i="2"/>
  <c r="DU305" i="2"/>
  <c r="DU306" i="2"/>
  <c r="DU307" i="2"/>
  <c r="DU308" i="2"/>
  <c r="DU309" i="2"/>
  <c r="DU310" i="2"/>
  <c r="DU311" i="2"/>
  <c r="DU312" i="2"/>
  <c r="DU313" i="2"/>
  <c r="DU314" i="2"/>
  <c r="DU315" i="2"/>
  <c r="DU316" i="2"/>
  <c r="DU317" i="2"/>
  <c r="DU318" i="2"/>
  <c r="BT54" i="2"/>
  <c r="DQ67" i="2" s="1"/>
  <c r="DV117" i="2"/>
  <c r="DV118" i="2"/>
  <c r="DV119" i="2"/>
  <c r="DV120" i="2"/>
  <c r="DV121" i="2"/>
  <c r="DV122" i="2"/>
  <c r="DV123" i="2"/>
  <c r="DV124" i="2"/>
  <c r="DV125" i="2"/>
  <c r="DV126" i="2"/>
  <c r="DV127" i="2"/>
  <c r="DV128" i="2"/>
  <c r="DV129" i="2"/>
  <c r="DV130" i="2"/>
  <c r="DV131" i="2"/>
  <c r="DV132" i="2"/>
  <c r="DV133" i="2"/>
  <c r="DV134" i="2"/>
  <c r="DV135" i="2"/>
  <c r="DV136" i="2"/>
  <c r="DV137" i="2"/>
  <c r="DV138" i="2"/>
  <c r="DV139" i="2"/>
  <c r="DV140" i="2"/>
  <c r="DV141" i="2"/>
  <c r="DV142" i="2"/>
  <c r="DV143" i="2"/>
  <c r="DV144" i="2"/>
  <c r="DV145" i="2"/>
  <c r="DV146" i="2"/>
  <c r="DV147" i="2"/>
  <c r="DV148" i="2"/>
  <c r="DV149" i="2"/>
  <c r="DV150" i="2"/>
  <c r="DV151" i="2"/>
  <c r="DV152" i="2"/>
  <c r="DV153" i="2"/>
  <c r="DV154" i="2"/>
  <c r="DV155" i="2"/>
  <c r="DV156" i="2"/>
  <c r="DV157" i="2"/>
  <c r="DV158" i="2"/>
  <c r="DV159" i="2"/>
  <c r="DV160" i="2"/>
  <c r="DV161" i="2"/>
  <c r="DV162" i="2"/>
  <c r="DV163" i="2"/>
  <c r="DV164" i="2"/>
  <c r="DV165" i="2"/>
  <c r="DV166" i="2"/>
  <c r="DV167" i="2"/>
  <c r="DV168" i="2"/>
  <c r="DV169" i="2"/>
  <c r="DV170" i="2"/>
  <c r="DV171" i="2"/>
  <c r="DV172" i="2"/>
  <c r="DV173" i="2"/>
  <c r="DV174" i="2"/>
  <c r="DV175" i="2"/>
  <c r="DV176" i="2"/>
  <c r="DV177" i="2"/>
  <c r="DV178" i="2"/>
  <c r="DV179" i="2"/>
  <c r="DV180" i="2"/>
  <c r="DV181" i="2"/>
  <c r="DV182" i="2"/>
  <c r="DV183" i="2"/>
  <c r="DV184" i="2"/>
  <c r="DV185" i="2"/>
  <c r="DV186" i="2"/>
  <c r="DV187" i="2"/>
  <c r="DV188" i="2"/>
  <c r="DV189" i="2"/>
  <c r="DV190" i="2"/>
  <c r="DV191" i="2"/>
  <c r="DV192" i="2"/>
  <c r="DV193" i="2"/>
  <c r="DV194" i="2"/>
  <c r="DV195" i="2"/>
  <c r="DV196" i="2"/>
  <c r="DV197" i="2"/>
  <c r="DV198" i="2"/>
  <c r="DV199" i="2"/>
  <c r="DV200" i="2"/>
  <c r="DV201" i="2"/>
  <c r="DV202" i="2"/>
  <c r="DV203" i="2"/>
  <c r="DV204" i="2"/>
  <c r="DV205" i="2"/>
  <c r="DV206" i="2"/>
  <c r="DV207" i="2"/>
  <c r="DV208" i="2"/>
  <c r="DV209" i="2"/>
  <c r="DV210" i="2"/>
  <c r="DV211" i="2"/>
  <c r="DV212" i="2"/>
  <c r="DV213" i="2"/>
  <c r="DV214" i="2"/>
  <c r="DV215" i="2"/>
  <c r="DV216" i="2"/>
  <c r="DV217" i="2"/>
  <c r="DV218" i="2"/>
  <c r="DV219" i="2"/>
  <c r="DV220" i="2"/>
  <c r="DV221" i="2"/>
  <c r="DV222" i="2"/>
  <c r="DV223" i="2"/>
  <c r="DV224" i="2"/>
  <c r="DV225" i="2"/>
  <c r="DV226" i="2"/>
  <c r="DV227" i="2"/>
  <c r="DV228" i="2"/>
  <c r="DV229" i="2"/>
  <c r="DV230" i="2"/>
  <c r="DV231" i="2"/>
  <c r="DV232" i="2"/>
  <c r="DV233" i="2"/>
  <c r="DV234" i="2"/>
  <c r="DV235" i="2"/>
  <c r="DV236" i="2"/>
  <c r="DV237" i="2"/>
  <c r="DV238" i="2"/>
  <c r="DV239" i="2"/>
  <c r="DV240" i="2"/>
  <c r="DV241" i="2"/>
  <c r="DV242" i="2"/>
  <c r="DV243" i="2"/>
  <c r="DV244" i="2"/>
  <c r="DV245" i="2"/>
  <c r="DV246" i="2"/>
  <c r="DV247" i="2"/>
  <c r="DV248" i="2"/>
  <c r="DV249" i="2"/>
  <c r="DV250" i="2"/>
  <c r="DV251" i="2"/>
  <c r="DV252" i="2"/>
  <c r="DV253" i="2"/>
  <c r="DV254" i="2"/>
  <c r="DV255" i="2"/>
  <c r="DV256" i="2"/>
  <c r="DV257" i="2"/>
  <c r="DV258" i="2"/>
  <c r="DV259" i="2"/>
  <c r="DV260" i="2"/>
  <c r="DV261" i="2"/>
  <c r="DV262" i="2"/>
  <c r="DV263" i="2"/>
  <c r="DV264" i="2"/>
  <c r="DV265" i="2"/>
  <c r="DV266" i="2"/>
  <c r="DV267" i="2"/>
  <c r="DV268" i="2"/>
  <c r="DV269" i="2"/>
  <c r="DV270" i="2"/>
  <c r="DV271" i="2"/>
  <c r="DV272" i="2"/>
  <c r="DV273" i="2"/>
  <c r="DV274" i="2"/>
  <c r="DV275" i="2"/>
  <c r="DV276" i="2"/>
  <c r="DV277" i="2"/>
  <c r="DV278" i="2"/>
  <c r="DV279" i="2"/>
  <c r="DV280" i="2"/>
  <c r="DV281" i="2"/>
  <c r="DV282" i="2"/>
  <c r="DV283" i="2"/>
  <c r="DV284" i="2"/>
  <c r="DV285" i="2"/>
  <c r="DV286" i="2"/>
  <c r="DV287" i="2"/>
  <c r="DV288" i="2"/>
  <c r="DV289" i="2"/>
  <c r="DV290" i="2"/>
  <c r="DV291" i="2"/>
  <c r="DV292" i="2"/>
  <c r="DV293" i="2"/>
  <c r="DV294" i="2"/>
  <c r="DV295" i="2"/>
  <c r="DV296" i="2"/>
  <c r="DV297" i="2"/>
  <c r="DV298" i="2"/>
  <c r="DV299" i="2"/>
  <c r="DV300" i="2"/>
  <c r="DV301" i="2"/>
  <c r="DV302" i="2"/>
  <c r="DV303" i="2"/>
  <c r="DV304" i="2"/>
  <c r="DV305" i="2"/>
  <c r="DV306" i="2"/>
  <c r="DV307" i="2"/>
  <c r="DV308" i="2"/>
  <c r="DV309" i="2"/>
  <c r="DV310" i="2"/>
  <c r="DV311" i="2"/>
  <c r="DV312" i="2"/>
  <c r="DV313" i="2"/>
  <c r="DV314" i="2"/>
  <c r="DV315" i="2"/>
  <c r="DV316" i="2"/>
  <c r="DV317" i="2"/>
  <c r="DV318" i="2"/>
  <c r="BU54" i="2"/>
  <c r="DR67" i="2" s="1"/>
  <c r="DW117" i="2"/>
  <c r="DW118" i="2"/>
  <c r="DW119" i="2"/>
  <c r="DW120" i="2"/>
  <c r="DW121" i="2"/>
  <c r="DW122" i="2"/>
  <c r="DW123" i="2"/>
  <c r="DW124" i="2"/>
  <c r="DW125" i="2"/>
  <c r="DW126" i="2"/>
  <c r="DW127" i="2"/>
  <c r="DW128" i="2"/>
  <c r="DW129" i="2"/>
  <c r="DW130" i="2"/>
  <c r="DW131" i="2"/>
  <c r="DW132" i="2"/>
  <c r="DW133" i="2"/>
  <c r="DW134" i="2"/>
  <c r="DW135" i="2"/>
  <c r="DW136" i="2"/>
  <c r="DW137" i="2"/>
  <c r="DW138" i="2"/>
  <c r="DW139" i="2"/>
  <c r="DW140" i="2"/>
  <c r="DW141" i="2"/>
  <c r="DW142" i="2"/>
  <c r="DW143" i="2"/>
  <c r="DW144" i="2"/>
  <c r="DW145" i="2"/>
  <c r="DW146" i="2"/>
  <c r="DW147" i="2"/>
  <c r="DW148" i="2"/>
  <c r="DW149" i="2"/>
  <c r="DW150" i="2"/>
  <c r="DW151" i="2"/>
  <c r="DW152" i="2"/>
  <c r="DW153" i="2"/>
  <c r="DW154" i="2"/>
  <c r="DW155" i="2"/>
  <c r="DW156" i="2"/>
  <c r="DW157" i="2"/>
  <c r="DW158" i="2"/>
  <c r="DW159" i="2"/>
  <c r="DW160" i="2"/>
  <c r="DW161" i="2"/>
  <c r="DW162" i="2"/>
  <c r="DW163" i="2"/>
  <c r="DW164" i="2"/>
  <c r="DW165" i="2"/>
  <c r="DW166" i="2"/>
  <c r="DW167" i="2"/>
  <c r="DW168" i="2"/>
  <c r="DW169" i="2"/>
  <c r="DW170" i="2"/>
  <c r="DW171" i="2"/>
  <c r="DW172" i="2"/>
  <c r="DW173" i="2"/>
  <c r="DW174" i="2"/>
  <c r="DW175" i="2"/>
  <c r="DW176" i="2"/>
  <c r="DW177" i="2"/>
  <c r="DW178" i="2"/>
  <c r="DW179" i="2"/>
  <c r="DW180" i="2"/>
  <c r="DW181" i="2"/>
  <c r="DW182" i="2"/>
  <c r="DW183" i="2"/>
  <c r="DW184" i="2"/>
  <c r="DW185" i="2"/>
  <c r="DW186" i="2"/>
  <c r="DW187" i="2"/>
  <c r="DW188" i="2"/>
  <c r="DW189" i="2"/>
  <c r="DW190" i="2"/>
  <c r="DW191" i="2"/>
  <c r="DW192" i="2"/>
  <c r="DW193" i="2"/>
  <c r="DW194" i="2"/>
  <c r="DW195" i="2"/>
  <c r="DW196" i="2"/>
  <c r="DW197" i="2"/>
  <c r="DW198" i="2"/>
  <c r="DW199" i="2"/>
  <c r="DW200" i="2"/>
  <c r="DW201" i="2"/>
  <c r="DW202" i="2"/>
  <c r="DW203" i="2"/>
  <c r="DW204" i="2"/>
  <c r="DW205" i="2"/>
  <c r="DW206" i="2"/>
  <c r="DW207" i="2"/>
  <c r="DW208" i="2"/>
  <c r="DW209" i="2"/>
  <c r="DW210" i="2"/>
  <c r="DW211" i="2"/>
  <c r="DW212" i="2"/>
  <c r="DW213" i="2"/>
  <c r="DW214" i="2"/>
  <c r="DW215" i="2"/>
  <c r="DW216" i="2"/>
  <c r="DW217" i="2"/>
  <c r="DW218" i="2"/>
  <c r="DW219" i="2"/>
  <c r="DW220" i="2"/>
  <c r="DW221" i="2"/>
  <c r="DW222" i="2"/>
  <c r="DW223" i="2"/>
  <c r="DW224" i="2"/>
  <c r="DW225" i="2"/>
  <c r="DW226" i="2"/>
  <c r="DW227" i="2"/>
  <c r="DW228" i="2"/>
  <c r="DW229" i="2"/>
  <c r="DW230" i="2"/>
  <c r="DW231" i="2"/>
  <c r="DW232" i="2"/>
  <c r="DW233" i="2"/>
  <c r="DW234" i="2"/>
  <c r="DW235" i="2"/>
  <c r="DW236" i="2"/>
  <c r="DW237" i="2"/>
  <c r="DW238" i="2"/>
  <c r="DW239" i="2"/>
  <c r="DW240" i="2"/>
  <c r="DW241" i="2"/>
  <c r="DW242" i="2"/>
  <c r="DW243" i="2"/>
  <c r="DW244" i="2"/>
  <c r="DW245" i="2"/>
  <c r="DW246" i="2"/>
  <c r="DW247" i="2"/>
  <c r="DW248" i="2"/>
  <c r="DW249" i="2"/>
  <c r="DW250" i="2"/>
  <c r="DW251" i="2"/>
  <c r="DW252" i="2"/>
  <c r="DW253" i="2"/>
  <c r="DW254" i="2"/>
  <c r="DW255" i="2"/>
  <c r="DW256" i="2"/>
  <c r="DW257" i="2"/>
  <c r="DW258" i="2"/>
  <c r="DW259" i="2"/>
  <c r="DW260" i="2"/>
  <c r="DW261" i="2"/>
  <c r="DW262" i="2"/>
  <c r="DW263" i="2"/>
  <c r="DW264" i="2"/>
  <c r="DW265" i="2"/>
  <c r="DW266" i="2"/>
  <c r="DW267" i="2"/>
  <c r="DW268" i="2"/>
  <c r="DW269" i="2"/>
  <c r="DW270" i="2"/>
  <c r="DW271" i="2"/>
  <c r="DW272" i="2"/>
  <c r="DW273" i="2"/>
  <c r="DW274" i="2"/>
  <c r="DW275" i="2"/>
  <c r="DW276" i="2"/>
  <c r="DW277" i="2"/>
  <c r="DW278" i="2"/>
  <c r="DW279" i="2"/>
  <c r="DW280" i="2"/>
  <c r="DW281" i="2"/>
  <c r="DW282" i="2"/>
  <c r="DW283" i="2"/>
  <c r="DW284" i="2"/>
  <c r="DW285" i="2"/>
  <c r="DW286" i="2"/>
  <c r="DW287" i="2"/>
  <c r="DW288" i="2"/>
  <c r="DW289" i="2"/>
  <c r="DW290" i="2"/>
  <c r="DW291" i="2"/>
  <c r="DW292" i="2"/>
  <c r="DW293" i="2"/>
  <c r="DW294" i="2"/>
  <c r="DW295" i="2"/>
  <c r="DW296" i="2"/>
  <c r="DW297" i="2"/>
  <c r="DW298" i="2"/>
  <c r="DW299" i="2"/>
  <c r="DW300" i="2"/>
  <c r="DW301" i="2"/>
  <c r="DW302" i="2"/>
  <c r="DW303" i="2"/>
  <c r="DW304" i="2"/>
  <c r="DW305" i="2"/>
  <c r="DW306" i="2"/>
  <c r="DW307" i="2"/>
  <c r="DW308" i="2"/>
  <c r="DW309" i="2"/>
  <c r="DW310" i="2"/>
  <c r="DW311" i="2"/>
  <c r="DW312" i="2"/>
  <c r="DW313" i="2"/>
  <c r="DW314" i="2"/>
  <c r="DW315" i="2"/>
  <c r="DW316" i="2"/>
  <c r="DW317" i="2"/>
  <c r="DW318" i="2"/>
  <c r="BV54" i="2"/>
  <c r="DS67" i="2" s="1"/>
  <c r="DX117" i="2"/>
  <c r="DX118" i="2"/>
  <c r="DX119" i="2"/>
  <c r="DX120" i="2"/>
  <c r="DX121" i="2"/>
  <c r="DX122" i="2"/>
  <c r="DX123" i="2"/>
  <c r="DX124" i="2"/>
  <c r="DX125" i="2"/>
  <c r="DX126" i="2"/>
  <c r="DX127" i="2"/>
  <c r="DX128" i="2"/>
  <c r="DX129" i="2"/>
  <c r="DX130" i="2"/>
  <c r="DX131" i="2"/>
  <c r="DX132" i="2"/>
  <c r="DX133" i="2"/>
  <c r="DX134" i="2"/>
  <c r="DX135" i="2"/>
  <c r="DX136" i="2"/>
  <c r="DX137" i="2"/>
  <c r="DX138" i="2"/>
  <c r="DX139" i="2"/>
  <c r="DX140" i="2"/>
  <c r="DX141" i="2"/>
  <c r="DX142" i="2"/>
  <c r="DX143" i="2"/>
  <c r="DX144" i="2"/>
  <c r="DX145" i="2"/>
  <c r="DX146" i="2"/>
  <c r="DX147" i="2"/>
  <c r="DX148" i="2"/>
  <c r="DX149" i="2"/>
  <c r="DX150" i="2"/>
  <c r="DX151" i="2"/>
  <c r="DX152" i="2"/>
  <c r="DX153" i="2"/>
  <c r="DX154" i="2"/>
  <c r="DX155" i="2"/>
  <c r="DX156" i="2"/>
  <c r="DX157" i="2"/>
  <c r="DX158" i="2"/>
  <c r="DX159" i="2"/>
  <c r="DX160" i="2"/>
  <c r="DX161" i="2"/>
  <c r="DX162" i="2"/>
  <c r="DX163" i="2"/>
  <c r="DX164" i="2"/>
  <c r="DX165" i="2"/>
  <c r="DX166" i="2"/>
  <c r="DX167" i="2"/>
  <c r="DX168" i="2"/>
  <c r="DX169" i="2"/>
  <c r="DX170" i="2"/>
  <c r="DX171" i="2"/>
  <c r="DX172" i="2"/>
  <c r="DX173" i="2"/>
  <c r="DX174" i="2"/>
  <c r="DX175" i="2"/>
  <c r="DX176" i="2"/>
  <c r="DX177" i="2"/>
  <c r="DX178" i="2"/>
  <c r="DX179" i="2"/>
  <c r="DX180" i="2"/>
  <c r="DX181" i="2"/>
  <c r="DX182" i="2"/>
  <c r="DX183" i="2"/>
  <c r="DX184" i="2"/>
  <c r="DX185" i="2"/>
  <c r="DX186" i="2"/>
  <c r="DX187" i="2"/>
  <c r="DX188" i="2"/>
  <c r="DX189" i="2"/>
  <c r="DX190" i="2"/>
  <c r="DX191" i="2"/>
  <c r="DX192" i="2"/>
  <c r="DX193" i="2"/>
  <c r="DX194" i="2"/>
  <c r="DX195" i="2"/>
  <c r="DX196" i="2"/>
  <c r="DX197" i="2"/>
  <c r="DX198" i="2"/>
  <c r="DX199" i="2"/>
  <c r="DX200" i="2"/>
  <c r="DX201" i="2"/>
  <c r="DX202" i="2"/>
  <c r="DX203" i="2"/>
  <c r="DX204" i="2"/>
  <c r="DX205" i="2"/>
  <c r="DX206" i="2"/>
  <c r="DX207" i="2"/>
  <c r="DX208" i="2"/>
  <c r="DX209" i="2"/>
  <c r="DX210" i="2"/>
  <c r="DX211" i="2"/>
  <c r="DX212" i="2"/>
  <c r="DX213" i="2"/>
  <c r="DX214" i="2"/>
  <c r="DX215" i="2"/>
  <c r="DX216" i="2"/>
  <c r="DX217" i="2"/>
  <c r="DX218" i="2"/>
  <c r="DX219" i="2"/>
  <c r="DX220" i="2"/>
  <c r="DX221" i="2"/>
  <c r="DX222" i="2"/>
  <c r="DX223" i="2"/>
  <c r="DX224" i="2"/>
  <c r="DX225" i="2"/>
  <c r="DX226" i="2"/>
  <c r="DX227" i="2"/>
  <c r="DX228" i="2"/>
  <c r="DX229" i="2"/>
  <c r="DX230" i="2"/>
  <c r="DX231" i="2"/>
  <c r="DX232" i="2"/>
  <c r="DX233" i="2"/>
  <c r="DX234" i="2"/>
  <c r="DX235" i="2"/>
  <c r="DX236" i="2"/>
  <c r="DX237" i="2"/>
  <c r="DX238" i="2"/>
  <c r="DX239" i="2"/>
  <c r="DX240" i="2"/>
  <c r="DX241" i="2"/>
  <c r="DX242" i="2"/>
  <c r="DX243" i="2"/>
  <c r="DX244" i="2"/>
  <c r="DX245" i="2"/>
  <c r="DX246" i="2"/>
  <c r="DX247" i="2"/>
  <c r="DX248" i="2"/>
  <c r="DX249" i="2"/>
  <c r="DX250" i="2"/>
  <c r="DX251" i="2"/>
  <c r="DX252" i="2"/>
  <c r="DX253" i="2"/>
  <c r="DX254" i="2"/>
  <c r="DX255" i="2"/>
  <c r="DX256" i="2"/>
  <c r="DX257" i="2"/>
  <c r="DX258" i="2"/>
  <c r="DX259" i="2"/>
  <c r="DX260" i="2"/>
  <c r="DX261" i="2"/>
  <c r="DX262" i="2"/>
  <c r="DX263" i="2"/>
  <c r="DX264" i="2"/>
  <c r="DX265" i="2"/>
  <c r="DX266" i="2"/>
  <c r="DX267" i="2"/>
  <c r="DX268" i="2"/>
  <c r="DX269" i="2"/>
  <c r="DX270" i="2"/>
  <c r="DX271" i="2"/>
  <c r="DX272" i="2"/>
  <c r="DX273" i="2"/>
  <c r="DX274" i="2"/>
  <c r="DX275" i="2"/>
  <c r="DX276" i="2"/>
  <c r="DX277" i="2"/>
  <c r="DX278" i="2"/>
  <c r="DX279" i="2"/>
  <c r="DX280" i="2"/>
  <c r="DX281" i="2"/>
  <c r="DX282" i="2"/>
  <c r="DX283" i="2"/>
  <c r="DX284" i="2"/>
  <c r="DX285" i="2"/>
  <c r="DX286" i="2"/>
  <c r="DX287" i="2"/>
  <c r="DX288" i="2"/>
  <c r="DX289" i="2"/>
  <c r="DX290" i="2"/>
  <c r="DX291" i="2"/>
  <c r="DX292" i="2"/>
  <c r="DX293" i="2"/>
  <c r="DX294" i="2"/>
  <c r="DX295" i="2"/>
  <c r="DX296" i="2"/>
  <c r="DX297" i="2"/>
  <c r="DX298" i="2"/>
  <c r="DX299" i="2"/>
  <c r="DX300" i="2"/>
  <c r="DX301" i="2"/>
  <c r="DX302" i="2"/>
  <c r="DX303" i="2"/>
  <c r="DX304" i="2"/>
  <c r="DX305" i="2"/>
  <c r="DX306" i="2"/>
  <c r="DX307" i="2"/>
  <c r="DX308" i="2"/>
  <c r="DX309" i="2"/>
  <c r="DX310" i="2"/>
  <c r="DX311" i="2"/>
  <c r="DX312" i="2"/>
  <c r="DX313" i="2"/>
  <c r="DX314" i="2"/>
  <c r="DX315" i="2"/>
  <c r="DX316" i="2"/>
  <c r="DX317" i="2"/>
  <c r="DX318" i="2"/>
  <c r="V334" i="2"/>
  <c r="W334" i="2"/>
  <c r="X334" i="2"/>
  <c r="Y334" i="2"/>
  <c r="Z334" i="2"/>
  <c r="AA334" i="2"/>
  <c r="AB334" i="2"/>
  <c r="AC334" i="2"/>
  <c r="AD334" i="2"/>
  <c r="AE334" i="2"/>
  <c r="AF334" i="2"/>
  <c r="AG334" i="2"/>
  <c r="AH334" i="2"/>
  <c r="AI334" i="2"/>
  <c r="AJ334" i="2"/>
  <c r="AK334" i="2"/>
  <c r="AL334" i="2"/>
  <c r="AM334" i="2"/>
  <c r="AN334" i="2"/>
  <c r="AO334" i="2"/>
  <c r="V335" i="2"/>
  <c r="W335" i="2"/>
  <c r="X335" i="2"/>
  <c r="Y335" i="2"/>
  <c r="Z335" i="2"/>
  <c r="AA335" i="2"/>
  <c r="AB335" i="2"/>
  <c r="AC335" i="2"/>
  <c r="AD335" i="2"/>
  <c r="AE335" i="2"/>
  <c r="AF335" i="2"/>
  <c r="AG335" i="2"/>
  <c r="AH335" i="2"/>
  <c r="AI335" i="2"/>
  <c r="AJ335" i="2"/>
  <c r="AK335" i="2"/>
  <c r="AL335" i="2"/>
  <c r="AM335" i="2"/>
  <c r="AN335" i="2"/>
  <c r="AO335" i="2"/>
  <c r="V336" i="2"/>
  <c r="W336" i="2"/>
  <c r="X336" i="2"/>
  <c r="Y336" i="2"/>
  <c r="Z336" i="2"/>
  <c r="AA336" i="2"/>
  <c r="AB336" i="2"/>
  <c r="AC336" i="2"/>
  <c r="AD336" i="2"/>
  <c r="AE336" i="2"/>
  <c r="AF336" i="2"/>
  <c r="AG336" i="2"/>
  <c r="AH336" i="2"/>
  <c r="AI336" i="2"/>
  <c r="AJ336" i="2"/>
  <c r="AK336" i="2"/>
  <c r="AL336" i="2"/>
  <c r="AM336" i="2"/>
  <c r="AN336" i="2"/>
  <c r="AO336" i="2"/>
  <c r="V337" i="2"/>
  <c r="W337" i="2"/>
  <c r="X337" i="2"/>
  <c r="Y337" i="2"/>
  <c r="Z337" i="2"/>
  <c r="AA337" i="2"/>
  <c r="AB337" i="2"/>
  <c r="AC337" i="2"/>
  <c r="AD337" i="2"/>
  <c r="AE337" i="2"/>
  <c r="AF337" i="2"/>
  <c r="AG337" i="2"/>
  <c r="AH337" i="2"/>
  <c r="AI337" i="2"/>
  <c r="AJ337" i="2"/>
  <c r="AK337" i="2"/>
  <c r="AL337" i="2"/>
  <c r="AM337" i="2"/>
  <c r="AN337" i="2"/>
  <c r="AO337" i="2"/>
  <c r="V338" i="2"/>
  <c r="W338" i="2"/>
  <c r="X338" i="2"/>
  <c r="Y338" i="2"/>
  <c r="Z338" i="2"/>
  <c r="AA338" i="2"/>
  <c r="AB338" i="2"/>
  <c r="AC338" i="2"/>
  <c r="AD338" i="2"/>
  <c r="AE338" i="2"/>
  <c r="AF338" i="2"/>
  <c r="AG338" i="2"/>
  <c r="AH338" i="2"/>
  <c r="AI338" i="2"/>
  <c r="AJ338" i="2"/>
  <c r="AK338" i="2"/>
  <c r="AL338" i="2"/>
  <c r="AM338" i="2"/>
  <c r="AN338" i="2"/>
  <c r="AO338" i="2"/>
  <c r="V339" i="2"/>
  <c r="W339" i="2"/>
  <c r="X339" i="2"/>
  <c r="Y339" i="2"/>
  <c r="Z339" i="2"/>
  <c r="AA339" i="2"/>
  <c r="AB339" i="2"/>
  <c r="AC339" i="2"/>
  <c r="AD339" i="2"/>
  <c r="AE339" i="2"/>
  <c r="AF339" i="2"/>
  <c r="AG339" i="2"/>
  <c r="AH339" i="2"/>
  <c r="AI339" i="2"/>
  <c r="AJ339" i="2"/>
  <c r="AK339" i="2"/>
  <c r="AL339" i="2"/>
  <c r="AM339" i="2"/>
  <c r="AN339" i="2"/>
  <c r="AO339" i="2"/>
  <c r="V340" i="2"/>
  <c r="W340" i="2"/>
  <c r="X340" i="2"/>
  <c r="Y340" i="2"/>
  <c r="Z340" i="2"/>
  <c r="AA340" i="2"/>
  <c r="AB340" i="2"/>
  <c r="AC340" i="2"/>
  <c r="AD340" i="2"/>
  <c r="AE340" i="2"/>
  <c r="AF340" i="2"/>
  <c r="AG340" i="2"/>
  <c r="AH340" i="2"/>
  <c r="AI340" i="2"/>
  <c r="AJ340" i="2"/>
  <c r="AK340" i="2"/>
  <c r="AL340" i="2"/>
  <c r="AM340" i="2"/>
  <c r="AN340" i="2"/>
  <c r="AO340" i="2"/>
  <c r="V341" i="2"/>
  <c r="W341" i="2"/>
  <c r="X341" i="2"/>
  <c r="Y341" i="2"/>
  <c r="Z341" i="2"/>
  <c r="AA341" i="2"/>
  <c r="AB341" i="2"/>
  <c r="AC341" i="2"/>
  <c r="AD341" i="2"/>
  <c r="AE341" i="2"/>
  <c r="AF341" i="2"/>
  <c r="AG341" i="2"/>
  <c r="AH341" i="2"/>
  <c r="AI341" i="2"/>
  <c r="AJ341" i="2"/>
  <c r="AK341" i="2"/>
  <c r="AL341" i="2"/>
  <c r="AM341" i="2"/>
  <c r="AN341" i="2"/>
  <c r="AO341" i="2"/>
  <c r="V342" i="2"/>
  <c r="W342" i="2"/>
  <c r="X342" i="2"/>
  <c r="Y342" i="2"/>
  <c r="Z342" i="2"/>
  <c r="AA342" i="2"/>
  <c r="AB342" i="2"/>
  <c r="AC342" i="2"/>
  <c r="AD342" i="2"/>
  <c r="AE342" i="2"/>
  <c r="AF342" i="2"/>
  <c r="AG342" i="2"/>
  <c r="AH342" i="2"/>
  <c r="AI342" i="2"/>
  <c r="AJ342" i="2"/>
  <c r="AK342" i="2"/>
  <c r="AL342" i="2"/>
  <c r="AM342" i="2"/>
  <c r="AN342" i="2"/>
  <c r="AO342" i="2"/>
  <c r="V343" i="2"/>
  <c r="W343" i="2"/>
  <c r="X343" i="2"/>
  <c r="Y343" i="2"/>
  <c r="Z343" i="2"/>
  <c r="AA343" i="2"/>
  <c r="AB343" i="2"/>
  <c r="AC343" i="2"/>
  <c r="AD343" i="2"/>
  <c r="AE343" i="2"/>
  <c r="AF343" i="2"/>
  <c r="AG343" i="2"/>
  <c r="AH343" i="2"/>
  <c r="AI343" i="2"/>
  <c r="AJ343" i="2"/>
  <c r="AK343" i="2"/>
  <c r="AL343" i="2"/>
  <c r="AM343" i="2"/>
  <c r="AN343" i="2"/>
  <c r="AO343" i="2"/>
  <c r="V344" i="2"/>
  <c r="W344" i="2"/>
  <c r="X344" i="2"/>
  <c r="Y344" i="2"/>
  <c r="Z344" i="2"/>
  <c r="AA344" i="2"/>
  <c r="AB344" i="2"/>
  <c r="AC344" i="2"/>
  <c r="AD344" i="2"/>
  <c r="AE344" i="2"/>
  <c r="AF344" i="2"/>
  <c r="AG344" i="2"/>
  <c r="AH344" i="2"/>
  <c r="AI344" i="2"/>
  <c r="AJ344" i="2"/>
  <c r="AK344" i="2"/>
  <c r="AL344" i="2"/>
  <c r="AM344" i="2"/>
  <c r="AN344" i="2"/>
  <c r="AO344" i="2"/>
  <c r="V345" i="2"/>
  <c r="W345" i="2"/>
  <c r="X345" i="2"/>
  <c r="Y345" i="2"/>
  <c r="Z345" i="2"/>
  <c r="AA345" i="2"/>
  <c r="AB345" i="2"/>
  <c r="AC345" i="2"/>
  <c r="AD345" i="2"/>
  <c r="AE345" i="2"/>
  <c r="AF345" i="2"/>
  <c r="AG345" i="2"/>
  <c r="AH345" i="2"/>
  <c r="AI345" i="2"/>
  <c r="AJ345" i="2"/>
  <c r="AK345" i="2"/>
  <c r="AL345" i="2"/>
  <c r="AM345" i="2"/>
  <c r="AN345" i="2"/>
  <c r="AO345" i="2"/>
  <c r="V346" i="2"/>
  <c r="W346" i="2"/>
  <c r="X346" i="2"/>
  <c r="Y346" i="2"/>
  <c r="Z346" i="2"/>
  <c r="AA346" i="2"/>
  <c r="AB346" i="2"/>
  <c r="AC346" i="2"/>
  <c r="AD346" i="2"/>
  <c r="AE346" i="2"/>
  <c r="AF346" i="2"/>
  <c r="AG346" i="2"/>
  <c r="AH346" i="2"/>
  <c r="AI346" i="2"/>
  <c r="AJ346" i="2"/>
  <c r="AK346" i="2"/>
  <c r="AL346" i="2"/>
  <c r="AM346" i="2"/>
  <c r="AN346" i="2"/>
  <c r="AO346" i="2"/>
  <c r="V347" i="2"/>
  <c r="W347" i="2"/>
  <c r="X347" i="2"/>
  <c r="Y347" i="2"/>
  <c r="Z347" i="2"/>
  <c r="AA347" i="2"/>
  <c r="AB347" i="2"/>
  <c r="AC347" i="2"/>
  <c r="AD347" i="2"/>
  <c r="AE347" i="2"/>
  <c r="AF347" i="2"/>
  <c r="AG347" i="2"/>
  <c r="AH347" i="2"/>
  <c r="AI347" i="2"/>
  <c r="AJ347" i="2"/>
  <c r="AK347" i="2"/>
  <c r="AL347" i="2"/>
  <c r="AM347" i="2"/>
  <c r="AN347" i="2"/>
  <c r="AO347" i="2"/>
  <c r="V348" i="2"/>
  <c r="W348" i="2"/>
  <c r="X348" i="2"/>
  <c r="Y348" i="2"/>
  <c r="Z348" i="2"/>
  <c r="AA348" i="2"/>
  <c r="AB348" i="2"/>
  <c r="AC348" i="2"/>
  <c r="AD348" i="2"/>
  <c r="AE348" i="2"/>
  <c r="AF348" i="2"/>
  <c r="AG348" i="2"/>
  <c r="AH348" i="2"/>
  <c r="AI348" i="2"/>
  <c r="AJ348" i="2"/>
  <c r="AK348" i="2"/>
  <c r="AL348" i="2"/>
  <c r="AM348" i="2"/>
  <c r="AN348" i="2"/>
  <c r="AO348" i="2"/>
  <c r="V349" i="2"/>
  <c r="W349" i="2"/>
  <c r="X349" i="2"/>
  <c r="Y349" i="2"/>
  <c r="Z349" i="2"/>
  <c r="AA349" i="2"/>
  <c r="AB349" i="2"/>
  <c r="AC349" i="2"/>
  <c r="AD349" i="2"/>
  <c r="AE349" i="2"/>
  <c r="AF349" i="2"/>
  <c r="AG349" i="2"/>
  <c r="AH349" i="2"/>
  <c r="AI349" i="2"/>
  <c r="AJ349" i="2"/>
  <c r="AK349" i="2"/>
  <c r="AL349" i="2"/>
  <c r="AM349" i="2"/>
  <c r="AN349" i="2"/>
  <c r="AO349" i="2"/>
  <c r="V350" i="2"/>
  <c r="W350" i="2"/>
  <c r="X350" i="2"/>
  <c r="Y350" i="2"/>
  <c r="Z350" i="2"/>
  <c r="AA350" i="2"/>
  <c r="AB350" i="2"/>
  <c r="AC350" i="2"/>
  <c r="AD350" i="2"/>
  <c r="AE350" i="2"/>
  <c r="AF350" i="2"/>
  <c r="AG350" i="2"/>
  <c r="AH350" i="2"/>
  <c r="AI350" i="2"/>
  <c r="AJ350" i="2"/>
  <c r="AK350" i="2"/>
  <c r="AL350" i="2"/>
  <c r="AM350" i="2"/>
  <c r="AN350" i="2"/>
  <c r="AO350" i="2"/>
  <c r="V351" i="2"/>
  <c r="W351" i="2"/>
  <c r="X351" i="2"/>
  <c r="Y351" i="2"/>
  <c r="Z351" i="2"/>
  <c r="AA351" i="2"/>
  <c r="AB351" i="2"/>
  <c r="AC351" i="2"/>
  <c r="AD351" i="2"/>
  <c r="AE351" i="2"/>
  <c r="AF351" i="2"/>
  <c r="AG351" i="2"/>
  <c r="AH351" i="2"/>
  <c r="AI351" i="2"/>
  <c r="AJ351" i="2"/>
  <c r="AK351" i="2"/>
  <c r="AL351" i="2"/>
  <c r="AM351" i="2"/>
  <c r="AN351" i="2"/>
  <c r="AO351" i="2"/>
  <c r="V352" i="2"/>
  <c r="W352" i="2"/>
  <c r="X352" i="2"/>
  <c r="Y352" i="2"/>
  <c r="Z352" i="2"/>
  <c r="AA352" i="2"/>
  <c r="AB352" i="2"/>
  <c r="AC352" i="2"/>
  <c r="AD352" i="2"/>
  <c r="AE352" i="2"/>
  <c r="AF352" i="2"/>
  <c r="AG352" i="2"/>
  <c r="AH352" i="2"/>
  <c r="AI352" i="2"/>
  <c r="AJ352" i="2"/>
  <c r="AK352" i="2"/>
  <c r="AL352" i="2"/>
  <c r="AM352" i="2"/>
  <c r="AN352" i="2"/>
  <c r="AO352" i="2"/>
  <c r="V353" i="2"/>
  <c r="W353" i="2"/>
  <c r="X353" i="2"/>
  <c r="Y353" i="2"/>
  <c r="Z353" i="2"/>
  <c r="AA353" i="2"/>
  <c r="AB353" i="2"/>
  <c r="AC353" i="2"/>
  <c r="AD353" i="2"/>
  <c r="AE353" i="2"/>
  <c r="AF353" i="2"/>
  <c r="AG353" i="2"/>
  <c r="AH353" i="2"/>
  <c r="AI353" i="2"/>
  <c r="AJ353" i="2"/>
  <c r="AK353" i="2"/>
  <c r="AL353" i="2"/>
  <c r="AM353" i="2"/>
  <c r="AN353" i="2"/>
  <c r="AO353" i="2"/>
  <c r="V354" i="2"/>
  <c r="W354" i="2"/>
  <c r="X354" i="2"/>
  <c r="Y354" i="2"/>
  <c r="Z354" i="2"/>
  <c r="AA354" i="2"/>
  <c r="AB354" i="2"/>
  <c r="AC354" i="2"/>
  <c r="AD354" i="2"/>
  <c r="AE354" i="2"/>
  <c r="AF354" i="2"/>
  <c r="AG354" i="2"/>
  <c r="AH354" i="2"/>
  <c r="AI354" i="2"/>
  <c r="AJ354" i="2"/>
  <c r="AK354" i="2"/>
  <c r="AL354" i="2"/>
  <c r="AM354" i="2"/>
  <c r="AN354" i="2"/>
  <c r="AO354" i="2"/>
  <c r="V355" i="2"/>
  <c r="W355" i="2"/>
  <c r="X355" i="2"/>
  <c r="Y355" i="2"/>
  <c r="Z355" i="2"/>
  <c r="AA355" i="2"/>
  <c r="AB355" i="2"/>
  <c r="AC355" i="2"/>
  <c r="AD355" i="2"/>
  <c r="AE355" i="2"/>
  <c r="AF355" i="2"/>
  <c r="AG355" i="2"/>
  <c r="AH355" i="2"/>
  <c r="AI355" i="2"/>
  <c r="AJ355" i="2"/>
  <c r="AK355" i="2"/>
  <c r="AL355" i="2"/>
  <c r="AM355" i="2"/>
  <c r="AN355" i="2"/>
  <c r="AO355" i="2"/>
  <c r="V356" i="2"/>
  <c r="W356" i="2"/>
  <c r="X356" i="2"/>
  <c r="Y356" i="2"/>
  <c r="Z356" i="2"/>
  <c r="AA356" i="2"/>
  <c r="AB356" i="2"/>
  <c r="AC356" i="2"/>
  <c r="AD356" i="2"/>
  <c r="AE356" i="2"/>
  <c r="AF356" i="2"/>
  <c r="AG356" i="2"/>
  <c r="AH356" i="2"/>
  <c r="AI356" i="2"/>
  <c r="AJ356" i="2"/>
  <c r="AK356" i="2"/>
  <c r="AL356" i="2"/>
  <c r="AM356" i="2"/>
  <c r="AN356" i="2"/>
  <c r="AO356" i="2"/>
  <c r="V357" i="2"/>
  <c r="W357" i="2"/>
  <c r="X357" i="2"/>
  <c r="Y357" i="2"/>
  <c r="Z357" i="2"/>
  <c r="AA357" i="2"/>
  <c r="AB357" i="2"/>
  <c r="AC357" i="2"/>
  <c r="AD357" i="2"/>
  <c r="AE357" i="2"/>
  <c r="AF357" i="2"/>
  <c r="AG357" i="2"/>
  <c r="AH357" i="2"/>
  <c r="AI357" i="2"/>
  <c r="AJ357" i="2"/>
  <c r="AK357" i="2"/>
  <c r="AL357" i="2"/>
  <c r="AM357" i="2"/>
  <c r="AN357" i="2"/>
  <c r="AO357" i="2"/>
  <c r="V358" i="2"/>
  <c r="W358" i="2"/>
  <c r="X358" i="2"/>
  <c r="Y358" i="2"/>
  <c r="Z358" i="2"/>
  <c r="AA358" i="2"/>
  <c r="AB358" i="2"/>
  <c r="AC358" i="2"/>
  <c r="AD358" i="2"/>
  <c r="AE358" i="2"/>
  <c r="AF358" i="2"/>
  <c r="AG358" i="2"/>
  <c r="AH358" i="2"/>
  <c r="AI358" i="2"/>
  <c r="AJ358" i="2"/>
  <c r="AK358" i="2"/>
  <c r="AL358" i="2"/>
  <c r="AM358" i="2"/>
  <c r="AN358" i="2"/>
  <c r="AO358" i="2"/>
  <c r="V359" i="2"/>
  <c r="W359" i="2"/>
  <c r="X359" i="2"/>
  <c r="Y359" i="2"/>
  <c r="Z359" i="2"/>
  <c r="AA359" i="2"/>
  <c r="AB359" i="2"/>
  <c r="AC359" i="2"/>
  <c r="AD359" i="2"/>
  <c r="AE359" i="2"/>
  <c r="AF359" i="2"/>
  <c r="AG359" i="2"/>
  <c r="AH359" i="2"/>
  <c r="AI359" i="2"/>
  <c r="AJ359" i="2"/>
  <c r="AK359" i="2"/>
  <c r="AL359" i="2"/>
  <c r="AM359" i="2"/>
  <c r="AN359" i="2"/>
  <c r="AO359" i="2"/>
  <c r="V360" i="2"/>
  <c r="W360" i="2"/>
  <c r="X360" i="2"/>
  <c r="Y360" i="2"/>
  <c r="Z360" i="2"/>
  <c r="AA360" i="2"/>
  <c r="AB360" i="2"/>
  <c r="AC360" i="2"/>
  <c r="AD360" i="2"/>
  <c r="AE360" i="2"/>
  <c r="AF360" i="2"/>
  <c r="AG360" i="2"/>
  <c r="AH360" i="2"/>
  <c r="AI360" i="2"/>
  <c r="AJ360" i="2"/>
  <c r="AK360" i="2"/>
  <c r="AL360" i="2"/>
  <c r="AM360" i="2"/>
  <c r="AN360" i="2"/>
  <c r="AO360" i="2"/>
  <c r="V361" i="2"/>
  <c r="W361" i="2"/>
  <c r="X361" i="2"/>
  <c r="Y361" i="2"/>
  <c r="Z361" i="2"/>
  <c r="AA361" i="2"/>
  <c r="AB361" i="2"/>
  <c r="AC361" i="2"/>
  <c r="AD361" i="2"/>
  <c r="AE361" i="2"/>
  <c r="AF361" i="2"/>
  <c r="AG361" i="2"/>
  <c r="AH361" i="2"/>
  <c r="AI361" i="2"/>
  <c r="AJ361" i="2"/>
  <c r="AK361" i="2"/>
  <c r="AL361" i="2"/>
  <c r="AM361" i="2"/>
  <c r="AN361" i="2"/>
  <c r="AO361" i="2"/>
  <c r="V362" i="2"/>
  <c r="W362" i="2"/>
  <c r="X362" i="2"/>
  <c r="Y362" i="2"/>
  <c r="Z362" i="2"/>
  <c r="AA362" i="2"/>
  <c r="AB362" i="2"/>
  <c r="AC362" i="2"/>
  <c r="AD362" i="2"/>
  <c r="AE362" i="2"/>
  <c r="AF362" i="2"/>
  <c r="AG362" i="2"/>
  <c r="AH362" i="2"/>
  <c r="AI362" i="2"/>
  <c r="AJ362" i="2"/>
  <c r="AK362" i="2"/>
  <c r="AL362" i="2"/>
  <c r="AM362" i="2"/>
  <c r="AN362" i="2"/>
  <c r="AO362" i="2"/>
  <c r="V363" i="2"/>
  <c r="W363" i="2"/>
  <c r="X363" i="2"/>
  <c r="Y363" i="2"/>
  <c r="Z363" i="2"/>
  <c r="AA363" i="2"/>
  <c r="AB363" i="2"/>
  <c r="AC363" i="2"/>
  <c r="AD363" i="2"/>
  <c r="AE363" i="2"/>
  <c r="AF363" i="2"/>
  <c r="AG363" i="2"/>
  <c r="AH363" i="2"/>
  <c r="AI363" i="2"/>
  <c r="AJ363" i="2"/>
  <c r="AK363" i="2"/>
  <c r="AL363" i="2"/>
  <c r="AM363" i="2"/>
  <c r="AN363" i="2"/>
  <c r="AO363" i="2"/>
  <c r="V364" i="2"/>
  <c r="W364" i="2"/>
  <c r="X364" i="2"/>
  <c r="Y364" i="2"/>
  <c r="Z364" i="2"/>
  <c r="AA364" i="2"/>
  <c r="AB364" i="2"/>
  <c r="AC364" i="2"/>
  <c r="AD364" i="2"/>
  <c r="AE364" i="2"/>
  <c r="AF364" i="2"/>
  <c r="AG364" i="2"/>
  <c r="AH364" i="2"/>
  <c r="AI364" i="2"/>
  <c r="AJ364" i="2"/>
  <c r="AK364" i="2"/>
  <c r="AL364" i="2"/>
  <c r="AM364" i="2"/>
  <c r="AN364" i="2"/>
  <c r="AO364" i="2"/>
  <c r="V365" i="2"/>
  <c r="W365" i="2"/>
  <c r="X365" i="2"/>
  <c r="Y365" i="2"/>
  <c r="Z365" i="2"/>
  <c r="AA365" i="2"/>
  <c r="AB365" i="2"/>
  <c r="AC365" i="2"/>
  <c r="AD365" i="2"/>
  <c r="AE365" i="2"/>
  <c r="AF365" i="2"/>
  <c r="AG365" i="2"/>
  <c r="AH365" i="2"/>
  <c r="AI365" i="2"/>
  <c r="AJ365" i="2"/>
  <c r="AK365" i="2"/>
  <c r="AL365" i="2"/>
  <c r="AM365" i="2"/>
  <c r="AN365" i="2"/>
  <c r="AO365" i="2"/>
  <c r="V366" i="2"/>
  <c r="W366" i="2"/>
  <c r="X366" i="2"/>
  <c r="Y366" i="2"/>
  <c r="Z366" i="2"/>
  <c r="AA366" i="2"/>
  <c r="AB366" i="2"/>
  <c r="AC366" i="2"/>
  <c r="AD366" i="2"/>
  <c r="AE366" i="2"/>
  <c r="AF366" i="2"/>
  <c r="AG366" i="2"/>
  <c r="AH366" i="2"/>
  <c r="AI366" i="2"/>
  <c r="AJ366" i="2"/>
  <c r="AK366" i="2"/>
  <c r="AL366" i="2"/>
  <c r="AM366" i="2"/>
  <c r="AN366" i="2"/>
  <c r="AO366" i="2"/>
  <c r="V367" i="2"/>
  <c r="W367" i="2"/>
  <c r="X367" i="2"/>
  <c r="Y367" i="2"/>
  <c r="Z367" i="2"/>
  <c r="AA367" i="2"/>
  <c r="AB367" i="2"/>
  <c r="AC367" i="2"/>
  <c r="AD367" i="2"/>
  <c r="AE367" i="2"/>
  <c r="AF367" i="2"/>
  <c r="AG367" i="2"/>
  <c r="AH367" i="2"/>
  <c r="AI367" i="2"/>
  <c r="AJ367" i="2"/>
  <c r="AK367" i="2"/>
  <c r="AL367" i="2"/>
  <c r="AM367" i="2"/>
  <c r="AN367" i="2"/>
  <c r="AO367" i="2"/>
  <c r="V368" i="2"/>
  <c r="W368" i="2"/>
  <c r="X368" i="2"/>
  <c r="Y368" i="2"/>
  <c r="Z368" i="2"/>
  <c r="AA368" i="2"/>
  <c r="AB368" i="2"/>
  <c r="AC368" i="2"/>
  <c r="AD368" i="2"/>
  <c r="AE368" i="2"/>
  <c r="AF368" i="2"/>
  <c r="AG368" i="2"/>
  <c r="AH368" i="2"/>
  <c r="AI368" i="2"/>
  <c r="AJ368" i="2"/>
  <c r="AK368" i="2"/>
  <c r="AL368" i="2"/>
  <c r="AM368" i="2"/>
  <c r="AN368" i="2"/>
  <c r="AO368" i="2"/>
  <c r="V369" i="2"/>
  <c r="W369" i="2"/>
  <c r="X369" i="2"/>
  <c r="Y369" i="2"/>
  <c r="Z369" i="2"/>
  <c r="AA369" i="2"/>
  <c r="AB369" i="2"/>
  <c r="AC369" i="2"/>
  <c r="AD369" i="2"/>
  <c r="AE369" i="2"/>
  <c r="AF369" i="2"/>
  <c r="AG369" i="2"/>
  <c r="AH369" i="2"/>
  <c r="AI369" i="2"/>
  <c r="AJ369" i="2"/>
  <c r="AK369" i="2"/>
  <c r="AL369" i="2"/>
  <c r="AM369" i="2"/>
  <c r="AN369" i="2"/>
  <c r="AO369" i="2"/>
  <c r="V370" i="2"/>
  <c r="W370" i="2"/>
  <c r="X370" i="2"/>
  <c r="Y370" i="2"/>
  <c r="Z370" i="2"/>
  <c r="AA370" i="2"/>
  <c r="AB370" i="2"/>
  <c r="AC370" i="2"/>
  <c r="AD370" i="2"/>
  <c r="AE370" i="2"/>
  <c r="AF370" i="2"/>
  <c r="AG370" i="2"/>
  <c r="AH370" i="2"/>
  <c r="AI370" i="2"/>
  <c r="AJ370" i="2"/>
  <c r="AK370" i="2"/>
  <c r="AL370" i="2"/>
  <c r="AM370" i="2"/>
  <c r="AN370" i="2"/>
  <c r="AO370" i="2"/>
  <c r="V371" i="2"/>
  <c r="W371" i="2"/>
  <c r="X371" i="2"/>
  <c r="Y371" i="2"/>
  <c r="Z371" i="2"/>
  <c r="AA371" i="2"/>
  <c r="AB371" i="2"/>
  <c r="AC371" i="2"/>
  <c r="AD371" i="2"/>
  <c r="AE371" i="2"/>
  <c r="AF371" i="2"/>
  <c r="AG371" i="2"/>
  <c r="AH371" i="2"/>
  <c r="AI371" i="2"/>
  <c r="AJ371" i="2"/>
  <c r="AK371" i="2"/>
  <c r="AL371" i="2"/>
  <c r="AM371" i="2"/>
  <c r="AN371" i="2"/>
  <c r="AO371" i="2"/>
  <c r="V372" i="2"/>
  <c r="W372" i="2"/>
  <c r="X372" i="2"/>
  <c r="Y372" i="2"/>
  <c r="Z372" i="2"/>
  <c r="AA372" i="2"/>
  <c r="AB372" i="2"/>
  <c r="AC372" i="2"/>
  <c r="AD372" i="2"/>
  <c r="AE372" i="2"/>
  <c r="AF372" i="2"/>
  <c r="AG372" i="2"/>
  <c r="AH372" i="2"/>
  <c r="AI372" i="2"/>
  <c r="AJ372" i="2"/>
  <c r="AK372" i="2"/>
  <c r="AL372" i="2"/>
  <c r="AM372" i="2"/>
  <c r="AN372" i="2"/>
  <c r="AO372" i="2"/>
  <c r="V373" i="2"/>
  <c r="W373" i="2"/>
  <c r="X373" i="2"/>
  <c r="Y373" i="2"/>
  <c r="Z373" i="2"/>
  <c r="AA373" i="2"/>
  <c r="AB373" i="2"/>
  <c r="AC373" i="2"/>
  <c r="AD373" i="2"/>
  <c r="AE373" i="2"/>
  <c r="AF373" i="2"/>
  <c r="AG373" i="2"/>
  <c r="AH373" i="2"/>
  <c r="AI373" i="2"/>
  <c r="AJ373" i="2"/>
  <c r="AK373" i="2"/>
  <c r="AL373" i="2"/>
  <c r="AM373" i="2"/>
  <c r="AN373" i="2"/>
  <c r="AO373" i="2"/>
  <c r="BS54" i="9"/>
  <c r="DP67" i="9" s="1"/>
  <c r="BT54" i="9"/>
  <c r="DQ67" i="9" s="1"/>
  <c r="DQ318" i="9" s="1"/>
  <c r="BU54" i="9"/>
  <c r="DR67" i="9" s="1"/>
  <c r="DR101" i="9" s="1"/>
  <c r="DW101" i="9" s="1"/>
  <c r="BV54" i="9"/>
  <c r="DS67" i="9" s="1"/>
  <c r="DS76" i="9" s="1"/>
  <c r="DX76" i="9" s="1"/>
  <c r="DU110" i="9"/>
  <c r="DU111" i="9"/>
  <c r="DU112" i="9"/>
  <c r="DU113" i="9"/>
  <c r="DU114" i="9"/>
  <c r="DU115" i="9"/>
  <c r="DU116" i="9"/>
  <c r="DU117" i="9"/>
  <c r="DU118" i="9"/>
  <c r="DU119" i="9"/>
  <c r="DU120" i="9"/>
  <c r="DU121" i="9"/>
  <c r="DU122" i="9"/>
  <c r="DU123" i="9"/>
  <c r="DU124" i="9"/>
  <c r="DU125" i="9"/>
  <c r="DU126" i="9"/>
  <c r="DU127" i="9"/>
  <c r="DU128" i="9"/>
  <c r="DU129" i="9"/>
  <c r="DU130" i="9"/>
  <c r="DU131" i="9"/>
  <c r="DU132" i="9"/>
  <c r="DU133" i="9"/>
  <c r="DU134" i="9"/>
  <c r="DU135" i="9"/>
  <c r="DU136" i="9"/>
  <c r="DU137" i="9"/>
  <c r="DU138" i="9"/>
  <c r="DU139" i="9"/>
  <c r="DU140" i="9"/>
  <c r="DU141" i="9"/>
  <c r="DU142" i="9"/>
  <c r="DU143" i="9"/>
  <c r="DU144" i="9"/>
  <c r="DU145" i="9"/>
  <c r="DU146" i="9"/>
  <c r="DU147" i="9"/>
  <c r="DU148" i="9"/>
  <c r="DU149" i="9"/>
  <c r="DU150" i="9"/>
  <c r="DU151" i="9"/>
  <c r="DU152" i="9"/>
  <c r="DU153" i="9"/>
  <c r="DU154" i="9"/>
  <c r="DU155" i="9"/>
  <c r="DU156" i="9"/>
  <c r="DU157" i="9"/>
  <c r="DU158" i="9"/>
  <c r="DU159" i="9"/>
  <c r="DU160" i="9"/>
  <c r="DU161" i="9"/>
  <c r="DU162" i="9"/>
  <c r="DU163" i="9"/>
  <c r="DU164" i="9"/>
  <c r="DU165" i="9"/>
  <c r="DU166" i="9"/>
  <c r="DU167" i="9"/>
  <c r="DU168" i="9"/>
  <c r="DU169" i="9"/>
  <c r="DU170" i="9"/>
  <c r="DU171" i="9"/>
  <c r="DU172" i="9"/>
  <c r="DU173" i="9"/>
  <c r="DU174" i="9"/>
  <c r="DU175" i="9"/>
  <c r="DU176" i="9"/>
  <c r="DU177" i="9"/>
  <c r="DU178" i="9"/>
  <c r="DU179" i="9"/>
  <c r="DU180" i="9"/>
  <c r="DU181" i="9"/>
  <c r="DU182" i="9"/>
  <c r="DU183" i="9"/>
  <c r="DU184" i="9"/>
  <c r="DU185" i="9"/>
  <c r="DU186" i="9"/>
  <c r="DU187" i="9"/>
  <c r="DU188" i="9"/>
  <c r="DU189" i="9"/>
  <c r="DU190" i="9"/>
  <c r="DU191" i="9"/>
  <c r="DU192" i="9"/>
  <c r="DU193" i="9"/>
  <c r="DU194" i="9"/>
  <c r="DU195" i="9"/>
  <c r="DU196" i="9"/>
  <c r="DU197" i="9"/>
  <c r="DU198" i="9"/>
  <c r="DU199" i="9"/>
  <c r="DU200" i="9"/>
  <c r="DU201" i="9"/>
  <c r="DU202" i="9"/>
  <c r="DU203" i="9"/>
  <c r="DU204" i="9"/>
  <c r="DU205" i="9"/>
  <c r="DU206" i="9"/>
  <c r="DU207" i="9"/>
  <c r="DU208" i="9"/>
  <c r="DU209" i="9"/>
  <c r="DU210" i="9"/>
  <c r="DU211" i="9"/>
  <c r="DU212" i="9"/>
  <c r="DU213" i="9"/>
  <c r="DU214" i="9"/>
  <c r="DU215" i="9"/>
  <c r="DU216" i="9"/>
  <c r="DU217" i="9"/>
  <c r="DU218" i="9"/>
  <c r="DU219" i="9"/>
  <c r="DU220" i="9"/>
  <c r="DU221" i="9"/>
  <c r="DU222" i="9"/>
  <c r="DU223" i="9"/>
  <c r="DU224" i="9"/>
  <c r="DU225" i="9"/>
  <c r="DU226" i="9"/>
  <c r="DU227" i="9"/>
  <c r="DU228" i="9"/>
  <c r="DU229" i="9"/>
  <c r="DU230" i="9"/>
  <c r="DU231" i="9"/>
  <c r="DU232" i="9"/>
  <c r="DU233" i="9"/>
  <c r="DU234" i="9"/>
  <c r="DU235" i="9"/>
  <c r="DU236" i="9"/>
  <c r="DU237" i="9"/>
  <c r="DU238" i="9"/>
  <c r="DU239" i="9"/>
  <c r="DU240" i="9"/>
  <c r="DU241" i="9"/>
  <c r="DU242" i="9"/>
  <c r="DU243" i="9"/>
  <c r="DU244" i="9"/>
  <c r="DU245" i="9"/>
  <c r="DU246" i="9"/>
  <c r="DU247" i="9"/>
  <c r="DU248" i="9"/>
  <c r="DU249" i="9"/>
  <c r="DU250" i="9"/>
  <c r="DU251" i="9"/>
  <c r="DU252" i="9"/>
  <c r="DU253" i="9"/>
  <c r="DU254" i="9"/>
  <c r="DU255" i="9"/>
  <c r="DU256" i="9"/>
  <c r="DU257" i="9"/>
  <c r="DU258" i="9"/>
  <c r="DU259" i="9"/>
  <c r="DU260" i="9"/>
  <c r="DU261" i="9"/>
  <c r="DU262" i="9"/>
  <c r="DU263" i="9"/>
  <c r="DU264" i="9"/>
  <c r="DU265" i="9"/>
  <c r="DU266" i="9"/>
  <c r="DU267" i="9"/>
  <c r="DU268" i="9"/>
  <c r="DU269" i="9"/>
  <c r="DU270" i="9"/>
  <c r="DU271" i="9"/>
  <c r="DU272" i="9"/>
  <c r="DU273" i="9"/>
  <c r="DU274" i="9"/>
  <c r="DU275" i="9"/>
  <c r="DU276" i="9"/>
  <c r="DU277" i="9"/>
  <c r="DU278" i="9"/>
  <c r="DU279" i="9"/>
  <c r="DU280" i="9"/>
  <c r="DU281" i="9"/>
  <c r="DU282" i="9"/>
  <c r="DU283" i="9"/>
  <c r="DU284" i="9"/>
  <c r="DU285" i="9"/>
  <c r="DU286" i="9"/>
  <c r="DU287" i="9"/>
  <c r="DU288" i="9"/>
  <c r="DU289" i="9"/>
  <c r="DU290" i="9"/>
  <c r="DU291" i="9"/>
  <c r="DU292" i="9"/>
  <c r="DU293" i="9"/>
  <c r="DU294" i="9"/>
  <c r="DU295" i="9"/>
  <c r="DU296" i="9"/>
  <c r="DU297" i="9"/>
  <c r="DU298" i="9"/>
  <c r="DU299" i="9"/>
  <c r="DU300" i="9"/>
  <c r="DU301" i="9"/>
  <c r="DU302" i="9"/>
  <c r="DU303" i="9"/>
  <c r="DU304" i="9"/>
  <c r="DU305" i="9"/>
  <c r="DU306" i="9"/>
  <c r="DU307" i="9"/>
  <c r="DU308" i="9"/>
  <c r="DU309" i="9"/>
  <c r="DU310" i="9"/>
  <c r="DU311" i="9"/>
  <c r="DU312" i="9"/>
  <c r="DU313" i="9"/>
  <c r="DU314" i="9"/>
  <c r="DU315" i="9"/>
  <c r="DU316" i="9"/>
  <c r="DU317" i="9"/>
  <c r="DU318" i="9"/>
  <c r="DV110" i="9"/>
  <c r="DV111" i="9"/>
  <c r="DV112" i="9"/>
  <c r="DV113" i="9"/>
  <c r="DV114" i="9"/>
  <c r="DV115" i="9"/>
  <c r="DV116" i="9"/>
  <c r="DV117" i="9"/>
  <c r="DV118" i="9"/>
  <c r="DV119" i="9"/>
  <c r="DV120" i="9"/>
  <c r="DV121" i="9"/>
  <c r="DV122" i="9"/>
  <c r="DV123" i="9"/>
  <c r="DV124" i="9"/>
  <c r="DV125" i="9"/>
  <c r="DV126" i="9"/>
  <c r="DV127" i="9"/>
  <c r="DV128" i="9"/>
  <c r="DV129" i="9"/>
  <c r="DV130" i="9"/>
  <c r="DV131" i="9"/>
  <c r="DV132" i="9"/>
  <c r="DV133" i="9"/>
  <c r="DV134" i="9"/>
  <c r="DV135" i="9"/>
  <c r="DV136" i="9"/>
  <c r="DV137" i="9"/>
  <c r="DV138" i="9"/>
  <c r="DV139" i="9"/>
  <c r="DV140" i="9"/>
  <c r="DV141" i="9"/>
  <c r="DV142" i="9"/>
  <c r="DV143" i="9"/>
  <c r="DV144" i="9"/>
  <c r="DV145" i="9"/>
  <c r="DV146" i="9"/>
  <c r="DV147" i="9"/>
  <c r="DV148" i="9"/>
  <c r="DV149" i="9"/>
  <c r="DV150" i="9"/>
  <c r="DV151" i="9"/>
  <c r="DV152" i="9"/>
  <c r="DV153" i="9"/>
  <c r="DV154" i="9"/>
  <c r="DV155" i="9"/>
  <c r="DV156" i="9"/>
  <c r="DV157" i="9"/>
  <c r="DV158" i="9"/>
  <c r="DV159" i="9"/>
  <c r="DV160" i="9"/>
  <c r="DV161" i="9"/>
  <c r="DV162" i="9"/>
  <c r="DV163" i="9"/>
  <c r="DV164" i="9"/>
  <c r="DV165" i="9"/>
  <c r="DV166" i="9"/>
  <c r="DV167" i="9"/>
  <c r="DV168" i="9"/>
  <c r="DV169" i="9"/>
  <c r="DV170" i="9"/>
  <c r="DV171" i="9"/>
  <c r="DV172" i="9"/>
  <c r="DV173" i="9"/>
  <c r="DV174" i="9"/>
  <c r="DV175" i="9"/>
  <c r="DV176" i="9"/>
  <c r="DV177" i="9"/>
  <c r="DV178" i="9"/>
  <c r="DV179" i="9"/>
  <c r="DV180" i="9"/>
  <c r="DV181" i="9"/>
  <c r="DV182" i="9"/>
  <c r="DV183" i="9"/>
  <c r="DV184" i="9"/>
  <c r="DV185" i="9"/>
  <c r="DV186" i="9"/>
  <c r="DV187" i="9"/>
  <c r="DV188" i="9"/>
  <c r="DV189" i="9"/>
  <c r="DV190" i="9"/>
  <c r="DV191" i="9"/>
  <c r="DV192" i="9"/>
  <c r="DV193" i="9"/>
  <c r="DV194" i="9"/>
  <c r="DV195" i="9"/>
  <c r="DV196" i="9"/>
  <c r="DV197" i="9"/>
  <c r="DV198" i="9"/>
  <c r="DV199" i="9"/>
  <c r="DV200" i="9"/>
  <c r="DV201" i="9"/>
  <c r="DV202" i="9"/>
  <c r="DV203" i="9"/>
  <c r="DV204" i="9"/>
  <c r="DV205" i="9"/>
  <c r="DV206" i="9"/>
  <c r="DV207" i="9"/>
  <c r="DV208" i="9"/>
  <c r="DV209" i="9"/>
  <c r="DV210" i="9"/>
  <c r="DV211" i="9"/>
  <c r="DV212" i="9"/>
  <c r="DV213" i="9"/>
  <c r="DV214" i="9"/>
  <c r="DV215" i="9"/>
  <c r="DV216" i="9"/>
  <c r="DV217" i="9"/>
  <c r="DV218" i="9"/>
  <c r="DV219" i="9"/>
  <c r="DV220" i="9"/>
  <c r="DV221" i="9"/>
  <c r="DV222" i="9"/>
  <c r="DV223" i="9"/>
  <c r="DV224" i="9"/>
  <c r="DV225" i="9"/>
  <c r="DV226" i="9"/>
  <c r="DV227" i="9"/>
  <c r="DV228" i="9"/>
  <c r="DV229" i="9"/>
  <c r="DV230" i="9"/>
  <c r="DV231" i="9"/>
  <c r="DV232" i="9"/>
  <c r="DV233" i="9"/>
  <c r="DV234" i="9"/>
  <c r="DV235" i="9"/>
  <c r="DV236" i="9"/>
  <c r="DV237" i="9"/>
  <c r="DV238" i="9"/>
  <c r="DV239" i="9"/>
  <c r="DV240" i="9"/>
  <c r="DV241" i="9"/>
  <c r="DV242" i="9"/>
  <c r="DV243" i="9"/>
  <c r="DV244" i="9"/>
  <c r="DV245" i="9"/>
  <c r="DV246" i="9"/>
  <c r="DV247" i="9"/>
  <c r="DV248" i="9"/>
  <c r="DV249" i="9"/>
  <c r="DV250" i="9"/>
  <c r="DV251" i="9"/>
  <c r="DV252" i="9"/>
  <c r="DV253" i="9"/>
  <c r="DV254" i="9"/>
  <c r="DV255" i="9"/>
  <c r="DV256" i="9"/>
  <c r="DV257" i="9"/>
  <c r="DV258" i="9"/>
  <c r="DV259" i="9"/>
  <c r="DV260" i="9"/>
  <c r="DV261" i="9"/>
  <c r="DV262" i="9"/>
  <c r="DV263" i="9"/>
  <c r="DV264" i="9"/>
  <c r="DV265" i="9"/>
  <c r="DV266" i="9"/>
  <c r="DV267" i="9"/>
  <c r="DV268" i="9"/>
  <c r="DV269" i="9"/>
  <c r="DV270" i="9"/>
  <c r="DV271" i="9"/>
  <c r="DV272" i="9"/>
  <c r="DV273" i="9"/>
  <c r="DV274" i="9"/>
  <c r="DV275" i="9"/>
  <c r="DV276" i="9"/>
  <c r="DV277" i="9"/>
  <c r="DV278" i="9"/>
  <c r="DV279" i="9"/>
  <c r="DV280" i="9"/>
  <c r="DV281" i="9"/>
  <c r="DV282" i="9"/>
  <c r="DV283" i="9"/>
  <c r="DV284" i="9"/>
  <c r="DV285" i="9"/>
  <c r="DV286" i="9"/>
  <c r="DV287" i="9"/>
  <c r="DV288" i="9"/>
  <c r="DV289" i="9"/>
  <c r="DV290" i="9"/>
  <c r="DV291" i="9"/>
  <c r="DV292" i="9"/>
  <c r="DV293" i="9"/>
  <c r="DV294" i="9"/>
  <c r="DV295" i="9"/>
  <c r="DV296" i="9"/>
  <c r="DV297" i="9"/>
  <c r="DV298" i="9"/>
  <c r="DV299" i="9"/>
  <c r="DV300" i="9"/>
  <c r="DV301" i="9"/>
  <c r="DV302" i="9"/>
  <c r="DV303" i="9"/>
  <c r="DV304" i="9"/>
  <c r="DV305" i="9"/>
  <c r="DV306" i="9"/>
  <c r="DV307" i="9"/>
  <c r="DV308" i="9"/>
  <c r="DV309" i="9"/>
  <c r="DV310" i="9"/>
  <c r="DV311" i="9"/>
  <c r="DV312" i="9"/>
  <c r="DV313" i="9"/>
  <c r="DV314" i="9"/>
  <c r="DV315" i="9"/>
  <c r="DV316" i="9"/>
  <c r="DV317" i="9"/>
  <c r="DV318" i="9"/>
  <c r="DW110" i="9"/>
  <c r="DW111" i="9"/>
  <c r="DW112" i="9"/>
  <c r="DW113" i="9"/>
  <c r="DW114" i="9"/>
  <c r="DW115" i="9"/>
  <c r="DW116" i="9"/>
  <c r="DW117" i="9"/>
  <c r="DW118" i="9"/>
  <c r="DW119" i="9"/>
  <c r="DW120" i="9"/>
  <c r="DW121" i="9"/>
  <c r="DW122" i="9"/>
  <c r="DW123" i="9"/>
  <c r="DW124" i="9"/>
  <c r="DW125" i="9"/>
  <c r="DW126" i="9"/>
  <c r="DW127" i="9"/>
  <c r="DW128" i="9"/>
  <c r="DW129" i="9"/>
  <c r="DW130" i="9"/>
  <c r="DW131" i="9"/>
  <c r="DW132" i="9"/>
  <c r="DW133" i="9"/>
  <c r="DW134" i="9"/>
  <c r="DW135" i="9"/>
  <c r="DW136" i="9"/>
  <c r="DW137" i="9"/>
  <c r="DW138" i="9"/>
  <c r="DW139" i="9"/>
  <c r="DW140" i="9"/>
  <c r="DW141" i="9"/>
  <c r="DW142" i="9"/>
  <c r="DW143" i="9"/>
  <c r="DW144" i="9"/>
  <c r="DW145" i="9"/>
  <c r="DW146" i="9"/>
  <c r="DW147" i="9"/>
  <c r="DW148" i="9"/>
  <c r="DW149" i="9"/>
  <c r="DW150" i="9"/>
  <c r="DW151" i="9"/>
  <c r="DW152" i="9"/>
  <c r="DW153" i="9"/>
  <c r="DW154" i="9"/>
  <c r="DW155" i="9"/>
  <c r="DW156" i="9"/>
  <c r="DW157" i="9"/>
  <c r="DW158" i="9"/>
  <c r="DW159" i="9"/>
  <c r="DW160" i="9"/>
  <c r="DW161" i="9"/>
  <c r="DW162" i="9"/>
  <c r="DW163" i="9"/>
  <c r="DW164" i="9"/>
  <c r="DW165" i="9"/>
  <c r="DW166" i="9"/>
  <c r="DW167" i="9"/>
  <c r="DW168" i="9"/>
  <c r="DW169" i="9"/>
  <c r="DW170" i="9"/>
  <c r="DW171" i="9"/>
  <c r="DW172" i="9"/>
  <c r="DW173" i="9"/>
  <c r="DW174" i="9"/>
  <c r="DW175" i="9"/>
  <c r="DW176" i="9"/>
  <c r="DW177" i="9"/>
  <c r="DW178" i="9"/>
  <c r="DW179" i="9"/>
  <c r="DW180" i="9"/>
  <c r="DW181" i="9"/>
  <c r="DW182" i="9"/>
  <c r="DW183" i="9"/>
  <c r="DW184" i="9"/>
  <c r="DW185" i="9"/>
  <c r="DW186" i="9"/>
  <c r="DW187" i="9"/>
  <c r="DW188" i="9"/>
  <c r="DW189" i="9"/>
  <c r="DW190" i="9"/>
  <c r="DW191" i="9"/>
  <c r="DW192" i="9"/>
  <c r="DW193" i="9"/>
  <c r="DW194" i="9"/>
  <c r="DW195" i="9"/>
  <c r="DW196" i="9"/>
  <c r="DW197" i="9"/>
  <c r="DW198" i="9"/>
  <c r="DW199" i="9"/>
  <c r="DW200" i="9"/>
  <c r="DW201" i="9"/>
  <c r="DW202" i="9"/>
  <c r="DW203" i="9"/>
  <c r="DW204" i="9"/>
  <c r="DW205" i="9"/>
  <c r="DW206" i="9"/>
  <c r="DW207" i="9"/>
  <c r="DW208" i="9"/>
  <c r="DW209" i="9"/>
  <c r="DW210" i="9"/>
  <c r="DW211" i="9"/>
  <c r="DW212" i="9"/>
  <c r="DW213" i="9"/>
  <c r="DW214" i="9"/>
  <c r="DW215" i="9"/>
  <c r="DW216" i="9"/>
  <c r="DW217" i="9"/>
  <c r="DW218" i="9"/>
  <c r="DW219" i="9"/>
  <c r="DW220" i="9"/>
  <c r="DW221" i="9"/>
  <c r="DW222" i="9"/>
  <c r="DW223" i="9"/>
  <c r="DW224" i="9"/>
  <c r="DW225" i="9"/>
  <c r="DW226" i="9"/>
  <c r="DW227" i="9"/>
  <c r="DW228" i="9"/>
  <c r="DW229" i="9"/>
  <c r="DW230" i="9"/>
  <c r="DW231" i="9"/>
  <c r="DW232" i="9"/>
  <c r="DW233" i="9"/>
  <c r="DW234" i="9"/>
  <c r="DW235" i="9"/>
  <c r="DW236" i="9"/>
  <c r="DW237" i="9"/>
  <c r="DW238" i="9"/>
  <c r="DW239" i="9"/>
  <c r="DW240" i="9"/>
  <c r="DW241" i="9"/>
  <c r="DW242" i="9"/>
  <c r="DW243" i="9"/>
  <c r="DW244" i="9"/>
  <c r="DW245" i="9"/>
  <c r="DW246" i="9"/>
  <c r="DW247" i="9"/>
  <c r="DW248" i="9"/>
  <c r="DW249" i="9"/>
  <c r="DW250" i="9"/>
  <c r="DW251" i="9"/>
  <c r="DW252" i="9"/>
  <c r="DW253" i="9"/>
  <c r="DW254" i="9"/>
  <c r="DW255" i="9"/>
  <c r="DW256" i="9"/>
  <c r="DW257" i="9"/>
  <c r="DW258" i="9"/>
  <c r="DW259" i="9"/>
  <c r="DW260" i="9"/>
  <c r="DW261" i="9"/>
  <c r="DW262" i="9"/>
  <c r="DW263" i="9"/>
  <c r="DW264" i="9"/>
  <c r="DW265" i="9"/>
  <c r="DW266" i="9"/>
  <c r="DW267" i="9"/>
  <c r="DW268" i="9"/>
  <c r="DW269" i="9"/>
  <c r="DW270" i="9"/>
  <c r="DW271" i="9"/>
  <c r="DW272" i="9"/>
  <c r="DW273" i="9"/>
  <c r="DW274" i="9"/>
  <c r="DW275" i="9"/>
  <c r="DW276" i="9"/>
  <c r="DW277" i="9"/>
  <c r="DW278" i="9"/>
  <c r="DW279" i="9"/>
  <c r="DW280" i="9"/>
  <c r="DW281" i="9"/>
  <c r="DW282" i="9"/>
  <c r="DW283" i="9"/>
  <c r="DW284" i="9"/>
  <c r="DW285" i="9"/>
  <c r="DW286" i="9"/>
  <c r="DW287" i="9"/>
  <c r="DW288" i="9"/>
  <c r="DW289" i="9"/>
  <c r="DW290" i="9"/>
  <c r="DW291" i="9"/>
  <c r="DW292" i="9"/>
  <c r="DW293" i="9"/>
  <c r="DW294" i="9"/>
  <c r="DW295" i="9"/>
  <c r="DW296" i="9"/>
  <c r="DW297" i="9"/>
  <c r="DW298" i="9"/>
  <c r="DW299" i="9"/>
  <c r="DW300" i="9"/>
  <c r="DW301" i="9"/>
  <c r="DW302" i="9"/>
  <c r="DW303" i="9"/>
  <c r="DW304" i="9"/>
  <c r="DW305" i="9"/>
  <c r="DW306" i="9"/>
  <c r="DW307" i="9"/>
  <c r="DW308" i="9"/>
  <c r="DW309" i="9"/>
  <c r="DW310" i="9"/>
  <c r="DW311" i="9"/>
  <c r="DW312" i="9"/>
  <c r="DW313" i="9"/>
  <c r="DW314" i="9"/>
  <c r="DW315" i="9"/>
  <c r="DW316" i="9"/>
  <c r="DW317" i="9"/>
  <c r="DW318" i="9"/>
  <c r="DX110" i="9"/>
  <c r="DX111" i="9"/>
  <c r="DX112" i="9"/>
  <c r="DX113" i="9"/>
  <c r="DX114" i="9"/>
  <c r="DX115" i="9"/>
  <c r="DX116" i="9"/>
  <c r="DX117" i="9"/>
  <c r="DX118" i="9"/>
  <c r="DX119" i="9"/>
  <c r="DX120" i="9"/>
  <c r="DX121" i="9"/>
  <c r="DX122" i="9"/>
  <c r="DX123" i="9"/>
  <c r="DX124" i="9"/>
  <c r="DX125" i="9"/>
  <c r="DX126" i="9"/>
  <c r="DX127" i="9"/>
  <c r="DX128" i="9"/>
  <c r="DX129" i="9"/>
  <c r="DX130" i="9"/>
  <c r="DX131" i="9"/>
  <c r="DX132" i="9"/>
  <c r="DX133" i="9"/>
  <c r="DX134" i="9"/>
  <c r="DX135" i="9"/>
  <c r="DX136" i="9"/>
  <c r="DX137" i="9"/>
  <c r="DX138" i="9"/>
  <c r="DX139" i="9"/>
  <c r="DX140" i="9"/>
  <c r="DX141" i="9"/>
  <c r="DX142" i="9"/>
  <c r="DX143" i="9"/>
  <c r="DX144" i="9"/>
  <c r="DX145" i="9"/>
  <c r="DX146" i="9"/>
  <c r="DX147" i="9"/>
  <c r="DX148" i="9"/>
  <c r="DX149" i="9"/>
  <c r="DX150" i="9"/>
  <c r="DX151" i="9"/>
  <c r="DX152" i="9"/>
  <c r="DX153" i="9"/>
  <c r="DX154" i="9"/>
  <c r="DX155" i="9"/>
  <c r="DX156" i="9"/>
  <c r="DX157" i="9"/>
  <c r="DX158" i="9"/>
  <c r="DX159" i="9"/>
  <c r="DX160" i="9"/>
  <c r="DX161" i="9"/>
  <c r="DX162" i="9"/>
  <c r="DX163" i="9"/>
  <c r="DX164" i="9"/>
  <c r="DX165" i="9"/>
  <c r="DX166" i="9"/>
  <c r="DX167" i="9"/>
  <c r="DX168" i="9"/>
  <c r="DX169" i="9"/>
  <c r="DX170" i="9"/>
  <c r="DX171" i="9"/>
  <c r="DX172" i="9"/>
  <c r="DX173" i="9"/>
  <c r="DX174" i="9"/>
  <c r="DX175" i="9"/>
  <c r="DX176" i="9"/>
  <c r="DX177" i="9"/>
  <c r="DX178" i="9"/>
  <c r="DX179" i="9"/>
  <c r="DX180" i="9"/>
  <c r="DX181" i="9"/>
  <c r="DX182" i="9"/>
  <c r="DX183" i="9"/>
  <c r="DX184" i="9"/>
  <c r="DX185" i="9"/>
  <c r="DX186" i="9"/>
  <c r="DX187" i="9"/>
  <c r="DX188" i="9"/>
  <c r="DX189" i="9"/>
  <c r="DX190" i="9"/>
  <c r="DX191" i="9"/>
  <c r="DX192" i="9"/>
  <c r="DX193" i="9"/>
  <c r="DX194" i="9"/>
  <c r="DX195" i="9"/>
  <c r="DX196" i="9"/>
  <c r="DX197" i="9"/>
  <c r="DX198" i="9"/>
  <c r="DX199" i="9"/>
  <c r="DX200" i="9"/>
  <c r="DX201" i="9"/>
  <c r="DX202" i="9"/>
  <c r="DX203" i="9"/>
  <c r="DX204" i="9"/>
  <c r="DX205" i="9"/>
  <c r="DX206" i="9"/>
  <c r="DX207" i="9"/>
  <c r="DX208" i="9"/>
  <c r="DX209" i="9"/>
  <c r="DX210" i="9"/>
  <c r="DX211" i="9"/>
  <c r="DX212" i="9"/>
  <c r="DX213" i="9"/>
  <c r="DX214" i="9"/>
  <c r="DX215" i="9"/>
  <c r="DX216" i="9"/>
  <c r="DX217" i="9"/>
  <c r="DX218" i="9"/>
  <c r="DX219" i="9"/>
  <c r="DX220" i="9"/>
  <c r="DX221" i="9"/>
  <c r="DX222" i="9"/>
  <c r="DX223" i="9"/>
  <c r="DX224" i="9"/>
  <c r="DX225" i="9"/>
  <c r="DX226" i="9"/>
  <c r="DX227" i="9"/>
  <c r="DX228" i="9"/>
  <c r="DX229" i="9"/>
  <c r="DX230" i="9"/>
  <c r="DX231" i="9"/>
  <c r="DX232" i="9"/>
  <c r="DX233" i="9"/>
  <c r="DX234" i="9"/>
  <c r="DX235" i="9"/>
  <c r="DX236" i="9"/>
  <c r="DX237" i="9"/>
  <c r="DX238" i="9"/>
  <c r="DX239" i="9"/>
  <c r="DX240" i="9"/>
  <c r="DX241" i="9"/>
  <c r="DX242" i="9"/>
  <c r="DX243" i="9"/>
  <c r="DX244" i="9"/>
  <c r="DX245" i="9"/>
  <c r="DX246" i="9"/>
  <c r="DX247" i="9"/>
  <c r="DX248" i="9"/>
  <c r="DX249" i="9"/>
  <c r="DX250" i="9"/>
  <c r="DX251" i="9"/>
  <c r="DX252" i="9"/>
  <c r="DX253" i="9"/>
  <c r="DX254" i="9"/>
  <c r="DX255" i="9"/>
  <c r="DX256" i="9"/>
  <c r="DX257" i="9"/>
  <c r="DX258" i="9"/>
  <c r="DX259" i="9"/>
  <c r="DX260" i="9"/>
  <c r="DX261" i="9"/>
  <c r="DX262" i="9"/>
  <c r="DX263" i="9"/>
  <c r="DX264" i="9"/>
  <c r="DX265" i="9"/>
  <c r="DX266" i="9"/>
  <c r="DX267" i="9"/>
  <c r="DX268" i="9"/>
  <c r="DX269" i="9"/>
  <c r="DX270" i="9"/>
  <c r="DX271" i="9"/>
  <c r="DX272" i="9"/>
  <c r="DX273" i="9"/>
  <c r="DX274" i="9"/>
  <c r="DX275" i="9"/>
  <c r="DX276" i="9"/>
  <c r="DX277" i="9"/>
  <c r="DX278" i="9"/>
  <c r="DX279" i="9"/>
  <c r="DX280" i="9"/>
  <c r="DX281" i="9"/>
  <c r="DX282" i="9"/>
  <c r="DX283" i="9"/>
  <c r="DX284" i="9"/>
  <c r="DX285" i="9"/>
  <c r="DX286" i="9"/>
  <c r="DX287" i="9"/>
  <c r="DX288" i="9"/>
  <c r="DX289" i="9"/>
  <c r="DX290" i="9"/>
  <c r="DX291" i="9"/>
  <c r="DX292" i="9"/>
  <c r="DX293" i="9"/>
  <c r="DX294" i="9"/>
  <c r="DX295" i="9"/>
  <c r="DX296" i="9"/>
  <c r="DX297" i="9"/>
  <c r="DX298" i="9"/>
  <c r="DX299" i="9"/>
  <c r="DX300" i="9"/>
  <c r="DX301" i="9"/>
  <c r="DX302" i="9"/>
  <c r="DX303" i="9"/>
  <c r="DX304" i="9"/>
  <c r="DX305" i="9"/>
  <c r="DX306" i="9"/>
  <c r="DX307" i="9"/>
  <c r="DX308" i="9"/>
  <c r="DX309" i="9"/>
  <c r="DX310" i="9"/>
  <c r="DX311" i="9"/>
  <c r="DX312" i="9"/>
  <c r="DX313" i="9"/>
  <c r="DX314" i="9"/>
  <c r="DX315" i="9"/>
  <c r="DX316" i="9"/>
  <c r="DX317" i="9"/>
  <c r="DX318" i="9"/>
  <c r="D333" i="9"/>
  <c r="E333" i="9"/>
  <c r="F333" i="9"/>
  <c r="G333" i="9"/>
  <c r="H333" i="9"/>
  <c r="I333" i="9"/>
  <c r="J333" i="9"/>
  <c r="K333" i="9"/>
  <c r="L333" i="9"/>
  <c r="M333" i="9"/>
  <c r="N333" i="9"/>
  <c r="O333" i="9"/>
  <c r="P333" i="9"/>
  <c r="Q333" i="9"/>
  <c r="R333" i="9"/>
  <c r="S333" i="9"/>
  <c r="T333" i="9"/>
  <c r="U333" i="9"/>
  <c r="V333" i="9"/>
  <c r="W333" i="9"/>
  <c r="X333" i="9"/>
  <c r="Y333" i="9"/>
  <c r="Z333" i="9"/>
  <c r="AA333" i="9"/>
  <c r="AB333" i="9"/>
  <c r="AC333" i="9"/>
  <c r="AD333" i="9"/>
  <c r="AE333" i="9"/>
  <c r="AF333" i="9"/>
  <c r="AG333" i="9"/>
  <c r="AH333" i="9"/>
  <c r="AI333" i="9"/>
  <c r="AJ333" i="9"/>
  <c r="AK333" i="9"/>
  <c r="AL333" i="9"/>
  <c r="AM333" i="9"/>
  <c r="AN333" i="9"/>
  <c r="AO333" i="9"/>
  <c r="D334" i="9"/>
  <c r="E334" i="9"/>
  <c r="F334" i="9"/>
  <c r="G334" i="9"/>
  <c r="H334" i="9"/>
  <c r="I334" i="9"/>
  <c r="J334" i="9"/>
  <c r="K334" i="9"/>
  <c r="L334" i="9"/>
  <c r="M334" i="9"/>
  <c r="N334" i="9"/>
  <c r="O334" i="9"/>
  <c r="P334" i="9"/>
  <c r="Q334" i="9"/>
  <c r="R334" i="9"/>
  <c r="S334" i="9"/>
  <c r="T334" i="9"/>
  <c r="U334" i="9"/>
  <c r="V334" i="9"/>
  <c r="W334" i="9"/>
  <c r="X334" i="9"/>
  <c r="Y334" i="9"/>
  <c r="Z334" i="9"/>
  <c r="AA334" i="9"/>
  <c r="AB334" i="9"/>
  <c r="AC334" i="9"/>
  <c r="AD334" i="9"/>
  <c r="AE334" i="9"/>
  <c r="AF334" i="9"/>
  <c r="AG334" i="9"/>
  <c r="AH334" i="9"/>
  <c r="AI334" i="9"/>
  <c r="AJ334" i="9"/>
  <c r="AK334" i="9"/>
  <c r="AL334" i="9"/>
  <c r="AM334" i="9"/>
  <c r="AN334" i="9"/>
  <c r="AO334" i="9"/>
  <c r="D335" i="9"/>
  <c r="E335" i="9"/>
  <c r="F335" i="9"/>
  <c r="G335" i="9"/>
  <c r="AQ335" i="9" s="1"/>
  <c r="H335" i="9"/>
  <c r="I335" i="9"/>
  <c r="J335" i="9"/>
  <c r="K335" i="9"/>
  <c r="L335" i="9"/>
  <c r="M335" i="9"/>
  <c r="N335" i="9"/>
  <c r="O335" i="9"/>
  <c r="P335" i="9"/>
  <c r="Q335" i="9"/>
  <c r="R335" i="9"/>
  <c r="S335" i="9"/>
  <c r="T335" i="9"/>
  <c r="U335" i="9"/>
  <c r="V335" i="9"/>
  <c r="W335" i="9"/>
  <c r="X335" i="9"/>
  <c r="Y335" i="9"/>
  <c r="Z335" i="9"/>
  <c r="AA335" i="9"/>
  <c r="AB335" i="9"/>
  <c r="AC335" i="9"/>
  <c r="AD335" i="9"/>
  <c r="AE335" i="9"/>
  <c r="AF335" i="9"/>
  <c r="AG335" i="9"/>
  <c r="AH335" i="9"/>
  <c r="AI335" i="9"/>
  <c r="AJ335" i="9"/>
  <c r="AK335" i="9"/>
  <c r="AL335" i="9"/>
  <c r="AM335" i="9"/>
  <c r="AN335" i="9"/>
  <c r="AO335" i="9"/>
  <c r="D336" i="9"/>
  <c r="E336" i="9"/>
  <c r="F336" i="9"/>
  <c r="G336" i="9"/>
  <c r="H336" i="9"/>
  <c r="I336" i="9"/>
  <c r="J336" i="9"/>
  <c r="K336" i="9"/>
  <c r="L336" i="9"/>
  <c r="M336" i="9"/>
  <c r="N336" i="9"/>
  <c r="O336" i="9"/>
  <c r="P336" i="9"/>
  <c r="Q336" i="9"/>
  <c r="R336" i="9"/>
  <c r="S336" i="9"/>
  <c r="T336" i="9"/>
  <c r="U336" i="9"/>
  <c r="V336" i="9"/>
  <c r="W336" i="9"/>
  <c r="X336" i="9"/>
  <c r="Y336" i="9"/>
  <c r="Z336" i="9"/>
  <c r="AA336" i="9"/>
  <c r="AB336" i="9"/>
  <c r="AC336" i="9"/>
  <c r="AD336" i="9"/>
  <c r="AE336" i="9"/>
  <c r="AF336" i="9"/>
  <c r="AG336" i="9"/>
  <c r="AH336" i="9"/>
  <c r="AI336" i="9"/>
  <c r="AJ336" i="9"/>
  <c r="AK336" i="9"/>
  <c r="AL336" i="9"/>
  <c r="AM336" i="9"/>
  <c r="AN336" i="9"/>
  <c r="AO336" i="9"/>
  <c r="D337" i="9"/>
  <c r="E337" i="9"/>
  <c r="F337" i="9"/>
  <c r="G337" i="9"/>
  <c r="H337" i="9"/>
  <c r="I337" i="9"/>
  <c r="J337" i="9"/>
  <c r="K337" i="9"/>
  <c r="L337" i="9"/>
  <c r="M337" i="9"/>
  <c r="N337" i="9"/>
  <c r="O337" i="9"/>
  <c r="P337" i="9"/>
  <c r="Q337" i="9"/>
  <c r="R337" i="9"/>
  <c r="S337" i="9"/>
  <c r="T337" i="9"/>
  <c r="U337" i="9"/>
  <c r="V337" i="9"/>
  <c r="W337" i="9"/>
  <c r="X337" i="9"/>
  <c r="Y337" i="9"/>
  <c r="Z337" i="9"/>
  <c r="AA337" i="9"/>
  <c r="AB337" i="9"/>
  <c r="AC337" i="9"/>
  <c r="AD337" i="9"/>
  <c r="AE337" i="9"/>
  <c r="AF337" i="9"/>
  <c r="AG337" i="9"/>
  <c r="AH337" i="9"/>
  <c r="AI337" i="9"/>
  <c r="AJ337" i="9"/>
  <c r="AK337" i="9"/>
  <c r="AL337" i="9"/>
  <c r="AM337" i="9"/>
  <c r="AN337" i="9"/>
  <c r="AO337" i="9"/>
  <c r="D338" i="9"/>
  <c r="E338" i="9"/>
  <c r="F338" i="9"/>
  <c r="G338" i="9"/>
  <c r="H338" i="9"/>
  <c r="I338" i="9"/>
  <c r="J338" i="9"/>
  <c r="K338" i="9"/>
  <c r="L338" i="9"/>
  <c r="M338" i="9"/>
  <c r="N338" i="9"/>
  <c r="O338" i="9"/>
  <c r="P338" i="9"/>
  <c r="Q338" i="9"/>
  <c r="R338" i="9"/>
  <c r="S338" i="9"/>
  <c r="T338" i="9"/>
  <c r="U338" i="9"/>
  <c r="V338" i="9"/>
  <c r="W338" i="9"/>
  <c r="X338" i="9"/>
  <c r="Y338" i="9"/>
  <c r="Z338" i="9"/>
  <c r="AA338" i="9"/>
  <c r="AB338" i="9"/>
  <c r="AC338" i="9"/>
  <c r="AD338" i="9"/>
  <c r="AE338" i="9"/>
  <c r="AF338" i="9"/>
  <c r="AG338" i="9"/>
  <c r="AH338" i="9"/>
  <c r="AI338" i="9"/>
  <c r="AJ338" i="9"/>
  <c r="AK338" i="9"/>
  <c r="AL338" i="9"/>
  <c r="AM338" i="9"/>
  <c r="AN338" i="9"/>
  <c r="AO338" i="9"/>
  <c r="D339" i="9"/>
  <c r="E339" i="9"/>
  <c r="F339" i="9"/>
  <c r="G339" i="9"/>
  <c r="AQ339" i="9" s="1"/>
  <c r="H339" i="9"/>
  <c r="I339" i="9"/>
  <c r="J339" i="9"/>
  <c r="K339" i="9"/>
  <c r="L339" i="9"/>
  <c r="M339" i="9"/>
  <c r="N339" i="9"/>
  <c r="O339" i="9"/>
  <c r="P339" i="9"/>
  <c r="Q339" i="9"/>
  <c r="R339" i="9"/>
  <c r="S339" i="9"/>
  <c r="T339" i="9"/>
  <c r="U339" i="9"/>
  <c r="V339" i="9"/>
  <c r="W339" i="9"/>
  <c r="X339" i="9"/>
  <c r="Y339" i="9"/>
  <c r="Z339" i="9"/>
  <c r="AA339" i="9"/>
  <c r="AB339" i="9"/>
  <c r="AC339" i="9"/>
  <c r="AD339" i="9"/>
  <c r="AE339" i="9"/>
  <c r="AF339" i="9"/>
  <c r="AG339" i="9"/>
  <c r="AH339" i="9"/>
  <c r="AI339" i="9"/>
  <c r="AJ339" i="9"/>
  <c r="AK339" i="9"/>
  <c r="AL339" i="9"/>
  <c r="AM339" i="9"/>
  <c r="AN339" i="9"/>
  <c r="AO339" i="9"/>
  <c r="D340" i="9"/>
  <c r="E340" i="9"/>
  <c r="F340" i="9"/>
  <c r="G340" i="9"/>
  <c r="H340" i="9"/>
  <c r="I340" i="9"/>
  <c r="J340" i="9"/>
  <c r="K340" i="9"/>
  <c r="L340" i="9"/>
  <c r="M340" i="9"/>
  <c r="N340" i="9"/>
  <c r="O340" i="9"/>
  <c r="P340" i="9"/>
  <c r="Q340" i="9"/>
  <c r="R340" i="9"/>
  <c r="S340" i="9"/>
  <c r="T340" i="9"/>
  <c r="U340" i="9"/>
  <c r="V340" i="9"/>
  <c r="W340" i="9"/>
  <c r="X340" i="9"/>
  <c r="Y340" i="9"/>
  <c r="Z340" i="9"/>
  <c r="AA340" i="9"/>
  <c r="AB340" i="9"/>
  <c r="AC340" i="9"/>
  <c r="AD340" i="9"/>
  <c r="AE340" i="9"/>
  <c r="AF340" i="9"/>
  <c r="AG340" i="9"/>
  <c r="AH340" i="9"/>
  <c r="AI340" i="9"/>
  <c r="AJ340" i="9"/>
  <c r="AK340" i="9"/>
  <c r="AL340" i="9"/>
  <c r="AM340" i="9"/>
  <c r="AN340" i="9"/>
  <c r="AO340" i="9"/>
  <c r="D341" i="9"/>
  <c r="E341" i="9"/>
  <c r="F341" i="9"/>
  <c r="G341" i="9"/>
  <c r="H341" i="9"/>
  <c r="I341" i="9"/>
  <c r="J341" i="9"/>
  <c r="K341" i="9"/>
  <c r="L341" i="9"/>
  <c r="M341" i="9"/>
  <c r="N341" i="9"/>
  <c r="O341" i="9"/>
  <c r="P341" i="9"/>
  <c r="Q341" i="9"/>
  <c r="R341" i="9"/>
  <c r="S341" i="9"/>
  <c r="T341" i="9"/>
  <c r="U341" i="9"/>
  <c r="V341" i="9"/>
  <c r="W341" i="9"/>
  <c r="X341" i="9"/>
  <c r="Y341" i="9"/>
  <c r="Z341" i="9"/>
  <c r="AA341" i="9"/>
  <c r="AB341" i="9"/>
  <c r="AC341" i="9"/>
  <c r="AD341" i="9"/>
  <c r="AE341" i="9"/>
  <c r="AF341" i="9"/>
  <c r="AG341" i="9"/>
  <c r="AH341" i="9"/>
  <c r="AI341" i="9"/>
  <c r="AJ341" i="9"/>
  <c r="AK341" i="9"/>
  <c r="AL341" i="9"/>
  <c r="AM341" i="9"/>
  <c r="AN341" i="9"/>
  <c r="AO341" i="9"/>
  <c r="D342" i="9"/>
  <c r="E342" i="9"/>
  <c r="F342" i="9"/>
  <c r="G342" i="9"/>
  <c r="H342" i="9"/>
  <c r="I342" i="9"/>
  <c r="J342" i="9"/>
  <c r="K342" i="9"/>
  <c r="L342" i="9"/>
  <c r="M342" i="9"/>
  <c r="N342" i="9"/>
  <c r="O342" i="9"/>
  <c r="P342" i="9"/>
  <c r="Q342" i="9"/>
  <c r="R342" i="9"/>
  <c r="S342" i="9"/>
  <c r="T342" i="9"/>
  <c r="U342" i="9"/>
  <c r="V342" i="9"/>
  <c r="W342" i="9"/>
  <c r="X342" i="9"/>
  <c r="Y342" i="9"/>
  <c r="Z342" i="9"/>
  <c r="AA342" i="9"/>
  <c r="AB342" i="9"/>
  <c r="AC342" i="9"/>
  <c r="AD342" i="9"/>
  <c r="AE342" i="9"/>
  <c r="AF342" i="9"/>
  <c r="AG342" i="9"/>
  <c r="AH342" i="9"/>
  <c r="AI342" i="9"/>
  <c r="AJ342" i="9"/>
  <c r="AK342" i="9"/>
  <c r="AL342" i="9"/>
  <c r="AM342" i="9"/>
  <c r="AN342" i="9"/>
  <c r="AO342" i="9"/>
  <c r="D343" i="9"/>
  <c r="E343" i="9"/>
  <c r="F343" i="9"/>
  <c r="G343" i="9"/>
  <c r="AQ343" i="9" s="1"/>
  <c r="H343" i="9"/>
  <c r="I343" i="9"/>
  <c r="J343" i="9"/>
  <c r="K343" i="9"/>
  <c r="L343" i="9"/>
  <c r="M343" i="9"/>
  <c r="N343" i="9"/>
  <c r="O343" i="9"/>
  <c r="P343" i="9"/>
  <c r="Q343" i="9"/>
  <c r="R343" i="9"/>
  <c r="S343" i="9"/>
  <c r="T343" i="9"/>
  <c r="U343" i="9"/>
  <c r="V343" i="9"/>
  <c r="W343" i="9"/>
  <c r="X343" i="9"/>
  <c r="Y343" i="9"/>
  <c r="Z343" i="9"/>
  <c r="AA343" i="9"/>
  <c r="AB343" i="9"/>
  <c r="AC343" i="9"/>
  <c r="AD343" i="9"/>
  <c r="AE343" i="9"/>
  <c r="AF343" i="9"/>
  <c r="AG343" i="9"/>
  <c r="AH343" i="9"/>
  <c r="AI343" i="9"/>
  <c r="AJ343" i="9"/>
  <c r="AK343" i="9"/>
  <c r="AL343" i="9"/>
  <c r="AM343" i="9"/>
  <c r="AN343" i="9"/>
  <c r="AO343" i="9"/>
  <c r="D344" i="9"/>
  <c r="E344" i="9"/>
  <c r="F344" i="9"/>
  <c r="G344" i="9"/>
  <c r="H344" i="9"/>
  <c r="I344" i="9"/>
  <c r="J344" i="9"/>
  <c r="K344" i="9"/>
  <c r="L344" i="9"/>
  <c r="M344" i="9"/>
  <c r="N344" i="9"/>
  <c r="O344" i="9"/>
  <c r="P344" i="9"/>
  <c r="Q344" i="9"/>
  <c r="R344" i="9"/>
  <c r="S344" i="9"/>
  <c r="T344" i="9"/>
  <c r="U344" i="9"/>
  <c r="V344" i="9"/>
  <c r="W344" i="9"/>
  <c r="X344" i="9"/>
  <c r="Y344" i="9"/>
  <c r="Z344" i="9"/>
  <c r="AA344" i="9"/>
  <c r="AB344" i="9"/>
  <c r="AC344" i="9"/>
  <c r="AD344" i="9"/>
  <c r="AE344" i="9"/>
  <c r="AF344" i="9"/>
  <c r="AG344" i="9"/>
  <c r="AH344" i="9"/>
  <c r="AI344" i="9"/>
  <c r="AJ344" i="9"/>
  <c r="AK344" i="9"/>
  <c r="AL344" i="9"/>
  <c r="AM344" i="9"/>
  <c r="AN344" i="9"/>
  <c r="AO344" i="9"/>
  <c r="D345" i="9"/>
  <c r="E345" i="9"/>
  <c r="F345" i="9"/>
  <c r="G345" i="9"/>
  <c r="H345" i="9"/>
  <c r="I345" i="9"/>
  <c r="J345" i="9"/>
  <c r="K345" i="9"/>
  <c r="L345" i="9"/>
  <c r="M345" i="9"/>
  <c r="N345" i="9"/>
  <c r="O345" i="9"/>
  <c r="P345" i="9"/>
  <c r="Q345" i="9"/>
  <c r="R345" i="9"/>
  <c r="S345" i="9"/>
  <c r="T345" i="9"/>
  <c r="U345" i="9"/>
  <c r="V345" i="9"/>
  <c r="W345" i="9"/>
  <c r="X345" i="9"/>
  <c r="Y345" i="9"/>
  <c r="Z345" i="9"/>
  <c r="AA345" i="9"/>
  <c r="AB345" i="9"/>
  <c r="AC345" i="9"/>
  <c r="AD345" i="9"/>
  <c r="AE345" i="9"/>
  <c r="AF345" i="9"/>
  <c r="AG345" i="9"/>
  <c r="AH345" i="9"/>
  <c r="AI345" i="9"/>
  <c r="AJ345" i="9"/>
  <c r="AK345" i="9"/>
  <c r="AL345" i="9"/>
  <c r="AM345" i="9"/>
  <c r="AN345" i="9"/>
  <c r="AO345" i="9"/>
  <c r="D346" i="9"/>
  <c r="E346" i="9"/>
  <c r="F346" i="9"/>
  <c r="G346" i="9"/>
  <c r="H346" i="9"/>
  <c r="I346" i="9"/>
  <c r="J346" i="9"/>
  <c r="K346" i="9"/>
  <c r="L346" i="9"/>
  <c r="M346" i="9"/>
  <c r="N346" i="9"/>
  <c r="O346" i="9"/>
  <c r="P346" i="9"/>
  <c r="Q346" i="9"/>
  <c r="R346" i="9"/>
  <c r="S346" i="9"/>
  <c r="T346" i="9"/>
  <c r="U346" i="9"/>
  <c r="V346" i="9"/>
  <c r="W346" i="9"/>
  <c r="X346" i="9"/>
  <c r="Y346" i="9"/>
  <c r="Z346" i="9"/>
  <c r="AA346" i="9"/>
  <c r="AB346" i="9"/>
  <c r="AC346" i="9"/>
  <c r="AD346" i="9"/>
  <c r="AE346" i="9"/>
  <c r="AF346" i="9"/>
  <c r="AG346" i="9"/>
  <c r="AH346" i="9"/>
  <c r="AI346" i="9"/>
  <c r="AJ346" i="9"/>
  <c r="AK346" i="9"/>
  <c r="AL346" i="9"/>
  <c r="AM346" i="9"/>
  <c r="AN346" i="9"/>
  <c r="AO346" i="9"/>
  <c r="D347" i="9"/>
  <c r="E347" i="9"/>
  <c r="F347" i="9"/>
  <c r="G347" i="9"/>
  <c r="AQ347" i="9" s="1"/>
  <c r="H347" i="9"/>
  <c r="I347" i="9"/>
  <c r="J347" i="9"/>
  <c r="K347" i="9"/>
  <c r="L347" i="9"/>
  <c r="M347" i="9"/>
  <c r="N347" i="9"/>
  <c r="O347" i="9"/>
  <c r="P347" i="9"/>
  <c r="Q347" i="9"/>
  <c r="R347" i="9"/>
  <c r="S347" i="9"/>
  <c r="T347" i="9"/>
  <c r="U347" i="9"/>
  <c r="V347" i="9"/>
  <c r="W347" i="9"/>
  <c r="X347" i="9"/>
  <c r="Y347" i="9"/>
  <c r="Z347" i="9"/>
  <c r="AA347" i="9"/>
  <c r="AB347" i="9"/>
  <c r="AC347" i="9"/>
  <c r="AD347" i="9"/>
  <c r="AE347" i="9"/>
  <c r="AF347" i="9"/>
  <c r="AG347" i="9"/>
  <c r="AH347" i="9"/>
  <c r="AI347" i="9"/>
  <c r="AJ347" i="9"/>
  <c r="AK347" i="9"/>
  <c r="AL347" i="9"/>
  <c r="AM347" i="9"/>
  <c r="AN347" i="9"/>
  <c r="AO347" i="9"/>
  <c r="D348" i="9"/>
  <c r="E348" i="9"/>
  <c r="F348" i="9"/>
  <c r="G348" i="9"/>
  <c r="H348" i="9"/>
  <c r="I348" i="9"/>
  <c r="J348" i="9"/>
  <c r="K348" i="9"/>
  <c r="L348" i="9"/>
  <c r="M348" i="9"/>
  <c r="N348" i="9"/>
  <c r="O348" i="9"/>
  <c r="P348" i="9"/>
  <c r="Q348" i="9"/>
  <c r="R348" i="9"/>
  <c r="S348" i="9"/>
  <c r="T348" i="9"/>
  <c r="U348" i="9"/>
  <c r="V348" i="9"/>
  <c r="W348" i="9"/>
  <c r="X348" i="9"/>
  <c r="Y348" i="9"/>
  <c r="Z348" i="9"/>
  <c r="AA348" i="9"/>
  <c r="AB348" i="9"/>
  <c r="AC348" i="9"/>
  <c r="AD348" i="9"/>
  <c r="AE348" i="9"/>
  <c r="AF348" i="9"/>
  <c r="AG348" i="9"/>
  <c r="AH348" i="9"/>
  <c r="AI348" i="9"/>
  <c r="AJ348" i="9"/>
  <c r="AK348" i="9"/>
  <c r="AL348" i="9"/>
  <c r="AM348" i="9"/>
  <c r="AN348" i="9"/>
  <c r="AO348" i="9"/>
  <c r="D349" i="9"/>
  <c r="E349" i="9"/>
  <c r="F349" i="9"/>
  <c r="G349" i="9"/>
  <c r="H349" i="9"/>
  <c r="I349" i="9"/>
  <c r="J349" i="9"/>
  <c r="K349" i="9"/>
  <c r="L349" i="9"/>
  <c r="M349" i="9"/>
  <c r="N349" i="9"/>
  <c r="O349" i="9"/>
  <c r="P349" i="9"/>
  <c r="Q349" i="9"/>
  <c r="R349" i="9"/>
  <c r="S349" i="9"/>
  <c r="T349" i="9"/>
  <c r="U349" i="9"/>
  <c r="V349" i="9"/>
  <c r="W349" i="9"/>
  <c r="X349" i="9"/>
  <c r="Y349" i="9"/>
  <c r="Z349" i="9"/>
  <c r="AA349" i="9"/>
  <c r="AB349" i="9"/>
  <c r="AC349" i="9"/>
  <c r="AD349" i="9"/>
  <c r="AE349" i="9"/>
  <c r="AF349" i="9"/>
  <c r="AG349" i="9"/>
  <c r="AH349" i="9"/>
  <c r="AI349" i="9"/>
  <c r="AJ349" i="9"/>
  <c r="AK349" i="9"/>
  <c r="AL349" i="9"/>
  <c r="AM349" i="9"/>
  <c r="AN349" i="9"/>
  <c r="AO349" i="9"/>
  <c r="D350" i="9"/>
  <c r="E350" i="9"/>
  <c r="F350" i="9"/>
  <c r="G350" i="9"/>
  <c r="H350" i="9"/>
  <c r="I350" i="9"/>
  <c r="J350" i="9"/>
  <c r="K350" i="9"/>
  <c r="L350" i="9"/>
  <c r="M350" i="9"/>
  <c r="N350" i="9"/>
  <c r="O350" i="9"/>
  <c r="P350" i="9"/>
  <c r="Q350" i="9"/>
  <c r="R350" i="9"/>
  <c r="S350" i="9"/>
  <c r="T350" i="9"/>
  <c r="U350" i="9"/>
  <c r="V350" i="9"/>
  <c r="W350" i="9"/>
  <c r="X350" i="9"/>
  <c r="Y350" i="9"/>
  <c r="Z350" i="9"/>
  <c r="AA350" i="9"/>
  <c r="AB350" i="9"/>
  <c r="AC350" i="9"/>
  <c r="AD350" i="9"/>
  <c r="AE350" i="9"/>
  <c r="AF350" i="9"/>
  <c r="AG350" i="9"/>
  <c r="AH350" i="9"/>
  <c r="AI350" i="9"/>
  <c r="AJ350" i="9"/>
  <c r="AK350" i="9"/>
  <c r="AL350" i="9"/>
  <c r="AM350" i="9"/>
  <c r="AN350" i="9"/>
  <c r="AO350" i="9"/>
  <c r="D351" i="9"/>
  <c r="E351" i="9"/>
  <c r="F351" i="9"/>
  <c r="G351" i="9"/>
  <c r="H351" i="9"/>
  <c r="I351" i="9"/>
  <c r="J351" i="9"/>
  <c r="K351" i="9"/>
  <c r="L351" i="9"/>
  <c r="M351" i="9"/>
  <c r="N351" i="9"/>
  <c r="O351" i="9"/>
  <c r="P351" i="9"/>
  <c r="Q351" i="9"/>
  <c r="R351" i="9"/>
  <c r="S351" i="9"/>
  <c r="T351" i="9"/>
  <c r="U351" i="9"/>
  <c r="V351" i="9"/>
  <c r="W351" i="9"/>
  <c r="X351" i="9"/>
  <c r="Y351" i="9"/>
  <c r="Z351" i="9"/>
  <c r="AA351" i="9"/>
  <c r="AB351" i="9"/>
  <c r="AC351" i="9"/>
  <c r="AD351" i="9"/>
  <c r="AE351" i="9"/>
  <c r="AF351" i="9"/>
  <c r="AG351" i="9"/>
  <c r="AH351" i="9"/>
  <c r="AI351" i="9"/>
  <c r="AJ351" i="9"/>
  <c r="AK351" i="9"/>
  <c r="AL351" i="9"/>
  <c r="AM351" i="9"/>
  <c r="AN351" i="9"/>
  <c r="AO351" i="9"/>
  <c r="D352" i="9"/>
  <c r="E352" i="9"/>
  <c r="F352" i="9"/>
  <c r="G352" i="9"/>
  <c r="H352" i="9"/>
  <c r="I352" i="9"/>
  <c r="J352" i="9"/>
  <c r="K352" i="9"/>
  <c r="L352" i="9"/>
  <c r="M352" i="9"/>
  <c r="N352" i="9"/>
  <c r="O352" i="9"/>
  <c r="P352" i="9"/>
  <c r="Q352" i="9"/>
  <c r="R352" i="9"/>
  <c r="S352" i="9"/>
  <c r="T352" i="9"/>
  <c r="U352" i="9"/>
  <c r="V352" i="9"/>
  <c r="W352" i="9"/>
  <c r="X352" i="9"/>
  <c r="Y352" i="9"/>
  <c r="Z352" i="9"/>
  <c r="AA352" i="9"/>
  <c r="AB352" i="9"/>
  <c r="AC352" i="9"/>
  <c r="AD352" i="9"/>
  <c r="AE352" i="9"/>
  <c r="AF352" i="9"/>
  <c r="AG352" i="9"/>
  <c r="AH352" i="9"/>
  <c r="AI352" i="9"/>
  <c r="AJ352" i="9"/>
  <c r="AK352" i="9"/>
  <c r="AL352" i="9"/>
  <c r="AM352" i="9"/>
  <c r="AN352" i="9"/>
  <c r="AO352" i="9"/>
  <c r="D353" i="9"/>
  <c r="E353" i="9"/>
  <c r="F353" i="9"/>
  <c r="G353" i="9"/>
  <c r="H353" i="9"/>
  <c r="I353" i="9"/>
  <c r="J353" i="9"/>
  <c r="K353" i="9"/>
  <c r="L353" i="9"/>
  <c r="M353" i="9"/>
  <c r="N353" i="9"/>
  <c r="O353" i="9"/>
  <c r="P353" i="9"/>
  <c r="Q353" i="9"/>
  <c r="R353" i="9"/>
  <c r="S353" i="9"/>
  <c r="T353" i="9"/>
  <c r="U353" i="9"/>
  <c r="V353" i="9"/>
  <c r="W353" i="9"/>
  <c r="X353" i="9"/>
  <c r="Y353" i="9"/>
  <c r="Z353" i="9"/>
  <c r="AA353" i="9"/>
  <c r="AB353" i="9"/>
  <c r="AC353" i="9"/>
  <c r="AD353" i="9"/>
  <c r="AE353" i="9"/>
  <c r="AF353" i="9"/>
  <c r="AG353" i="9"/>
  <c r="AH353" i="9"/>
  <c r="AI353" i="9"/>
  <c r="AJ353" i="9"/>
  <c r="AK353" i="9"/>
  <c r="AL353" i="9"/>
  <c r="AM353" i="9"/>
  <c r="AN353" i="9"/>
  <c r="AO353" i="9"/>
  <c r="D354" i="9"/>
  <c r="E354" i="9"/>
  <c r="F354" i="9"/>
  <c r="G354" i="9"/>
  <c r="H354" i="9"/>
  <c r="I354" i="9"/>
  <c r="J354" i="9"/>
  <c r="K354" i="9"/>
  <c r="L354" i="9"/>
  <c r="M354" i="9"/>
  <c r="N354" i="9"/>
  <c r="O354" i="9"/>
  <c r="P354" i="9"/>
  <c r="Q354" i="9"/>
  <c r="R354" i="9"/>
  <c r="S354" i="9"/>
  <c r="T354" i="9"/>
  <c r="U354" i="9"/>
  <c r="V354" i="9"/>
  <c r="W354" i="9"/>
  <c r="X354" i="9"/>
  <c r="Y354" i="9"/>
  <c r="Z354" i="9"/>
  <c r="AA354" i="9"/>
  <c r="AB354" i="9"/>
  <c r="AC354" i="9"/>
  <c r="AD354" i="9"/>
  <c r="AE354" i="9"/>
  <c r="AF354" i="9"/>
  <c r="AG354" i="9"/>
  <c r="AH354" i="9"/>
  <c r="AI354" i="9"/>
  <c r="AJ354" i="9"/>
  <c r="AK354" i="9"/>
  <c r="AL354" i="9"/>
  <c r="AM354" i="9"/>
  <c r="AN354" i="9"/>
  <c r="AO354" i="9"/>
  <c r="D355" i="9"/>
  <c r="E355" i="9"/>
  <c r="F355" i="9"/>
  <c r="G355" i="9"/>
  <c r="H355" i="9"/>
  <c r="I355" i="9"/>
  <c r="J355" i="9"/>
  <c r="K355" i="9"/>
  <c r="L355" i="9"/>
  <c r="M355" i="9"/>
  <c r="N355" i="9"/>
  <c r="O355" i="9"/>
  <c r="P355" i="9"/>
  <c r="Q355" i="9"/>
  <c r="R355" i="9"/>
  <c r="S355" i="9"/>
  <c r="T355" i="9"/>
  <c r="U355" i="9"/>
  <c r="V355" i="9"/>
  <c r="W355" i="9"/>
  <c r="X355" i="9"/>
  <c r="Y355" i="9"/>
  <c r="Z355" i="9"/>
  <c r="AA355" i="9"/>
  <c r="AB355" i="9"/>
  <c r="AC355" i="9"/>
  <c r="AD355" i="9"/>
  <c r="AE355" i="9"/>
  <c r="AF355" i="9"/>
  <c r="AG355" i="9"/>
  <c r="AH355" i="9"/>
  <c r="AI355" i="9"/>
  <c r="AJ355" i="9"/>
  <c r="AK355" i="9"/>
  <c r="AL355" i="9"/>
  <c r="AM355" i="9"/>
  <c r="AN355" i="9"/>
  <c r="AO355" i="9"/>
  <c r="D356" i="9"/>
  <c r="E356" i="9"/>
  <c r="F356" i="9"/>
  <c r="G356" i="9"/>
  <c r="H356" i="9"/>
  <c r="I356" i="9"/>
  <c r="J356" i="9"/>
  <c r="K356" i="9"/>
  <c r="L356" i="9"/>
  <c r="M356" i="9"/>
  <c r="N356" i="9"/>
  <c r="O356" i="9"/>
  <c r="P356" i="9"/>
  <c r="Q356" i="9"/>
  <c r="R356" i="9"/>
  <c r="S356" i="9"/>
  <c r="T356" i="9"/>
  <c r="U356" i="9"/>
  <c r="V356" i="9"/>
  <c r="W356" i="9"/>
  <c r="X356" i="9"/>
  <c r="Y356" i="9"/>
  <c r="Z356" i="9"/>
  <c r="AA356" i="9"/>
  <c r="AB356" i="9"/>
  <c r="AC356" i="9"/>
  <c r="AD356" i="9"/>
  <c r="AE356" i="9"/>
  <c r="AF356" i="9"/>
  <c r="AG356" i="9"/>
  <c r="AH356" i="9"/>
  <c r="AI356" i="9"/>
  <c r="AJ356" i="9"/>
  <c r="AK356" i="9"/>
  <c r="AL356" i="9"/>
  <c r="AM356" i="9"/>
  <c r="AN356" i="9"/>
  <c r="AO356" i="9"/>
  <c r="D357" i="9"/>
  <c r="E357" i="9"/>
  <c r="F357" i="9"/>
  <c r="G357" i="9"/>
  <c r="H357" i="9"/>
  <c r="I357" i="9"/>
  <c r="J357" i="9"/>
  <c r="K357" i="9"/>
  <c r="L357" i="9"/>
  <c r="M357" i="9"/>
  <c r="N357" i="9"/>
  <c r="O357" i="9"/>
  <c r="P357" i="9"/>
  <c r="Q357" i="9"/>
  <c r="R357" i="9"/>
  <c r="S357" i="9"/>
  <c r="T357" i="9"/>
  <c r="U357" i="9"/>
  <c r="V357" i="9"/>
  <c r="W357" i="9"/>
  <c r="X357" i="9"/>
  <c r="Y357" i="9"/>
  <c r="Z357" i="9"/>
  <c r="AA357" i="9"/>
  <c r="AB357" i="9"/>
  <c r="AC357" i="9"/>
  <c r="AD357" i="9"/>
  <c r="AE357" i="9"/>
  <c r="AF357" i="9"/>
  <c r="AG357" i="9"/>
  <c r="AH357" i="9"/>
  <c r="AI357" i="9"/>
  <c r="AJ357" i="9"/>
  <c r="AK357" i="9"/>
  <c r="AL357" i="9"/>
  <c r="AM357" i="9"/>
  <c r="AN357" i="9"/>
  <c r="AO357" i="9"/>
  <c r="D358" i="9"/>
  <c r="E358" i="9"/>
  <c r="F358" i="9"/>
  <c r="G358" i="9"/>
  <c r="H358" i="9"/>
  <c r="I358" i="9"/>
  <c r="J358" i="9"/>
  <c r="K358" i="9"/>
  <c r="L358" i="9"/>
  <c r="M358" i="9"/>
  <c r="N358" i="9"/>
  <c r="O358" i="9"/>
  <c r="P358" i="9"/>
  <c r="Q358" i="9"/>
  <c r="R358" i="9"/>
  <c r="S358" i="9"/>
  <c r="T358" i="9"/>
  <c r="U358" i="9"/>
  <c r="V358" i="9"/>
  <c r="W358" i="9"/>
  <c r="X358" i="9"/>
  <c r="Y358" i="9"/>
  <c r="Z358" i="9"/>
  <c r="AA358" i="9"/>
  <c r="AB358" i="9"/>
  <c r="AC358" i="9"/>
  <c r="AD358" i="9"/>
  <c r="AE358" i="9"/>
  <c r="AF358" i="9"/>
  <c r="AG358" i="9"/>
  <c r="AH358" i="9"/>
  <c r="AI358" i="9"/>
  <c r="AJ358" i="9"/>
  <c r="AK358" i="9"/>
  <c r="AL358" i="9"/>
  <c r="AM358" i="9"/>
  <c r="AN358" i="9"/>
  <c r="AO358" i="9"/>
  <c r="D359" i="9"/>
  <c r="E359" i="9"/>
  <c r="F359" i="9"/>
  <c r="G359" i="9"/>
  <c r="AQ359" i="9" s="1"/>
  <c r="H359" i="9"/>
  <c r="I359" i="9"/>
  <c r="J359" i="9"/>
  <c r="K359" i="9"/>
  <c r="L359" i="9"/>
  <c r="M359" i="9"/>
  <c r="N359" i="9"/>
  <c r="O359" i="9"/>
  <c r="P359" i="9"/>
  <c r="Q359" i="9"/>
  <c r="R359" i="9"/>
  <c r="S359" i="9"/>
  <c r="T359" i="9"/>
  <c r="U359" i="9"/>
  <c r="V359" i="9"/>
  <c r="W359" i="9"/>
  <c r="X359" i="9"/>
  <c r="Y359" i="9"/>
  <c r="Z359" i="9"/>
  <c r="AA359" i="9"/>
  <c r="AB359" i="9"/>
  <c r="AC359" i="9"/>
  <c r="AD359" i="9"/>
  <c r="AE359" i="9"/>
  <c r="AF359" i="9"/>
  <c r="AG359" i="9"/>
  <c r="AH359" i="9"/>
  <c r="AI359" i="9"/>
  <c r="AJ359" i="9"/>
  <c r="AK359" i="9"/>
  <c r="AL359" i="9"/>
  <c r="AM359" i="9"/>
  <c r="AN359" i="9"/>
  <c r="AO359" i="9"/>
  <c r="D360" i="9"/>
  <c r="E360" i="9"/>
  <c r="F360" i="9"/>
  <c r="G360" i="9"/>
  <c r="H360" i="9"/>
  <c r="I360" i="9"/>
  <c r="J360" i="9"/>
  <c r="K360" i="9"/>
  <c r="L360" i="9"/>
  <c r="M360" i="9"/>
  <c r="N360" i="9"/>
  <c r="O360" i="9"/>
  <c r="P360" i="9"/>
  <c r="Q360" i="9"/>
  <c r="R360" i="9"/>
  <c r="S360" i="9"/>
  <c r="T360" i="9"/>
  <c r="U360" i="9"/>
  <c r="V360" i="9"/>
  <c r="W360" i="9"/>
  <c r="X360" i="9"/>
  <c r="Y360" i="9"/>
  <c r="Z360" i="9"/>
  <c r="AA360" i="9"/>
  <c r="AB360" i="9"/>
  <c r="AC360" i="9"/>
  <c r="AD360" i="9"/>
  <c r="AE360" i="9"/>
  <c r="AF360" i="9"/>
  <c r="AG360" i="9"/>
  <c r="AH360" i="9"/>
  <c r="AI360" i="9"/>
  <c r="AJ360" i="9"/>
  <c r="AK360" i="9"/>
  <c r="AL360" i="9"/>
  <c r="AM360" i="9"/>
  <c r="AN360" i="9"/>
  <c r="AO360" i="9"/>
  <c r="D361" i="9"/>
  <c r="E361" i="9"/>
  <c r="F361" i="9"/>
  <c r="G361" i="9"/>
  <c r="H361" i="9"/>
  <c r="I361" i="9"/>
  <c r="J361" i="9"/>
  <c r="K361" i="9"/>
  <c r="L361" i="9"/>
  <c r="M361" i="9"/>
  <c r="N361" i="9"/>
  <c r="O361" i="9"/>
  <c r="P361" i="9"/>
  <c r="Q361" i="9"/>
  <c r="R361" i="9"/>
  <c r="S361" i="9"/>
  <c r="T361" i="9"/>
  <c r="U361" i="9"/>
  <c r="V361" i="9"/>
  <c r="W361" i="9"/>
  <c r="X361" i="9"/>
  <c r="Y361" i="9"/>
  <c r="Z361" i="9"/>
  <c r="AA361" i="9"/>
  <c r="AB361" i="9"/>
  <c r="AC361" i="9"/>
  <c r="AD361" i="9"/>
  <c r="AE361" i="9"/>
  <c r="AF361" i="9"/>
  <c r="AG361" i="9"/>
  <c r="AH361" i="9"/>
  <c r="AI361" i="9"/>
  <c r="AJ361" i="9"/>
  <c r="AK361" i="9"/>
  <c r="AL361" i="9"/>
  <c r="AM361" i="9"/>
  <c r="AN361" i="9"/>
  <c r="AO361" i="9"/>
  <c r="D362" i="9"/>
  <c r="E362" i="9"/>
  <c r="F362" i="9"/>
  <c r="G362" i="9"/>
  <c r="H362" i="9"/>
  <c r="I362" i="9"/>
  <c r="J362" i="9"/>
  <c r="K362" i="9"/>
  <c r="L362" i="9"/>
  <c r="M362" i="9"/>
  <c r="N362" i="9"/>
  <c r="O362" i="9"/>
  <c r="P362" i="9"/>
  <c r="Q362" i="9"/>
  <c r="R362" i="9"/>
  <c r="S362" i="9"/>
  <c r="T362" i="9"/>
  <c r="U362" i="9"/>
  <c r="V362" i="9"/>
  <c r="W362" i="9"/>
  <c r="X362" i="9"/>
  <c r="Y362" i="9"/>
  <c r="Z362" i="9"/>
  <c r="AA362" i="9"/>
  <c r="AB362" i="9"/>
  <c r="AC362" i="9"/>
  <c r="AD362" i="9"/>
  <c r="AE362" i="9"/>
  <c r="AF362" i="9"/>
  <c r="AG362" i="9"/>
  <c r="AH362" i="9"/>
  <c r="AI362" i="9"/>
  <c r="AJ362" i="9"/>
  <c r="AK362" i="9"/>
  <c r="AL362" i="9"/>
  <c r="AM362" i="9"/>
  <c r="AN362" i="9"/>
  <c r="AO362" i="9"/>
  <c r="D363" i="9"/>
  <c r="E363" i="9"/>
  <c r="F363" i="9"/>
  <c r="G363" i="9"/>
  <c r="H363" i="9"/>
  <c r="I363" i="9"/>
  <c r="J363" i="9"/>
  <c r="K363" i="9"/>
  <c r="L363" i="9"/>
  <c r="M363" i="9"/>
  <c r="N363" i="9"/>
  <c r="O363" i="9"/>
  <c r="P363" i="9"/>
  <c r="Q363" i="9"/>
  <c r="R363" i="9"/>
  <c r="S363" i="9"/>
  <c r="T363" i="9"/>
  <c r="U363" i="9"/>
  <c r="V363" i="9"/>
  <c r="W363" i="9"/>
  <c r="X363" i="9"/>
  <c r="Y363" i="9"/>
  <c r="Z363" i="9"/>
  <c r="AA363" i="9"/>
  <c r="AB363" i="9"/>
  <c r="AC363" i="9"/>
  <c r="AD363" i="9"/>
  <c r="AE363" i="9"/>
  <c r="AF363" i="9"/>
  <c r="AG363" i="9"/>
  <c r="AH363" i="9"/>
  <c r="AI363" i="9"/>
  <c r="AJ363" i="9"/>
  <c r="AK363" i="9"/>
  <c r="AL363" i="9"/>
  <c r="AM363" i="9"/>
  <c r="AN363" i="9"/>
  <c r="AO363" i="9"/>
  <c r="D364" i="9"/>
  <c r="E364" i="9"/>
  <c r="F364" i="9"/>
  <c r="G364" i="9"/>
  <c r="H364" i="9"/>
  <c r="I364" i="9"/>
  <c r="J364" i="9"/>
  <c r="K364" i="9"/>
  <c r="L364" i="9"/>
  <c r="M364" i="9"/>
  <c r="N364" i="9"/>
  <c r="O364" i="9"/>
  <c r="P364" i="9"/>
  <c r="Q364" i="9"/>
  <c r="R364" i="9"/>
  <c r="S364" i="9"/>
  <c r="T364" i="9"/>
  <c r="U364" i="9"/>
  <c r="V364" i="9"/>
  <c r="W364" i="9"/>
  <c r="X364" i="9"/>
  <c r="Y364" i="9"/>
  <c r="Z364" i="9"/>
  <c r="AA364" i="9"/>
  <c r="AB364" i="9"/>
  <c r="AC364" i="9"/>
  <c r="AD364" i="9"/>
  <c r="AE364" i="9"/>
  <c r="AF364" i="9"/>
  <c r="AG364" i="9"/>
  <c r="AH364" i="9"/>
  <c r="AI364" i="9"/>
  <c r="AJ364" i="9"/>
  <c r="AK364" i="9"/>
  <c r="AL364" i="9"/>
  <c r="AM364" i="9"/>
  <c r="AN364" i="9"/>
  <c r="AO364" i="9"/>
  <c r="D365" i="9"/>
  <c r="E365" i="9"/>
  <c r="F365" i="9"/>
  <c r="G365" i="9"/>
  <c r="H365" i="9"/>
  <c r="I365" i="9"/>
  <c r="J365" i="9"/>
  <c r="K365" i="9"/>
  <c r="L365" i="9"/>
  <c r="M365" i="9"/>
  <c r="N365" i="9"/>
  <c r="O365" i="9"/>
  <c r="P365" i="9"/>
  <c r="Q365" i="9"/>
  <c r="R365" i="9"/>
  <c r="S365" i="9"/>
  <c r="T365" i="9"/>
  <c r="U365" i="9"/>
  <c r="V365" i="9"/>
  <c r="W365" i="9"/>
  <c r="X365" i="9"/>
  <c r="Y365" i="9"/>
  <c r="Z365" i="9"/>
  <c r="AA365" i="9"/>
  <c r="AB365" i="9"/>
  <c r="AC365" i="9"/>
  <c r="AD365" i="9"/>
  <c r="AE365" i="9"/>
  <c r="AF365" i="9"/>
  <c r="AG365" i="9"/>
  <c r="AH365" i="9"/>
  <c r="AI365" i="9"/>
  <c r="AJ365" i="9"/>
  <c r="AK365" i="9"/>
  <c r="AL365" i="9"/>
  <c r="AM365" i="9"/>
  <c r="AN365" i="9"/>
  <c r="AO365" i="9"/>
  <c r="D366" i="9"/>
  <c r="E366" i="9"/>
  <c r="F366" i="9"/>
  <c r="G366" i="9"/>
  <c r="H366" i="9"/>
  <c r="I366" i="9"/>
  <c r="J366" i="9"/>
  <c r="K366" i="9"/>
  <c r="L366" i="9"/>
  <c r="M366" i="9"/>
  <c r="N366" i="9"/>
  <c r="O366" i="9"/>
  <c r="P366" i="9"/>
  <c r="Q366" i="9"/>
  <c r="R366" i="9"/>
  <c r="S366" i="9"/>
  <c r="T366" i="9"/>
  <c r="U366" i="9"/>
  <c r="V366" i="9"/>
  <c r="W366" i="9"/>
  <c r="X366" i="9"/>
  <c r="Y366" i="9"/>
  <c r="Z366" i="9"/>
  <c r="AA366" i="9"/>
  <c r="AB366" i="9"/>
  <c r="AC366" i="9"/>
  <c r="AD366" i="9"/>
  <c r="AE366" i="9"/>
  <c r="AF366" i="9"/>
  <c r="AG366" i="9"/>
  <c r="AH366" i="9"/>
  <c r="AI366" i="9"/>
  <c r="AJ366" i="9"/>
  <c r="AK366" i="9"/>
  <c r="AL366" i="9"/>
  <c r="AM366" i="9"/>
  <c r="AN366" i="9"/>
  <c r="AO366" i="9"/>
  <c r="D367" i="9"/>
  <c r="E367" i="9"/>
  <c r="F367" i="9"/>
  <c r="G367" i="9"/>
  <c r="AQ367" i="9" s="1"/>
  <c r="H367" i="9"/>
  <c r="I367" i="9"/>
  <c r="J367" i="9"/>
  <c r="K367" i="9"/>
  <c r="L367" i="9"/>
  <c r="M367" i="9"/>
  <c r="N367" i="9"/>
  <c r="O367" i="9"/>
  <c r="P367" i="9"/>
  <c r="Q367" i="9"/>
  <c r="R367" i="9"/>
  <c r="S367" i="9"/>
  <c r="T367" i="9"/>
  <c r="U367" i="9"/>
  <c r="V367" i="9"/>
  <c r="W367" i="9"/>
  <c r="X367" i="9"/>
  <c r="Y367" i="9"/>
  <c r="Z367" i="9"/>
  <c r="AA367" i="9"/>
  <c r="AB367" i="9"/>
  <c r="AC367" i="9"/>
  <c r="AD367" i="9"/>
  <c r="AE367" i="9"/>
  <c r="AF367" i="9"/>
  <c r="AG367" i="9"/>
  <c r="AH367" i="9"/>
  <c r="AI367" i="9"/>
  <c r="AJ367" i="9"/>
  <c r="AK367" i="9"/>
  <c r="AL367" i="9"/>
  <c r="AM367" i="9"/>
  <c r="AN367" i="9"/>
  <c r="AO367" i="9"/>
  <c r="D368" i="9"/>
  <c r="E368" i="9"/>
  <c r="F368" i="9"/>
  <c r="G368" i="9"/>
  <c r="H368" i="9"/>
  <c r="I368" i="9"/>
  <c r="J368" i="9"/>
  <c r="K368" i="9"/>
  <c r="L368" i="9"/>
  <c r="M368" i="9"/>
  <c r="N368" i="9"/>
  <c r="O368" i="9"/>
  <c r="P368" i="9"/>
  <c r="Q368" i="9"/>
  <c r="R368" i="9"/>
  <c r="S368" i="9"/>
  <c r="T368" i="9"/>
  <c r="U368" i="9"/>
  <c r="V368" i="9"/>
  <c r="W368" i="9"/>
  <c r="X368" i="9"/>
  <c r="Y368" i="9"/>
  <c r="Z368" i="9"/>
  <c r="AA368" i="9"/>
  <c r="AB368" i="9"/>
  <c r="AC368" i="9"/>
  <c r="AD368" i="9"/>
  <c r="AE368" i="9"/>
  <c r="AF368" i="9"/>
  <c r="AG368" i="9"/>
  <c r="AH368" i="9"/>
  <c r="AI368" i="9"/>
  <c r="AJ368" i="9"/>
  <c r="AK368" i="9"/>
  <c r="AL368" i="9"/>
  <c r="AM368" i="9"/>
  <c r="AN368" i="9"/>
  <c r="AO368" i="9"/>
  <c r="D369" i="9"/>
  <c r="E369" i="9"/>
  <c r="F369" i="9"/>
  <c r="G369" i="9"/>
  <c r="H369" i="9"/>
  <c r="I369" i="9"/>
  <c r="J369" i="9"/>
  <c r="K369" i="9"/>
  <c r="L369" i="9"/>
  <c r="M369" i="9"/>
  <c r="N369" i="9"/>
  <c r="O369" i="9"/>
  <c r="P369" i="9"/>
  <c r="Q369" i="9"/>
  <c r="R369" i="9"/>
  <c r="S369" i="9"/>
  <c r="T369" i="9"/>
  <c r="U369" i="9"/>
  <c r="V369" i="9"/>
  <c r="W369" i="9"/>
  <c r="X369" i="9"/>
  <c r="Y369" i="9"/>
  <c r="Z369" i="9"/>
  <c r="AA369" i="9"/>
  <c r="AB369" i="9"/>
  <c r="AC369" i="9"/>
  <c r="AD369" i="9"/>
  <c r="AE369" i="9"/>
  <c r="AF369" i="9"/>
  <c r="AG369" i="9"/>
  <c r="AH369" i="9"/>
  <c r="AI369" i="9"/>
  <c r="AJ369" i="9"/>
  <c r="AK369" i="9"/>
  <c r="AL369" i="9"/>
  <c r="AM369" i="9"/>
  <c r="AN369" i="9"/>
  <c r="AO369" i="9"/>
  <c r="D370" i="9"/>
  <c r="E370" i="9"/>
  <c r="F370" i="9"/>
  <c r="G370" i="9"/>
  <c r="H370" i="9"/>
  <c r="I370" i="9"/>
  <c r="J370" i="9"/>
  <c r="K370" i="9"/>
  <c r="L370" i="9"/>
  <c r="M370" i="9"/>
  <c r="N370" i="9"/>
  <c r="O370" i="9"/>
  <c r="P370" i="9"/>
  <c r="Q370" i="9"/>
  <c r="R370" i="9"/>
  <c r="S370" i="9"/>
  <c r="T370" i="9"/>
  <c r="U370" i="9"/>
  <c r="V370" i="9"/>
  <c r="W370" i="9"/>
  <c r="X370" i="9"/>
  <c r="Y370" i="9"/>
  <c r="Z370" i="9"/>
  <c r="AA370" i="9"/>
  <c r="AB370" i="9"/>
  <c r="AC370" i="9"/>
  <c r="AD370" i="9"/>
  <c r="AE370" i="9"/>
  <c r="AF370" i="9"/>
  <c r="AG370" i="9"/>
  <c r="AH370" i="9"/>
  <c r="AI370" i="9"/>
  <c r="AJ370" i="9"/>
  <c r="AK370" i="9"/>
  <c r="AL370" i="9"/>
  <c r="AM370" i="9"/>
  <c r="AN370" i="9"/>
  <c r="AO370" i="9"/>
  <c r="D371" i="9"/>
  <c r="E371" i="9"/>
  <c r="F371" i="9"/>
  <c r="G371" i="9"/>
  <c r="AQ371" i="9" s="1"/>
  <c r="H371" i="9"/>
  <c r="I371" i="9"/>
  <c r="J371" i="9"/>
  <c r="K371" i="9"/>
  <c r="L371" i="9"/>
  <c r="M371" i="9"/>
  <c r="N371" i="9"/>
  <c r="O371" i="9"/>
  <c r="P371" i="9"/>
  <c r="Q371" i="9"/>
  <c r="R371" i="9"/>
  <c r="S371" i="9"/>
  <c r="T371" i="9"/>
  <c r="U371" i="9"/>
  <c r="V371" i="9"/>
  <c r="W371" i="9"/>
  <c r="X371" i="9"/>
  <c r="Y371" i="9"/>
  <c r="Z371" i="9"/>
  <c r="AA371" i="9"/>
  <c r="AB371" i="9"/>
  <c r="AC371" i="9"/>
  <c r="AD371" i="9"/>
  <c r="AE371" i="9"/>
  <c r="AF371" i="9"/>
  <c r="AG371" i="9"/>
  <c r="AH371" i="9"/>
  <c r="AI371" i="9"/>
  <c r="AJ371" i="9"/>
  <c r="AK371" i="9"/>
  <c r="AL371" i="9"/>
  <c r="AM371" i="9"/>
  <c r="AN371" i="9"/>
  <c r="AO371" i="9"/>
  <c r="D372" i="9"/>
  <c r="E372" i="9"/>
  <c r="F372" i="9"/>
  <c r="G372" i="9"/>
  <c r="H372" i="9"/>
  <c r="I372" i="9"/>
  <c r="J372" i="9"/>
  <c r="K372" i="9"/>
  <c r="L372" i="9"/>
  <c r="M372" i="9"/>
  <c r="N372" i="9"/>
  <c r="O372" i="9"/>
  <c r="P372" i="9"/>
  <c r="Q372" i="9"/>
  <c r="R372" i="9"/>
  <c r="S372" i="9"/>
  <c r="T372" i="9"/>
  <c r="U372" i="9"/>
  <c r="V372" i="9"/>
  <c r="W372" i="9"/>
  <c r="X372" i="9"/>
  <c r="Y372" i="9"/>
  <c r="Z372" i="9"/>
  <c r="AA372" i="9"/>
  <c r="AB372" i="9"/>
  <c r="AC372" i="9"/>
  <c r="AD372" i="9"/>
  <c r="AE372" i="9"/>
  <c r="AF372" i="9"/>
  <c r="AG372" i="9"/>
  <c r="AH372" i="9"/>
  <c r="AI372" i="9"/>
  <c r="AJ372" i="9"/>
  <c r="AK372" i="9"/>
  <c r="AL372" i="9"/>
  <c r="AM372" i="9"/>
  <c r="AN372" i="9"/>
  <c r="AO372" i="9"/>
  <c r="D373" i="9"/>
  <c r="E373" i="9"/>
  <c r="F373" i="9"/>
  <c r="G373" i="9"/>
  <c r="H373" i="9"/>
  <c r="I373" i="9"/>
  <c r="J373" i="9"/>
  <c r="K373" i="9"/>
  <c r="L373" i="9"/>
  <c r="M373" i="9"/>
  <c r="N373" i="9"/>
  <c r="O373" i="9"/>
  <c r="P373" i="9"/>
  <c r="Q373" i="9"/>
  <c r="R373" i="9"/>
  <c r="S373" i="9"/>
  <c r="T373" i="9"/>
  <c r="U373" i="9"/>
  <c r="V373" i="9"/>
  <c r="W373" i="9"/>
  <c r="X373" i="9"/>
  <c r="Y373" i="9"/>
  <c r="Z373" i="9"/>
  <c r="AA373" i="9"/>
  <c r="AB373" i="9"/>
  <c r="AC373" i="9"/>
  <c r="AD373" i="9"/>
  <c r="AE373" i="9"/>
  <c r="AF373" i="9"/>
  <c r="AG373" i="9"/>
  <c r="AH373" i="9"/>
  <c r="AI373" i="9"/>
  <c r="AJ373" i="9"/>
  <c r="AK373" i="9"/>
  <c r="AL373" i="9"/>
  <c r="AM373" i="9"/>
  <c r="AN373" i="9"/>
  <c r="AO373" i="9"/>
  <c r="D374" i="9"/>
  <c r="E374" i="9"/>
  <c r="F374" i="9"/>
  <c r="G374" i="9"/>
  <c r="H374" i="9"/>
  <c r="I374" i="9"/>
  <c r="J374" i="9"/>
  <c r="K374" i="9"/>
  <c r="L374" i="9"/>
  <c r="M374" i="9"/>
  <c r="N374" i="9"/>
  <c r="O374" i="9"/>
  <c r="P374" i="9"/>
  <c r="Q374" i="9"/>
  <c r="R374" i="9"/>
  <c r="S374" i="9"/>
  <c r="T374" i="9"/>
  <c r="U374" i="9"/>
  <c r="V374" i="9"/>
  <c r="W374" i="9"/>
  <c r="X374" i="9"/>
  <c r="Y374" i="9"/>
  <c r="Z374" i="9"/>
  <c r="AA374" i="9"/>
  <c r="AB374" i="9"/>
  <c r="AC374" i="9"/>
  <c r="AD374" i="9"/>
  <c r="AE374" i="9"/>
  <c r="AF374" i="9"/>
  <c r="AG374" i="9"/>
  <c r="AH374" i="9"/>
  <c r="AI374" i="9"/>
  <c r="AJ374" i="9"/>
  <c r="AK374" i="9"/>
  <c r="AL374" i="9"/>
  <c r="AM374" i="9"/>
  <c r="AN374" i="9"/>
  <c r="AO374" i="9"/>
  <c r="D375" i="9"/>
  <c r="E375" i="9"/>
  <c r="F375" i="9"/>
  <c r="G375" i="9"/>
  <c r="AQ375" i="9" s="1"/>
  <c r="H375" i="9"/>
  <c r="I375" i="9"/>
  <c r="J375" i="9"/>
  <c r="K375" i="9"/>
  <c r="L375" i="9"/>
  <c r="M375" i="9"/>
  <c r="N375" i="9"/>
  <c r="O375" i="9"/>
  <c r="P375" i="9"/>
  <c r="Q375" i="9"/>
  <c r="R375" i="9"/>
  <c r="S375" i="9"/>
  <c r="T375" i="9"/>
  <c r="U375" i="9"/>
  <c r="V375" i="9"/>
  <c r="W375" i="9"/>
  <c r="X375" i="9"/>
  <c r="Y375" i="9"/>
  <c r="Z375" i="9"/>
  <c r="AA375" i="9"/>
  <c r="AB375" i="9"/>
  <c r="AC375" i="9"/>
  <c r="AD375" i="9"/>
  <c r="AE375" i="9"/>
  <c r="AF375" i="9"/>
  <c r="AG375" i="9"/>
  <c r="AH375" i="9"/>
  <c r="AI375" i="9"/>
  <c r="AJ375" i="9"/>
  <c r="AK375" i="9"/>
  <c r="AL375" i="9"/>
  <c r="AM375" i="9"/>
  <c r="AN375" i="9"/>
  <c r="AO375" i="9"/>
  <c r="D376" i="9"/>
  <c r="E376" i="9"/>
  <c r="F376" i="9"/>
  <c r="G376" i="9"/>
  <c r="H376" i="9"/>
  <c r="I376" i="9"/>
  <c r="J376" i="9"/>
  <c r="K376" i="9"/>
  <c r="L376" i="9"/>
  <c r="M376" i="9"/>
  <c r="N376" i="9"/>
  <c r="O376" i="9"/>
  <c r="P376" i="9"/>
  <c r="Q376" i="9"/>
  <c r="R376" i="9"/>
  <c r="S376" i="9"/>
  <c r="T376" i="9"/>
  <c r="U376" i="9"/>
  <c r="V376" i="9"/>
  <c r="W376" i="9"/>
  <c r="X376" i="9"/>
  <c r="Y376" i="9"/>
  <c r="Z376" i="9"/>
  <c r="AA376" i="9"/>
  <c r="AB376" i="9"/>
  <c r="AC376" i="9"/>
  <c r="AD376" i="9"/>
  <c r="AE376" i="9"/>
  <c r="AF376" i="9"/>
  <c r="AG376" i="9"/>
  <c r="AH376" i="9"/>
  <c r="AI376" i="9"/>
  <c r="AJ376" i="9"/>
  <c r="AK376" i="9"/>
  <c r="AL376" i="9"/>
  <c r="AM376" i="9"/>
  <c r="AN376" i="9"/>
  <c r="AO376" i="9"/>
  <c r="D377" i="9"/>
  <c r="E377" i="9"/>
  <c r="F377" i="9"/>
  <c r="G377" i="9"/>
  <c r="H377" i="9"/>
  <c r="I377" i="9"/>
  <c r="J377" i="9"/>
  <c r="K377" i="9"/>
  <c r="L377" i="9"/>
  <c r="M377" i="9"/>
  <c r="N377" i="9"/>
  <c r="O377" i="9"/>
  <c r="P377" i="9"/>
  <c r="Q377" i="9"/>
  <c r="R377" i="9"/>
  <c r="S377" i="9"/>
  <c r="T377" i="9"/>
  <c r="U377" i="9"/>
  <c r="V377" i="9"/>
  <c r="W377" i="9"/>
  <c r="X377" i="9"/>
  <c r="Y377" i="9"/>
  <c r="Z377" i="9"/>
  <c r="AA377" i="9"/>
  <c r="AB377" i="9"/>
  <c r="AC377" i="9"/>
  <c r="AD377" i="9"/>
  <c r="AE377" i="9"/>
  <c r="AF377" i="9"/>
  <c r="AG377" i="9"/>
  <c r="AH377" i="9"/>
  <c r="AI377" i="9"/>
  <c r="AJ377" i="9"/>
  <c r="AK377" i="9"/>
  <c r="AL377" i="9"/>
  <c r="AM377" i="9"/>
  <c r="AN377" i="9"/>
  <c r="AO377" i="9"/>
  <c r="D378" i="9"/>
  <c r="E378" i="9"/>
  <c r="F378" i="9"/>
  <c r="G378" i="9"/>
  <c r="H378" i="9"/>
  <c r="I378" i="9"/>
  <c r="J378" i="9"/>
  <c r="K378" i="9"/>
  <c r="L378" i="9"/>
  <c r="M378" i="9"/>
  <c r="N378" i="9"/>
  <c r="O378" i="9"/>
  <c r="P378" i="9"/>
  <c r="Q378" i="9"/>
  <c r="R378" i="9"/>
  <c r="S378" i="9"/>
  <c r="T378" i="9"/>
  <c r="U378" i="9"/>
  <c r="V378" i="9"/>
  <c r="W378" i="9"/>
  <c r="X378" i="9"/>
  <c r="Y378" i="9"/>
  <c r="Z378" i="9"/>
  <c r="AA378" i="9"/>
  <c r="AB378" i="9"/>
  <c r="AC378" i="9"/>
  <c r="AD378" i="9"/>
  <c r="AE378" i="9"/>
  <c r="AF378" i="9"/>
  <c r="AG378" i="9"/>
  <c r="AH378" i="9"/>
  <c r="AI378" i="9"/>
  <c r="AJ378" i="9"/>
  <c r="AK378" i="9"/>
  <c r="AL378" i="9"/>
  <c r="AM378" i="9"/>
  <c r="AN378" i="9"/>
  <c r="AO378" i="9"/>
  <c r="D379" i="9"/>
  <c r="E379" i="9"/>
  <c r="F379" i="9"/>
  <c r="G379" i="9"/>
  <c r="H379" i="9"/>
  <c r="I379" i="9"/>
  <c r="J379" i="9"/>
  <c r="K379" i="9"/>
  <c r="L379" i="9"/>
  <c r="M379" i="9"/>
  <c r="N379" i="9"/>
  <c r="O379" i="9"/>
  <c r="P379" i="9"/>
  <c r="Q379" i="9"/>
  <c r="R379" i="9"/>
  <c r="S379" i="9"/>
  <c r="T379" i="9"/>
  <c r="U379" i="9"/>
  <c r="V379" i="9"/>
  <c r="W379" i="9"/>
  <c r="X379" i="9"/>
  <c r="Y379" i="9"/>
  <c r="Z379" i="9"/>
  <c r="AA379" i="9"/>
  <c r="AB379" i="9"/>
  <c r="AC379" i="9"/>
  <c r="AD379" i="9"/>
  <c r="AE379" i="9"/>
  <c r="AF379" i="9"/>
  <c r="AG379" i="9"/>
  <c r="AH379" i="9"/>
  <c r="AI379" i="9"/>
  <c r="AJ379" i="9"/>
  <c r="AK379" i="9"/>
  <c r="AL379" i="9"/>
  <c r="AM379" i="9"/>
  <c r="AN379" i="9"/>
  <c r="AO379" i="9"/>
  <c r="D380" i="9"/>
  <c r="E380" i="9"/>
  <c r="F380" i="9"/>
  <c r="G380" i="9"/>
  <c r="H380" i="9"/>
  <c r="I380" i="9"/>
  <c r="J380" i="9"/>
  <c r="K380" i="9"/>
  <c r="L380" i="9"/>
  <c r="M380" i="9"/>
  <c r="N380" i="9"/>
  <c r="O380" i="9"/>
  <c r="P380" i="9"/>
  <c r="Q380" i="9"/>
  <c r="R380" i="9"/>
  <c r="S380" i="9"/>
  <c r="T380" i="9"/>
  <c r="U380" i="9"/>
  <c r="V380" i="9"/>
  <c r="W380" i="9"/>
  <c r="X380" i="9"/>
  <c r="Y380" i="9"/>
  <c r="Z380" i="9"/>
  <c r="AA380" i="9"/>
  <c r="AB380" i="9"/>
  <c r="AC380" i="9"/>
  <c r="AD380" i="9"/>
  <c r="AE380" i="9"/>
  <c r="AF380" i="9"/>
  <c r="AG380" i="9"/>
  <c r="AH380" i="9"/>
  <c r="AI380" i="9"/>
  <c r="AJ380" i="9"/>
  <c r="AK380" i="9"/>
  <c r="AL380" i="9"/>
  <c r="AM380" i="9"/>
  <c r="AN380" i="9"/>
  <c r="AO380" i="9"/>
  <c r="D381" i="9"/>
  <c r="E381" i="9"/>
  <c r="F381" i="9"/>
  <c r="G381" i="9"/>
  <c r="H381" i="9"/>
  <c r="I381" i="9"/>
  <c r="J381" i="9"/>
  <c r="K381" i="9"/>
  <c r="L381" i="9"/>
  <c r="M381" i="9"/>
  <c r="N381" i="9"/>
  <c r="O381" i="9"/>
  <c r="P381" i="9"/>
  <c r="Q381" i="9"/>
  <c r="R381" i="9"/>
  <c r="S381" i="9"/>
  <c r="T381" i="9"/>
  <c r="U381" i="9"/>
  <c r="V381" i="9"/>
  <c r="W381" i="9"/>
  <c r="X381" i="9"/>
  <c r="Y381" i="9"/>
  <c r="Z381" i="9"/>
  <c r="AA381" i="9"/>
  <c r="AB381" i="9"/>
  <c r="AC381" i="9"/>
  <c r="AD381" i="9"/>
  <c r="AE381" i="9"/>
  <c r="AF381" i="9"/>
  <c r="AG381" i="9"/>
  <c r="AH381" i="9"/>
  <c r="AI381" i="9"/>
  <c r="AJ381" i="9"/>
  <c r="AK381" i="9"/>
  <c r="AL381" i="9"/>
  <c r="AM381" i="9"/>
  <c r="AN381" i="9"/>
  <c r="AO381" i="9"/>
  <c r="D382" i="9"/>
  <c r="E382" i="9"/>
  <c r="F382" i="9"/>
  <c r="G382" i="9"/>
  <c r="H382" i="9"/>
  <c r="I382" i="9"/>
  <c r="J382" i="9"/>
  <c r="K382" i="9"/>
  <c r="L382" i="9"/>
  <c r="M382" i="9"/>
  <c r="N382" i="9"/>
  <c r="O382" i="9"/>
  <c r="P382" i="9"/>
  <c r="Q382" i="9"/>
  <c r="R382" i="9"/>
  <c r="S382" i="9"/>
  <c r="T382" i="9"/>
  <c r="U382" i="9"/>
  <c r="V382" i="9"/>
  <c r="W382" i="9"/>
  <c r="X382" i="9"/>
  <c r="Y382" i="9"/>
  <c r="Z382" i="9"/>
  <c r="AA382" i="9"/>
  <c r="AB382" i="9"/>
  <c r="AC382" i="9"/>
  <c r="AD382" i="9"/>
  <c r="AE382" i="9"/>
  <c r="AF382" i="9"/>
  <c r="AG382" i="9"/>
  <c r="AH382" i="9"/>
  <c r="AI382" i="9"/>
  <c r="AJ382" i="9"/>
  <c r="AK382" i="9"/>
  <c r="AL382" i="9"/>
  <c r="AM382" i="9"/>
  <c r="AN382" i="9"/>
  <c r="AO382" i="9"/>
  <c r="D383" i="9"/>
  <c r="E383" i="9"/>
  <c r="F383" i="9"/>
  <c r="G383" i="9"/>
  <c r="AQ383" i="9" s="1"/>
  <c r="H383" i="9"/>
  <c r="I383" i="9"/>
  <c r="J383" i="9"/>
  <c r="K383" i="9"/>
  <c r="L383" i="9"/>
  <c r="M383" i="9"/>
  <c r="N383" i="9"/>
  <c r="O383" i="9"/>
  <c r="P383" i="9"/>
  <c r="Q383" i="9"/>
  <c r="R383" i="9"/>
  <c r="S383" i="9"/>
  <c r="T383" i="9"/>
  <c r="U383" i="9"/>
  <c r="V383" i="9"/>
  <c r="W383" i="9"/>
  <c r="X383" i="9"/>
  <c r="Y383" i="9"/>
  <c r="Z383" i="9"/>
  <c r="AA383" i="9"/>
  <c r="AB383" i="9"/>
  <c r="AC383" i="9"/>
  <c r="AD383" i="9"/>
  <c r="AE383" i="9"/>
  <c r="AF383" i="9"/>
  <c r="AG383" i="9"/>
  <c r="AH383" i="9"/>
  <c r="AI383" i="9"/>
  <c r="AJ383" i="9"/>
  <c r="AK383" i="9"/>
  <c r="AL383" i="9"/>
  <c r="AM383" i="9"/>
  <c r="AN383" i="9"/>
  <c r="AO383" i="9"/>
  <c r="D384" i="9"/>
  <c r="E384" i="9"/>
  <c r="F384" i="9"/>
  <c r="G384" i="9"/>
  <c r="H384" i="9"/>
  <c r="I384" i="9"/>
  <c r="J384" i="9"/>
  <c r="K384" i="9"/>
  <c r="L384" i="9"/>
  <c r="M384" i="9"/>
  <c r="N384" i="9"/>
  <c r="O384" i="9"/>
  <c r="P384" i="9"/>
  <c r="Q384" i="9"/>
  <c r="R384" i="9"/>
  <c r="S384" i="9"/>
  <c r="T384" i="9"/>
  <c r="U384" i="9"/>
  <c r="V384" i="9"/>
  <c r="W384" i="9"/>
  <c r="X384" i="9"/>
  <c r="Y384" i="9"/>
  <c r="Z384" i="9"/>
  <c r="AA384" i="9"/>
  <c r="AB384" i="9"/>
  <c r="AC384" i="9"/>
  <c r="AD384" i="9"/>
  <c r="AE384" i="9"/>
  <c r="AF384" i="9"/>
  <c r="AG384" i="9"/>
  <c r="AH384" i="9"/>
  <c r="AI384" i="9"/>
  <c r="AJ384" i="9"/>
  <c r="AK384" i="9"/>
  <c r="AL384" i="9"/>
  <c r="AM384" i="9"/>
  <c r="AN384" i="9"/>
  <c r="AO384" i="9"/>
  <c r="D385" i="9"/>
  <c r="E385" i="9"/>
  <c r="F385" i="9"/>
  <c r="G385" i="9"/>
  <c r="H385" i="9"/>
  <c r="I385" i="9"/>
  <c r="J385" i="9"/>
  <c r="K385" i="9"/>
  <c r="L385" i="9"/>
  <c r="M385" i="9"/>
  <c r="N385" i="9"/>
  <c r="O385" i="9"/>
  <c r="P385" i="9"/>
  <c r="Q385" i="9"/>
  <c r="R385" i="9"/>
  <c r="S385" i="9"/>
  <c r="T385" i="9"/>
  <c r="U385" i="9"/>
  <c r="V385" i="9"/>
  <c r="W385" i="9"/>
  <c r="X385" i="9"/>
  <c r="Y385" i="9"/>
  <c r="Z385" i="9"/>
  <c r="AA385" i="9"/>
  <c r="AB385" i="9"/>
  <c r="AC385" i="9"/>
  <c r="AD385" i="9"/>
  <c r="AE385" i="9"/>
  <c r="AF385" i="9"/>
  <c r="AG385" i="9"/>
  <c r="AH385" i="9"/>
  <c r="AI385" i="9"/>
  <c r="AJ385" i="9"/>
  <c r="AK385" i="9"/>
  <c r="AL385" i="9"/>
  <c r="AM385" i="9"/>
  <c r="AN385" i="9"/>
  <c r="AO385" i="9"/>
  <c r="D386" i="9"/>
  <c r="E386" i="9"/>
  <c r="F386" i="9"/>
  <c r="G386" i="9"/>
  <c r="H386" i="9"/>
  <c r="I386" i="9"/>
  <c r="J386" i="9"/>
  <c r="K386" i="9"/>
  <c r="L386" i="9"/>
  <c r="M386" i="9"/>
  <c r="N386" i="9"/>
  <c r="O386" i="9"/>
  <c r="P386" i="9"/>
  <c r="Q386" i="9"/>
  <c r="R386" i="9"/>
  <c r="S386" i="9"/>
  <c r="T386" i="9"/>
  <c r="U386" i="9"/>
  <c r="V386" i="9"/>
  <c r="W386" i="9"/>
  <c r="X386" i="9"/>
  <c r="Y386" i="9"/>
  <c r="Z386" i="9"/>
  <c r="AA386" i="9"/>
  <c r="AB386" i="9"/>
  <c r="AC386" i="9"/>
  <c r="AD386" i="9"/>
  <c r="AE386" i="9"/>
  <c r="AF386" i="9"/>
  <c r="AG386" i="9"/>
  <c r="AH386" i="9"/>
  <c r="AI386" i="9"/>
  <c r="AJ386" i="9"/>
  <c r="AK386" i="9"/>
  <c r="AL386" i="9"/>
  <c r="AM386" i="9"/>
  <c r="AN386" i="9"/>
  <c r="AO386" i="9"/>
  <c r="D387" i="9"/>
  <c r="E387" i="9"/>
  <c r="F387" i="9"/>
  <c r="G387" i="9"/>
  <c r="H387" i="9"/>
  <c r="I387" i="9"/>
  <c r="J387" i="9"/>
  <c r="K387" i="9"/>
  <c r="L387" i="9"/>
  <c r="M387" i="9"/>
  <c r="N387" i="9"/>
  <c r="O387" i="9"/>
  <c r="P387" i="9"/>
  <c r="Q387" i="9"/>
  <c r="R387" i="9"/>
  <c r="S387" i="9"/>
  <c r="T387" i="9"/>
  <c r="U387" i="9"/>
  <c r="V387" i="9"/>
  <c r="W387" i="9"/>
  <c r="X387" i="9"/>
  <c r="Y387" i="9"/>
  <c r="Z387" i="9"/>
  <c r="AA387" i="9"/>
  <c r="AB387" i="9"/>
  <c r="AC387" i="9"/>
  <c r="AD387" i="9"/>
  <c r="AE387" i="9"/>
  <c r="AF387" i="9"/>
  <c r="AG387" i="9"/>
  <c r="AH387" i="9"/>
  <c r="AI387" i="9"/>
  <c r="AJ387" i="9"/>
  <c r="AK387" i="9"/>
  <c r="AL387" i="9"/>
  <c r="AM387" i="9"/>
  <c r="AN387" i="9"/>
  <c r="AO387" i="9"/>
  <c r="D388" i="9"/>
  <c r="E388" i="9"/>
  <c r="F388" i="9"/>
  <c r="G388" i="9"/>
  <c r="H388" i="9"/>
  <c r="I388" i="9"/>
  <c r="J388" i="9"/>
  <c r="K388" i="9"/>
  <c r="L388" i="9"/>
  <c r="M388" i="9"/>
  <c r="N388" i="9"/>
  <c r="O388" i="9"/>
  <c r="P388" i="9"/>
  <c r="Q388" i="9"/>
  <c r="R388" i="9"/>
  <c r="S388" i="9"/>
  <c r="T388" i="9"/>
  <c r="U388" i="9"/>
  <c r="V388" i="9"/>
  <c r="W388" i="9"/>
  <c r="X388" i="9"/>
  <c r="Y388" i="9"/>
  <c r="Z388" i="9"/>
  <c r="AA388" i="9"/>
  <c r="AB388" i="9"/>
  <c r="AC388" i="9"/>
  <c r="AD388" i="9"/>
  <c r="AE388" i="9"/>
  <c r="AF388" i="9"/>
  <c r="AG388" i="9"/>
  <c r="AH388" i="9"/>
  <c r="AI388" i="9"/>
  <c r="AJ388" i="9"/>
  <c r="AK388" i="9"/>
  <c r="AL388" i="9"/>
  <c r="AM388" i="9"/>
  <c r="AN388" i="9"/>
  <c r="AO388" i="9"/>
  <c r="D389" i="9"/>
  <c r="E389" i="9"/>
  <c r="F389" i="9"/>
  <c r="G389" i="9"/>
  <c r="H389" i="9"/>
  <c r="I389" i="9"/>
  <c r="J389" i="9"/>
  <c r="K389" i="9"/>
  <c r="L389" i="9"/>
  <c r="M389" i="9"/>
  <c r="N389" i="9"/>
  <c r="O389" i="9"/>
  <c r="P389" i="9"/>
  <c r="Q389" i="9"/>
  <c r="R389" i="9"/>
  <c r="S389" i="9"/>
  <c r="T389" i="9"/>
  <c r="U389" i="9"/>
  <c r="V389" i="9"/>
  <c r="W389" i="9"/>
  <c r="X389" i="9"/>
  <c r="Y389" i="9"/>
  <c r="Z389" i="9"/>
  <c r="AA389" i="9"/>
  <c r="AB389" i="9"/>
  <c r="AC389" i="9"/>
  <c r="AD389" i="9"/>
  <c r="AE389" i="9"/>
  <c r="AF389" i="9"/>
  <c r="AG389" i="9"/>
  <c r="AH389" i="9"/>
  <c r="AI389" i="9"/>
  <c r="AJ389" i="9"/>
  <c r="AK389" i="9"/>
  <c r="AL389" i="9"/>
  <c r="AM389" i="9"/>
  <c r="AN389" i="9"/>
  <c r="AO389" i="9"/>
  <c r="D390" i="9"/>
  <c r="E390" i="9"/>
  <c r="F390" i="9"/>
  <c r="G390" i="9"/>
  <c r="H390" i="9"/>
  <c r="I390" i="9"/>
  <c r="J390" i="9"/>
  <c r="K390" i="9"/>
  <c r="L390" i="9"/>
  <c r="M390" i="9"/>
  <c r="N390" i="9"/>
  <c r="O390" i="9"/>
  <c r="P390" i="9"/>
  <c r="Q390" i="9"/>
  <c r="R390" i="9"/>
  <c r="S390" i="9"/>
  <c r="T390" i="9"/>
  <c r="U390" i="9"/>
  <c r="V390" i="9"/>
  <c r="W390" i="9"/>
  <c r="X390" i="9"/>
  <c r="Y390" i="9"/>
  <c r="Z390" i="9"/>
  <c r="AA390" i="9"/>
  <c r="AB390" i="9"/>
  <c r="AC390" i="9"/>
  <c r="AD390" i="9"/>
  <c r="AE390" i="9"/>
  <c r="AF390" i="9"/>
  <c r="AG390" i="9"/>
  <c r="AH390" i="9"/>
  <c r="AI390" i="9"/>
  <c r="AJ390" i="9"/>
  <c r="AK390" i="9"/>
  <c r="AL390" i="9"/>
  <c r="AM390" i="9"/>
  <c r="AN390" i="9"/>
  <c r="AO390" i="9"/>
  <c r="D391" i="9"/>
  <c r="E391" i="9"/>
  <c r="F391" i="9"/>
  <c r="G391" i="9"/>
  <c r="AQ391" i="9" s="1"/>
  <c r="H391" i="9"/>
  <c r="I391" i="9"/>
  <c r="J391" i="9"/>
  <c r="K391" i="9"/>
  <c r="L391" i="9"/>
  <c r="M391" i="9"/>
  <c r="N391" i="9"/>
  <c r="O391" i="9"/>
  <c r="P391" i="9"/>
  <c r="Q391" i="9"/>
  <c r="R391" i="9"/>
  <c r="S391" i="9"/>
  <c r="T391" i="9"/>
  <c r="U391" i="9"/>
  <c r="V391" i="9"/>
  <c r="W391" i="9"/>
  <c r="X391" i="9"/>
  <c r="Y391" i="9"/>
  <c r="Z391" i="9"/>
  <c r="AA391" i="9"/>
  <c r="AB391" i="9"/>
  <c r="AC391" i="9"/>
  <c r="AD391" i="9"/>
  <c r="AE391" i="9"/>
  <c r="AF391" i="9"/>
  <c r="AG391" i="9"/>
  <c r="AH391" i="9"/>
  <c r="AI391" i="9"/>
  <c r="AJ391" i="9"/>
  <c r="AK391" i="9"/>
  <c r="AL391" i="9"/>
  <c r="AM391" i="9"/>
  <c r="AN391" i="9"/>
  <c r="AO391" i="9"/>
  <c r="D392" i="9"/>
  <c r="E392" i="9"/>
  <c r="F392" i="9"/>
  <c r="G392" i="9"/>
  <c r="H392" i="9"/>
  <c r="I392" i="9"/>
  <c r="J392" i="9"/>
  <c r="K392" i="9"/>
  <c r="L392" i="9"/>
  <c r="M392" i="9"/>
  <c r="N392" i="9"/>
  <c r="O392" i="9"/>
  <c r="P392" i="9"/>
  <c r="Q392" i="9"/>
  <c r="R392" i="9"/>
  <c r="S392" i="9"/>
  <c r="T392" i="9"/>
  <c r="U392" i="9"/>
  <c r="V392" i="9"/>
  <c r="W392" i="9"/>
  <c r="X392" i="9"/>
  <c r="Y392" i="9"/>
  <c r="Z392" i="9"/>
  <c r="AA392" i="9"/>
  <c r="AB392" i="9"/>
  <c r="AC392" i="9"/>
  <c r="AD392" i="9"/>
  <c r="AE392" i="9"/>
  <c r="AF392" i="9"/>
  <c r="AG392" i="9"/>
  <c r="AH392" i="9"/>
  <c r="AI392" i="9"/>
  <c r="AJ392" i="9"/>
  <c r="AK392" i="9"/>
  <c r="AL392" i="9"/>
  <c r="AM392" i="9"/>
  <c r="AN392" i="9"/>
  <c r="AO392" i="9"/>
  <c r="D393" i="9"/>
  <c r="E393" i="9"/>
  <c r="F393" i="9"/>
  <c r="G393" i="9"/>
  <c r="H393" i="9"/>
  <c r="I393" i="9"/>
  <c r="J393" i="9"/>
  <c r="K393" i="9"/>
  <c r="L393" i="9"/>
  <c r="M393" i="9"/>
  <c r="N393" i="9"/>
  <c r="O393" i="9"/>
  <c r="P393" i="9"/>
  <c r="Q393" i="9"/>
  <c r="R393" i="9"/>
  <c r="S393" i="9"/>
  <c r="T393" i="9"/>
  <c r="U393" i="9"/>
  <c r="V393" i="9"/>
  <c r="W393" i="9"/>
  <c r="X393" i="9"/>
  <c r="Y393" i="9"/>
  <c r="Z393" i="9"/>
  <c r="AA393" i="9"/>
  <c r="AB393" i="9"/>
  <c r="AC393" i="9"/>
  <c r="AD393" i="9"/>
  <c r="AE393" i="9"/>
  <c r="AF393" i="9"/>
  <c r="AG393" i="9"/>
  <c r="AH393" i="9"/>
  <c r="AI393" i="9"/>
  <c r="AJ393" i="9"/>
  <c r="AK393" i="9"/>
  <c r="AL393" i="9"/>
  <c r="AM393" i="9"/>
  <c r="AN393" i="9"/>
  <c r="AO393" i="9"/>
  <c r="D394" i="9"/>
  <c r="E394" i="9"/>
  <c r="F394" i="9"/>
  <c r="G394" i="9"/>
  <c r="H394" i="9"/>
  <c r="I394" i="9"/>
  <c r="J394" i="9"/>
  <c r="K394" i="9"/>
  <c r="L394" i="9"/>
  <c r="M394" i="9"/>
  <c r="N394" i="9"/>
  <c r="O394" i="9"/>
  <c r="P394" i="9"/>
  <c r="Q394" i="9"/>
  <c r="R394" i="9"/>
  <c r="S394" i="9"/>
  <c r="T394" i="9"/>
  <c r="U394" i="9"/>
  <c r="V394" i="9"/>
  <c r="W394" i="9"/>
  <c r="X394" i="9"/>
  <c r="Y394" i="9"/>
  <c r="Z394" i="9"/>
  <c r="AA394" i="9"/>
  <c r="AB394" i="9"/>
  <c r="AC394" i="9"/>
  <c r="AD394" i="9"/>
  <c r="AE394" i="9"/>
  <c r="AF394" i="9"/>
  <c r="AG394" i="9"/>
  <c r="AH394" i="9"/>
  <c r="AI394" i="9"/>
  <c r="AJ394" i="9"/>
  <c r="AK394" i="9"/>
  <c r="AL394" i="9"/>
  <c r="AM394" i="9"/>
  <c r="AN394" i="9"/>
  <c r="AO394" i="9"/>
  <c r="D395" i="9"/>
  <c r="E395" i="9"/>
  <c r="F395" i="9"/>
  <c r="G395" i="9"/>
  <c r="H395" i="9"/>
  <c r="I395" i="9"/>
  <c r="J395" i="9"/>
  <c r="K395" i="9"/>
  <c r="L395" i="9"/>
  <c r="M395" i="9"/>
  <c r="N395" i="9"/>
  <c r="O395" i="9"/>
  <c r="P395" i="9"/>
  <c r="Q395" i="9"/>
  <c r="R395" i="9"/>
  <c r="S395" i="9"/>
  <c r="T395" i="9"/>
  <c r="U395" i="9"/>
  <c r="V395" i="9"/>
  <c r="W395" i="9"/>
  <c r="X395" i="9"/>
  <c r="Y395" i="9"/>
  <c r="Z395" i="9"/>
  <c r="AA395" i="9"/>
  <c r="AB395" i="9"/>
  <c r="AC395" i="9"/>
  <c r="AD395" i="9"/>
  <c r="AE395" i="9"/>
  <c r="AF395" i="9"/>
  <c r="AG395" i="9"/>
  <c r="AH395" i="9"/>
  <c r="AI395" i="9"/>
  <c r="AJ395" i="9"/>
  <c r="AK395" i="9"/>
  <c r="AL395" i="9"/>
  <c r="AM395" i="9"/>
  <c r="AN395" i="9"/>
  <c r="AO395" i="9"/>
  <c r="D396" i="9"/>
  <c r="E396" i="9"/>
  <c r="F396" i="9"/>
  <c r="G396" i="9"/>
  <c r="H396" i="9"/>
  <c r="I396" i="9"/>
  <c r="J396" i="9"/>
  <c r="K396" i="9"/>
  <c r="L396" i="9"/>
  <c r="M396" i="9"/>
  <c r="N396" i="9"/>
  <c r="O396" i="9"/>
  <c r="P396" i="9"/>
  <c r="Q396" i="9"/>
  <c r="R396" i="9"/>
  <c r="S396" i="9"/>
  <c r="T396" i="9"/>
  <c r="U396" i="9"/>
  <c r="V396" i="9"/>
  <c r="W396" i="9"/>
  <c r="X396" i="9"/>
  <c r="Y396" i="9"/>
  <c r="Z396" i="9"/>
  <c r="AA396" i="9"/>
  <c r="AB396" i="9"/>
  <c r="AC396" i="9"/>
  <c r="AD396" i="9"/>
  <c r="AE396" i="9"/>
  <c r="AF396" i="9"/>
  <c r="AG396" i="9"/>
  <c r="AH396" i="9"/>
  <c r="AI396" i="9"/>
  <c r="AJ396" i="9"/>
  <c r="AK396" i="9"/>
  <c r="AL396" i="9"/>
  <c r="AM396" i="9"/>
  <c r="AN396" i="9"/>
  <c r="AO396" i="9"/>
  <c r="D397" i="9"/>
  <c r="E397" i="9"/>
  <c r="F397" i="9"/>
  <c r="G397" i="9"/>
  <c r="H397" i="9"/>
  <c r="I397" i="9"/>
  <c r="J397" i="9"/>
  <c r="K397" i="9"/>
  <c r="L397" i="9"/>
  <c r="M397" i="9"/>
  <c r="N397" i="9"/>
  <c r="O397" i="9"/>
  <c r="P397" i="9"/>
  <c r="Q397" i="9"/>
  <c r="R397" i="9"/>
  <c r="S397" i="9"/>
  <c r="T397" i="9"/>
  <c r="U397" i="9"/>
  <c r="V397" i="9"/>
  <c r="W397" i="9"/>
  <c r="X397" i="9"/>
  <c r="Y397" i="9"/>
  <c r="Z397" i="9"/>
  <c r="AA397" i="9"/>
  <c r="AB397" i="9"/>
  <c r="AC397" i="9"/>
  <c r="AD397" i="9"/>
  <c r="AE397" i="9"/>
  <c r="AF397" i="9"/>
  <c r="AG397" i="9"/>
  <c r="AH397" i="9"/>
  <c r="AI397" i="9"/>
  <c r="AJ397" i="9"/>
  <c r="AK397" i="9"/>
  <c r="AL397" i="9"/>
  <c r="AM397" i="9"/>
  <c r="AN397" i="9"/>
  <c r="AO397" i="9"/>
  <c r="D398" i="9"/>
  <c r="E398" i="9"/>
  <c r="F398" i="9"/>
  <c r="G398" i="9"/>
  <c r="H398" i="9"/>
  <c r="I398" i="9"/>
  <c r="J398" i="9"/>
  <c r="K398" i="9"/>
  <c r="L398" i="9"/>
  <c r="M398" i="9"/>
  <c r="N398" i="9"/>
  <c r="O398" i="9"/>
  <c r="P398" i="9"/>
  <c r="Q398" i="9"/>
  <c r="R398" i="9"/>
  <c r="S398" i="9"/>
  <c r="T398" i="9"/>
  <c r="U398" i="9"/>
  <c r="V398" i="9"/>
  <c r="W398" i="9"/>
  <c r="X398" i="9"/>
  <c r="Y398" i="9"/>
  <c r="Z398" i="9"/>
  <c r="AA398" i="9"/>
  <c r="AB398" i="9"/>
  <c r="AC398" i="9"/>
  <c r="AD398" i="9"/>
  <c r="AE398" i="9"/>
  <c r="AF398" i="9"/>
  <c r="AG398" i="9"/>
  <c r="AH398" i="9"/>
  <c r="AI398" i="9"/>
  <c r="AJ398" i="9"/>
  <c r="AK398" i="9"/>
  <c r="AL398" i="9"/>
  <c r="AM398" i="9"/>
  <c r="AN398" i="9"/>
  <c r="AO398" i="9"/>
  <c r="D399" i="9"/>
  <c r="E399" i="9"/>
  <c r="F399" i="9"/>
  <c r="G399" i="9"/>
  <c r="AQ399" i="9" s="1"/>
  <c r="H399" i="9"/>
  <c r="I399" i="9"/>
  <c r="J399" i="9"/>
  <c r="K399" i="9"/>
  <c r="L399" i="9"/>
  <c r="M399" i="9"/>
  <c r="N399" i="9"/>
  <c r="O399" i="9"/>
  <c r="P399" i="9"/>
  <c r="Q399" i="9"/>
  <c r="R399" i="9"/>
  <c r="S399" i="9"/>
  <c r="T399" i="9"/>
  <c r="U399" i="9"/>
  <c r="V399" i="9"/>
  <c r="W399" i="9"/>
  <c r="X399" i="9"/>
  <c r="Y399" i="9"/>
  <c r="Z399" i="9"/>
  <c r="AA399" i="9"/>
  <c r="AB399" i="9"/>
  <c r="AC399" i="9"/>
  <c r="AD399" i="9"/>
  <c r="AE399" i="9"/>
  <c r="AF399" i="9"/>
  <c r="AG399" i="9"/>
  <c r="AH399" i="9"/>
  <c r="AI399" i="9"/>
  <c r="AJ399" i="9"/>
  <c r="AK399" i="9"/>
  <c r="AL399" i="9"/>
  <c r="AM399" i="9"/>
  <c r="AN399" i="9"/>
  <c r="AO399" i="9"/>
  <c r="D400" i="9"/>
  <c r="E400" i="9"/>
  <c r="F400" i="9"/>
  <c r="G400" i="9"/>
  <c r="H400" i="9"/>
  <c r="I400" i="9"/>
  <c r="J400" i="9"/>
  <c r="K400" i="9"/>
  <c r="L400" i="9"/>
  <c r="M400" i="9"/>
  <c r="N400" i="9"/>
  <c r="O400" i="9"/>
  <c r="P400" i="9"/>
  <c r="Q400" i="9"/>
  <c r="R400" i="9"/>
  <c r="S400" i="9"/>
  <c r="T400" i="9"/>
  <c r="U400" i="9"/>
  <c r="V400" i="9"/>
  <c r="W400" i="9"/>
  <c r="X400" i="9"/>
  <c r="Y400" i="9"/>
  <c r="Z400" i="9"/>
  <c r="AA400" i="9"/>
  <c r="AB400" i="9"/>
  <c r="AC400" i="9"/>
  <c r="AD400" i="9"/>
  <c r="AE400" i="9"/>
  <c r="AF400" i="9"/>
  <c r="AG400" i="9"/>
  <c r="AH400" i="9"/>
  <c r="AI400" i="9"/>
  <c r="AJ400" i="9"/>
  <c r="AK400" i="9"/>
  <c r="AL400" i="9"/>
  <c r="AM400" i="9"/>
  <c r="AN400" i="9"/>
  <c r="AO400" i="9"/>
  <c r="D401" i="9"/>
  <c r="E401" i="9"/>
  <c r="F401" i="9"/>
  <c r="G401" i="9"/>
  <c r="H401" i="9"/>
  <c r="I401" i="9"/>
  <c r="J401" i="9"/>
  <c r="K401" i="9"/>
  <c r="L401" i="9"/>
  <c r="M401" i="9"/>
  <c r="N401" i="9"/>
  <c r="O401" i="9"/>
  <c r="P401" i="9"/>
  <c r="Q401" i="9"/>
  <c r="R401" i="9"/>
  <c r="S401" i="9"/>
  <c r="T401" i="9"/>
  <c r="U401" i="9"/>
  <c r="V401" i="9"/>
  <c r="W401" i="9"/>
  <c r="X401" i="9"/>
  <c r="Y401" i="9"/>
  <c r="Z401" i="9"/>
  <c r="AA401" i="9"/>
  <c r="AB401" i="9"/>
  <c r="AC401" i="9"/>
  <c r="AD401" i="9"/>
  <c r="AE401" i="9"/>
  <c r="AF401" i="9"/>
  <c r="AG401" i="9"/>
  <c r="AH401" i="9"/>
  <c r="AI401" i="9"/>
  <c r="AJ401" i="9"/>
  <c r="AK401" i="9"/>
  <c r="AL401" i="9"/>
  <c r="AM401" i="9"/>
  <c r="AN401" i="9"/>
  <c r="AO401" i="9"/>
  <c r="D402" i="9"/>
  <c r="E402" i="9"/>
  <c r="F402" i="9"/>
  <c r="G402" i="9"/>
  <c r="H402" i="9"/>
  <c r="I402" i="9"/>
  <c r="J402" i="9"/>
  <c r="K402" i="9"/>
  <c r="L402" i="9"/>
  <c r="M402" i="9"/>
  <c r="N402" i="9"/>
  <c r="O402" i="9"/>
  <c r="P402" i="9"/>
  <c r="Q402" i="9"/>
  <c r="R402" i="9"/>
  <c r="S402" i="9"/>
  <c r="T402" i="9"/>
  <c r="U402" i="9"/>
  <c r="V402" i="9"/>
  <c r="W402" i="9"/>
  <c r="X402" i="9"/>
  <c r="Y402" i="9"/>
  <c r="Z402" i="9"/>
  <c r="AA402" i="9"/>
  <c r="AB402" i="9"/>
  <c r="AC402" i="9"/>
  <c r="AD402" i="9"/>
  <c r="AE402" i="9"/>
  <c r="AF402" i="9"/>
  <c r="AG402" i="9"/>
  <c r="AH402" i="9"/>
  <c r="AI402" i="9"/>
  <c r="AJ402" i="9"/>
  <c r="AK402" i="9"/>
  <c r="AL402" i="9"/>
  <c r="AM402" i="9"/>
  <c r="AN402" i="9"/>
  <c r="AO402" i="9"/>
  <c r="D403" i="9"/>
  <c r="E403" i="9"/>
  <c r="F403" i="9"/>
  <c r="G403" i="9"/>
  <c r="AQ403" i="9" s="1"/>
  <c r="H403" i="9"/>
  <c r="I403" i="9"/>
  <c r="J403" i="9"/>
  <c r="K403" i="9"/>
  <c r="L403" i="9"/>
  <c r="M403" i="9"/>
  <c r="N403" i="9"/>
  <c r="O403" i="9"/>
  <c r="P403" i="9"/>
  <c r="Q403" i="9"/>
  <c r="R403" i="9"/>
  <c r="S403" i="9"/>
  <c r="T403" i="9"/>
  <c r="U403" i="9"/>
  <c r="V403" i="9"/>
  <c r="W403" i="9"/>
  <c r="X403" i="9"/>
  <c r="Y403" i="9"/>
  <c r="Z403" i="9"/>
  <c r="AA403" i="9"/>
  <c r="AB403" i="9"/>
  <c r="AC403" i="9"/>
  <c r="AD403" i="9"/>
  <c r="AE403" i="9"/>
  <c r="AF403" i="9"/>
  <c r="AG403" i="9"/>
  <c r="AH403" i="9"/>
  <c r="AI403" i="9"/>
  <c r="AJ403" i="9"/>
  <c r="AK403" i="9"/>
  <c r="AL403" i="9"/>
  <c r="AM403" i="9"/>
  <c r="AN403" i="9"/>
  <c r="AO403" i="9"/>
  <c r="D404" i="9"/>
  <c r="E404" i="9"/>
  <c r="F404" i="9"/>
  <c r="G404" i="9"/>
  <c r="H404" i="9"/>
  <c r="I404" i="9"/>
  <c r="J404" i="9"/>
  <c r="K404" i="9"/>
  <c r="L404" i="9"/>
  <c r="M404" i="9"/>
  <c r="N404" i="9"/>
  <c r="O404" i="9"/>
  <c r="P404" i="9"/>
  <c r="Q404" i="9"/>
  <c r="R404" i="9"/>
  <c r="S404" i="9"/>
  <c r="T404" i="9"/>
  <c r="U404" i="9"/>
  <c r="V404" i="9"/>
  <c r="W404" i="9"/>
  <c r="X404" i="9"/>
  <c r="Y404" i="9"/>
  <c r="Z404" i="9"/>
  <c r="AA404" i="9"/>
  <c r="AB404" i="9"/>
  <c r="AC404" i="9"/>
  <c r="AD404" i="9"/>
  <c r="AE404" i="9"/>
  <c r="AF404" i="9"/>
  <c r="AG404" i="9"/>
  <c r="AH404" i="9"/>
  <c r="AI404" i="9"/>
  <c r="AJ404" i="9"/>
  <c r="AK404" i="9"/>
  <c r="AL404" i="9"/>
  <c r="AM404" i="9"/>
  <c r="AN404" i="9"/>
  <c r="AO404" i="9"/>
  <c r="D405" i="9"/>
  <c r="E405" i="9"/>
  <c r="F405" i="9"/>
  <c r="G405" i="9"/>
  <c r="H405" i="9"/>
  <c r="I405" i="9"/>
  <c r="J405" i="9"/>
  <c r="K405" i="9"/>
  <c r="L405" i="9"/>
  <c r="M405" i="9"/>
  <c r="N405" i="9"/>
  <c r="O405" i="9"/>
  <c r="P405" i="9"/>
  <c r="Q405" i="9"/>
  <c r="R405" i="9"/>
  <c r="S405" i="9"/>
  <c r="T405" i="9"/>
  <c r="U405" i="9"/>
  <c r="V405" i="9"/>
  <c r="W405" i="9"/>
  <c r="X405" i="9"/>
  <c r="Y405" i="9"/>
  <c r="Z405" i="9"/>
  <c r="AA405" i="9"/>
  <c r="AB405" i="9"/>
  <c r="AC405" i="9"/>
  <c r="AD405" i="9"/>
  <c r="AE405" i="9"/>
  <c r="AF405" i="9"/>
  <c r="AG405" i="9"/>
  <c r="AH405" i="9"/>
  <c r="AI405" i="9"/>
  <c r="AJ405" i="9"/>
  <c r="AK405" i="9"/>
  <c r="AL405" i="9"/>
  <c r="AM405" i="9"/>
  <c r="AN405" i="9"/>
  <c r="AO405" i="9"/>
  <c r="D406" i="9"/>
  <c r="E406" i="9"/>
  <c r="F406" i="9"/>
  <c r="G406" i="9"/>
  <c r="H406" i="9"/>
  <c r="I406" i="9"/>
  <c r="J406" i="9"/>
  <c r="K406" i="9"/>
  <c r="L406" i="9"/>
  <c r="M406" i="9"/>
  <c r="N406" i="9"/>
  <c r="O406" i="9"/>
  <c r="P406" i="9"/>
  <c r="Q406" i="9"/>
  <c r="R406" i="9"/>
  <c r="S406" i="9"/>
  <c r="T406" i="9"/>
  <c r="U406" i="9"/>
  <c r="V406" i="9"/>
  <c r="W406" i="9"/>
  <c r="X406" i="9"/>
  <c r="Y406" i="9"/>
  <c r="Z406" i="9"/>
  <c r="AA406" i="9"/>
  <c r="AB406" i="9"/>
  <c r="AC406" i="9"/>
  <c r="AD406" i="9"/>
  <c r="AE406" i="9"/>
  <c r="AF406" i="9"/>
  <c r="AG406" i="9"/>
  <c r="AH406" i="9"/>
  <c r="AI406" i="9"/>
  <c r="AJ406" i="9"/>
  <c r="AK406" i="9"/>
  <c r="AL406" i="9"/>
  <c r="AM406" i="9"/>
  <c r="AN406" i="9"/>
  <c r="AO406" i="9"/>
  <c r="D407" i="9"/>
  <c r="E407" i="9"/>
  <c r="F407" i="9"/>
  <c r="G407" i="9"/>
  <c r="AQ407" i="9" s="1"/>
  <c r="H407" i="9"/>
  <c r="I407" i="9"/>
  <c r="J407" i="9"/>
  <c r="K407" i="9"/>
  <c r="L407" i="9"/>
  <c r="M407" i="9"/>
  <c r="N407" i="9"/>
  <c r="O407" i="9"/>
  <c r="P407" i="9"/>
  <c r="Q407" i="9"/>
  <c r="R407" i="9"/>
  <c r="S407" i="9"/>
  <c r="T407" i="9"/>
  <c r="U407" i="9"/>
  <c r="V407" i="9"/>
  <c r="W407" i="9"/>
  <c r="X407" i="9"/>
  <c r="Y407" i="9"/>
  <c r="Z407" i="9"/>
  <c r="AA407" i="9"/>
  <c r="AB407" i="9"/>
  <c r="AC407" i="9"/>
  <c r="AD407" i="9"/>
  <c r="AE407" i="9"/>
  <c r="AF407" i="9"/>
  <c r="AG407" i="9"/>
  <c r="AH407" i="9"/>
  <c r="AI407" i="9"/>
  <c r="AJ407" i="9"/>
  <c r="AK407" i="9"/>
  <c r="AL407" i="9"/>
  <c r="AM407" i="9"/>
  <c r="AN407" i="9"/>
  <c r="AO407" i="9"/>
  <c r="D408" i="9"/>
  <c r="E408" i="9"/>
  <c r="F408" i="9"/>
  <c r="G408" i="9"/>
  <c r="H408" i="9"/>
  <c r="I408" i="9"/>
  <c r="J408" i="9"/>
  <c r="K408" i="9"/>
  <c r="L408" i="9"/>
  <c r="M408" i="9"/>
  <c r="N408" i="9"/>
  <c r="O408" i="9"/>
  <c r="P408" i="9"/>
  <c r="Q408" i="9"/>
  <c r="R408" i="9"/>
  <c r="S408" i="9"/>
  <c r="T408" i="9"/>
  <c r="U408" i="9"/>
  <c r="V408" i="9"/>
  <c r="W408" i="9"/>
  <c r="X408" i="9"/>
  <c r="Y408" i="9"/>
  <c r="Z408" i="9"/>
  <c r="AA408" i="9"/>
  <c r="AB408" i="9"/>
  <c r="AC408" i="9"/>
  <c r="AD408" i="9"/>
  <c r="AE408" i="9"/>
  <c r="AF408" i="9"/>
  <c r="AG408" i="9"/>
  <c r="AH408" i="9"/>
  <c r="AI408" i="9"/>
  <c r="AJ408" i="9"/>
  <c r="AK408" i="9"/>
  <c r="AL408" i="9"/>
  <c r="AM408" i="9"/>
  <c r="AN408" i="9"/>
  <c r="AO408" i="9"/>
  <c r="D409" i="9"/>
  <c r="E409" i="9"/>
  <c r="F409" i="9"/>
  <c r="G409" i="9"/>
  <c r="H409" i="9"/>
  <c r="I409" i="9"/>
  <c r="J409" i="9"/>
  <c r="K409" i="9"/>
  <c r="L409" i="9"/>
  <c r="M409" i="9"/>
  <c r="N409" i="9"/>
  <c r="O409" i="9"/>
  <c r="P409" i="9"/>
  <c r="Q409" i="9"/>
  <c r="R409" i="9"/>
  <c r="S409" i="9"/>
  <c r="T409" i="9"/>
  <c r="U409" i="9"/>
  <c r="V409" i="9"/>
  <c r="W409" i="9"/>
  <c r="X409" i="9"/>
  <c r="Y409" i="9"/>
  <c r="Z409" i="9"/>
  <c r="AA409" i="9"/>
  <c r="AB409" i="9"/>
  <c r="AC409" i="9"/>
  <c r="AD409" i="9"/>
  <c r="AE409" i="9"/>
  <c r="AF409" i="9"/>
  <c r="AG409" i="9"/>
  <c r="AH409" i="9"/>
  <c r="AI409" i="9"/>
  <c r="AJ409" i="9"/>
  <c r="AK409" i="9"/>
  <c r="AL409" i="9"/>
  <c r="AM409" i="9"/>
  <c r="AN409" i="9"/>
  <c r="AO409" i="9"/>
  <c r="D410" i="9"/>
  <c r="E410" i="9"/>
  <c r="F410" i="9"/>
  <c r="G410" i="9"/>
  <c r="H410" i="9"/>
  <c r="I410" i="9"/>
  <c r="J410" i="9"/>
  <c r="K410" i="9"/>
  <c r="L410" i="9"/>
  <c r="M410" i="9"/>
  <c r="N410" i="9"/>
  <c r="O410" i="9"/>
  <c r="P410" i="9"/>
  <c r="Q410" i="9"/>
  <c r="R410" i="9"/>
  <c r="S410" i="9"/>
  <c r="T410" i="9"/>
  <c r="U410" i="9"/>
  <c r="V410" i="9"/>
  <c r="W410" i="9"/>
  <c r="X410" i="9"/>
  <c r="Y410" i="9"/>
  <c r="Z410" i="9"/>
  <c r="AA410" i="9"/>
  <c r="AB410" i="9"/>
  <c r="AC410" i="9"/>
  <c r="AD410" i="9"/>
  <c r="AE410" i="9"/>
  <c r="AF410" i="9"/>
  <c r="AG410" i="9"/>
  <c r="AH410" i="9"/>
  <c r="AI410" i="9"/>
  <c r="AJ410" i="9"/>
  <c r="AK410" i="9"/>
  <c r="AL410" i="9"/>
  <c r="AM410" i="9"/>
  <c r="AN410" i="9"/>
  <c r="AO410" i="9"/>
  <c r="D411" i="9"/>
  <c r="E411" i="9"/>
  <c r="F411" i="9"/>
  <c r="G411" i="9"/>
  <c r="AQ411" i="9" s="1"/>
  <c r="H411" i="9"/>
  <c r="I411" i="9"/>
  <c r="J411" i="9"/>
  <c r="K411" i="9"/>
  <c r="L411" i="9"/>
  <c r="M411" i="9"/>
  <c r="N411" i="9"/>
  <c r="O411" i="9"/>
  <c r="P411" i="9"/>
  <c r="Q411" i="9"/>
  <c r="R411" i="9"/>
  <c r="S411" i="9"/>
  <c r="T411" i="9"/>
  <c r="U411" i="9"/>
  <c r="V411" i="9"/>
  <c r="W411" i="9"/>
  <c r="X411" i="9"/>
  <c r="Y411" i="9"/>
  <c r="Z411" i="9"/>
  <c r="AA411" i="9"/>
  <c r="AB411" i="9"/>
  <c r="AC411" i="9"/>
  <c r="AD411" i="9"/>
  <c r="AE411" i="9"/>
  <c r="AF411" i="9"/>
  <c r="AG411" i="9"/>
  <c r="AH411" i="9"/>
  <c r="AI411" i="9"/>
  <c r="AJ411" i="9"/>
  <c r="AK411" i="9"/>
  <c r="AL411" i="9"/>
  <c r="AM411" i="9"/>
  <c r="AN411" i="9"/>
  <c r="AO411" i="9"/>
  <c r="D412" i="9"/>
  <c r="E412" i="9"/>
  <c r="F412" i="9"/>
  <c r="G412" i="9"/>
  <c r="H412" i="9"/>
  <c r="I412" i="9"/>
  <c r="J412" i="9"/>
  <c r="K412" i="9"/>
  <c r="L412" i="9"/>
  <c r="M412" i="9"/>
  <c r="N412" i="9"/>
  <c r="O412" i="9"/>
  <c r="P412" i="9"/>
  <c r="Q412" i="9"/>
  <c r="R412" i="9"/>
  <c r="S412" i="9"/>
  <c r="T412" i="9"/>
  <c r="U412" i="9"/>
  <c r="V412" i="9"/>
  <c r="W412" i="9"/>
  <c r="X412" i="9"/>
  <c r="Y412" i="9"/>
  <c r="Z412" i="9"/>
  <c r="AA412" i="9"/>
  <c r="AB412" i="9"/>
  <c r="AC412" i="9"/>
  <c r="AD412" i="9"/>
  <c r="AE412" i="9"/>
  <c r="AF412" i="9"/>
  <c r="AG412" i="9"/>
  <c r="AH412" i="9"/>
  <c r="AI412" i="9"/>
  <c r="AJ412" i="9"/>
  <c r="AK412" i="9"/>
  <c r="AL412" i="9"/>
  <c r="AM412" i="9"/>
  <c r="AN412" i="9"/>
  <c r="AO412" i="9"/>
  <c r="D413" i="9"/>
  <c r="E413" i="9"/>
  <c r="F413" i="9"/>
  <c r="G413" i="9"/>
  <c r="H413" i="9"/>
  <c r="I413" i="9"/>
  <c r="J413" i="9"/>
  <c r="K413" i="9"/>
  <c r="L413" i="9"/>
  <c r="M413" i="9"/>
  <c r="N413" i="9"/>
  <c r="O413" i="9"/>
  <c r="P413" i="9"/>
  <c r="Q413" i="9"/>
  <c r="R413" i="9"/>
  <c r="S413" i="9"/>
  <c r="T413" i="9"/>
  <c r="U413" i="9"/>
  <c r="V413" i="9"/>
  <c r="W413" i="9"/>
  <c r="X413" i="9"/>
  <c r="Y413" i="9"/>
  <c r="Z413" i="9"/>
  <c r="AA413" i="9"/>
  <c r="AB413" i="9"/>
  <c r="AC413" i="9"/>
  <c r="AD413" i="9"/>
  <c r="AE413" i="9"/>
  <c r="AF413" i="9"/>
  <c r="AG413" i="9"/>
  <c r="AH413" i="9"/>
  <c r="AI413" i="9"/>
  <c r="AJ413" i="9"/>
  <c r="AK413" i="9"/>
  <c r="AL413" i="9"/>
  <c r="AM413" i="9"/>
  <c r="AN413" i="9"/>
  <c r="AO413" i="9"/>
  <c r="D414" i="9"/>
  <c r="E414" i="9"/>
  <c r="F414" i="9"/>
  <c r="G414" i="9"/>
  <c r="H414" i="9"/>
  <c r="I414" i="9"/>
  <c r="J414" i="9"/>
  <c r="K414" i="9"/>
  <c r="L414" i="9"/>
  <c r="M414" i="9"/>
  <c r="N414" i="9"/>
  <c r="O414" i="9"/>
  <c r="P414" i="9"/>
  <c r="Q414" i="9"/>
  <c r="R414" i="9"/>
  <c r="S414" i="9"/>
  <c r="T414" i="9"/>
  <c r="U414" i="9"/>
  <c r="V414" i="9"/>
  <c r="W414" i="9"/>
  <c r="X414" i="9"/>
  <c r="Y414" i="9"/>
  <c r="Z414" i="9"/>
  <c r="AA414" i="9"/>
  <c r="AB414" i="9"/>
  <c r="AC414" i="9"/>
  <c r="AD414" i="9"/>
  <c r="AE414" i="9"/>
  <c r="AF414" i="9"/>
  <c r="AG414" i="9"/>
  <c r="AH414" i="9"/>
  <c r="AI414" i="9"/>
  <c r="AJ414" i="9"/>
  <c r="AK414" i="9"/>
  <c r="AL414" i="9"/>
  <c r="AM414" i="9"/>
  <c r="AN414" i="9"/>
  <c r="AO414" i="9"/>
  <c r="D415" i="9"/>
  <c r="E415" i="9"/>
  <c r="F415" i="9"/>
  <c r="G415" i="9"/>
  <c r="AQ415" i="9" s="1"/>
  <c r="H415" i="9"/>
  <c r="I415" i="9"/>
  <c r="J415" i="9"/>
  <c r="K415" i="9"/>
  <c r="L415" i="9"/>
  <c r="M415" i="9"/>
  <c r="N415" i="9"/>
  <c r="O415" i="9"/>
  <c r="P415" i="9"/>
  <c r="Q415" i="9"/>
  <c r="R415" i="9"/>
  <c r="S415" i="9"/>
  <c r="T415" i="9"/>
  <c r="U415" i="9"/>
  <c r="V415" i="9"/>
  <c r="W415" i="9"/>
  <c r="X415" i="9"/>
  <c r="Y415" i="9"/>
  <c r="Z415" i="9"/>
  <c r="AA415" i="9"/>
  <c r="AB415" i="9"/>
  <c r="AC415" i="9"/>
  <c r="AD415" i="9"/>
  <c r="AE415" i="9"/>
  <c r="AF415" i="9"/>
  <c r="AG415" i="9"/>
  <c r="AH415" i="9"/>
  <c r="AI415" i="9"/>
  <c r="AJ415" i="9"/>
  <c r="AK415" i="9"/>
  <c r="AL415" i="9"/>
  <c r="AM415" i="9"/>
  <c r="AN415" i="9"/>
  <c r="AO415" i="9"/>
  <c r="D416" i="9"/>
  <c r="E416" i="9"/>
  <c r="F416" i="9"/>
  <c r="G416" i="9"/>
  <c r="H416" i="9"/>
  <c r="I416" i="9"/>
  <c r="J416" i="9"/>
  <c r="K416" i="9"/>
  <c r="L416" i="9"/>
  <c r="M416" i="9"/>
  <c r="N416" i="9"/>
  <c r="O416" i="9"/>
  <c r="P416" i="9"/>
  <c r="Q416" i="9"/>
  <c r="R416" i="9"/>
  <c r="S416" i="9"/>
  <c r="T416" i="9"/>
  <c r="U416" i="9"/>
  <c r="V416" i="9"/>
  <c r="W416" i="9"/>
  <c r="X416" i="9"/>
  <c r="Y416" i="9"/>
  <c r="Z416" i="9"/>
  <c r="AA416" i="9"/>
  <c r="AB416" i="9"/>
  <c r="AC416" i="9"/>
  <c r="AD416" i="9"/>
  <c r="AE416" i="9"/>
  <c r="AF416" i="9"/>
  <c r="AG416" i="9"/>
  <c r="AH416" i="9"/>
  <c r="AI416" i="9"/>
  <c r="AJ416" i="9"/>
  <c r="AK416" i="9"/>
  <c r="AL416" i="9"/>
  <c r="AM416" i="9"/>
  <c r="AN416" i="9"/>
  <c r="AO416" i="9"/>
  <c r="D417" i="9"/>
  <c r="E417" i="9"/>
  <c r="F417" i="9"/>
  <c r="G417" i="9"/>
  <c r="H417" i="9"/>
  <c r="I417" i="9"/>
  <c r="J417" i="9"/>
  <c r="K417" i="9"/>
  <c r="L417" i="9"/>
  <c r="M417" i="9"/>
  <c r="N417" i="9"/>
  <c r="O417" i="9"/>
  <c r="P417" i="9"/>
  <c r="Q417" i="9"/>
  <c r="R417" i="9"/>
  <c r="S417" i="9"/>
  <c r="T417" i="9"/>
  <c r="U417" i="9"/>
  <c r="V417" i="9"/>
  <c r="W417" i="9"/>
  <c r="X417" i="9"/>
  <c r="Y417" i="9"/>
  <c r="Z417" i="9"/>
  <c r="AA417" i="9"/>
  <c r="AB417" i="9"/>
  <c r="AC417" i="9"/>
  <c r="AD417" i="9"/>
  <c r="AE417" i="9"/>
  <c r="AF417" i="9"/>
  <c r="AG417" i="9"/>
  <c r="AH417" i="9"/>
  <c r="AI417" i="9"/>
  <c r="AJ417" i="9"/>
  <c r="AK417" i="9"/>
  <c r="AL417" i="9"/>
  <c r="AM417" i="9"/>
  <c r="AN417" i="9"/>
  <c r="AO417" i="9"/>
  <c r="D418" i="9"/>
  <c r="E418" i="9"/>
  <c r="F418" i="9"/>
  <c r="G418" i="9"/>
  <c r="H418" i="9"/>
  <c r="I418" i="9"/>
  <c r="J418" i="9"/>
  <c r="K418" i="9"/>
  <c r="L418" i="9"/>
  <c r="M418" i="9"/>
  <c r="N418" i="9"/>
  <c r="O418" i="9"/>
  <c r="P418" i="9"/>
  <c r="Q418" i="9"/>
  <c r="R418" i="9"/>
  <c r="S418" i="9"/>
  <c r="T418" i="9"/>
  <c r="U418" i="9"/>
  <c r="V418" i="9"/>
  <c r="W418" i="9"/>
  <c r="X418" i="9"/>
  <c r="Y418" i="9"/>
  <c r="Z418" i="9"/>
  <c r="AA418" i="9"/>
  <c r="AB418" i="9"/>
  <c r="AC418" i="9"/>
  <c r="AD418" i="9"/>
  <c r="AE418" i="9"/>
  <c r="AF418" i="9"/>
  <c r="AG418" i="9"/>
  <c r="AH418" i="9"/>
  <c r="AI418" i="9"/>
  <c r="AJ418" i="9"/>
  <c r="AK418" i="9"/>
  <c r="AL418" i="9"/>
  <c r="AM418" i="9"/>
  <c r="AN418" i="9"/>
  <c r="AO418" i="9"/>
  <c r="D419" i="9"/>
  <c r="E419" i="9"/>
  <c r="F419" i="9"/>
  <c r="G419" i="9"/>
  <c r="H419" i="9"/>
  <c r="I419" i="9"/>
  <c r="J419" i="9"/>
  <c r="K419" i="9"/>
  <c r="L419" i="9"/>
  <c r="M419" i="9"/>
  <c r="N419" i="9"/>
  <c r="O419" i="9"/>
  <c r="P419" i="9"/>
  <c r="Q419" i="9"/>
  <c r="R419" i="9"/>
  <c r="S419" i="9"/>
  <c r="T419" i="9"/>
  <c r="U419" i="9"/>
  <c r="V419" i="9"/>
  <c r="W419" i="9"/>
  <c r="X419" i="9"/>
  <c r="Y419" i="9"/>
  <c r="Z419" i="9"/>
  <c r="AA419" i="9"/>
  <c r="AB419" i="9"/>
  <c r="AC419" i="9"/>
  <c r="AD419" i="9"/>
  <c r="AE419" i="9"/>
  <c r="AF419" i="9"/>
  <c r="AG419" i="9"/>
  <c r="AH419" i="9"/>
  <c r="AI419" i="9"/>
  <c r="AJ419" i="9"/>
  <c r="AK419" i="9"/>
  <c r="AL419" i="9"/>
  <c r="AM419" i="9"/>
  <c r="AN419" i="9"/>
  <c r="AO419" i="9"/>
  <c r="D420" i="9"/>
  <c r="E420" i="9"/>
  <c r="F420" i="9"/>
  <c r="G420" i="9"/>
  <c r="H420" i="9"/>
  <c r="I420" i="9"/>
  <c r="J420" i="9"/>
  <c r="K420" i="9"/>
  <c r="L420" i="9"/>
  <c r="M420" i="9"/>
  <c r="N420" i="9"/>
  <c r="O420" i="9"/>
  <c r="P420" i="9"/>
  <c r="Q420" i="9"/>
  <c r="R420" i="9"/>
  <c r="S420" i="9"/>
  <c r="T420" i="9"/>
  <c r="U420" i="9"/>
  <c r="V420" i="9"/>
  <c r="W420" i="9"/>
  <c r="X420" i="9"/>
  <c r="Y420" i="9"/>
  <c r="Z420" i="9"/>
  <c r="AA420" i="9"/>
  <c r="AB420" i="9"/>
  <c r="AC420" i="9"/>
  <c r="AD420" i="9"/>
  <c r="AE420" i="9"/>
  <c r="AF420" i="9"/>
  <c r="AG420" i="9"/>
  <c r="AH420" i="9"/>
  <c r="AI420" i="9"/>
  <c r="AJ420" i="9"/>
  <c r="AK420" i="9"/>
  <c r="AL420" i="9"/>
  <c r="AM420" i="9"/>
  <c r="AN420" i="9"/>
  <c r="AO420" i="9"/>
  <c r="D421" i="9"/>
  <c r="E421" i="9"/>
  <c r="F421" i="9"/>
  <c r="G421" i="9"/>
  <c r="H421" i="9"/>
  <c r="I421" i="9"/>
  <c r="J421" i="9"/>
  <c r="K421" i="9"/>
  <c r="L421" i="9"/>
  <c r="M421" i="9"/>
  <c r="N421" i="9"/>
  <c r="O421" i="9"/>
  <c r="P421" i="9"/>
  <c r="Q421" i="9"/>
  <c r="R421" i="9"/>
  <c r="S421" i="9"/>
  <c r="T421" i="9"/>
  <c r="U421" i="9"/>
  <c r="V421" i="9"/>
  <c r="W421" i="9"/>
  <c r="X421" i="9"/>
  <c r="Y421" i="9"/>
  <c r="Z421" i="9"/>
  <c r="AA421" i="9"/>
  <c r="AB421" i="9"/>
  <c r="AC421" i="9"/>
  <c r="AD421" i="9"/>
  <c r="AE421" i="9"/>
  <c r="AF421" i="9"/>
  <c r="AG421" i="9"/>
  <c r="AH421" i="9"/>
  <c r="AI421" i="9"/>
  <c r="AJ421" i="9"/>
  <c r="AK421" i="9"/>
  <c r="AL421" i="9"/>
  <c r="AM421" i="9"/>
  <c r="AN421" i="9"/>
  <c r="AO421" i="9"/>
  <c r="D422" i="9"/>
  <c r="E422" i="9"/>
  <c r="F422" i="9"/>
  <c r="G422" i="9"/>
  <c r="H422" i="9"/>
  <c r="I422" i="9"/>
  <c r="J422" i="9"/>
  <c r="K422" i="9"/>
  <c r="L422" i="9"/>
  <c r="M422" i="9"/>
  <c r="N422" i="9"/>
  <c r="O422" i="9"/>
  <c r="P422" i="9"/>
  <c r="Q422" i="9"/>
  <c r="R422" i="9"/>
  <c r="S422" i="9"/>
  <c r="T422" i="9"/>
  <c r="U422" i="9"/>
  <c r="V422" i="9"/>
  <c r="W422" i="9"/>
  <c r="X422" i="9"/>
  <c r="Y422" i="9"/>
  <c r="Z422" i="9"/>
  <c r="AA422" i="9"/>
  <c r="AB422" i="9"/>
  <c r="AC422" i="9"/>
  <c r="AD422" i="9"/>
  <c r="AE422" i="9"/>
  <c r="AF422" i="9"/>
  <c r="AG422" i="9"/>
  <c r="AH422" i="9"/>
  <c r="AI422" i="9"/>
  <c r="AJ422" i="9"/>
  <c r="AK422" i="9"/>
  <c r="AL422" i="9"/>
  <c r="AM422" i="9"/>
  <c r="AN422" i="9"/>
  <c r="AO422" i="9"/>
  <c r="D423" i="9"/>
  <c r="E423" i="9"/>
  <c r="F423" i="9"/>
  <c r="G423" i="9"/>
  <c r="AQ423" i="9" s="1"/>
  <c r="H423" i="9"/>
  <c r="I423" i="9"/>
  <c r="J423" i="9"/>
  <c r="K423" i="9"/>
  <c r="L423" i="9"/>
  <c r="M423" i="9"/>
  <c r="N423" i="9"/>
  <c r="O423" i="9"/>
  <c r="P423" i="9"/>
  <c r="Q423" i="9"/>
  <c r="R423" i="9"/>
  <c r="S423" i="9"/>
  <c r="T423" i="9"/>
  <c r="U423" i="9"/>
  <c r="V423" i="9"/>
  <c r="W423" i="9"/>
  <c r="X423" i="9"/>
  <c r="Y423" i="9"/>
  <c r="Z423" i="9"/>
  <c r="AA423" i="9"/>
  <c r="AB423" i="9"/>
  <c r="AC423" i="9"/>
  <c r="AD423" i="9"/>
  <c r="AE423" i="9"/>
  <c r="AF423" i="9"/>
  <c r="AG423" i="9"/>
  <c r="AH423" i="9"/>
  <c r="AI423" i="9"/>
  <c r="AJ423" i="9"/>
  <c r="AK423" i="9"/>
  <c r="AL423" i="9"/>
  <c r="AM423" i="9"/>
  <c r="AN423" i="9"/>
  <c r="AO423" i="9"/>
  <c r="D424" i="9"/>
  <c r="E424" i="9"/>
  <c r="F424" i="9"/>
  <c r="G424" i="9"/>
  <c r="H424" i="9"/>
  <c r="I424" i="9"/>
  <c r="J424" i="9"/>
  <c r="K424" i="9"/>
  <c r="L424" i="9"/>
  <c r="M424" i="9"/>
  <c r="N424" i="9"/>
  <c r="O424" i="9"/>
  <c r="P424" i="9"/>
  <c r="Q424" i="9"/>
  <c r="R424" i="9"/>
  <c r="S424" i="9"/>
  <c r="T424" i="9"/>
  <c r="U424" i="9"/>
  <c r="V424" i="9"/>
  <c r="W424" i="9"/>
  <c r="X424" i="9"/>
  <c r="Y424" i="9"/>
  <c r="Z424" i="9"/>
  <c r="AA424" i="9"/>
  <c r="AB424" i="9"/>
  <c r="AC424" i="9"/>
  <c r="AD424" i="9"/>
  <c r="AE424" i="9"/>
  <c r="AF424" i="9"/>
  <c r="AG424" i="9"/>
  <c r="AH424" i="9"/>
  <c r="AI424" i="9"/>
  <c r="AJ424" i="9"/>
  <c r="AK424" i="9"/>
  <c r="AL424" i="9"/>
  <c r="AM424" i="9"/>
  <c r="AN424" i="9"/>
  <c r="AO424" i="9"/>
  <c r="D425" i="9"/>
  <c r="E425" i="9"/>
  <c r="F425" i="9"/>
  <c r="G425" i="9"/>
  <c r="H425" i="9"/>
  <c r="I425" i="9"/>
  <c r="J425" i="9"/>
  <c r="K425" i="9"/>
  <c r="L425" i="9"/>
  <c r="M425" i="9"/>
  <c r="N425" i="9"/>
  <c r="O425" i="9"/>
  <c r="P425" i="9"/>
  <c r="Q425" i="9"/>
  <c r="R425" i="9"/>
  <c r="S425" i="9"/>
  <c r="T425" i="9"/>
  <c r="U425" i="9"/>
  <c r="V425" i="9"/>
  <c r="W425" i="9"/>
  <c r="X425" i="9"/>
  <c r="Y425" i="9"/>
  <c r="Z425" i="9"/>
  <c r="AA425" i="9"/>
  <c r="AB425" i="9"/>
  <c r="AC425" i="9"/>
  <c r="AD425" i="9"/>
  <c r="AE425" i="9"/>
  <c r="AF425" i="9"/>
  <c r="AG425" i="9"/>
  <c r="AH425" i="9"/>
  <c r="AI425" i="9"/>
  <c r="AJ425" i="9"/>
  <c r="AK425" i="9"/>
  <c r="AL425" i="9"/>
  <c r="AM425" i="9"/>
  <c r="AN425" i="9"/>
  <c r="AO425" i="9"/>
  <c r="D426" i="9"/>
  <c r="E426" i="9"/>
  <c r="F426" i="9"/>
  <c r="G426" i="9"/>
  <c r="H426" i="9"/>
  <c r="I426" i="9"/>
  <c r="J426" i="9"/>
  <c r="K426" i="9"/>
  <c r="L426" i="9"/>
  <c r="M426" i="9"/>
  <c r="N426" i="9"/>
  <c r="O426" i="9"/>
  <c r="P426" i="9"/>
  <c r="Q426" i="9"/>
  <c r="R426" i="9"/>
  <c r="S426" i="9"/>
  <c r="T426" i="9"/>
  <c r="U426" i="9"/>
  <c r="V426" i="9"/>
  <c r="W426" i="9"/>
  <c r="X426" i="9"/>
  <c r="Y426" i="9"/>
  <c r="Z426" i="9"/>
  <c r="AA426" i="9"/>
  <c r="AB426" i="9"/>
  <c r="AC426" i="9"/>
  <c r="AD426" i="9"/>
  <c r="AE426" i="9"/>
  <c r="AF426" i="9"/>
  <c r="AG426" i="9"/>
  <c r="AH426" i="9"/>
  <c r="AI426" i="9"/>
  <c r="AJ426" i="9"/>
  <c r="AK426" i="9"/>
  <c r="AL426" i="9"/>
  <c r="AM426" i="9"/>
  <c r="AN426" i="9"/>
  <c r="AO426" i="9"/>
  <c r="D427" i="9"/>
  <c r="E427" i="9"/>
  <c r="F427" i="9"/>
  <c r="G427" i="9"/>
  <c r="AQ427" i="9" s="1"/>
  <c r="H427" i="9"/>
  <c r="I427" i="9"/>
  <c r="J427" i="9"/>
  <c r="K427" i="9"/>
  <c r="L427" i="9"/>
  <c r="M427" i="9"/>
  <c r="N427" i="9"/>
  <c r="O427" i="9"/>
  <c r="P427" i="9"/>
  <c r="Q427" i="9"/>
  <c r="R427" i="9"/>
  <c r="S427" i="9"/>
  <c r="T427" i="9"/>
  <c r="U427" i="9"/>
  <c r="V427" i="9"/>
  <c r="W427" i="9"/>
  <c r="X427" i="9"/>
  <c r="Y427" i="9"/>
  <c r="Z427" i="9"/>
  <c r="AA427" i="9"/>
  <c r="AB427" i="9"/>
  <c r="AC427" i="9"/>
  <c r="AD427" i="9"/>
  <c r="AE427" i="9"/>
  <c r="AF427" i="9"/>
  <c r="AG427" i="9"/>
  <c r="AH427" i="9"/>
  <c r="AI427" i="9"/>
  <c r="AJ427" i="9"/>
  <c r="AK427" i="9"/>
  <c r="AL427" i="9"/>
  <c r="AM427" i="9"/>
  <c r="AN427" i="9"/>
  <c r="AO427" i="9"/>
  <c r="D428" i="9"/>
  <c r="E428" i="9"/>
  <c r="F428" i="9"/>
  <c r="G428" i="9"/>
  <c r="H428" i="9"/>
  <c r="I428" i="9"/>
  <c r="J428" i="9"/>
  <c r="K428" i="9"/>
  <c r="L428" i="9"/>
  <c r="M428" i="9"/>
  <c r="N428" i="9"/>
  <c r="O428" i="9"/>
  <c r="P428" i="9"/>
  <c r="Q428" i="9"/>
  <c r="R428" i="9"/>
  <c r="S428" i="9"/>
  <c r="T428" i="9"/>
  <c r="U428" i="9"/>
  <c r="V428" i="9"/>
  <c r="W428" i="9"/>
  <c r="X428" i="9"/>
  <c r="Y428" i="9"/>
  <c r="Z428" i="9"/>
  <c r="AA428" i="9"/>
  <c r="AB428" i="9"/>
  <c r="AC428" i="9"/>
  <c r="AD428" i="9"/>
  <c r="AE428" i="9"/>
  <c r="AF428" i="9"/>
  <c r="AG428" i="9"/>
  <c r="AH428" i="9"/>
  <c r="AI428" i="9"/>
  <c r="AJ428" i="9"/>
  <c r="AK428" i="9"/>
  <c r="AL428" i="9"/>
  <c r="AM428" i="9"/>
  <c r="AN428" i="9"/>
  <c r="AO428" i="9"/>
  <c r="D429" i="9"/>
  <c r="E429" i="9"/>
  <c r="F429" i="9"/>
  <c r="G429" i="9"/>
  <c r="H429" i="9"/>
  <c r="I429" i="9"/>
  <c r="J429" i="9"/>
  <c r="K429" i="9"/>
  <c r="L429" i="9"/>
  <c r="M429" i="9"/>
  <c r="N429" i="9"/>
  <c r="O429" i="9"/>
  <c r="P429" i="9"/>
  <c r="Q429" i="9"/>
  <c r="R429" i="9"/>
  <c r="S429" i="9"/>
  <c r="T429" i="9"/>
  <c r="U429" i="9"/>
  <c r="V429" i="9"/>
  <c r="W429" i="9"/>
  <c r="X429" i="9"/>
  <c r="Y429" i="9"/>
  <c r="Z429" i="9"/>
  <c r="AA429" i="9"/>
  <c r="AB429" i="9"/>
  <c r="AC429" i="9"/>
  <c r="AD429" i="9"/>
  <c r="AE429" i="9"/>
  <c r="AF429" i="9"/>
  <c r="AG429" i="9"/>
  <c r="AH429" i="9"/>
  <c r="AI429" i="9"/>
  <c r="AJ429" i="9"/>
  <c r="AK429" i="9"/>
  <c r="AL429" i="9"/>
  <c r="AM429" i="9"/>
  <c r="AN429" i="9"/>
  <c r="AO429" i="9"/>
  <c r="D430" i="9"/>
  <c r="E430" i="9"/>
  <c r="F430" i="9"/>
  <c r="G430" i="9"/>
  <c r="H430" i="9"/>
  <c r="I430" i="9"/>
  <c r="J430" i="9"/>
  <c r="K430" i="9"/>
  <c r="L430" i="9"/>
  <c r="M430" i="9"/>
  <c r="N430" i="9"/>
  <c r="O430" i="9"/>
  <c r="P430" i="9"/>
  <c r="Q430" i="9"/>
  <c r="R430" i="9"/>
  <c r="S430" i="9"/>
  <c r="T430" i="9"/>
  <c r="U430" i="9"/>
  <c r="V430" i="9"/>
  <c r="W430" i="9"/>
  <c r="X430" i="9"/>
  <c r="Y430" i="9"/>
  <c r="Z430" i="9"/>
  <c r="AA430" i="9"/>
  <c r="AB430" i="9"/>
  <c r="AC430" i="9"/>
  <c r="AD430" i="9"/>
  <c r="AE430" i="9"/>
  <c r="AF430" i="9"/>
  <c r="AG430" i="9"/>
  <c r="AH430" i="9"/>
  <c r="AI430" i="9"/>
  <c r="AJ430" i="9"/>
  <c r="AK430" i="9"/>
  <c r="AL430" i="9"/>
  <c r="AM430" i="9"/>
  <c r="AN430" i="9"/>
  <c r="AO430" i="9"/>
  <c r="D431" i="9"/>
  <c r="E431" i="9"/>
  <c r="F431" i="9"/>
  <c r="G431" i="9"/>
  <c r="AQ431" i="9" s="1"/>
  <c r="H431" i="9"/>
  <c r="I431" i="9"/>
  <c r="J431" i="9"/>
  <c r="K431" i="9"/>
  <c r="L431" i="9"/>
  <c r="M431" i="9"/>
  <c r="N431" i="9"/>
  <c r="O431" i="9"/>
  <c r="P431" i="9"/>
  <c r="Q431" i="9"/>
  <c r="R431" i="9"/>
  <c r="S431" i="9"/>
  <c r="T431" i="9"/>
  <c r="U431" i="9"/>
  <c r="V431" i="9"/>
  <c r="W431" i="9"/>
  <c r="X431" i="9"/>
  <c r="Y431" i="9"/>
  <c r="Z431" i="9"/>
  <c r="AA431" i="9"/>
  <c r="AB431" i="9"/>
  <c r="AC431" i="9"/>
  <c r="AD431" i="9"/>
  <c r="AE431" i="9"/>
  <c r="AF431" i="9"/>
  <c r="AG431" i="9"/>
  <c r="AH431" i="9"/>
  <c r="AI431" i="9"/>
  <c r="AJ431" i="9"/>
  <c r="AK431" i="9"/>
  <c r="AL431" i="9"/>
  <c r="AM431" i="9"/>
  <c r="AN431" i="9"/>
  <c r="AO431" i="9"/>
  <c r="D432" i="9"/>
  <c r="E432" i="9"/>
  <c r="F432" i="9"/>
  <c r="G432" i="9"/>
  <c r="H432" i="9"/>
  <c r="I432" i="9"/>
  <c r="J432" i="9"/>
  <c r="K432" i="9"/>
  <c r="L432" i="9"/>
  <c r="M432" i="9"/>
  <c r="N432" i="9"/>
  <c r="O432" i="9"/>
  <c r="P432" i="9"/>
  <c r="Q432" i="9"/>
  <c r="R432" i="9"/>
  <c r="S432" i="9"/>
  <c r="T432" i="9"/>
  <c r="U432" i="9"/>
  <c r="V432" i="9"/>
  <c r="W432" i="9"/>
  <c r="X432" i="9"/>
  <c r="Y432" i="9"/>
  <c r="Z432" i="9"/>
  <c r="AA432" i="9"/>
  <c r="AB432" i="9"/>
  <c r="AC432" i="9"/>
  <c r="AD432" i="9"/>
  <c r="AE432" i="9"/>
  <c r="AF432" i="9"/>
  <c r="AG432" i="9"/>
  <c r="AH432" i="9"/>
  <c r="AI432" i="9"/>
  <c r="AJ432" i="9"/>
  <c r="AK432" i="9"/>
  <c r="AL432" i="9"/>
  <c r="AM432" i="9"/>
  <c r="AN432" i="9"/>
  <c r="AO432" i="9"/>
  <c r="D433" i="9"/>
  <c r="E433" i="9"/>
  <c r="F433" i="9"/>
  <c r="G433" i="9"/>
  <c r="H433" i="9"/>
  <c r="I433" i="9"/>
  <c r="J433" i="9"/>
  <c r="K433" i="9"/>
  <c r="L433" i="9"/>
  <c r="M433" i="9"/>
  <c r="N433" i="9"/>
  <c r="O433" i="9"/>
  <c r="P433" i="9"/>
  <c r="Q433" i="9"/>
  <c r="R433" i="9"/>
  <c r="S433" i="9"/>
  <c r="T433" i="9"/>
  <c r="U433" i="9"/>
  <c r="V433" i="9"/>
  <c r="W433" i="9"/>
  <c r="X433" i="9"/>
  <c r="Y433" i="9"/>
  <c r="Z433" i="9"/>
  <c r="AA433" i="9"/>
  <c r="AB433" i="9"/>
  <c r="AC433" i="9"/>
  <c r="AD433" i="9"/>
  <c r="AE433" i="9"/>
  <c r="AF433" i="9"/>
  <c r="AG433" i="9"/>
  <c r="AH433" i="9"/>
  <c r="AI433" i="9"/>
  <c r="AJ433" i="9"/>
  <c r="AK433" i="9"/>
  <c r="AL433" i="9"/>
  <c r="AM433" i="9"/>
  <c r="AN433" i="9"/>
  <c r="AO433" i="9"/>
  <c r="D434" i="9"/>
  <c r="E434" i="9"/>
  <c r="F434" i="9"/>
  <c r="G434" i="9"/>
  <c r="H434" i="9"/>
  <c r="I434" i="9"/>
  <c r="J434" i="9"/>
  <c r="K434" i="9"/>
  <c r="L434" i="9"/>
  <c r="M434" i="9"/>
  <c r="N434" i="9"/>
  <c r="O434" i="9"/>
  <c r="P434" i="9"/>
  <c r="Q434" i="9"/>
  <c r="R434" i="9"/>
  <c r="S434" i="9"/>
  <c r="T434" i="9"/>
  <c r="U434" i="9"/>
  <c r="V434" i="9"/>
  <c r="W434" i="9"/>
  <c r="X434" i="9"/>
  <c r="Y434" i="9"/>
  <c r="Z434" i="9"/>
  <c r="AA434" i="9"/>
  <c r="AB434" i="9"/>
  <c r="AC434" i="9"/>
  <c r="AD434" i="9"/>
  <c r="AE434" i="9"/>
  <c r="AF434" i="9"/>
  <c r="AG434" i="9"/>
  <c r="AH434" i="9"/>
  <c r="AI434" i="9"/>
  <c r="AJ434" i="9"/>
  <c r="AK434" i="9"/>
  <c r="AL434" i="9"/>
  <c r="AM434" i="9"/>
  <c r="AN434" i="9"/>
  <c r="AO434" i="9"/>
  <c r="D435" i="9"/>
  <c r="E435" i="9"/>
  <c r="F435" i="9"/>
  <c r="G435" i="9"/>
  <c r="AQ435" i="9" s="1"/>
  <c r="H435" i="9"/>
  <c r="I435" i="9"/>
  <c r="J435" i="9"/>
  <c r="K435" i="9"/>
  <c r="L435" i="9"/>
  <c r="M435" i="9"/>
  <c r="N435" i="9"/>
  <c r="O435" i="9"/>
  <c r="P435" i="9"/>
  <c r="Q435" i="9"/>
  <c r="R435" i="9"/>
  <c r="S435" i="9"/>
  <c r="T435" i="9"/>
  <c r="U435" i="9"/>
  <c r="V435" i="9"/>
  <c r="W435" i="9"/>
  <c r="X435" i="9"/>
  <c r="Y435" i="9"/>
  <c r="Z435" i="9"/>
  <c r="AA435" i="9"/>
  <c r="AB435" i="9"/>
  <c r="AC435" i="9"/>
  <c r="AD435" i="9"/>
  <c r="AE435" i="9"/>
  <c r="AF435" i="9"/>
  <c r="AG435" i="9"/>
  <c r="AH435" i="9"/>
  <c r="AI435" i="9"/>
  <c r="AJ435" i="9"/>
  <c r="AK435" i="9"/>
  <c r="AL435" i="9"/>
  <c r="AM435" i="9"/>
  <c r="AN435" i="9"/>
  <c r="AO435" i="9"/>
  <c r="D436" i="9"/>
  <c r="E436" i="9"/>
  <c r="F436" i="9"/>
  <c r="G436" i="9"/>
  <c r="H436" i="9"/>
  <c r="I436" i="9"/>
  <c r="J436" i="9"/>
  <c r="K436" i="9"/>
  <c r="L436" i="9"/>
  <c r="M436" i="9"/>
  <c r="N436" i="9"/>
  <c r="O436" i="9"/>
  <c r="P436" i="9"/>
  <c r="Q436" i="9"/>
  <c r="R436" i="9"/>
  <c r="S436" i="9"/>
  <c r="T436" i="9"/>
  <c r="U436" i="9"/>
  <c r="V436" i="9"/>
  <c r="W436" i="9"/>
  <c r="X436" i="9"/>
  <c r="Y436" i="9"/>
  <c r="Z436" i="9"/>
  <c r="AA436" i="9"/>
  <c r="AB436" i="9"/>
  <c r="AC436" i="9"/>
  <c r="AD436" i="9"/>
  <c r="AE436" i="9"/>
  <c r="AF436" i="9"/>
  <c r="AG436" i="9"/>
  <c r="AH436" i="9"/>
  <c r="AI436" i="9"/>
  <c r="AJ436" i="9"/>
  <c r="AK436" i="9"/>
  <c r="AL436" i="9"/>
  <c r="AM436" i="9"/>
  <c r="AN436" i="9"/>
  <c r="AO436" i="9"/>
  <c r="D437" i="9"/>
  <c r="E437" i="9"/>
  <c r="F437" i="9"/>
  <c r="G437" i="9"/>
  <c r="H437" i="9"/>
  <c r="I437" i="9"/>
  <c r="J437" i="9"/>
  <c r="K437" i="9"/>
  <c r="L437" i="9"/>
  <c r="M437" i="9"/>
  <c r="N437" i="9"/>
  <c r="O437" i="9"/>
  <c r="P437" i="9"/>
  <c r="Q437" i="9"/>
  <c r="R437" i="9"/>
  <c r="S437" i="9"/>
  <c r="T437" i="9"/>
  <c r="U437" i="9"/>
  <c r="V437" i="9"/>
  <c r="W437" i="9"/>
  <c r="X437" i="9"/>
  <c r="Y437" i="9"/>
  <c r="Z437" i="9"/>
  <c r="AA437" i="9"/>
  <c r="AB437" i="9"/>
  <c r="AC437" i="9"/>
  <c r="AD437" i="9"/>
  <c r="AE437" i="9"/>
  <c r="AF437" i="9"/>
  <c r="AG437" i="9"/>
  <c r="AH437" i="9"/>
  <c r="AI437" i="9"/>
  <c r="AJ437" i="9"/>
  <c r="AK437" i="9"/>
  <c r="AL437" i="9"/>
  <c r="AM437" i="9"/>
  <c r="AN437" i="9"/>
  <c r="AO437" i="9"/>
  <c r="D438" i="9"/>
  <c r="E438" i="9"/>
  <c r="F438" i="9"/>
  <c r="G438" i="9"/>
  <c r="H438" i="9"/>
  <c r="I438" i="9"/>
  <c r="J438" i="9"/>
  <c r="K438" i="9"/>
  <c r="L438" i="9"/>
  <c r="M438" i="9"/>
  <c r="N438" i="9"/>
  <c r="O438" i="9"/>
  <c r="P438" i="9"/>
  <c r="Q438" i="9"/>
  <c r="R438" i="9"/>
  <c r="S438" i="9"/>
  <c r="T438" i="9"/>
  <c r="U438" i="9"/>
  <c r="V438" i="9"/>
  <c r="W438" i="9"/>
  <c r="X438" i="9"/>
  <c r="Y438" i="9"/>
  <c r="Z438" i="9"/>
  <c r="AA438" i="9"/>
  <c r="AB438" i="9"/>
  <c r="AC438" i="9"/>
  <c r="AD438" i="9"/>
  <c r="AE438" i="9"/>
  <c r="AF438" i="9"/>
  <c r="AG438" i="9"/>
  <c r="AH438" i="9"/>
  <c r="AI438" i="9"/>
  <c r="AJ438" i="9"/>
  <c r="AK438" i="9"/>
  <c r="AL438" i="9"/>
  <c r="AM438" i="9"/>
  <c r="AN438" i="9"/>
  <c r="AO438" i="9"/>
  <c r="D439" i="9"/>
  <c r="E439" i="9"/>
  <c r="F439" i="9"/>
  <c r="G439" i="9"/>
  <c r="AQ439" i="9" s="1"/>
  <c r="H439" i="9"/>
  <c r="I439" i="9"/>
  <c r="J439" i="9"/>
  <c r="K439" i="9"/>
  <c r="L439" i="9"/>
  <c r="M439" i="9"/>
  <c r="N439" i="9"/>
  <c r="O439" i="9"/>
  <c r="P439" i="9"/>
  <c r="Q439" i="9"/>
  <c r="R439" i="9"/>
  <c r="S439" i="9"/>
  <c r="T439" i="9"/>
  <c r="U439" i="9"/>
  <c r="V439" i="9"/>
  <c r="W439" i="9"/>
  <c r="X439" i="9"/>
  <c r="Y439" i="9"/>
  <c r="Z439" i="9"/>
  <c r="AA439" i="9"/>
  <c r="AB439" i="9"/>
  <c r="AC439" i="9"/>
  <c r="AD439" i="9"/>
  <c r="AE439" i="9"/>
  <c r="AF439" i="9"/>
  <c r="AG439" i="9"/>
  <c r="AH439" i="9"/>
  <c r="AI439" i="9"/>
  <c r="AJ439" i="9"/>
  <c r="AK439" i="9"/>
  <c r="AL439" i="9"/>
  <c r="AM439" i="9"/>
  <c r="AN439" i="9"/>
  <c r="AO439" i="9"/>
  <c r="D440" i="9"/>
  <c r="E440" i="9"/>
  <c r="F440" i="9"/>
  <c r="G440" i="9"/>
  <c r="H440" i="9"/>
  <c r="I440" i="9"/>
  <c r="J440" i="9"/>
  <c r="K440" i="9"/>
  <c r="L440" i="9"/>
  <c r="M440" i="9"/>
  <c r="N440" i="9"/>
  <c r="O440" i="9"/>
  <c r="P440" i="9"/>
  <c r="Q440" i="9"/>
  <c r="R440" i="9"/>
  <c r="S440" i="9"/>
  <c r="T440" i="9"/>
  <c r="U440" i="9"/>
  <c r="V440" i="9"/>
  <c r="W440" i="9"/>
  <c r="X440" i="9"/>
  <c r="Y440" i="9"/>
  <c r="Z440" i="9"/>
  <c r="AA440" i="9"/>
  <c r="AB440" i="9"/>
  <c r="AC440" i="9"/>
  <c r="AD440" i="9"/>
  <c r="AE440" i="9"/>
  <c r="AF440" i="9"/>
  <c r="AG440" i="9"/>
  <c r="AH440" i="9"/>
  <c r="AI440" i="9"/>
  <c r="AJ440" i="9"/>
  <c r="AK440" i="9"/>
  <c r="AL440" i="9"/>
  <c r="AM440" i="9"/>
  <c r="AN440" i="9"/>
  <c r="AO440" i="9"/>
  <c r="D441" i="9"/>
  <c r="E441" i="9"/>
  <c r="F441" i="9"/>
  <c r="G441" i="9"/>
  <c r="H441" i="9"/>
  <c r="I441" i="9"/>
  <c r="J441" i="9"/>
  <c r="K441" i="9"/>
  <c r="L441" i="9"/>
  <c r="M441" i="9"/>
  <c r="N441" i="9"/>
  <c r="O441" i="9"/>
  <c r="P441" i="9"/>
  <c r="Q441" i="9"/>
  <c r="R441" i="9"/>
  <c r="S441" i="9"/>
  <c r="T441" i="9"/>
  <c r="U441" i="9"/>
  <c r="V441" i="9"/>
  <c r="W441" i="9"/>
  <c r="X441" i="9"/>
  <c r="Y441" i="9"/>
  <c r="Z441" i="9"/>
  <c r="AA441" i="9"/>
  <c r="AB441" i="9"/>
  <c r="AC441" i="9"/>
  <c r="AD441" i="9"/>
  <c r="AE441" i="9"/>
  <c r="AF441" i="9"/>
  <c r="AG441" i="9"/>
  <c r="AH441" i="9"/>
  <c r="AI441" i="9"/>
  <c r="AJ441" i="9"/>
  <c r="AK441" i="9"/>
  <c r="AL441" i="9"/>
  <c r="AM441" i="9"/>
  <c r="AN441" i="9"/>
  <c r="AO441" i="9"/>
  <c r="D442" i="9"/>
  <c r="E442" i="9"/>
  <c r="F442" i="9"/>
  <c r="G442" i="9"/>
  <c r="H442" i="9"/>
  <c r="I442" i="9"/>
  <c r="J442" i="9"/>
  <c r="K442" i="9"/>
  <c r="L442" i="9"/>
  <c r="M442" i="9"/>
  <c r="N442" i="9"/>
  <c r="O442" i="9"/>
  <c r="P442" i="9"/>
  <c r="Q442" i="9"/>
  <c r="R442" i="9"/>
  <c r="S442" i="9"/>
  <c r="T442" i="9"/>
  <c r="U442" i="9"/>
  <c r="V442" i="9"/>
  <c r="W442" i="9"/>
  <c r="X442" i="9"/>
  <c r="Y442" i="9"/>
  <c r="Z442" i="9"/>
  <c r="AA442" i="9"/>
  <c r="AB442" i="9"/>
  <c r="AC442" i="9"/>
  <c r="AD442" i="9"/>
  <c r="AE442" i="9"/>
  <c r="AF442" i="9"/>
  <c r="AG442" i="9"/>
  <c r="AH442" i="9"/>
  <c r="AI442" i="9"/>
  <c r="AJ442" i="9"/>
  <c r="AK442" i="9"/>
  <c r="AL442" i="9"/>
  <c r="AM442" i="9"/>
  <c r="AN442" i="9"/>
  <c r="AO442" i="9"/>
  <c r="D443" i="9"/>
  <c r="E443" i="9"/>
  <c r="F443" i="9"/>
  <c r="G443" i="9"/>
  <c r="H443" i="9"/>
  <c r="I443" i="9"/>
  <c r="J443" i="9"/>
  <c r="K443" i="9"/>
  <c r="L443" i="9"/>
  <c r="M443" i="9"/>
  <c r="N443" i="9"/>
  <c r="O443" i="9"/>
  <c r="P443" i="9"/>
  <c r="Q443" i="9"/>
  <c r="R443" i="9"/>
  <c r="S443" i="9"/>
  <c r="T443" i="9"/>
  <c r="U443" i="9"/>
  <c r="V443" i="9"/>
  <c r="W443" i="9"/>
  <c r="X443" i="9"/>
  <c r="Y443" i="9"/>
  <c r="Z443" i="9"/>
  <c r="AA443" i="9"/>
  <c r="AB443" i="9"/>
  <c r="AC443" i="9"/>
  <c r="AD443" i="9"/>
  <c r="AE443" i="9"/>
  <c r="AF443" i="9"/>
  <c r="AG443" i="9"/>
  <c r="AH443" i="9"/>
  <c r="AI443" i="9"/>
  <c r="AJ443" i="9"/>
  <c r="AK443" i="9"/>
  <c r="AL443" i="9"/>
  <c r="AM443" i="9"/>
  <c r="AN443" i="9"/>
  <c r="AO443" i="9"/>
  <c r="D444" i="9"/>
  <c r="E444" i="9"/>
  <c r="F444" i="9"/>
  <c r="G444" i="9"/>
  <c r="H444" i="9"/>
  <c r="I444" i="9"/>
  <c r="J444" i="9"/>
  <c r="K444" i="9"/>
  <c r="L444" i="9"/>
  <c r="M444" i="9"/>
  <c r="N444" i="9"/>
  <c r="O444" i="9"/>
  <c r="P444" i="9"/>
  <c r="Q444" i="9"/>
  <c r="R444" i="9"/>
  <c r="S444" i="9"/>
  <c r="T444" i="9"/>
  <c r="U444" i="9"/>
  <c r="V444" i="9"/>
  <c r="W444" i="9"/>
  <c r="X444" i="9"/>
  <c r="Y444" i="9"/>
  <c r="Z444" i="9"/>
  <c r="AA444" i="9"/>
  <c r="AB444" i="9"/>
  <c r="AC444" i="9"/>
  <c r="AD444" i="9"/>
  <c r="AE444" i="9"/>
  <c r="AF444" i="9"/>
  <c r="AG444" i="9"/>
  <c r="AH444" i="9"/>
  <c r="AI444" i="9"/>
  <c r="AJ444" i="9"/>
  <c r="AK444" i="9"/>
  <c r="AL444" i="9"/>
  <c r="AM444" i="9"/>
  <c r="AN444" i="9"/>
  <c r="AO444" i="9"/>
  <c r="D445" i="9"/>
  <c r="E445" i="9"/>
  <c r="F445" i="9"/>
  <c r="G445" i="9"/>
  <c r="H445" i="9"/>
  <c r="I445" i="9"/>
  <c r="J445" i="9"/>
  <c r="K445" i="9"/>
  <c r="L445" i="9"/>
  <c r="M445" i="9"/>
  <c r="N445" i="9"/>
  <c r="O445" i="9"/>
  <c r="P445" i="9"/>
  <c r="Q445" i="9"/>
  <c r="R445" i="9"/>
  <c r="S445" i="9"/>
  <c r="T445" i="9"/>
  <c r="U445" i="9"/>
  <c r="V445" i="9"/>
  <c r="W445" i="9"/>
  <c r="X445" i="9"/>
  <c r="Y445" i="9"/>
  <c r="Z445" i="9"/>
  <c r="AA445" i="9"/>
  <c r="AB445" i="9"/>
  <c r="AC445" i="9"/>
  <c r="AD445" i="9"/>
  <c r="AE445" i="9"/>
  <c r="AF445" i="9"/>
  <c r="AG445" i="9"/>
  <c r="AH445" i="9"/>
  <c r="AI445" i="9"/>
  <c r="AJ445" i="9"/>
  <c r="AK445" i="9"/>
  <c r="AL445" i="9"/>
  <c r="AM445" i="9"/>
  <c r="AN445" i="9"/>
  <c r="AO445" i="9"/>
  <c r="D446" i="9"/>
  <c r="E446" i="9"/>
  <c r="F446" i="9"/>
  <c r="G446" i="9"/>
  <c r="H446" i="9"/>
  <c r="I446" i="9"/>
  <c r="J446" i="9"/>
  <c r="K446" i="9"/>
  <c r="L446" i="9"/>
  <c r="M446" i="9"/>
  <c r="N446" i="9"/>
  <c r="O446" i="9"/>
  <c r="P446" i="9"/>
  <c r="Q446" i="9"/>
  <c r="R446" i="9"/>
  <c r="S446" i="9"/>
  <c r="T446" i="9"/>
  <c r="U446" i="9"/>
  <c r="V446" i="9"/>
  <c r="W446" i="9"/>
  <c r="X446" i="9"/>
  <c r="Y446" i="9"/>
  <c r="Z446" i="9"/>
  <c r="AA446" i="9"/>
  <c r="AB446" i="9"/>
  <c r="AC446" i="9"/>
  <c r="AD446" i="9"/>
  <c r="AE446" i="9"/>
  <c r="AF446" i="9"/>
  <c r="AG446" i="9"/>
  <c r="AH446" i="9"/>
  <c r="AI446" i="9"/>
  <c r="AJ446" i="9"/>
  <c r="AK446" i="9"/>
  <c r="AL446" i="9"/>
  <c r="AM446" i="9"/>
  <c r="AN446" i="9"/>
  <c r="AO446" i="9"/>
  <c r="D447" i="9"/>
  <c r="E447" i="9"/>
  <c r="F447" i="9"/>
  <c r="G447" i="9"/>
  <c r="AQ447" i="9" s="1"/>
  <c r="H447" i="9"/>
  <c r="I447" i="9"/>
  <c r="J447" i="9"/>
  <c r="K447" i="9"/>
  <c r="L447" i="9"/>
  <c r="M447" i="9"/>
  <c r="N447" i="9"/>
  <c r="O447" i="9"/>
  <c r="P447" i="9"/>
  <c r="Q447" i="9"/>
  <c r="R447" i="9"/>
  <c r="S447" i="9"/>
  <c r="T447" i="9"/>
  <c r="U447" i="9"/>
  <c r="V447" i="9"/>
  <c r="W447" i="9"/>
  <c r="X447" i="9"/>
  <c r="Y447" i="9"/>
  <c r="Z447" i="9"/>
  <c r="AA447" i="9"/>
  <c r="AB447" i="9"/>
  <c r="AC447" i="9"/>
  <c r="AD447" i="9"/>
  <c r="AE447" i="9"/>
  <c r="AF447" i="9"/>
  <c r="AG447" i="9"/>
  <c r="AH447" i="9"/>
  <c r="AI447" i="9"/>
  <c r="AJ447" i="9"/>
  <c r="AK447" i="9"/>
  <c r="AL447" i="9"/>
  <c r="AM447" i="9"/>
  <c r="AN447" i="9"/>
  <c r="AO447" i="9"/>
  <c r="D448" i="9"/>
  <c r="E448" i="9"/>
  <c r="F448" i="9"/>
  <c r="G448" i="9"/>
  <c r="H448" i="9"/>
  <c r="I448" i="9"/>
  <c r="J448" i="9"/>
  <c r="K448" i="9"/>
  <c r="L448" i="9"/>
  <c r="M448" i="9"/>
  <c r="N448" i="9"/>
  <c r="O448" i="9"/>
  <c r="P448" i="9"/>
  <c r="Q448" i="9"/>
  <c r="R448" i="9"/>
  <c r="S448" i="9"/>
  <c r="T448" i="9"/>
  <c r="U448" i="9"/>
  <c r="V448" i="9"/>
  <c r="W448" i="9"/>
  <c r="X448" i="9"/>
  <c r="Y448" i="9"/>
  <c r="Z448" i="9"/>
  <c r="AA448" i="9"/>
  <c r="AB448" i="9"/>
  <c r="AC448" i="9"/>
  <c r="AD448" i="9"/>
  <c r="AE448" i="9"/>
  <c r="AF448" i="9"/>
  <c r="AG448" i="9"/>
  <c r="AH448" i="9"/>
  <c r="AI448" i="9"/>
  <c r="AJ448" i="9"/>
  <c r="AK448" i="9"/>
  <c r="AL448" i="9"/>
  <c r="AM448" i="9"/>
  <c r="AN448" i="9"/>
  <c r="AO448" i="9"/>
  <c r="D449" i="9"/>
  <c r="E449" i="9"/>
  <c r="F449" i="9"/>
  <c r="G449" i="9"/>
  <c r="H449" i="9"/>
  <c r="I449" i="9"/>
  <c r="J449" i="9"/>
  <c r="K449" i="9"/>
  <c r="L449" i="9"/>
  <c r="M449" i="9"/>
  <c r="N449" i="9"/>
  <c r="O449" i="9"/>
  <c r="P449" i="9"/>
  <c r="Q449" i="9"/>
  <c r="R449" i="9"/>
  <c r="S449" i="9"/>
  <c r="T449" i="9"/>
  <c r="U449" i="9"/>
  <c r="V449" i="9"/>
  <c r="W449" i="9"/>
  <c r="X449" i="9"/>
  <c r="Y449" i="9"/>
  <c r="Z449" i="9"/>
  <c r="AA449" i="9"/>
  <c r="AB449" i="9"/>
  <c r="AC449" i="9"/>
  <c r="AD449" i="9"/>
  <c r="AE449" i="9"/>
  <c r="AF449" i="9"/>
  <c r="AG449" i="9"/>
  <c r="AH449" i="9"/>
  <c r="AI449" i="9"/>
  <c r="AJ449" i="9"/>
  <c r="AK449" i="9"/>
  <c r="AL449" i="9"/>
  <c r="AM449" i="9"/>
  <c r="AN449" i="9"/>
  <c r="AO449" i="9"/>
  <c r="D450" i="9"/>
  <c r="E450" i="9"/>
  <c r="F450" i="9"/>
  <c r="G450" i="9"/>
  <c r="H450" i="9"/>
  <c r="I450" i="9"/>
  <c r="J450" i="9"/>
  <c r="K450" i="9"/>
  <c r="L450" i="9"/>
  <c r="M450" i="9"/>
  <c r="N450" i="9"/>
  <c r="O450" i="9"/>
  <c r="P450" i="9"/>
  <c r="Q450" i="9"/>
  <c r="R450" i="9"/>
  <c r="S450" i="9"/>
  <c r="T450" i="9"/>
  <c r="U450" i="9"/>
  <c r="V450" i="9"/>
  <c r="W450" i="9"/>
  <c r="X450" i="9"/>
  <c r="Y450" i="9"/>
  <c r="Z450" i="9"/>
  <c r="AA450" i="9"/>
  <c r="AB450" i="9"/>
  <c r="AC450" i="9"/>
  <c r="AD450" i="9"/>
  <c r="AE450" i="9"/>
  <c r="AF450" i="9"/>
  <c r="AG450" i="9"/>
  <c r="AH450" i="9"/>
  <c r="AI450" i="9"/>
  <c r="AJ450" i="9"/>
  <c r="AK450" i="9"/>
  <c r="AL450" i="9"/>
  <c r="AM450" i="9"/>
  <c r="AN450" i="9"/>
  <c r="AO450" i="9"/>
  <c r="D451" i="9"/>
  <c r="E451" i="9"/>
  <c r="F451" i="9"/>
  <c r="G451" i="9"/>
  <c r="AQ451" i="9" s="1"/>
  <c r="H451" i="9"/>
  <c r="I451" i="9"/>
  <c r="J451" i="9"/>
  <c r="K451" i="9"/>
  <c r="L451" i="9"/>
  <c r="M451" i="9"/>
  <c r="N451" i="9"/>
  <c r="O451" i="9"/>
  <c r="P451" i="9"/>
  <c r="Q451" i="9"/>
  <c r="R451" i="9"/>
  <c r="S451" i="9"/>
  <c r="T451" i="9"/>
  <c r="U451" i="9"/>
  <c r="V451" i="9"/>
  <c r="W451" i="9"/>
  <c r="X451" i="9"/>
  <c r="Y451" i="9"/>
  <c r="Z451" i="9"/>
  <c r="AA451" i="9"/>
  <c r="AB451" i="9"/>
  <c r="AC451" i="9"/>
  <c r="AD451" i="9"/>
  <c r="AE451" i="9"/>
  <c r="AF451" i="9"/>
  <c r="AG451" i="9"/>
  <c r="AH451" i="9"/>
  <c r="AI451" i="9"/>
  <c r="AJ451" i="9"/>
  <c r="AK451" i="9"/>
  <c r="AL451" i="9"/>
  <c r="AM451" i="9"/>
  <c r="AN451" i="9"/>
  <c r="AO451" i="9"/>
  <c r="D452" i="9"/>
  <c r="E452" i="9"/>
  <c r="F452" i="9"/>
  <c r="G452" i="9"/>
  <c r="H452" i="9"/>
  <c r="I452" i="9"/>
  <c r="J452" i="9"/>
  <c r="K452" i="9"/>
  <c r="L452" i="9"/>
  <c r="M452" i="9"/>
  <c r="N452" i="9"/>
  <c r="O452" i="9"/>
  <c r="P452" i="9"/>
  <c r="Q452" i="9"/>
  <c r="R452" i="9"/>
  <c r="S452" i="9"/>
  <c r="T452" i="9"/>
  <c r="U452" i="9"/>
  <c r="V452" i="9"/>
  <c r="W452" i="9"/>
  <c r="X452" i="9"/>
  <c r="Y452" i="9"/>
  <c r="Z452" i="9"/>
  <c r="AA452" i="9"/>
  <c r="AB452" i="9"/>
  <c r="AC452" i="9"/>
  <c r="AD452" i="9"/>
  <c r="AE452" i="9"/>
  <c r="AF452" i="9"/>
  <c r="AG452" i="9"/>
  <c r="AH452" i="9"/>
  <c r="AI452" i="9"/>
  <c r="AJ452" i="9"/>
  <c r="AK452" i="9"/>
  <c r="AL452" i="9"/>
  <c r="AM452" i="9"/>
  <c r="AN452" i="9"/>
  <c r="AO452" i="9"/>
  <c r="D453" i="9"/>
  <c r="E453" i="9"/>
  <c r="F453" i="9"/>
  <c r="G453" i="9"/>
  <c r="H453" i="9"/>
  <c r="I453" i="9"/>
  <c r="J453" i="9"/>
  <c r="K453" i="9"/>
  <c r="L453" i="9"/>
  <c r="M453" i="9"/>
  <c r="N453" i="9"/>
  <c r="O453" i="9"/>
  <c r="P453" i="9"/>
  <c r="Q453" i="9"/>
  <c r="R453" i="9"/>
  <c r="S453" i="9"/>
  <c r="T453" i="9"/>
  <c r="U453" i="9"/>
  <c r="V453" i="9"/>
  <c r="W453" i="9"/>
  <c r="X453" i="9"/>
  <c r="Y453" i="9"/>
  <c r="Z453" i="9"/>
  <c r="AA453" i="9"/>
  <c r="AB453" i="9"/>
  <c r="AC453" i="9"/>
  <c r="AD453" i="9"/>
  <c r="AE453" i="9"/>
  <c r="AF453" i="9"/>
  <c r="AG453" i="9"/>
  <c r="AH453" i="9"/>
  <c r="AI453" i="9"/>
  <c r="AJ453" i="9"/>
  <c r="AK453" i="9"/>
  <c r="AL453" i="9"/>
  <c r="AM453" i="9"/>
  <c r="AN453" i="9"/>
  <c r="AO453" i="9"/>
  <c r="D454" i="9"/>
  <c r="E454" i="9"/>
  <c r="F454" i="9"/>
  <c r="G454" i="9"/>
  <c r="H454" i="9"/>
  <c r="I454" i="9"/>
  <c r="J454" i="9"/>
  <c r="K454" i="9"/>
  <c r="L454" i="9"/>
  <c r="M454" i="9"/>
  <c r="N454" i="9"/>
  <c r="O454" i="9"/>
  <c r="P454" i="9"/>
  <c r="Q454" i="9"/>
  <c r="R454" i="9"/>
  <c r="S454" i="9"/>
  <c r="T454" i="9"/>
  <c r="U454" i="9"/>
  <c r="V454" i="9"/>
  <c r="W454" i="9"/>
  <c r="X454" i="9"/>
  <c r="Y454" i="9"/>
  <c r="Z454" i="9"/>
  <c r="AA454" i="9"/>
  <c r="AB454" i="9"/>
  <c r="AC454" i="9"/>
  <c r="AD454" i="9"/>
  <c r="AE454" i="9"/>
  <c r="AF454" i="9"/>
  <c r="AG454" i="9"/>
  <c r="AH454" i="9"/>
  <c r="AI454" i="9"/>
  <c r="AJ454" i="9"/>
  <c r="AK454" i="9"/>
  <c r="AL454" i="9"/>
  <c r="AM454" i="9"/>
  <c r="AN454" i="9"/>
  <c r="AO454" i="9"/>
  <c r="D455" i="9"/>
  <c r="E455" i="9"/>
  <c r="F455" i="9"/>
  <c r="G455" i="9"/>
  <c r="AQ455" i="9" s="1"/>
  <c r="H455" i="9"/>
  <c r="I455" i="9"/>
  <c r="J455" i="9"/>
  <c r="K455" i="9"/>
  <c r="L455" i="9"/>
  <c r="M455" i="9"/>
  <c r="N455" i="9"/>
  <c r="O455" i="9"/>
  <c r="P455" i="9"/>
  <c r="Q455" i="9"/>
  <c r="R455" i="9"/>
  <c r="S455" i="9"/>
  <c r="T455" i="9"/>
  <c r="U455" i="9"/>
  <c r="V455" i="9"/>
  <c r="W455" i="9"/>
  <c r="X455" i="9"/>
  <c r="Y455" i="9"/>
  <c r="Z455" i="9"/>
  <c r="AA455" i="9"/>
  <c r="AB455" i="9"/>
  <c r="AC455" i="9"/>
  <c r="AD455" i="9"/>
  <c r="AE455" i="9"/>
  <c r="AF455" i="9"/>
  <c r="AG455" i="9"/>
  <c r="AH455" i="9"/>
  <c r="AI455" i="9"/>
  <c r="AJ455" i="9"/>
  <c r="AK455" i="9"/>
  <c r="AL455" i="9"/>
  <c r="AM455" i="9"/>
  <c r="AN455" i="9"/>
  <c r="AO455" i="9"/>
  <c r="D456" i="9"/>
  <c r="E456" i="9"/>
  <c r="F456" i="9"/>
  <c r="G456" i="9"/>
  <c r="H456" i="9"/>
  <c r="I456" i="9"/>
  <c r="J456" i="9"/>
  <c r="K456" i="9"/>
  <c r="L456" i="9"/>
  <c r="M456" i="9"/>
  <c r="N456" i="9"/>
  <c r="O456" i="9"/>
  <c r="P456" i="9"/>
  <c r="Q456" i="9"/>
  <c r="R456" i="9"/>
  <c r="S456" i="9"/>
  <c r="T456" i="9"/>
  <c r="U456" i="9"/>
  <c r="V456" i="9"/>
  <c r="W456" i="9"/>
  <c r="X456" i="9"/>
  <c r="Y456" i="9"/>
  <c r="Z456" i="9"/>
  <c r="AA456" i="9"/>
  <c r="AB456" i="9"/>
  <c r="AC456" i="9"/>
  <c r="AD456" i="9"/>
  <c r="AE456" i="9"/>
  <c r="AF456" i="9"/>
  <c r="AG456" i="9"/>
  <c r="AH456" i="9"/>
  <c r="AI456" i="9"/>
  <c r="AJ456" i="9"/>
  <c r="AK456" i="9"/>
  <c r="AL456" i="9"/>
  <c r="AM456" i="9"/>
  <c r="AN456" i="9"/>
  <c r="AO456" i="9"/>
  <c r="D457" i="9"/>
  <c r="E457" i="9"/>
  <c r="F457" i="9"/>
  <c r="G457" i="9"/>
  <c r="H457" i="9"/>
  <c r="I457" i="9"/>
  <c r="J457" i="9"/>
  <c r="K457" i="9"/>
  <c r="L457" i="9"/>
  <c r="M457" i="9"/>
  <c r="N457" i="9"/>
  <c r="O457" i="9"/>
  <c r="P457" i="9"/>
  <c r="Q457" i="9"/>
  <c r="R457" i="9"/>
  <c r="S457" i="9"/>
  <c r="T457" i="9"/>
  <c r="U457" i="9"/>
  <c r="V457" i="9"/>
  <c r="W457" i="9"/>
  <c r="X457" i="9"/>
  <c r="Y457" i="9"/>
  <c r="Z457" i="9"/>
  <c r="AA457" i="9"/>
  <c r="AB457" i="9"/>
  <c r="AC457" i="9"/>
  <c r="AD457" i="9"/>
  <c r="AE457" i="9"/>
  <c r="AF457" i="9"/>
  <c r="AG457" i="9"/>
  <c r="AH457" i="9"/>
  <c r="AI457" i="9"/>
  <c r="AJ457" i="9"/>
  <c r="AK457" i="9"/>
  <c r="AL457" i="9"/>
  <c r="AM457" i="9"/>
  <c r="AN457" i="9"/>
  <c r="AO457" i="9"/>
  <c r="D458" i="9"/>
  <c r="E458" i="9"/>
  <c r="F458" i="9"/>
  <c r="G458" i="9"/>
  <c r="H458" i="9"/>
  <c r="I458" i="9"/>
  <c r="J458" i="9"/>
  <c r="K458" i="9"/>
  <c r="L458" i="9"/>
  <c r="M458" i="9"/>
  <c r="N458" i="9"/>
  <c r="O458" i="9"/>
  <c r="P458" i="9"/>
  <c r="Q458" i="9"/>
  <c r="R458" i="9"/>
  <c r="S458" i="9"/>
  <c r="T458" i="9"/>
  <c r="U458" i="9"/>
  <c r="V458" i="9"/>
  <c r="W458" i="9"/>
  <c r="X458" i="9"/>
  <c r="Y458" i="9"/>
  <c r="Z458" i="9"/>
  <c r="AA458" i="9"/>
  <c r="AB458" i="9"/>
  <c r="AC458" i="9"/>
  <c r="AD458" i="9"/>
  <c r="AE458" i="9"/>
  <c r="AF458" i="9"/>
  <c r="AG458" i="9"/>
  <c r="AH458" i="9"/>
  <c r="AI458" i="9"/>
  <c r="AJ458" i="9"/>
  <c r="AK458" i="9"/>
  <c r="AL458" i="9"/>
  <c r="AM458" i="9"/>
  <c r="AN458" i="9"/>
  <c r="AO458" i="9"/>
  <c r="D459" i="9"/>
  <c r="E459" i="9"/>
  <c r="F459" i="9"/>
  <c r="G459" i="9"/>
  <c r="H459" i="9"/>
  <c r="I459" i="9"/>
  <c r="J459" i="9"/>
  <c r="K459" i="9"/>
  <c r="L459" i="9"/>
  <c r="M459" i="9"/>
  <c r="N459" i="9"/>
  <c r="O459" i="9"/>
  <c r="P459" i="9"/>
  <c r="Q459" i="9"/>
  <c r="R459" i="9"/>
  <c r="S459" i="9"/>
  <c r="T459" i="9"/>
  <c r="U459" i="9"/>
  <c r="V459" i="9"/>
  <c r="W459" i="9"/>
  <c r="X459" i="9"/>
  <c r="Y459" i="9"/>
  <c r="Z459" i="9"/>
  <c r="AA459" i="9"/>
  <c r="AB459" i="9"/>
  <c r="AC459" i="9"/>
  <c r="AD459" i="9"/>
  <c r="AE459" i="9"/>
  <c r="AF459" i="9"/>
  <c r="AG459" i="9"/>
  <c r="AH459" i="9"/>
  <c r="AI459" i="9"/>
  <c r="AJ459" i="9"/>
  <c r="AK459" i="9"/>
  <c r="AL459" i="9"/>
  <c r="AM459" i="9"/>
  <c r="AN459" i="9"/>
  <c r="AO459" i="9"/>
  <c r="D460" i="9"/>
  <c r="E460" i="9"/>
  <c r="F460" i="9"/>
  <c r="G460" i="9"/>
  <c r="H460" i="9"/>
  <c r="I460" i="9"/>
  <c r="J460" i="9"/>
  <c r="K460" i="9"/>
  <c r="L460" i="9"/>
  <c r="M460" i="9"/>
  <c r="N460" i="9"/>
  <c r="O460" i="9"/>
  <c r="P460" i="9"/>
  <c r="Q460" i="9"/>
  <c r="R460" i="9"/>
  <c r="S460" i="9"/>
  <c r="T460" i="9"/>
  <c r="U460" i="9"/>
  <c r="V460" i="9"/>
  <c r="W460" i="9"/>
  <c r="X460" i="9"/>
  <c r="Y460" i="9"/>
  <c r="Z460" i="9"/>
  <c r="AA460" i="9"/>
  <c r="AB460" i="9"/>
  <c r="AC460" i="9"/>
  <c r="AD460" i="9"/>
  <c r="AE460" i="9"/>
  <c r="AF460" i="9"/>
  <c r="AG460" i="9"/>
  <c r="AH460" i="9"/>
  <c r="AI460" i="9"/>
  <c r="AJ460" i="9"/>
  <c r="AK460" i="9"/>
  <c r="AL460" i="9"/>
  <c r="AM460" i="9"/>
  <c r="AN460" i="9"/>
  <c r="AO460" i="9"/>
  <c r="D461" i="9"/>
  <c r="E461" i="9"/>
  <c r="F461" i="9"/>
  <c r="G461" i="9"/>
  <c r="H461" i="9"/>
  <c r="I461" i="9"/>
  <c r="J461" i="9"/>
  <c r="K461" i="9"/>
  <c r="L461" i="9"/>
  <c r="M461" i="9"/>
  <c r="N461" i="9"/>
  <c r="O461" i="9"/>
  <c r="P461" i="9"/>
  <c r="Q461" i="9"/>
  <c r="R461" i="9"/>
  <c r="S461" i="9"/>
  <c r="T461" i="9"/>
  <c r="U461" i="9"/>
  <c r="V461" i="9"/>
  <c r="W461" i="9"/>
  <c r="X461" i="9"/>
  <c r="Y461" i="9"/>
  <c r="Z461" i="9"/>
  <c r="AA461" i="9"/>
  <c r="AB461" i="9"/>
  <c r="AC461" i="9"/>
  <c r="AD461" i="9"/>
  <c r="AE461" i="9"/>
  <c r="AF461" i="9"/>
  <c r="AG461" i="9"/>
  <c r="AH461" i="9"/>
  <c r="AI461" i="9"/>
  <c r="AJ461" i="9"/>
  <c r="AK461" i="9"/>
  <c r="AL461" i="9"/>
  <c r="AM461" i="9"/>
  <c r="AN461" i="9"/>
  <c r="AO461" i="9"/>
  <c r="D462" i="9"/>
  <c r="E462" i="9"/>
  <c r="F462" i="9"/>
  <c r="G462" i="9"/>
  <c r="H462" i="9"/>
  <c r="I462" i="9"/>
  <c r="J462" i="9"/>
  <c r="K462" i="9"/>
  <c r="L462" i="9"/>
  <c r="M462" i="9"/>
  <c r="N462" i="9"/>
  <c r="O462" i="9"/>
  <c r="P462" i="9"/>
  <c r="Q462" i="9"/>
  <c r="R462" i="9"/>
  <c r="S462" i="9"/>
  <c r="T462" i="9"/>
  <c r="U462" i="9"/>
  <c r="V462" i="9"/>
  <c r="W462" i="9"/>
  <c r="X462" i="9"/>
  <c r="Y462" i="9"/>
  <c r="Z462" i="9"/>
  <c r="AA462" i="9"/>
  <c r="AB462" i="9"/>
  <c r="AC462" i="9"/>
  <c r="AD462" i="9"/>
  <c r="AE462" i="9"/>
  <c r="AF462" i="9"/>
  <c r="AG462" i="9"/>
  <c r="AH462" i="9"/>
  <c r="AI462" i="9"/>
  <c r="AJ462" i="9"/>
  <c r="AK462" i="9"/>
  <c r="AL462" i="9"/>
  <c r="AM462" i="9"/>
  <c r="AN462" i="9"/>
  <c r="AO462" i="9"/>
  <c r="D463" i="9"/>
  <c r="E463" i="9"/>
  <c r="F463" i="9"/>
  <c r="G463" i="9"/>
  <c r="AQ463" i="9" s="1"/>
  <c r="H463" i="9"/>
  <c r="I463" i="9"/>
  <c r="J463" i="9"/>
  <c r="K463" i="9"/>
  <c r="L463" i="9"/>
  <c r="M463" i="9"/>
  <c r="N463" i="9"/>
  <c r="O463" i="9"/>
  <c r="P463" i="9"/>
  <c r="Q463" i="9"/>
  <c r="R463" i="9"/>
  <c r="S463" i="9"/>
  <c r="T463" i="9"/>
  <c r="U463" i="9"/>
  <c r="V463" i="9"/>
  <c r="W463" i="9"/>
  <c r="X463" i="9"/>
  <c r="Y463" i="9"/>
  <c r="Z463" i="9"/>
  <c r="AA463" i="9"/>
  <c r="AB463" i="9"/>
  <c r="AC463" i="9"/>
  <c r="AD463" i="9"/>
  <c r="AE463" i="9"/>
  <c r="AF463" i="9"/>
  <c r="AG463" i="9"/>
  <c r="AH463" i="9"/>
  <c r="AI463" i="9"/>
  <c r="AJ463" i="9"/>
  <c r="AK463" i="9"/>
  <c r="AL463" i="9"/>
  <c r="AM463" i="9"/>
  <c r="AN463" i="9"/>
  <c r="AO463" i="9"/>
  <c r="D464" i="9"/>
  <c r="E464" i="9"/>
  <c r="F464" i="9"/>
  <c r="G464" i="9"/>
  <c r="H464" i="9"/>
  <c r="I464" i="9"/>
  <c r="J464" i="9"/>
  <c r="K464" i="9"/>
  <c r="L464" i="9"/>
  <c r="M464" i="9"/>
  <c r="N464" i="9"/>
  <c r="O464" i="9"/>
  <c r="P464" i="9"/>
  <c r="Q464" i="9"/>
  <c r="R464" i="9"/>
  <c r="S464" i="9"/>
  <c r="T464" i="9"/>
  <c r="U464" i="9"/>
  <c r="V464" i="9"/>
  <c r="W464" i="9"/>
  <c r="X464" i="9"/>
  <c r="Y464" i="9"/>
  <c r="Z464" i="9"/>
  <c r="AA464" i="9"/>
  <c r="AB464" i="9"/>
  <c r="AC464" i="9"/>
  <c r="AD464" i="9"/>
  <c r="AE464" i="9"/>
  <c r="AF464" i="9"/>
  <c r="AG464" i="9"/>
  <c r="AH464" i="9"/>
  <c r="AI464" i="9"/>
  <c r="AJ464" i="9"/>
  <c r="AK464" i="9"/>
  <c r="AL464" i="9"/>
  <c r="AM464" i="9"/>
  <c r="AN464" i="9"/>
  <c r="AO464" i="9"/>
  <c r="D465" i="9"/>
  <c r="E465" i="9"/>
  <c r="F465" i="9"/>
  <c r="G465" i="9"/>
  <c r="H465" i="9"/>
  <c r="I465" i="9"/>
  <c r="J465" i="9"/>
  <c r="K465" i="9"/>
  <c r="L465" i="9"/>
  <c r="M465" i="9"/>
  <c r="N465" i="9"/>
  <c r="O465" i="9"/>
  <c r="P465" i="9"/>
  <c r="Q465" i="9"/>
  <c r="R465" i="9"/>
  <c r="S465" i="9"/>
  <c r="T465" i="9"/>
  <c r="U465" i="9"/>
  <c r="V465" i="9"/>
  <c r="W465" i="9"/>
  <c r="X465" i="9"/>
  <c r="Y465" i="9"/>
  <c r="Z465" i="9"/>
  <c r="AA465" i="9"/>
  <c r="AB465" i="9"/>
  <c r="AC465" i="9"/>
  <c r="AD465" i="9"/>
  <c r="AE465" i="9"/>
  <c r="AF465" i="9"/>
  <c r="AG465" i="9"/>
  <c r="AH465" i="9"/>
  <c r="AI465" i="9"/>
  <c r="AJ465" i="9"/>
  <c r="AK465" i="9"/>
  <c r="AL465" i="9"/>
  <c r="AM465" i="9"/>
  <c r="AN465" i="9"/>
  <c r="AO465" i="9"/>
  <c r="D466" i="9"/>
  <c r="E466" i="9"/>
  <c r="F466" i="9"/>
  <c r="G466" i="9"/>
  <c r="H466" i="9"/>
  <c r="I466" i="9"/>
  <c r="J466" i="9"/>
  <c r="K466" i="9"/>
  <c r="L466" i="9"/>
  <c r="M466" i="9"/>
  <c r="N466" i="9"/>
  <c r="O466" i="9"/>
  <c r="P466" i="9"/>
  <c r="Q466" i="9"/>
  <c r="R466" i="9"/>
  <c r="S466" i="9"/>
  <c r="T466" i="9"/>
  <c r="U466" i="9"/>
  <c r="V466" i="9"/>
  <c r="W466" i="9"/>
  <c r="X466" i="9"/>
  <c r="Y466" i="9"/>
  <c r="Z466" i="9"/>
  <c r="AA466" i="9"/>
  <c r="AB466" i="9"/>
  <c r="AC466" i="9"/>
  <c r="AD466" i="9"/>
  <c r="AE466" i="9"/>
  <c r="AF466" i="9"/>
  <c r="AG466" i="9"/>
  <c r="AH466" i="9"/>
  <c r="AI466" i="9"/>
  <c r="AJ466" i="9"/>
  <c r="AK466" i="9"/>
  <c r="AL466" i="9"/>
  <c r="AM466" i="9"/>
  <c r="AN466" i="9"/>
  <c r="AO466" i="9"/>
  <c r="D467" i="9"/>
  <c r="E467" i="9"/>
  <c r="F467" i="9"/>
  <c r="G467" i="9"/>
  <c r="AQ467" i="9" s="1"/>
  <c r="H467" i="9"/>
  <c r="I467" i="9"/>
  <c r="J467" i="9"/>
  <c r="K467" i="9"/>
  <c r="L467" i="9"/>
  <c r="M467" i="9"/>
  <c r="N467" i="9"/>
  <c r="O467" i="9"/>
  <c r="P467" i="9"/>
  <c r="Q467" i="9"/>
  <c r="R467" i="9"/>
  <c r="S467" i="9"/>
  <c r="T467" i="9"/>
  <c r="U467" i="9"/>
  <c r="V467" i="9"/>
  <c r="W467" i="9"/>
  <c r="X467" i="9"/>
  <c r="Y467" i="9"/>
  <c r="Z467" i="9"/>
  <c r="AA467" i="9"/>
  <c r="AB467" i="9"/>
  <c r="AC467" i="9"/>
  <c r="AD467" i="9"/>
  <c r="AE467" i="9"/>
  <c r="AF467" i="9"/>
  <c r="AG467" i="9"/>
  <c r="AH467" i="9"/>
  <c r="AI467" i="9"/>
  <c r="AJ467" i="9"/>
  <c r="AK467" i="9"/>
  <c r="AL467" i="9"/>
  <c r="AM467" i="9"/>
  <c r="AN467" i="9"/>
  <c r="AO467" i="9"/>
  <c r="D468" i="9"/>
  <c r="E468" i="9"/>
  <c r="F468" i="9"/>
  <c r="G468" i="9"/>
  <c r="H468" i="9"/>
  <c r="I468" i="9"/>
  <c r="J468" i="9"/>
  <c r="K468" i="9"/>
  <c r="L468" i="9"/>
  <c r="M468" i="9"/>
  <c r="N468" i="9"/>
  <c r="O468" i="9"/>
  <c r="P468" i="9"/>
  <c r="Q468" i="9"/>
  <c r="R468" i="9"/>
  <c r="S468" i="9"/>
  <c r="T468" i="9"/>
  <c r="U468" i="9"/>
  <c r="V468" i="9"/>
  <c r="W468" i="9"/>
  <c r="X468" i="9"/>
  <c r="Y468" i="9"/>
  <c r="Z468" i="9"/>
  <c r="AA468" i="9"/>
  <c r="AB468" i="9"/>
  <c r="AC468" i="9"/>
  <c r="AD468" i="9"/>
  <c r="AE468" i="9"/>
  <c r="AF468" i="9"/>
  <c r="AG468" i="9"/>
  <c r="AH468" i="9"/>
  <c r="AI468" i="9"/>
  <c r="AJ468" i="9"/>
  <c r="AK468" i="9"/>
  <c r="AL468" i="9"/>
  <c r="AM468" i="9"/>
  <c r="AN468" i="9"/>
  <c r="AO468" i="9"/>
  <c r="D469" i="9"/>
  <c r="E469" i="9"/>
  <c r="F469" i="9"/>
  <c r="G469" i="9"/>
  <c r="H469" i="9"/>
  <c r="I469" i="9"/>
  <c r="J469" i="9"/>
  <c r="K469" i="9"/>
  <c r="L469" i="9"/>
  <c r="M469" i="9"/>
  <c r="N469" i="9"/>
  <c r="O469" i="9"/>
  <c r="P469" i="9"/>
  <c r="Q469" i="9"/>
  <c r="R469" i="9"/>
  <c r="S469" i="9"/>
  <c r="T469" i="9"/>
  <c r="U469" i="9"/>
  <c r="V469" i="9"/>
  <c r="W469" i="9"/>
  <c r="X469" i="9"/>
  <c r="Y469" i="9"/>
  <c r="Z469" i="9"/>
  <c r="AA469" i="9"/>
  <c r="AB469" i="9"/>
  <c r="AC469" i="9"/>
  <c r="AD469" i="9"/>
  <c r="AE469" i="9"/>
  <c r="AF469" i="9"/>
  <c r="AG469" i="9"/>
  <c r="AH469" i="9"/>
  <c r="AI469" i="9"/>
  <c r="AJ469" i="9"/>
  <c r="AK469" i="9"/>
  <c r="AL469" i="9"/>
  <c r="AM469" i="9"/>
  <c r="AN469" i="9"/>
  <c r="AO469" i="9"/>
  <c r="D470" i="9"/>
  <c r="E470" i="9"/>
  <c r="F470" i="9"/>
  <c r="G470" i="9"/>
  <c r="H470" i="9"/>
  <c r="I470" i="9"/>
  <c r="J470" i="9"/>
  <c r="K470" i="9"/>
  <c r="L470" i="9"/>
  <c r="M470" i="9"/>
  <c r="N470" i="9"/>
  <c r="O470" i="9"/>
  <c r="P470" i="9"/>
  <c r="Q470" i="9"/>
  <c r="R470" i="9"/>
  <c r="S470" i="9"/>
  <c r="T470" i="9"/>
  <c r="U470" i="9"/>
  <c r="V470" i="9"/>
  <c r="W470" i="9"/>
  <c r="X470" i="9"/>
  <c r="Y470" i="9"/>
  <c r="Z470" i="9"/>
  <c r="AA470" i="9"/>
  <c r="AB470" i="9"/>
  <c r="AC470" i="9"/>
  <c r="AD470" i="9"/>
  <c r="AE470" i="9"/>
  <c r="AF470" i="9"/>
  <c r="AG470" i="9"/>
  <c r="AH470" i="9"/>
  <c r="AI470" i="9"/>
  <c r="AJ470" i="9"/>
  <c r="AK470" i="9"/>
  <c r="AL470" i="9"/>
  <c r="AM470" i="9"/>
  <c r="AN470" i="9"/>
  <c r="AO470" i="9"/>
  <c r="D471" i="9"/>
  <c r="E471" i="9"/>
  <c r="F471" i="9"/>
  <c r="G471" i="9"/>
  <c r="AQ471" i="9" s="1"/>
  <c r="H471" i="9"/>
  <c r="I471" i="9"/>
  <c r="J471" i="9"/>
  <c r="K471" i="9"/>
  <c r="L471" i="9"/>
  <c r="M471" i="9"/>
  <c r="N471" i="9"/>
  <c r="O471" i="9"/>
  <c r="P471" i="9"/>
  <c r="Q471" i="9"/>
  <c r="R471" i="9"/>
  <c r="S471" i="9"/>
  <c r="T471" i="9"/>
  <c r="U471" i="9"/>
  <c r="V471" i="9"/>
  <c r="W471" i="9"/>
  <c r="X471" i="9"/>
  <c r="Y471" i="9"/>
  <c r="Z471" i="9"/>
  <c r="AA471" i="9"/>
  <c r="AB471" i="9"/>
  <c r="AC471" i="9"/>
  <c r="AD471" i="9"/>
  <c r="AE471" i="9"/>
  <c r="AF471" i="9"/>
  <c r="AG471" i="9"/>
  <c r="AH471" i="9"/>
  <c r="AI471" i="9"/>
  <c r="AJ471" i="9"/>
  <c r="AK471" i="9"/>
  <c r="AL471" i="9"/>
  <c r="AM471" i="9"/>
  <c r="AN471" i="9"/>
  <c r="AO471" i="9"/>
  <c r="D472" i="9"/>
  <c r="E472" i="9"/>
  <c r="F472" i="9"/>
  <c r="G472" i="9"/>
  <c r="H472" i="9"/>
  <c r="I472" i="9"/>
  <c r="J472" i="9"/>
  <c r="K472" i="9"/>
  <c r="L472" i="9"/>
  <c r="M472" i="9"/>
  <c r="N472" i="9"/>
  <c r="O472" i="9"/>
  <c r="P472" i="9"/>
  <c r="Q472" i="9"/>
  <c r="R472" i="9"/>
  <c r="S472" i="9"/>
  <c r="T472" i="9"/>
  <c r="U472" i="9"/>
  <c r="V472" i="9"/>
  <c r="W472" i="9"/>
  <c r="X472" i="9"/>
  <c r="Y472" i="9"/>
  <c r="Z472" i="9"/>
  <c r="AA472" i="9"/>
  <c r="AB472" i="9"/>
  <c r="AC472" i="9"/>
  <c r="AD472" i="9"/>
  <c r="AE472" i="9"/>
  <c r="AF472" i="9"/>
  <c r="AG472" i="9"/>
  <c r="AH472" i="9"/>
  <c r="AI472" i="9"/>
  <c r="AJ472" i="9"/>
  <c r="AK472" i="9"/>
  <c r="AL472" i="9"/>
  <c r="AM472" i="9"/>
  <c r="AN472" i="9"/>
  <c r="AO472" i="9"/>
  <c r="D473" i="9"/>
  <c r="E473" i="9"/>
  <c r="F473" i="9"/>
  <c r="G473" i="9"/>
  <c r="H473" i="9"/>
  <c r="I473" i="9"/>
  <c r="J473" i="9"/>
  <c r="K473" i="9"/>
  <c r="L473" i="9"/>
  <c r="M473" i="9"/>
  <c r="N473" i="9"/>
  <c r="O473" i="9"/>
  <c r="P473" i="9"/>
  <c r="Q473" i="9"/>
  <c r="R473" i="9"/>
  <c r="S473" i="9"/>
  <c r="T473" i="9"/>
  <c r="U473" i="9"/>
  <c r="V473" i="9"/>
  <c r="W473" i="9"/>
  <c r="X473" i="9"/>
  <c r="Y473" i="9"/>
  <c r="Z473" i="9"/>
  <c r="AA473" i="9"/>
  <c r="AB473" i="9"/>
  <c r="AC473" i="9"/>
  <c r="AD473" i="9"/>
  <c r="AE473" i="9"/>
  <c r="AF473" i="9"/>
  <c r="AG473" i="9"/>
  <c r="AH473" i="9"/>
  <c r="AI473" i="9"/>
  <c r="AJ473" i="9"/>
  <c r="AK473" i="9"/>
  <c r="AL473" i="9"/>
  <c r="AM473" i="9"/>
  <c r="AN473" i="9"/>
  <c r="AO473" i="9"/>
  <c r="D474" i="9"/>
  <c r="E474" i="9"/>
  <c r="F474" i="9"/>
  <c r="G474" i="9"/>
  <c r="H474" i="9"/>
  <c r="I474" i="9"/>
  <c r="J474" i="9"/>
  <c r="K474" i="9"/>
  <c r="L474" i="9"/>
  <c r="M474" i="9"/>
  <c r="N474" i="9"/>
  <c r="O474" i="9"/>
  <c r="P474" i="9"/>
  <c r="Q474" i="9"/>
  <c r="R474" i="9"/>
  <c r="S474" i="9"/>
  <c r="T474" i="9"/>
  <c r="U474" i="9"/>
  <c r="V474" i="9"/>
  <c r="W474" i="9"/>
  <c r="X474" i="9"/>
  <c r="Y474" i="9"/>
  <c r="Z474" i="9"/>
  <c r="AA474" i="9"/>
  <c r="AB474" i="9"/>
  <c r="AC474" i="9"/>
  <c r="AD474" i="9"/>
  <c r="AE474" i="9"/>
  <c r="AF474" i="9"/>
  <c r="AG474" i="9"/>
  <c r="AH474" i="9"/>
  <c r="AI474" i="9"/>
  <c r="AJ474" i="9"/>
  <c r="AK474" i="9"/>
  <c r="AL474" i="9"/>
  <c r="AM474" i="9"/>
  <c r="AN474" i="9"/>
  <c r="AO474" i="9"/>
  <c r="D475" i="9"/>
  <c r="E475" i="9"/>
  <c r="F475" i="9"/>
  <c r="G475" i="9"/>
  <c r="AQ475" i="9" s="1"/>
  <c r="H475" i="9"/>
  <c r="I475" i="9"/>
  <c r="J475" i="9"/>
  <c r="K475" i="9"/>
  <c r="L475" i="9"/>
  <c r="M475" i="9"/>
  <c r="N475" i="9"/>
  <c r="O475" i="9"/>
  <c r="P475" i="9"/>
  <c r="Q475" i="9"/>
  <c r="R475" i="9"/>
  <c r="S475" i="9"/>
  <c r="T475" i="9"/>
  <c r="U475" i="9"/>
  <c r="V475" i="9"/>
  <c r="W475" i="9"/>
  <c r="X475" i="9"/>
  <c r="Y475" i="9"/>
  <c r="Z475" i="9"/>
  <c r="AA475" i="9"/>
  <c r="AB475" i="9"/>
  <c r="AC475" i="9"/>
  <c r="AD475" i="9"/>
  <c r="AE475" i="9"/>
  <c r="AF475" i="9"/>
  <c r="AG475" i="9"/>
  <c r="AH475" i="9"/>
  <c r="AI475" i="9"/>
  <c r="AJ475" i="9"/>
  <c r="AK475" i="9"/>
  <c r="AL475" i="9"/>
  <c r="AM475" i="9"/>
  <c r="AN475" i="9"/>
  <c r="AO475" i="9"/>
  <c r="D476" i="9"/>
  <c r="E476" i="9"/>
  <c r="F476" i="9"/>
  <c r="G476" i="9"/>
  <c r="H476" i="9"/>
  <c r="I476" i="9"/>
  <c r="J476" i="9"/>
  <c r="K476" i="9"/>
  <c r="L476" i="9"/>
  <c r="M476" i="9"/>
  <c r="N476" i="9"/>
  <c r="O476" i="9"/>
  <c r="P476" i="9"/>
  <c r="Q476" i="9"/>
  <c r="R476" i="9"/>
  <c r="S476" i="9"/>
  <c r="T476" i="9"/>
  <c r="U476" i="9"/>
  <c r="V476" i="9"/>
  <c r="W476" i="9"/>
  <c r="X476" i="9"/>
  <c r="Y476" i="9"/>
  <c r="Z476" i="9"/>
  <c r="AA476" i="9"/>
  <c r="AB476" i="9"/>
  <c r="AC476" i="9"/>
  <c r="AD476" i="9"/>
  <c r="AE476" i="9"/>
  <c r="AF476" i="9"/>
  <c r="AG476" i="9"/>
  <c r="AH476" i="9"/>
  <c r="AI476" i="9"/>
  <c r="AJ476" i="9"/>
  <c r="AK476" i="9"/>
  <c r="AL476" i="9"/>
  <c r="AM476" i="9"/>
  <c r="AN476" i="9"/>
  <c r="AO476" i="9"/>
  <c r="D477" i="9"/>
  <c r="E477" i="9"/>
  <c r="F477" i="9"/>
  <c r="G477" i="9"/>
  <c r="H477" i="9"/>
  <c r="I477" i="9"/>
  <c r="J477" i="9"/>
  <c r="K477" i="9"/>
  <c r="L477" i="9"/>
  <c r="M477" i="9"/>
  <c r="N477" i="9"/>
  <c r="O477" i="9"/>
  <c r="P477" i="9"/>
  <c r="Q477" i="9"/>
  <c r="R477" i="9"/>
  <c r="S477" i="9"/>
  <c r="T477" i="9"/>
  <c r="U477" i="9"/>
  <c r="V477" i="9"/>
  <c r="W477" i="9"/>
  <c r="X477" i="9"/>
  <c r="Y477" i="9"/>
  <c r="Z477" i="9"/>
  <c r="AA477" i="9"/>
  <c r="AB477" i="9"/>
  <c r="AC477" i="9"/>
  <c r="AD477" i="9"/>
  <c r="AE477" i="9"/>
  <c r="AF477" i="9"/>
  <c r="AG477" i="9"/>
  <c r="AH477" i="9"/>
  <c r="AI477" i="9"/>
  <c r="AJ477" i="9"/>
  <c r="AK477" i="9"/>
  <c r="AL477" i="9"/>
  <c r="AM477" i="9"/>
  <c r="AN477" i="9"/>
  <c r="AO477" i="9"/>
  <c r="D478" i="9"/>
  <c r="E478" i="9"/>
  <c r="F478" i="9"/>
  <c r="G478" i="9"/>
  <c r="H478" i="9"/>
  <c r="I478" i="9"/>
  <c r="J478" i="9"/>
  <c r="K478" i="9"/>
  <c r="L478" i="9"/>
  <c r="M478" i="9"/>
  <c r="N478" i="9"/>
  <c r="O478" i="9"/>
  <c r="P478" i="9"/>
  <c r="Q478" i="9"/>
  <c r="R478" i="9"/>
  <c r="S478" i="9"/>
  <c r="T478" i="9"/>
  <c r="U478" i="9"/>
  <c r="V478" i="9"/>
  <c r="W478" i="9"/>
  <c r="X478" i="9"/>
  <c r="Y478" i="9"/>
  <c r="Z478" i="9"/>
  <c r="AA478" i="9"/>
  <c r="AB478" i="9"/>
  <c r="AC478" i="9"/>
  <c r="AD478" i="9"/>
  <c r="AE478" i="9"/>
  <c r="AF478" i="9"/>
  <c r="AG478" i="9"/>
  <c r="AH478" i="9"/>
  <c r="AI478" i="9"/>
  <c r="AJ478" i="9"/>
  <c r="AK478" i="9"/>
  <c r="AL478" i="9"/>
  <c r="AM478" i="9"/>
  <c r="AN478" i="9"/>
  <c r="AO478" i="9"/>
  <c r="D479" i="9"/>
  <c r="E479" i="9"/>
  <c r="F479" i="9"/>
  <c r="G479" i="9"/>
  <c r="AQ479" i="9" s="1"/>
  <c r="H479" i="9"/>
  <c r="I479" i="9"/>
  <c r="J479" i="9"/>
  <c r="K479" i="9"/>
  <c r="L479" i="9"/>
  <c r="M479" i="9"/>
  <c r="N479" i="9"/>
  <c r="O479" i="9"/>
  <c r="P479" i="9"/>
  <c r="Q479" i="9"/>
  <c r="R479" i="9"/>
  <c r="S479" i="9"/>
  <c r="T479" i="9"/>
  <c r="U479" i="9"/>
  <c r="V479" i="9"/>
  <c r="W479" i="9"/>
  <c r="X479" i="9"/>
  <c r="Y479" i="9"/>
  <c r="Z479" i="9"/>
  <c r="AA479" i="9"/>
  <c r="AB479" i="9"/>
  <c r="AC479" i="9"/>
  <c r="AD479" i="9"/>
  <c r="AE479" i="9"/>
  <c r="AF479" i="9"/>
  <c r="AG479" i="9"/>
  <c r="AH479" i="9"/>
  <c r="AI479" i="9"/>
  <c r="AJ479" i="9"/>
  <c r="AK479" i="9"/>
  <c r="AL479" i="9"/>
  <c r="AM479" i="9"/>
  <c r="AN479" i="9"/>
  <c r="AO479" i="9"/>
  <c r="D480" i="9"/>
  <c r="E480" i="9"/>
  <c r="F480" i="9"/>
  <c r="G480" i="9"/>
  <c r="H480" i="9"/>
  <c r="I480" i="9"/>
  <c r="J480" i="9"/>
  <c r="K480" i="9"/>
  <c r="L480" i="9"/>
  <c r="M480" i="9"/>
  <c r="N480" i="9"/>
  <c r="O480" i="9"/>
  <c r="P480" i="9"/>
  <c r="Q480" i="9"/>
  <c r="R480" i="9"/>
  <c r="S480" i="9"/>
  <c r="T480" i="9"/>
  <c r="U480" i="9"/>
  <c r="V480" i="9"/>
  <c r="W480" i="9"/>
  <c r="X480" i="9"/>
  <c r="Y480" i="9"/>
  <c r="Z480" i="9"/>
  <c r="AA480" i="9"/>
  <c r="AB480" i="9"/>
  <c r="AC480" i="9"/>
  <c r="AD480" i="9"/>
  <c r="AE480" i="9"/>
  <c r="AF480" i="9"/>
  <c r="AG480" i="9"/>
  <c r="AH480" i="9"/>
  <c r="AI480" i="9"/>
  <c r="AJ480" i="9"/>
  <c r="AK480" i="9"/>
  <c r="AL480" i="9"/>
  <c r="AM480" i="9"/>
  <c r="AN480" i="9"/>
  <c r="AO480" i="9"/>
  <c r="D481" i="9"/>
  <c r="E481" i="9"/>
  <c r="F481" i="9"/>
  <c r="G481" i="9"/>
  <c r="H481" i="9"/>
  <c r="I481" i="9"/>
  <c r="J481" i="9"/>
  <c r="K481" i="9"/>
  <c r="L481" i="9"/>
  <c r="M481" i="9"/>
  <c r="N481" i="9"/>
  <c r="O481" i="9"/>
  <c r="P481" i="9"/>
  <c r="Q481" i="9"/>
  <c r="R481" i="9"/>
  <c r="S481" i="9"/>
  <c r="T481" i="9"/>
  <c r="U481" i="9"/>
  <c r="V481" i="9"/>
  <c r="W481" i="9"/>
  <c r="X481" i="9"/>
  <c r="Y481" i="9"/>
  <c r="Z481" i="9"/>
  <c r="AA481" i="9"/>
  <c r="AB481" i="9"/>
  <c r="AC481" i="9"/>
  <c r="AD481" i="9"/>
  <c r="AE481" i="9"/>
  <c r="AF481" i="9"/>
  <c r="AG481" i="9"/>
  <c r="AH481" i="9"/>
  <c r="AI481" i="9"/>
  <c r="AJ481" i="9"/>
  <c r="AK481" i="9"/>
  <c r="AL481" i="9"/>
  <c r="AM481" i="9"/>
  <c r="AN481" i="9"/>
  <c r="AO481" i="9"/>
  <c r="D482" i="9"/>
  <c r="E482" i="9"/>
  <c r="F482" i="9"/>
  <c r="G482" i="9"/>
  <c r="H482" i="9"/>
  <c r="I482" i="9"/>
  <c r="J482" i="9"/>
  <c r="K482" i="9"/>
  <c r="L482" i="9"/>
  <c r="M482" i="9"/>
  <c r="N482" i="9"/>
  <c r="O482" i="9"/>
  <c r="P482" i="9"/>
  <c r="Q482" i="9"/>
  <c r="R482" i="9"/>
  <c r="S482" i="9"/>
  <c r="T482" i="9"/>
  <c r="U482" i="9"/>
  <c r="V482" i="9"/>
  <c r="W482" i="9"/>
  <c r="X482" i="9"/>
  <c r="Y482" i="9"/>
  <c r="Z482" i="9"/>
  <c r="AA482" i="9"/>
  <c r="AB482" i="9"/>
  <c r="AC482" i="9"/>
  <c r="AD482" i="9"/>
  <c r="AE482" i="9"/>
  <c r="AF482" i="9"/>
  <c r="AG482" i="9"/>
  <c r="AH482" i="9"/>
  <c r="AI482" i="9"/>
  <c r="AJ482" i="9"/>
  <c r="AK482" i="9"/>
  <c r="AL482" i="9"/>
  <c r="AM482" i="9"/>
  <c r="AN482" i="9"/>
  <c r="AO482" i="9"/>
  <c r="D483" i="9"/>
  <c r="E483" i="9"/>
  <c r="F483" i="9"/>
  <c r="G483" i="9"/>
  <c r="AQ483" i="9" s="1"/>
  <c r="H483" i="9"/>
  <c r="I483" i="9"/>
  <c r="J483" i="9"/>
  <c r="K483" i="9"/>
  <c r="L483" i="9"/>
  <c r="M483" i="9"/>
  <c r="N483" i="9"/>
  <c r="O483" i="9"/>
  <c r="P483" i="9"/>
  <c r="Q483" i="9"/>
  <c r="R483" i="9"/>
  <c r="S483" i="9"/>
  <c r="T483" i="9"/>
  <c r="U483" i="9"/>
  <c r="V483" i="9"/>
  <c r="W483" i="9"/>
  <c r="X483" i="9"/>
  <c r="Y483" i="9"/>
  <c r="Z483" i="9"/>
  <c r="AA483" i="9"/>
  <c r="AB483" i="9"/>
  <c r="AC483" i="9"/>
  <c r="AD483" i="9"/>
  <c r="AE483" i="9"/>
  <c r="AF483" i="9"/>
  <c r="AG483" i="9"/>
  <c r="AH483" i="9"/>
  <c r="AI483" i="9"/>
  <c r="AJ483" i="9"/>
  <c r="AK483" i="9"/>
  <c r="AL483" i="9"/>
  <c r="AM483" i="9"/>
  <c r="AN483" i="9"/>
  <c r="AO483" i="9"/>
  <c r="D484" i="9"/>
  <c r="E484" i="9"/>
  <c r="F484" i="9"/>
  <c r="G484" i="9"/>
  <c r="H484" i="9"/>
  <c r="I484" i="9"/>
  <c r="J484" i="9"/>
  <c r="K484" i="9"/>
  <c r="L484" i="9"/>
  <c r="M484" i="9"/>
  <c r="N484" i="9"/>
  <c r="O484" i="9"/>
  <c r="P484" i="9"/>
  <c r="Q484" i="9"/>
  <c r="R484" i="9"/>
  <c r="S484" i="9"/>
  <c r="T484" i="9"/>
  <c r="U484" i="9"/>
  <c r="V484" i="9"/>
  <c r="W484" i="9"/>
  <c r="X484" i="9"/>
  <c r="Y484" i="9"/>
  <c r="Z484" i="9"/>
  <c r="AA484" i="9"/>
  <c r="AB484" i="9"/>
  <c r="AC484" i="9"/>
  <c r="AD484" i="9"/>
  <c r="AE484" i="9"/>
  <c r="AF484" i="9"/>
  <c r="AG484" i="9"/>
  <c r="AH484" i="9"/>
  <c r="AI484" i="9"/>
  <c r="AJ484" i="9"/>
  <c r="AK484" i="9"/>
  <c r="AL484" i="9"/>
  <c r="AM484" i="9"/>
  <c r="AN484" i="9"/>
  <c r="AO484" i="9"/>
  <c r="D485" i="9"/>
  <c r="E485" i="9"/>
  <c r="F485" i="9"/>
  <c r="G485" i="9"/>
  <c r="H485" i="9"/>
  <c r="I485" i="9"/>
  <c r="J485" i="9"/>
  <c r="K485" i="9"/>
  <c r="L485" i="9"/>
  <c r="M485" i="9"/>
  <c r="N485" i="9"/>
  <c r="O485" i="9"/>
  <c r="P485" i="9"/>
  <c r="Q485" i="9"/>
  <c r="R485" i="9"/>
  <c r="S485" i="9"/>
  <c r="T485" i="9"/>
  <c r="U485" i="9"/>
  <c r="V485" i="9"/>
  <c r="W485" i="9"/>
  <c r="X485" i="9"/>
  <c r="Y485" i="9"/>
  <c r="Z485" i="9"/>
  <c r="AA485" i="9"/>
  <c r="AB485" i="9"/>
  <c r="AC485" i="9"/>
  <c r="AD485" i="9"/>
  <c r="AE485" i="9"/>
  <c r="AF485" i="9"/>
  <c r="AG485" i="9"/>
  <c r="AH485" i="9"/>
  <c r="AI485" i="9"/>
  <c r="AJ485" i="9"/>
  <c r="AK485" i="9"/>
  <c r="AL485" i="9"/>
  <c r="AM485" i="9"/>
  <c r="AN485" i="9"/>
  <c r="AO485" i="9"/>
  <c r="D486" i="9"/>
  <c r="E486" i="9"/>
  <c r="F486" i="9"/>
  <c r="G486" i="9"/>
  <c r="H486" i="9"/>
  <c r="I486" i="9"/>
  <c r="J486" i="9"/>
  <c r="K486" i="9"/>
  <c r="L486" i="9"/>
  <c r="M486" i="9"/>
  <c r="N486" i="9"/>
  <c r="O486" i="9"/>
  <c r="P486" i="9"/>
  <c r="Q486" i="9"/>
  <c r="R486" i="9"/>
  <c r="S486" i="9"/>
  <c r="T486" i="9"/>
  <c r="U486" i="9"/>
  <c r="V486" i="9"/>
  <c r="W486" i="9"/>
  <c r="X486" i="9"/>
  <c r="Y486" i="9"/>
  <c r="Z486" i="9"/>
  <c r="AA486" i="9"/>
  <c r="AB486" i="9"/>
  <c r="AC486" i="9"/>
  <c r="AD486" i="9"/>
  <c r="AE486" i="9"/>
  <c r="AF486" i="9"/>
  <c r="AG486" i="9"/>
  <c r="AH486" i="9"/>
  <c r="AI486" i="9"/>
  <c r="AJ486" i="9"/>
  <c r="AK486" i="9"/>
  <c r="AL486" i="9"/>
  <c r="AM486" i="9"/>
  <c r="AN486" i="9"/>
  <c r="AO486" i="9"/>
  <c r="D487" i="9"/>
  <c r="E487" i="9"/>
  <c r="F487" i="9"/>
  <c r="G487" i="9"/>
  <c r="AQ487" i="9" s="1"/>
  <c r="H487" i="9"/>
  <c r="I487" i="9"/>
  <c r="J487" i="9"/>
  <c r="K487" i="9"/>
  <c r="L487" i="9"/>
  <c r="M487" i="9"/>
  <c r="N487" i="9"/>
  <c r="O487" i="9"/>
  <c r="P487" i="9"/>
  <c r="Q487" i="9"/>
  <c r="R487" i="9"/>
  <c r="S487" i="9"/>
  <c r="T487" i="9"/>
  <c r="U487" i="9"/>
  <c r="V487" i="9"/>
  <c r="W487" i="9"/>
  <c r="X487" i="9"/>
  <c r="Y487" i="9"/>
  <c r="Z487" i="9"/>
  <c r="AA487" i="9"/>
  <c r="AB487" i="9"/>
  <c r="AC487" i="9"/>
  <c r="AD487" i="9"/>
  <c r="AE487" i="9"/>
  <c r="AF487" i="9"/>
  <c r="AG487" i="9"/>
  <c r="AH487" i="9"/>
  <c r="AI487" i="9"/>
  <c r="AJ487" i="9"/>
  <c r="AK487" i="9"/>
  <c r="AL487" i="9"/>
  <c r="AM487" i="9"/>
  <c r="AN487" i="9"/>
  <c r="AO487" i="9"/>
  <c r="D488" i="9"/>
  <c r="E488" i="9"/>
  <c r="F488" i="9"/>
  <c r="G488" i="9"/>
  <c r="H488" i="9"/>
  <c r="I488" i="9"/>
  <c r="J488" i="9"/>
  <c r="K488" i="9"/>
  <c r="L488" i="9"/>
  <c r="M488" i="9"/>
  <c r="N488" i="9"/>
  <c r="O488" i="9"/>
  <c r="P488" i="9"/>
  <c r="Q488" i="9"/>
  <c r="R488" i="9"/>
  <c r="S488" i="9"/>
  <c r="T488" i="9"/>
  <c r="U488" i="9"/>
  <c r="V488" i="9"/>
  <c r="W488" i="9"/>
  <c r="X488" i="9"/>
  <c r="Y488" i="9"/>
  <c r="Z488" i="9"/>
  <c r="AA488" i="9"/>
  <c r="AB488" i="9"/>
  <c r="AC488" i="9"/>
  <c r="AD488" i="9"/>
  <c r="AE488" i="9"/>
  <c r="AF488" i="9"/>
  <c r="AG488" i="9"/>
  <c r="AH488" i="9"/>
  <c r="AI488" i="9"/>
  <c r="AJ488" i="9"/>
  <c r="AK488" i="9"/>
  <c r="AL488" i="9"/>
  <c r="AM488" i="9"/>
  <c r="AN488" i="9"/>
  <c r="AO488" i="9"/>
  <c r="D489" i="9"/>
  <c r="E489" i="9"/>
  <c r="F489" i="9"/>
  <c r="G489" i="9"/>
  <c r="H489" i="9"/>
  <c r="I489" i="9"/>
  <c r="J489" i="9"/>
  <c r="K489" i="9"/>
  <c r="L489" i="9"/>
  <c r="M489" i="9"/>
  <c r="N489" i="9"/>
  <c r="O489" i="9"/>
  <c r="P489" i="9"/>
  <c r="Q489" i="9"/>
  <c r="R489" i="9"/>
  <c r="S489" i="9"/>
  <c r="T489" i="9"/>
  <c r="U489" i="9"/>
  <c r="V489" i="9"/>
  <c r="W489" i="9"/>
  <c r="X489" i="9"/>
  <c r="Y489" i="9"/>
  <c r="Z489" i="9"/>
  <c r="AA489" i="9"/>
  <c r="AB489" i="9"/>
  <c r="AC489" i="9"/>
  <c r="AD489" i="9"/>
  <c r="AE489" i="9"/>
  <c r="AF489" i="9"/>
  <c r="AG489" i="9"/>
  <c r="AH489" i="9"/>
  <c r="AI489" i="9"/>
  <c r="AJ489" i="9"/>
  <c r="AK489" i="9"/>
  <c r="AL489" i="9"/>
  <c r="AM489" i="9"/>
  <c r="AN489" i="9"/>
  <c r="AO489" i="9"/>
  <c r="D490" i="9"/>
  <c r="E490" i="9"/>
  <c r="F490" i="9"/>
  <c r="G490" i="9"/>
  <c r="H490" i="9"/>
  <c r="I490" i="9"/>
  <c r="J490" i="9"/>
  <c r="K490" i="9"/>
  <c r="L490" i="9"/>
  <c r="M490" i="9"/>
  <c r="N490" i="9"/>
  <c r="O490" i="9"/>
  <c r="P490" i="9"/>
  <c r="Q490" i="9"/>
  <c r="R490" i="9"/>
  <c r="S490" i="9"/>
  <c r="T490" i="9"/>
  <c r="U490" i="9"/>
  <c r="V490" i="9"/>
  <c r="W490" i="9"/>
  <c r="X490" i="9"/>
  <c r="Y490" i="9"/>
  <c r="Z490" i="9"/>
  <c r="AA490" i="9"/>
  <c r="AB490" i="9"/>
  <c r="AC490" i="9"/>
  <c r="AD490" i="9"/>
  <c r="AE490" i="9"/>
  <c r="AF490" i="9"/>
  <c r="AG490" i="9"/>
  <c r="AH490" i="9"/>
  <c r="AI490" i="9"/>
  <c r="AJ490" i="9"/>
  <c r="AK490" i="9"/>
  <c r="AL490" i="9"/>
  <c r="AM490" i="9"/>
  <c r="AN490" i="9"/>
  <c r="AO490" i="9"/>
  <c r="D491" i="9"/>
  <c r="E491" i="9"/>
  <c r="F491" i="9"/>
  <c r="G491" i="9"/>
  <c r="AQ491" i="9" s="1"/>
  <c r="H491" i="9"/>
  <c r="I491" i="9"/>
  <c r="J491" i="9"/>
  <c r="K491" i="9"/>
  <c r="L491" i="9"/>
  <c r="M491" i="9"/>
  <c r="N491" i="9"/>
  <c r="O491" i="9"/>
  <c r="P491" i="9"/>
  <c r="Q491" i="9"/>
  <c r="R491" i="9"/>
  <c r="S491" i="9"/>
  <c r="T491" i="9"/>
  <c r="U491" i="9"/>
  <c r="V491" i="9"/>
  <c r="W491" i="9"/>
  <c r="X491" i="9"/>
  <c r="Y491" i="9"/>
  <c r="Z491" i="9"/>
  <c r="AA491" i="9"/>
  <c r="AB491" i="9"/>
  <c r="AC491" i="9"/>
  <c r="AD491" i="9"/>
  <c r="AE491" i="9"/>
  <c r="AF491" i="9"/>
  <c r="AG491" i="9"/>
  <c r="AH491" i="9"/>
  <c r="AI491" i="9"/>
  <c r="AJ491" i="9"/>
  <c r="AK491" i="9"/>
  <c r="AL491" i="9"/>
  <c r="AM491" i="9"/>
  <c r="AN491" i="9"/>
  <c r="AO491" i="9"/>
  <c r="D492" i="9"/>
  <c r="E492" i="9"/>
  <c r="F492" i="9"/>
  <c r="G492" i="9"/>
  <c r="H492" i="9"/>
  <c r="I492" i="9"/>
  <c r="J492" i="9"/>
  <c r="K492" i="9"/>
  <c r="L492" i="9"/>
  <c r="M492" i="9"/>
  <c r="N492" i="9"/>
  <c r="O492" i="9"/>
  <c r="P492" i="9"/>
  <c r="Q492" i="9"/>
  <c r="R492" i="9"/>
  <c r="S492" i="9"/>
  <c r="T492" i="9"/>
  <c r="U492" i="9"/>
  <c r="V492" i="9"/>
  <c r="W492" i="9"/>
  <c r="X492" i="9"/>
  <c r="Y492" i="9"/>
  <c r="Z492" i="9"/>
  <c r="AA492" i="9"/>
  <c r="AB492" i="9"/>
  <c r="AC492" i="9"/>
  <c r="AD492" i="9"/>
  <c r="AE492" i="9"/>
  <c r="AF492" i="9"/>
  <c r="AG492" i="9"/>
  <c r="AH492" i="9"/>
  <c r="AI492" i="9"/>
  <c r="AJ492" i="9"/>
  <c r="AK492" i="9"/>
  <c r="AL492" i="9"/>
  <c r="AM492" i="9"/>
  <c r="AN492" i="9"/>
  <c r="AO492" i="9"/>
  <c r="D493" i="9"/>
  <c r="E493" i="9"/>
  <c r="F493" i="9"/>
  <c r="G493" i="9"/>
  <c r="H493" i="9"/>
  <c r="I493" i="9"/>
  <c r="J493" i="9"/>
  <c r="K493" i="9"/>
  <c r="L493" i="9"/>
  <c r="M493" i="9"/>
  <c r="N493" i="9"/>
  <c r="O493" i="9"/>
  <c r="P493" i="9"/>
  <c r="Q493" i="9"/>
  <c r="R493" i="9"/>
  <c r="S493" i="9"/>
  <c r="T493" i="9"/>
  <c r="U493" i="9"/>
  <c r="V493" i="9"/>
  <c r="W493" i="9"/>
  <c r="X493" i="9"/>
  <c r="Y493" i="9"/>
  <c r="Z493" i="9"/>
  <c r="AA493" i="9"/>
  <c r="AB493" i="9"/>
  <c r="AC493" i="9"/>
  <c r="AD493" i="9"/>
  <c r="AE493" i="9"/>
  <c r="AF493" i="9"/>
  <c r="AG493" i="9"/>
  <c r="AH493" i="9"/>
  <c r="AI493" i="9"/>
  <c r="AJ493" i="9"/>
  <c r="AK493" i="9"/>
  <c r="AL493" i="9"/>
  <c r="AM493" i="9"/>
  <c r="AN493" i="9"/>
  <c r="AO493" i="9"/>
  <c r="D494" i="9"/>
  <c r="E494" i="9"/>
  <c r="F494" i="9"/>
  <c r="G494" i="9"/>
  <c r="H494" i="9"/>
  <c r="I494" i="9"/>
  <c r="J494" i="9"/>
  <c r="K494" i="9"/>
  <c r="L494" i="9"/>
  <c r="M494" i="9"/>
  <c r="N494" i="9"/>
  <c r="O494" i="9"/>
  <c r="P494" i="9"/>
  <c r="Q494" i="9"/>
  <c r="R494" i="9"/>
  <c r="S494" i="9"/>
  <c r="T494" i="9"/>
  <c r="U494" i="9"/>
  <c r="V494" i="9"/>
  <c r="W494" i="9"/>
  <c r="X494" i="9"/>
  <c r="Y494" i="9"/>
  <c r="Z494" i="9"/>
  <c r="AA494" i="9"/>
  <c r="AB494" i="9"/>
  <c r="AC494" i="9"/>
  <c r="AD494" i="9"/>
  <c r="AE494" i="9"/>
  <c r="AF494" i="9"/>
  <c r="AG494" i="9"/>
  <c r="AH494" i="9"/>
  <c r="AI494" i="9"/>
  <c r="AJ494" i="9"/>
  <c r="AK494" i="9"/>
  <c r="AL494" i="9"/>
  <c r="AM494" i="9"/>
  <c r="AN494" i="9"/>
  <c r="AO494" i="9"/>
  <c r="D495" i="9"/>
  <c r="E495" i="9"/>
  <c r="F495" i="9"/>
  <c r="G495" i="9"/>
  <c r="AQ495" i="9" s="1"/>
  <c r="H495" i="9"/>
  <c r="I495" i="9"/>
  <c r="J495" i="9"/>
  <c r="K495" i="9"/>
  <c r="L495" i="9"/>
  <c r="M495" i="9"/>
  <c r="N495" i="9"/>
  <c r="O495" i="9"/>
  <c r="P495" i="9"/>
  <c r="Q495" i="9"/>
  <c r="R495" i="9"/>
  <c r="S495" i="9"/>
  <c r="T495" i="9"/>
  <c r="U495" i="9"/>
  <c r="V495" i="9"/>
  <c r="W495" i="9"/>
  <c r="X495" i="9"/>
  <c r="Y495" i="9"/>
  <c r="Z495" i="9"/>
  <c r="AA495" i="9"/>
  <c r="AB495" i="9"/>
  <c r="AC495" i="9"/>
  <c r="AD495" i="9"/>
  <c r="AE495" i="9"/>
  <c r="AF495" i="9"/>
  <c r="AG495" i="9"/>
  <c r="AH495" i="9"/>
  <c r="AI495" i="9"/>
  <c r="AJ495" i="9"/>
  <c r="AK495" i="9"/>
  <c r="AL495" i="9"/>
  <c r="AM495" i="9"/>
  <c r="AN495" i="9"/>
  <c r="AO495" i="9"/>
  <c r="D496" i="9"/>
  <c r="E496" i="9"/>
  <c r="F496" i="9"/>
  <c r="G496" i="9"/>
  <c r="H496" i="9"/>
  <c r="I496" i="9"/>
  <c r="J496" i="9"/>
  <c r="K496" i="9"/>
  <c r="L496" i="9"/>
  <c r="M496" i="9"/>
  <c r="N496" i="9"/>
  <c r="O496" i="9"/>
  <c r="P496" i="9"/>
  <c r="Q496" i="9"/>
  <c r="R496" i="9"/>
  <c r="S496" i="9"/>
  <c r="T496" i="9"/>
  <c r="U496" i="9"/>
  <c r="V496" i="9"/>
  <c r="W496" i="9"/>
  <c r="X496" i="9"/>
  <c r="Y496" i="9"/>
  <c r="Z496" i="9"/>
  <c r="AA496" i="9"/>
  <c r="AB496" i="9"/>
  <c r="AC496" i="9"/>
  <c r="AD496" i="9"/>
  <c r="AE496" i="9"/>
  <c r="AF496" i="9"/>
  <c r="AG496" i="9"/>
  <c r="AH496" i="9"/>
  <c r="AI496" i="9"/>
  <c r="AJ496" i="9"/>
  <c r="AK496" i="9"/>
  <c r="AL496" i="9"/>
  <c r="AM496" i="9"/>
  <c r="AN496" i="9"/>
  <c r="AO496" i="9"/>
  <c r="D497" i="9"/>
  <c r="E497" i="9"/>
  <c r="F497" i="9"/>
  <c r="G497" i="9"/>
  <c r="H497" i="9"/>
  <c r="I497" i="9"/>
  <c r="J497" i="9"/>
  <c r="K497" i="9"/>
  <c r="L497" i="9"/>
  <c r="M497" i="9"/>
  <c r="N497" i="9"/>
  <c r="O497" i="9"/>
  <c r="P497" i="9"/>
  <c r="Q497" i="9"/>
  <c r="R497" i="9"/>
  <c r="S497" i="9"/>
  <c r="T497" i="9"/>
  <c r="U497" i="9"/>
  <c r="V497" i="9"/>
  <c r="W497" i="9"/>
  <c r="X497" i="9"/>
  <c r="Y497" i="9"/>
  <c r="Z497" i="9"/>
  <c r="AA497" i="9"/>
  <c r="AB497" i="9"/>
  <c r="AC497" i="9"/>
  <c r="AD497" i="9"/>
  <c r="AE497" i="9"/>
  <c r="AF497" i="9"/>
  <c r="AG497" i="9"/>
  <c r="AH497" i="9"/>
  <c r="AI497" i="9"/>
  <c r="AJ497" i="9"/>
  <c r="AK497" i="9"/>
  <c r="AL497" i="9"/>
  <c r="AM497" i="9"/>
  <c r="AN497" i="9"/>
  <c r="AO497" i="9"/>
  <c r="D498" i="9"/>
  <c r="E498" i="9"/>
  <c r="F498" i="9"/>
  <c r="G498" i="9"/>
  <c r="H498" i="9"/>
  <c r="I498" i="9"/>
  <c r="J498" i="9"/>
  <c r="K498" i="9"/>
  <c r="L498" i="9"/>
  <c r="M498" i="9"/>
  <c r="N498" i="9"/>
  <c r="O498" i="9"/>
  <c r="P498" i="9"/>
  <c r="Q498" i="9"/>
  <c r="R498" i="9"/>
  <c r="S498" i="9"/>
  <c r="T498" i="9"/>
  <c r="U498" i="9"/>
  <c r="V498" i="9"/>
  <c r="W498" i="9"/>
  <c r="X498" i="9"/>
  <c r="Y498" i="9"/>
  <c r="Z498" i="9"/>
  <c r="AA498" i="9"/>
  <c r="AB498" i="9"/>
  <c r="AC498" i="9"/>
  <c r="AD498" i="9"/>
  <c r="AE498" i="9"/>
  <c r="AF498" i="9"/>
  <c r="AG498" i="9"/>
  <c r="AH498" i="9"/>
  <c r="AI498" i="9"/>
  <c r="AJ498" i="9"/>
  <c r="AK498" i="9"/>
  <c r="AL498" i="9"/>
  <c r="AM498" i="9"/>
  <c r="AN498" i="9"/>
  <c r="AO498" i="9"/>
  <c r="D499" i="9"/>
  <c r="E499" i="9"/>
  <c r="F499" i="9"/>
  <c r="G499" i="9"/>
  <c r="AQ499" i="9" s="1"/>
  <c r="H499" i="9"/>
  <c r="I499" i="9"/>
  <c r="J499" i="9"/>
  <c r="K499" i="9"/>
  <c r="L499" i="9"/>
  <c r="M499" i="9"/>
  <c r="N499" i="9"/>
  <c r="O499" i="9"/>
  <c r="P499" i="9"/>
  <c r="Q499" i="9"/>
  <c r="R499" i="9"/>
  <c r="S499" i="9"/>
  <c r="T499" i="9"/>
  <c r="U499" i="9"/>
  <c r="V499" i="9"/>
  <c r="W499" i="9"/>
  <c r="X499" i="9"/>
  <c r="Y499" i="9"/>
  <c r="Z499" i="9"/>
  <c r="AA499" i="9"/>
  <c r="AB499" i="9"/>
  <c r="AC499" i="9"/>
  <c r="AD499" i="9"/>
  <c r="AE499" i="9"/>
  <c r="AF499" i="9"/>
  <c r="AG499" i="9"/>
  <c r="AH499" i="9"/>
  <c r="AI499" i="9"/>
  <c r="AJ499" i="9"/>
  <c r="AK499" i="9"/>
  <c r="AL499" i="9"/>
  <c r="AM499" i="9"/>
  <c r="AN499" i="9"/>
  <c r="AO499" i="9"/>
  <c r="D500" i="9"/>
  <c r="E500" i="9"/>
  <c r="F500" i="9"/>
  <c r="G500" i="9"/>
  <c r="H500" i="9"/>
  <c r="I500" i="9"/>
  <c r="J500" i="9"/>
  <c r="K500" i="9"/>
  <c r="L500" i="9"/>
  <c r="M500" i="9"/>
  <c r="N500" i="9"/>
  <c r="O500" i="9"/>
  <c r="P500" i="9"/>
  <c r="Q500" i="9"/>
  <c r="R500" i="9"/>
  <c r="S500" i="9"/>
  <c r="T500" i="9"/>
  <c r="U500" i="9"/>
  <c r="V500" i="9"/>
  <c r="W500" i="9"/>
  <c r="X500" i="9"/>
  <c r="Y500" i="9"/>
  <c r="Z500" i="9"/>
  <c r="AA500" i="9"/>
  <c r="AB500" i="9"/>
  <c r="AC500" i="9"/>
  <c r="AD500" i="9"/>
  <c r="AE500" i="9"/>
  <c r="AF500" i="9"/>
  <c r="AG500" i="9"/>
  <c r="AH500" i="9"/>
  <c r="AI500" i="9"/>
  <c r="AJ500" i="9"/>
  <c r="AK500" i="9"/>
  <c r="AL500" i="9"/>
  <c r="AM500" i="9"/>
  <c r="AN500" i="9"/>
  <c r="AO500" i="9"/>
  <c r="D501" i="9"/>
  <c r="E501" i="9"/>
  <c r="F501" i="9"/>
  <c r="G501" i="9"/>
  <c r="H501" i="9"/>
  <c r="I501" i="9"/>
  <c r="J501" i="9"/>
  <c r="K501" i="9"/>
  <c r="L501" i="9"/>
  <c r="M501" i="9"/>
  <c r="N501" i="9"/>
  <c r="O501" i="9"/>
  <c r="P501" i="9"/>
  <c r="Q501" i="9"/>
  <c r="R501" i="9"/>
  <c r="S501" i="9"/>
  <c r="T501" i="9"/>
  <c r="U501" i="9"/>
  <c r="V501" i="9"/>
  <c r="W501" i="9"/>
  <c r="X501" i="9"/>
  <c r="Y501" i="9"/>
  <c r="Z501" i="9"/>
  <c r="AA501" i="9"/>
  <c r="AB501" i="9"/>
  <c r="AC501" i="9"/>
  <c r="AD501" i="9"/>
  <c r="AE501" i="9"/>
  <c r="AF501" i="9"/>
  <c r="AG501" i="9"/>
  <c r="AH501" i="9"/>
  <c r="AI501" i="9"/>
  <c r="AJ501" i="9"/>
  <c r="AK501" i="9"/>
  <c r="AL501" i="9"/>
  <c r="AM501" i="9"/>
  <c r="AN501" i="9"/>
  <c r="AO501" i="9"/>
  <c r="D502" i="9"/>
  <c r="E502" i="9"/>
  <c r="F502" i="9"/>
  <c r="G502" i="9"/>
  <c r="H502" i="9"/>
  <c r="I502" i="9"/>
  <c r="J502" i="9"/>
  <c r="K502" i="9"/>
  <c r="L502" i="9"/>
  <c r="M502" i="9"/>
  <c r="N502" i="9"/>
  <c r="O502" i="9"/>
  <c r="P502" i="9"/>
  <c r="Q502" i="9"/>
  <c r="R502" i="9"/>
  <c r="S502" i="9"/>
  <c r="T502" i="9"/>
  <c r="U502" i="9"/>
  <c r="V502" i="9"/>
  <c r="W502" i="9"/>
  <c r="X502" i="9"/>
  <c r="Y502" i="9"/>
  <c r="Z502" i="9"/>
  <c r="AA502" i="9"/>
  <c r="AB502" i="9"/>
  <c r="AC502" i="9"/>
  <c r="AD502" i="9"/>
  <c r="AE502" i="9"/>
  <c r="AF502" i="9"/>
  <c r="AG502" i="9"/>
  <c r="AH502" i="9"/>
  <c r="AI502" i="9"/>
  <c r="AJ502" i="9"/>
  <c r="AK502" i="9"/>
  <c r="AL502" i="9"/>
  <c r="AM502" i="9"/>
  <c r="AN502" i="9"/>
  <c r="AO502" i="9"/>
  <c r="D503" i="9"/>
  <c r="E503" i="9"/>
  <c r="F503" i="9"/>
  <c r="G503" i="9"/>
  <c r="AQ503" i="9" s="1"/>
  <c r="H503" i="9"/>
  <c r="I503" i="9"/>
  <c r="J503" i="9"/>
  <c r="K503" i="9"/>
  <c r="L503" i="9"/>
  <c r="M503" i="9"/>
  <c r="N503" i="9"/>
  <c r="O503" i="9"/>
  <c r="P503" i="9"/>
  <c r="Q503" i="9"/>
  <c r="R503" i="9"/>
  <c r="S503" i="9"/>
  <c r="T503" i="9"/>
  <c r="U503" i="9"/>
  <c r="V503" i="9"/>
  <c r="W503" i="9"/>
  <c r="X503" i="9"/>
  <c r="Y503" i="9"/>
  <c r="Z503" i="9"/>
  <c r="AA503" i="9"/>
  <c r="AB503" i="9"/>
  <c r="AC503" i="9"/>
  <c r="AD503" i="9"/>
  <c r="AE503" i="9"/>
  <c r="AF503" i="9"/>
  <c r="AG503" i="9"/>
  <c r="AH503" i="9"/>
  <c r="AI503" i="9"/>
  <c r="AJ503" i="9"/>
  <c r="AK503" i="9"/>
  <c r="AL503" i="9"/>
  <c r="AM503" i="9"/>
  <c r="AN503" i="9"/>
  <c r="AO503" i="9"/>
  <c r="D504" i="9"/>
  <c r="E504" i="9"/>
  <c r="F504" i="9"/>
  <c r="G504" i="9"/>
  <c r="H504" i="9"/>
  <c r="I504" i="9"/>
  <c r="J504" i="9"/>
  <c r="K504" i="9"/>
  <c r="L504" i="9"/>
  <c r="M504" i="9"/>
  <c r="N504" i="9"/>
  <c r="O504" i="9"/>
  <c r="P504" i="9"/>
  <c r="Q504" i="9"/>
  <c r="R504" i="9"/>
  <c r="S504" i="9"/>
  <c r="T504" i="9"/>
  <c r="U504" i="9"/>
  <c r="V504" i="9"/>
  <c r="W504" i="9"/>
  <c r="X504" i="9"/>
  <c r="Y504" i="9"/>
  <c r="Z504" i="9"/>
  <c r="AA504" i="9"/>
  <c r="AB504" i="9"/>
  <c r="AC504" i="9"/>
  <c r="AD504" i="9"/>
  <c r="AE504" i="9"/>
  <c r="AF504" i="9"/>
  <c r="AG504" i="9"/>
  <c r="AH504" i="9"/>
  <c r="AI504" i="9"/>
  <c r="AJ504" i="9"/>
  <c r="AK504" i="9"/>
  <c r="AL504" i="9"/>
  <c r="AM504" i="9"/>
  <c r="AN504" i="9"/>
  <c r="AO504" i="9"/>
  <c r="D505" i="9"/>
  <c r="E505" i="9"/>
  <c r="F505" i="9"/>
  <c r="G505" i="9"/>
  <c r="H505" i="9"/>
  <c r="I505" i="9"/>
  <c r="J505" i="9"/>
  <c r="K505" i="9"/>
  <c r="L505" i="9"/>
  <c r="M505" i="9"/>
  <c r="N505" i="9"/>
  <c r="O505" i="9"/>
  <c r="P505" i="9"/>
  <c r="Q505" i="9"/>
  <c r="R505" i="9"/>
  <c r="S505" i="9"/>
  <c r="T505" i="9"/>
  <c r="U505" i="9"/>
  <c r="V505" i="9"/>
  <c r="W505" i="9"/>
  <c r="X505" i="9"/>
  <c r="Y505" i="9"/>
  <c r="Z505" i="9"/>
  <c r="AA505" i="9"/>
  <c r="AB505" i="9"/>
  <c r="AC505" i="9"/>
  <c r="AD505" i="9"/>
  <c r="AE505" i="9"/>
  <c r="AF505" i="9"/>
  <c r="AG505" i="9"/>
  <c r="AH505" i="9"/>
  <c r="AI505" i="9"/>
  <c r="AJ505" i="9"/>
  <c r="AK505" i="9"/>
  <c r="AL505" i="9"/>
  <c r="AM505" i="9"/>
  <c r="AN505" i="9"/>
  <c r="AO505" i="9"/>
  <c r="D506" i="9"/>
  <c r="E506" i="9"/>
  <c r="F506" i="9"/>
  <c r="G506" i="9"/>
  <c r="H506" i="9"/>
  <c r="I506" i="9"/>
  <c r="J506" i="9"/>
  <c r="K506" i="9"/>
  <c r="L506" i="9"/>
  <c r="M506" i="9"/>
  <c r="N506" i="9"/>
  <c r="O506" i="9"/>
  <c r="P506" i="9"/>
  <c r="Q506" i="9"/>
  <c r="R506" i="9"/>
  <c r="S506" i="9"/>
  <c r="T506" i="9"/>
  <c r="U506" i="9"/>
  <c r="V506" i="9"/>
  <c r="W506" i="9"/>
  <c r="X506" i="9"/>
  <c r="Y506" i="9"/>
  <c r="Z506" i="9"/>
  <c r="AA506" i="9"/>
  <c r="AB506" i="9"/>
  <c r="AC506" i="9"/>
  <c r="AD506" i="9"/>
  <c r="AE506" i="9"/>
  <c r="AF506" i="9"/>
  <c r="AG506" i="9"/>
  <c r="AH506" i="9"/>
  <c r="AI506" i="9"/>
  <c r="AJ506" i="9"/>
  <c r="AK506" i="9"/>
  <c r="AL506" i="9"/>
  <c r="AM506" i="9"/>
  <c r="AN506" i="9"/>
  <c r="AO506" i="9"/>
  <c r="D507" i="9"/>
  <c r="E507" i="9"/>
  <c r="F507" i="9"/>
  <c r="G507" i="9"/>
  <c r="AQ507" i="9" s="1"/>
  <c r="H507" i="9"/>
  <c r="I507" i="9"/>
  <c r="J507" i="9"/>
  <c r="K507" i="9"/>
  <c r="L507" i="9"/>
  <c r="M507" i="9"/>
  <c r="N507" i="9"/>
  <c r="O507" i="9"/>
  <c r="P507" i="9"/>
  <c r="Q507" i="9"/>
  <c r="R507" i="9"/>
  <c r="S507" i="9"/>
  <c r="T507" i="9"/>
  <c r="U507" i="9"/>
  <c r="V507" i="9"/>
  <c r="W507" i="9"/>
  <c r="X507" i="9"/>
  <c r="Y507" i="9"/>
  <c r="Z507" i="9"/>
  <c r="AA507" i="9"/>
  <c r="AB507" i="9"/>
  <c r="AC507" i="9"/>
  <c r="AD507" i="9"/>
  <c r="AE507" i="9"/>
  <c r="AF507" i="9"/>
  <c r="AG507" i="9"/>
  <c r="AH507" i="9"/>
  <c r="AI507" i="9"/>
  <c r="AJ507" i="9"/>
  <c r="AK507" i="9"/>
  <c r="AL507" i="9"/>
  <c r="AM507" i="9"/>
  <c r="AN507" i="9"/>
  <c r="AO507" i="9"/>
  <c r="D508" i="9"/>
  <c r="E508" i="9"/>
  <c r="F508" i="9"/>
  <c r="G508" i="9"/>
  <c r="H508" i="9"/>
  <c r="I508" i="9"/>
  <c r="J508" i="9"/>
  <c r="K508" i="9"/>
  <c r="L508" i="9"/>
  <c r="M508" i="9"/>
  <c r="N508" i="9"/>
  <c r="O508" i="9"/>
  <c r="P508" i="9"/>
  <c r="Q508" i="9"/>
  <c r="R508" i="9"/>
  <c r="S508" i="9"/>
  <c r="T508" i="9"/>
  <c r="U508" i="9"/>
  <c r="V508" i="9"/>
  <c r="W508" i="9"/>
  <c r="X508" i="9"/>
  <c r="Y508" i="9"/>
  <c r="Z508" i="9"/>
  <c r="AA508" i="9"/>
  <c r="AB508" i="9"/>
  <c r="AC508" i="9"/>
  <c r="AD508" i="9"/>
  <c r="AE508" i="9"/>
  <c r="AF508" i="9"/>
  <c r="AG508" i="9"/>
  <c r="AH508" i="9"/>
  <c r="AI508" i="9"/>
  <c r="AJ508" i="9"/>
  <c r="AK508" i="9"/>
  <c r="AL508" i="9"/>
  <c r="AM508" i="9"/>
  <c r="AN508" i="9"/>
  <c r="AO508" i="9"/>
  <c r="D509" i="9"/>
  <c r="E509" i="9"/>
  <c r="F509" i="9"/>
  <c r="G509" i="9"/>
  <c r="H509" i="9"/>
  <c r="I509" i="9"/>
  <c r="J509" i="9"/>
  <c r="K509" i="9"/>
  <c r="L509" i="9"/>
  <c r="M509" i="9"/>
  <c r="N509" i="9"/>
  <c r="O509" i="9"/>
  <c r="P509" i="9"/>
  <c r="Q509" i="9"/>
  <c r="R509" i="9"/>
  <c r="S509" i="9"/>
  <c r="T509" i="9"/>
  <c r="U509" i="9"/>
  <c r="V509" i="9"/>
  <c r="W509" i="9"/>
  <c r="X509" i="9"/>
  <c r="Y509" i="9"/>
  <c r="Z509" i="9"/>
  <c r="AA509" i="9"/>
  <c r="AB509" i="9"/>
  <c r="AC509" i="9"/>
  <c r="AD509" i="9"/>
  <c r="AE509" i="9"/>
  <c r="AF509" i="9"/>
  <c r="AG509" i="9"/>
  <c r="AH509" i="9"/>
  <c r="AI509" i="9"/>
  <c r="AJ509" i="9"/>
  <c r="AK509" i="9"/>
  <c r="AL509" i="9"/>
  <c r="AM509" i="9"/>
  <c r="AN509" i="9"/>
  <c r="AO509" i="9"/>
  <c r="D510" i="9"/>
  <c r="E510" i="9"/>
  <c r="F510" i="9"/>
  <c r="G510" i="9"/>
  <c r="H510" i="9"/>
  <c r="I510" i="9"/>
  <c r="J510" i="9"/>
  <c r="K510" i="9"/>
  <c r="L510" i="9"/>
  <c r="M510" i="9"/>
  <c r="N510" i="9"/>
  <c r="O510" i="9"/>
  <c r="P510" i="9"/>
  <c r="Q510" i="9"/>
  <c r="R510" i="9"/>
  <c r="S510" i="9"/>
  <c r="T510" i="9"/>
  <c r="U510" i="9"/>
  <c r="V510" i="9"/>
  <c r="W510" i="9"/>
  <c r="X510" i="9"/>
  <c r="Y510" i="9"/>
  <c r="Z510" i="9"/>
  <c r="AA510" i="9"/>
  <c r="AB510" i="9"/>
  <c r="AC510" i="9"/>
  <c r="AD510" i="9"/>
  <c r="AE510" i="9"/>
  <c r="AF510" i="9"/>
  <c r="AG510" i="9"/>
  <c r="AH510" i="9"/>
  <c r="AI510" i="9"/>
  <c r="AJ510" i="9"/>
  <c r="AK510" i="9"/>
  <c r="AL510" i="9"/>
  <c r="AM510" i="9"/>
  <c r="AN510" i="9"/>
  <c r="AO510" i="9"/>
  <c r="D511" i="9"/>
  <c r="E511" i="9"/>
  <c r="F511" i="9"/>
  <c r="G511" i="9"/>
  <c r="AQ511" i="9" s="1"/>
  <c r="H511" i="9"/>
  <c r="I511" i="9"/>
  <c r="J511" i="9"/>
  <c r="K511" i="9"/>
  <c r="L511" i="9"/>
  <c r="M511" i="9"/>
  <c r="N511" i="9"/>
  <c r="O511" i="9"/>
  <c r="P511" i="9"/>
  <c r="Q511" i="9"/>
  <c r="R511" i="9"/>
  <c r="S511" i="9"/>
  <c r="T511" i="9"/>
  <c r="U511" i="9"/>
  <c r="V511" i="9"/>
  <c r="W511" i="9"/>
  <c r="X511" i="9"/>
  <c r="Y511" i="9"/>
  <c r="Z511" i="9"/>
  <c r="AA511" i="9"/>
  <c r="AB511" i="9"/>
  <c r="AC511" i="9"/>
  <c r="AD511" i="9"/>
  <c r="AE511" i="9"/>
  <c r="AF511" i="9"/>
  <c r="AG511" i="9"/>
  <c r="AH511" i="9"/>
  <c r="AI511" i="9"/>
  <c r="AJ511" i="9"/>
  <c r="AK511" i="9"/>
  <c r="AL511" i="9"/>
  <c r="AM511" i="9"/>
  <c r="AN511" i="9"/>
  <c r="AO511" i="9"/>
  <c r="D512" i="9"/>
  <c r="E512" i="9"/>
  <c r="F512" i="9"/>
  <c r="G512" i="9"/>
  <c r="H512" i="9"/>
  <c r="I512" i="9"/>
  <c r="J512" i="9"/>
  <c r="K512" i="9"/>
  <c r="L512" i="9"/>
  <c r="M512" i="9"/>
  <c r="N512" i="9"/>
  <c r="O512" i="9"/>
  <c r="P512" i="9"/>
  <c r="Q512" i="9"/>
  <c r="R512" i="9"/>
  <c r="S512" i="9"/>
  <c r="T512" i="9"/>
  <c r="U512" i="9"/>
  <c r="V512" i="9"/>
  <c r="W512" i="9"/>
  <c r="X512" i="9"/>
  <c r="Y512" i="9"/>
  <c r="Z512" i="9"/>
  <c r="AA512" i="9"/>
  <c r="AB512" i="9"/>
  <c r="AC512" i="9"/>
  <c r="AD512" i="9"/>
  <c r="AE512" i="9"/>
  <c r="AF512" i="9"/>
  <c r="AG512" i="9"/>
  <c r="AH512" i="9"/>
  <c r="AI512" i="9"/>
  <c r="AJ512" i="9"/>
  <c r="AK512" i="9"/>
  <c r="AL512" i="9"/>
  <c r="AM512" i="9"/>
  <c r="AN512" i="9"/>
  <c r="AO512" i="9"/>
  <c r="D513" i="9"/>
  <c r="E513" i="9"/>
  <c r="F513" i="9"/>
  <c r="G513" i="9"/>
  <c r="H513" i="9"/>
  <c r="I513" i="9"/>
  <c r="J513" i="9"/>
  <c r="K513" i="9"/>
  <c r="L513" i="9"/>
  <c r="M513" i="9"/>
  <c r="N513" i="9"/>
  <c r="O513" i="9"/>
  <c r="P513" i="9"/>
  <c r="Q513" i="9"/>
  <c r="R513" i="9"/>
  <c r="S513" i="9"/>
  <c r="T513" i="9"/>
  <c r="U513" i="9"/>
  <c r="V513" i="9"/>
  <c r="W513" i="9"/>
  <c r="X513" i="9"/>
  <c r="Y513" i="9"/>
  <c r="Z513" i="9"/>
  <c r="AA513" i="9"/>
  <c r="AB513" i="9"/>
  <c r="AC513" i="9"/>
  <c r="AD513" i="9"/>
  <c r="AE513" i="9"/>
  <c r="AF513" i="9"/>
  <c r="AG513" i="9"/>
  <c r="AH513" i="9"/>
  <c r="AI513" i="9"/>
  <c r="AJ513" i="9"/>
  <c r="AK513" i="9"/>
  <c r="AL513" i="9"/>
  <c r="AM513" i="9"/>
  <c r="AN513" i="9"/>
  <c r="AO513" i="9"/>
  <c r="D514" i="9"/>
  <c r="E514" i="9"/>
  <c r="F514" i="9"/>
  <c r="G514" i="9"/>
  <c r="H514" i="9"/>
  <c r="I514" i="9"/>
  <c r="J514" i="9"/>
  <c r="K514" i="9"/>
  <c r="L514" i="9"/>
  <c r="M514" i="9"/>
  <c r="N514" i="9"/>
  <c r="O514" i="9"/>
  <c r="P514" i="9"/>
  <c r="Q514" i="9"/>
  <c r="R514" i="9"/>
  <c r="S514" i="9"/>
  <c r="T514" i="9"/>
  <c r="U514" i="9"/>
  <c r="V514" i="9"/>
  <c r="W514" i="9"/>
  <c r="X514" i="9"/>
  <c r="Y514" i="9"/>
  <c r="Z514" i="9"/>
  <c r="AA514" i="9"/>
  <c r="AB514" i="9"/>
  <c r="AC514" i="9"/>
  <c r="AD514" i="9"/>
  <c r="AE514" i="9"/>
  <c r="AF514" i="9"/>
  <c r="AG514" i="9"/>
  <c r="AH514" i="9"/>
  <c r="AI514" i="9"/>
  <c r="AJ514" i="9"/>
  <c r="AK514" i="9"/>
  <c r="AL514" i="9"/>
  <c r="AM514" i="9"/>
  <c r="AN514" i="9"/>
  <c r="AO514" i="9"/>
  <c r="D515" i="9"/>
  <c r="E515" i="9"/>
  <c r="F515" i="9"/>
  <c r="G515" i="9"/>
  <c r="AQ515" i="9" s="1"/>
  <c r="H515" i="9"/>
  <c r="I515" i="9"/>
  <c r="J515" i="9"/>
  <c r="K515" i="9"/>
  <c r="L515" i="9"/>
  <c r="M515" i="9"/>
  <c r="N515" i="9"/>
  <c r="O515" i="9"/>
  <c r="P515" i="9"/>
  <c r="Q515" i="9"/>
  <c r="R515" i="9"/>
  <c r="S515" i="9"/>
  <c r="T515" i="9"/>
  <c r="U515" i="9"/>
  <c r="V515" i="9"/>
  <c r="W515" i="9"/>
  <c r="X515" i="9"/>
  <c r="Y515" i="9"/>
  <c r="Z515" i="9"/>
  <c r="AA515" i="9"/>
  <c r="AB515" i="9"/>
  <c r="AC515" i="9"/>
  <c r="AD515" i="9"/>
  <c r="AE515" i="9"/>
  <c r="AF515" i="9"/>
  <c r="AG515" i="9"/>
  <c r="AH515" i="9"/>
  <c r="AI515" i="9"/>
  <c r="AJ515" i="9"/>
  <c r="AK515" i="9"/>
  <c r="AL515" i="9"/>
  <c r="AM515" i="9"/>
  <c r="AN515" i="9"/>
  <c r="AO515" i="9"/>
  <c r="D516" i="9"/>
  <c r="E516" i="9"/>
  <c r="F516" i="9"/>
  <c r="G516" i="9"/>
  <c r="H516" i="9"/>
  <c r="I516" i="9"/>
  <c r="J516" i="9"/>
  <c r="K516" i="9"/>
  <c r="L516" i="9"/>
  <c r="M516" i="9"/>
  <c r="N516" i="9"/>
  <c r="O516" i="9"/>
  <c r="P516" i="9"/>
  <c r="Q516" i="9"/>
  <c r="R516" i="9"/>
  <c r="S516" i="9"/>
  <c r="T516" i="9"/>
  <c r="U516" i="9"/>
  <c r="V516" i="9"/>
  <c r="W516" i="9"/>
  <c r="X516" i="9"/>
  <c r="Y516" i="9"/>
  <c r="Z516" i="9"/>
  <c r="AA516" i="9"/>
  <c r="AB516" i="9"/>
  <c r="AC516" i="9"/>
  <c r="AD516" i="9"/>
  <c r="AE516" i="9"/>
  <c r="AF516" i="9"/>
  <c r="AG516" i="9"/>
  <c r="AH516" i="9"/>
  <c r="AI516" i="9"/>
  <c r="AJ516" i="9"/>
  <c r="AK516" i="9"/>
  <c r="AL516" i="9"/>
  <c r="AM516" i="9"/>
  <c r="AN516" i="9"/>
  <c r="AO516" i="9"/>
  <c r="D517" i="9"/>
  <c r="E517" i="9"/>
  <c r="F517" i="9"/>
  <c r="G517" i="9"/>
  <c r="H517" i="9"/>
  <c r="I517" i="9"/>
  <c r="J517" i="9"/>
  <c r="K517" i="9"/>
  <c r="L517" i="9"/>
  <c r="M517" i="9"/>
  <c r="N517" i="9"/>
  <c r="O517" i="9"/>
  <c r="P517" i="9"/>
  <c r="Q517" i="9"/>
  <c r="R517" i="9"/>
  <c r="S517" i="9"/>
  <c r="T517" i="9"/>
  <c r="U517" i="9"/>
  <c r="V517" i="9"/>
  <c r="W517" i="9"/>
  <c r="X517" i="9"/>
  <c r="Y517" i="9"/>
  <c r="Z517" i="9"/>
  <c r="AA517" i="9"/>
  <c r="AB517" i="9"/>
  <c r="AC517" i="9"/>
  <c r="AD517" i="9"/>
  <c r="AE517" i="9"/>
  <c r="AF517" i="9"/>
  <c r="AG517" i="9"/>
  <c r="AH517" i="9"/>
  <c r="AI517" i="9"/>
  <c r="AJ517" i="9"/>
  <c r="AK517" i="9"/>
  <c r="AL517" i="9"/>
  <c r="AM517" i="9"/>
  <c r="AN517" i="9"/>
  <c r="AO517" i="9"/>
  <c r="D518" i="9"/>
  <c r="E518" i="9"/>
  <c r="F518" i="9"/>
  <c r="G518" i="9"/>
  <c r="H518" i="9"/>
  <c r="I518" i="9"/>
  <c r="J518" i="9"/>
  <c r="K518" i="9"/>
  <c r="L518" i="9"/>
  <c r="M518" i="9"/>
  <c r="N518" i="9"/>
  <c r="O518" i="9"/>
  <c r="P518" i="9"/>
  <c r="Q518" i="9"/>
  <c r="R518" i="9"/>
  <c r="S518" i="9"/>
  <c r="T518" i="9"/>
  <c r="U518" i="9"/>
  <c r="V518" i="9"/>
  <c r="W518" i="9"/>
  <c r="X518" i="9"/>
  <c r="Y518" i="9"/>
  <c r="Z518" i="9"/>
  <c r="AA518" i="9"/>
  <c r="AB518" i="9"/>
  <c r="AC518" i="9"/>
  <c r="AD518" i="9"/>
  <c r="AE518" i="9"/>
  <c r="AF518" i="9"/>
  <c r="AG518" i="9"/>
  <c r="AH518" i="9"/>
  <c r="AI518" i="9"/>
  <c r="AJ518" i="9"/>
  <c r="AK518" i="9"/>
  <c r="AL518" i="9"/>
  <c r="AM518" i="9"/>
  <c r="AN518" i="9"/>
  <c r="AO518" i="9"/>
  <c r="D519" i="9"/>
  <c r="E519" i="9"/>
  <c r="F519" i="9"/>
  <c r="G519" i="9"/>
  <c r="AQ519" i="9" s="1"/>
  <c r="H519" i="9"/>
  <c r="I519" i="9"/>
  <c r="J519" i="9"/>
  <c r="K519" i="9"/>
  <c r="L519" i="9"/>
  <c r="M519" i="9"/>
  <c r="N519" i="9"/>
  <c r="O519" i="9"/>
  <c r="P519" i="9"/>
  <c r="Q519" i="9"/>
  <c r="R519" i="9"/>
  <c r="S519" i="9"/>
  <c r="T519" i="9"/>
  <c r="U519" i="9"/>
  <c r="V519" i="9"/>
  <c r="W519" i="9"/>
  <c r="X519" i="9"/>
  <c r="Y519" i="9"/>
  <c r="Z519" i="9"/>
  <c r="AA519" i="9"/>
  <c r="AB519" i="9"/>
  <c r="AC519" i="9"/>
  <c r="AD519" i="9"/>
  <c r="AE519" i="9"/>
  <c r="AF519" i="9"/>
  <c r="AG519" i="9"/>
  <c r="AH519" i="9"/>
  <c r="AI519" i="9"/>
  <c r="AJ519" i="9"/>
  <c r="AK519" i="9"/>
  <c r="AL519" i="9"/>
  <c r="AM519" i="9"/>
  <c r="AN519" i="9"/>
  <c r="AO519" i="9"/>
  <c r="D520" i="9"/>
  <c r="E520" i="9"/>
  <c r="F520" i="9"/>
  <c r="G520" i="9"/>
  <c r="H520" i="9"/>
  <c r="I520" i="9"/>
  <c r="J520" i="9"/>
  <c r="K520" i="9"/>
  <c r="L520" i="9"/>
  <c r="M520" i="9"/>
  <c r="N520" i="9"/>
  <c r="O520" i="9"/>
  <c r="P520" i="9"/>
  <c r="Q520" i="9"/>
  <c r="R520" i="9"/>
  <c r="S520" i="9"/>
  <c r="T520" i="9"/>
  <c r="U520" i="9"/>
  <c r="V520" i="9"/>
  <c r="W520" i="9"/>
  <c r="X520" i="9"/>
  <c r="Y520" i="9"/>
  <c r="Z520" i="9"/>
  <c r="AA520" i="9"/>
  <c r="AB520" i="9"/>
  <c r="AC520" i="9"/>
  <c r="AD520" i="9"/>
  <c r="AE520" i="9"/>
  <c r="AF520" i="9"/>
  <c r="AG520" i="9"/>
  <c r="AH520" i="9"/>
  <c r="AI520" i="9"/>
  <c r="AJ520" i="9"/>
  <c r="AK520" i="9"/>
  <c r="AL520" i="9"/>
  <c r="AM520" i="9"/>
  <c r="AN520" i="9"/>
  <c r="AO520" i="9"/>
  <c r="D521" i="9"/>
  <c r="E521" i="9"/>
  <c r="F521" i="9"/>
  <c r="G521" i="9"/>
  <c r="H521" i="9"/>
  <c r="I521" i="9"/>
  <c r="J521" i="9"/>
  <c r="K521" i="9"/>
  <c r="L521" i="9"/>
  <c r="M521" i="9"/>
  <c r="N521" i="9"/>
  <c r="O521" i="9"/>
  <c r="P521" i="9"/>
  <c r="Q521" i="9"/>
  <c r="R521" i="9"/>
  <c r="S521" i="9"/>
  <c r="T521" i="9"/>
  <c r="U521" i="9"/>
  <c r="V521" i="9"/>
  <c r="W521" i="9"/>
  <c r="X521" i="9"/>
  <c r="Y521" i="9"/>
  <c r="Z521" i="9"/>
  <c r="AA521" i="9"/>
  <c r="AB521" i="9"/>
  <c r="AC521" i="9"/>
  <c r="AD521" i="9"/>
  <c r="AE521" i="9"/>
  <c r="AF521" i="9"/>
  <c r="AG521" i="9"/>
  <c r="AH521" i="9"/>
  <c r="AI521" i="9"/>
  <c r="AJ521" i="9"/>
  <c r="AK521" i="9"/>
  <c r="AL521" i="9"/>
  <c r="AM521" i="9"/>
  <c r="AN521" i="9"/>
  <c r="AO521" i="9"/>
  <c r="D522" i="9"/>
  <c r="E522" i="9"/>
  <c r="F522" i="9"/>
  <c r="G522" i="9"/>
  <c r="H522" i="9"/>
  <c r="I522" i="9"/>
  <c r="J522" i="9"/>
  <c r="K522" i="9"/>
  <c r="L522" i="9"/>
  <c r="M522" i="9"/>
  <c r="N522" i="9"/>
  <c r="O522" i="9"/>
  <c r="P522" i="9"/>
  <c r="Q522" i="9"/>
  <c r="R522" i="9"/>
  <c r="S522" i="9"/>
  <c r="T522" i="9"/>
  <c r="U522" i="9"/>
  <c r="V522" i="9"/>
  <c r="W522" i="9"/>
  <c r="X522" i="9"/>
  <c r="Y522" i="9"/>
  <c r="Z522" i="9"/>
  <c r="AA522" i="9"/>
  <c r="AB522" i="9"/>
  <c r="AC522" i="9"/>
  <c r="AD522" i="9"/>
  <c r="AE522" i="9"/>
  <c r="AF522" i="9"/>
  <c r="AG522" i="9"/>
  <c r="AH522" i="9"/>
  <c r="AI522" i="9"/>
  <c r="AJ522" i="9"/>
  <c r="AK522" i="9"/>
  <c r="AL522" i="9"/>
  <c r="AM522" i="9"/>
  <c r="AN522" i="9"/>
  <c r="AO522" i="9"/>
  <c r="D523" i="9"/>
  <c r="E523" i="9"/>
  <c r="F523" i="9"/>
  <c r="G523" i="9"/>
  <c r="H523" i="9"/>
  <c r="I523" i="9"/>
  <c r="J523" i="9"/>
  <c r="K523" i="9"/>
  <c r="L523" i="9"/>
  <c r="M523" i="9"/>
  <c r="N523" i="9"/>
  <c r="O523" i="9"/>
  <c r="P523" i="9"/>
  <c r="Q523" i="9"/>
  <c r="R523" i="9"/>
  <c r="S523" i="9"/>
  <c r="T523" i="9"/>
  <c r="U523" i="9"/>
  <c r="V523" i="9"/>
  <c r="W523" i="9"/>
  <c r="X523" i="9"/>
  <c r="Y523" i="9"/>
  <c r="Z523" i="9"/>
  <c r="AA523" i="9"/>
  <c r="AB523" i="9"/>
  <c r="AC523" i="9"/>
  <c r="AD523" i="9"/>
  <c r="AE523" i="9"/>
  <c r="AF523" i="9"/>
  <c r="AG523" i="9"/>
  <c r="AH523" i="9"/>
  <c r="AI523" i="9"/>
  <c r="AJ523" i="9"/>
  <c r="AK523" i="9"/>
  <c r="AL523" i="9"/>
  <c r="AM523" i="9"/>
  <c r="AN523" i="9"/>
  <c r="AO523" i="9"/>
  <c r="D524" i="9"/>
  <c r="E524" i="9"/>
  <c r="F524" i="9"/>
  <c r="G524" i="9"/>
  <c r="H524" i="9"/>
  <c r="I524" i="9"/>
  <c r="J524" i="9"/>
  <c r="K524" i="9"/>
  <c r="L524" i="9"/>
  <c r="M524" i="9"/>
  <c r="N524" i="9"/>
  <c r="O524" i="9"/>
  <c r="P524" i="9"/>
  <c r="Q524" i="9"/>
  <c r="R524" i="9"/>
  <c r="S524" i="9"/>
  <c r="T524" i="9"/>
  <c r="U524" i="9"/>
  <c r="V524" i="9"/>
  <c r="W524" i="9"/>
  <c r="X524" i="9"/>
  <c r="Y524" i="9"/>
  <c r="Z524" i="9"/>
  <c r="AA524" i="9"/>
  <c r="AB524" i="9"/>
  <c r="AC524" i="9"/>
  <c r="AD524" i="9"/>
  <c r="AE524" i="9"/>
  <c r="AF524" i="9"/>
  <c r="AG524" i="9"/>
  <c r="AH524" i="9"/>
  <c r="AI524" i="9"/>
  <c r="AJ524" i="9"/>
  <c r="AK524" i="9"/>
  <c r="AL524" i="9"/>
  <c r="AM524" i="9"/>
  <c r="AN524" i="9"/>
  <c r="AO524" i="9"/>
  <c r="D525" i="9"/>
  <c r="E525" i="9"/>
  <c r="F525" i="9"/>
  <c r="G525" i="9"/>
  <c r="H525" i="9"/>
  <c r="I525" i="9"/>
  <c r="J525" i="9"/>
  <c r="K525" i="9"/>
  <c r="L525" i="9"/>
  <c r="M525" i="9"/>
  <c r="N525" i="9"/>
  <c r="O525" i="9"/>
  <c r="P525" i="9"/>
  <c r="Q525" i="9"/>
  <c r="R525" i="9"/>
  <c r="S525" i="9"/>
  <c r="T525" i="9"/>
  <c r="U525" i="9"/>
  <c r="V525" i="9"/>
  <c r="W525" i="9"/>
  <c r="X525" i="9"/>
  <c r="Y525" i="9"/>
  <c r="Z525" i="9"/>
  <c r="AA525" i="9"/>
  <c r="AB525" i="9"/>
  <c r="AC525" i="9"/>
  <c r="AD525" i="9"/>
  <c r="AE525" i="9"/>
  <c r="AF525" i="9"/>
  <c r="AG525" i="9"/>
  <c r="AH525" i="9"/>
  <c r="AI525" i="9"/>
  <c r="AJ525" i="9"/>
  <c r="AK525" i="9"/>
  <c r="AL525" i="9"/>
  <c r="AM525" i="9"/>
  <c r="AN525" i="9"/>
  <c r="AO525" i="9"/>
  <c r="D526" i="9"/>
  <c r="E526" i="9"/>
  <c r="F526" i="9"/>
  <c r="G526" i="9"/>
  <c r="H526" i="9"/>
  <c r="I526" i="9"/>
  <c r="J526" i="9"/>
  <c r="K526" i="9"/>
  <c r="L526" i="9"/>
  <c r="M526" i="9"/>
  <c r="N526" i="9"/>
  <c r="O526" i="9"/>
  <c r="P526" i="9"/>
  <c r="Q526" i="9"/>
  <c r="R526" i="9"/>
  <c r="S526" i="9"/>
  <c r="T526" i="9"/>
  <c r="U526" i="9"/>
  <c r="V526" i="9"/>
  <c r="W526" i="9"/>
  <c r="X526" i="9"/>
  <c r="Y526" i="9"/>
  <c r="Z526" i="9"/>
  <c r="AA526" i="9"/>
  <c r="AB526" i="9"/>
  <c r="AC526" i="9"/>
  <c r="AD526" i="9"/>
  <c r="AE526" i="9"/>
  <c r="AF526" i="9"/>
  <c r="AG526" i="9"/>
  <c r="AH526" i="9"/>
  <c r="AI526" i="9"/>
  <c r="AJ526" i="9"/>
  <c r="AK526" i="9"/>
  <c r="AL526" i="9"/>
  <c r="AM526" i="9"/>
  <c r="AN526" i="9"/>
  <c r="AO526" i="9"/>
  <c r="D527" i="9"/>
  <c r="E527" i="9"/>
  <c r="F527" i="9"/>
  <c r="G527" i="9"/>
  <c r="AQ527" i="9" s="1"/>
  <c r="H527" i="9"/>
  <c r="I527" i="9"/>
  <c r="J527" i="9"/>
  <c r="K527" i="9"/>
  <c r="L527" i="9"/>
  <c r="M527" i="9"/>
  <c r="N527" i="9"/>
  <c r="O527" i="9"/>
  <c r="P527" i="9"/>
  <c r="Q527" i="9"/>
  <c r="R527" i="9"/>
  <c r="S527" i="9"/>
  <c r="T527" i="9"/>
  <c r="U527" i="9"/>
  <c r="V527" i="9"/>
  <c r="W527" i="9"/>
  <c r="X527" i="9"/>
  <c r="Y527" i="9"/>
  <c r="Z527" i="9"/>
  <c r="AA527" i="9"/>
  <c r="AB527" i="9"/>
  <c r="AC527" i="9"/>
  <c r="AD527" i="9"/>
  <c r="AE527" i="9"/>
  <c r="AF527" i="9"/>
  <c r="AG527" i="9"/>
  <c r="AH527" i="9"/>
  <c r="AI527" i="9"/>
  <c r="AJ527" i="9"/>
  <c r="AK527" i="9"/>
  <c r="AL527" i="9"/>
  <c r="AM527" i="9"/>
  <c r="AN527" i="9"/>
  <c r="AO527" i="9"/>
  <c r="D528" i="9"/>
  <c r="E528" i="9"/>
  <c r="F528" i="9"/>
  <c r="G528" i="9"/>
  <c r="H528" i="9"/>
  <c r="I528" i="9"/>
  <c r="J528" i="9"/>
  <c r="K528" i="9"/>
  <c r="L528" i="9"/>
  <c r="M528" i="9"/>
  <c r="N528" i="9"/>
  <c r="O528" i="9"/>
  <c r="P528" i="9"/>
  <c r="Q528" i="9"/>
  <c r="R528" i="9"/>
  <c r="S528" i="9"/>
  <c r="T528" i="9"/>
  <c r="U528" i="9"/>
  <c r="V528" i="9"/>
  <c r="W528" i="9"/>
  <c r="X528" i="9"/>
  <c r="Y528" i="9"/>
  <c r="Z528" i="9"/>
  <c r="AA528" i="9"/>
  <c r="AB528" i="9"/>
  <c r="AC528" i="9"/>
  <c r="AD528" i="9"/>
  <c r="AE528" i="9"/>
  <c r="AF528" i="9"/>
  <c r="AG528" i="9"/>
  <c r="AH528" i="9"/>
  <c r="AI528" i="9"/>
  <c r="AJ528" i="9"/>
  <c r="AK528" i="9"/>
  <c r="AL528" i="9"/>
  <c r="AM528" i="9"/>
  <c r="AN528" i="9"/>
  <c r="AO528" i="9"/>
  <c r="D529" i="9"/>
  <c r="E529" i="9"/>
  <c r="F529" i="9"/>
  <c r="G529" i="9"/>
  <c r="H529" i="9"/>
  <c r="I529" i="9"/>
  <c r="J529" i="9"/>
  <c r="K529" i="9"/>
  <c r="L529" i="9"/>
  <c r="M529" i="9"/>
  <c r="N529" i="9"/>
  <c r="O529" i="9"/>
  <c r="P529" i="9"/>
  <c r="Q529" i="9"/>
  <c r="R529" i="9"/>
  <c r="S529" i="9"/>
  <c r="T529" i="9"/>
  <c r="U529" i="9"/>
  <c r="V529" i="9"/>
  <c r="W529" i="9"/>
  <c r="X529" i="9"/>
  <c r="Y529" i="9"/>
  <c r="Z529" i="9"/>
  <c r="AA529" i="9"/>
  <c r="AB529" i="9"/>
  <c r="AC529" i="9"/>
  <c r="AD529" i="9"/>
  <c r="AE529" i="9"/>
  <c r="AF529" i="9"/>
  <c r="AG529" i="9"/>
  <c r="AH529" i="9"/>
  <c r="AI529" i="9"/>
  <c r="AJ529" i="9"/>
  <c r="AK529" i="9"/>
  <c r="AL529" i="9"/>
  <c r="AM529" i="9"/>
  <c r="AN529" i="9"/>
  <c r="AO529" i="9"/>
  <c r="D530" i="9"/>
  <c r="E530" i="9"/>
  <c r="F530" i="9"/>
  <c r="G530" i="9"/>
  <c r="H530" i="9"/>
  <c r="I530" i="9"/>
  <c r="J530" i="9"/>
  <c r="K530" i="9"/>
  <c r="L530" i="9"/>
  <c r="M530" i="9"/>
  <c r="N530" i="9"/>
  <c r="O530" i="9"/>
  <c r="P530" i="9"/>
  <c r="Q530" i="9"/>
  <c r="R530" i="9"/>
  <c r="S530" i="9"/>
  <c r="T530" i="9"/>
  <c r="U530" i="9"/>
  <c r="V530" i="9"/>
  <c r="W530" i="9"/>
  <c r="X530" i="9"/>
  <c r="Y530" i="9"/>
  <c r="Z530" i="9"/>
  <c r="AA530" i="9"/>
  <c r="AB530" i="9"/>
  <c r="AC530" i="9"/>
  <c r="AD530" i="9"/>
  <c r="AE530" i="9"/>
  <c r="AF530" i="9"/>
  <c r="AG530" i="9"/>
  <c r="AH530" i="9"/>
  <c r="AI530" i="9"/>
  <c r="AJ530" i="9"/>
  <c r="AK530" i="9"/>
  <c r="AL530" i="9"/>
  <c r="AM530" i="9"/>
  <c r="AN530" i="9"/>
  <c r="AO530" i="9"/>
  <c r="D531" i="9"/>
  <c r="E531" i="9"/>
  <c r="F531" i="9"/>
  <c r="G531" i="9"/>
  <c r="AQ531" i="9" s="1"/>
  <c r="H531" i="9"/>
  <c r="I531" i="9"/>
  <c r="J531" i="9"/>
  <c r="K531" i="9"/>
  <c r="L531" i="9"/>
  <c r="M531" i="9"/>
  <c r="N531" i="9"/>
  <c r="O531" i="9"/>
  <c r="P531" i="9"/>
  <c r="Q531" i="9"/>
  <c r="R531" i="9"/>
  <c r="S531" i="9"/>
  <c r="T531" i="9"/>
  <c r="U531" i="9"/>
  <c r="V531" i="9"/>
  <c r="W531" i="9"/>
  <c r="X531" i="9"/>
  <c r="Y531" i="9"/>
  <c r="Z531" i="9"/>
  <c r="AA531" i="9"/>
  <c r="AB531" i="9"/>
  <c r="AC531" i="9"/>
  <c r="AD531" i="9"/>
  <c r="AE531" i="9"/>
  <c r="AF531" i="9"/>
  <c r="AG531" i="9"/>
  <c r="AH531" i="9"/>
  <c r="AI531" i="9"/>
  <c r="AJ531" i="9"/>
  <c r="AK531" i="9"/>
  <c r="AL531" i="9"/>
  <c r="AM531" i="9"/>
  <c r="AN531" i="9"/>
  <c r="AO531" i="9"/>
  <c r="D532" i="9"/>
  <c r="E532" i="9"/>
  <c r="F532" i="9"/>
  <c r="G532" i="9"/>
  <c r="H532" i="9"/>
  <c r="I532" i="9"/>
  <c r="J532" i="9"/>
  <c r="K532" i="9"/>
  <c r="L532" i="9"/>
  <c r="M532" i="9"/>
  <c r="N532" i="9"/>
  <c r="O532" i="9"/>
  <c r="P532" i="9"/>
  <c r="Q532" i="9"/>
  <c r="R532" i="9"/>
  <c r="S532" i="9"/>
  <c r="T532" i="9"/>
  <c r="U532" i="9"/>
  <c r="V532" i="9"/>
  <c r="W532" i="9"/>
  <c r="X532" i="9"/>
  <c r="Y532" i="9"/>
  <c r="Z532" i="9"/>
  <c r="AA532" i="9"/>
  <c r="AB532" i="9"/>
  <c r="AC532" i="9"/>
  <c r="AD532" i="9"/>
  <c r="AE532" i="9"/>
  <c r="AF532" i="9"/>
  <c r="AG532" i="9"/>
  <c r="AH532" i="9"/>
  <c r="AI532" i="9"/>
  <c r="AJ532" i="9"/>
  <c r="AK532" i="9"/>
  <c r="AL532" i="9"/>
  <c r="AM532" i="9"/>
  <c r="AN532" i="9"/>
  <c r="AO532" i="9"/>
  <c r="D533" i="9"/>
  <c r="E533" i="9"/>
  <c r="F533" i="9"/>
  <c r="G533" i="9"/>
  <c r="H533" i="9"/>
  <c r="I533" i="9"/>
  <c r="J533" i="9"/>
  <c r="K533" i="9"/>
  <c r="L533" i="9"/>
  <c r="M533" i="9"/>
  <c r="N533" i="9"/>
  <c r="O533" i="9"/>
  <c r="P533" i="9"/>
  <c r="Q533" i="9"/>
  <c r="R533" i="9"/>
  <c r="S533" i="9"/>
  <c r="T533" i="9"/>
  <c r="U533" i="9"/>
  <c r="V533" i="9"/>
  <c r="W533" i="9"/>
  <c r="X533" i="9"/>
  <c r="Y533" i="9"/>
  <c r="Z533" i="9"/>
  <c r="AA533" i="9"/>
  <c r="AB533" i="9"/>
  <c r="AC533" i="9"/>
  <c r="AD533" i="9"/>
  <c r="AE533" i="9"/>
  <c r="AF533" i="9"/>
  <c r="AG533" i="9"/>
  <c r="AH533" i="9"/>
  <c r="AI533" i="9"/>
  <c r="AJ533" i="9"/>
  <c r="AK533" i="9"/>
  <c r="AL533" i="9"/>
  <c r="AM533" i="9"/>
  <c r="AN533" i="9"/>
  <c r="AO533" i="9"/>
  <c r="D534" i="9"/>
  <c r="E534" i="9"/>
  <c r="F534" i="9"/>
  <c r="G534" i="9"/>
  <c r="H534" i="9"/>
  <c r="I534" i="9"/>
  <c r="J534" i="9"/>
  <c r="K534" i="9"/>
  <c r="L534" i="9"/>
  <c r="M534" i="9"/>
  <c r="N534" i="9"/>
  <c r="O534" i="9"/>
  <c r="P534" i="9"/>
  <c r="Q534" i="9"/>
  <c r="R534" i="9"/>
  <c r="S534" i="9"/>
  <c r="T534" i="9"/>
  <c r="U534" i="9"/>
  <c r="V534" i="9"/>
  <c r="W534" i="9"/>
  <c r="X534" i="9"/>
  <c r="Y534" i="9"/>
  <c r="Z534" i="9"/>
  <c r="AA534" i="9"/>
  <c r="AB534" i="9"/>
  <c r="AC534" i="9"/>
  <c r="AD534" i="9"/>
  <c r="AE534" i="9"/>
  <c r="AF534" i="9"/>
  <c r="AG534" i="9"/>
  <c r="AH534" i="9"/>
  <c r="AI534" i="9"/>
  <c r="AJ534" i="9"/>
  <c r="AK534" i="9"/>
  <c r="AL534" i="9"/>
  <c r="AM534" i="9"/>
  <c r="AN534" i="9"/>
  <c r="AO534" i="9"/>
  <c r="D535" i="9"/>
  <c r="E535" i="9"/>
  <c r="F535" i="9"/>
  <c r="G535" i="9"/>
  <c r="AQ535" i="9" s="1"/>
  <c r="H535" i="9"/>
  <c r="I535" i="9"/>
  <c r="J535" i="9"/>
  <c r="K535" i="9"/>
  <c r="L535" i="9"/>
  <c r="M535" i="9"/>
  <c r="N535" i="9"/>
  <c r="O535" i="9"/>
  <c r="P535" i="9"/>
  <c r="Q535" i="9"/>
  <c r="R535" i="9"/>
  <c r="S535" i="9"/>
  <c r="T535" i="9"/>
  <c r="U535" i="9"/>
  <c r="V535" i="9"/>
  <c r="W535" i="9"/>
  <c r="X535" i="9"/>
  <c r="Y535" i="9"/>
  <c r="Z535" i="9"/>
  <c r="AA535" i="9"/>
  <c r="AB535" i="9"/>
  <c r="AC535" i="9"/>
  <c r="AD535" i="9"/>
  <c r="AE535" i="9"/>
  <c r="AF535" i="9"/>
  <c r="AG535" i="9"/>
  <c r="AH535" i="9"/>
  <c r="AI535" i="9"/>
  <c r="AJ535" i="9"/>
  <c r="AK535" i="9"/>
  <c r="AL535" i="9"/>
  <c r="AM535" i="9"/>
  <c r="AN535" i="9"/>
  <c r="AO535" i="9"/>
  <c r="D536" i="9"/>
  <c r="E536" i="9"/>
  <c r="F536" i="9"/>
  <c r="G536" i="9"/>
  <c r="H536" i="9"/>
  <c r="I536" i="9"/>
  <c r="J536" i="9"/>
  <c r="K536" i="9"/>
  <c r="L536" i="9"/>
  <c r="M536" i="9"/>
  <c r="N536" i="9"/>
  <c r="O536" i="9"/>
  <c r="P536" i="9"/>
  <c r="Q536" i="9"/>
  <c r="R536" i="9"/>
  <c r="S536" i="9"/>
  <c r="T536" i="9"/>
  <c r="U536" i="9"/>
  <c r="V536" i="9"/>
  <c r="W536" i="9"/>
  <c r="X536" i="9"/>
  <c r="Y536" i="9"/>
  <c r="Z536" i="9"/>
  <c r="AA536" i="9"/>
  <c r="AB536" i="9"/>
  <c r="AC536" i="9"/>
  <c r="AD536" i="9"/>
  <c r="AE536" i="9"/>
  <c r="AF536" i="9"/>
  <c r="AG536" i="9"/>
  <c r="AH536" i="9"/>
  <c r="AI536" i="9"/>
  <c r="AJ536" i="9"/>
  <c r="AK536" i="9"/>
  <c r="AL536" i="9"/>
  <c r="AM536" i="9"/>
  <c r="AN536" i="9"/>
  <c r="AO536" i="9"/>
  <c r="D537" i="9"/>
  <c r="E537" i="9"/>
  <c r="F537" i="9"/>
  <c r="G537" i="9"/>
  <c r="H537" i="9"/>
  <c r="I537" i="9"/>
  <c r="J537" i="9"/>
  <c r="K537" i="9"/>
  <c r="L537" i="9"/>
  <c r="M537" i="9"/>
  <c r="N537" i="9"/>
  <c r="O537" i="9"/>
  <c r="P537" i="9"/>
  <c r="Q537" i="9"/>
  <c r="R537" i="9"/>
  <c r="S537" i="9"/>
  <c r="T537" i="9"/>
  <c r="U537" i="9"/>
  <c r="V537" i="9"/>
  <c r="W537" i="9"/>
  <c r="X537" i="9"/>
  <c r="Y537" i="9"/>
  <c r="Z537" i="9"/>
  <c r="AA537" i="9"/>
  <c r="AB537" i="9"/>
  <c r="AC537" i="9"/>
  <c r="AD537" i="9"/>
  <c r="AE537" i="9"/>
  <c r="AF537" i="9"/>
  <c r="AG537" i="9"/>
  <c r="AH537" i="9"/>
  <c r="AI537" i="9"/>
  <c r="AJ537" i="9"/>
  <c r="AK537" i="9"/>
  <c r="AL537" i="9"/>
  <c r="AM537" i="9"/>
  <c r="AN537" i="9"/>
  <c r="AO537" i="9"/>
  <c r="D538" i="9"/>
  <c r="E538" i="9"/>
  <c r="F538" i="9"/>
  <c r="G538" i="9"/>
  <c r="H538" i="9"/>
  <c r="I538" i="9"/>
  <c r="J538" i="9"/>
  <c r="K538" i="9"/>
  <c r="L538" i="9"/>
  <c r="M538" i="9"/>
  <c r="N538" i="9"/>
  <c r="O538" i="9"/>
  <c r="P538" i="9"/>
  <c r="Q538" i="9"/>
  <c r="R538" i="9"/>
  <c r="S538" i="9"/>
  <c r="T538" i="9"/>
  <c r="U538" i="9"/>
  <c r="V538" i="9"/>
  <c r="W538" i="9"/>
  <c r="X538" i="9"/>
  <c r="Y538" i="9"/>
  <c r="Z538" i="9"/>
  <c r="AA538" i="9"/>
  <c r="AB538" i="9"/>
  <c r="AC538" i="9"/>
  <c r="AD538" i="9"/>
  <c r="AE538" i="9"/>
  <c r="AF538" i="9"/>
  <c r="AG538" i="9"/>
  <c r="AH538" i="9"/>
  <c r="AI538" i="9"/>
  <c r="AJ538" i="9"/>
  <c r="AK538" i="9"/>
  <c r="AL538" i="9"/>
  <c r="AM538" i="9"/>
  <c r="AN538" i="9"/>
  <c r="AO538" i="9"/>
  <c r="D539" i="9"/>
  <c r="E539" i="9"/>
  <c r="F539" i="9"/>
  <c r="G539" i="9"/>
  <c r="AQ539" i="9" s="1"/>
  <c r="H539" i="9"/>
  <c r="I539" i="9"/>
  <c r="J539" i="9"/>
  <c r="K539" i="9"/>
  <c r="L539" i="9"/>
  <c r="M539" i="9"/>
  <c r="N539" i="9"/>
  <c r="O539" i="9"/>
  <c r="P539" i="9"/>
  <c r="Q539" i="9"/>
  <c r="R539" i="9"/>
  <c r="S539" i="9"/>
  <c r="T539" i="9"/>
  <c r="U539" i="9"/>
  <c r="V539" i="9"/>
  <c r="W539" i="9"/>
  <c r="X539" i="9"/>
  <c r="Y539" i="9"/>
  <c r="Z539" i="9"/>
  <c r="AA539" i="9"/>
  <c r="AB539" i="9"/>
  <c r="AC539" i="9"/>
  <c r="AD539" i="9"/>
  <c r="AE539" i="9"/>
  <c r="AF539" i="9"/>
  <c r="AG539" i="9"/>
  <c r="AH539" i="9"/>
  <c r="AI539" i="9"/>
  <c r="AJ539" i="9"/>
  <c r="AK539" i="9"/>
  <c r="AL539" i="9"/>
  <c r="AM539" i="9"/>
  <c r="AN539" i="9"/>
  <c r="AO539" i="9"/>
  <c r="D540" i="9"/>
  <c r="E540" i="9"/>
  <c r="F540" i="9"/>
  <c r="G540" i="9"/>
  <c r="H540" i="9"/>
  <c r="I540" i="9"/>
  <c r="J540" i="9"/>
  <c r="K540" i="9"/>
  <c r="L540" i="9"/>
  <c r="M540" i="9"/>
  <c r="N540" i="9"/>
  <c r="O540" i="9"/>
  <c r="P540" i="9"/>
  <c r="Q540" i="9"/>
  <c r="R540" i="9"/>
  <c r="S540" i="9"/>
  <c r="T540" i="9"/>
  <c r="U540" i="9"/>
  <c r="V540" i="9"/>
  <c r="W540" i="9"/>
  <c r="X540" i="9"/>
  <c r="Y540" i="9"/>
  <c r="Z540" i="9"/>
  <c r="AA540" i="9"/>
  <c r="AB540" i="9"/>
  <c r="AC540" i="9"/>
  <c r="AD540" i="9"/>
  <c r="AE540" i="9"/>
  <c r="AF540" i="9"/>
  <c r="AG540" i="9"/>
  <c r="AH540" i="9"/>
  <c r="AI540" i="9"/>
  <c r="AJ540" i="9"/>
  <c r="AK540" i="9"/>
  <c r="AL540" i="9"/>
  <c r="AM540" i="9"/>
  <c r="AN540" i="9"/>
  <c r="AO540" i="9"/>
  <c r="D541" i="9"/>
  <c r="E541" i="9"/>
  <c r="F541" i="9"/>
  <c r="G541" i="9"/>
  <c r="H541" i="9"/>
  <c r="I541" i="9"/>
  <c r="J541" i="9"/>
  <c r="K541" i="9"/>
  <c r="L541" i="9"/>
  <c r="M541" i="9"/>
  <c r="N541" i="9"/>
  <c r="O541" i="9"/>
  <c r="P541" i="9"/>
  <c r="Q541" i="9"/>
  <c r="R541" i="9"/>
  <c r="S541" i="9"/>
  <c r="T541" i="9"/>
  <c r="U541" i="9"/>
  <c r="V541" i="9"/>
  <c r="W541" i="9"/>
  <c r="X541" i="9"/>
  <c r="Y541" i="9"/>
  <c r="Z541" i="9"/>
  <c r="AA541" i="9"/>
  <c r="AB541" i="9"/>
  <c r="AC541" i="9"/>
  <c r="AD541" i="9"/>
  <c r="AE541" i="9"/>
  <c r="AF541" i="9"/>
  <c r="AG541" i="9"/>
  <c r="AH541" i="9"/>
  <c r="AI541" i="9"/>
  <c r="AJ541" i="9"/>
  <c r="AK541" i="9"/>
  <c r="AL541" i="9"/>
  <c r="AM541" i="9"/>
  <c r="AN541" i="9"/>
  <c r="AO541" i="9"/>
  <c r="D542" i="9"/>
  <c r="E542" i="9"/>
  <c r="F542" i="9"/>
  <c r="G542" i="9"/>
  <c r="H542" i="9"/>
  <c r="I542" i="9"/>
  <c r="J542" i="9"/>
  <c r="K542" i="9"/>
  <c r="L542" i="9"/>
  <c r="M542" i="9"/>
  <c r="N542" i="9"/>
  <c r="O542" i="9"/>
  <c r="P542" i="9"/>
  <c r="Q542" i="9"/>
  <c r="R542" i="9"/>
  <c r="S542" i="9"/>
  <c r="T542" i="9"/>
  <c r="U542" i="9"/>
  <c r="V542" i="9"/>
  <c r="W542" i="9"/>
  <c r="X542" i="9"/>
  <c r="Y542" i="9"/>
  <c r="Z542" i="9"/>
  <c r="AA542" i="9"/>
  <c r="AB542" i="9"/>
  <c r="AC542" i="9"/>
  <c r="AD542" i="9"/>
  <c r="AE542" i="9"/>
  <c r="AF542" i="9"/>
  <c r="AG542" i="9"/>
  <c r="AH542" i="9"/>
  <c r="AI542" i="9"/>
  <c r="AJ542" i="9"/>
  <c r="AK542" i="9"/>
  <c r="AL542" i="9"/>
  <c r="AM542" i="9"/>
  <c r="AN542" i="9"/>
  <c r="AO542" i="9"/>
  <c r="D543" i="9"/>
  <c r="E543" i="9"/>
  <c r="F543" i="9"/>
  <c r="G543" i="9"/>
  <c r="AQ543" i="9" s="1"/>
  <c r="H543" i="9"/>
  <c r="I543" i="9"/>
  <c r="J543" i="9"/>
  <c r="K543" i="9"/>
  <c r="L543" i="9"/>
  <c r="M543" i="9"/>
  <c r="N543" i="9"/>
  <c r="O543" i="9"/>
  <c r="P543" i="9"/>
  <c r="Q543" i="9"/>
  <c r="R543" i="9"/>
  <c r="S543" i="9"/>
  <c r="T543" i="9"/>
  <c r="U543" i="9"/>
  <c r="V543" i="9"/>
  <c r="W543" i="9"/>
  <c r="X543" i="9"/>
  <c r="Y543" i="9"/>
  <c r="Z543" i="9"/>
  <c r="AA543" i="9"/>
  <c r="AB543" i="9"/>
  <c r="AC543" i="9"/>
  <c r="AD543" i="9"/>
  <c r="AE543" i="9"/>
  <c r="AF543" i="9"/>
  <c r="AG543" i="9"/>
  <c r="AH543" i="9"/>
  <c r="AI543" i="9"/>
  <c r="AJ543" i="9"/>
  <c r="AK543" i="9"/>
  <c r="AL543" i="9"/>
  <c r="AM543" i="9"/>
  <c r="AN543" i="9"/>
  <c r="AO543" i="9"/>
  <c r="D544" i="9"/>
  <c r="E544" i="9"/>
  <c r="F544" i="9"/>
  <c r="G544" i="9"/>
  <c r="H544" i="9"/>
  <c r="I544" i="9"/>
  <c r="J544" i="9"/>
  <c r="K544" i="9"/>
  <c r="L544" i="9"/>
  <c r="M544" i="9"/>
  <c r="N544" i="9"/>
  <c r="O544" i="9"/>
  <c r="P544" i="9"/>
  <c r="Q544" i="9"/>
  <c r="R544" i="9"/>
  <c r="S544" i="9"/>
  <c r="T544" i="9"/>
  <c r="U544" i="9"/>
  <c r="V544" i="9"/>
  <c r="W544" i="9"/>
  <c r="X544" i="9"/>
  <c r="Y544" i="9"/>
  <c r="Z544" i="9"/>
  <c r="AA544" i="9"/>
  <c r="AB544" i="9"/>
  <c r="AC544" i="9"/>
  <c r="AD544" i="9"/>
  <c r="AE544" i="9"/>
  <c r="AF544" i="9"/>
  <c r="AG544" i="9"/>
  <c r="AH544" i="9"/>
  <c r="AI544" i="9"/>
  <c r="AJ544" i="9"/>
  <c r="AK544" i="9"/>
  <c r="AL544" i="9"/>
  <c r="AM544" i="9"/>
  <c r="AN544" i="9"/>
  <c r="AO544" i="9"/>
  <c r="D545" i="9"/>
  <c r="E545" i="9"/>
  <c r="F545" i="9"/>
  <c r="G545" i="9"/>
  <c r="H545" i="9"/>
  <c r="I545" i="9"/>
  <c r="J545" i="9"/>
  <c r="K545" i="9"/>
  <c r="L545" i="9"/>
  <c r="M545" i="9"/>
  <c r="N545" i="9"/>
  <c r="O545" i="9"/>
  <c r="P545" i="9"/>
  <c r="Q545" i="9"/>
  <c r="R545" i="9"/>
  <c r="S545" i="9"/>
  <c r="T545" i="9"/>
  <c r="U545" i="9"/>
  <c r="V545" i="9"/>
  <c r="W545" i="9"/>
  <c r="X545" i="9"/>
  <c r="Y545" i="9"/>
  <c r="Z545" i="9"/>
  <c r="AA545" i="9"/>
  <c r="AB545" i="9"/>
  <c r="AC545" i="9"/>
  <c r="AD545" i="9"/>
  <c r="AE545" i="9"/>
  <c r="AF545" i="9"/>
  <c r="AG545" i="9"/>
  <c r="AH545" i="9"/>
  <c r="AI545" i="9"/>
  <c r="AJ545" i="9"/>
  <c r="AK545" i="9"/>
  <c r="AL545" i="9"/>
  <c r="AM545" i="9"/>
  <c r="AN545" i="9"/>
  <c r="AO545" i="9"/>
  <c r="D546" i="9"/>
  <c r="E546" i="9"/>
  <c r="F546" i="9"/>
  <c r="G546" i="9"/>
  <c r="H546" i="9"/>
  <c r="I546" i="9"/>
  <c r="J546" i="9"/>
  <c r="K546" i="9"/>
  <c r="L546" i="9"/>
  <c r="M546" i="9"/>
  <c r="N546" i="9"/>
  <c r="O546" i="9"/>
  <c r="P546" i="9"/>
  <c r="Q546" i="9"/>
  <c r="R546" i="9"/>
  <c r="S546" i="9"/>
  <c r="T546" i="9"/>
  <c r="U546" i="9"/>
  <c r="V546" i="9"/>
  <c r="W546" i="9"/>
  <c r="X546" i="9"/>
  <c r="Y546" i="9"/>
  <c r="Z546" i="9"/>
  <c r="AA546" i="9"/>
  <c r="AB546" i="9"/>
  <c r="AC546" i="9"/>
  <c r="AD546" i="9"/>
  <c r="AE546" i="9"/>
  <c r="AF546" i="9"/>
  <c r="AG546" i="9"/>
  <c r="AH546" i="9"/>
  <c r="AI546" i="9"/>
  <c r="AJ546" i="9"/>
  <c r="AK546" i="9"/>
  <c r="AL546" i="9"/>
  <c r="AM546" i="9"/>
  <c r="AN546" i="9"/>
  <c r="AO546" i="9"/>
  <c r="D547" i="9"/>
  <c r="E547" i="9"/>
  <c r="F547" i="9"/>
  <c r="G547" i="9"/>
  <c r="H547" i="9"/>
  <c r="I547" i="9"/>
  <c r="J547" i="9"/>
  <c r="K547" i="9"/>
  <c r="L547" i="9"/>
  <c r="M547" i="9"/>
  <c r="N547" i="9"/>
  <c r="O547" i="9"/>
  <c r="P547" i="9"/>
  <c r="Q547" i="9"/>
  <c r="R547" i="9"/>
  <c r="S547" i="9"/>
  <c r="T547" i="9"/>
  <c r="U547" i="9"/>
  <c r="V547" i="9"/>
  <c r="W547" i="9"/>
  <c r="X547" i="9"/>
  <c r="Y547" i="9"/>
  <c r="Z547" i="9"/>
  <c r="AA547" i="9"/>
  <c r="AB547" i="9"/>
  <c r="AC547" i="9"/>
  <c r="AD547" i="9"/>
  <c r="AE547" i="9"/>
  <c r="AF547" i="9"/>
  <c r="AG547" i="9"/>
  <c r="AH547" i="9"/>
  <c r="AI547" i="9"/>
  <c r="AJ547" i="9"/>
  <c r="AK547" i="9"/>
  <c r="AL547" i="9"/>
  <c r="AM547" i="9"/>
  <c r="AN547" i="9"/>
  <c r="AO547" i="9"/>
  <c r="D548" i="9"/>
  <c r="E548" i="9"/>
  <c r="F548" i="9"/>
  <c r="G548" i="9"/>
  <c r="H548" i="9"/>
  <c r="I548" i="9"/>
  <c r="J548" i="9"/>
  <c r="K548" i="9"/>
  <c r="L548" i="9"/>
  <c r="M548" i="9"/>
  <c r="N548" i="9"/>
  <c r="O548" i="9"/>
  <c r="P548" i="9"/>
  <c r="Q548" i="9"/>
  <c r="R548" i="9"/>
  <c r="S548" i="9"/>
  <c r="T548" i="9"/>
  <c r="U548" i="9"/>
  <c r="V548" i="9"/>
  <c r="W548" i="9"/>
  <c r="X548" i="9"/>
  <c r="Y548" i="9"/>
  <c r="Z548" i="9"/>
  <c r="AA548" i="9"/>
  <c r="AB548" i="9"/>
  <c r="AC548" i="9"/>
  <c r="AD548" i="9"/>
  <c r="AE548" i="9"/>
  <c r="AF548" i="9"/>
  <c r="AG548" i="9"/>
  <c r="AH548" i="9"/>
  <c r="AI548" i="9"/>
  <c r="AJ548" i="9"/>
  <c r="AK548" i="9"/>
  <c r="AL548" i="9"/>
  <c r="AM548" i="9"/>
  <c r="AN548" i="9"/>
  <c r="AO548" i="9"/>
  <c r="D549" i="9"/>
  <c r="E549" i="9"/>
  <c r="F549" i="9"/>
  <c r="G549" i="9"/>
  <c r="H549" i="9"/>
  <c r="I549" i="9"/>
  <c r="J549" i="9"/>
  <c r="K549" i="9"/>
  <c r="L549" i="9"/>
  <c r="M549" i="9"/>
  <c r="N549" i="9"/>
  <c r="O549" i="9"/>
  <c r="P549" i="9"/>
  <c r="Q549" i="9"/>
  <c r="R549" i="9"/>
  <c r="S549" i="9"/>
  <c r="T549" i="9"/>
  <c r="U549" i="9"/>
  <c r="V549" i="9"/>
  <c r="W549" i="9"/>
  <c r="X549" i="9"/>
  <c r="Y549" i="9"/>
  <c r="Z549" i="9"/>
  <c r="AA549" i="9"/>
  <c r="AB549" i="9"/>
  <c r="AC549" i="9"/>
  <c r="AD549" i="9"/>
  <c r="AE549" i="9"/>
  <c r="AF549" i="9"/>
  <c r="AG549" i="9"/>
  <c r="AH549" i="9"/>
  <c r="AI549" i="9"/>
  <c r="AJ549" i="9"/>
  <c r="AK549" i="9"/>
  <c r="AL549" i="9"/>
  <c r="AM549" i="9"/>
  <c r="AN549" i="9"/>
  <c r="AO549" i="9"/>
  <c r="D550" i="9"/>
  <c r="E550" i="9"/>
  <c r="F550" i="9"/>
  <c r="G550" i="9"/>
  <c r="H550" i="9"/>
  <c r="I550" i="9"/>
  <c r="J550" i="9"/>
  <c r="K550" i="9"/>
  <c r="L550" i="9"/>
  <c r="M550" i="9"/>
  <c r="N550" i="9"/>
  <c r="O550" i="9"/>
  <c r="P550" i="9"/>
  <c r="Q550" i="9"/>
  <c r="R550" i="9"/>
  <c r="S550" i="9"/>
  <c r="T550" i="9"/>
  <c r="U550" i="9"/>
  <c r="V550" i="9"/>
  <c r="W550" i="9"/>
  <c r="X550" i="9"/>
  <c r="Y550" i="9"/>
  <c r="Z550" i="9"/>
  <c r="AA550" i="9"/>
  <c r="AB550" i="9"/>
  <c r="AC550" i="9"/>
  <c r="AD550" i="9"/>
  <c r="AE550" i="9"/>
  <c r="AF550" i="9"/>
  <c r="AG550" i="9"/>
  <c r="AH550" i="9"/>
  <c r="AI550" i="9"/>
  <c r="AJ550" i="9"/>
  <c r="AK550" i="9"/>
  <c r="AL550" i="9"/>
  <c r="AM550" i="9"/>
  <c r="AN550" i="9"/>
  <c r="AO550" i="9"/>
  <c r="D551" i="9"/>
  <c r="E551" i="9"/>
  <c r="F551" i="9"/>
  <c r="G551" i="9"/>
  <c r="H551" i="9"/>
  <c r="I551" i="9"/>
  <c r="J551" i="9"/>
  <c r="K551" i="9"/>
  <c r="L551" i="9"/>
  <c r="M551" i="9"/>
  <c r="N551" i="9"/>
  <c r="O551" i="9"/>
  <c r="P551" i="9"/>
  <c r="Q551" i="9"/>
  <c r="R551" i="9"/>
  <c r="S551" i="9"/>
  <c r="T551" i="9"/>
  <c r="U551" i="9"/>
  <c r="V551" i="9"/>
  <c r="W551" i="9"/>
  <c r="X551" i="9"/>
  <c r="Y551" i="9"/>
  <c r="Z551" i="9"/>
  <c r="AA551" i="9"/>
  <c r="AB551" i="9"/>
  <c r="AC551" i="9"/>
  <c r="AD551" i="9"/>
  <c r="AE551" i="9"/>
  <c r="AF551" i="9"/>
  <c r="AG551" i="9"/>
  <c r="AH551" i="9"/>
  <c r="AI551" i="9"/>
  <c r="AJ551" i="9"/>
  <c r="AK551" i="9"/>
  <c r="AL551" i="9"/>
  <c r="AM551" i="9"/>
  <c r="AN551" i="9"/>
  <c r="AO551" i="9"/>
  <c r="D552" i="9"/>
  <c r="E552" i="9"/>
  <c r="F552" i="9"/>
  <c r="G552" i="9"/>
  <c r="H552" i="9"/>
  <c r="I552" i="9"/>
  <c r="J552" i="9"/>
  <c r="K552" i="9"/>
  <c r="L552" i="9"/>
  <c r="M552" i="9"/>
  <c r="N552" i="9"/>
  <c r="O552" i="9"/>
  <c r="P552" i="9"/>
  <c r="Q552" i="9"/>
  <c r="R552" i="9"/>
  <c r="S552" i="9"/>
  <c r="T552" i="9"/>
  <c r="U552" i="9"/>
  <c r="V552" i="9"/>
  <c r="W552" i="9"/>
  <c r="X552" i="9"/>
  <c r="Y552" i="9"/>
  <c r="Z552" i="9"/>
  <c r="AA552" i="9"/>
  <c r="AB552" i="9"/>
  <c r="AC552" i="9"/>
  <c r="AD552" i="9"/>
  <c r="AE552" i="9"/>
  <c r="AF552" i="9"/>
  <c r="AG552" i="9"/>
  <c r="AH552" i="9"/>
  <c r="AI552" i="9"/>
  <c r="AJ552" i="9"/>
  <c r="AK552" i="9"/>
  <c r="AL552" i="9"/>
  <c r="AM552" i="9"/>
  <c r="AN552" i="9"/>
  <c r="AO552" i="9"/>
  <c r="D553" i="9"/>
  <c r="E553" i="9"/>
  <c r="F553" i="9"/>
  <c r="G553" i="9"/>
  <c r="H553" i="9"/>
  <c r="I553" i="9"/>
  <c r="J553" i="9"/>
  <c r="K553" i="9"/>
  <c r="L553" i="9"/>
  <c r="M553" i="9"/>
  <c r="N553" i="9"/>
  <c r="O553" i="9"/>
  <c r="P553" i="9"/>
  <c r="Q553" i="9"/>
  <c r="R553" i="9"/>
  <c r="S553" i="9"/>
  <c r="T553" i="9"/>
  <c r="U553" i="9"/>
  <c r="V553" i="9"/>
  <c r="W553" i="9"/>
  <c r="X553" i="9"/>
  <c r="Y553" i="9"/>
  <c r="Z553" i="9"/>
  <c r="AA553" i="9"/>
  <c r="AB553" i="9"/>
  <c r="AC553" i="9"/>
  <c r="AD553" i="9"/>
  <c r="AE553" i="9"/>
  <c r="AF553" i="9"/>
  <c r="AG553" i="9"/>
  <c r="AH553" i="9"/>
  <c r="AI553" i="9"/>
  <c r="AJ553" i="9"/>
  <c r="AK553" i="9"/>
  <c r="AL553" i="9"/>
  <c r="AM553" i="9"/>
  <c r="AN553" i="9"/>
  <c r="AO553" i="9"/>
  <c r="D554" i="9"/>
  <c r="E554" i="9"/>
  <c r="F554" i="9"/>
  <c r="G554" i="9"/>
  <c r="H554" i="9"/>
  <c r="I554" i="9"/>
  <c r="J554" i="9"/>
  <c r="K554" i="9"/>
  <c r="L554" i="9"/>
  <c r="M554" i="9"/>
  <c r="N554" i="9"/>
  <c r="O554" i="9"/>
  <c r="P554" i="9"/>
  <c r="Q554" i="9"/>
  <c r="R554" i="9"/>
  <c r="S554" i="9"/>
  <c r="T554" i="9"/>
  <c r="U554" i="9"/>
  <c r="V554" i="9"/>
  <c r="W554" i="9"/>
  <c r="X554" i="9"/>
  <c r="Y554" i="9"/>
  <c r="Z554" i="9"/>
  <c r="AA554" i="9"/>
  <c r="AB554" i="9"/>
  <c r="AC554" i="9"/>
  <c r="AD554" i="9"/>
  <c r="AE554" i="9"/>
  <c r="AF554" i="9"/>
  <c r="AG554" i="9"/>
  <c r="AH554" i="9"/>
  <c r="AI554" i="9"/>
  <c r="AJ554" i="9"/>
  <c r="AK554" i="9"/>
  <c r="AL554" i="9"/>
  <c r="AM554" i="9"/>
  <c r="AN554" i="9"/>
  <c r="AO554" i="9"/>
  <c r="D555" i="9"/>
  <c r="E555" i="9"/>
  <c r="F555" i="9"/>
  <c r="G555" i="9"/>
  <c r="AQ555" i="9" s="1"/>
  <c r="H555" i="9"/>
  <c r="I555" i="9"/>
  <c r="J555" i="9"/>
  <c r="K555" i="9"/>
  <c r="L555" i="9"/>
  <c r="M555" i="9"/>
  <c r="N555" i="9"/>
  <c r="O555" i="9"/>
  <c r="P555" i="9"/>
  <c r="Q555" i="9"/>
  <c r="R555" i="9"/>
  <c r="S555" i="9"/>
  <c r="T555" i="9"/>
  <c r="U555" i="9"/>
  <c r="V555" i="9"/>
  <c r="W555" i="9"/>
  <c r="X555" i="9"/>
  <c r="Y555" i="9"/>
  <c r="Z555" i="9"/>
  <c r="AA555" i="9"/>
  <c r="AB555" i="9"/>
  <c r="AC555" i="9"/>
  <c r="AD555" i="9"/>
  <c r="AE555" i="9"/>
  <c r="AF555" i="9"/>
  <c r="AG555" i="9"/>
  <c r="AH555" i="9"/>
  <c r="AI555" i="9"/>
  <c r="AJ555" i="9"/>
  <c r="AK555" i="9"/>
  <c r="AL555" i="9"/>
  <c r="AM555" i="9"/>
  <c r="AN555" i="9"/>
  <c r="AO555" i="9"/>
  <c r="D556" i="9"/>
  <c r="E556" i="9"/>
  <c r="F556" i="9"/>
  <c r="G556" i="9"/>
  <c r="H556" i="9"/>
  <c r="I556" i="9"/>
  <c r="J556" i="9"/>
  <c r="K556" i="9"/>
  <c r="L556" i="9"/>
  <c r="M556" i="9"/>
  <c r="N556" i="9"/>
  <c r="O556" i="9"/>
  <c r="P556" i="9"/>
  <c r="Q556" i="9"/>
  <c r="R556" i="9"/>
  <c r="S556" i="9"/>
  <c r="T556" i="9"/>
  <c r="U556" i="9"/>
  <c r="V556" i="9"/>
  <c r="W556" i="9"/>
  <c r="X556" i="9"/>
  <c r="Y556" i="9"/>
  <c r="Z556" i="9"/>
  <c r="AA556" i="9"/>
  <c r="AB556" i="9"/>
  <c r="AC556" i="9"/>
  <c r="AD556" i="9"/>
  <c r="AE556" i="9"/>
  <c r="AF556" i="9"/>
  <c r="AG556" i="9"/>
  <c r="AH556" i="9"/>
  <c r="AI556" i="9"/>
  <c r="AJ556" i="9"/>
  <c r="AK556" i="9"/>
  <c r="AL556" i="9"/>
  <c r="AM556" i="9"/>
  <c r="AN556" i="9"/>
  <c r="AO556" i="9"/>
  <c r="D557" i="9"/>
  <c r="E557" i="9"/>
  <c r="F557" i="9"/>
  <c r="G557" i="9"/>
  <c r="H557" i="9"/>
  <c r="I557" i="9"/>
  <c r="J557" i="9"/>
  <c r="K557" i="9"/>
  <c r="L557" i="9"/>
  <c r="M557" i="9"/>
  <c r="N557" i="9"/>
  <c r="O557" i="9"/>
  <c r="P557" i="9"/>
  <c r="Q557" i="9"/>
  <c r="R557" i="9"/>
  <c r="S557" i="9"/>
  <c r="T557" i="9"/>
  <c r="U557" i="9"/>
  <c r="V557" i="9"/>
  <c r="W557" i="9"/>
  <c r="X557" i="9"/>
  <c r="Y557" i="9"/>
  <c r="Z557" i="9"/>
  <c r="AA557" i="9"/>
  <c r="AB557" i="9"/>
  <c r="AC557" i="9"/>
  <c r="AD557" i="9"/>
  <c r="AE557" i="9"/>
  <c r="AF557" i="9"/>
  <c r="AG557" i="9"/>
  <c r="AH557" i="9"/>
  <c r="AI557" i="9"/>
  <c r="AJ557" i="9"/>
  <c r="AK557" i="9"/>
  <c r="AL557" i="9"/>
  <c r="AM557" i="9"/>
  <c r="AN557" i="9"/>
  <c r="AO557" i="9"/>
  <c r="D558" i="9"/>
  <c r="E558" i="9"/>
  <c r="F558" i="9"/>
  <c r="G558" i="9"/>
  <c r="H558" i="9"/>
  <c r="I558" i="9"/>
  <c r="J558" i="9"/>
  <c r="K558" i="9"/>
  <c r="L558" i="9"/>
  <c r="M558" i="9"/>
  <c r="N558" i="9"/>
  <c r="O558" i="9"/>
  <c r="P558" i="9"/>
  <c r="Q558" i="9"/>
  <c r="R558" i="9"/>
  <c r="S558" i="9"/>
  <c r="T558" i="9"/>
  <c r="U558" i="9"/>
  <c r="V558" i="9"/>
  <c r="W558" i="9"/>
  <c r="X558" i="9"/>
  <c r="Y558" i="9"/>
  <c r="Z558" i="9"/>
  <c r="AA558" i="9"/>
  <c r="AB558" i="9"/>
  <c r="AC558" i="9"/>
  <c r="AD558" i="9"/>
  <c r="AE558" i="9"/>
  <c r="AF558" i="9"/>
  <c r="AG558" i="9"/>
  <c r="AH558" i="9"/>
  <c r="AI558" i="9"/>
  <c r="AJ558" i="9"/>
  <c r="AK558" i="9"/>
  <c r="AL558" i="9"/>
  <c r="AM558" i="9"/>
  <c r="AN558" i="9"/>
  <c r="AO558" i="9"/>
  <c r="D559" i="9"/>
  <c r="E559" i="9"/>
  <c r="F559" i="9"/>
  <c r="G559" i="9"/>
  <c r="H559" i="9"/>
  <c r="I559" i="9"/>
  <c r="J559" i="9"/>
  <c r="K559" i="9"/>
  <c r="L559" i="9"/>
  <c r="M559" i="9"/>
  <c r="N559" i="9"/>
  <c r="O559" i="9"/>
  <c r="P559" i="9"/>
  <c r="Q559" i="9"/>
  <c r="R559" i="9"/>
  <c r="S559" i="9"/>
  <c r="T559" i="9"/>
  <c r="U559" i="9"/>
  <c r="V559" i="9"/>
  <c r="W559" i="9"/>
  <c r="X559" i="9"/>
  <c r="Y559" i="9"/>
  <c r="Z559" i="9"/>
  <c r="AA559" i="9"/>
  <c r="AB559" i="9"/>
  <c r="AC559" i="9"/>
  <c r="AD559" i="9"/>
  <c r="AE559" i="9"/>
  <c r="AF559" i="9"/>
  <c r="AG559" i="9"/>
  <c r="AH559" i="9"/>
  <c r="AI559" i="9"/>
  <c r="AJ559" i="9"/>
  <c r="AK559" i="9"/>
  <c r="AL559" i="9"/>
  <c r="AM559" i="9"/>
  <c r="AN559" i="9"/>
  <c r="AO559" i="9"/>
  <c r="D560" i="9"/>
  <c r="E560" i="9"/>
  <c r="F560" i="9"/>
  <c r="G560" i="9"/>
  <c r="H560" i="9"/>
  <c r="I560" i="9"/>
  <c r="AQ560" i="9" s="1"/>
  <c r="J560" i="9"/>
  <c r="K560" i="9"/>
  <c r="L560" i="9"/>
  <c r="M560" i="9"/>
  <c r="N560" i="9"/>
  <c r="O560" i="9"/>
  <c r="P560" i="9"/>
  <c r="Q560" i="9"/>
  <c r="R560" i="9"/>
  <c r="S560" i="9"/>
  <c r="T560" i="9"/>
  <c r="U560" i="9"/>
  <c r="V560" i="9"/>
  <c r="W560" i="9"/>
  <c r="X560" i="9"/>
  <c r="Y560" i="9"/>
  <c r="Z560" i="9"/>
  <c r="AA560" i="9"/>
  <c r="AB560" i="9"/>
  <c r="AC560" i="9"/>
  <c r="AD560" i="9"/>
  <c r="AE560" i="9"/>
  <c r="AF560" i="9"/>
  <c r="AG560" i="9"/>
  <c r="AH560" i="9"/>
  <c r="AI560" i="9"/>
  <c r="AJ560" i="9"/>
  <c r="AK560" i="9"/>
  <c r="AL560" i="9"/>
  <c r="AM560" i="9"/>
  <c r="AN560" i="9"/>
  <c r="AO560" i="9"/>
  <c r="D561" i="9"/>
  <c r="E561" i="9"/>
  <c r="F561" i="9"/>
  <c r="G561" i="9"/>
  <c r="H561" i="9"/>
  <c r="I561" i="9"/>
  <c r="J561" i="9"/>
  <c r="K561" i="9"/>
  <c r="L561" i="9"/>
  <c r="M561" i="9"/>
  <c r="N561" i="9"/>
  <c r="O561" i="9"/>
  <c r="P561" i="9"/>
  <c r="Q561" i="9"/>
  <c r="R561" i="9"/>
  <c r="S561" i="9"/>
  <c r="T561" i="9"/>
  <c r="U561" i="9"/>
  <c r="V561" i="9"/>
  <c r="W561" i="9"/>
  <c r="X561" i="9"/>
  <c r="Y561" i="9"/>
  <c r="Z561" i="9"/>
  <c r="AA561" i="9"/>
  <c r="AB561" i="9"/>
  <c r="AC561" i="9"/>
  <c r="AD561" i="9"/>
  <c r="AE561" i="9"/>
  <c r="AF561" i="9"/>
  <c r="AG561" i="9"/>
  <c r="AH561" i="9"/>
  <c r="AI561" i="9"/>
  <c r="AJ561" i="9"/>
  <c r="AK561" i="9"/>
  <c r="AL561" i="9"/>
  <c r="AM561" i="9"/>
  <c r="AN561" i="9"/>
  <c r="AO561" i="9"/>
  <c r="D562" i="9"/>
  <c r="E562" i="9"/>
  <c r="F562" i="9"/>
  <c r="G562" i="9"/>
  <c r="H562" i="9"/>
  <c r="I562" i="9"/>
  <c r="J562" i="9"/>
  <c r="K562" i="9"/>
  <c r="L562" i="9"/>
  <c r="M562" i="9"/>
  <c r="N562" i="9"/>
  <c r="O562" i="9"/>
  <c r="P562" i="9"/>
  <c r="Q562" i="9"/>
  <c r="R562" i="9"/>
  <c r="S562" i="9"/>
  <c r="T562" i="9"/>
  <c r="U562" i="9"/>
  <c r="V562" i="9"/>
  <c r="W562" i="9"/>
  <c r="X562" i="9"/>
  <c r="Y562" i="9"/>
  <c r="Z562" i="9"/>
  <c r="AA562" i="9"/>
  <c r="AB562" i="9"/>
  <c r="AC562" i="9"/>
  <c r="AD562" i="9"/>
  <c r="AE562" i="9"/>
  <c r="AF562" i="9"/>
  <c r="AG562" i="9"/>
  <c r="AH562" i="9"/>
  <c r="AI562" i="9"/>
  <c r="AJ562" i="9"/>
  <c r="AK562" i="9"/>
  <c r="AL562" i="9"/>
  <c r="AM562" i="9"/>
  <c r="AN562" i="9"/>
  <c r="AO562" i="9"/>
  <c r="D563" i="9"/>
  <c r="E563" i="9"/>
  <c r="F563" i="9"/>
  <c r="G563" i="9"/>
  <c r="AQ563" i="9" s="1"/>
  <c r="H563" i="9"/>
  <c r="I563" i="9"/>
  <c r="J563" i="9"/>
  <c r="K563" i="9"/>
  <c r="L563" i="9"/>
  <c r="M563" i="9"/>
  <c r="N563" i="9"/>
  <c r="O563" i="9"/>
  <c r="P563" i="9"/>
  <c r="Q563" i="9"/>
  <c r="R563" i="9"/>
  <c r="S563" i="9"/>
  <c r="T563" i="9"/>
  <c r="U563" i="9"/>
  <c r="V563" i="9"/>
  <c r="W563" i="9"/>
  <c r="X563" i="9"/>
  <c r="Y563" i="9"/>
  <c r="Z563" i="9"/>
  <c r="AA563" i="9"/>
  <c r="AB563" i="9"/>
  <c r="AC563" i="9"/>
  <c r="AD563" i="9"/>
  <c r="AE563" i="9"/>
  <c r="AF563" i="9"/>
  <c r="AG563" i="9"/>
  <c r="AH563" i="9"/>
  <c r="AI563" i="9"/>
  <c r="AJ563" i="9"/>
  <c r="AK563" i="9"/>
  <c r="AL563" i="9"/>
  <c r="AM563" i="9"/>
  <c r="AN563" i="9"/>
  <c r="AO563" i="9"/>
  <c r="D564" i="9"/>
  <c r="E564" i="9"/>
  <c r="F564" i="9"/>
  <c r="G564" i="9"/>
  <c r="H564" i="9"/>
  <c r="I564" i="9"/>
  <c r="J564" i="9"/>
  <c r="K564" i="9"/>
  <c r="L564" i="9"/>
  <c r="M564" i="9"/>
  <c r="N564" i="9"/>
  <c r="O564" i="9"/>
  <c r="P564" i="9"/>
  <c r="Q564" i="9"/>
  <c r="R564" i="9"/>
  <c r="S564" i="9"/>
  <c r="T564" i="9"/>
  <c r="U564" i="9"/>
  <c r="V564" i="9"/>
  <c r="W564" i="9"/>
  <c r="X564" i="9"/>
  <c r="Y564" i="9"/>
  <c r="Z564" i="9"/>
  <c r="AA564" i="9"/>
  <c r="AB564" i="9"/>
  <c r="AC564" i="9"/>
  <c r="AD564" i="9"/>
  <c r="AE564" i="9"/>
  <c r="AF564" i="9"/>
  <c r="AG564" i="9"/>
  <c r="AH564" i="9"/>
  <c r="AI564" i="9"/>
  <c r="AJ564" i="9"/>
  <c r="AK564" i="9"/>
  <c r="AL564" i="9"/>
  <c r="AM564" i="9"/>
  <c r="AN564" i="9"/>
  <c r="AO564" i="9"/>
  <c r="D565" i="9"/>
  <c r="E565" i="9"/>
  <c r="F565" i="9"/>
  <c r="G565" i="9"/>
  <c r="H565" i="9"/>
  <c r="I565" i="9"/>
  <c r="J565" i="9"/>
  <c r="K565" i="9"/>
  <c r="L565" i="9"/>
  <c r="M565" i="9"/>
  <c r="N565" i="9"/>
  <c r="O565" i="9"/>
  <c r="P565" i="9"/>
  <c r="Q565" i="9"/>
  <c r="R565" i="9"/>
  <c r="S565" i="9"/>
  <c r="T565" i="9"/>
  <c r="U565" i="9"/>
  <c r="V565" i="9"/>
  <c r="W565" i="9"/>
  <c r="X565" i="9"/>
  <c r="Y565" i="9"/>
  <c r="Z565" i="9"/>
  <c r="AA565" i="9"/>
  <c r="AB565" i="9"/>
  <c r="AC565" i="9"/>
  <c r="AD565" i="9"/>
  <c r="AE565" i="9"/>
  <c r="AF565" i="9"/>
  <c r="AG565" i="9"/>
  <c r="AH565" i="9"/>
  <c r="AI565" i="9"/>
  <c r="AJ565" i="9"/>
  <c r="AK565" i="9"/>
  <c r="AL565" i="9"/>
  <c r="AM565" i="9"/>
  <c r="AN565" i="9"/>
  <c r="AO565" i="9"/>
  <c r="D566" i="9"/>
  <c r="E566" i="9"/>
  <c r="F566" i="9"/>
  <c r="G566" i="9"/>
  <c r="H566" i="9"/>
  <c r="I566" i="9"/>
  <c r="J566" i="9"/>
  <c r="K566" i="9"/>
  <c r="L566" i="9"/>
  <c r="M566" i="9"/>
  <c r="N566" i="9"/>
  <c r="O566" i="9"/>
  <c r="P566" i="9"/>
  <c r="Q566" i="9"/>
  <c r="R566" i="9"/>
  <c r="S566" i="9"/>
  <c r="T566" i="9"/>
  <c r="U566" i="9"/>
  <c r="V566" i="9"/>
  <c r="W566" i="9"/>
  <c r="X566" i="9"/>
  <c r="Y566" i="9"/>
  <c r="Z566" i="9"/>
  <c r="AA566" i="9"/>
  <c r="AB566" i="9"/>
  <c r="AC566" i="9"/>
  <c r="AD566" i="9"/>
  <c r="AE566" i="9"/>
  <c r="AF566" i="9"/>
  <c r="AG566" i="9"/>
  <c r="AH566" i="9"/>
  <c r="AI566" i="9"/>
  <c r="AJ566" i="9"/>
  <c r="AK566" i="9"/>
  <c r="AL566" i="9"/>
  <c r="AM566" i="9"/>
  <c r="AN566" i="9"/>
  <c r="AO566" i="9"/>
  <c r="D567" i="9"/>
  <c r="E567" i="9"/>
  <c r="F567" i="9"/>
  <c r="G567" i="9"/>
  <c r="H567" i="9"/>
  <c r="I567" i="9"/>
  <c r="J567" i="9"/>
  <c r="K567" i="9"/>
  <c r="L567" i="9"/>
  <c r="M567" i="9"/>
  <c r="N567" i="9"/>
  <c r="O567" i="9"/>
  <c r="P567" i="9"/>
  <c r="Q567" i="9"/>
  <c r="R567" i="9"/>
  <c r="S567" i="9"/>
  <c r="T567" i="9"/>
  <c r="U567" i="9"/>
  <c r="V567" i="9"/>
  <c r="W567" i="9"/>
  <c r="X567" i="9"/>
  <c r="Y567" i="9"/>
  <c r="Z567" i="9"/>
  <c r="AA567" i="9"/>
  <c r="AB567" i="9"/>
  <c r="AC567" i="9"/>
  <c r="AD567" i="9"/>
  <c r="AE567" i="9"/>
  <c r="AF567" i="9"/>
  <c r="AG567" i="9"/>
  <c r="AH567" i="9"/>
  <c r="AI567" i="9"/>
  <c r="AJ567" i="9"/>
  <c r="AK567" i="9"/>
  <c r="AL567" i="9"/>
  <c r="AM567" i="9"/>
  <c r="AN567" i="9"/>
  <c r="AO567" i="9"/>
  <c r="D568" i="9"/>
  <c r="E568" i="9"/>
  <c r="F568" i="9"/>
  <c r="G568" i="9"/>
  <c r="H568" i="9"/>
  <c r="I568" i="9"/>
  <c r="J568" i="9"/>
  <c r="K568" i="9"/>
  <c r="L568" i="9"/>
  <c r="M568" i="9"/>
  <c r="N568" i="9"/>
  <c r="O568" i="9"/>
  <c r="P568" i="9"/>
  <c r="Q568" i="9"/>
  <c r="R568" i="9"/>
  <c r="S568" i="9"/>
  <c r="T568" i="9"/>
  <c r="U568" i="9"/>
  <c r="V568" i="9"/>
  <c r="W568" i="9"/>
  <c r="X568" i="9"/>
  <c r="Y568" i="9"/>
  <c r="Z568" i="9"/>
  <c r="AA568" i="9"/>
  <c r="AB568" i="9"/>
  <c r="AC568" i="9"/>
  <c r="AD568" i="9"/>
  <c r="AE568" i="9"/>
  <c r="AF568" i="9"/>
  <c r="AG568" i="9"/>
  <c r="AH568" i="9"/>
  <c r="AI568" i="9"/>
  <c r="AJ568" i="9"/>
  <c r="AK568" i="9"/>
  <c r="AL568" i="9"/>
  <c r="AM568" i="9"/>
  <c r="AN568" i="9"/>
  <c r="AO568" i="9"/>
  <c r="D569" i="9"/>
  <c r="E569" i="9"/>
  <c r="F569" i="9"/>
  <c r="G569" i="9"/>
  <c r="H569" i="9"/>
  <c r="I569" i="9"/>
  <c r="J569" i="9"/>
  <c r="K569" i="9"/>
  <c r="L569" i="9"/>
  <c r="M569" i="9"/>
  <c r="N569" i="9"/>
  <c r="O569" i="9"/>
  <c r="P569" i="9"/>
  <c r="Q569" i="9"/>
  <c r="R569" i="9"/>
  <c r="S569" i="9"/>
  <c r="T569" i="9"/>
  <c r="U569" i="9"/>
  <c r="V569" i="9"/>
  <c r="W569" i="9"/>
  <c r="X569" i="9"/>
  <c r="Y569" i="9"/>
  <c r="Z569" i="9"/>
  <c r="AA569" i="9"/>
  <c r="AB569" i="9"/>
  <c r="AC569" i="9"/>
  <c r="AD569" i="9"/>
  <c r="AE569" i="9"/>
  <c r="AF569" i="9"/>
  <c r="AG569" i="9"/>
  <c r="AH569" i="9"/>
  <c r="AI569" i="9"/>
  <c r="AJ569" i="9"/>
  <c r="AK569" i="9"/>
  <c r="AL569" i="9"/>
  <c r="AM569" i="9"/>
  <c r="AN569" i="9"/>
  <c r="AO569" i="9"/>
  <c r="D570" i="9"/>
  <c r="E570" i="9"/>
  <c r="F570" i="9"/>
  <c r="G570" i="9"/>
  <c r="H570" i="9"/>
  <c r="I570" i="9"/>
  <c r="J570" i="9"/>
  <c r="K570" i="9"/>
  <c r="L570" i="9"/>
  <c r="M570" i="9"/>
  <c r="N570" i="9"/>
  <c r="O570" i="9"/>
  <c r="P570" i="9"/>
  <c r="Q570" i="9"/>
  <c r="R570" i="9"/>
  <c r="S570" i="9"/>
  <c r="T570" i="9"/>
  <c r="U570" i="9"/>
  <c r="V570" i="9"/>
  <c r="W570" i="9"/>
  <c r="X570" i="9"/>
  <c r="Y570" i="9"/>
  <c r="Z570" i="9"/>
  <c r="AA570" i="9"/>
  <c r="AB570" i="9"/>
  <c r="AC570" i="9"/>
  <c r="AD570" i="9"/>
  <c r="AE570" i="9"/>
  <c r="AF570" i="9"/>
  <c r="AG570" i="9"/>
  <c r="AH570" i="9"/>
  <c r="AI570" i="9"/>
  <c r="AJ570" i="9"/>
  <c r="AK570" i="9"/>
  <c r="AL570" i="9"/>
  <c r="AM570" i="9"/>
  <c r="AN570" i="9"/>
  <c r="AO570" i="9"/>
  <c r="D571" i="9"/>
  <c r="E571" i="9"/>
  <c r="F571" i="9"/>
  <c r="G571" i="9"/>
  <c r="AQ571" i="9" s="1"/>
  <c r="H571" i="9"/>
  <c r="I571" i="9"/>
  <c r="J571" i="9"/>
  <c r="K571" i="9"/>
  <c r="L571" i="9"/>
  <c r="M571" i="9"/>
  <c r="N571" i="9"/>
  <c r="O571" i="9"/>
  <c r="P571" i="9"/>
  <c r="Q571" i="9"/>
  <c r="R571" i="9"/>
  <c r="S571" i="9"/>
  <c r="T571" i="9"/>
  <c r="U571" i="9"/>
  <c r="V571" i="9"/>
  <c r="W571" i="9"/>
  <c r="X571" i="9"/>
  <c r="Y571" i="9"/>
  <c r="Z571" i="9"/>
  <c r="AA571" i="9"/>
  <c r="AB571" i="9"/>
  <c r="AC571" i="9"/>
  <c r="AD571" i="9"/>
  <c r="AE571" i="9"/>
  <c r="AF571" i="9"/>
  <c r="AG571" i="9"/>
  <c r="AH571" i="9"/>
  <c r="AI571" i="9"/>
  <c r="AJ571" i="9"/>
  <c r="AK571" i="9"/>
  <c r="AL571" i="9"/>
  <c r="AM571" i="9"/>
  <c r="AN571" i="9"/>
  <c r="AO571" i="9"/>
  <c r="D572" i="9"/>
  <c r="E572" i="9"/>
  <c r="F572" i="9"/>
  <c r="G572" i="9"/>
  <c r="H572" i="9"/>
  <c r="I572" i="9"/>
  <c r="J572" i="9"/>
  <c r="K572" i="9"/>
  <c r="L572" i="9"/>
  <c r="M572" i="9"/>
  <c r="N572" i="9"/>
  <c r="O572" i="9"/>
  <c r="P572" i="9"/>
  <c r="Q572" i="9"/>
  <c r="R572" i="9"/>
  <c r="S572" i="9"/>
  <c r="T572" i="9"/>
  <c r="U572" i="9"/>
  <c r="V572" i="9"/>
  <c r="W572" i="9"/>
  <c r="X572" i="9"/>
  <c r="Y572" i="9"/>
  <c r="Z572" i="9"/>
  <c r="AA572" i="9"/>
  <c r="AB572" i="9"/>
  <c r="AC572" i="9"/>
  <c r="AD572" i="9"/>
  <c r="AE572" i="9"/>
  <c r="AF572" i="9"/>
  <c r="AG572" i="9"/>
  <c r="AH572" i="9"/>
  <c r="AI572" i="9"/>
  <c r="AJ572" i="9"/>
  <c r="AK572" i="9"/>
  <c r="AL572" i="9"/>
  <c r="AM572" i="9"/>
  <c r="AN572" i="9"/>
  <c r="AO572" i="9"/>
  <c r="D573" i="9"/>
  <c r="E573" i="9"/>
  <c r="F573" i="9"/>
  <c r="G573" i="9"/>
  <c r="H573" i="9"/>
  <c r="I573" i="9"/>
  <c r="J573" i="9"/>
  <c r="K573" i="9"/>
  <c r="L573" i="9"/>
  <c r="M573" i="9"/>
  <c r="N573" i="9"/>
  <c r="O573" i="9"/>
  <c r="P573" i="9"/>
  <c r="Q573" i="9"/>
  <c r="R573" i="9"/>
  <c r="S573" i="9"/>
  <c r="T573" i="9"/>
  <c r="U573" i="9"/>
  <c r="V573" i="9"/>
  <c r="W573" i="9"/>
  <c r="X573" i="9"/>
  <c r="Y573" i="9"/>
  <c r="Z573" i="9"/>
  <c r="AA573" i="9"/>
  <c r="AB573" i="9"/>
  <c r="AC573" i="9"/>
  <c r="AD573" i="9"/>
  <c r="AE573" i="9"/>
  <c r="AF573" i="9"/>
  <c r="AG573" i="9"/>
  <c r="AH573" i="9"/>
  <c r="AI573" i="9"/>
  <c r="AJ573" i="9"/>
  <c r="AK573" i="9"/>
  <c r="AL573" i="9"/>
  <c r="AM573" i="9"/>
  <c r="AN573" i="9"/>
  <c r="AO573" i="9"/>
  <c r="D574" i="9"/>
  <c r="E574" i="9"/>
  <c r="F574" i="9"/>
  <c r="G574" i="9"/>
  <c r="H574" i="9"/>
  <c r="I574" i="9"/>
  <c r="J574" i="9"/>
  <c r="K574" i="9"/>
  <c r="L574" i="9"/>
  <c r="M574" i="9"/>
  <c r="N574" i="9"/>
  <c r="O574" i="9"/>
  <c r="P574" i="9"/>
  <c r="Q574" i="9"/>
  <c r="R574" i="9"/>
  <c r="S574" i="9"/>
  <c r="T574" i="9"/>
  <c r="U574" i="9"/>
  <c r="V574" i="9"/>
  <c r="W574" i="9"/>
  <c r="X574" i="9"/>
  <c r="Y574" i="9"/>
  <c r="Z574" i="9"/>
  <c r="AA574" i="9"/>
  <c r="AB574" i="9"/>
  <c r="AC574" i="9"/>
  <c r="AD574" i="9"/>
  <c r="AE574" i="9"/>
  <c r="AF574" i="9"/>
  <c r="AG574" i="9"/>
  <c r="AH574" i="9"/>
  <c r="AI574" i="9"/>
  <c r="AJ574" i="9"/>
  <c r="AK574" i="9"/>
  <c r="AL574" i="9"/>
  <c r="AM574" i="9"/>
  <c r="AN574" i="9"/>
  <c r="AO574" i="9"/>
  <c r="D575" i="9"/>
  <c r="E575" i="9"/>
  <c r="F575" i="9"/>
  <c r="G575" i="9"/>
  <c r="AQ575" i="9" s="1"/>
  <c r="H575" i="9"/>
  <c r="I575" i="9"/>
  <c r="J575" i="9"/>
  <c r="K575" i="9"/>
  <c r="L575" i="9"/>
  <c r="M575" i="9"/>
  <c r="N575" i="9"/>
  <c r="O575" i="9"/>
  <c r="P575" i="9"/>
  <c r="Q575" i="9"/>
  <c r="R575" i="9"/>
  <c r="S575" i="9"/>
  <c r="T575" i="9"/>
  <c r="U575" i="9"/>
  <c r="V575" i="9"/>
  <c r="W575" i="9"/>
  <c r="X575" i="9"/>
  <c r="Y575" i="9"/>
  <c r="Z575" i="9"/>
  <c r="AA575" i="9"/>
  <c r="AB575" i="9"/>
  <c r="AC575" i="9"/>
  <c r="AD575" i="9"/>
  <c r="AE575" i="9"/>
  <c r="AF575" i="9"/>
  <c r="AG575" i="9"/>
  <c r="AH575" i="9"/>
  <c r="AI575" i="9"/>
  <c r="AJ575" i="9"/>
  <c r="AK575" i="9"/>
  <c r="AL575" i="9"/>
  <c r="AM575" i="9"/>
  <c r="AN575" i="9"/>
  <c r="AO575" i="9"/>
  <c r="D576" i="9"/>
  <c r="E576" i="9"/>
  <c r="F576" i="9"/>
  <c r="G576" i="9"/>
  <c r="H576" i="9"/>
  <c r="I576" i="9"/>
  <c r="J576" i="9"/>
  <c r="K576" i="9"/>
  <c r="L576" i="9"/>
  <c r="M576" i="9"/>
  <c r="N576" i="9"/>
  <c r="O576" i="9"/>
  <c r="P576" i="9"/>
  <c r="Q576" i="9"/>
  <c r="R576" i="9"/>
  <c r="S576" i="9"/>
  <c r="T576" i="9"/>
  <c r="U576" i="9"/>
  <c r="V576" i="9"/>
  <c r="W576" i="9"/>
  <c r="X576" i="9"/>
  <c r="Y576" i="9"/>
  <c r="Z576" i="9"/>
  <c r="AA576" i="9"/>
  <c r="AB576" i="9"/>
  <c r="AC576" i="9"/>
  <c r="AD576" i="9"/>
  <c r="AE576" i="9"/>
  <c r="AF576" i="9"/>
  <c r="AG576" i="9"/>
  <c r="AH576" i="9"/>
  <c r="AI576" i="9"/>
  <c r="AJ576" i="9"/>
  <c r="AK576" i="9"/>
  <c r="AL576" i="9"/>
  <c r="AM576" i="9"/>
  <c r="AN576" i="9"/>
  <c r="AO576" i="9"/>
  <c r="D577" i="9"/>
  <c r="E577" i="9"/>
  <c r="F577" i="9"/>
  <c r="G577" i="9"/>
  <c r="H577" i="9"/>
  <c r="I577" i="9"/>
  <c r="J577" i="9"/>
  <c r="K577" i="9"/>
  <c r="L577" i="9"/>
  <c r="M577" i="9"/>
  <c r="N577" i="9"/>
  <c r="O577" i="9"/>
  <c r="P577" i="9"/>
  <c r="Q577" i="9"/>
  <c r="R577" i="9"/>
  <c r="S577" i="9"/>
  <c r="T577" i="9"/>
  <c r="U577" i="9"/>
  <c r="V577" i="9"/>
  <c r="W577" i="9"/>
  <c r="X577" i="9"/>
  <c r="Y577" i="9"/>
  <c r="Z577" i="9"/>
  <c r="AA577" i="9"/>
  <c r="AB577" i="9"/>
  <c r="AC577" i="9"/>
  <c r="AD577" i="9"/>
  <c r="AE577" i="9"/>
  <c r="AF577" i="9"/>
  <c r="AG577" i="9"/>
  <c r="AH577" i="9"/>
  <c r="AI577" i="9"/>
  <c r="AJ577" i="9"/>
  <c r="AK577" i="9"/>
  <c r="AL577" i="9"/>
  <c r="AM577" i="9"/>
  <c r="AN577" i="9"/>
  <c r="AO577" i="9"/>
  <c r="D578" i="9"/>
  <c r="E578" i="9"/>
  <c r="F578" i="9"/>
  <c r="G578" i="9"/>
  <c r="H578" i="9"/>
  <c r="I578" i="9"/>
  <c r="J578" i="9"/>
  <c r="K578" i="9"/>
  <c r="L578" i="9"/>
  <c r="M578" i="9"/>
  <c r="N578" i="9"/>
  <c r="O578" i="9"/>
  <c r="P578" i="9"/>
  <c r="Q578" i="9"/>
  <c r="R578" i="9"/>
  <c r="S578" i="9"/>
  <c r="T578" i="9"/>
  <c r="U578" i="9"/>
  <c r="V578" i="9"/>
  <c r="W578" i="9"/>
  <c r="X578" i="9"/>
  <c r="Y578" i="9"/>
  <c r="Z578" i="9"/>
  <c r="AA578" i="9"/>
  <c r="AB578" i="9"/>
  <c r="AC578" i="9"/>
  <c r="AD578" i="9"/>
  <c r="AE578" i="9"/>
  <c r="AF578" i="9"/>
  <c r="AG578" i="9"/>
  <c r="AH578" i="9"/>
  <c r="AI578" i="9"/>
  <c r="AJ578" i="9"/>
  <c r="AK578" i="9"/>
  <c r="AL578" i="9"/>
  <c r="AM578" i="9"/>
  <c r="AN578" i="9"/>
  <c r="AO578" i="9"/>
  <c r="D579" i="9"/>
  <c r="E579" i="9"/>
  <c r="F579" i="9"/>
  <c r="G579" i="9"/>
  <c r="AQ579" i="9" s="1"/>
  <c r="H579" i="9"/>
  <c r="I579" i="9"/>
  <c r="J579" i="9"/>
  <c r="K579" i="9"/>
  <c r="L579" i="9"/>
  <c r="M579" i="9"/>
  <c r="N579" i="9"/>
  <c r="O579" i="9"/>
  <c r="P579" i="9"/>
  <c r="Q579" i="9"/>
  <c r="R579" i="9"/>
  <c r="S579" i="9"/>
  <c r="T579" i="9"/>
  <c r="U579" i="9"/>
  <c r="V579" i="9"/>
  <c r="W579" i="9"/>
  <c r="X579" i="9"/>
  <c r="Y579" i="9"/>
  <c r="Z579" i="9"/>
  <c r="AA579" i="9"/>
  <c r="AB579" i="9"/>
  <c r="AC579" i="9"/>
  <c r="AD579" i="9"/>
  <c r="AE579" i="9"/>
  <c r="AF579" i="9"/>
  <c r="AG579" i="9"/>
  <c r="AH579" i="9"/>
  <c r="AI579" i="9"/>
  <c r="AJ579" i="9"/>
  <c r="AK579" i="9"/>
  <c r="AL579" i="9"/>
  <c r="AM579" i="9"/>
  <c r="AN579" i="9"/>
  <c r="AO579" i="9"/>
  <c r="D580" i="9"/>
  <c r="E580" i="9"/>
  <c r="F580" i="9"/>
  <c r="G580" i="9"/>
  <c r="H580" i="9"/>
  <c r="I580" i="9"/>
  <c r="J580" i="9"/>
  <c r="K580" i="9"/>
  <c r="L580" i="9"/>
  <c r="M580" i="9"/>
  <c r="N580" i="9"/>
  <c r="O580" i="9"/>
  <c r="P580" i="9"/>
  <c r="Q580" i="9"/>
  <c r="R580" i="9"/>
  <c r="S580" i="9"/>
  <c r="T580" i="9"/>
  <c r="U580" i="9"/>
  <c r="V580" i="9"/>
  <c r="W580" i="9"/>
  <c r="X580" i="9"/>
  <c r="Y580" i="9"/>
  <c r="Z580" i="9"/>
  <c r="AA580" i="9"/>
  <c r="AB580" i="9"/>
  <c r="AC580" i="9"/>
  <c r="AD580" i="9"/>
  <c r="AE580" i="9"/>
  <c r="AF580" i="9"/>
  <c r="AG580" i="9"/>
  <c r="AH580" i="9"/>
  <c r="AI580" i="9"/>
  <c r="AJ580" i="9"/>
  <c r="AK580" i="9"/>
  <c r="AL580" i="9"/>
  <c r="AM580" i="9"/>
  <c r="AN580" i="9"/>
  <c r="AO580" i="9"/>
  <c r="D581" i="9"/>
  <c r="E581" i="9"/>
  <c r="F581" i="9"/>
  <c r="G581" i="9"/>
  <c r="H581" i="9"/>
  <c r="I581" i="9"/>
  <c r="J581" i="9"/>
  <c r="K581" i="9"/>
  <c r="L581" i="9"/>
  <c r="M581" i="9"/>
  <c r="N581" i="9"/>
  <c r="O581" i="9"/>
  <c r="P581" i="9"/>
  <c r="Q581" i="9"/>
  <c r="R581" i="9"/>
  <c r="S581" i="9"/>
  <c r="T581" i="9"/>
  <c r="U581" i="9"/>
  <c r="V581" i="9"/>
  <c r="W581" i="9"/>
  <c r="X581" i="9"/>
  <c r="Y581" i="9"/>
  <c r="Z581" i="9"/>
  <c r="AA581" i="9"/>
  <c r="AB581" i="9"/>
  <c r="AC581" i="9"/>
  <c r="AD581" i="9"/>
  <c r="AE581" i="9"/>
  <c r="AF581" i="9"/>
  <c r="AG581" i="9"/>
  <c r="AH581" i="9"/>
  <c r="AI581" i="9"/>
  <c r="AJ581" i="9"/>
  <c r="AK581" i="9"/>
  <c r="AL581" i="9"/>
  <c r="AM581" i="9"/>
  <c r="AN581" i="9"/>
  <c r="AO581" i="9"/>
  <c r="D582" i="9"/>
  <c r="E582" i="9"/>
  <c r="F582" i="9"/>
  <c r="G582" i="9"/>
  <c r="H582" i="9"/>
  <c r="I582" i="9"/>
  <c r="J582" i="9"/>
  <c r="K582" i="9"/>
  <c r="L582" i="9"/>
  <c r="M582" i="9"/>
  <c r="N582" i="9"/>
  <c r="O582" i="9"/>
  <c r="P582" i="9"/>
  <c r="Q582" i="9"/>
  <c r="R582" i="9"/>
  <c r="S582" i="9"/>
  <c r="T582" i="9"/>
  <c r="U582" i="9"/>
  <c r="V582" i="9"/>
  <c r="W582" i="9"/>
  <c r="X582" i="9"/>
  <c r="Y582" i="9"/>
  <c r="Z582" i="9"/>
  <c r="AA582" i="9"/>
  <c r="AB582" i="9"/>
  <c r="AC582" i="9"/>
  <c r="AD582" i="9"/>
  <c r="AE582" i="9"/>
  <c r="AF582" i="9"/>
  <c r="AG582" i="9"/>
  <c r="AH582" i="9"/>
  <c r="AI582" i="9"/>
  <c r="AJ582" i="9"/>
  <c r="AK582" i="9"/>
  <c r="AL582" i="9"/>
  <c r="AM582" i="9"/>
  <c r="AN582" i="9"/>
  <c r="AO582" i="9"/>
  <c r="BX54" i="9"/>
  <c r="EA67" i="9" s="1"/>
  <c r="BY54" i="9"/>
  <c r="EB67" i="9" s="1"/>
  <c r="EB318" i="9" s="1"/>
  <c r="BZ54" i="9"/>
  <c r="EC67" i="9" s="1"/>
  <c r="EC235" i="9" s="1"/>
  <c r="CA54" i="9"/>
  <c r="ED67" i="9" s="1"/>
  <c r="ED315" i="9" s="1"/>
  <c r="CB54" i="9"/>
  <c r="EE67" i="9" s="1"/>
  <c r="EG110" i="9"/>
  <c r="EG111" i="9"/>
  <c r="EG112" i="9"/>
  <c r="EG113" i="9"/>
  <c r="EG114" i="9"/>
  <c r="EG115" i="9"/>
  <c r="EG116" i="9"/>
  <c r="EG117" i="9"/>
  <c r="EG118" i="9"/>
  <c r="EG119" i="9"/>
  <c r="EG120" i="9"/>
  <c r="EG121" i="9"/>
  <c r="EG122" i="9"/>
  <c r="EG123" i="9"/>
  <c r="EG124" i="9"/>
  <c r="EG125" i="9"/>
  <c r="EG126" i="9"/>
  <c r="EG127" i="9"/>
  <c r="EG128" i="9"/>
  <c r="EG129" i="9"/>
  <c r="EG130" i="9"/>
  <c r="EG131" i="9"/>
  <c r="EG132" i="9"/>
  <c r="EG133" i="9"/>
  <c r="EG134" i="9"/>
  <c r="EG135" i="9"/>
  <c r="EG136" i="9"/>
  <c r="EG137" i="9"/>
  <c r="EG138" i="9"/>
  <c r="EG139" i="9"/>
  <c r="EG140" i="9"/>
  <c r="EG141" i="9"/>
  <c r="EG142" i="9"/>
  <c r="EG143" i="9"/>
  <c r="EG144" i="9"/>
  <c r="EG145" i="9"/>
  <c r="EG146" i="9"/>
  <c r="EG147" i="9"/>
  <c r="EG148" i="9"/>
  <c r="EG149" i="9"/>
  <c r="EG150" i="9"/>
  <c r="EG151" i="9"/>
  <c r="EG152" i="9"/>
  <c r="EG153" i="9"/>
  <c r="EG154" i="9"/>
  <c r="EG155" i="9"/>
  <c r="EG156" i="9"/>
  <c r="EG157" i="9"/>
  <c r="EG158" i="9"/>
  <c r="EG159" i="9"/>
  <c r="EG160" i="9"/>
  <c r="EG161" i="9"/>
  <c r="EG162" i="9"/>
  <c r="EG163" i="9"/>
  <c r="EG164" i="9"/>
  <c r="EG165" i="9"/>
  <c r="EG166" i="9"/>
  <c r="EG167" i="9"/>
  <c r="EG168" i="9"/>
  <c r="EG169" i="9"/>
  <c r="EG170" i="9"/>
  <c r="EG171" i="9"/>
  <c r="EG172" i="9"/>
  <c r="EG173" i="9"/>
  <c r="EG174" i="9"/>
  <c r="EG175" i="9"/>
  <c r="EG176" i="9"/>
  <c r="EG177" i="9"/>
  <c r="EG178" i="9"/>
  <c r="EG179" i="9"/>
  <c r="EG180" i="9"/>
  <c r="EG181" i="9"/>
  <c r="EG182" i="9"/>
  <c r="EG183" i="9"/>
  <c r="EG184" i="9"/>
  <c r="EG185" i="9"/>
  <c r="EG186" i="9"/>
  <c r="EG187" i="9"/>
  <c r="EG188" i="9"/>
  <c r="EG189" i="9"/>
  <c r="EG190" i="9"/>
  <c r="EG191" i="9"/>
  <c r="EG192" i="9"/>
  <c r="EG193" i="9"/>
  <c r="EG194" i="9"/>
  <c r="EG195" i="9"/>
  <c r="EG196" i="9"/>
  <c r="EG197" i="9"/>
  <c r="EG198" i="9"/>
  <c r="EG199" i="9"/>
  <c r="EG200" i="9"/>
  <c r="EG201" i="9"/>
  <c r="EG202" i="9"/>
  <c r="EG203" i="9"/>
  <c r="EG204" i="9"/>
  <c r="EG205" i="9"/>
  <c r="EG206" i="9"/>
  <c r="EG207" i="9"/>
  <c r="EG208" i="9"/>
  <c r="EG209" i="9"/>
  <c r="EG210" i="9"/>
  <c r="EG211" i="9"/>
  <c r="EG212" i="9"/>
  <c r="EG213" i="9"/>
  <c r="EG214" i="9"/>
  <c r="EG215" i="9"/>
  <c r="EG216" i="9"/>
  <c r="EG217" i="9"/>
  <c r="EG218" i="9"/>
  <c r="EG219" i="9"/>
  <c r="EG220" i="9"/>
  <c r="EG221" i="9"/>
  <c r="EG222" i="9"/>
  <c r="EG223" i="9"/>
  <c r="EG224" i="9"/>
  <c r="EG225" i="9"/>
  <c r="EG226" i="9"/>
  <c r="EG227" i="9"/>
  <c r="EG228" i="9"/>
  <c r="EG229" i="9"/>
  <c r="EG230" i="9"/>
  <c r="EG231" i="9"/>
  <c r="EG232" i="9"/>
  <c r="EG233" i="9"/>
  <c r="EG234" i="9"/>
  <c r="EG235" i="9"/>
  <c r="EG236" i="9"/>
  <c r="EG237" i="9"/>
  <c r="EG238" i="9"/>
  <c r="EG239" i="9"/>
  <c r="EG240" i="9"/>
  <c r="EG241" i="9"/>
  <c r="EG242" i="9"/>
  <c r="EG243" i="9"/>
  <c r="EG244" i="9"/>
  <c r="EG245" i="9"/>
  <c r="EG246" i="9"/>
  <c r="EG247" i="9"/>
  <c r="EG248" i="9"/>
  <c r="EG249" i="9"/>
  <c r="EG250" i="9"/>
  <c r="EG251" i="9"/>
  <c r="EG252" i="9"/>
  <c r="EG253" i="9"/>
  <c r="EG254" i="9"/>
  <c r="EG255" i="9"/>
  <c r="EG256" i="9"/>
  <c r="EG257" i="9"/>
  <c r="EG258" i="9"/>
  <c r="EG259" i="9"/>
  <c r="EG260" i="9"/>
  <c r="EG261" i="9"/>
  <c r="EG262" i="9"/>
  <c r="EG263" i="9"/>
  <c r="EG264" i="9"/>
  <c r="EG265" i="9"/>
  <c r="EG266" i="9"/>
  <c r="EG267" i="9"/>
  <c r="EG268" i="9"/>
  <c r="EG269" i="9"/>
  <c r="EG270" i="9"/>
  <c r="EG271" i="9"/>
  <c r="EG272" i="9"/>
  <c r="EG273" i="9"/>
  <c r="EG274" i="9"/>
  <c r="EG275" i="9"/>
  <c r="EG276" i="9"/>
  <c r="EG277" i="9"/>
  <c r="EG278" i="9"/>
  <c r="EG279" i="9"/>
  <c r="EG280" i="9"/>
  <c r="EG281" i="9"/>
  <c r="EG282" i="9"/>
  <c r="EG283" i="9"/>
  <c r="EG284" i="9"/>
  <c r="EG285" i="9"/>
  <c r="EG286" i="9"/>
  <c r="EG287" i="9"/>
  <c r="EG288" i="9"/>
  <c r="EG289" i="9"/>
  <c r="EG290" i="9"/>
  <c r="EG291" i="9"/>
  <c r="EG292" i="9"/>
  <c r="EG293" i="9"/>
  <c r="EG294" i="9"/>
  <c r="EG295" i="9"/>
  <c r="EG296" i="9"/>
  <c r="EG297" i="9"/>
  <c r="EG298" i="9"/>
  <c r="EG299" i="9"/>
  <c r="EG300" i="9"/>
  <c r="EG301" i="9"/>
  <c r="EG302" i="9"/>
  <c r="EG303" i="9"/>
  <c r="EG304" i="9"/>
  <c r="EG305" i="9"/>
  <c r="EG306" i="9"/>
  <c r="EG307" i="9"/>
  <c r="EG308" i="9"/>
  <c r="EG309" i="9"/>
  <c r="EG310" i="9"/>
  <c r="EG311" i="9"/>
  <c r="EG312" i="9"/>
  <c r="EG313" i="9"/>
  <c r="EG314" i="9"/>
  <c r="EG315" i="9"/>
  <c r="EG316" i="9"/>
  <c r="EG317" i="9"/>
  <c r="EG318" i="9"/>
  <c r="EH110" i="9"/>
  <c r="EH111" i="9"/>
  <c r="EH112" i="9"/>
  <c r="EH113" i="9"/>
  <c r="EH114" i="9"/>
  <c r="EH115" i="9"/>
  <c r="EH116" i="9"/>
  <c r="EH117" i="9"/>
  <c r="EH118" i="9"/>
  <c r="EH119" i="9"/>
  <c r="EH120" i="9"/>
  <c r="EH121" i="9"/>
  <c r="EH122" i="9"/>
  <c r="EH123" i="9"/>
  <c r="EH124" i="9"/>
  <c r="EH125" i="9"/>
  <c r="EH126" i="9"/>
  <c r="EH127" i="9"/>
  <c r="EH128" i="9"/>
  <c r="EH129" i="9"/>
  <c r="EH130" i="9"/>
  <c r="EH131" i="9"/>
  <c r="EH132" i="9"/>
  <c r="EH133" i="9"/>
  <c r="EH134" i="9"/>
  <c r="EH135" i="9"/>
  <c r="EH136" i="9"/>
  <c r="EH137" i="9"/>
  <c r="EH138" i="9"/>
  <c r="EH139" i="9"/>
  <c r="EH140" i="9"/>
  <c r="EH141" i="9"/>
  <c r="EH142" i="9"/>
  <c r="EH143" i="9"/>
  <c r="EH144" i="9"/>
  <c r="EH145" i="9"/>
  <c r="EH146" i="9"/>
  <c r="EH147" i="9"/>
  <c r="EH148" i="9"/>
  <c r="EH149" i="9"/>
  <c r="EH150" i="9"/>
  <c r="EH151" i="9"/>
  <c r="EH152" i="9"/>
  <c r="EH153" i="9"/>
  <c r="EH154" i="9"/>
  <c r="EH155" i="9"/>
  <c r="EH156" i="9"/>
  <c r="EH157" i="9"/>
  <c r="EH158" i="9"/>
  <c r="EH159" i="9"/>
  <c r="EH160" i="9"/>
  <c r="EH161" i="9"/>
  <c r="EH162" i="9"/>
  <c r="EH163" i="9"/>
  <c r="EH164" i="9"/>
  <c r="EH165" i="9"/>
  <c r="EH166" i="9"/>
  <c r="EH167" i="9"/>
  <c r="EH168" i="9"/>
  <c r="EH169" i="9"/>
  <c r="EH170" i="9"/>
  <c r="EH171" i="9"/>
  <c r="EH172" i="9"/>
  <c r="EH173" i="9"/>
  <c r="EH174" i="9"/>
  <c r="EH175" i="9"/>
  <c r="EH176" i="9"/>
  <c r="EH177" i="9"/>
  <c r="EH178" i="9"/>
  <c r="EH179" i="9"/>
  <c r="EH180" i="9"/>
  <c r="EH181" i="9"/>
  <c r="EH182" i="9"/>
  <c r="EH183" i="9"/>
  <c r="EH184" i="9"/>
  <c r="EH185" i="9"/>
  <c r="EH186" i="9"/>
  <c r="EH187" i="9"/>
  <c r="EH188" i="9"/>
  <c r="EH189" i="9"/>
  <c r="EH190" i="9"/>
  <c r="EH191" i="9"/>
  <c r="EH192" i="9"/>
  <c r="EH193" i="9"/>
  <c r="EH194" i="9"/>
  <c r="EH195" i="9"/>
  <c r="EH196" i="9"/>
  <c r="EH197" i="9"/>
  <c r="EH198" i="9"/>
  <c r="EH199" i="9"/>
  <c r="EH200" i="9"/>
  <c r="EH201" i="9"/>
  <c r="EH202" i="9"/>
  <c r="EH203" i="9"/>
  <c r="EH204" i="9"/>
  <c r="EH205" i="9"/>
  <c r="EH206" i="9"/>
  <c r="EH207" i="9"/>
  <c r="EH208" i="9"/>
  <c r="EH209" i="9"/>
  <c r="EH210" i="9"/>
  <c r="EH211" i="9"/>
  <c r="EH212" i="9"/>
  <c r="EH213" i="9"/>
  <c r="EH214" i="9"/>
  <c r="EH215" i="9"/>
  <c r="EH216" i="9"/>
  <c r="EH217" i="9"/>
  <c r="EH218" i="9"/>
  <c r="EH219" i="9"/>
  <c r="EH220" i="9"/>
  <c r="EH221" i="9"/>
  <c r="EH222" i="9"/>
  <c r="EH223" i="9"/>
  <c r="EH224" i="9"/>
  <c r="EH225" i="9"/>
  <c r="EH226" i="9"/>
  <c r="EH227" i="9"/>
  <c r="EH228" i="9"/>
  <c r="EH229" i="9"/>
  <c r="EH230" i="9"/>
  <c r="EH231" i="9"/>
  <c r="EH232" i="9"/>
  <c r="EH233" i="9"/>
  <c r="EH234" i="9"/>
  <c r="EH235" i="9"/>
  <c r="EH236" i="9"/>
  <c r="EH237" i="9"/>
  <c r="EH238" i="9"/>
  <c r="EH239" i="9"/>
  <c r="EH240" i="9"/>
  <c r="EH241" i="9"/>
  <c r="EH242" i="9"/>
  <c r="EH243" i="9"/>
  <c r="EH244" i="9"/>
  <c r="EH245" i="9"/>
  <c r="EH246" i="9"/>
  <c r="EH247" i="9"/>
  <c r="EH248" i="9"/>
  <c r="EH249" i="9"/>
  <c r="EH250" i="9"/>
  <c r="EH251" i="9"/>
  <c r="EH252" i="9"/>
  <c r="EH253" i="9"/>
  <c r="EH254" i="9"/>
  <c r="EH255" i="9"/>
  <c r="EH256" i="9"/>
  <c r="EH257" i="9"/>
  <c r="EH258" i="9"/>
  <c r="EH259" i="9"/>
  <c r="EH260" i="9"/>
  <c r="EH261" i="9"/>
  <c r="EH262" i="9"/>
  <c r="EH263" i="9"/>
  <c r="EH264" i="9"/>
  <c r="EH265" i="9"/>
  <c r="EH266" i="9"/>
  <c r="EH267" i="9"/>
  <c r="EH268" i="9"/>
  <c r="EH269" i="9"/>
  <c r="EH270" i="9"/>
  <c r="EH271" i="9"/>
  <c r="EH272" i="9"/>
  <c r="EH273" i="9"/>
  <c r="EH274" i="9"/>
  <c r="EH275" i="9"/>
  <c r="EH276" i="9"/>
  <c r="EH277" i="9"/>
  <c r="EH278" i="9"/>
  <c r="EH279" i="9"/>
  <c r="EH280" i="9"/>
  <c r="EH281" i="9"/>
  <c r="EH282" i="9"/>
  <c r="EH283" i="9"/>
  <c r="EH284" i="9"/>
  <c r="EH285" i="9"/>
  <c r="EH286" i="9"/>
  <c r="EH287" i="9"/>
  <c r="EH288" i="9"/>
  <c r="EH289" i="9"/>
  <c r="EH290" i="9"/>
  <c r="EH291" i="9"/>
  <c r="EH292" i="9"/>
  <c r="EH293" i="9"/>
  <c r="EH294" i="9"/>
  <c r="EH295" i="9"/>
  <c r="EH296" i="9"/>
  <c r="EH297" i="9"/>
  <c r="EH298" i="9"/>
  <c r="EH299" i="9"/>
  <c r="EH300" i="9"/>
  <c r="EH301" i="9"/>
  <c r="EH302" i="9"/>
  <c r="EH303" i="9"/>
  <c r="EH304" i="9"/>
  <c r="EH305" i="9"/>
  <c r="EH306" i="9"/>
  <c r="EH307" i="9"/>
  <c r="EH308" i="9"/>
  <c r="EH309" i="9"/>
  <c r="EH310" i="9"/>
  <c r="EH311" i="9"/>
  <c r="EH312" i="9"/>
  <c r="EH313" i="9"/>
  <c r="EH314" i="9"/>
  <c r="EH315" i="9"/>
  <c r="EH316" i="9"/>
  <c r="EH317" i="9"/>
  <c r="EH318" i="9"/>
  <c r="EI110" i="9"/>
  <c r="EI111" i="9"/>
  <c r="EI112" i="9"/>
  <c r="EI113" i="9"/>
  <c r="EI114" i="9"/>
  <c r="EI115" i="9"/>
  <c r="EI116" i="9"/>
  <c r="EI117" i="9"/>
  <c r="EI118" i="9"/>
  <c r="EI119" i="9"/>
  <c r="EI120" i="9"/>
  <c r="EI121" i="9"/>
  <c r="EI122" i="9"/>
  <c r="EI123" i="9"/>
  <c r="EI124" i="9"/>
  <c r="EI125" i="9"/>
  <c r="EI126" i="9"/>
  <c r="EI127" i="9"/>
  <c r="EI128" i="9"/>
  <c r="EI129" i="9"/>
  <c r="EI130" i="9"/>
  <c r="EI131" i="9"/>
  <c r="EI132" i="9"/>
  <c r="EI133" i="9"/>
  <c r="EI134" i="9"/>
  <c r="EI135" i="9"/>
  <c r="EI136" i="9"/>
  <c r="EI137" i="9"/>
  <c r="EI138" i="9"/>
  <c r="EI139" i="9"/>
  <c r="EI140" i="9"/>
  <c r="EI141" i="9"/>
  <c r="EI142" i="9"/>
  <c r="EI143" i="9"/>
  <c r="EI144" i="9"/>
  <c r="EI145" i="9"/>
  <c r="EI146" i="9"/>
  <c r="EI147" i="9"/>
  <c r="EI148" i="9"/>
  <c r="EI149" i="9"/>
  <c r="EI150" i="9"/>
  <c r="EI151" i="9"/>
  <c r="EI152" i="9"/>
  <c r="EI153" i="9"/>
  <c r="EI154" i="9"/>
  <c r="EI155" i="9"/>
  <c r="EI156" i="9"/>
  <c r="EI157" i="9"/>
  <c r="EI158" i="9"/>
  <c r="EI159" i="9"/>
  <c r="EI160" i="9"/>
  <c r="EI161" i="9"/>
  <c r="EI162" i="9"/>
  <c r="EI163" i="9"/>
  <c r="EI164" i="9"/>
  <c r="EI165" i="9"/>
  <c r="EI166" i="9"/>
  <c r="EI167" i="9"/>
  <c r="EI168" i="9"/>
  <c r="EI169" i="9"/>
  <c r="EI170" i="9"/>
  <c r="EI171" i="9"/>
  <c r="EI172" i="9"/>
  <c r="EI173" i="9"/>
  <c r="EI174" i="9"/>
  <c r="EI175" i="9"/>
  <c r="EI176" i="9"/>
  <c r="EI177" i="9"/>
  <c r="EI178" i="9"/>
  <c r="EI179" i="9"/>
  <c r="EI180" i="9"/>
  <c r="EI181" i="9"/>
  <c r="EI182" i="9"/>
  <c r="EI183" i="9"/>
  <c r="EI184" i="9"/>
  <c r="EI185" i="9"/>
  <c r="EI186" i="9"/>
  <c r="EI187" i="9"/>
  <c r="EI188" i="9"/>
  <c r="EI189" i="9"/>
  <c r="EI190" i="9"/>
  <c r="EI191" i="9"/>
  <c r="EI192" i="9"/>
  <c r="EI193" i="9"/>
  <c r="EI194" i="9"/>
  <c r="EI195" i="9"/>
  <c r="EI196" i="9"/>
  <c r="EI197" i="9"/>
  <c r="EI198" i="9"/>
  <c r="EI199" i="9"/>
  <c r="EI200" i="9"/>
  <c r="EI201" i="9"/>
  <c r="EI202" i="9"/>
  <c r="EI203" i="9"/>
  <c r="EI204" i="9"/>
  <c r="EI205" i="9"/>
  <c r="EI206" i="9"/>
  <c r="EI207" i="9"/>
  <c r="EI208" i="9"/>
  <c r="EI209" i="9"/>
  <c r="EI210" i="9"/>
  <c r="EI211" i="9"/>
  <c r="EI212" i="9"/>
  <c r="EI213" i="9"/>
  <c r="EI214" i="9"/>
  <c r="EI215" i="9"/>
  <c r="EI216" i="9"/>
  <c r="EI217" i="9"/>
  <c r="EI218" i="9"/>
  <c r="EI219" i="9"/>
  <c r="EI220" i="9"/>
  <c r="EI221" i="9"/>
  <c r="EI222" i="9"/>
  <c r="EI223" i="9"/>
  <c r="EI224" i="9"/>
  <c r="EI225" i="9"/>
  <c r="EI226" i="9"/>
  <c r="EI227" i="9"/>
  <c r="EI228" i="9"/>
  <c r="EI229" i="9"/>
  <c r="EI230" i="9"/>
  <c r="EI231" i="9"/>
  <c r="EI232" i="9"/>
  <c r="EI233" i="9"/>
  <c r="EI234" i="9"/>
  <c r="EI235" i="9"/>
  <c r="EI236" i="9"/>
  <c r="EI237" i="9"/>
  <c r="EI238" i="9"/>
  <c r="EI239" i="9"/>
  <c r="EI240" i="9"/>
  <c r="EI241" i="9"/>
  <c r="EI242" i="9"/>
  <c r="EI243" i="9"/>
  <c r="EI244" i="9"/>
  <c r="EI245" i="9"/>
  <c r="EI246" i="9"/>
  <c r="EI247" i="9"/>
  <c r="EI248" i="9"/>
  <c r="EI249" i="9"/>
  <c r="EI250" i="9"/>
  <c r="EI251" i="9"/>
  <c r="EI252" i="9"/>
  <c r="EI253" i="9"/>
  <c r="EI254" i="9"/>
  <c r="EI255" i="9"/>
  <c r="EI256" i="9"/>
  <c r="EI257" i="9"/>
  <c r="EI258" i="9"/>
  <c r="EI259" i="9"/>
  <c r="EI260" i="9"/>
  <c r="EI261" i="9"/>
  <c r="EI262" i="9"/>
  <c r="EI263" i="9"/>
  <c r="EI264" i="9"/>
  <c r="EI265" i="9"/>
  <c r="EI266" i="9"/>
  <c r="EI267" i="9"/>
  <c r="EI268" i="9"/>
  <c r="EI269" i="9"/>
  <c r="EI270" i="9"/>
  <c r="EI271" i="9"/>
  <c r="EI272" i="9"/>
  <c r="EI273" i="9"/>
  <c r="EI274" i="9"/>
  <c r="EI275" i="9"/>
  <c r="EI276" i="9"/>
  <c r="EI277" i="9"/>
  <c r="EI278" i="9"/>
  <c r="EI279" i="9"/>
  <c r="EI280" i="9"/>
  <c r="EI281" i="9"/>
  <c r="EI282" i="9"/>
  <c r="EI283" i="9"/>
  <c r="EI284" i="9"/>
  <c r="EI285" i="9"/>
  <c r="EI286" i="9"/>
  <c r="EI287" i="9"/>
  <c r="EI288" i="9"/>
  <c r="EI289" i="9"/>
  <c r="EI290" i="9"/>
  <c r="EI291" i="9"/>
  <c r="EI292" i="9"/>
  <c r="EI293" i="9"/>
  <c r="EI294" i="9"/>
  <c r="EI295" i="9"/>
  <c r="EI296" i="9"/>
  <c r="EI297" i="9"/>
  <c r="EI298" i="9"/>
  <c r="EI299" i="9"/>
  <c r="EI300" i="9"/>
  <c r="EI301" i="9"/>
  <c r="EI302" i="9"/>
  <c r="EI303" i="9"/>
  <c r="EI304" i="9"/>
  <c r="EI305" i="9"/>
  <c r="EI306" i="9"/>
  <c r="EI307" i="9"/>
  <c r="EI308" i="9"/>
  <c r="EI309" i="9"/>
  <c r="EI310" i="9"/>
  <c r="EI311" i="9"/>
  <c r="EI312" i="9"/>
  <c r="EI313" i="9"/>
  <c r="EI314" i="9"/>
  <c r="EI315" i="9"/>
  <c r="EI316" i="9"/>
  <c r="EI317" i="9"/>
  <c r="EI318" i="9"/>
  <c r="EJ110" i="9"/>
  <c r="EJ111" i="9"/>
  <c r="EJ112" i="9"/>
  <c r="EJ113" i="9"/>
  <c r="EJ114" i="9"/>
  <c r="EJ115" i="9"/>
  <c r="EJ116" i="9"/>
  <c r="EJ117" i="9"/>
  <c r="EJ118" i="9"/>
  <c r="EJ119" i="9"/>
  <c r="EJ120" i="9"/>
  <c r="EJ121" i="9"/>
  <c r="EJ122" i="9"/>
  <c r="EJ123" i="9"/>
  <c r="EJ124" i="9"/>
  <c r="EJ125" i="9"/>
  <c r="EJ126" i="9"/>
  <c r="EJ127" i="9"/>
  <c r="EJ128" i="9"/>
  <c r="EJ129" i="9"/>
  <c r="EJ130" i="9"/>
  <c r="EJ131" i="9"/>
  <c r="EJ132" i="9"/>
  <c r="EJ133" i="9"/>
  <c r="EJ134" i="9"/>
  <c r="EJ135" i="9"/>
  <c r="EJ136" i="9"/>
  <c r="EJ137" i="9"/>
  <c r="EJ138" i="9"/>
  <c r="EJ139" i="9"/>
  <c r="EJ140" i="9"/>
  <c r="EJ141" i="9"/>
  <c r="EJ142" i="9"/>
  <c r="EJ143" i="9"/>
  <c r="EJ144" i="9"/>
  <c r="EJ145" i="9"/>
  <c r="EJ146" i="9"/>
  <c r="EJ147" i="9"/>
  <c r="EJ148" i="9"/>
  <c r="EJ149" i="9"/>
  <c r="EJ150" i="9"/>
  <c r="EJ151" i="9"/>
  <c r="EJ152" i="9"/>
  <c r="EJ153" i="9"/>
  <c r="EJ154" i="9"/>
  <c r="EJ155" i="9"/>
  <c r="EJ156" i="9"/>
  <c r="EJ157" i="9"/>
  <c r="EJ158" i="9"/>
  <c r="EJ159" i="9"/>
  <c r="EJ160" i="9"/>
  <c r="EJ161" i="9"/>
  <c r="EJ162" i="9"/>
  <c r="EJ163" i="9"/>
  <c r="EJ164" i="9"/>
  <c r="EJ165" i="9"/>
  <c r="EJ166" i="9"/>
  <c r="EJ167" i="9"/>
  <c r="EJ168" i="9"/>
  <c r="EJ169" i="9"/>
  <c r="EJ170" i="9"/>
  <c r="EJ171" i="9"/>
  <c r="EJ172" i="9"/>
  <c r="EJ173" i="9"/>
  <c r="EJ174" i="9"/>
  <c r="EJ175" i="9"/>
  <c r="EJ176" i="9"/>
  <c r="EJ177" i="9"/>
  <c r="EJ178" i="9"/>
  <c r="EJ179" i="9"/>
  <c r="EJ180" i="9"/>
  <c r="EJ181" i="9"/>
  <c r="EJ182" i="9"/>
  <c r="EJ183" i="9"/>
  <c r="EJ184" i="9"/>
  <c r="EJ185" i="9"/>
  <c r="EJ186" i="9"/>
  <c r="EJ187" i="9"/>
  <c r="EJ188" i="9"/>
  <c r="EJ189" i="9"/>
  <c r="EJ190" i="9"/>
  <c r="EJ191" i="9"/>
  <c r="EJ192" i="9"/>
  <c r="EJ193" i="9"/>
  <c r="EJ194" i="9"/>
  <c r="EJ195" i="9"/>
  <c r="EJ196" i="9"/>
  <c r="EJ197" i="9"/>
  <c r="EJ198" i="9"/>
  <c r="EJ199" i="9"/>
  <c r="EJ200" i="9"/>
  <c r="EJ201" i="9"/>
  <c r="EJ202" i="9"/>
  <c r="EJ203" i="9"/>
  <c r="EJ204" i="9"/>
  <c r="EJ205" i="9"/>
  <c r="EJ206" i="9"/>
  <c r="EJ207" i="9"/>
  <c r="EJ208" i="9"/>
  <c r="EJ209" i="9"/>
  <c r="EJ210" i="9"/>
  <c r="EJ211" i="9"/>
  <c r="EJ212" i="9"/>
  <c r="EJ213" i="9"/>
  <c r="EJ214" i="9"/>
  <c r="EJ215" i="9"/>
  <c r="EJ216" i="9"/>
  <c r="EJ217" i="9"/>
  <c r="EJ218" i="9"/>
  <c r="EJ219" i="9"/>
  <c r="EJ220" i="9"/>
  <c r="EJ221" i="9"/>
  <c r="EJ222" i="9"/>
  <c r="EJ223" i="9"/>
  <c r="EJ224" i="9"/>
  <c r="EJ225" i="9"/>
  <c r="EJ226" i="9"/>
  <c r="EJ227" i="9"/>
  <c r="EJ228" i="9"/>
  <c r="EJ229" i="9"/>
  <c r="EJ230" i="9"/>
  <c r="EJ231" i="9"/>
  <c r="EJ232" i="9"/>
  <c r="EJ233" i="9"/>
  <c r="EJ234" i="9"/>
  <c r="EJ235" i="9"/>
  <c r="EJ236" i="9"/>
  <c r="EJ237" i="9"/>
  <c r="EJ238" i="9"/>
  <c r="EJ239" i="9"/>
  <c r="EJ240" i="9"/>
  <c r="EJ241" i="9"/>
  <c r="EJ242" i="9"/>
  <c r="EJ243" i="9"/>
  <c r="EJ244" i="9"/>
  <c r="EJ245" i="9"/>
  <c r="EJ246" i="9"/>
  <c r="EJ247" i="9"/>
  <c r="EJ248" i="9"/>
  <c r="EJ249" i="9"/>
  <c r="EJ250" i="9"/>
  <c r="EJ251" i="9"/>
  <c r="EJ252" i="9"/>
  <c r="EJ253" i="9"/>
  <c r="EJ254" i="9"/>
  <c r="EJ255" i="9"/>
  <c r="EJ256" i="9"/>
  <c r="EJ257" i="9"/>
  <c r="EJ258" i="9"/>
  <c r="EJ259" i="9"/>
  <c r="EJ260" i="9"/>
  <c r="EJ261" i="9"/>
  <c r="EJ262" i="9"/>
  <c r="EJ263" i="9"/>
  <c r="EJ264" i="9"/>
  <c r="EJ265" i="9"/>
  <c r="EJ266" i="9"/>
  <c r="EJ267" i="9"/>
  <c r="EJ268" i="9"/>
  <c r="EJ269" i="9"/>
  <c r="EJ270" i="9"/>
  <c r="EJ271" i="9"/>
  <c r="EJ272" i="9"/>
  <c r="EJ273" i="9"/>
  <c r="EJ274" i="9"/>
  <c r="EJ275" i="9"/>
  <c r="EJ276" i="9"/>
  <c r="EJ277" i="9"/>
  <c r="EJ278" i="9"/>
  <c r="EJ279" i="9"/>
  <c r="EJ280" i="9"/>
  <c r="EJ281" i="9"/>
  <c r="EJ282" i="9"/>
  <c r="EJ283" i="9"/>
  <c r="EJ284" i="9"/>
  <c r="EJ285" i="9"/>
  <c r="EJ286" i="9"/>
  <c r="EJ287" i="9"/>
  <c r="EJ288" i="9"/>
  <c r="EJ289" i="9"/>
  <c r="EJ290" i="9"/>
  <c r="EJ291" i="9"/>
  <c r="EJ292" i="9"/>
  <c r="EJ293" i="9"/>
  <c r="EJ294" i="9"/>
  <c r="EJ295" i="9"/>
  <c r="EJ296" i="9"/>
  <c r="EJ297" i="9"/>
  <c r="EJ298" i="9"/>
  <c r="EJ299" i="9"/>
  <c r="EJ300" i="9"/>
  <c r="EJ301" i="9"/>
  <c r="EJ302" i="9"/>
  <c r="EJ303" i="9"/>
  <c r="EJ304" i="9"/>
  <c r="EJ305" i="9"/>
  <c r="EJ306" i="9"/>
  <c r="EJ307" i="9"/>
  <c r="EJ308" i="9"/>
  <c r="EJ309" i="9"/>
  <c r="EJ310" i="9"/>
  <c r="EJ311" i="9"/>
  <c r="EJ312" i="9"/>
  <c r="EJ313" i="9"/>
  <c r="EJ314" i="9"/>
  <c r="EJ315" i="9"/>
  <c r="EJ316" i="9"/>
  <c r="EJ317" i="9"/>
  <c r="EJ318" i="9"/>
  <c r="EK110" i="9"/>
  <c r="EK111" i="9"/>
  <c r="EK112" i="9"/>
  <c r="EK113" i="9"/>
  <c r="EK114" i="9"/>
  <c r="EK115" i="9"/>
  <c r="EK116" i="9"/>
  <c r="EK117" i="9"/>
  <c r="EK118" i="9"/>
  <c r="EK119" i="9"/>
  <c r="EK120" i="9"/>
  <c r="EK121" i="9"/>
  <c r="EK122" i="9"/>
  <c r="EK123" i="9"/>
  <c r="EK124" i="9"/>
  <c r="EK125" i="9"/>
  <c r="EK126" i="9"/>
  <c r="EK127" i="9"/>
  <c r="EK128" i="9"/>
  <c r="EK129" i="9"/>
  <c r="EK130" i="9"/>
  <c r="EK131" i="9"/>
  <c r="EK132" i="9"/>
  <c r="EK133" i="9"/>
  <c r="EK134" i="9"/>
  <c r="EK135" i="9"/>
  <c r="EK136" i="9"/>
  <c r="EK137" i="9"/>
  <c r="EK138" i="9"/>
  <c r="EK139" i="9"/>
  <c r="EK140" i="9"/>
  <c r="EK141" i="9"/>
  <c r="EK142" i="9"/>
  <c r="EK143" i="9"/>
  <c r="EK144" i="9"/>
  <c r="EK145" i="9"/>
  <c r="EK146" i="9"/>
  <c r="EK147" i="9"/>
  <c r="EK148" i="9"/>
  <c r="EK149" i="9"/>
  <c r="EK150" i="9"/>
  <c r="EK151" i="9"/>
  <c r="EK152" i="9"/>
  <c r="EK153" i="9"/>
  <c r="EK154" i="9"/>
  <c r="EK155" i="9"/>
  <c r="EK156" i="9"/>
  <c r="EK157" i="9"/>
  <c r="EK158" i="9"/>
  <c r="EK159" i="9"/>
  <c r="EK160" i="9"/>
  <c r="EK161" i="9"/>
  <c r="EK162" i="9"/>
  <c r="EK163" i="9"/>
  <c r="EK164" i="9"/>
  <c r="EK165" i="9"/>
  <c r="EK166" i="9"/>
  <c r="EK167" i="9"/>
  <c r="EK168" i="9"/>
  <c r="EK169" i="9"/>
  <c r="EK170" i="9"/>
  <c r="EK171" i="9"/>
  <c r="EK172" i="9"/>
  <c r="EK173" i="9"/>
  <c r="EK174" i="9"/>
  <c r="EK175" i="9"/>
  <c r="EK176" i="9"/>
  <c r="EK177" i="9"/>
  <c r="EK178" i="9"/>
  <c r="EK179" i="9"/>
  <c r="EK180" i="9"/>
  <c r="EK181" i="9"/>
  <c r="EK182" i="9"/>
  <c r="EK183" i="9"/>
  <c r="EK184" i="9"/>
  <c r="EK185" i="9"/>
  <c r="EK186" i="9"/>
  <c r="EK187" i="9"/>
  <c r="EK188" i="9"/>
  <c r="EK189" i="9"/>
  <c r="EK190" i="9"/>
  <c r="EK191" i="9"/>
  <c r="EK192" i="9"/>
  <c r="EK193" i="9"/>
  <c r="EK194" i="9"/>
  <c r="EK195" i="9"/>
  <c r="EK196" i="9"/>
  <c r="EK197" i="9"/>
  <c r="EK198" i="9"/>
  <c r="EK199" i="9"/>
  <c r="EK200" i="9"/>
  <c r="EK201" i="9"/>
  <c r="EK202" i="9"/>
  <c r="EK203" i="9"/>
  <c r="EK204" i="9"/>
  <c r="EK205" i="9"/>
  <c r="EK206" i="9"/>
  <c r="EK207" i="9"/>
  <c r="EK208" i="9"/>
  <c r="EK209" i="9"/>
  <c r="EK210" i="9"/>
  <c r="EK211" i="9"/>
  <c r="EK212" i="9"/>
  <c r="EK213" i="9"/>
  <c r="EK214" i="9"/>
  <c r="EK215" i="9"/>
  <c r="EK216" i="9"/>
  <c r="EK217" i="9"/>
  <c r="EK218" i="9"/>
  <c r="EK219" i="9"/>
  <c r="EK220" i="9"/>
  <c r="EK221" i="9"/>
  <c r="EK222" i="9"/>
  <c r="EK223" i="9"/>
  <c r="EK224" i="9"/>
  <c r="EK225" i="9"/>
  <c r="EK226" i="9"/>
  <c r="EK227" i="9"/>
  <c r="EK228" i="9"/>
  <c r="EK229" i="9"/>
  <c r="EK230" i="9"/>
  <c r="EK231" i="9"/>
  <c r="EK232" i="9"/>
  <c r="EK233" i="9"/>
  <c r="EK234" i="9"/>
  <c r="EK235" i="9"/>
  <c r="EK236" i="9"/>
  <c r="EK237" i="9"/>
  <c r="EK238" i="9"/>
  <c r="EK239" i="9"/>
  <c r="EK240" i="9"/>
  <c r="EK241" i="9"/>
  <c r="EK242" i="9"/>
  <c r="EK243" i="9"/>
  <c r="EK244" i="9"/>
  <c r="EK245" i="9"/>
  <c r="EK246" i="9"/>
  <c r="EK247" i="9"/>
  <c r="EK248" i="9"/>
  <c r="EK249" i="9"/>
  <c r="EK250" i="9"/>
  <c r="EK251" i="9"/>
  <c r="EK252" i="9"/>
  <c r="EK253" i="9"/>
  <c r="EK254" i="9"/>
  <c r="EK255" i="9"/>
  <c r="EK256" i="9"/>
  <c r="EK257" i="9"/>
  <c r="EK258" i="9"/>
  <c r="EK259" i="9"/>
  <c r="EK260" i="9"/>
  <c r="EK261" i="9"/>
  <c r="EK262" i="9"/>
  <c r="EK263" i="9"/>
  <c r="EK264" i="9"/>
  <c r="EK265" i="9"/>
  <c r="EK266" i="9"/>
  <c r="EK267" i="9"/>
  <c r="EK268" i="9"/>
  <c r="EK269" i="9"/>
  <c r="EK270" i="9"/>
  <c r="EK271" i="9"/>
  <c r="EK272" i="9"/>
  <c r="EK273" i="9"/>
  <c r="EK274" i="9"/>
  <c r="EK275" i="9"/>
  <c r="EK276" i="9"/>
  <c r="EK277" i="9"/>
  <c r="EK278" i="9"/>
  <c r="EK279" i="9"/>
  <c r="EK280" i="9"/>
  <c r="EK281" i="9"/>
  <c r="EK282" i="9"/>
  <c r="EK283" i="9"/>
  <c r="EK284" i="9"/>
  <c r="EK285" i="9"/>
  <c r="EK286" i="9"/>
  <c r="EK287" i="9"/>
  <c r="EK288" i="9"/>
  <c r="EK289" i="9"/>
  <c r="EK290" i="9"/>
  <c r="EK291" i="9"/>
  <c r="EK292" i="9"/>
  <c r="EK293" i="9"/>
  <c r="EK294" i="9"/>
  <c r="EK295" i="9"/>
  <c r="EK296" i="9"/>
  <c r="EK297" i="9"/>
  <c r="EK298" i="9"/>
  <c r="EK299" i="9"/>
  <c r="EK300" i="9"/>
  <c r="EK301" i="9"/>
  <c r="EK302" i="9"/>
  <c r="EK303" i="9"/>
  <c r="EK304" i="9"/>
  <c r="EK305" i="9"/>
  <c r="EK306" i="9"/>
  <c r="EK307" i="9"/>
  <c r="EK308" i="9"/>
  <c r="EK309" i="9"/>
  <c r="EK310" i="9"/>
  <c r="EK311" i="9"/>
  <c r="EK312" i="9"/>
  <c r="EK313" i="9"/>
  <c r="EK314" i="9"/>
  <c r="EK315" i="9"/>
  <c r="EK316" i="9"/>
  <c r="EK317" i="9"/>
  <c r="EK318" i="9"/>
  <c r="BO54" i="9"/>
  <c r="DG67" i="9" s="1"/>
  <c r="DG202" i="9" s="1"/>
  <c r="BP54" i="9"/>
  <c r="DH67" i="9" s="1"/>
  <c r="BQ54" i="9"/>
  <c r="DI67" i="9" s="1"/>
  <c r="DI76" i="9" s="1"/>
  <c r="DM76" i="9" s="1"/>
  <c r="DK110" i="9"/>
  <c r="DL110" i="9"/>
  <c r="DM110" i="9"/>
  <c r="DK111" i="9"/>
  <c r="DL111" i="9"/>
  <c r="DM111" i="9"/>
  <c r="DK112" i="9"/>
  <c r="DL112" i="9"/>
  <c r="DM112" i="9"/>
  <c r="DK113" i="9"/>
  <c r="DL113" i="9"/>
  <c r="DM113" i="9"/>
  <c r="DK114" i="9"/>
  <c r="DL114" i="9"/>
  <c r="DM114" i="9"/>
  <c r="DK115" i="9"/>
  <c r="DL115" i="9"/>
  <c r="DM115" i="9"/>
  <c r="DK116" i="9"/>
  <c r="DL116" i="9"/>
  <c r="DM116" i="9"/>
  <c r="DK117" i="9"/>
  <c r="DL117" i="9"/>
  <c r="DM117" i="9"/>
  <c r="DK118" i="9"/>
  <c r="DL118" i="9"/>
  <c r="DM118" i="9"/>
  <c r="DK119" i="9"/>
  <c r="DL119" i="9"/>
  <c r="DM119" i="9"/>
  <c r="DK120" i="9"/>
  <c r="DL120" i="9"/>
  <c r="DM120" i="9"/>
  <c r="DK121" i="9"/>
  <c r="DL121" i="9"/>
  <c r="DM121" i="9"/>
  <c r="DK122" i="9"/>
  <c r="DL122" i="9"/>
  <c r="DM122" i="9"/>
  <c r="DK123" i="9"/>
  <c r="DL123" i="9"/>
  <c r="DM123" i="9"/>
  <c r="DK124" i="9"/>
  <c r="DL124" i="9"/>
  <c r="DM124" i="9"/>
  <c r="DK125" i="9"/>
  <c r="DL125" i="9"/>
  <c r="DM125" i="9"/>
  <c r="DK126" i="9"/>
  <c r="DL126" i="9"/>
  <c r="DM126" i="9"/>
  <c r="DK127" i="9"/>
  <c r="DL127" i="9"/>
  <c r="DM127" i="9"/>
  <c r="DK128" i="9"/>
  <c r="DL128" i="9"/>
  <c r="DM128" i="9"/>
  <c r="DK129" i="9"/>
  <c r="DL129" i="9"/>
  <c r="DM129" i="9"/>
  <c r="DK130" i="9"/>
  <c r="DL130" i="9"/>
  <c r="DM130" i="9"/>
  <c r="DK131" i="9"/>
  <c r="DL131" i="9"/>
  <c r="DM131" i="9"/>
  <c r="DK132" i="9"/>
  <c r="DL132" i="9"/>
  <c r="DM132" i="9"/>
  <c r="DK133" i="9"/>
  <c r="DL133" i="9"/>
  <c r="DM133" i="9"/>
  <c r="DK134" i="9"/>
  <c r="DL134" i="9"/>
  <c r="DM134" i="9"/>
  <c r="DK135" i="9"/>
  <c r="DL135" i="9"/>
  <c r="DM135" i="9"/>
  <c r="DK136" i="9"/>
  <c r="DL136" i="9"/>
  <c r="DM136" i="9"/>
  <c r="DK137" i="9"/>
  <c r="DL137" i="9"/>
  <c r="DM137" i="9"/>
  <c r="DK138" i="9"/>
  <c r="DL138" i="9"/>
  <c r="DM138" i="9"/>
  <c r="DK139" i="9"/>
  <c r="DL139" i="9"/>
  <c r="DM139" i="9"/>
  <c r="DK140" i="9"/>
  <c r="DL140" i="9"/>
  <c r="DM140" i="9"/>
  <c r="DK141" i="9"/>
  <c r="DL141" i="9"/>
  <c r="DM141" i="9"/>
  <c r="DK142" i="9"/>
  <c r="DL142" i="9"/>
  <c r="DM142" i="9"/>
  <c r="DK143" i="9"/>
  <c r="DL143" i="9"/>
  <c r="DM143" i="9"/>
  <c r="DK144" i="9"/>
  <c r="DL144" i="9"/>
  <c r="DM144" i="9"/>
  <c r="DK145" i="9"/>
  <c r="DL145" i="9"/>
  <c r="DM145" i="9"/>
  <c r="DK146" i="9"/>
  <c r="DL146" i="9"/>
  <c r="DM146" i="9"/>
  <c r="DK147" i="9"/>
  <c r="DL147" i="9"/>
  <c r="DM147" i="9"/>
  <c r="DK148" i="9"/>
  <c r="DL148" i="9"/>
  <c r="DM148" i="9"/>
  <c r="DK149" i="9"/>
  <c r="DL149" i="9"/>
  <c r="DM149" i="9"/>
  <c r="DK150" i="9"/>
  <c r="DL150" i="9"/>
  <c r="DM150" i="9"/>
  <c r="DK151" i="9"/>
  <c r="DL151" i="9"/>
  <c r="DM151" i="9"/>
  <c r="DK152" i="9"/>
  <c r="DL152" i="9"/>
  <c r="DM152" i="9"/>
  <c r="DK153" i="9"/>
  <c r="DL153" i="9"/>
  <c r="DM153" i="9"/>
  <c r="DK154" i="9"/>
  <c r="DL154" i="9"/>
  <c r="DM154" i="9"/>
  <c r="DK155" i="9"/>
  <c r="DL155" i="9"/>
  <c r="DM155" i="9"/>
  <c r="DK156" i="9"/>
  <c r="DL156" i="9"/>
  <c r="DM156" i="9"/>
  <c r="DK157" i="9"/>
  <c r="DL157" i="9"/>
  <c r="DM157" i="9"/>
  <c r="DK158" i="9"/>
  <c r="DL158" i="9"/>
  <c r="DM158" i="9"/>
  <c r="DK159" i="9"/>
  <c r="DL159" i="9"/>
  <c r="DM159" i="9"/>
  <c r="DK160" i="9"/>
  <c r="DL160" i="9"/>
  <c r="DM160" i="9"/>
  <c r="DK161" i="9"/>
  <c r="DL161" i="9"/>
  <c r="DM161" i="9"/>
  <c r="DK162" i="9"/>
  <c r="DL162" i="9"/>
  <c r="DM162" i="9"/>
  <c r="DK163" i="9"/>
  <c r="DL163" i="9"/>
  <c r="DM163" i="9"/>
  <c r="DK164" i="9"/>
  <c r="DL164" i="9"/>
  <c r="DM164" i="9"/>
  <c r="DK165" i="9"/>
  <c r="DL165" i="9"/>
  <c r="DM165" i="9"/>
  <c r="DK166" i="9"/>
  <c r="DL166" i="9"/>
  <c r="DM166" i="9"/>
  <c r="DK167" i="9"/>
  <c r="DL167" i="9"/>
  <c r="DM167" i="9"/>
  <c r="DK168" i="9"/>
  <c r="DL168" i="9"/>
  <c r="DM168" i="9"/>
  <c r="DK169" i="9"/>
  <c r="DL169" i="9"/>
  <c r="DM169" i="9"/>
  <c r="DK170" i="9"/>
  <c r="DL170" i="9"/>
  <c r="DM170" i="9"/>
  <c r="DK171" i="9"/>
  <c r="DL171" i="9"/>
  <c r="DM171" i="9"/>
  <c r="DK172" i="9"/>
  <c r="DL172" i="9"/>
  <c r="DM172" i="9"/>
  <c r="DK173" i="9"/>
  <c r="DL173" i="9"/>
  <c r="DM173" i="9"/>
  <c r="DK174" i="9"/>
  <c r="DL174" i="9"/>
  <c r="DM174" i="9"/>
  <c r="DK175" i="9"/>
  <c r="DL175" i="9"/>
  <c r="DM175" i="9"/>
  <c r="DK176" i="9"/>
  <c r="DL176" i="9"/>
  <c r="DM176" i="9"/>
  <c r="DK177" i="9"/>
  <c r="DL177" i="9"/>
  <c r="DM177" i="9"/>
  <c r="DK178" i="9"/>
  <c r="DL178" i="9"/>
  <c r="DM178" i="9"/>
  <c r="DK179" i="9"/>
  <c r="DL179" i="9"/>
  <c r="DM179" i="9"/>
  <c r="DK180" i="9"/>
  <c r="DL180" i="9"/>
  <c r="DM180" i="9"/>
  <c r="DK181" i="9"/>
  <c r="DL181" i="9"/>
  <c r="DM181" i="9"/>
  <c r="DK182" i="9"/>
  <c r="DL182" i="9"/>
  <c r="DM182" i="9"/>
  <c r="DK183" i="9"/>
  <c r="DL183" i="9"/>
  <c r="DM183" i="9"/>
  <c r="DK184" i="9"/>
  <c r="DL184" i="9"/>
  <c r="DM184" i="9"/>
  <c r="DK185" i="9"/>
  <c r="DL185" i="9"/>
  <c r="DM185" i="9"/>
  <c r="DK186" i="9"/>
  <c r="DL186" i="9"/>
  <c r="DM186" i="9"/>
  <c r="DK187" i="9"/>
  <c r="DL187" i="9"/>
  <c r="DM187" i="9"/>
  <c r="DK188" i="9"/>
  <c r="DL188" i="9"/>
  <c r="DM188" i="9"/>
  <c r="DK189" i="9"/>
  <c r="DL189" i="9"/>
  <c r="DM189" i="9"/>
  <c r="DK190" i="9"/>
  <c r="DL190" i="9"/>
  <c r="DM190" i="9"/>
  <c r="DK191" i="9"/>
  <c r="DL191" i="9"/>
  <c r="DM191" i="9"/>
  <c r="DK192" i="9"/>
  <c r="DL192" i="9"/>
  <c r="DM192" i="9"/>
  <c r="DK193" i="9"/>
  <c r="DL193" i="9"/>
  <c r="DM193" i="9"/>
  <c r="DK194" i="9"/>
  <c r="DL194" i="9"/>
  <c r="DM194" i="9"/>
  <c r="DK195" i="9"/>
  <c r="DL195" i="9"/>
  <c r="DM195" i="9"/>
  <c r="DK196" i="9"/>
  <c r="DL196" i="9"/>
  <c r="DM196" i="9"/>
  <c r="DK197" i="9"/>
  <c r="DL197" i="9"/>
  <c r="DM197" i="9"/>
  <c r="DK198" i="9"/>
  <c r="DL198" i="9"/>
  <c r="DM198" i="9"/>
  <c r="DK199" i="9"/>
  <c r="DL199" i="9"/>
  <c r="DM199" i="9"/>
  <c r="DK200" i="9"/>
  <c r="DL200" i="9"/>
  <c r="DM200" i="9"/>
  <c r="DK201" i="9"/>
  <c r="DL201" i="9"/>
  <c r="DM201" i="9"/>
  <c r="DK202" i="9"/>
  <c r="DL202" i="9"/>
  <c r="DM202" i="9"/>
  <c r="DK203" i="9"/>
  <c r="DL203" i="9"/>
  <c r="DM203" i="9"/>
  <c r="DK204" i="9"/>
  <c r="DL204" i="9"/>
  <c r="DM204" i="9"/>
  <c r="DK205" i="9"/>
  <c r="DL205" i="9"/>
  <c r="DM205" i="9"/>
  <c r="DK206" i="9"/>
  <c r="DL206" i="9"/>
  <c r="DM206" i="9"/>
  <c r="DK207" i="9"/>
  <c r="DL207" i="9"/>
  <c r="DM207" i="9"/>
  <c r="DK208" i="9"/>
  <c r="DL208" i="9"/>
  <c r="DM208" i="9"/>
  <c r="DK209" i="9"/>
  <c r="DL209" i="9"/>
  <c r="DM209" i="9"/>
  <c r="DK210" i="9"/>
  <c r="DL210" i="9"/>
  <c r="DM210" i="9"/>
  <c r="DK211" i="9"/>
  <c r="DL211" i="9"/>
  <c r="DM211" i="9"/>
  <c r="DK212" i="9"/>
  <c r="DL212" i="9"/>
  <c r="DM212" i="9"/>
  <c r="DK213" i="9"/>
  <c r="DL213" i="9"/>
  <c r="DM213" i="9"/>
  <c r="DK214" i="9"/>
  <c r="DL214" i="9"/>
  <c r="DM214" i="9"/>
  <c r="DK215" i="9"/>
  <c r="DL215" i="9"/>
  <c r="DM215" i="9"/>
  <c r="DI215" i="9"/>
  <c r="DK216" i="9"/>
  <c r="DL216" i="9"/>
  <c r="DM216" i="9"/>
  <c r="DK217" i="9"/>
  <c r="DL217" i="9"/>
  <c r="DM217" i="9"/>
  <c r="DK218" i="9"/>
  <c r="DL218" i="9"/>
  <c r="DM218" i="9"/>
  <c r="DK219" i="9"/>
  <c r="DL219" i="9"/>
  <c r="DM219" i="9"/>
  <c r="DK220" i="9"/>
  <c r="DL220" i="9"/>
  <c r="DM220" i="9"/>
  <c r="DK221" i="9"/>
  <c r="DL221" i="9"/>
  <c r="DM221" i="9"/>
  <c r="DK222" i="9"/>
  <c r="DL222" i="9"/>
  <c r="DM222" i="9"/>
  <c r="DK223" i="9"/>
  <c r="DL223" i="9"/>
  <c r="DM223" i="9"/>
  <c r="DK224" i="9"/>
  <c r="DL224" i="9"/>
  <c r="DM224" i="9"/>
  <c r="DK225" i="9"/>
  <c r="DL225" i="9"/>
  <c r="DM225" i="9"/>
  <c r="DG225" i="9"/>
  <c r="DK226" i="9"/>
  <c r="DL226" i="9"/>
  <c r="DM226" i="9"/>
  <c r="DK227" i="9"/>
  <c r="DL227" i="9"/>
  <c r="DM227" i="9"/>
  <c r="DK228" i="9"/>
  <c r="DL228" i="9"/>
  <c r="DM228" i="9"/>
  <c r="DK229" i="9"/>
  <c r="DL229" i="9"/>
  <c r="DM229" i="9"/>
  <c r="DK230" i="9"/>
  <c r="DL230" i="9"/>
  <c r="DM230" i="9"/>
  <c r="DK231" i="9"/>
  <c r="DL231" i="9"/>
  <c r="DM231" i="9"/>
  <c r="DK232" i="9"/>
  <c r="DL232" i="9"/>
  <c r="DM232" i="9"/>
  <c r="DK233" i="9"/>
  <c r="DL233" i="9"/>
  <c r="DM233" i="9"/>
  <c r="DK234" i="9"/>
  <c r="DL234" i="9"/>
  <c r="DM234" i="9"/>
  <c r="DK235" i="9"/>
  <c r="DL235" i="9"/>
  <c r="DM235" i="9"/>
  <c r="DK236" i="9"/>
  <c r="DL236" i="9"/>
  <c r="DM236" i="9"/>
  <c r="DK237" i="9"/>
  <c r="DL237" i="9"/>
  <c r="DM237" i="9"/>
  <c r="DK238" i="9"/>
  <c r="DL238" i="9"/>
  <c r="DM238" i="9"/>
  <c r="DK239" i="9"/>
  <c r="DL239" i="9"/>
  <c r="DM239" i="9"/>
  <c r="DK240" i="9"/>
  <c r="DL240" i="9"/>
  <c r="DM240" i="9"/>
  <c r="DK241" i="9"/>
  <c r="DL241" i="9"/>
  <c r="DM241" i="9"/>
  <c r="DK242" i="9"/>
  <c r="DL242" i="9"/>
  <c r="DM242" i="9"/>
  <c r="DK243" i="9"/>
  <c r="DL243" i="9"/>
  <c r="DM243" i="9"/>
  <c r="DK244" i="9"/>
  <c r="DL244" i="9"/>
  <c r="DM244" i="9"/>
  <c r="DK245" i="9"/>
  <c r="DL245" i="9"/>
  <c r="DM245" i="9"/>
  <c r="DK246" i="9"/>
  <c r="DL246" i="9"/>
  <c r="DM246" i="9"/>
  <c r="DK247" i="9"/>
  <c r="DL247" i="9"/>
  <c r="DM247" i="9"/>
  <c r="DK248" i="9"/>
  <c r="DL248" i="9"/>
  <c r="DM248" i="9"/>
  <c r="DK249" i="9"/>
  <c r="DL249" i="9"/>
  <c r="DM249" i="9"/>
  <c r="DK250" i="9"/>
  <c r="DL250" i="9"/>
  <c r="DM250" i="9"/>
  <c r="DK251" i="9"/>
  <c r="DL251" i="9"/>
  <c r="DM251" i="9"/>
  <c r="DK252" i="9"/>
  <c r="DL252" i="9"/>
  <c r="DM252" i="9"/>
  <c r="DK253" i="9"/>
  <c r="DL253" i="9"/>
  <c r="DM253" i="9"/>
  <c r="DK254" i="9"/>
  <c r="DL254" i="9"/>
  <c r="DM254" i="9"/>
  <c r="DK255" i="9"/>
  <c r="DL255" i="9"/>
  <c r="DM255" i="9"/>
  <c r="DK256" i="9"/>
  <c r="DL256" i="9"/>
  <c r="DM256" i="9"/>
  <c r="DK257" i="9"/>
  <c r="DL257" i="9"/>
  <c r="DM257" i="9"/>
  <c r="DK258" i="9"/>
  <c r="DL258" i="9"/>
  <c r="DM258" i="9"/>
  <c r="DK259" i="9"/>
  <c r="DL259" i="9"/>
  <c r="DM259" i="9"/>
  <c r="DK260" i="9"/>
  <c r="DL260" i="9"/>
  <c r="DM260" i="9"/>
  <c r="DK261" i="9"/>
  <c r="DL261" i="9"/>
  <c r="DM261" i="9"/>
  <c r="DK262" i="9"/>
  <c r="DL262" i="9"/>
  <c r="DM262" i="9"/>
  <c r="DK263" i="9"/>
  <c r="DL263" i="9"/>
  <c r="DM263" i="9"/>
  <c r="DK264" i="9"/>
  <c r="DL264" i="9"/>
  <c r="DM264" i="9"/>
  <c r="DK265" i="9"/>
  <c r="DL265" i="9"/>
  <c r="DM265" i="9"/>
  <c r="DK266" i="9"/>
  <c r="DL266" i="9"/>
  <c r="DM266" i="9"/>
  <c r="DK267" i="9"/>
  <c r="DL267" i="9"/>
  <c r="DM267" i="9"/>
  <c r="DK268" i="9"/>
  <c r="DL268" i="9"/>
  <c r="DM268" i="9"/>
  <c r="DK269" i="9"/>
  <c r="DL269" i="9"/>
  <c r="DM269" i="9"/>
  <c r="DK270" i="9"/>
  <c r="DL270" i="9"/>
  <c r="DM270" i="9"/>
  <c r="DK271" i="9"/>
  <c r="DL271" i="9"/>
  <c r="DM271" i="9"/>
  <c r="DK272" i="9"/>
  <c r="DL272" i="9"/>
  <c r="DM272" i="9"/>
  <c r="DK273" i="9"/>
  <c r="DL273" i="9"/>
  <c r="DM273" i="9"/>
  <c r="DK274" i="9"/>
  <c r="DL274" i="9"/>
  <c r="DM274" i="9"/>
  <c r="DK275" i="9"/>
  <c r="DL275" i="9"/>
  <c r="DM275" i="9"/>
  <c r="DK276" i="9"/>
  <c r="DL276" i="9"/>
  <c r="DM276" i="9"/>
  <c r="DK277" i="9"/>
  <c r="DL277" i="9"/>
  <c r="DM277" i="9"/>
  <c r="DK278" i="9"/>
  <c r="DL278" i="9"/>
  <c r="DM278" i="9"/>
  <c r="DK279" i="9"/>
  <c r="DL279" i="9"/>
  <c r="DM279" i="9"/>
  <c r="DK280" i="9"/>
  <c r="DL280" i="9"/>
  <c r="DM280" i="9"/>
  <c r="DK281" i="9"/>
  <c r="DL281" i="9"/>
  <c r="DM281" i="9"/>
  <c r="DG281" i="9"/>
  <c r="DK282" i="9"/>
  <c r="DL282" i="9"/>
  <c r="DM282" i="9"/>
  <c r="DK283" i="9"/>
  <c r="DL283" i="9"/>
  <c r="DM283" i="9"/>
  <c r="DK284" i="9"/>
  <c r="DL284" i="9"/>
  <c r="DM284" i="9"/>
  <c r="DK285" i="9"/>
  <c r="DL285" i="9"/>
  <c r="DM285" i="9"/>
  <c r="DK286" i="9"/>
  <c r="DL286" i="9"/>
  <c r="DM286" i="9"/>
  <c r="DK287" i="9"/>
  <c r="DL287" i="9"/>
  <c r="DM287" i="9"/>
  <c r="DK288" i="9"/>
  <c r="DL288" i="9"/>
  <c r="DM288" i="9"/>
  <c r="DK289" i="9"/>
  <c r="DL289" i="9"/>
  <c r="DM289" i="9"/>
  <c r="DK290" i="9"/>
  <c r="DL290" i="9"/>
  <c r="DM290" i="9"/>
  <c r="DK291" i="9"/>
  <c r="DL291" i="9"/>
  <c r="DM291" i="9"/>
  <c r="DK292" i="9"/>
  <c r="DL292" i="9"/>
  <c r="DM292" i="9"/>
  <c r="DK293" i="9"/>
  <c r="DL293" i="9"/>
  <c r="DM293" i="9"/>
  <c r="DK294" i="9"/>
  <c r="DL294" i="9"/>
  <c r="DM294" i="9"/>
  <c r="DK295" i="9"/>
  <c r="DL295" i="9"/>
  <c r="DM295" i="9"/>
  <c r="DK296" i="9"/>
  <c r="DL296" i="9"/>
  <c r="DM296" i="9"/>
  <c r="DK297" i="9"/>
  <c r="DL297" i="9"/>
  <c r="DM297" i="9"/>
  <c r="DK298" i="9"/>
  <c r="DL298" i="9"/>
  <c r="DM298" i="9"/>
  <c r="DK299" i="9"/>
  <c r="DL299" i="9"/>
  <c r="DM299" i="9"/>
  <c r="DK300" i="9"/>
  <c r="DL300" i="9"/>
  <c r="DM300" i="9"/>
  <c r="DK301" i="9"/>
  <c r="DL301" i="9"/>
  <c r="DM301" i="9"/>
  <c r="DK302" i="9"/>
  <c r="DL302" i="9"/>
  <c r="DM302" i="9"/>
  <c r="DK303" i="9"/>
  <c r="DL303" i="9"/>
  <c r="DM303" i="9"/>
  <c r="DK304" i="9"/>
  <c r="DL304" i="9"/>
  <c r="DM304" i="9"/>
  <c r="DK305" i="9"/>
  <c r="DL305" i="9"/>
  <c r="DM305" i="9"/>
  <c r="DK306" i="9"/>
  <c r="DL306" i="9"/>
  <c r="DM306" i="9"/>
  <c r="DK307" i="9"/>
  <c r="DL307" i="9"/>
  <c r="DM307" i="9"/>
  <c r="DK308" i="9"/>
  <c r="DL308" i="9"/>
  <c r="DM308" i="9"/>
  <c r="DK309" i="9"/>
  <c r="DL309" i="9"/>
  <c r="DM309" i="9"/>
  <c r="DK310" i="9"/>
  <c r="DL310" i="9"/>
  <c r="DM310" i="9"/>
  <c r="DK311" i="9"/>
  <c r="DL311" i="9"/>
  <c r="DM311" i="9"/>
  <c r="DK312" i="9"/>
  <c r="DL312" i="9"/>
  <c r="DM312" i="9"/>
  <c r="DK313" i="9"/>
  <c r="DL313" i="9"/>
  <c r="DM313" i="9"/>
  <c r="DK314" i="9"/>
  <c r="DL314" i="9"/>
  <c r="DM314" i="9"/>
  <c r="DK315" i="9"/>
  <c r="DL315" i="9"/>
  <c r="DM315" i="9"/>
  <c r="DK316" i="9"/>
  <c r="DL316" i="9"/>
  <c r="DM316" i="9"/>
  <c r="DK317" i="9"/>
  <c r="DL317" i="9"/>
  <c r="DM317" i="9"/>
  <c r="DK318" i="9"/>
  <c r="DL318" i="9"/>
  <c r="DM318" i="9"/>
  <c r="BF54" i="9"/>
  <c r="CN67" i="9" s="1"/>
  <c r="CN317" i="9" s="1"/>
  <c r="BG54" i="9"/>
  <c r="CO67" i="9" s="1"/>
  <c r="BH54" i="9"/>
  <c r="CP67" i="9" s="1"/>
  <c r="CP316" i="9" s="1"/>
  <c r="BI54" i="9"/>
  <c r="CQ67" i="9" s="1"/>
  <c r="BJ54" i="9"/>
  <c r="CR67" i="9" s="1"/>
  <c r="BK54" i="9"/>
  <c r="CS67" i="9" s="1"/>
  <c r="BL54" i="9"/>
  <c r="CT67" i="9" s="1"/>
  <c r="CT318" i="9" s="1"/>
  <c r="BM54" i="9"/>
  <c r="CU67" i="9" s="1"/>
  <c r="CW110" i="9"/>
  <c r="CX110" i="9"/>
  <c r="CY110" i="9"/>
  <c r="CZ110" i="9"/>
  <c r="DA110" i="9"/>
  <c r="DB110" i="9"/>
  <c r="DC110" i="9"/>
  <c r="DD110" i="9"/>
  <c r="CW111" i="9"/>
  <c r="CX111" i="9"/>
  <c r="CY111" i="9"/>
  <c r="CZ111" i="9"/>
  <c r="DA111" i="9"/>
  <c r="DB111" i="9"/>
  <c r="DC111" i="9"/>
  <c r="DD111" i="9"/>
  <c r="CW112" i="9"/>
  <c r="CX112" i="9"/>
  <c r="CY112" i="9"/>
  <c r="CZ112" i="9"/>
  <c r="DA112" i="9"/>
  <c r="DB112" i="9"/>
  <c r="DC112" i="9"/>
  <c r="DD112" i="9"/>
  <c r="CW113" i="9"/>
  <c r="CX113" i="9"/>
  <c r="CY113" i="9"/>
  <c r="CZ113" i="9"/>
  <c r="DA113" i="9"/>
  <c r="DB113" i="9"/>
  <c r="DC113" i="9"/>
  <c r="DD113" i="9"/>
  <c r="CW114" i="9"/>
  <c r="CX114" i="9"/>
  <c r="CY114" i="9"/>
  <c r="CZ114" i="9"/>
  <c r="DA114" i="9"/>
  <c r="DB114" i="9"/>
  <c r="DC114" i="9"/>
  <c r="DD114" i="9"/>
  <c r="CW115" i="9"/>
  <c r="CX115" i="9"/>
  <c r="CY115" i="9"/>
  <c r="CZ115" i="9"/>
  <c r="DA115" i="9"/>
  <c r="DB115" i="9"/>
  <c r="DC115" i="9"/>
  <c r="DD115" i="9"/>
  <c r="CW116" i="9"/>
  <c r="CX116" i="9"/>
  <c r="CY116" i="9"/>
  <c r="CZ116" i="9"/>
  <c r="DA116" i="9"/>
  <c r="DB116" i="9"/>
  <c r="DC116" i="9"/>
  <c r="DD116" i="9"/>
  <c r="CW117" i="9"/>
  <c r="CX117" i="9"/>
  <c r="CY117" i="9"/>
  <c r="CZ117" i="9"/>
  <c r="DA117" i="9"/>
  <c r="DB117" i="9"/>
  <c r="DC117" i="9"/>
  <c r="DD117" i="9"/>
  <c r="CW118" i="9"/>
  <c r="CX118" i="9"/>
  <c r="CY118" i="9"/>
  <c r="CZ118" i="9"/>
  <c r="DA118" i="9"/>
  <c r="DB118" i="9"/>
  <c r="DC118" i="9"/>
  <c r="DD118" i="9"/>
  <c r="CW119" i="9"/>
  <c r="CX119" i="9"/>
  <c r="CY119" i="9"/>
  <c r="CZ119" i="9"/>
  <c r="DA119" i="9"/>
  <c r="DB119" i="9"/>
  <c r="DC119" i="9"/>
  <c r="DD119" i="9"/>
  <c r="CW120" i="9"/>
  <c r="CX120" i="9"/>
  <c r="CY120" i="9"/>
  <c r="CZ120" i="9"/>
  <c r="DA120" i="9"/>
  <c r="DB120" i="9"/>
  <c r="DC120" i="9"/>
  <c r="DD120" i="9"/>
  <c r="CW121" i="9"/>
  <c r="CX121" i="9"/>
  <c r="CY121" i="9"/>
  <c r="CZ121" i="9"/>
  <c r="DA121" i="9"/>
  <c r="DB121" i="9"/>
  <c r="DC121" i="9"/>
  <c r="DD121" i="9"/>
  <c r="CW122" i="9"/>
  <c r="CX122" i="9"/>
  <c r="CY122" i="9"/>
  <c r="CZ122" i="9"/>
  <c r="DA122" i="9"/>
  <c r="DB122" i="9"/>
  <c r="DC122" i="9"/>
  <c r="DD122" i="9"/>
  <c r="CW123" i="9"/>
  <c r="CX123" i="9"/>
  <c r="CY123" i="9"/>
  <c r="CZ123" i="9"/>
  <c r="DA123" i="9"/>
  <c r="DB123" i="9"/>
  <c r="DC123" i="9"/>
  <c r="DD123" i="9"/>
  <c r="CW124" i="9"/>
  <c r="CX124" i="9"/>
  <c r="CY124" i="9"/>
  <c r="CZ124" i="9"/>
  <c r="DA124" i="9"/>
  <c r="DB124" i="9"/>
  <c r="DC124" i="9"/>
  <c r="DD124" i="9"/>
  <c r="CW125" i="9"/>
  <c r="CX125" i="9"/>
  <c r="CY125" i="9"/>
  <c r="CZ125" i="9"/>
  <c r="DA125" i="9"/>
  <c r="DB125" i="9"/>
  <c r="DC125" i="9"/>
  <c r="DD125" i="9"/>
  <c r="CW126" i="9"/>
  <c r="CX126" i="9"/>
  <c r="CY126" i="9"/>
  <c r="CZ126" i="9"/>
  <c r="DA126" i="9"/>
  <c r="DB126" i="9"/>
  <c r="DC126" i="9"/>
  <c r="DD126" i="9"/>
  <c r="CW127" i="9"/>
  <c r="CX127" i="9"/>
  <c r="CY127" i="9"/>
  <c r="CZ127" i="9"/>
  <c r="DA127" i="9"/>
  <c r="DB127" i="9"/>
  <c r="DC127" i="9"/>
  <c r="DD127" i="9"/>
  <c r="CW128" i="9"/>
  <c r="CX128" i="9"/>
  <c r="CY128" i="9"/>
  <c r="CZ128" i="9"/>
  <c r="DA128" i="9"/>
  <c r="DB128" i="9"/>
  <c r="DC128" i="9"/>
  <c r="DD128" i="9"/>
  <c r="CW129" i="9"/>
  <c r="CX129" i="9"/>
  <c r="CY129" i="9"/>
  <c r="CZ129" i="9"/>
  <c r="DA129" i="9"/>
  <c r="DB129" i="9"/>
  <c r="DC129" i="9"/>
  <c r="DD129" i="9"/>
  <c r="CW130" i="9"/>
  <c r="CX130" i="9"/>
  <c r="CY130" i="9"/>
  <c r="CZ130" i="9"/>
  <c r="DA130" i="9"/>
  <c r="DB130" i="9"/>
  <c r="DC130" i="9"/>
  <c r="DD130" i="9"/>
  <c r="CW131" i="9"/>
  <c r="CX131" i="9"/>
  <c r="CY131" i="9"/>
  <c r="CZ131" i="9"/>
  <c r="DA131" i="9"/>
  <c r="DB131" i="9"/>
  <c r="DC131" i="9"/>
  <c r="DD131" i="9"/>
  <c r="CW132" i="9"/>
  <c r="CX132" i="9"/>
  <c r="CY132" i="9"/>
  <c r="CZ132" i="9"/>
  <c r="DA132" i="9"/>
  <c r="DB132" i="9"/>
  <c r="DC132" i="9"/>
  <c r="DD132" i="9"/>
  <c r="CW133" i="9"/>
  <c r="CX133" i="9"/>
  <c r="CY133" i="9"/>
  <c r="CZ133" i="9"/>
  <c r="DA133" i="9"/>
  <c r="DB133" i="9"/>
  <c r="DC133" i="9"/>
  <c r="DD133" i="9"/>
  <c r="CW134" i="9"/>
  <c r="CX134" i="9"/>
  <c r="CY134" i="9"/>
  <c r="CZ134" i="9"/>
  <c r="DA134" i="9"/>
  <c r="DB134" i="9"/>
  <c r="DC134" i="9"/>
  <c r="DD134" i="9"/>
  <c r="CW135" i="9"/>
  <c r="CX135" i="9"/>
  <c r="CY135" i="9"/>
  <c r="CZ135" i="9"/>
  <c r="DA135" i="9"/>
  <c r="DB135" i="9"/>
  <c r="DC135" i="9"/>
  <c r="DD135" i="9"/>
  <c r="CW136" i="9"/>
  <c r="CX136" i="9"/>
  <c r="CY136" i="9"/>
  <c r="CZ136" i="9"/>
  <c r="DA136" i="9"/>
  <c r="DB136" i="9"/>
  <c r="DC136" i="9"/>
  <c r="DD136" i="9"/>
  <c r="CW137" i="9"/>
  <c r="CX137" i="9"/>
  <c r="CY137" i="9"/>
  <c r="CZ137" i="9"/>
  <c r="DA137" i="9"/>
  <c r="DB137" i="9"/>
  <c r="DC137" i="9"/>
  <c r="DD137" i="9"/>
  <c r="CW138" i="9"/>
  <c r="CX138" i="9"/>
  <c r="CY138" i="9"/>
  <c r="CZ138" i="9"/>
  <c r="DA138" i="9"/>
  <c r="DB138" i="9"/>
  <c r="DC138" i="9"/>
  <c r="DD138" i="9"/>
  <c r="CW139" i="9"/>
  <c r="CX139" i="9"/>
  <c r="CY139" i="9"/>
  <c r="CZ139" i="9"/>
  <c r="DA139" i="9"/>
  <c r="DB139" i="9"/>
  <c r="DC139" i="9"/>
  <c r="DD139" i="9"/>
  <c r="CW140" i="9"/>
  <c r="CX140" i="9"/>
  <c r="CY140" i="9"/>
  <c r="CZ140" i="9"/>
  <c r="DA140" i="9"/>
  <c r="DB140" i="9"/>
  <c r="DC140" i="9"/>
  <c r="DD140" i="9"/>
  <c r="CW141" i="9"/>
  <c r="CX141" i="9"/>
  <c r="CY141" i="9"/>
  <c r="CZ141" i="9"/>
  <c r="DA141" i="9"/>
  <c r="DB141" i="9"/>
  <c r="DC141" i="9"/>
  <c r="DD141" i="9"/>
  <c r="CW142" i="9"/>
  <c r="CX142" i="9"/>
  <c r="CY142" i="9"/>
  <c r="CZ142" i="9"/>
  <c r="DA142" i="9"/>
  <c r="DB142" i="9"/>
  <c r="DC142" i="9"/>
  <c r="DD142" i="9"/>
  <c r="CW143" i="9"/>
  <c r="CX143" i="9"/>
  <c r="CY143" i="9"/>
  <c r="CZ143" i="9"/>
  <c r="DA143" i="9"/>
  <c r="DB143" i="9"/>
  <c r="DC143" i="9"/>
  <c r="DD143" i="9"/>
  <c r="CW144" i="9"/>
  <c r="CX144" i="9"/>
  <c r="CY144" i="9"/>
  <c r="CZ144" i="9"/>
  <c r="DA144" i="9"/>
  <c r="DB144" i="9"/>
  <c r="DC144" i="9"/>
  <c r="DD144" i="9"/>
  <c r="CW145" i="9"/>
  <c r="CX145" i="9"/>
  <c r="CY145" i="9"/>
  <c r="CZ145" i="9"/>
  <c r="DA145" i="9"/>
  <c r="DB145" i="9"/>
  <c r="DC145" i="9"/>
  <c r="DD145" i="9"/>
  <c r="CW146" i="9"/>
  <c r="CX146" i="9"/>
  <c r="CY146" i="9"/>
  <c r="CZ146" i="9"/>
  <c r="DA146" i="9"/>
  <c r="DB146" i="9"/>
  <c r="DC146" i="9"/>
  <c r="DD146" i="9"/>
  <c r="CW147" i="9"/>
  <c r="CX147" i="9"/>
  <c r="CY147" i="9"/>
  <c r="CZ147" i="9"/>
  <c r="DA147" i="9"/>
  <c r="DB147" i="9"/>
  <c r="DC147" i="9"/>
  <c r="DD147" i="9"/>
  <c r="CW148" i="9"/>
  <c r="CX148" i="9"/>
  <c r="CY148" i="9"/>
  <c r="CZ148" i="9"/>
  <c r="DA148" i="9"/>
  <c r="DB148" i="9"/>
  <c r="DC148" i="9"/>
  <c r="DD148" i="9"/>
  <c r="CW149" i="9"/>
  <c r="CX149" i="9"/>
  <c r="CY149" i="9"/>
  <c r="CZ149" i="9"/>
  <c r="DA149" i="9"/>
  <c r="DB149" i="9"/>
  <c r="DC149" i="9"/>
  <c r="DD149" i="9"/>
  <c r="CW150" i="9"/>
  <c r="CX150" i="9"/>
  <c r="CY150" i="9"/>
  <c r="CZ150" i="9"/>
  <c r="DA150" i="9"/>
  <c r="DB150" i="9"/>
  <c r="DC150" i="9"/>
  <c r="DD150" i="9"/>
  <c r="CW151" i="9"/>
  <c r="CX151" i="9"/>
  <c r="CY151" i="9"/>
  <c r="CZ151" i="9"/>
  <c r="DA151" i="9"/>
  <c r="DB151" i="9"/>
  <c r="DC151" i="9"/>
  <c r="DD151" i="9"/>
  <c r="CW152" i="9"/>
  <c r="CX152" i="9"/>
  <c r="CY152" i="9"/>
  <c r="CZ152" i="9"/>
  <c r="DA152" i="9"/>
  <c r="DB152" i="9"/>
  <c r="DC152" i="9"/>
  <c r="DD152" i="9"/>
  <c r="CW153" i="9"/>
  <c r="CX153" i="9"/>
  <c r="CY153" i="9"/>
  <c r="CZ153" i="9"/>
  <c r="DA153" i="9"/>
  <c r="DB153" i="9"/>
  <c r="DC153" i="9"/>
  <c r="DD153" i="9"/>
  <c r="CW154" i="9"/>
  <c r="CX154" i="9"/>
  <c r="CY154" i="9"/>
  <c r="CZ154" i="9"/>
  <c r="DA154" i="9"/>
  <c r="DB154" i="9"/>
  <c r="DC154" i="9"/>
  <c r="DD154" i="9"/>
  <c r="CW155" i="9"/>
  <c r="CX155" i="9"/>
  <c r="CY155" i="9"/>
  <c r="CZ155" i="9"/>
  <c r="DA155" i="9"/>
  <c r="DB155" i="9"/>
  <c r="DC155" i="9"/>
  <c r="DD155" i="9"/>
  <c r="CW156" i="9"/>
  <c r="CX156" i="9"/>
  <c r="CY156" i="9"/>
  <c r="CZ156" i="9"/>
  <c r="DA156" i="9"/>
  <c r="DB156" i="9"/>
  <c r="DC156" i="9"/>
  <c r="DD156" i="9"/>
  <c r="CW157" i="9"/>
  <c r="CX157" i="9"/>
  <c r="CY157" i="9"/>
  <c r="CZ157" i="9"/>
  <c r="DA157" i="9"/>
  <c r="DB157" i="9"/>
  <c r="DC157" i="9"/>
  <c r="DD157" i="9"/>
  <c r="CW158" i="9"/>
  <c r="CX158" i="9"/>
  <c r="CY158" i="9"/>
  <c r="CZ158" i="9"/>
  <c r="DA158" i="9"/>
  <c r="DB158" i="9"/>
  <c r="DC158" i="9"/>
  <c r="DD158" i="9"/>
  <c r="CW159" i="9"/>
  <c r="CX159" i="9"/>
  <c r="CY159" i="9"/>
  <c r="CZ159" i="9"/>
  <c r="DA159" i="9"/>
  <c r="DB159" i="9"/>
  <c r="DC159" i="9"/>
  <c r="DD159" i="9"/>
  <c r="CW160" i="9"/>
  <c r="CX160" i="9"/>
  <c r="CY160" i="9"/>
  <c r="CZ160" i="9"/>
  <c r="DA160" i="9"/>
  <c r="DB160" i="9"/>
  <c r="DC160" i="9"/>
  <c r="DD160" i="9"/>
  <c r="CW161" i="9"/>
  <c r="CX161" i="9"/>
  <c r="CY161" i="9"/>
  <c r="CZ161" i="9"/>
  <c r="DA161" i="9"/>
  <c r="DB161" i="9"/>
  <c r="DC161" i="9"/>
  <c r="DD161" i="9"/>
  <c r="CW162" i="9"/>
  <c r="CX162" i="9"/>
  <c r="CY162" i="9"/>
  <c r="CZ162" i="9"/>
  <c r="DA162" i="9"/>
  <c r="DB162" i="9"/>
  <c r="DC162" i="9"/>
  <c r="DD162" i="9"/>
  <c r="CW163" i="9"/>
  <c r="CX163" i="9"/>
  <c r="CY163" i="9"/>
  <c r="CZ163" i="9"/>
  <c r="DA163" i="9"/>
  <c r="DB163" i="9"/>
  <c r="DC163" i="9"/>
  <c r="DD163" i="9"/>
  <c r="CW164" i="9"/>
  <c r="CX164" i="9"/>
  <c r="CY164" i="9"/>
  <c r="CZ164" i="9"/>
  <c r="DA164" i="9"/>
  <c r="DB164" i="9"/>
  <c r="DC164" i="9"/>
  <c r="DD164" i="9"/>
  <c r="CW165" i="9"/>
  <c r="CX165" i="9"/>
  <c r="CY165" i="9"/>
  <c r="CZ165" i="9"/>
  <c r="DA165" i="9"/>
  <c r="DB165" i="9"/>
  <c r="DC165" i="9"/>
  <c r="DD165" i="9"/>
  <c r="CW166" i="9"/>
  <c r="CX166" i="9"/>
  <c r="CY166" i="9"/>
  <c r="CZ166" i="9"/>
  <c r="DA166" i="9"/>
  <c r="DB166" i="9"/>
  <c r="DC166" i="9"/>
  <c r="DD166" i="9"/>
  <c r="CW167" i="9"/>
  <c r="CX167" i="9"/>
  <c r="CY167" i="9"/>
  <c r="CZ167" i="9"/>
  <c r="DA167" i="9"/>
  <c r="DB167" i="9"/>
  <c r="DC167" i="9"/>
  <c r="DD167" i="9"/>
  <c r="CW168" i="9"/>
  <c r="CX168" i="9"/>
  <c r="CY168" i="9"/>
  <c r="CZ168" i="9"/>
  <c r="DA168" i="9"/>
  <c r="DB168" i="9"/>
  <c r="DC168" i="9"/>
  <c r="DD168" i="9"/>
  <c r="CW169" i="9"/>
  <c r="CX169" i="9"/>
  <c r="CY169" i="9"/>
  <c r="CZ169" i="9"/>
  <c r="DA169" i="9"/>
  <c r="DB169" i="9"/>
  <c r="DC169" i="9"/>
  <c r="DD169" i="9"/>
  <c r="CW170" i="9"/>
  <c r="CX170" i="9"/>
  <c r="CY170" i="9"/>
  <c r="CZ170" i="9"/>
  <c r="DA170" i="9"/>
  <c r="DB170" i="9"/>
  <c r="DC170" i="9"/>
  <c r="DD170" i="9"/>
  <c r="CW171" i="9"/>
  <c r="CX171" i="9"/>
  <c r="CY171" i="9"/>
  <c r="CZ171" i="9"/>
  <c r="DA171" i="9"/>
  <c r="DB171" i="9"/>
  <c r="DC171" i="9"/>
  <c r="DD171" i="9"/>
  <c r="CW172" i="9"/>
  <c r="CX172" i="9"/>
  <c r="CY172" i="9"/>
  <c r="CZ172" i="9"/>
  <c r="DA172" i="9"/>
  <c r="DB172" i="9"/>
  <c r="DC172" i="9"/>
  <c r="DD172" i="9"/>
  <c r="CW173" i="9"/>
  <c r="CX173" i="9"/>
  <c r="CY173" i="9"/>
  <c r="CZ173" i="9"/>
  <c r="DA173" i="9"/>
  <c r="DB173" i="9"/>
  <c r="DC173" i="9"/>
  <c r="DD173" i="9"/>
  <c r="CW174" i="9"/>
  <c r="CX174" i="9"/>
  <c r="CY174" i="9"/>
  <c r="CZ174" i="9"/>
  <c r="DA174" i="9"/>
  <c r="DB174" i="9"/>
  <c r="DC174" i="9"/>
  <c r="DD174" i="9"/>
  <c r="CW175" i="9"/>
  <c r="CX175" i="9"/>
  <c r="CY175" i="9"/>
  <c r="CZ175" i="9"/>
  <c r="DA175" i="9"/>
  <c r="DB175" i="9"/>
  <c r="DC175" i="9"/>
  <c r="DD175" i="9"/>
  <c r="CW176" i="9"/>
  <c r="CX176" i="9"/>
  <c r="CY176" i="9"/>
  <c r="CZ176" i="9"/>
  <c r="DA176" i="9"/>
  <c r="DB176" i="9"/>
  <c r="DC176" i="9"/>
  <c r="DD176" i="9"/>
  <c r="CW177" i="9"/>
  <c r="CX177" i="9"/>
  <c r="CY177" i="9"/>
  <c r="CZ177" i="9"/>
  <c r="DA177" i="9"/>
  <c r="DB177" i="9"/>
  <c r="DC177" i="9"/>
  <c r="DD177" i="9"/>
  <c r="CW178" i="9"/>
  <c r="CX178" i="9"/>
  <c r="CY178" i="9"/>
  <c r="CZ178" i="9"/>
  <c r="DA178" i="9"/>
  <c r="DB178" i="9"/>
  <c r="DC178" i="9"/>
  <c r="DD178" i="9"/>
  <c r="CW179" i="9"/>
  <c r="CX179" i="9"/>
  <c r="CY179" i="9"/>
  <c r="CZ179" i="9"/>
  <c r="DA179" i="9"/>
  <c r="DB179" i="9"/>
  <c r="DC179" i="9"/>
  <c r="DD179" i="9"/>
  <c r="CW180" i="9"/>
  <c r="CX180" i="9"/>
  <c r="CY180" i="9"/>
  <c r="CZ180" i="9"/>
  <c r="DA180" i="9"/>
  <c r="DB180" i="9"/>
  <c r="DC180" i="9"/>
  <c r="DD180" i="9"/>
  <c r="CW181" i="9"/>
  <c r="CX181" i="9"/>
  <c r="CY181" i="9"/>
  <c r="CZ181" i="9"/>
  <c r="DA181" i="9"/>
  <c r="DB181" i="9"/>
  <c r="DC181" i="9"/>
  <c r="DD181" i="9"/>
  <c r="CW182" i="9"/>
  <c r="CX182" i="9"/>
  <c r="CY182" i="9"/>
  <c r="CZ182" i="9"/>
  <c r="DA182" i="9"/>
  <c r="DB182" i="9"/>
  <c r="DC182" i="9"/>
  <c r="DD182" i="9"/>
  <c r="CW183" i="9"/>
  <c r="CX183" i="9"/>
  <c r="CY183" i="9"/>
  <c r="CZ183" i="9"/>
  <c r="DA183" i="9"/>
  <c r="DB183" i="9"/>
  <c r="DC183" i="9"/>
  <c r="DD183" i="9"/>
  <c r="CW184" i="9"/>
  <c r="CX184" i="9"/>
  <c r="CY184" i="9"/>
  <c r="CZ184" i="9"/>
  <c r="DA184" i="9"/>
  <c r="DB184" i="9"/>
  <c r="DC184" i="9"/>
  <c r="DD184" i="9"/>
  <c r="CW185" i="9"/>
  <c r="CX185" i="9"/>
  <c r="CY185" i="9"/>
  <c r="CZ185" i="9"/>
  <c r="DA185" i="9"/>
  <c r="DB185" i="9"/>
  <c r="DC185" i="9"/>
  <c r="DD185" i="9"/>
  <c r="CW186" i="9"/>
  <c r="CX186" i="9"/>
  <c r="CY186" i="9"/>
  <c r="CZ186" i="9"/>
  <c r="DA186" i="9"/>
  <c r="DB186" i="9"/>
  <c r="DC186" i="9"/>
  <c r="DD186" i="9"/>
  <c r="CW187" i="9"/>
  <c r="CX187" i="9"/>
  <c r="CY187" i="9"/>
  <c r="CZ187" i="9"/>
  <c r="DA187" i="9"/>
  <c r="DB187" i="9"/>
  <c r="DC187" i="9"/>
  <c r="DD187" i="9"/>
  <c r="CW188" i="9"/>
  <c r="CX188" i="9"/>
  <c r="CY188" i="9"/>
  <c r="CZ188" i="9"/>
  <c r="DA188" i="9"/>
  <c r="DB188" i="9"/>
  <c r="DC188" i="9"/>
  <c r="DD188" i="9"/>
  <c r="CW189" i="9"/>
  <c r="CX189" i="9"/>
  <c r="CY189" i="9"/>
  <c r="CZ189" i="9"/>
  <c r="DA189" i="9"/>
  <c r="DB189" i="9"/>
  <c r="DC189" i="9"/>
  <c r="DD189" i="9"/>
  <c r="CW190" i="9"/>
  <c r="CX190" i="9"/>
  <c r="CY190" i="9"/>
  <c r="CZ190" i="9"/>
  <c r="DA190" i="9"/>
  <c r="DB190" i="9"/>
  <c r="DC190" i="9"/>
  <c r="DD190" i="9"/>
  <c r="CW191" i="9"/>
  <c r="CX191" i="9"/>
  <c r="CY191" i="9"/>
  <c r="CZ191" i="9"/>
  <c r="DA191" i="9"/>
  <c r="DB191" i="9"/>
  <c r="DC191" i="9"/>
  <c r="DD191" i="9"/>
  <c r="CW192" i="9"/>
  <c r="CX192" i="9"/>
  <c r="CY192" i="9"/>
  <c r="CZ192" i="9"/>
  <c r="DA192" i="9"/>
  <c r="DB192" i="9"/>
  <c r="DC192" i="9"/>
  <c r="DD192" i="9"/>
  <c r="CW193" i="9"/>
  <c r="CX193" i="9"/>
  <c r="CY193" i="9"/>
  <c r="CZ193" i="9"/>
  <c r="DA193" i="9"/>
  <c r="DB193" i="9"/>
  <c r="DC193" i="9"/>
  <c r="DD193" i="9"/>
  <c r="CW194" i="9"/>
  <c r="CX194" i="9"/>
  <c r="CY194" i="9"/>
  <c r="CZ194" i="9"/>
  <c r="DA194" i="9"/>
  <c r="DB194" i="9"/>
  <c r="DC194" i="9"/>
  <c r="DD194" i="9"/>
  <c r="CW195" i="9"/>
  <c r="CX195" i="9"/>
  <c r="CY195" i="9"/>
  <c r="CZ195" i="9"/>
  <c r="DA195" i="9"/>
  <c r="DB195" i="9"/>
  <c r="DC195" i="9"/>
  <c r="DD195" i="9"/>
  <c r="CW196" i="9"/>
  <c r="CX196" i="9"/>
  <c r="CY196" i="9"/>
  <c r="CZ196" i="9"/>
  <c r="DA196" i="9"/>
  <c r="DB196" i="9"/>
  <c r="DC196" i="9"/>
  <c r="DD196" i="9"/>
  <c r="CW197" i="9"/>
  <c r="CX197" i="9"/>
  <c r="CY197" i="9"/>
  <c r="CZ197" i="9"/>
  <c r="DA197" i="9"/>
  <c r="DB197" i="9"/>
  <c r="DC197" i="9"/>
  <c r="DD197" i="9"/>
  <c r="CW198" i="9"/>
  <c r="CX198" i="9"/>
  <c r="CY198" i="9"/>
  <c r="CZ198" i="9"/>
  <c r="DA198" i="9"/>
  <c r="DB198" i="9"/>
  <c r="DC198" i="9"/>
  <c r="DD198" i="9"/>
  <c r="CW199" i="9"/>
  <c r="CX199" i="9"/>
  <c r="CY199" i="9"/>
  <c r="CZ199" i="9"/>
  <c r="DA199" i="9"/>
  <c r="DB199" i="9"/>
  <c r="DC199" i="9"/>
  <c r="DD199" i="9"/>
  <c r="CW200" i="9"/>
  <c r="CX200" i="9"/>
  <c r="CY200" i="9"/>
  <c r="CZ200" i="9"/>
  <c r="DA200" i="9"/>
  <c r="DB200" i="9"/>
  <c r="DC200" i="9"/>
  <c r="DD200" i="9"/>
  <c r="CW201" i="9"/>
  <c r="CX201" i="9"/>
  <c r="CY201" i="9"/>
  <c r="CZ201" i="9"/>
  <c r="DA201" i="9"/>
  <c r="DB201" i="9"/>
  <c r="DC201" i="9"/>
  <c r="DD201" i="9"/>
  <c r="CW202" i="9"/>
  <c r="CX202" i="9"/>
  <c r="CY202" i="9"/>
  <c r="CZ202" i="9"/>
  <c r="DA202" i="9"/>
  <c r="DB202" i="9"/>
  <c r="DC202" i="9"/>
  <c r="DD202" i="9"/>
  <c r="CW203" i="9"/>
  <c r="CX203" i="9"/>
  <c r="CY203" i="9"/>
  <c r="CZ203" i="9"/>
  <c r="DA203" i="9"/>
  <c r="DB203" i="9"/>
  <c r="DC203" i="9"/>
  <c r="DD203" i="9"/>
  <c r="CW204" i="9"/>
  <c r="CX204" i="9"/>
  <c r="CY204" i="9"/>
  <c r="CZ204" i="9"/>
  <c r="DA204" i="9"/>
  <c r="DB204" i="9"/>
  <c r="DC204" i="9"/>
  <c r="DD204" i="9"/>
  <c r="CW205" i="9"/>
  <c r="CX205" i="9"/>
  <c r="CY205" i="9"/>
  <c r="CZ205" i="9"/>
  <c r="DA205" i="9"/>
  <c r="DB205" i="9"/>
  <c r="DC205" i="9"/>
  <c r="DD205" i="9"/>
  <c r="CW206" i="9"/>
  <c r="CX206" i="9"/>
  <c r="CY206" i="9"/>
  <c r="CZ206" i="9"/>
  <c r="DA206" i="9"/>
  <c r="DB206" i="9"/>
  <c r="DC206" i="9"/>
  <c r="DD206" i="9"/>
  <c r="CW207" i="9"/>
  <c r="CX207" i="9"/>
  <c r="CY207" i="9"/>
  <c r="CZ207" i="9"/>
  <c r="DA207" i="9"/>
  <c r="DB207" i="9"/>
  <c r="DC207" i="9"/>
  <c r="DD207" i="9"/>
  <c r="CW208" i="9"/>
  <c r="CX208" i="9"/>
  <c r="CY208" i="9"/>
  <c r="CZ208" i="9"/>
  <c r="DA208" i="9"/>
  <c r="DB208" i="9"/>
  <c r="DC208" i="9"/>
  <c r="DD208" i="9"/>
  <c r="CW209" i="9"/>
  <c r="CX209" i="9"/>
  <c r="CY209" i="9"/>
  <c r="CZ209" i="9"/>
  <c r="DA209" i="9"/>
  <c r="DB209" i="9"/>
  <c r="DC209" i="9"/>
  <c r="DD209" i="9"/>
  <c r="CW210" i="9"/>
  <c r="CX210" i="9"/>
  <c r="CY210" i="9"/>
  <c r="CZ210" i="9"/>
  <c r="DA210" i="9"/>
  <c r="DB210" i="9"/>
  <c r="DC210" i="9"/>
  <c r="DD210" i="9"/>
  <c r="CW211" i="9"/>
  <c r="CX211" i="9"/>
  <c r="CY211" i="9"/>
  <c r="CZ211" i="9"/>
  <c r="DA211" i="9"/>
  <c r="DB211" i="9"/>
  <c r="DC211" i="9"/>
  <c r="DD211" i="9"/>
  <c r="CW212" i="9"/>
  <c r="CX212" i="9"/>
  <c r="CY212" i="9"/>
  <c r="CZ212" i="9"/>
  <c r="DA212" i="9"/>
  <c r="DB212" i="9"/>
  <c r="DC212" i="9"/>
  <c r="DD212" i="9"/>
  <c r="CW213" i="9"/>
  <c r="CX213" i="9"/>
  <c r="CY213" i="9"/>
  <c r="CZ213" i="9"/>
  <c r="DA213" i="9"/>
  <c r="DB213" i="9"/>
  <c r="DC213" i="9"/>
  <c r="DD213" i="9"/>
  <c r="CW214" i="9"/>
  <c r="CX214" i="9"/>
  <c r="CY214" i="9"/>
  <c r="CZ214" i="9"/>
  <c r="DA214" i="9"/>
  <c r="DB214" i="9"/>
  <c r="DC214" i="9"/>
  <c r="DD214" i="9"/>
  <c r="CW215" i="9"/>
  <c r="CX215" i="9"/>
  <c r="CY215" i="9"/>
  <c r="CZ215" i="9"/>
  <c r="DA215" i="9"/>
  <c r="DB215" i="9"/>
  <c r="DC215" i="9"/>
  <c r="DD215" i="9"/>
  <c r="CW216" i="9"/>
  <c r="CX216" i="9"/>
  <c r="CY216" i="9"/>
  <c r="CZ216" i="9"/>
  <c r="DA216" i="9"/>
  <c r="DB216" i="9"/>
  <c r="DC216" i="9"/>
  <c r="DD216" i="9"/>
  <c r="CW217" i="9"/>
  <c r="CX217" i="9"/>
  <c r="CY217" i="9"/>
  <c r="CZ217" i="9"/>
  <c r="DA217" i="9"/>
  <c r="DB217" i="9"/>
  <c r="DC217" i="9"/>
  <c r="DD217" i="9"/>
  <c r="CW218" i="9"/>
  <c r="CX218" i="9"/>
  <c r="CY218" i="9"/>
  <c r="CZ218" i="9"/>
  <c r="DA218" i="9"/>
  <c r="DB218" i="9"/>
  <c r="DC218" i="9"/>
  <c r="DD218" i="9"/>
  <c r="CW219" i="9"/>
  <c r="CX219" i="9"/>
  <c r="CY219" i="9"/>
  <c r="CZ219" i="9"/>
  <c r="DA219" i="9"/>
  <c r="DB219" i="9"/>
  <c r="DC219" i="9"/>
  <c r="DD219" i="9"/>
  <c r="CW220" i="9"/>
  <c r="CX220" i="9"/>
  <c r="CY220" i="9"/>
  <c r="CZ220" i="9"/>
  <c r="DA220" i="9"/>
  <c r="DB220" i="9"/>
  <c r="DC220" i="9"/>
  <c r="DD220" i="9"/>
  <c r="CW221" i="9"/>
  <c r="CX221" i="9"/>
  <c r="CY221" i="9"/>
  <c r="CZ221" i="9"/>
  <c r="DA221" i="9"/>
  <c r="DB221" i="9"/>
  <c r="DC221" i="9"/>
  <c r="DD221" i="9"/>
  <c r="CW222" i="9"/>
  <c r="CX222" i="9"/>
  <c r="CY222" i="9"/>
  <c r="CZ222" i="9"/>
  <c r="DA222" i="9"/>
  <c r="DB222" i="9"/>
  <c r="DC222" i="9"/>
  <c r="DD222" i="9"/>
  <c r="CW223" i="9"/>
  <c r="CX223" i="9"/>
  <c r="CY223" i="9"/>
  <c r="CZ223" i="9"/>
  <c r="DA223" i="9"/>
  <c r="DB223" i="9"/>
  <c r="DC223" i="9"/>
  <c r="DD223" i="9"/>
  <c r="CW224" i="9"/>
  <c r="CX224" i="9"/>
  <c r="CY224" i="9"/>
  <c r="CZ224" i="9"/>
  <c r="DA224" i="9"/>
  <c r="DB224" i="9"/>
  <c r="DC224" i="9"/>
  <c r="DD224" i="9"/>
  <c r="CW225" i="9"/>
  <c r="CX225" i="9"/>
  <c r="CY225" i="9"/>
  <c r="CZ225" i="9"/>
  <c r="DA225" i="9"/>
  <c r="DB225" i="9"/>
  <c r="DC225" i="9"/>
  <c r="DD225" i="9"/>
  <c r="CW226" i="9"/>
  <c r="CX226" i="9"/>
  <c r="CY226" i="9"/>
  <c r="CZ226" i="9"/>
  <c r="DA226" i="9"/>
  <c r="DB226" i="9"/>
  <c r="DC226" i="9"/>
  <c r="DD226" i="9"/>
  <c r="CW227" i="9"/>
  <c r="CX227" i="9"/>
  <c r="CY227" i="9"/>
  <c r="CZ227" i="9"/>
  <c r="DA227" i="9"/>
  <c r="DB227" i="9"/>
  <c r="DC227" i="9"/>
  <c r="DD227" i="9"/>
  <c r="CW228" i="9"/>
  <c r="CX228" i="9"/>
  <c r="CY228" i="9"/>
  <c r="CZ228" i="9"/>
  <c r="DA228" i="9"/>
  <c r="DB228" i="9"/>
  <c r="DC228" i="9"/>
  <c r="DD228" i="9"/>
  <c r="CW229" i="9"/>
  <c r="CX229" i="9"/>
  <c r="CY229" i="9"/>
  <c r="CZ229" i="9"/>
  <c r="DA229" i="9"/>
  <c r="DB229" i="9"/>
  <c r="DC229" i="9"/>
  <c r="DD229" i="9"/>
  <c r="CW230" i="9"/>
  <c r="CX230" i="9"/>
  <c r="CY230" i="9"/>
  <c r="CZ230" i="9"/>
  <c r="DA230" i="9"/>
  <c r="DB230" i="9"/>
  <c r="DC230" i="9"/>
  <c r="DD230" i="9"/>
  <c r="CW231" i="9"/>
  <c r="CX231" i="9"/>
  <c r="CY231" i="9"/>
  <c r="CZ231" i="9"/>
  <c r="DA231" i="9"/>
  <c r="DB231" i="9"/>
  <c r="DC231" i="9"/>
  <c r="DD231" i="9"/>
  <c r="CW232" i="9"/>
  <c r="CX232" i="9"/>
  <c r="CY232" i="9"/>
  <c r="CZ232" i="9"/>
  <c r="DA232" i="9"/>
  <c r="DB232" i="9"/>
  <c r="DC232" i="9"/>
  <c r="DD232" i="9"/>
  <c r="CW233" i="9"/>
  <c r="CX233" i="9"/>
  <c r="CY233" i="9"/>
  <c r="CZ233" i="9"/>
  <c r="DA233" i="9"/>
  <c r="DB233" i="9"/>
  <c r="DC233" i="9"/>
  <c r="DD233" i="9"/>
  <c r="CW234" i="9"/>
  <c r="CX234" i="9"/>
  <c r="CY234" i="9"/>
  <c r="CZ234" i="9"/>
  <c r="DA234" i="9"/>
  <c r="DB234" i="9"/>
  <c r="DC234" i="9"/>
  <c r="DD234" i="9"/>
  <c r="CW235" i="9"/>
  <c r="CX235" i="9"/>
  <c r="CY235" i="9"/>
  <c r="CZ235" i="9"/>
  <c r="DA235" i="9"/>
  <c r="DB235" i="9"/>
  <c r="DC235" i="9"/>
  <c r="DD235" i="9"/>
  <c r="CW236" i="9"/>
  <c r="CX236" i="9"/>
  <c r="CY236" i="9"/>
  <c r="CZ236" i="9"/>
  <c r="DA236" i="9"/>
  <c r="DB236" i="9"/>
  <c r="DC236" i="9"/>
  <c r="DD236" i="9"/>
  <c r="CW237" i="9"/>
  <c r="CX237" i="9"/>
  <c r="CY237" i="9"/>
  <c r="CZ237" i="9"/>
  <c r="DA237" i="9"/>
  <c r="DB237" i="9"/>
  <c r="DC237" i="9"/>
  <c r="DD237" i="9"/>
  <c r="CW238" i="9"/>
  <c r="CX238" i="9"/>
  <c r="CY238" i="9"/>
  <c r="CZ238" i="9"/>
  <c r="DA238" i="9"/>
  <c r="DB238" i="9"/>
  <c r="DC238" i="9"/>
  <c r="DD238" i="9"/>
  <c r="CW239" i="9"/>
  <c r="CX239" i="9"/>
  <c r="CY239" i="9"/>
  <c r="CZ239" i="9"/>
  <c r="DA239" i="9"/>
  <c r="DB239" i="9"/>
  <c r="DC239" i="9"/>
  <c r="DD239" i="9"/>
  <c r="CW240" i="9"/>
  <c r="CX240" i="9"/>
  <c r="CY240" i="9"/>
  <c r="CZ240" i="9"/>
  <c r="DA240" i="9"/>
  <c r="DB240" i="9"/>
  <c r="DC240" i="9"/>
  <c r="DD240" i="9"/>
  <c r="CW241" i="9"/>
  <c r="CX241" i="9"/>
  <c r="CY241" i="9"/>
  <c r="CZ241" i="9"/>
  <c r="DA241" i="9"/>
  <c r="DB241" i="9"/>
  <c r="DC241" i="9"/>
  <c r="DD241" i="9"/>
  <c r="CW242" i="9"/>
  <c r="CX242" i="9"/>
  <c r="CY242" i="9"/>
  <c r="CZ242" i="9"/>
  <c r="DA242" i="9"/>
  <c r="DB242" i="9"/>
  <c r="DC242" i="9"/>
  <c r="DD242" i="9"/>
  <c r="CW243" i="9"/>
  <c r="CX243" i="9"/>
  <c r="CY243" i="9"/>
  <c r="CZ243" i="9"/>
  <c r="DA243" i="9"/>
  <c r="DB243" i="9"/>
  <c r="DC243" i="9"/>
  <c r="DD243" i="9"/>
  <c r="CW244" i="9"/>
  <c r="CX244" i="9"/>
  <c r="CY244" i="9"/>
  <c r="CZ244" i="9"/>
  <c r="DA244" i="9"/>
  <c r="DB244" i="9"/>
  <c r="DC244" i="9"/>
  <c r="DD244" i="9"/>
  <c r="CW245" i="9"/>
  <c r="CX245" i="9"/>
  <c r="CY245" i="9"/>
  <c r="CZ245" i="9"/>
  <c r="DA245" i="9"/>
  <c r="DB245" i="9"/>
  <c r="DC245" i="9"/>
  <c r="DD245" i="9"/>
  <c r="CW246" i="9"/>
  <c r="CX246" i="9"/>
  <c r="CY246" i="9"/>
  <c r="CZ246" i="9"/>
  <c r="DA246" i="9"/>
  <c r="DB246" i="9"/>
  <c r="DC246" i="9"/>
  <c r="DD246" i="9"/>
  <c r="CW247" i="9"/>
  <c r="CX247" i="9"/>
  <c r="CY247" i="9"/>
  <c r="CZ247" i="9"/>
  <c r="DA247" i="9"/>
  <c r="DB247" i="9"/>
  <c r="DC247" i="9"/>
  <c r="DD247" i="9"/>
  <c r="CW248" i="9"/>
  <c r="CX248" i="9"/>
  <c r="CY248" i="9"/>
  <c r="CZ248" i="9"/>
  <c r="DA248" i="9"/>
  <c r="DB248" i="9"/>
  <c r="DC248" i="9"/>
  <c r="DD248" i="9"/>
  <c r="CW249" i="9"/>
  <c r="CX249" i="9"/>
  <c r="CY249" i="9"/>
  <c r="CZ249" i="9"/>
  <c r="DA249" i="9"/>
  <c r="DB249" i="9"/>
  <c r="DC249" i="9"/>
  <c r="DD249" i="9"/>
  <c r="CW250" i="9"/>
  <c r="CX250" i="9"/>
  <c r="CY250" i="9"/>
  <c r="CZ250" i="9"/>
  <c r="DA250" i="9"/>
  <c r="DB250" i="9"/>
  <c r="DC250" i="9"/>
  <c r="DD250" i="9"/>
  <c r="CW251" i="9"/>
  <c r="CX251" i="9"/>
  <c r="CY251" i="9"/>
  <c r="CZ251" i="9"/>
  <c r="DA251" i="9"/>
  <c r="DB251" i="9"/>
  <c r="DC251" i="9"/>
  <c r="DD251" i="9"/>
  <c r="CW252" i="9"/>
  <c r="CX252" i="9"/>
  <c r="CY252" i="9"/>
  <c r="CZ252" i="9"/>
  <c r="DA252" i="9"/>
  <c r="DB252" i="9"/>
  <c r="DC252" i="9"/>
  <c r="DD252" i="9"/>
  <c r="CW253" i="9"/>
  <c r="CX253" i="9"/>
  <c r="CY253" i="9"/>
  <c r="CZ253" i="9"/>
  <c r="DA253" i="9"/>
  <c r="DB253" i="9"/>
  <c r="DC253" i="9"/>
  <c r="DD253" i="9"/>
  <c r="CW254" i="9"/>
  <c r="CX254" i="9"/>
  <c r="CY254" i="9"/>
  <c r="CZ254" i="9"/>
  <c r="DA254" i="9"/>
  <c r="DB254" i="9"/>
  <c r="DC254" i="9"/>
  <c r="DD254" i="9"/>
  <c r="CW255" i="9"/>
  <c r="CX255" i="9"/>
  <c r="CY255" i="9"/>
  <c r="CZ255" i="9"/>
  <c r="DA255" i="9"/>
  <c r="DB255" i="9"/>
  <c r="DC255" i="9"/>
  <c r="DD255" i="9"/>
  <c r="CW256" i="9"/>
  <c r="CX256" i="9"/>
  <c r="CY256" i="9"/>
  <c r="CZ256" i="9"/>
  <c r="DA256" i="9"/>
  <c r="DB256" i="9"/>
  <c r="DC256" i="9"/>
  <c r="DD256" i="9"/>
  <c r="CW257" i="9"/>
  <c r="CX257" i="9"/>
  <c r="CY257" i="9"/>
  <c r="CZ257" i="9"/>
  <c r="DA257" i="9"/>
  <c r="DB257" i="9"/>
  <c r="DC257" i="9"/>
  <c r="DD257" i="9"/>
  <c r="CW258" i="9"/>
  <c r="CX258" i="9"/>
  <c r="CY258" i="9"/>
  <c r="CZ258" i="9"/>
  <c r="DA258" i="9"/>
  <c r="DB258" i="9"/>
  <c r="DC258" i="9"/>
  <c r="DD258" i="9"/>
  <c r="CW259" i="9"/>
  <c r="CX259" i="9"/>
  <c r="CY259" i="9"/>
  <c r="CZ259" i="9"/>
  <c r="DA259" i="9"/>
  <c r="DB259" i="9"/>
  <c r="DC259" i="9"/>
  <c r="DD259" i="9"/>
  <c r="CW260" i="9"/>
  <c r="CX260" i="9"/>
  <c r="CY260" i="9"/>
  <c r="CZ260" i="9"/>
  <c r="DA260" i="9"/>
  <c r="DB260" i="9"/>
  <c r="DC260" i="9"/>
  <c r="DD260" i="9"/>
  <c r="CW261" i="9"/>
  <c r="CX261" i="9"/>
  <c r="CY261" i="9"/>
  <c r="CZ261" i="9"/>
  <c r="DA261" i="9"/>
  <c r="DB261" i="9"/>
  <c r="DC261" i="9"/>
  <c r="DD261" i="9"/>
  <c r="CW262" i="9"/>
  <c r="CX262" i="9"/>
  <c r="CY262" i="9"/>
  <c r="CZ262" i="9"/>
  <c r="DA262" i="9"/>
  <c r="DB262" i="9"/>
  <c r="DC262" i="9"/>
  <c r="DD262" i="9"/>
  <c r="CW263" i="9"/>
  <c r="CX263" i="9"/>
  <c r="CY263" i="9"/>
  <c r="CZ263" i="9"/>
  <c r="DA263" i="9"/>
  <c r="DB263" i="9"/>
  <c r="DC263" i="9"/>
  <c r="DD263" i="9"/>
  <c r="CW264" i="9"/>
  <c r="CX264" i="9"/>
  <c r="CY264" i="9"/>
  <c r="CZ264" i="9"/>
  <c r="DA264" i="9"/>
  <c r="DB264" i="9"/>
  <c r="DC264" i="9"/>
  <c r="DD264" i="9"/>
  <c r="CW265" i="9"/>
  <c r="CX265" i="9"/>
  <c r="CY265" i="9"/>
  <c r="CZ265" i="9"/>
  <c r="DA265" i="9"/>
  <c r="DB265" i="9"/>
  <c r="DC265" i="9"/>
  <c r="DD265" i="9"/>
  <c r="CW266" i="9"/>
  <c r="CX266" i="9"/>
  <c r="CY266" i="9"/>
  <c r="CZ266" i="9"/>
  <c r="DA266" i="9"/>
  <c r="DB266" i="9"/>
  <c r="DC266" i="9"/>
  <c r="DD266" i="9"/>
  <c r="CW267" i="9"/>
  <c r="CX267" i="9"/>
  <c r="CY267" i="9"/>
  <c r="CZ267" i="9"/>
  <c r="DA267" i="9"/>
  <c r="DB267" i="9"/>
  <c r="DC267" i="9"/>
  <c r="DD267" i="9"/>
  <c r="CW268" i="9"/>
  <c r="CX268" i="9"/>
  <c r="CY268" i="9"/>
  <c r="CZ268" i="9"/>
  <c r="DA268" i="9"/>
  <c r="DB268" i="9"/>
  <c r="DC268" i="9"/>
  <c r="DD268" i="9"/>
  <c r="CW269" i="9"/>
  <c r="CX269" i="9"/>
  <c r="CY269" i="9"/>
  <c r="CZ269" i="9"/>
  <c r="DA269" i="9"/>
  <c r="DB269" i="9"/>
  <c r="DC269" i="9"/>
  <c r="DD269" i="9"/>
  <c r="CW270" i="9"/>
  <c r="CX270" i="9"/>
  <c r="CY270" i="9"/>
  <c r="CZ270" i="9"/>
  <c r="DA270" i="9"/>
  <c r="DB270" i="9"/>
  <c r="DC270" i="9"/>
  <c r="DD270" i="9"/>
  <c r="CW271" i="9"/>
  <c r="CX271" i="9"/>
  <c r="CY271" i="9"/>
  <c r="CZ271" i="9"/>
  <c r="DA271" i="9"/>
  <c r="DB271" i="9"/>
  <c r="DC271" i="9"/>
  <c r="DD271" i="9"/>
  <c r="CW272" i="9"/>
  <c r="CX272" i="9"/>
  <c r="CY272" i="9"/>
  <c r="CZ272" i="9"/>
  <c r="DA272" i="9"/>
  <c r="DB272" i="9"/>
  <c r="DC272" i="9"/>
  <c r="DD272" i="9"/>
  <c r="CW273" i="9"/>
  <c r="CX273" i="9"/>
  <c r="CY273" i="9"/>
  <c r="CZ273" i="9"/>
  <c r="DA273" i="9"/>
  <c r="DB273" i="9"/>
  <c r="DC273" i="9"/>
  <c r="DD273" i="9"/>
  <c r="CW274" i="9"/>
  <c r="CX274" i="9"/>
  <c r="CY274" i="9"/>
  <c r="CZ274" i="9"/>
  <c r="DA274" i="9"/>
  <c r="DB274" i="9"/>
  <c r="DC274" i="9"/>
  <c r="DD274" i="9"/>
  <c r="CW275" i="9"/>
  <c r="CX275" i="9"/>
  <c r="CY275" i="9"/>
  <c r="CZ275" i="9"/>
  <c r="DA275" i="9"/>
  <c r="DB275" i="9"/>
  <c r="DC275" i="9"/>
  <c r="DD275" i="9"/>
  <c r="CW276" i="9"/>
  <c r="CX276" i="9"/>
  <c r="CY276" i="9"/>
  <c r="CZ276" i="9"/>
  <c r="DA276" i="9"/>
  <c r="DB276" i="9"/>
  <c r="DC276" i="9"/>
  <c r="DD276" i="9"/>
  <c r="CW277" i="9"/>
  <c r="CX277" i="9"/>
  <c r="CY277" i="9"/>
  <c r="CZ277" i="9"/>
  <c r="DA277" i="9"/>
  <c r="DB277" i="9"/>
  <c r="DC277" i="9"/>
  <c r="DD277" i="9"/>
  <c r="CW278" i="9"/>
  <c r="CX278" i="9"/>
  <c r="CY278" i="9"/>
  <c r="CZ278" i="9"/>
  <c r="DA278" i="9"/>
  <c r="DB278" i="9"/>
  <c r="DC278" i="9"/>
  <c r="DD278" i="9"/>
  <c r="CW279" i="9"/>
  <c r="CX279" i="9"/>
  <c r="CY279" i="9"/>
  <c r="CZ279" i="9"/>
  <c r="DA279" i="9"/>
  <c r="DB279" i="9"/>
  <c r="DC279" i="9"/>
  <c r="DD279" i="9"/>
  <c r="CW280" i="9"/>
  <c r="CX280" i="9"/>
  <c r="CY280" i="9"/>
  <c r="CZ280" i="9"/>
  <c r="DA280" i="9"/>
  <c r="DB280" i="9"/>
  <c r="DC280" i="9"/>
  <c r="DD280" i="9"/>
  <c r="CW281" i="9"/>
  <c r="CX281" i="9"/>
  <c r="CY281" i="9"/>
  <c r="CZ281" i="9"/>
  <c r="DA281" i="9"/>
  <c r="DB281" i="9"/>
  <c r="DC281" i="9"/>
  <c r="DD281" i="9"/>
  <c r="CW282" i="9"/>
  <c r="CX282" i="9"/>
  <c r="CY282" i="9"/>
  <c r="CZ282" i="9"/>
  <c r="DA282" i="9"/>
  <c r="DB282" i="9"/>
  <c r="DC282" i="9"/>
  <c r="DD282" i="9"/>
  <c r="CW283" i="9"/>
  <c r="CX283" i="9"/>
  <c r="CY283" i="9"/>
  <c r="CZ283" i="9"/>
  <c r="DA283" i="9"/>
  <c r="DB283" i="9"/>
  <c r="DC283" i="9"/>
  <c r="DD283" i="9"/>
  <c r="CW284" i="9"/>
  <c r="CX284" i="9"/>
  <c r="CY284" i="9"/>
  <c r="CZ284" i="9"/>
  <c r="DA284" i="9"/>
  <c r="DB284" i="9"/>
  <c r="DC284" i="9"/>
  <c r="DD284" i="9"/>
  <c r="CW285" i="9"/>
  <c r="CX285" i="9"/>
  <c r="CY285" i="9"/>
  <c r="CZ285" i="9"/>
  <c r="DA285" i="9"/>
  <c r="DB285" i="9"/>
  <c r="DC285" i="9"/>
  <c r="DD285" i="9"/>
  <c r="CW286" i="9"/>
  <c r="CX286" i="9"/>
  <c r="CY286" i="9"/>
  <c r="CZ286" i="9"/>
  <c r="DA286" i="9"/>
  <c r="DB286" i="9"/>
  <c r="DC286" i="9"/>
  <c r="DD286" i="9"/>
  <c r="CW287" i="9"/>
  <c r="CX287" i="9"/>
  <c r="CY287" i="9"/>
  <c r="CZ287" i="9"/>
  <c r="DA287" i="9"/>
  <c r="DB287" i="9"/>
  <c r="DC287" i="9"/>
  <c r="DD287" i="9"/>
  <c r="CW288" i="9"/>
  <c r="CX288" i="9"/>
  <c r="CY288" i="9"/>
  <c r="CZ288" i="9"/>
  <c r="DA288" i="9"/>
  <c r="DB288" i="9"/>
  <c r="DC288" i="9"/>
  <c r="DD288" i="9"/>
  <c r="CW289" i="9"/>
  <c r="CX289" i="9"/>
  <c r="CY289" i="9"/>
  <c r="CZ289" i="9"/>
  <c r="DA289" i="9"/>
  <c r="DB289" i="9"/>
  <c r="DC289" i="9"/>
  <c r="DD289" i="9"/>
  <c r="CW290" i="9"/>
  <c r="CX290" i="9"/>
  <c r="CY290" i="9"/>
  <c r="CZ290" i="9"/>
  <c r="DA290" i="9"/>
  <c r="DB290" i="9"/>
  <c r="DC290" i="9"/>
  <c r="DD290" i="9"/>
  <c r="CW291" i="9"/>
  <c r="CX291" i="9"/>
  <c r="CY291" i="9"/>
  <c r="CZ291" i="9"/>
  <c r="DA291" i="9"/>
  <c r="DB291" i="9"/>
  <c r="DC291" i="9"/>
  <c r="DD291" i="9"/>
  <c r="CW292" i="9"/>
  <c r="CX292" i="9"/>
  <c r="CY292" i="9"/>
  <c r="CZ292" i="9"/>
  <c r="DA292" i="9"/>
  <c r="DB292" i="9"/>
  <c r="DC292" i="9"/>
  <c r="DD292" i="9"/>
  <c r="CW293" i="9"/>
  <c r="CX293" i="9"/>
  <c r="CY293" i="9"/>
  <c r="CZ293" i="9"/>
  <c r="DA293" i="9"/>
  <c r="DB293" i="9"/>
  <c r="DC293" i="9"/>
  <c r="DD293" i="9"/>
  <c r="CW294" i="9"/>
  <c r="CX294" i="9"/>
  <c r="CY294" i="9"/>
  <c r="CZ294" i="9"/>
  <c r="DA294" i="9"/>
  <c r="DB294" i="9"/>
  <c r="DC294" i="9"/>
  <c r="DD294" i="9"/>
  <c r="CW295" i="9"/>
  <c r="CX295" i="9"/>
  <c r="CY295" i="9"/>
  <c r="CZ295" i="9"/>
  <c r="DA295" i="9"/>
  <c r="DB295" i="9"/>
  <c r="DC295" i="9"/>
  <c r="DD295" i="9"/>
  <c r="CW296" i="9"/>
  <c r="CX296" i="9"/>
  <c r="CY296" i="9"/>
  <c r="CZ296" i="9"/>
  <c r="DA296" i="9"/>
  <c r="DB296" i="9"/>
  <c r="DC296" i="9"/>
  <c r="DD296" i="9"/>
  <c r="CW297" i="9"/>
  <c r="CX297" i="9"/>
  <c r="CY297" i="9"/>
  <c r="CZ297" i="9"/>
  <c r="DA297" i="9"/>
  <c r="DB297" i="9"/>
  <c r="DC297" i="9"/>
  <c r="DD297" i="9"/>
  <c r="CW298" i="9"/>
  <c r="CX298" i="9"/>
  <c r="CY298" i="9"/>
  <c r="CZ298" i="9"/>
  <c r="DA298" i="9"/>
  <c r="DB298" i="9"/>
  <c r="DC298" i="9"/>
  <c r="DD298" i="9"/>
  <c r="CW299" i="9"/>
  <c r="CX299" i="9"/>
  <c r="CY299" i="9"/>
  <c r="CZ299" i="9"/>
  <c r="DA299" i="9"/>
  <c r="DB299" i="9"/>
  <c r="DC299" i="9"/>
  <c r="DD299" i="9"/>
  <c r="CW300" i="9"/>
  <c r="CX300" i="9"/>
  <c r="CY300" i="9"/>
  <c r="CZ300" i="9"/>
  <c r="DA300" i="9"/>
  <c r="DB300" i="9"/>
  <c r="DC300" i="9"/>
  <c r="DD300" i="9"/>
  <c r="CW301" i="9"/>
  <c r="CX301" i="9"/>
  <c r="CY301" i="9"/>
  <c r="CZ301" i="9"/>
  <c r="DA301" i="9"/>
  <c r="DB301" i="9"/>
  <c r="DC301" i="9"/>
  <c r="DD301" i="9"/>
  <c r="CW302" i="9"/>
  <c r="CX302" i="9"/>
  <c r="CY302" i="9"/>
  <c r="CZ302" i="9"/>
  <c r="DA302" i="9"/>
  <c r="DB302" i="9"/>
  <c r="DC302" i="9"/>
  <c r="DD302" i="9"/>
  <c r="CW303" i="9"/>
  <c r="CX303" i="9"/>
  <c r="CY303" i="9"/>
  <c r="CZ303" i="9"/>
  <c r="DA303" i="9"/>
  <c r="DB303" i="9"/>
  <c r="DC303" i="9"/>
  <c r="DD303" i="9"/>
  <c r="CW304" i="9"/>
  <c r="CX304" i="9"/>
  <c r="CY304" i="9"/>
  <c r="CZ304" i="9"/>
  <c r="DA304" i="9"/>
  <c r="DB304" i="9"/>
  <c r="DC304" i="9"/>
  <c r="DD304" i="9"/>
  <c r="CW305" i="9"/>
  <c r="CX305" i="9"/>
  <c r="CY305" i="9"/>
  <c r="CZ305" i="9"/>
  <c r="DA305" i="9"/>
  <c r="DB305" i="9"/>
  <c r="DC305" i="9"/>
  <c r="DD305" i="9"/>
  <c r="CW306" i="9"/>
  <c r="CX306" i="9"/>
  <c r="CY306" i="9"/>
  <c r="CZ306" i="9"/>
  <c r="DA306" i="9"/>
  <c r="DB306" i="9"/>
  <c r="DC306" i="9"/>
  <c r="DD306" i="9"/>
  <c r="CW307" i="9"/>
  <c r="CX307" i="9"/>
  <c r="CY307" i="9"/>
  <c r="CZ307" i="9"/>
  <c r="DA307" i="9"/>
  <c r="DB307" i="9"/>
  <c r="DC307" i="9"/>
  <c r="DD307" i="9"/>
  <c r="CW308" i="9"/>
  <c r="CX308" i="9"/>
  <c r="CY308" i="9"/>
  <c r="CZ308" i="9"/>
  <c r="DA308" i="9"/>
  <c r="DB308" i="9"/>
  <c r="DC308" i="9"/>
  <c r="DD308" i="9"/>
  <c r="CW309" i="9"/>
  <c r="CX309" i="9"/>
  <c r="CY309" i="9"/>
  <c r="CZ309" i="9"/>
  <c r="DA309" i="9"/>
  <c r="DB309" i="9"/>
  <c r="DC309" i="9"/>
  <c r="DD309" i="9"/>
  <c r="CW310" i="9"/>
  <c r="CX310" i="9"/>
  <c r="CY310" i="9"/>
  <c r="CZ310" i="9"/>
  <c r="DA310" i="9"/>
  <c r="DB310" i="9"/>
  <c r="DC310" i="9"/>
  <c r="DD310" i="9"/>
  <c r="CW311" i="9"/>
  <c r="CX311" i="9"/>
  <c r="CY311" i="9"/>
  <c r="CZ311" i="9"/>
  <c r="DA311" i="9"/>
  <c r="DB311" i="9"/>
  <c r="DC311" i="9"/>
  <c r="DD311" i="9"/>
  <c r="CW312" i="9"/>
  <c r="CX312" i="9"/>
  <c r="CY312" i="9"/>
  <c r="CZ312" i="9"/>
  <c r="DA312" i="9"/>
  <c r="DB312" i="9"/>
  <c r="DC312" i="9"/>
  <c r="DD312" i="9"/>
  <c r="CW313" i="9"/>
  <c r="CX313" i="9"/>
  <c r="CY313" i="9"/>
  <c r="CZ313" i="9"/>
  <c r="DA313" i="9"/>
  <c r="DB313" i="9"/>
  <c r="DC313" i="9"/>
  <c r="DD313" i="9"/>
  <c r="CW314" i="9"/>
  <c r="CX314" i="9"/>
  <c r="CY314" i="9"/>
  <c r="CZ314" i="9"/>
  <c r="DA314" i="9"/>
  <c r="DB314" i="9"/>
  <c r="DC314" i="9"/>
  <c r="DD314" i="9"/>
  <c r="CW315" i="9"/>
  <c r="CX315" i="9"/>
  <c r="CY315" i="9"/>
  <c r="CZ315" i="9"/>
  <c r="DA315" i="9"/>
  <c r="DB315" i="9"/>
  <c r="DC315" i="9"/>
  <c r="DD315" i="9"/>
  <c r="CW316" i="9"/>
  <c r="CX316" i="9"/>
  <c r="CY316" i="9"/>
  <c r="CZ316" i="9"/>
  <c r="DA316" i="9"/>
  <c r="DB316" i="9"/>
  <c r="DC316" i="9"/>
  <c r="DD316" i="9"/>
  <c r="CW317" i="9"/>
  <c r="CX317" i="9"/>
  <c r="CY317" i="9"/>
  <c r="CZ317" i="9"/>
  <c r="DA317" i="9"/>
  <c r="DB317" i="9"/>
  <c r="DC317" i="9"/>
  <c r="DD317" i="9"/>
  <c r="CW318" i="9"/>
  <c r="CX318" i="9"/>
  <c r="CY318" i="9"/>
  <c r="CZ318" i="9"/>
  <c r="DA318" i="9"/>
  <c r="DB318" i="9"/>
  <c r="DC318" i="9"/>
  <c r="DD318" i="9"/>
  <c r="AR54" i="9"/>
  <c r="BK67" i="9" s="1"/>
  <c r="AS54" i="9"/>
  <c r="BL67" i="9" s="1"/>
  <c r="AT54" i="9"/>
  <c r="BM67" i="9" s="1"/>
  <c r="BM184" i="9" s="1"/>
  <c r="AU54" i="9"/>
  <c r="BN67" i="9" s="1"/>
  <c r="AV54" i="9"/>
  <c r="BO67" i="9" s="1"/>
  <c r="AW54" i="9"/>
  <c r="BP67" i="9" s="1"/>
  <c r="AX54" i="9"/>
  <c r="BQ67" i="9" s="1"/>
  <c r="BQ311" i="9" s="1"/>
  <c r="AY54" i="9"/>
  <c r="BR67" i="9" s="1"/>
  <c r="AZ54" i="9"/>
  <c r="BS67" i="9" s="1"/>
  <c r="BA54" i="9"/>
  <c r="BT67" i="9" s="1"/>
  <c r="BB54" i="9"/>
  <c r="BU67" i="9" s="1"/>
  <c r="CI320" i="9" s="1"/>
  <c r="CJ62" i="9" s="1"/>
  <c r="CJ63" i="9" s="1"/>
  <c r="BC54" i="9"/>
  <c r="BV67" i="9" s="1"/>
  <c r="BY110" i="9"/>
  <c r="BZ110" i="9"/>
  <c r="CA110" i="9"/>
  <c r="CB110" i="9"/>
  <c r="CC110" i="9"/>
  <c r="CD110" i="9"/>
  <c r="CE110" i="9"/>
  <c r="CF110" i="9"/>
  <c r="CG110" i="9"/>
  <c r="CH110" i="9"/>
  <c r="CI110" i="9"/>
  <c r="CJ110" i="9"/>
  <c r="BY111" i="9"/>
  <c r="BZ111" i="9"/>
  <c r="CA111" i="9"/>
  <c r="CB111" i="9"/>
  <c r="CC111" i="9"/>
  <c r="CD111" i="9"/>
  <c r="CE111" i="9"/>
  <c r="CF111" i="9"/>
  <c r="CG111" i="9"/>
  <c r="CH111" i="9"/>
  <c r="CI111" i="9"/>
  <c r="CJ111" i="9"/>
  <c r="BY112" i="9"/>
  <c r="BZ112" i="9"/>
  <c r="CA112" i="9"/>
  <c r="CB112" i="9"/>
  <c r="CC112" i="9"/>
  <c r="CD112" i="9"/>
  <c r="CE112" i="9"/>
  <c r="CF112" i="9"/>
  <c r="CG112" i="9"/>
  <c r="CH112" i="9"/>
  <c r="CI112" i="9"/>
  <c r="CJ112" i="9"/>
  <c r="BY113" i="9"/>
  <c r="BZ113" i="9"/>
  <c r="CA113" i="9"/>
  <c r="CB113" i="9"/>
  <c r="CC113" i="9"/>
  <c r="CD113" i="9"/>
  <c r="CE113" i="9"/>
  <c r="CF113" i="9"/>
  <c r="CG113" i="9"/>
  <c r="CH113" i="9"/>
  <c r="CI113" i="9"/>
  <c r="CJ113" i="9"/>
  <c r="BY114" i="9"/>
  <c r="BZ114" i="9"/>
  <c r="CA114" i="9"/>
  <c r="CB114" i="9"/>
  <c r="CC114" i="9"/>
  <c r="CD114" i="9"/>
  <c r="CE114" i="9"/>
  <c r="CF114" i="9"/>
  <c r="CG114" i="9"/>
  <c r="CH114" i="9"/>
  <c r="CI114" i="9"/>
  <c r="CJ114" i="9"/>
  <c r="BY115" i="9"/>
  <c r="BZ115" i="9"/>
  <c r="CA115" i="9"/>
  <c r="CB115" i="9"/>
  <c r="CC115" i="9"/>
  <c r="CD115" i="9"/>
  <c r="CE115" i="9"/>
  <c r="CF115" i="9"/>
  <c r="CG115" i="9"/>
  <c r="CH115" i="9"/>
  <c r="CI115" i="9"/>
  <c r="CJ115" i="9"/>
  <c r="BY116" i="9"/>
  <c r="BZ116" i="9"/>
  <c r="CA116" i="9"/>
  <c r="CB116" i="9"/>
  <c r="CC116" i="9"/>
  <c r="CD116" i="9"/>
  <c r="CE116" i="9"/>
  <c r="CF116" i="9"/>
  <c r="CG116" i="9"/>
  <c r="CH116" i="9"/>
  <c r="CI116" i="9"/>
  <c r="CJ116" i="9"/>
  <c r="BY117" i="9"/>
  <c r="BZ117" i="9"/>
  <c r="CA117" i="9"/>
  <c r="CB117" i="9"/>
  <c r="CC117" i="9"/>
  <c r="CD117" i="9"/>
  <c r="CE117" i="9"/>
  <c r="CF117" i="9"/>
  <c r="CG117" i="9"/>
  <c r="CH117" i="9"/>
  <c r="CI117" i="9"/>
  <c r="CJ117" i="9"/>
  <c r="BY118" i="9"/>
  <c r="BZ118" i="9"/>
  <c r="CA118" i="9"/>
  <c r="CB118" i="9"/>
  <c r="CC118" i="9"/>
  <c r="CD118" i="9"/>
  <c r="CE118" i="9"/>
  <c r="CF118" i="9"/>
  <c r="CG118" i="9"/>
  <c r="CH118" i="9"/>
  <c r="CI118" i="9"/>
  <c r="CJ118" i="9"/>
  <c r="BY119" i="9"/>
  <c r="BZ119" i="9"/>
  <c r="CA119" i="9"/>
  <c r="CB119" i="9"/>
  <c r="CC119" i="9"/>
  <c r="CD119" i="9"/>
  <c r="CE119" i="9"/>
  <c r="CF119" i="9"/>
  <c r="CG119" i="9"/>
  <c r="CH119" i="9"/>
  <c r="CI119" i="9"/>
  <c r="CJ119" i="9"/>
  <c r="BY120" i="9"/>
  <c r="BZ120" i="9"/>
  <c r="CA120" i="9"/>
  <c r="CB120" i="9"/>
  <c r="CC120" i="9"/>
  <c r="CD120" i="9"/>
  <c r="CE120" i="9"/>
  <c r="CF120" i="9"/>
  <c r="CG120" i="9"/>
  <c r="CH120" i="9"/>
  <c r="CI120" i="9"/>
  <c r="CJ120" i="9"/>
  <c r="BY121" i="9"/>
  <c r="BZ121" i="9"/>
  <c r="CA121" i="9"/>
  <c r="CB121" i="9"/>
  <c r="CC121" i="9"/>
  <c r="CD121" i="9"/>
  <c r="CE121" i="9"/>
  <c r="CF121" i="9"/>
  <c r="CG121" i="9"/>
  <c r="CH121" i="9"/>
  <c r="CI121" i="9"/>
  <c r="CJ121" i="9"/>
  <c r="BY122" i="9"/>
  <c r="BZ122" i="9"/>
  <c r="CA122" i="9"/>
  <c r="CB122" i="9"/>
  <c r="CC122" i="9"/>
  <c r="CD122" i="9"/>
  <c r="CE122" i="9"/>
  <c r="CF122" i="9"/>
  <c r="CG122" i="9"/>
  <c r="CH122" i="9"/>
  <c r="CI122" i="9"/>
  <c r="CJ122" i="9"/>
  <c r="BY123" i="9"/>
  <c r="BZ123" i="9"/>
  <c r="CA123" i="9"/>
  <c r="CB123" i="9"/>
  <c r="CC123" i="9"/>
  <c r="CD123" i="9"/>
  <c r="CE123" i="9"/>
  <c r="CF123" i="9"/>
  <c r="CG123" i="9"/>
  <c r="CH123" i="9"/>
  <c r="CI123" i="9"/>
  <c r="CJ123" i="9"/>
  <c r="BY124" i="9"/>
  <c r="BZ124" i="9"/>
  <c r="CA124" i="9"/>
  <c r="CB124" i="9"/>
  <c r="CC124" i="9"/>
  <c r="CD124" i="9"/>
  <c r="CE124" i="9"/>
  <c r="CF124" i="9"/>
  <c r="CG124" i="9"/>
  <c r="CH124" i="9"/>
  <c r="CI124" i="9"/>
  <c r="CJ124" i="9"/>
  <c r="BY125" i="9"/>
  <c r="BZ125" i="9"/>
  <c r="CA125" i="9"/>
  <c r="CB125" i="9"/>
  <c r="CC125" i="9"/>
  <c r="CD125" i="9"/>
  <c r="CE125" i="9"/>
  <c r="CF125" i="9"/>
  <c r="CG125" i="9"/>
  <c r="CH125" i="9"/>
  <c r="CI125" i="9"/>
  <c r="CJ125" i="9"/>
  <c r="BY126" i="9"/>
  <c r="BZ126" i="9"/>
  <c r="CA126" i="9"/>
  <c r="CB126" i="9"/>
  <c r="CC126" i="9"/>
  <c r="CD126" i="9"/>
  <c r="CE126" i="9"/>
  <c r="CF126" i="9"/>
  <c r="CG126" i="9"/>
  <c r="CH126" i="9"/>
  <c r="CI126" i="9"/>
  <c r="CJ126" i="9"/>
  <c r="BY127" i="9"/>
  <c r="BZ127" i="9"/>
  <c r="CA127" i="9"/>
  <c r="CB127" i="9"/>
  <c r="CC127" i="9"/>
  <c r="CD127" i="9"/>
  <c r="CE127" i="9"/>
  <c r="CF127" i="9"/>
  <c r="CG127" i="9"/>
  <c r="CH127" i="9"/>
  <c r="CI127" i="9"/>
  <c r="CJ127" i="9"/>
  <c r="BY128" i="9"/>
  <c r="BZ128" i="9"/>
  <c r="CA128" i="9"/>
  <c r="CB128" i="9"/>
  <c r="CC128" i="9"/>
  <c r="CD128" i="9"/>
  <c r="CE128" i="9"/>
  <c r="CF128" i="9"/>
  <c r="CG128" i="9"/>
  <c r="CH128" i="9"/>
  <c r="CI128" i="9"/>
  <c r="CJ128" i="9"/>
  <c r="BY129" i="9"/>
  <c r="BZ129" i="9"/>
  <c r="CA129" i="9"/>
  <c r="CB129" i="9"/>
  <c r="CC129" i="9"/>
  <c r="CD129" i="9"/>
  <c r="CE129" i="9"/>
  <c r="CF129" i="9"/>
  <c r="CG129" i="9"/>
  <c r="CH129" i="9"/>
  <c r="CI129" i="9"/>
  <c r="CJ129" i="9"/>
  <c r="BY130" i="9"/>
  <c r="BZ130" i="9"/>
  <c r="CA130" i="9"/>
  <c r="CB130" i="9"/>
  <c r="CC130" i="9"/>
  <c r="CD130" i="9"/>
  <c r="CE130" i="9"/>
  <c r="CF130" i="9"/>
  <c r="CG130" i="9"/>
  <c r="CH130" i="9"/>
  <c r="CI130" i="9"/>
  <c r="CJ130" i="9"/>
  <c r="BY131" i="9"/>
  <c r="BZ131" i="9"/>
  <c r="CA131" i="9"/>
  <c r="CB131" i="9"/>
  <c r="CC131" i="9"/>
  <c r="CD131" i="9"/>
  <c r="CE131" i="9"/>
  <c r="CF131" i="9"/>
  <c r="CG131" i="9"/>
  <c r="CH131" i="9"/>
  <c r="CI131" i="9"/>
  <c r="CJ131" i="9"/>
  <c r="BY132" i="9"/>
  <c r="BZ132" i="9"/>
  <c r="CA132" i="9"/>
  <c r="CB132" i="9"/>
  <c r="CC132" i="9"/>
  <c r="CD132" i="9"/>
  <c r="CE132" i="9"/>
  <c r="CF132" i="9"/>
  <c r="CG132" i="9"/>
  <c r="CH132" i="9"/>
  <c r="CI132" i="9"/>
  <c r="CJ132" i="9"/>
  <c r="BY133" i="9"/>
  <c r="BZ133" i="9"/>
  <c r="CA133" i="9"/>
  <c r="CB133" i="9"/>
  <c r="CC133" i="9"/>
  <c r="CD133" i="9"/>
  <c r="CE133" i="9"/>
  <c r="CF133" i="9"/>
  <c r="CG133" i="9"/>
  <c r="CH133" i="9"/>
  <c r="CI133" i="9"/>
  <c r="CJ133" i="9"/>
  <c r="BY134" i="9"/>
  <c r="BZ134" i="9"/>
  <c r="CA134" i="9"/>
  <c r="CB134" i="9"/>
  <c r="CC134" i="9"/>
  <c r="CD134" i="9"/>
  <c r="CE134" i="9"/>
  <c r="CF134" i="9"/>
  <c r="CG134" i="9"/>
  <c r="CH134" i="9"/>
  <c r="CI134" i="9"/>
  <c r="CJ134" i="9"/>
  <c r="BY135" i="9"/>
  <c r="BZ135" i="9"/>
  <c r="CA135" i="9"/>
  <c r="CB135" i="9"/>
  <c r="CC135" i="9"/>
  <c r="CD135" i="9"/>
  <c r="CE135" i="9"/>
  <c r="CF135" i="9"/>
  <c r="CG135" i="9"/>
  <c r="CH135" i="9"/>
  <c r="CI135" i="9"/>
  <c r="CJ135" i="9"/>
  <c r="BY136" i="9"/>
  <c r="BZ136" i="9"/>
  <c r="CA136" i="9"/>
  <c r="CB136" i="9"/>
  <c r="CC136" i="9"/>
  <c r="CD136" i="9"/>
  <c r="CE136" i="9"/>
  <c r="CF136" i="9"/>
  <c r="CG136" i="9"/>
  <c r="CH136" i="9"/>
  <c r="CI136" i="9"/>
  <c r="CJ136" i="9"/>
  <c r="BY137" i="9"/>
  <c r="BZ137" i="9"/>
  <c r="CA137" i="9"/>
  <c r="CB137" i="9"/>
  <c r="CC137" i="9"/>
  <c r="CD137" i="9"/>
  <c r="CE137" i="9"/>
  <c r="CF137" i="9"/>
  <c r="CG137" i="9"/>
  <c r="CH137" i="9"/>
  <c r="CI137" i="9"/>
  <c r="CJ137" i="9"/>
  <c r="BY138" i="9"/>
  <c r="BZ138" i="9"/>
  <c r="CA138" i="9"/>
  <c r="CB138" i="9"/>
  <c r="CC138" i="9"/>
  <c r="CD138" i="9"/>
  <c r="CE138" i="9"/>
  <c r="CF138" i="9"/>
  <c r="CG138" i="9"/>
  <c r="CH138" i="9"/>
  <c r="CI138" i="9"/>
  <c r="CJ138" i="9"/>
  <c r="BY139" i="9"/>
  <c r="BZ139" i="9"/>
  <c r="CA139" i="9"/>
  <c r="CB139" i="9"/>
  <c r="CC139" i="9"/>
  <c r="CD139" i="9"/>
  <c r="CE139" i="9"/>
  <c r="CF139" i="9"/>
  <c r="CG139" i="9"/>
  <c r="CH139" i="9"/>
  <c r="CI139" i="9"/>
  <c r="CJ139" i="9"/>
  <c r="BY140" i="9"/>
  <c r="BZ140" i="9"/>
  <c r="CA140" i="9"/>
  <c r="CB140" i="9"/>
  <c r="CC140" i="9"/>
  <c r="CD140" i="9"/>
  <c r="CE140" i="9"/>
  <c r="CF140" i="9"/>
  <c r="CG140" i="9"/>
  <c r="CH140" i="9"/>
  <c r="CI140" i="9"/>
  <c r="CJ140" i="9"/>
  <c r="BY141" i="9"/>
  <c r="BZ141" i="9"/>
  <c r="CA141" i="9"/>
  <c r="CB141" i="9"/>
  <c r="CC141" i="9"/>
  <c r="CD141" i="9"/>
  <c r="CE141" i="9"/>
  <c r="CF141" i="9"/>
  <c r="CG141" i="9"/>
  <c r="CH141" i="9"/>
  <c r="CI141" i="9"/>
  <c r="CJ141" i="9"/>
  <c r="BY142" i="9"/>
  <c r="BZ142" i="9"/>
  <c r="CA142" i="9"/>
  <c r="CB142" i="9"/>
  <c r="CC142" i="9"/>
  <c r="CD142" i="9"/>
  <c r="CE142" i="9"/>
  <c r="CF142" i="9"/>
  <c r="CG142" i="9"/>
  <c r="CH142" i="9"/>
  <c r="CI142" i="9"/>
  <c r="CJ142" i="9"/>
  <c r="BY143" i="9"/>
  <c r="BZ143" i="9"/>
  <c r="CA143" i="9"/>
  <c r="CB143" i="9"/>
  <c r="CC143" i="9"/>
  <c r="CD143" i="9"/>
  <c r="CE143" i="9"/>
  <c r="CF143" i="9"/>
  <c r="CG143" i="9"/>
  <c r="CH143" i="9"/>
  <c r="CI143" i="9"/>
  <c r="CJ143" i="9"/>
  <c r="BY144" i="9"/>
  <c r="BZ144" i="9"/>
  <c r="CA144" i="9"/>
  <c r="CB144" i="9"/>
  <c r="CC144" i="9"/>
  <c r="CD144" i="9"/>
  <c r="CE144" i="9"/>
  <c r="CF144" i="9"/>
  <c r="CG144" i="9"/>
  <c r="CH144" i="9"/>
  <c r="CI144" i="9"/>
  <c r="CJ144" i="9"/>
  <c r="BY145" i="9"/>
  <c r="BZ145" i="9"/>
  <c r="CA145" i="9"/>
  <c r="CB145" i="9"/>
  <c r="CC145" i="9"/>
  <c r="CD145" i="9"/>
  <c r="CE145" i="9"/>
  <c r="CF145" i="9"/>
  <c r="CG145" i="9"/>
  <c r="CH145" i="9"/>
  <c r="CI145" i="9"/>
  <c r="CJ145" i="9"/>
  <c r="BY146" i="9"/>
  <c r="BZ146" i="9"/>
  <c r="CA146" i="9"/>
  <c r="CB146" i="9"/>
  <c r="CC146" i="9"/>
  <c r="CD146" i="9"/>
  <c r="CE146" i="9"/>
  <c r="CF146" i="9"/>
  <c r="CG146" i="9"/>
  <c r="CH146" i="9"/>
  <c r="CI146" i="9"/>
  <c r="CJ146" i="9"/>
  <c r="BY147" i="9"/>
  <c r="BZ147" i="9"/>
  <c r="CA147" i="9"/>
  <c r="CB147" i="9"/>
  <c r="CC147" i="9"/>
  <c r="CD147" i="9"/>
  <c r="CE147" i="9"/>
  <c r="CF147" i="9"/>
  <c r="CG147" i="9"/>
  <c r="CH147" i="9"/>
  <c r="CI147" i="9"/>
  <c r="CJ147" i="9"/>
  <c r="BY148" i="9"/>
  <c r="BZ148" i="9"/>
  <c r="CA148" i="9"/>
  <c r="CB148" i="9"/>
  <c r="CC148" i="9"/>
  <c r="CD148" i="9"/>
  <c r="CE148" i="9"/>
  <c r="CF148" i="9"/>
  <c r="CG148" i="9"/>
  <c r="CH148" i="9"/>
  <c r="CI148" i="9"/>
  <c r="CJ148" i="9"/>
  <c r="BY149" i="9"/>
  <c r="BZ149" i="9"/>
  <c r="CA149" i="9"/>
  <c r="CB149" i="9"/>
  <c r="CC149" i="9"/>
  <c r="CD149" i="9"/>
  <c r="CE149" i="9"/>
  <c r="CF149" i="9"/>
  <c r="CG149" i="9"/>
  <c r="CH149" i="9"/>
  <c r="CI149" i="9"/>
  <c r="CJ149" i="9"/>
  <c r="BY150" i="9"/>
  <c r="BZ150" i="9"/>
  <c r="CA150" i="9"/>
  <c r="CB150" i="9"/>
  <c r="CC150" i="9"/>
  <c r="CD150" i="9"/>
  <c r="CE150" i="9"/>
  <c r="CF150" i="9"/>
  <c r="CG150" i="9"/>
  <c r="CH150" i="9"/>
  <c r="CI150" i="9"/>
  <c r="CJ150" i="9"/>
  <c r="BY151" i="9"/>
  <c r="BZ151" i="9"/>
  <c r="CA151" i="9"/>
  <c r="CB151" i="9"/>
  <c r="CC151" i="9"/>
  <c r="CD151" i="9"/>
  <c r="CE151" i="9"/>
  <c r="CF151" i="9"/>
  <c r="CG151" i="9"/>
  <c r="CH151" i="9"/>
  <c r="CI151" i="9"/>
  <c r="CJ151" i="9"/>
  <c r="BY152" i="9"/>
  <c r="BZ152" i="9"/>
  <c r="CA152" i="9"/>
  <c r="CB152" i="9"/>
  <c r="CC152" i="9"/>
  <c r="CD152" i="9"/>
  <c r="CE152" i="9"/>
  <c r="CF152" i="9"/>
  <c r="CG152" i="9"/>
  <c r="CH152" i="9"/>
  <c r="CI152" i="9"/>
  <c r="CJ152" i="9"/>
  <c r="BY153" i="9"/>
  <c r="BZ153" i="9"/>
  <c r="CA153" i="9"/>
  <c r="CB153" i="9"/>
  <c r="CC153" i="9"/>
  <c r="CD153" i="9"/>
  <c r="CE153" i="9"/>
  <c r="CF153" i="9"/>
  <c r="CG153" i="9"/>
  <c r="CH153" i="9"/>
  <c r="CI153" i="9"/>
  <c r="CJ153" i="9"/>
  <c r="BY154" i="9"/>
  <c r="BZ154" i="9"/>
  <c r="CA154" i="9"/>
  <c r="CB154" i="9"/>
  <c r="CC154" i="9"/>
  <c r="CD154" i="9"/>
  <c r="CE154" i="9"/>
  <c r="CF154" i="9"/>
  <c r="CG154" i="9"/>
  <c r="CH154" i="9"/>
  <c r="CI154" i="9"/>
  <c r="CJ154" i="9"/>
  <c r="BY155" i="9"/>
  <c r="BZ155" i="9"/>
  <c r="CA155" i="9"/>
  <c r="CB155" i="9"/>
  <c r="CC155" i="9"/>
  <c r="CD155" i="9"/>
  <c r="CE155" i="9"/>
  <c r="CF155" i="9"/>
  <c r="CG155" i="9"/>
  <c r="CH155" i="9"/>
  <c r="CI155" i="9"/>
  <c r="CJ155" i="9"/>
  <c r="BY156" i="9"/>
  <c r="BZ156" i="9"/>
  <c r="CA156" i="9"/>
  <c r="CB156" i="9"/>
  <c r="CC156" i="9"/>
  <c r="CD156" i="9"/>
  <c r="CE156" i="9"/>
  <c r="CF156" i="9"/>
  <c r="CG156" i="9"/>
  <c r="CH156" i="9"/>
  <c r="CI156" i="9"/>
  <c r="CJ156" i="9"/>
  <c r="BY157" i="9"/>
  <c r="BZ157" i="9"/>
  <c r="CA157" i="9"/>
  <c r="CB157" i="9"/>
  <c r="CC157" i="9"/>
  <c r="CD157" i="9"/>
  <c r="CE157" i="9"/>
  <c r="CF157" i="9"/>
  <c r="CG157" i="9"/>
  <c r="CH157" i="9"/>
  <c r="CI157" i="9"/>
  <c r="CJ157" i="9"/>
  <c r="BY158" i="9"/>
  <c r="BZ158" i="9"/>
  <c r="CA158" i="9"/>
  <c r="CB158" i="9"/>
  <c r="CC158" i="9"/>
  <c r="CD158" i="9"/>
  <c r="CE158" i="9"/>
  <c r="CF158" i="9"/>
  <c r="CG158" i="9"/>
  <c r="CH158" i="9"/>
  <c r="CI158" i="9"/>
  <c r="CJ158" i="9"/>
  <c r="BY159" i="9"/>
  <c r="BZ159" i="9"/>
  <c r="CA159" i="9"/>
  <c r="CB159" i="9"/>
  <c r="CC159" i="9"/>
  <c r="CD159" i="9"/>
  <c r="CE159" i="9"/>
  <c r="CF159" i="9"/>
  <c r="CG159" i="9"/>
  <c r="CH159" i="9"/>
  <c r="CI159" i="9"/>
  <c r="CJ159" i="9"/>
  <c r="BY160" i="9"/>
  <c r="BZ160" i="9"/>
  <c r="CA160" i="9"/>
  <c r="CB160" i="9"/>
  <c r="CC160" i="9"/>
  <c r="CD160" i="9"/>
  <c r="CE160" i="9"/>
  <c r="CF160" i="9"/>
  <c r="CG160" i="9"/>
  <c r="CH160" i="9"/>
  <c r="CI160" i="9"/>
  <c r="CJ160" i="9"/>
  <c r="BY161" i="9"/>
  <c r="BZ161" i="9"/>
  <c r="CA161" i="9"/>
  <c r="CB161" i="9"/>
  <c r="CC161" i="9"/>
  <c r="CD161" i="9"/>
  <c r="CE161" i="9"/>
  <c r="CF161" i="9"/>
  <c r="CG161" i="9"/>
  <c r="CH161" i="9"/>
  <c r="CI161" i="9"/>
  <c r="CJ161" i="9"/>
  <c r="BY162" i="9"/>
  <c r="BZ162" i="9"/>
  <c r="CA162" i="9"/>
  <c r="CB162" i="9"/>
  <c r="CC162" i="9"/>
  <c r="CD162" i="9"/>
  <c r="CE162" i="9"/>
  <c r="CF162" i="9"/>
  <c r="CG162" i="9"/>
  <c r="CH162" i="9"/>
  <c r="CI162" i="9"/>
  <c r="CJ162" i="9"/>
  <c r="BY163" i="9"/>
  <c r="BZ163" i="9"/>
  <c r="CA163" i="9"/>
  <c r="CB163" i="9"/>
  <c r="CC163" i="9"/>
  <c r="CD163" i="9"/>
  <c r="CE163" i="9"/>
  <c r="CF163" i="9"/>
  <c r="CG163" i="9"/>
  <c r="CH163" i="9"/>
  <c r="CI163" i="9"/>
  <c r="CJ163" i="9"/>
  <c r="BY164" i="9"/>
  <c r="BZ164" i="9"/>
  <c r="CA164" i="9"/>
  <c r="CB164" i="9"/>
  <c r="CC164" i="9"/>
  <c r="CD164" i="9"/>
  <c r="CE164" i="9"/>
  <c r="CF164" i="9"/>
  <c r="CG164" i="9"/>
  <c r="CH164" i="9"/>
  <c r="CI164" i="9"/>
  <c r="CJ164" i="9"/>
  <c r="BY165" i="9"/>
  <c r="BZ165" i="9"/>
  <c r="CA165" i="9"/>
  <c r="CB165" i="9"/>
  <c r="CC165" i="9"/>
  <c r="CD165" i="9"/>
  <c r="CE165" i="9"/>
  <c r="CF165" i="9"/>
  <c r="CG165" i="9"/>
  <c r="CH165" i="9"/>
  <c r="CI165" i="9"/>
  <c r="CJ165" i="9"/>
  <c r="BY166" i="9"/>
  <c r="BZ166" i="9"/>
  <c r="CA166" i="9"/>
  <c r="CB166" i="9"/>
  <c r="CC166" i="9"/>
  <c r="CD166" i="9"/>
  <c r="CE166" i="9"/>
  <c r="CF166" i="9"/>
  <c r="CG166" i="9"/>
  <c r="CH166" i="9"/>
  <c r="CI166" i="9"/>
  <c r="CJ166" i="9"/>
  <c r="BY167" i="9"/>
  <c r="BZ167" i="9"/>
  <c r="CA167" i="9"/>
  <c r="CB167" i="9"/>
  <c r="CC167" i="9"/>
  <c r="CD167" i="9"/>
  <c r="CE167" i="9"/>
  <c r="CF167" i="9"/>
  <c r="CG167" i="9"/>
  <c r="CH167" i="9"/>
  <c r="CI167" i="9"/>
  <c r="CJ167" i="9"/>
  <c r="BY168" i="9"/>
  <c r="BZ168" i="9"/>
  <c r="CA168" i="9"/>
  <c r="CB168" i="9"/>
  <c r="CC168" i="9"/>
  <c r="CD168" i="9"/>
  <c r="CE168" i="9"/>
  <c r="CF168" i="9"/>
  <c r="CG168" i="9"/>
  <c r="CH168" i="9"/>
  <c r="CI168" i="9"/>
  <c r="CJ168" i="9"/>
  <c r="BY169" i="9"/>
  <c r="BZ169" i="9"/>
  <c r="CA169" i="9"/>
  <c r="CB169" i="9"/>
  <c r="CC169" i="9"/>
  <c r="CD169" i="9"/>
  <c r="CE169" i="9"/>
  <c r="CF169" i="9"/>
  <c r="CG169" i="9"/>
  <c r="CH169" i="9"/>
  <c r="CI169" i="9"/>
  <c r="CJ169" i="9"/>
  <c r="BY170" i="9"/>
  <c r="BZ170" i="9"/>
  <c r="CA170" i="9"/>
  <c r="CB170" i="9"/>
  <c r="CC170" i="9"/>
  <c r="CD170" i="9"/>
  <c r="CE170" i="9"/>
  <c r="CF170" i="9"/>
  <c r="CG170" i="9"/>
  <c r="CH170" i="9"/>
  <c r="CI170" i="9"/>
  <c r="CJ170" i="9"/>
  <c r="BY171" i="9"/>
  <c r="BZ171" i="9"/>
  <c r="CA171" i="9"/>
  <c r="CB171" i="9"/>
  <c r="CC171" i="9"/>
  <c r="CD171" i="9"/>
  <c r="CE171" i="9"/>
  <c r="CF171" i="9"/>
  <c r="CG171" i="9"/>
  <c r="CH171" i="9"/>
  <c r="CI171" i="9"/>
  <c r="CJ171" i="9"/>
  <c r="BY172" i="9"/>
  <c r="BZ172" i="9"/>
  <c r="CA172" i="9"/>
  <c r="CB172" i="9"/>
  <c r="CC172" i="9"/>
  <c r="CD172" i="9"/>
  <c r="CE172" i="9"/>
  <c r="CF172" i="9"/>
  <c r="CG172" i="9"/>
  <c r="CH172" i="9"/>
  <c r="CI172" i="9"/>
  <c r="CJ172" i="9"/>
  <c r="BY173" i="9"/>
  <c r="BZ173" i="9"/>
  <c r="CA173" i="9"/>
  <c r="CB173" i="9"/>
  <c r="CC173" i="9"/>
  <c r="CD173" i="9"/>
  <c r="CE173" i="9"/>
  <c r="CF173" i="9"/>
  <c r="CG173" i="9"/>
  <c r="CH173" i="9"/>
  <c r="CI173" i="9"/>
  <c r="CJ173" i="9"/>
  <c r="BY174" i="9"/>
  <c r="BZ174" i="9"/>
  <c r="CA174" i="9"/>
  <c r="CB174" i="9"/>
  <c r="CC174" i="9"/>
  <c r="CD174" i="9"/>
  <c r="CE174" i="9"/>
  <c r="CF174" i="9"/>
  <c r="CG174" i="9"/>
  <c r="CH174" i="9"/>
  <c r="CI174" i="9"/>
  <c r="CJ174" i="9"/>
  <c r="BY175" i="9"/>
  <c r="BZ175" i="9"/>
  <c r="CA175" i="9"/>
  <c r="CB175" i="9"/>
  <c r="CC175" i="9"/>
  <c r="CD175" i="9"/>
  <c r="CE175" i="9"/>
  <c r="CF175" i="9"/>
  <c r="CG175" i="9"/>
  <c r="CH175" i="9"/>
  <c r="CI175" i="9"/>
  <c r="CJ175" i="9"/>
  <c r="BY176" i="9"/>
  <c r="BZ176" i="9"/>
  <c r="CA176" i="9"/>
  <c r="CB176" i="9"/>
  <c r="CC176" i="9"/>
  <c r="CD176" i="9"/>
  <c r="CE176" i="9"/>
  <c r="CF176" i="9"/>
  <c r="CG176" i="9"/>
  <c r="CH176" i="9"/>
  <c r="CI176" i="9"/>
  <c r="CJ176" i="9"/>
  <c r="BY177" i="9"/>
  <c r="BZ177" i="9"/>
  <c r="CA177" i="9"/>
  <c r="CB177" i="9"/>
  <c r="CC177" i="9"/>
  <c r="CD177" i="9"/>
  <c r="CE177" i="9"/>
  <c r="CF177" i="9"/>
  <c r="CG177" i="9"/>
  <c r="CH177" i="9"/>
  <c r="CI177" i="9"/>
  <c r="CJ177" i="9"/>
  <c r="BY178" i="9"/>
  <c r="BZ178" i="9"/>
  <c r="CA178" i="9"/>
  <c r="CB178" i="9"/>
  <c r="CC178" i="9"/>
  <c r="CD178" i="9"/>
  <c r="CE178" i="9"/>
  <c r="CF178" i="9"/>
  <c r="CG178" i="9"/>
  <c r="CH178" i="9"/>
  <c r="CI178" i="9"/>
  <c r="CJ178" i="9"/>
  <c r="BY179" i="9"/>
  <c r="BZ179" i="9"/>
  <c r="CA179" i="9"/>
  <c r="CB179" i="9"/>
  <c r="CC179" i="9"/>
  <c r="CD179" i="9"/>
  <c r="CE179" i="9"/>
  <c r="CF179" i="9"/>
  <c r="CG179" i="9"/>
  <c r="CH179" i="9"/>
  <c r="CI179" i="9"/>
  <c r="CJ179" i="9"/>
  <c r="BY180" i="9"/>
  <c r="BZ180" i="9"/>
  <c r="CA180" i="9"/>
  <c r="CB180" i="9"/>
  <c r="CC180" i="9"/>
  <c r="CD180" i="9"/>
  <c r="CE180" i="9"/>
  <c r="CF180" i="9"/>
  <c r="CG180" i="9"/>
  <c r="CH180" i="9"/>
  <c r="CI180" i="9"/>
  <c r="CJ180" i="9"/>
  <c r="BY181" i="9"/>
  <c r="BZ181" i="9"/>
  <c r="CA181" i="9"/>
  <c r="CB181" i="9"/>
  <c r="CC181" i="9"/>
  <c r="CD181" i="9"/>
  <c r="CE181" i="9"/>
  <c r="CF181" i="9"/>
  <c r="CG181" i="9"/>
  <c r="CH181" i="9"/>
  <c r="CI181" i="9"/>
  <c r="CJ181" i="9"/>
  <c r="BY182" i="9"/>
  <c r="BZ182" i="9"/>
  <c r="CA182" i="9"/>
  <c r="CB182" i="9"/>
  <c r="CC182" i="9"/>
  <c r="CD182" i="9"/>
  <c r="CE182" i="9"/>
  <c r="CF182" i="9"/>
  <c r="CG182" i="9"/>
  <c r="CH182" i="9"/>
  <c r="CI182" i="9"/>
  <c r="CJ182" i="9"/>
  <c r="BY183" i="9"/>
  <c r="BZ183" i="9"/>
  <c r="CA183" i="9"/>
  <c r="CB183" i="9"/>
  <c r="CC183" i="9"/>
  <c r="CD183" i="9"/>
  <c r="CE183" i="9"/>
  <c r="CF183" i="9"/>
  <c r="CG183" i="9"/>
  <c r="CH183" i="9"/>
  <c r="CI183" i="9"/>
  <c r="CJ183" i="9"/>
  <c r="BY184" i="9"/>
  <c r="BZ184" i="9"/>
  <c r="CA184" i="9"/>
  <c r="CB184" i="9"/>
  <c r="CC184" i="9"/>
  <c r="CD184" i="9"/>
  <c r="CE184" i="9"/>
  <c r="CF184" i="9"/>
  <c r="CG184" i="9"/>
  <c r="CH184" i="9"/>
  <c r="CI184" i="9"/>
  <c r="CJ184" i="9"/>
  <c r="BY185" i="9"/>
  <c r="BZ185" i="9"/>
  <c r="CA185" i="9"/>
  <c r="CB185" i="9"/>
  <c r="CC185" i="9"/>
  <c r="CD185" i="9"/>
  <c r="CE185" i="9"/>
  <c r="CF185" i="9"/>
  <c r="CG185" i="9"/>
  <c r="CH185" i="9"/>
  <c r="CI185" i="9"/>
  <c r="CJ185" i="9"/>
  <c r="BY186" i="9"/>
  <c r="BZ186" i="9"/>
  <c r="CA186" i="9"/>
  <c r="CB186" i="9"/>
  <c r="CC186" i="9"/>
  <c r="CD186" i="9"/>
  <c r="CE186" i="9"/>
  <c r="CF186" i="9"/>
  <c r="CG186" i="9"/>
  <c r="CH186" i="9"/>
  <c r="CI186" i="9"/>
  <c r="CJ186" i="9"/>
  <c r="BY187" i="9"/>
  <c r="BZ187" i="9"/>
  <c r="CA187" i="9"/>
  <c r="CB187" i="9"/>
  <c r="CC187" i="9"/>
  <c r="CD187" i="9"/>
  <c r="CE187" i="9"/>
  <c r="CF187" i="9"/>
  <c r="CG187" i="9"/>
  <c r="CH187" i="9"/>
  <c r="CI187" i="9"/>
  <c r="CJ187" i="9"/>
  <c r="BY188" i="9"/>
  <c r="BZ188" i="9"/>
  <c r="CA188" i="9"/>
  <c r="CB188" i="9"/>
  <c r="CC188" i="9"/>
  <c r="CD188" i="9"/>
  <c r="CE188" i="9"/>
  <c r="CF188" i="9"/>
  <c r="CG188" i="9"/>
  <c r="CH188" i="9"/>
  <c r="CI188" i="9"/>
  <c r="CJ188" i="9"/>
  <c r="BY189" i="9"/>
  <c r="BZ189" i="9"/>
  <c r="CA189" i="9"/>
  <c r="CB189" i="9"/>
  <c r="CC189" i="9"/>
  <c r="CD189" i="9"/>
  <c r="CE189" i="9"/>
  <c r="CF189" i="9"/>
  <c r="CG189" i="9"/>
  <c r="CH189" i="9"/>
  <c r="CI189" i="9"/>
  <c r="CJ189" i="9"/>
  <c r="BY190" i="9"/>
  <c r="BZ190" i="9"/>
  <c r="CA190" i="9"/>
  <c r="CB190" i="9"/>
  <c r="CC190" i="9"/>
  <c r="CD190" i="9"/>
  <c r="CE190" i="9"/>
  <c r="CF190" i="9"/>
  <c r="CG190" i="9"/>
  <c r="CH190" i="9"/>
  <c r="CI190" i="9"/>
  <c r="CJ190" i="9"/>
  <c r="BY191" i="9"/>
  <c r="BZ191" i="9"/>
  <c r="CA191" i="9"/>
  <c r="CB191" i="9"/>
  <c r="CC191" i="9"/>
  <c r="CD191" i="9"/>
  <c r="CE191" i="9"/>
  <c r="CF191" i="9"/>
  <c r="CG191" i="9"/>
  <c r="CH191" i="9"/>
  <c r="CI191" i="9"/>
  <c r="CJ191" i="9"/>
  <c r="BY192" i="9"/>
  <c r="BZ192" i="9"/>
  <c r="CA192" i="9"/>
  <c r="CB192" i="9"/>
  <c r="CC192" i="9"/>
  <c r="CD192" i="9"/>
  <c r="CE192" i="9"/>
  <c r="CF192" i="9"/>
  <c r="CG192" i="9"/>
  <c r="CH192" i="9"/>
  <c r="CI192" i="9"/>
  <c r="CJ192" i="9"/>
  <c r="BY193" i="9"/>
  <c r="BZ193" i="9"/>
  <c r="CA193" i="9"/>
  <c r="CB193" i="9"/>
  <c r="CC193" i="9"/>
  <c r="CD193" i="9"/>
  <c r="CE193" i="9"/>
  <c r="CF193" i="9"/>
  <c r="CG193" i="9"/>
  <c r="CH193" i="9"/>
  <c r="CI193" i="9"/>
  <c r="CJ193" i="9"/>
  <c r="BY194" i="9"/>
  <c r="BZ194" i="9"/>
  <c r="CA194" i="9"/>
  <c r="CB194" i="9"/>
  <c r="CC194" i="9"/>
  <c r="CD194" i="9"/>
  <c r="CE194" i="9"/>
  <c r="CF194" i="9"/>
  <c r="CG194" i="9"/>
  <c r="CH194" i="9"/>
  <c r="CI194" i="9"/>
  <c r="CJ194" i="9"/>
  <c r="BY195" i="9"/>
  <c r="BZ195" i="9"/>
  <c r="CA195" i="9"/>
  <c r="CB195" i="9"/>
  <c r="CC195" i="9"/>
  <c r="CD195" i="9"/>
  <c r="CE195" i="9"/>
  <c r="CF195" i="9"/>
  <c r="CG195" i="9"/>
  <c r="CH195" i="9"/>
  <c r="CI195" i="9"/>
  <c r="CJ195" i="9"/>
  <c r="BY196" i="9"/>
  <c r="BZ196" i="9"/>
  <c r="CA196" i="9"/>
  <c r="CB196" i="9"/>
  <c r="CC196" i="9"/>
  <c r="CD196" i="9"/>
  <c r="CE196" i="9"/>
  <c r="CF196" i="9"/>
  <c r="CG196" i="9"/>
  <c r="CH196" i="9"/>
  <c r="CI196" i="9"/>
  <c r="CJ196" i="9"/>
  <c r="BY197" i="9"/>
  <c r="BZ197" i="9"/>
  <c r="CA197" i="9"/>
  <c r="CB197" i="9"/>
  <c r="CC197" i="9"/>
  <c r="CD197" i="9"/>
  <c r="CE197" i="9"/>
  <c r="CF197" i="9"/>
  <c r="CG197" i="9"/>
  <c r="CH197" i="9"/>
  <c r="CI197" i="9"/>
  <c r="CJ197" i="9"/>
  <c r="BY198" i="9"/>
  <c r="BZ198" i="9"/>
  <c r="CA198" i="9"/>
  <c r="CB198" i="9"/>
  <c r="CC198" i="9"/>
  <c r="CD198" i="9"/>
  <c r="CE198" i="9"/>
  <c r="CF198" i="9"/>
  <c r="CG198" i="9"/>
  <c r="CH198" i="9"/>
  <c r="CI198" i="9"/>
  <c r="CJ198" i="9"/>
  <c r="BY199" i="9"/>
  <c r="BZ199" i="9"/>
  <c r="CA199" i="9"/>
  <c r="CB199" i="9"/>
  <c r="CC199" i="9"/>
  <c r="CD199" i="9"/>
  <c r="CE199" i="9"/>
  <c r="CF199" i="9"/>
  <c r="CG199" i="9"/>
  <c r="CH199" i="9"/>
  <c r="CI199" i="9"/>
  <c r="CJ199" i="9"/>
  <c r="BY200" i="9"/>
  <c r="BZ200" i="9"/>
  <c r="CA200" i="9"/>
  <c r="CB200" i="9"/>
  <c r="CC200" i="9"/>
  <c r="CD200" i="9"/>
  <c r="CE200" i="9"/>
  <c r="CF200" i="9"/>
  <c r="CG200" i="9"/>
  <c r="CH200" i="9"/>
  <c r="CI200" i="9"/>
  <c r="CJ200" i="9"/>
  <c r="BY201" i="9"/>
  <c r="BZ201" i="9"/>
  <c r="CA201" i="9"/>
  <c r="CB201" i="9"/>
  <c r="CC201" i="9"/>
  <c r="CD201" i="9"/>
  <c r="CE201" i="9"/>
  <c r="CF201" i="9"/>
  <c r="CG201" i="9"/>
  <c r="CH201" i="9"/>
  <c r="CI201" i="9"/>
  <c r="CJ201" i="9"/>
  <c r="BY202" i="9"/>
  <c r="BZ202" i="9"/>
  <c r="CA202" i="9"/>
  <c r="CB202" i="9"/>
  <c r="CC202" i="9"/>
  <c r="CD202" i="9"/>
  <c r="CE202" i="9"/>
  <c r="CF202" i="9"/>
  <c r="CG202" i="9"/>
  <c r="CH202" i="9"/>
  <c r="CI202" i="9"/>
  <c r="CJ202" i="9"/>
  <c r="BY203" i="9"/>
  <c r="BZ203" i="9"/>
  <c r="CA203" i="9"/>
  <c r="CB203" i="9"/>
  <c r="CC203" i="9"/>
  <c r="CD203" i="9"/>
  <c r="CE203" i="9"/>
  <c r="CF203" i="9"/>
  <c r="CG203" i="9"/>
  <c r="CH203" i="9"/>
  <c r="CI203" i="9"/>
  <c r="CJ203" i="9"/>
  <c r="BY204" i="9"/>
  <c r="BZ204" i="9"/>
  <c r="CA204" i="9"/>
  <c r="CB204" i="9"/>
  <c r="CC204" i="9"/>
  <c r="CD204" i="9"/>
  <c r="CE204" i="9"/>
  <c r="CF204" i="9"/>
  <c r="CG204" i="9"/>
  <c r="CH204" i="9"/>
  <c r="CI204" i="9"/>
  <c r="CJ204" i="9"/>
  <c r="BY205" i="9"/>
  <c r="BZ205" i="9"/>
  <c r="CA205" i="9"/>
  <c r="CB205" i="9"/>
  <c r="CC205" i="9"/>
  <c r="CD205" i="9"/>
  <c r="CE205" i="9"/>
  <c r="CF205" i="9"/>
  <c r="CG205" i="9"/>
  <c r="CH205" i="9"/>
  <c r="CI205" i="9"/>
  <c r="CJ205" i="9"/>
  <c r="BY206" i="9"/>
  <c r="BZ206" i="9"/>
  <c r="CA206" i="9"/>
  <c r="CB206" i="9"/>
  <c r="CC206" i="9"/>
  <c r="CD206" i="9"/>
  <c r="CE206" i="9"/>
  <c r="CF206" i="9"/>
  <c r="CG206" i="9"/>
  <c r="CH206" i="9"/>
  <c r="CI206" i="9"/>
  <c r="CJ206" i="9"/>
  <c r="BY207" i="9"/>
  <c r="BZ207" i="9"/>
  <c r="CA207" i="9"/>
  <c r="CB207" i="9"/>
  <c r="CC207" i="9"/>
  <c r="CD207" i="9"/>
  <c r="CE207" i="9"/>
  <c r="CF207" i="9"/>
  <c r="CG207" i="9"/>
  <c r="CH207" i="9"/>
  <c r="CI207" i="9"/>
  <c r="CJ207" i="9"/>
  <c r="BY208" i="9"/>
  <c r="BZ208" i="9"/>
  <c r="CA208" i="9"/>
  <c r="CB208" i="9"/>
  <c r="CC208" i="9"/>
  <c r="CD208" i="9"/>
  <c r="CE208" i="9"/>
  <c r="CF208" i="9"/>
  <c r="CG208" i="9"/>
  <c r="CH208" i="9"/>
  <c r="CI208" i="9"/>
  <c r="CJ208" i="9"/>
  <c r="BY209" i="9"/>
  <c r="BZ209" i="9"/>
  <c r="CA209" i="9"/>
  <c r="CB209" i="9"/>
  <c r="CC209" i="9"/>
  <c r="CD209" i="9"/>
  <c r="CE209" i="9"/>
  <c r="CF209" i="9"/>
  <c r="CG209" i="9"/>
  <c r="CH209" i="9"/>
  <c r="CI209" i="9"/>
  <c r="CJ209" i="9"/>
  <c r="BY210" i="9"/>
  <c r="BZ210" i="9"/>
  <c r="CA210" i="9"/>
  <c r="CB210" i="9"/>
  <c r="CC210" i="9"/>
  <c r="CD210" i="9"/>
  <c r="CE210" i="9"/>
  <c r="CF210" i="9"/>
  <c r="CG210" i="9"/>
  <c r="CH210" i="9"/>
  <c r="CI210" i="9"/>
  <c r="CJ210" i="9"/>
  <c r="BY211" i="9"/>
  <c r="BZ211" i="9"/>
  <c r="CA211" i="9"/>
  <c r="CB211" i="9"/>
  <c r="CC211" i="9"/>
  <c r="CD211" i="9"/>
  <c r="CE211" i="9"/>
  <c r="CF211" i="9"/>
  <c r="CG211" i="9"/>
  <c r="CH211" i="9"/>
  <c r="CI211" i="9"/>
  <c r="CJ211" i="9"/>
  <c r="BY212" i="9"/>
  <c r="BZ212" i="9"/>
  <c r="CA212" i="9"/>
  <c r="CB212" i="9"/>
  <c r="CC212" i="9"/>
  <c r="CD212" i="9"/>
  <c r="CE212" i="9"/>
  <c r="CF212" i="9"/>
  <c r="CG212" i="9"/>
  <c r="CH212" i="9"/>
  <c r="CI212" i="9"/>
  <c r="CJ212" i="9"/>
  <c r="BY213" i="9"/>
  <c r="BZ213" i="9"/>
  <c r="CA213" i="9"/>
  <c r="CB213" i="9"/>
  <c r="CC213" i="9"/>
  <c r="CD213" i="9"/>
  <c r="CE213" i="9"/>
  <c r="CF213" i="9"/>
  <c r="CG213" i="9"/>
  <c r="CH213" i="9"/>
  <c r="CI213" i="9"/>
  <c r="CJ213" i="9"/>
  <c r="BY214" i="9"/>
  <c r="BZ214" i="9"/>
  <c r="CA214" i="9"/>
  <c r="CB214" i="9"/>
  <c r="CC214" i="9"/>
  <c r="CD214" i="9"/>
  <c r="CE214" i="9"/>
  <c r="CF214" i="9"/>
  <c r="CG214" i="9"/>
  <c r="CH214" i="9"/>
  <c r="CI214" i="9"/>
  <c r="CJ214" i="9"/>
  <c r="BY215" i="9"/>
  <c r="BZ215" i="9"/>
  <c r="CA215" i="9"/>
  <c r="CB215" i="9"/>
  <c r="CC215" i="9"/>
  <c r="CD215" i="9"/>
  <c r="CE215" i="9"/>
  <c r="CF215" i="9"/>
  <c r="CG215" i="9"/>
  <c r="CH215" i="9"/>
  <c r="CI215" i="9"/>
  <c r="CJ215" i="9"/>
  <c r="BY216" i="9"/>
  <c r="BZ216" i="9"/>
  <c r="CA216" i="9"/>
  <c r="CB216" i="9"/>
  <c r="CC216" i="9"/>
  <c r="CD216" i="9"/>
  <c r="CE216" i="9"/>
  <c r="CF216" i="9"/>
  <c r="CG216" i="9"/>
  <c r="CH216" i="9"/>
  <c r="CI216" i="9"/>
  <c r="CJ216" i="9"/>
  <c r="BY217" i="9"/>
  <c r="BZ217" i="9"/>
  <c r="CA217" i="9"/>
  <c r="CB217" i="9"/>
  <c r="CC217" i="9"/>
  <c r="CD217" i="9"/>
  <c r="CE217" i="9"/>
  <c r="CF217" i="9"/>
  <c r="CG217" i="9"/>
  <c r="CH217" i="9"/>
  <c r="CI217" i="9"/>
  <c r="CJ217" i="9"/>
  <c r="BY218" i="9"/>
  <c r="BZ218" i="9"/>
  <c r="CA218" i="9"/>
  <c r="CB218" i="9"/>
  <c r="CC218" i="9"/>
  <c r="CD218" i="9"/>
  <c r="CE218" i="9"/>
  <c r="CF218" i="9"/>
  <c r="CG218" i="9"/>
  <c r="CH218" i="9"/>
  <c r="CI218" i="9"/>
  <c r="CJ218" i="9"/>
  <c r="BY219" i="9"/>
  <c r="BZ219" i="9"/>
  <c r="CA219" i="9"/>
  <c r="CB219" i="9"/>
  <c r="CC219" i="9"/>
  <c r="CD219" i="9"/>
  <c r="CE219" i="9"/>
  <c r="CF219" i="9"/>
  <c r="CG219" i="9"/>
  <c r="CH219" i="9"/>
  <c r="CI219" i="9"/>
  <c r="CJ219" i="9"/>
  <c r="BY220" i="9"/>
  <c r="BZ220" i="9"/>
  <c r="CA220" i="9"/>
  <c r="CB220" i="9"/>
  <c r="CC220" i="9"/>
  <c r="CD220" i="9"/>
  <c r="CE220" i="9"/>
  <c r="CF220" i="9"/>
  <c r="CG220" i="9"/>
  <c r="CH220" i="9"/>
  <c r="CI220" i="9"/>
  <c r="CJ220" i="9"/>
  <c r="BY221" i="9"/>
  <c r="BZ221" i="9"/>
  <c r="CA221" i="9"/>
  <c r="CB221" i="9"/>
  <c r="CC221" i="9"/>
  <c r="CD221" i="9"/>
  <c r="CE221" i="9"/>
  <c r="CF221" i="9"/>
  <c r="CG221" i="9"/>
  <c r="CH221" i="9"/>
  <c r="CI221" i="9"/>
  <c r="CJ221" i="9"/>
  <c r="BY222" i="9"/>
  <c r="BZ222" i="9"/>
  <c r="CA222" i="9"/>
  <c r="CB222" i="9"/>
  <c r="CC222" i="9"/>
  <c r="CD222" i="9"/>
  <c r="CE222" i="9"/>
  <c r="CF222" i="9"/>
  <c r="CG222" i="9"/>
  <c r="CH222" i="9"/>
  <c r="CI222" i="9"/>
  <c r="CJ222" i="9"/>
  <c r="BY223" i="9"/>
  <c r="BZ223" i="9"/>
  <c r="CA223" i="9"/>
  <c r="CB223" i="9"/>
  <c r="CC223" i="9"/>
  <c r="CD223" i="9"/>
  <c r="CE223" i="9"/>
  <c r="CF223" i="9"/>
  <c r="CG223" i="9"/>
  <c r="CH223" i="9"/>
  <c r="CI223" i="9"/>
  <c r="CJ223" i="9"/>
  <c r="BY224" i="9"/>
  <c r="BZ224" i="9"/>
  <c r="CA224" i="9"/>
  <c r="CB224" i="9"/>
  <c r="CC224" i="9"/>
  <c r="CD224" i="9"/>
  <c r="CE224" i="9"/>
  <c r="CF224" i="9"/>
  <c r="CG224" i="9"/>
  <c r="CH224" i="9"/>
  <c r="CI224" i="9"/>
  <c r="CJ224" i="9"/>
  <c r="BY225" i="9"/>
  <c r="BZ225" i="9"/>
  <c r="CA225" i="9"/>
  <c r="CB225" i="9"/>
  <c r="CC225" i="9"/>
  <c r="CD225" i="9"/>
  <c r="CE225" i="9"/>
  <c r="CF225" i="9"/>
  <c r="CG225" i="9"/>
  <c r="CH225" i="9"/>
  <c r="CI225" i="9"/>
  <c r="CJ225" i="9"/>
  <c r="BY226" i="9"/>
  <c r="BZ226" i="9"/>
  <c r="CA226" i="9"/>
  <c r="CB226" i="9"/>
  <c r="CC226" i="9"/>
  <c r="CD226" i="9"/>
  <c r="CE226" i="9"/>
  <c r="CF226" i="9"/>
  <c r="CG226" i="9"/>
  <c r="CH226" i="9"/>
  <c r="CI226" i="9"/>
  <c r="CJ226" i="9"/>
  <c r="BY227" i="9"/>
  <c r="BZ227" i="9"/>
  <c r="CA227" i="9"/>
  <c r="CB227" i="9"/>
  <c r="CC227" i="9"/>
  <c r="CD227" i="9"/>
  <c r="CE227" i="9"/>
  <c r="CF227" i="9"/>
  <c r="CG227" i="9"/>
  <c r="CH227" i="9"/>
  <c r="CI227" i="9"/>
  <c r="CJ227" i="9"/>
  <c r="BY228" i="9"/>
  <c r="BZ228" i="9"/>
  <c r="CA228" i="9"/>
  <c r="CB228" i="9"/>
  <c r="CC228" i="9"/>
  <c r="CD228" i="9"/>
  <c r="CE228" i="9"/>
  <c r="CF228" i="9"/>
  <c r="CG228" i="9"/>
  <c r="CH228" i="9"/>
  <c r="CI228" i="9"/>
  <c r="CJ228" i="9"/>
  <c r="BY229" i="9"/>
  <c r="BZ229" i="9"/>
  <c r="CA229" i="9"/>
  <c r="CB229" i="9"/>
  <c r="CC229" i="9"/>
  <c r="CD229" i="9"/>
  <c r="CE229" i="9"/>
  <c r="CF229" i="9"/>
  <c r="CG229" i="9"/>
  <c r="CH229" i="9"/>
  <c r="CI229" i="9"/>
  <c r="CJ229" i="9"/>
  <c r="BY230" i="9"/>
  <c r="BZ230" i="9"/>
  <c r="CA230" i="9"/>
  <c r="CB230" i="9"/>
  <c r="CC230" i="9"/>
  <c r="CD230" i="9"/>
  <c r="CE230" i="9"/>
  <c r="CF230" i="9"/>
  <c r="CG230" i="9"/>
  <c r="CH230" i="9"/>
  <c r="CI230" i="9"/>
  <c r="CJ230" i="9"/>
  <c r="BY231" i="9"/>
  <c r="BZ231" i="9"/>
  <c r="CA231" i="9"/>
  <c r="CB231" i="9"/>
  <c r="CC231" i="9"/>
  <c r="CD231" i="9"/>
  <c r="CE231" i="9"/>
  <c r="CF231" i="9"/>
  <c r="CG231" i="9"/>
  <c r="CH231" i="9"/>
  <c r="CI231" i="9"/>
  <c r="CJ231" i="9"/>
  <c r="BY232" i="9"/>
  <c r="BZ232" i="9"/>
  <c r="CA232" i="9"/>
  <c r="CB232" i="9"/>
  <c r="CC232" i="9"/>
  <c r="CD232" i="9"/>
  <c r="CE232" i="9"/>
  <c r="CF232" i="9"/>
  <c r="CG232" i="9"/>
  <c r="CH232" i="9"/>
  <c r="CI232" i="9"/>
  <c r="CJ232" i="9"/>
  <c r="BY233" i="9"/>
  <c r="BZ233" i="9"/>
  <c r="CA233" i="9"/>
  <c r="CB233" i="9"/>
  <c r="CC233" i="9"/>
  <c r="CD233" i="9"/>
  <c r="CE233" i="9"/>
  <c r="CF233" i="9"/>
  <c r="CG233" i="9"/>
  <c r="CH233" i="9"/>
  <c r="CI233" i="9"/>
  <c r="CJ233" i="9"/>
  <c r="BY234" i="9"/>
  <c r="BZ234" i="9"/>
  <c r="CA234" i="9"/>
  <c r="CB234" i="9"/>
  <c r="CC234" i="9"/>
  <c r="CD234" i="9"/>
  <c r="CE234" i="9"/>
  <c r="CF234" i="9"/>
  <c r="CG234" i="9"/>
  <c r="CH234" i="9"/>
  <c r="CI234" i="9"/>
  <c r="CJ234" i="9"/>
  <c r="BY235" i="9"/>
  <c r="BZ235" i="9"/>
  <c r="CA235" i="9"/>
  <c r="CB235" i="9"/>
  <c r="CC235" i="9"/>
  <c r="CD235" i="9"/>
  <c r="CE235" i="9"/>
  <c r="CF235" i="9"/>
  <c r="CG235" i="9"/>
  <c r="CH235" i="9"/>
  <c r="CI235" i="9"/>
  <c r="CJ235" i="9"/>
  <c r="BY236" i="9"/>
  <c r="BZ236" i="9"/>
  <c r="CA236" i="9"/>
  <c r="CB236" i="9"/>
  <c r="CC236" i="9"/>
  <c r="CD236" i="9"/>
  <c r="CE236" i="9"/>
  <c r="CF236" i="9"/>
  <c r="CG236" i="9"/>
  <c r="CH236" i="9"/>
  <c r="CI236" i="9"/>
  <c r="CJ236" i="9"/>
  <c r="BY237" i="9"/>
  <c r="BZ237" i="9"/>
  <c r="CA237" i="9"/>
  <c r="CB237" i="9"/>
  <c r="CC237" i="9"/>
  <c r="CD237" i="9"/>
  <c r="CE237" i="9"/>
  <c r="CF237" i="9"/>
  <c r="CG237" i="9"/>
  <c r="CH237" i="9"/>
  <c r="CI237" i="9"/>
  <c r="CJ237" i="9"/>
  <c r="BY238" i="9"/>
  <c r="BZ238" i="9"/>
  <c r="CA238" i="9"/>
  <c r="CB238" i="9"/>
  <c r="CC238" i="9"/>
  <c r="CD238" i="9"/>
  <c r="CE238" i="9"/>
  <c r="CF238" i="9"/>
  <c r="CG238" i="9"/>
  <c r="CH238" i="9"/>
  <c r="CI238" i="9"/>
  <c r="CJ238" i="9"/>
  <c r="BY239" i="9"/>
  <c r="BZ239" i="9"/>
  <c r="CA239" i="9"/>
  <c r="CB239" i="9"/>
  <c r="CC239" i="9"/>
  <c r="CD239" i="9"/>
  <c r="CE239" i="9"/>
  <c r="CF239" i="9"/>
  <c r="CG239" i="9"/>
  <c r="CH239" i="9"/>
  <c r="CI239" i="9"/>
  <c r="CJ239" i="9"/>
  <c r="BY240" i="9"/>
  <c r="BZ240" i="9"/>
  <c r="CA240" i="9"/>
  <c r="CB240" i="9"/>
  <c r="CC240" i="9"/>
  <c r="CD240" i="9"/>
  <c r="CE240" i="9"/>
  <c r="CF240" i="9"/>
  <c r="CG240" i="9"/>
  <c r="CH240" i="9"/>
  <c r="CI240" i="9"/>
  <c r="CJ240" i="9"/>
  <c r="BY241" i="9"/>
  <c r="BZ241" i="9"/>
  <c r="CA241" i="9"/>
  <c r="CB241" i="9"/>
  <c r="CC241" i="9"/>
  <c r="CD241" i="9"/>
  <c r="CE241" i="9"/>
  <c r="CF241" i="9"/>
  <c r="CG241" i="9"/>
  <c r="CH241" i="9"/>
  <c r="CI241" i="9"/>
  <c r="CJ241" i="9"/>
  <c r="BY242" i="9"/>
  <c r="BZ242" i="9"/>
  <c r="CA242" i="9"/>
  <c r="CB242" i="9"/>
  <c r="CC242" i="9"/>
  <c r="CD242" i="9"/>
  <c r="CE242" i="9"/>
  <c r="CF242" i="9"/>
  <c r="CG242" i="9"/>
  <c r="CH242" i="9"/>
  <c r="CI242" i="9"/>
  <c r="CJ242" i="9"/>
  <c r="BY243" i="9"/>
  <c r="BZ243" i="9"/>
  <c r="CA243" i="9"/>
  <c r="CB243" i="9"/>
  <c r="CC243" i="9"/>
  <c r="CD243" i="9"/>
  <c r="CE243" i="9"/>
  <c r="CF243" i="9"/>
  <c r="CG243" i="9"/>
  <c r="CH243" i="9"/>
  <c r="CI243" i="9"/>
  <c r="CJ243" i="9"/>
  <c r="BY244" i="9"/>
  <c r="BZ244" i="9"/>
  <c r="CA244" i="9"/>
  <c r="CB244" i="9"/>
  <c r="CC244" i="9"/>
  <c r="CD244" i="9"/>
  <c r="CE244" i="9"/>
  <c r="CF244" i="9"/>
  <c r="CG244" i="9"/>
  <c r="CH244" i="9"/>
  <c r="CI244" i="9"/>
  <c r="CJ244" i="9"/>
  <c r="BY245" i="9"/>
  <c r="BZ245" i="9"/>
  <c r="CA245" i="9"/>
  <c r="CB245" i="9"/>
  <c r="CC245" i="9"/>
  <c r="CD245" i="9"/>
  <c r="CE245" i="9"/>
  <c r="CF245" i="9"/>
  <c r="CG245" i="9"/>
  <c r="CH245" i="9"/>
  <c r="CI245" i="9"/>
  <c r="CJ245" i="9"/>
  <c r="BY246" i="9"/>
  <c r="BZ246" i="9"/>
  <c r="CA246" i="9"/>
  <c r="CB246" i="9"/>
  <c r="CC246" i="9"/>
  <c r="CD246" i="9"/>
  <c r="CE246" i="9"/>
  <c r="CF246" i="9"/>
  <c r="CG246" i="9"/>
  <c r="CH246" i="9"/>
  <c r="CI246" i="9"/>
  <c r="CJ246" i="9"/>
  <c r="BY247" i="9"/>
  <c r="BZ247" i="9"/>
  <c r="CA247" i="9"/>
  <c r="CB247" i="9"/>
  <c r="CC247" i="9"/>
  <c r="CD247" i="9"/>
  <c r="CE247" i="9"/>
  <c r="CF247" i="9"/>
  <c r="CG247" i="9"/>
  <c r="CH247" i="9"/>
  <c r="CI247" i="9"/>
  <c r="CJ247" i="9"/>
  <c r="BY248" i="9"/>
  <c r="BZ248" i="9"/>
  <c r="CA248" i="9"/>
  <c r="CB248" i="9"/>
  <c r="CC248" i="9"/>
  <c r="CD248" i="9"/>
  <c r="CE248" i="9"/>
  <c r="CF248" i="9"/>
  <c r="CG248" i="9"/>
  <c r="CH248" i="9"/>
  <c r="CI248" i="9"/>
  <c r="CJ248" i="9"/>
  <c r="BY249" i="9"/>
  <c r="BZ249" i="9"/>
  <c r="CA249" i="9"/>
  <c r="CB249" i="9"/>
  <c r="CC249" i="9"/>
  <c r="CD249" i="9"/>
  <c r="CE249" i="9"/>
  <c r="CF249" i="9"/>
  <c r="CG249" i="9"/>
  <c r="CH249" i="9"/>
  <c r="CI249" i="9"/>
  <c r="CJ249" i="9"/>
  <c r="BY250" i="9"/>
  <c r="BZ250" i="9"/>
  <c r="CA250" i="9"/>
  <c r="CB250" i="9"/>
  <c r="CC250" i="9"/>
  <c r="CD250" i="9"/>
  <c r="CE250" i="9"/>
  <c r="CF250" i="9"/>
  <c r="CG250" i="9"/>
  <c r="CH250" i="9"/>
  <c r="CI250" i="9"/>
  <c r="CJ250" i="9"/>
  <c r="BY251" i="9"/>
  <c r="BZ251" i="9"/>
  <c r="CA251" i="9"/>
  <c r="CB251" i="9"/>
  <c r="CC251" i="9"/>
  <c r="CD251" i="9"/>
  <c r="CE251" i="9"/>
  <c r="CF251" i="9"/>
  <c r="CG251" i="9"/>
  <c r="CH251" i="9"/>
  <c r="CI251" i="9"/>
  <c r="CJ251" i="9"/>
  <c r="BY252" i="9"/>
  <c r="BZ252" i="9"/>
  <c r="CA252" i="9"/>
  <c r="CB252" i="9"/>
  <c r="CC252" i="9"/>
  <c r="CD252" i="9"/>
  <c r="CE252" i="9"/>
  <c r="CF252" i="9"/>
  <c r="CG252" i="9"/>
  <c r="CH252" i="9"/>
  <c r="CI252" i="9"/>
  <c r="CJ252" i="9"/>
  <c r="BY253" i="9"/>
  <c r="BZ253" i="9"/>
  <c r="CA253" i="9"/>
  <c r="CB253" i="9"/>
  <c r="CC253" i="9"/>
  <c r="CD253" i="9"/>
  <c r="CE253" i="9"/>
  <c r="CF253" i="9"/>
  <c r="CG253" i="9"/>
  <c r="CH253" i="9"/>
  <c r="CI253" i="9"/>
  <c r="CJ253" i="9"/>
  <c r="BY254" i="9"/>
  <c r="BZ254" i="9"/>
  <c r="CA254" i="9"/>
  <c r="CB254" i="9"/>
  <c r="CC254" i="9"/>
  <c r="CD254" i="9"/>
  <c r="CE254" i="9"/>
  <c r="CF254" i="9"/>
  <c r="CG254" i="9"/>
  <c r="CH254" i="9"/>
  <c r="CI254" i="9"/>
  <c r="CJ254" i="9"/>
  <c r="BY255" i="9"/>
  <c r="BZ255" i="9"/>
  <c r="CA255" i="9"/>
  <c r="CB255" i="9"/>
  <c r="CC255" i="9"/>
  <c r="CD255" i="9"/>
  <c r="CE255" i="9"/>
  <c r="CF255" i="9"/>
  <c r="CG255" i="9"/>
  <c r="CH255" i="9"/>
  <c r="CI255" i="9"/>
  <c r="CJ255" i="9"/>
  <c r="BY256" i="9"/>
  <c r="BZ256" i="9"/>
  <c r="CA256" i="9"/>
  <c r="CB256" i="9"/>
  <c r="CC256" i="9"/>
  <c r="CD256" i="9"/>
  <c r="CE256" i="9"/>
  <c r="CF256" i="9"/>
  <c r="CG256" i="9"/>
  <c r="CH256" i="9"/>
  <c r="CI256" i="9"/>
  <c r="CJ256" i="9"/>
  <c r="BY257" i="9"/>
  <c r="BZ257" i="9"/>
  <c r="CA257" i="9"/>
  <c r="CB257" i="9"/>
  <c r="CC257" i="9"/>
  <c r="CD257" i="9"/>
  <c r="CE257" i="9"/>
  <c r="CF257" i="9"/>
  <c r="CG257" i="9"/>
  <c r="CH257" i="9"/>
  <c r="CI257" i="9"/>
  <c r="CJ257" i="9"/>
  <c r="BY258" i="9"/>
  <c r="BZ258" i="9"/>
  <c r="CA258" i="9"/>
  <c r="CB258" i="9"/>
  <c r="CC258" i="9"/>
  <c r="CD258" i="9"/>
  <c r="CE258" i="9"/>
  <c r="CF258" i="9"/>
  <c r="CG258" i="9"/>
  <c r="CH258" i="9"/>
  <c r="CI258" i="9"/>
  <c r="CJ258" i="9"/>
  <c r="BY259" i="9"/>
  <c r="BZ259" i="9"/>
  <c r="CA259" i="9"/>
  <c r="CB259" i="9"/>
  <c r="CC259" i="9"/>
  <c r="CD259" i="9"/>
  <c r="CE259" i="9"/>
  <c r="CF259" i="9"/>
  <c r="CG259" i="9"/>
  <c r="CH259" i="9"/>
  <c r="CI259" i="9"/>
  <c r="CJ259" i="9"/>
  <c r="BY260" i="9"/>
  <c r="BZ260" i="9"/>
  <c r="CA260" i="9"/>
  <c r="CB260" i="9"/>
  <c r="CC260" i="9"/>
  <c r="CD260" i="9"/>
  <c r="CE260" i="9"/>
  <c r="CF260" i="9"/>
  <c r="CG260" i="9"/>
  <c r="CH260" i="9"/>
  <c r="CI260" i="9"/>
  <c r="CJ260" i="9"/>
  <c r="BY261" i="9"/>
  <c r="BZ261" i="9"/>
  <c r="CA261" i="9"/>
  <c r="CB261" i="9"/>
  <c r="CC261" i="9"/>
  <c r="CD261" i="9"/>
  <c r="CE261" i="9"/>
  <c r="CF261" i="9"/>
  <c r="CG261" i="9"/>
  <c r="CH261" i="9"/>
  <c r="CI261" i="9"/>
  <c r="CJ261" i="9"/>
  <c r="BY262" i="9"/>
  <c r="BZ262" i="9"/>
  <c r="CA262" i="9"/>
  <c r="CB262" i="9"/>
  <c r="CC262" i="9"/>
  <c r="CD262" i="9"/>
  <c r="CE262" i="9"/>
  <c r="CF262" i="9"/>
  <c r="CG262" i="9"/>
  <c r="CH262" i="9"/>
  <c r="CI262" i="9"/>
  <c r="CJ262" i="9"/>
  <c r="BY263" i="9"/>
  <c r="BZ263" i="9"/>
  <c r="CA263" i="9"/>
  <c r="CB263" i="9"/>
  <c r="CC263" i="9"/>
  <c r="CD263" i="9"/>
  <c r="CE263" i="9"/>
  <c r="CF263" i="9"/>
  <c r="CG263" i="9"/>
  <c r="CH263" i="9"/>
  <c r="CI263" i="9"/>
  <c r="CJ263" i="9"/>
  <c r="BY264" i="9"/>
  <c r="BZ264" i="9"/>
  <c r="CA264" i="9"/>
  <c r="CB264" i="9"/>
  <c r="CC264" i="9"/>
  <c r="CD264" i="9"/>
  <c r="CE264" i="9"/>
  <c r="CF264" i="9"/>
  <c r="CG264" i="9"/>
  <c r="CH264" i="9"/>
  <c r="CI264" i="9"/>
  <c r="CJ264" i="9"/>
  <c r="BY265" i="9"/>
  <c r="BZ265" i="9"/>
  <c r="CA265" i="9"/>
  <c r="CB265" i="9"/>
  <c r="CC265" i="9"/>
  <c r="CD265" i="9"/>
  <c r="CE265" i="9"/>
  <c r="CF265" i="9"/>
  <c r="CG265" i="9"/>
  <c r="CH265" i="9"/>
  <c r="CI265" i="9"/>
  <c r="CJ265" i="9"/>
  <c r="BY266" i="9"/>
  <c r="BZ266" i="9"/>
  <c r="CA266" i="9"/>
  <c r="CB266" i="9"/>
  <c r="CC266" i="9"/>
  <c r="CD266" i="9"/>
  <c r="CE266" i="9"/>
  <c r="CF266" i="9"/>
  <c r="CG266" i="9"/>
  <c r="CH266" i="9"/>
  <c r="CI266" i="9"/>
  <c r="CJ266" i="9"/>
  <c r="BY267" i="9"/>
  <c r="BZ267" i="9"/>
  <c r="CA267" i="9"/>
  <c r="CB267" i="9"/>
  <c r="CC267" i="9"/>
  <c r="CD267" i="9"/>
  <c r="CE267" i="9"/>
  <c r="CF267" i="9"/>
  <c r="CG267" i="9"/>
  <c r="CH267" i="9"/>
  <c r="CI267" i="9"/>
  <c r="CJ267" i="9"/>
  <c r="BY268" i="9"/>
  <c r="BZ268" i="9"/>
  <c r="CA268" i="9"/>
  <c r="CB268" i="9"/>
  <c r="CC268" i="9"/>
  <c r="CD268" i="9"/>
  <c r="CE268" i="9"/>
  <c r="CF268" i="9"/>
  <c r="CG268" i="9"/>
  <c r="CH268" i="9"/>
  <c r="CI268" i="9"/>
  <c r="CJ268" i="9"/>
  <c r="BY269" i="9"/>
  <c r="BZ269" i="9"/>
  <c r="CA269" i="9"/>
  <c r="CB269" i="9"/>
  <c r="CC269" i="9"/>
  <c r="CD269" i="9"/>
  <c r="CE269" i="9"/>
  <c r="CF269" i="9"/>
  <c r="CG269" i="9"/>
  <c r="CH269" i="9"/>
  <c r="CI269" i="9"/>
  <c r="CJ269" i="9"/>
  <c r="BY270" i="9"/>
  <c r="BZ270" i="9"/>
  <c r="CA270" i="9"/>
  <c r="CB270" i="9"/>
  <c r="CC270" i="9"/>
  <c r="CD270" i="9"/>
  <c r="CE270" i="9"/>
  <c r="CF270" i="9"/>
  <c r="CG270" i="9"/>
  <c r="CH270" i="9"/>
  <c r="CI270" i="9"/>
  <c r="CJ270" i="9"/>
  <c r="BY271" i="9"/>
  <c r="BZ271" i="9"/>
  <c r="CA271" i="9"/>
  <c r="CB271" i="9"/>
  <c r="CC271" i="9"/>
  <c r="CD271" i="9"/>
  <c r="CE271" i="9"/>
  <c r="CF271" i="9"/>
  <c r="CG271" i="9"/>
  <c r="CH271" i="9"/>
  <c r="CI271" i="9"/>
  <c r="CJ271" i="9"/>
  <c r="BY272" i="9"/>
  <c r="BZ272" i="9"/>
  <c r="CA272" i="9"/>
  <c r="CB272" i="9"/>
  <c r="CC272" i="9"/>
  <c r="CD272" i="9"/>
  <c r="CE272" i="9"/>
  <c r="CF272" i="9"/>
  <c r="CG272" i="9"/>
  <c r="CH272" i="9"/>
  <c r="CI272" i="9"/>
  <c r="CJ272" i="9"/>
  <c r="BY273" i="9"/>
  <c r="BZ273" i="9"/>
  <c r="CA273" i="9"/>
  <c r="CB273" i="9"/>
  <c r="CC273" i="9"/>
  <c r="CD273" i="9"/>
  <c r="CE273" i="9"/>
  <c r="CF273" i="9"/>
  <c r="CG273" i="9"/>
  <c r="CH273" i="9"/>
  <c r="CI273" i="9"/>
  <c r="CJ273" i="9"/>
  <c r="BY274" i="9"/>
  <c r="BZ274" i="9"/>
  <c r="CA274" i="9"/>
  <c r="CB274" i="9"/>
  <c r="CC274" i="9"/>
  <c r="CD274" i="9"/>
  <c r="CE274" i="9"/>
  <c r="CF274" i="9"/>
  <c r="CG274" i="9"/>
  <c r="CH274" i="9"/>
  <c r="CI274" i="9"/>
  <c r="CJ274" i="9"/>
  <c r="BY275" i="9"/>
  <c r="BZ275" i="9"/>
  <c r="CA275" i="9"/>
  <c r="CB275" i="9"/>
  <c r="CC275" i="9"/>
  <c r="CD275" i="9"/>
  <c r="CE275" i="9"/>
  <c r="CF275" i="9"/>
  <c r="CG275" i="9"/>
  <c r="CH275" i="9"/>
  <c r="CI275" i="9"/>
  <c r="CJ275" i="9"/>
  <c r="BY276" i="9"/>
  <c r="BZ276" i="9"/>
  <c r="CA276" i="9"/>
  <c r="CB276" i="9"/>
  <c r="CC276" i="9"/>
  <c r="CD276" i="9"/>
  <c r="CE276" i="9"/>
  <c r="CF276" i="9"/>
  <c r="CG276" i="9"/>
  <c r="CH276" i="9"/>
  <c r="CI276" i="9"/>
  <c r="CJ276" i="9"/>
  <c r="BY277" i="9"/>
  <c r="BZ277" i="9"/>
  <c r="CA277" i="9"/>
  <c r="CB277" i="9"/>
  <c r="CC277" i="9"/>
  <c r="CD277" i="9"/>
  <c r="CE277" i="9"/>
  <c r="CF277" i="9"/>
  <c r="CG277" i="9"/>
  <c r="CH277" i="9"/>
  <c r="CI277" i="9"/>
  <c r="CJ277" i="9"/>
  <c r="BY278" i="9"/>
  <c r="BZ278" i="9"/>
  <c r="CA278" i="9"/>
  <c r="CB278" i="9"/>
  <c r="CC278" i="9"/>
  <c r="CD278" i="9"/>
  <c r="CE278" i="9"/>
  <c r="CF278" i="9"/>
  <c r="CG278" i="9"/>
  <c r="CH278" i="9"/>
  <c r="CI278" i="9"/>
  <c r="CJ278" i="9"/>
  <c r="BY279" i="9"/>
  <c r="BZ279" i="9"/>
  <c r="CA279" i="9"/>
  <c r="CB279" i="9"/>
  <c r="CC279" i="9"/>
  <c r="CD279" i="9"/>
  <c r="CE279" i="9"/>
  <c r="CF279" i="9"/>
  <c r="CG279" i="9"/>
  <c r="CH279" i="9"/>
  <c r="CI279" i="9"/>
  <c r="CJ279" i="9"/>
  <c r="BY280" i="9"/>
  <c r="BZ280" i="9"/>
  <c r="CA280" i="9"/>
  <c r="CB280" i="9"/>
  <c r="CC280" i="9"/>
  <c r="CD280" i="9"/>
  <c r="CE280" i="9"/>
  <c r="CF280" i="9"/>
  <c r="CG280" i="9"/>
  <c r="CH280" i="9"/>
  <c r="CI280" i="9"/>
  <c r="CJ280" i="9"/>
  <c r="BY281" i="9"/>
  <c r="BZ281" i="9"/>
  <c r="CA281" i="9"/>
  <c r="CB281" i="9"/>
  <c r="CC281" i="9"/>
  <c r="CD281" i="9"/>
  <c r="CE281" i="9"/>
  <c r="CF281" i="9"/>
  <c r="CG281" i="9"/>
  <c r="CH281" i="9"/>
  <c r="CI281" i="9"/>
  <c r="CJ281" i="9"/>
  <c r="BY282" i="9"/>
  <c r="BZ282" i="9"/>
  <c r="CA282" i="9"/>
  <c r="CB282" i="9"/>
  <c r="CC282" i="9"/>
  <c r="CD282" i="9"/>
  <c r="CE282" i="9"/>
  <c r="CF282" i="9"/>
  <c r="CG282" i="9"/>
  <c r="CH282" i="9"/>
  <c r="CI282" i="9"/>
  <c r="CJ282" i="9"/>
  <c r="BY283" i="9"/>
  <c r="BZ283" i="9"/>
  <c r="CA283" i="9"/>
  <c r="CB283" i="9"/>
  <c r="CC283" i="9"/>
  <c r="CD283" i="9"/>
  <c r="CE283" i="9"/>
  <c r="CF283" i="9"/>
  <c r="CG283" i="9"/>
  <c r="CH283" i="9"/>
  <c r="CI283" i="9"/>
  <c r="CJ283" i="9"/>
  <c r="BY284" i="9"/>
  <c r="BZ284" i="9"/>
  <c r="CA284" i="9"/>
  <c r="CB284" i="9"/>
  <c r="CC284" i="9"/>
  <c r="CD284" i="9"/>
  <c r="CE284" i="9"/>
  <c r="CF284" i="9"/>
  <c r="CG284" i="9"/>
  <c r="CH284" i="9"/>
  <c r="CI284" i="9"/>
  <c r="CJ284" i="9"/>
  <c r="BY285" i="9"/>
  <c r="BZ285" i="9"/>
  <c r="CA285" i="9"/>
  <c r="CB285" i="9"/>
  <c r="CC285" i="9"/>
  <c r="CD285" i="9"/>
  <c r="CE285" i="9"/>
  <c r="CF285" i="9"/>
  <c r="CG285" i="9"/>
  <c r="CH285" i="9"/>
  <c r="CI285" i="9"/>
  <c r="CJ285" i="9"/>
  <c r="BY286" i="9"/>
  <c r="BZ286" i="9"/>
  <c r="CA286" i="9"/>
  <c r="CB286" i="9"/>
  <c r="CC286" i="9"/>
  <c r="CD286" i="9"/>
  <c r="CE286" i="9"/>
  <c r="CF286" i="9"/>
  <c r="CG286" i="9"/>
  <c r="CH286" i="9"/>
  <c r="CI286" i="9"/>
  <c r="CJ286" i="9"/>
  <c r="BY287" i="9"/>
  <c r="BZ287" i="9"/>
  <c r="CA287" i="9"/>
  <c r="CB287" i="9"/>
  <c r="CC287" i="9"/>
  <c r="CD287" i="9"/>
  <c r="CE287" i="9"/>
  <c r="CF287" i="9"/>
  <c r="CG287" i="9"/>
  <c r="CH287" i="9"/>
  <c r="CI287" i="9"/>
  <c r="CJ287" i="9"/>
  <c r="BY288" i="9"/>
  <c r="BZ288" i="9"/>
  <c r="CA288" i="9"/>
  <c r="CB288" i="9"/>
  <c r="CC288" i="9"/>
  <c r="CD288" i="9"/>
  <c r="CE288" i="9"/>
  <c r="CF288" i="9"/>
  <c r="CG288" i="9"/>
  <c r="CH288" i="9"/>
  <c r="CI288" i="9"/>
  <c r="CJ288" i="9"/>
  <c r="BY289" i="9"/>
  <c r="BZ289" i="9"/>
  <c r="CA289" i="9"/>
  <c r="CB289" i="9"/>
  <c r="CC289" i="9"/>
  <c r="CD289" i="9"/>
  <c r="CE289" i="9"/>
  <c r="CF289" i="9"/>
  <c r="CG289" i="9"/>
  <c r="CH289" i="9"/>
  <c r="CI289" i="9"/>
  <c r="CJ289" i="9"/>
  <c r="BY290" i="9"/>
  <c r="BZ290" i="9"/>
  <c r="CA290" i="9"/>
  <c r="CB290" i="9"/>
  <c r="CC290" i="9"/>
  <c r="CD290" i="9"/>
  <c r="CE290" i="9"/>
  <c r="CF290" i="9"/>
  <c r="CG290" i="9"/>
  <c r="CH290" i="9"/>
  <c r="CI290" i="9"/>
  <c r="CJ290" i="9"/>
  <c r="BY291" i="9"/>
  <c r="BZ291" i="9"/>
  <c r="CA291" i="9"/>
  <c r="CB291" i="9"/>
  <c r="CC291" i="9"/>
  <c r="CD291" i="9"/>
  <c r="CE291" i="9"/>
  <c r="CF291" i="9"/>
  <c r="CG291" i="9"/>
  <c r="CH291" i="9"/>
  <c r="CI291" i="9"/>
  <c r="CJ291" i="9"/>
  <c r="BY292" i="9"/>
  <c r="BZ292" i="9"/>
  <c r="CA292" i="9"/>
  <c r="CB292" i="9"/>
  <c r="CC292" i="9"/>
  <c r="CD292" i="9"/>
  <c r="CE292" i="9"/>
  <c r="CF292" i="9"/>
  <c r="CG292" i="9"/>
  <c r="CH292" i="9"/>
  <c r="CI292" i="9"/>
  <c r="CJ292" i="9"/>
  <c r="BY293" i="9"/>
  <c r="BZ293" i="9"/>
  <c r="CA293" i="9"/>
  <c r="CB293" i="9"/>
  <c r="CC293" i="9"/>
  <c r="CD293" i="9"/>
  <c r="CE293" i="9"/>
  <c r="CF293" i="9"/>
  <c r="CG293" i="9"/>
  <c r="CH293" i="9"/>
  <c r="CI293" i="9"/>
  <c r="CJ293" i="9"/>
  <c r="BY294" i="9"/>
  <c r="BZ294" i="9"/>
  <c r="CA294" i="9"/>
  <c r="CB294" i="9"/>
  <c r="CC294" i="9"/>
  <c r="CD294" i="9"/>
  <c r="CE294" i="9"/>
  <c r="CF294" i="9"/>
  <c r="CG294" i="9"/>
  <c r="CH294" i="9"/>
  <c r="CI294" i="9"/>
  <c r="CJ294" i="9"/>
  <c r="BY295" i="9"/>
  <c r="BZ295" i="9"/>
  <c r="CA295" i="9"/>
  <c r="CB295" i="9"/>
  <c r="CC295" i="9"/>
  <c r="CD295" i="9"/>
  <c r="CE295" i="9"/>
  <c r="CF295" i="9"/>
  <c r="CG295" i="9"/>
  <c r="CH295" i="9"/>
  <c r="CI295" i="9"/>
  <c r="CJ295" i="9"/>
  <c r="BY296" i="9"/>
  <c r="BZ296" i="9"/>
  <c r="CA296" i="9"/>
  <c r="CB296" i="9"/>
  <c r="CC296" i="9"/>
  <c r="CD296" i="9"/>
  <c r="CE296" i="9"/>
  <c r="CF296" i="9"/>
  <c r="CG296" i="9"/>
  <c r="CH296" i="9"/>
  <c r="CI296" i="9"/>
  <c r="CJ296" i="9"/>
  <c r="BY297" i="9"/>
  <c r="BZ297" i="9"/>
  <c r="CA297" i="9"/>
  <c r="CB297" i="9"/>
  <c r="CC297" i="9"/>
  <c r="CD297" i="9"/>
  <c r="CE297" i="9"/>
  <c r="CF297" i="9"/>
  <c r="CG297" i="9"/>
  <c r="CH297" i="9"/>
  <c r="CI297" i="9"/>
  <c r="CJ297" i="9"/>
  <c r="BY298" i="9"/>
  <c r="BZ298" i="9"/>
  <c r="CA298" i="9"/>
  <c r="CB298" i="9"/>
  <c r="CC298" i="9"/>
  <c r="CD298" i="9"/>
  <c r="CE298" i="9"/>
  <c r="CF298" i="9"/>
  <c r="CG298" i="9"/>
  <c r="CH298" i="9"/>
  <c r="CI298" i="9"/>
  <c r="CJ298" i="9"/>
  <c r="BY299" i="9"/>
  <c r="BZ299" i="9"/>
  <c r="CA299" i="9"/>
  <c r="CB299" i="9"/>
  <c r="CC299" i="9"/>
  <c r="CD299" i="9"/>
  <c r="CE299" i="9"/>
  <c r="CF299" i="9"/>
  <c r="CG299" i="9"/>
  <c r="CH299" i="9"/>
  <c r="CI299" i="9"/>
  <c r="CJ299" i="9"/>
  <c r="BY300" i="9"/>
  <c r="BZ300" i="9"/>
  <c r="CA300" i="9"/>
  <c r="CB300" i="9"/>
  <c r="CC300" i="9"/>
  <c r="CD300" i="9"/>
  <c r="CE300" i="9"/>
  <c r="CF300" i="9"/>
  <c r="CG300" i="9"/>
  <c r="CH300" i="9"/>
  <c r="CI300" i="9"/>
  <c r="CJ300" i="9"/>
  <c r="BY301" i="9"/>
  <c r="BZ301" i="9"/>
  <c r="CA301" i="9"/>
  <c r="CB301" i="9"/>
  <c r="CC301" i="9"/>
  <c r="CD301" i="9"/>
  <c r="CE301" i="9"/>
  <c r="CF301" i="9"/>
  <c r="CG301" i="9"/>
  <c r="CH301" i="9"/>
  <c r="CI301" i="9"/>
  <c r="CJ301" i="9"/>
  <c r="BY302" i="9"/>
  <c r="BZ302" i="9"/>
  <c r="CA302" i="9"/>
  <c r="CB302" i="9"/>
  <c r="CC302" i="9"/>
  <c r="CD302" i="9"/>
  <c r="CE302" i="9"/>
  <c r="CF302" i="9"/>
  <c r="CG302" i="9"/>
  <c r="CH302" i="9"/>
  <c r="CI302" i="9"/>
  <c r="CJ302" i="9"/>
  <c r="BY303" i="9"/>
  <c r="BZ303" i="9"/>
  <c r="CA303" i="9"/>
  <c r="CB303" i="9"/>
  <c r="CC303" i="9"/>
  <c r="CD303" i="9"/>
  <c r="CE303" i="9"/>
  <c r="CF303" i="9"/>
  <c r="CG303" i="9"/>
  <c r="CH303" i="9"/>
  <c r="CI303" i="9"/>
  <c r="CJ303" i="9"/>
  <c r="BY304" i="9"/>
  <c r="BZ304" i="9"/>
  <c r="CA304" i="9"/>
  <c r="CB304" i="9"/>
  <c r="CC304" i="9"/>
  <c r="CD304" i="9"/>
  <c r="CE304" i="9"/>
  <c r="CF304" i="9"/>
  <c r="CG304" i="9"/>
  <c r="CH304" i="9"/>
  <c r="CI304" i="9"/>
  <c r="CJ304" i="9"/>
  <c r="BY305" i="9"/>
  <c r="BZ305" i="9"/>
  <c r="CA305" i="9"/>
  <c r="CB305" i="9"/>
  <c r="CC305" i="9"/>
  <c r="CD305" i="9"/>
  <c r="CE305" i="9"/>
  <c r="CF305" i="9"/>
  <c r="CG305" i="9"/>
  <c r="CH305" i="9"/>
  <c r="CI305" i="9"/>
  <c r="CJ305" i="9"/>
  <c r="BY306" i="9"/>
  <c r="BZ306" i="9"/>
  <c r="CA306" i="9"/>
  <c r="CB306" i="9"/>
  <c r="CC306" i="9"/>
  <c r="CD306" i="9"/>
  <c r="CE306" i="9"/>
  <c r="CF306" i="9"/>
  <c r="CG306" i="9"/>
  <c r="CH306" i="9"/>
  <c r="CI306" i="9"/>
  <c r="CJ306" i="9"/>
  <c r="BY307" i="9"/>
  <c r="BZ307" i="9"/>
  <c r="CA307" i="9"/>
  <c r="CB307" i="9"/>
  <c r="CC307" i="9"/>
  <c r="CD307" i="9"/>
  <c r="CE307" i="9"/>
  <c r="CF307" i="9"/>
  <c r="CG307" i="9"/>
  <c r="CH307" i="9"/>
  <c r="CI307" i="9"/>
  <c r="CJ307" i="9"/>
  <c r="BY308" i="9"/>
  <c r="BZ308" i="9"/>
  <c r="CA308" i="9"/>
  <c r="CB308" i="9"/>
  <c r="CC308" i="9"/>
  <c r="CD308" i="9"/>
  <c r="CE308" i="9"/>
  <c r="CF308" i="9"/>
  <c r="CG308" i="9"/>
  <c r="CH308" i="9"/>
  <c r="CI308" i="9"/>
  <c r="CJ308" i="9"/>
  <c r="BY309" i="9"/>
  <c r="BZ309" i="9"/>
  <c r="CA309" i="9"/>
  <c r="CB309" i="9"/>
  <c r="CC309" i="9"/>
  <c r="CD309" i="9"/>
  <c r="CE309" i="9"/>
  <c r="CF309" i="9"/>
  <c r="CG309" i="9"/>
  <c r="CH309" i="9"/>
  <c r="CI309" i="9"/>
  <c r="CJ309" i="9"/>
  <c r="BY310" i="9"/>
  <c r="BZ310" i="9"/>
  <c r="CA310" i="9"/>
  <c r="CB310" i="9"/>
  <c r="CC310" i="9"/>
  <c r="CD310" i="9"/>
  <c r="CE310" i="9"/>
  <c r="CF310" i="9"/>
  <c r="CG310" i="9"/>
  <c r="CH310" i="9"/>
  <c r="CI310" i="9"/>
  <c r="CJ310" i="9"/>
  <c r="BY311" i="9"/>
  <c r="BZ311" i="9"/>
  <c r="CA311" i="9"/>
  <c r="CB311" i="9"/>
  <c r="CC311" i="9"/>
  <c r="CD311" i="9"/>
  <c r="CE311" i="9"/>
  <c r="CF311" i="9"/>
  <c r="CG311" i="9"/>
  <c r="CH311" i="9"/>
  <c r="CI311" i="9"/>
  <c r="CJ311" i="9"/>
  <c r="BY312" i="9"/>
  <c r="BZ312" i="9"/>
  <c r="CA312" i="9"/>
  <c r="CB312" i="9"/>
  <c r="CC312" i="9"/>
  <c r="CD312" i="9"/>
  <c r="CE312" i="9"/>
  <c r="CF312" i="9"/>
  <c r="CG312" i="9"/>
  <c r="CH312" i="9"/>
  <c r="CI312" i="9"/>
  <c r="CJ312" i="9"/>
  <c r="BY313" i="9"/>
  <c r="BZ313" i="9"/>
  <c r="CA313" i="9"/>
  <c r="CB313" i="9"/>
  <c r="CC313" i="9"/>
  <c r="CD313" i="9"/>
  <c r="CE313" i="9"/>
  <c r="CF313" i="9"/>
  <c r="CG313" i="9"/>
  <c r="CH313" i="9"/>
  <c r="CI313" i="9"/>
  <c r="CJ313" i="9"/>
  <c r="BY314" i="9"/>
  <c r="BZ314" i="9"/>
  <c r="CA314" i="9"/>
  <c r="CB314" i="9"/>
  <c r="CC314" i="9"/>
  <c r="CD314" i="9"/>
  <c r="CE314" i="9"/>
  <c r="CF314" i="9"/>
  <c r="CG314" i="9"/>
  <c r="CH314" i="9"/>
  <c r="CI314" i="9"/>
  <c r="CJ314" i="9"/>
  <c r="BY315" i="9"/>
  <c r="BZ315" i="9"/>
  <c r="CA315" i="9"/>
  <c r="CB315" i="9"/>
  <c r="CC315" i="9"/>
  <c r="CD315" i="9"/>
  <c r="CE315" i="9"/>
  <c r="CF315" i="9"/>
  <c r="CG315" i="9"/>
  <c r="CH315" i="9"/>
  <c r="CI315" i="9"/>
  <c r="CJ315" i="9"/>
  <c r="BY316" i="9"/>
  <c r="BZ316" i="9"/>
  <c r="CA316" i="9"/>
  <c r="CB316" i="9"/>
  <c r="CC316" i="9"/>
  <c r="CD316" i="9"/>
  <c r="CE316" i="9"/>
  <c r="CF316" i="9"/>
  <c r="CG316" i="9"/>
  <c r="CH316" i="9"/>
  <c r="CI316" i="9"/>
  <c r="CJ316" i="9"/>
  <c r="BY317" i="9"/>
  <c r="BZ317" i="9"/>
  <c r="CA317" i="9"/>
  <c r="CB317" i="9"/>
  <c r="CC317" i="9"/>
  <c r="CD317" i="9"/>
  <c r="CE317" i="9"/>
  <c r="CF317" i="9"/>
  <c r="CG317" i="9"/>
  <c r="CH317" i="9"/>
  <c r="CI317" i="9"/>
  <c r="CJ317" i="9"/>
  <c r="BY318" i="9"/>
  <c r="BZ318" i="9"/>
  <c r="CA318" i="9"/>
  <c r="CB318" i="9"/>
  <c r="CC318" i="9"/>
  <c r="CD318" i="9"/>
  <c r="CE318" i="9"/>
  <c r="CF318" i="9"/>
  <c r="CG318" i="9"/>
  <c r="CH318" i="9"/>
  <c r="CI318" i="9"/>
  <c r="CJ318" i="9"/>
  <c r="BB110" i="9"/>
  <c r="BC110" i="9"/>
  <c r="BD110" i="9"/>
  <c r="BE110" i="9"/>
  <c r="BF110" i="9"/>
  <c r="BG110" i="9"/>
  <c r="BH110" i="9"/>
  <c r="BB111" i="9"/>
  <c r="BC111" i="9"/>
  <c r="BD111" i="9"/>
  <c r="BE111" i="9"/>
  <c r="BF111" i="9"/>
  <c r="BG111" i="9"/>
  <c r="BH111" i="9"/>
  <c r="BB112" i="9"/>
  <c r="BC112" i="9"/>
  <c r="BD112" i="9"/>
  <c r="BE112" i="9"/>
  <c r="BF112" i="9"/>
  <c r="BG112" i="9"/>
  <c r="BH112" i="9"/>
  <c r="BB113" i="9"/>
  <c r="BC113" i="9"/>
  <c r="BD113" i="9"/>
  <c r="BE113" i="9"/>
  <c r="BF113" i="9"/>
  <c r="BG113" i="9"/>
  <c r="BH113" i="9"/>
  <c r="BB114" i="9"/>
  <c r="BC114" i="9"/>
  <c r="BD114" i="9"/>
  <c r="BE114" i="9"/>
  <c r="BF114" i="9"/>
  <c r="BG114" i="9"/>
  <c r="BH114" i="9"/>
  <c r="BB115" i="9"/>
  <c r="BC115" i="9"/>
  <c r="BD115" i="9"/>
  <c r="BE115" i="9"/>
  <c r="BF115" i="9"/>
  <c r="BG115" i="9"/>
  <c r="BH115" i="9"/>
  <c r="BB116" i="9"/>
  <c r="BC116" i="9"/>
  <c r="BD116" i="9"/>
  <c r="BE116" i="9"/>
  <c r="BF116" i="9"/>
  <c r="BG116" i="9"/>
  <c r="BH116" i="9"/>
  <c r="BB117" i="9"/>
  <c r="BC117" i="9"/>
  <c r="BD117" i="9"/>
  <c r="BE117" i="9"/>
  <c r="BF117" i="9"/>
  <c r="BG117" i="9"/>
  <c r="BH117" i="9"/>
  <c r="BB118" i="9"/>
  <c r="BC118" i="9"/>
  <c r="BD118" i="9"/>
  <c r="BE118" i="9"/>
  <c r="BF118" i="9"/>
  <c r="BG118" i="9"/>
  <c r="BH118" i="9"/>
  <c r="BB119" i="9"/>
  <c r="BC119" i="9"/>
  <c r="BD119" i="9"/>
  <c r="BE119" i="9"/>
  <c r="BF119" i="9"/>
  <c r="BG119" i="9"/>
  <c r="BH119" i="9"/>
  <c r="BB120" i="9"/>
  <c r="BC120" i="9"/>
  <c r="BD120" i="9"/>
  <c r="BE120" i="9"/>
  <c r="BF120" i="9"/>
  <c r="BG120" i="9"/>
  <c r="BH120" i="9"/>
  <c r="BB121" i="9"/>
  <c r="BC121" i="9"/>
  <c r="BD121" i="9"/>
  <c r="BE121" i="9"/>
  <c r="BF121" i="9"/>
  <c r="BG121" i="9"/>
  <c r="BH121" i="9"/>
  <c r="BB122" i="9"/>
  <c r="BC122" i="9"/>
  <c r="BD122" i="9"/>
  <c r="BE122" i="9"/>
  <c r="BF122" i="9"/>
  <c r="BG122" i="9"/>
  <c r="BH122" i="9"/>
  <c r="BB123" i="9"/>
  <c r="BC123" i="9"/>
  <c r="BD123" i="9"/>
  <c r="BE123" i="9"/>
  <c r="BF123" i="9"/>
  <c r="BG123" i="9"/>
  <c r="BH123" i="9"/>
  <c r="BB124" i="9"/>
  <c r="BC124" i="9"/>
  <c r="BD124" i="9"/>
  <c r="BE124" i="9"/>
  <c r="BF124" i="9"/>
  <c r="BG124" i="9"/>
  <c r="BH124" i="9"/>
  <c r="BB125" i="9"/>
  <c r="BC125" i="9"/>
  <c r="BD125" i="9"/>
  <c r="BE125" i="9"/>
  <c r="BF125" i="9"/>
  <c r="BG125" i="9"/>
  <c r="BH125" i="9"/>
  <c r="BB126" i="9"/>
  <c r="BC126" i="9"/>
  <c r="BD126" i="9"/>
  <c r="BE126" i="9"/>
  <c r="BF126" i="9"/>
  <c r="BG126" i="9"/>
  <c r="BH126" i="9"/>
  <c r="BB127" i="9"/>
  <c r="BC127" i="9"/>
  <c r="BD127" i="9"/>
  <c r="BE127" i="9"/>
  <c r="BF127" i="9"/>
  <c r="BG127" i="9"/>
  <c r="BH127" i="9"/>
  <c r="BB128" i="9"/>
  <c r="BC128" i="9"/>
  <c r="BD128" i="9"/>
  <c r="BE128" i="9"/>
  <c r="BF128" i="9"/>
  <c r="BG128" i="9"/>
  <c r="BH128" i="9"/>
  <c r="BB129" i="9"/>
  <c r="BC129" i="9"/>
  <c r="BD129" i="9"/>
  <c r="BE129" i="9"/>
  <c r="BF129" i="9"/>
  <c r="BG129" i="9"/>
  <c r="BH129" i="9"/>
  <c r="BB130" i="9"/>
  <c r="BC130" i="9"/>
  <c r="BD130" i="9"/>
  <c r="BE130" i="9"/>
  <c r="BF130" i="9"/>
  <c r="BG130" i="9"/>
  <c r="BH130" i="9"/>
  <c r="BB131" i="9"/>
  <c r="BC131" i="9"/>
  <c r="BD131" i="9"/>
  <c r="BE131" i="9"/>
  <c r="BF131" i="9"/>
  <c r="BG131" i="9"/>
  <c r="BH131" i="9"/>
  <c r="BB132" i="9"/>
  <c r="BC132" i="9"/>
  <c r="BD132" i="9"/>
  <c r="BE132" i="9"/>
  <c r="BF132" i="9"/>
  <c r="BG132" i="9"/>
  <c r="BH132" i="9"/>
  <c r="BB133" i="9"/>
  <c r="BC133" i="9"/>
  <c r="BD133" i="9"/>
  <c r="BE133" i="9"/>
  <c r="BF133" i="9"/>
  <c r="BG133" i="9"/>
  <c r="BH133" i="9"/>
  <c r="BB134" i="9"/>
  <c r="BC134" i="9"/>
  <c r="BD134" i="9"/>
  <c r="BE134" i="9"/>
  <c r="BF134" i="9"/>
  <c r="BG134" i="9"/>
  <c r="BH134" i="9"/>
  <c r="BB135" i="9"/>
  <c r="BC135" i="9"/>
  <c r="BD135" i="9"/>
  <c r="BE135" i="9"/>
  <c r="BF135" i="9"/>
  <c r="BG135" i="9"/>
  <c r="BH135" i="9"/>
  <c r="BB136" i="9"/>
  <c r="BC136" i="9"/>
  <c r="BD136" i="9"/>
  <c r="BE136" i="9"/>
  <c r="BF136" i="9"/>
  <c r="BG136" i="9"/>
  <c r="BH136" i="9"/>
  <c r="BB137" i="9"/>
  <c r="BC137" i="9"/>
  <c r="BD137" i="9"/>
  <c r="BE137" i="9"/>
  <c r="BF137" i="9"/>
  <c r="BG137" i="9"/>
  <c r="BH137" i="9"/>
  <c r="BB138" i="9"/>
  <c r="BC138" i="9"/>
  <c r="BD138" i="9"/>
  <c r="BE138" i="9"/>
  <c r="BF138" i="9"/>
  <c r="BG138" i="9"/>
  <c r="BH138" i="9"/>
  <c r="BB139" i="9"/>
  <c r="BC139" i="9"/>
  <c r="BD139" i="9"/>
  <c r="BE139" i="9"/>
  <c r="BF139" i="9"/>
  <c r="BG139" i="9"/>
  <c r="BH139" i="9"/>
  <c r="BB140" i="9"/>
  <c r="BC140" i="9"/>
  <c r="BD140" i="9"/>
  <c r="BE140" i="9"/>
  <c r="BF140" i="9"/>
  <c r="BG140" i="9"/>
  <c r="BH140" i="9"/>
  <c r="BB141" i="9"/>
  <c r="BC141" i="9"/>
  <c r="BD141" i="9"/>
  <c r="BE141" i="9"/>
  <c r="BF141" i="9"/>
  <c r="BG141" i="9"/>
  <c r="BH141" i="9"/>
  <c r="BB142" i="9"/>
  <c r="BC142" i="9"/>
  <c r="BD142" i="9"/>
  <c r="BE142" i="9"/>
  <c r="BF142" i="9"/>
  <c r="BG142" i="9"/>
  <c r="BH142" i="9"/>
  <c r="BB143" i="9"/>
  <c r="BC143" i="9"/>
  <c r="BD143" i="9"/>
  <c r="BE143" i="9"/>
  <c r="BF143" i="9"/>
  <c r="BG143" i="9"/>
  <c r="BH143" i="9"/>
  <c r="BB144" i="9"/>
  <c r="BC144" i="9"/>
  <c r="BD144" i="9"/>
  <c r="BE144" i="9"/>
  <c r="BF144" i="9"/>
  <c r="BG144" i="9"/>
  <c r="BH144" i="9"/>
  <c r="BB145" i="9"/>
  <c r="BC145" i="9"/>
  <c r="BD145" i="9"/>
  <c r="BE145" i="9"/>
  <c r="BF145" i="9"/>
  <c r="BG145" i="9"/>
  <c r="BH145" i="9"/>
  <c r="BB146" i="9"/>
  <c r="BC146" i="9"/>
  <c r="BD146" i="9"/>
  <c r="BE146" i="9"/>
  <c r="BF146" i="9"/>
  <c r="BG146" i="9"/>
  <c r="BH146" i="9"/>
  <c r="BB147" i="9"/>
  <c r="BC147" i="9"/>
  <c r="BD147" i="9"/>
  <c r="BE147" i="9"/>
  <c r="BF147" i="9"/>
  <c r="BG147" i="9"/>
  <c r="BH147" i="9"/>
  <c r="BB148" i="9"/>
  <c r="BC148" i="9"/>
  <c r="BD148" i="9"/>
  <c r="BE148" i="9"/>
  <c r="BF148" i="9"/>
  <c r="BG148" i="9"/>
  <c r="BH148" i="9"/>
  <c r="BB149" i="9"/>
  <c r="BC149" i="9"/>
  <c r="BD149" i="9"/>
  <c r="BE149" i="9"/>
  <c r="BF149" i="9"/>
  <c r="BG149" i="9"/>
  <c r="BH149" i="9"/>
  <c r="BB150" i="9"/>
  <c r="BC150" i="9"/>
  <c r="BD150" i="9"/>
  <c r="BE150" i="9"/>
  <c r="BF150" i="9"/>
  <c r="BG150" i="9"/>
  <c r="BH150" i="9"/>
  <c r="BB151" i="9"/>
  <c r="BC151" i="9"/>
  <c r="BD151" i="9"/>
  <c r="BE151" i="9"/>
  <c r="BF151" i="9"/>
  <c r="BG151" i="9"/>
  <c r="BH151" i="9"/>
  <c r="BB152" i="9"/>
  <c r="BC152" i="9"/>
  <c r="BD152" i="9"/>
  <c r="BE152" i="9"/>
  <c r="BF152" i="9"/>
  <c r="BG152" i="9"/>
  <c r="BH152" i="9"/>
  <c r="BB153" i="9"/>
  <c r="BC153" i="9"/>
  <c r="BD153" i="9"/>
  <c r="BE153" i="9"/>
  <c r="BF153" i="9"/>
  <c r="BG153" i="9"/>
  <c r="BH153" i="9"/>
  <c r="BB154" i="9"/>
  <c r="BC154" i="9"/>
  <c r="BD154" i="9"/>
  <c r="BE154" i="9"/>
  <c r="BF154" i="9"/>
  <c r="BG154" i="9"/>
  <c r="BH154" i="9"/>
  <c r="BB155" i="9"/>
  <c r="BC155" i="9"/>
  <c r="BD155" i="9"/>
  <c r="BE155" i="9"/>
  <c r="BF155" i="9"/>
  <c r="BG155" i="9"/>
  <c r="BH155" i="9"/>
  <c r="BB156" i="9"/>
  <c r="BC156" i="9"/>
  <c r="BD156" i="9"/>
  <c r="BE156" i="9"/>
  <c r="BF156" i="9"/>
  <c r="BG156" i="9"/>
  <c r="BH156" i="9"/>
  <c r="BB157" i="9"/>
  <c r="BC157" i="9"/>
  <c r="BD157" i="9"/>
  <c r="BE157" i="9"/>
  <c r="BF157" i="9"/>
  <c r="BG157" i="9"/>
  <c r="BH157" i="9"/>
  <c r="BB158" i="9"/>
  <c r="BC158" i="9"/>
  <c r="BD158" i="9"/>
  <c r="BE158" i="9"/>
  <c r="BF158" i="9"/>
  <c r="BG158" i="9"/>
  <c r="BH158" i="9"/>
  <c r="BB159" i="9"/>
  <c r="BC159" i="9"/>
  <c r="BD159" i="9"/>
  <c r="BE159" i="9"/>
  <c r="BF159" i="9"/>
  <c r="BG159" i="9"/>
  <c r="BH159" i="9"/>
  <c r="BB160" i="9"/>
  <c r="BC160" i="9"/>
  <c r="BD160" i="9"/>
  <c r="BE160" i="9"/>
  <c r="BF160" i="9"/>
  <c r="BG160" i="9"/>
  <c r="BH160" i="9"/>
  <c r="BB161" i="9"/>
  <c r="BC161" i="9"/>
  <c r="BD161" i="9"/>
  <c r="BE161" i="9"/>
  <c r="BF161" i="9"/>
  <c r="BG161" i="9"/>
  <c r="BH161" i="9"/>
  <c r="BB162" i="9"/>
  <c r="BC162" i="9"/>
  <c r="BD162" i="9"/>
  <c r="BE162" i="9"/>
  <c r="BF162" i="9"/>
  <c r="BG162" i="9"/>
  <c r="BH162" i="9"/>
  <c r="BB163" i="9"/>
  <c r="BC163" i="9"/>
  <c r="BD163" i="9"/>
  <c r="BE163" i="9"/>
  <c r="BF163" i="9"/>
  <c r="BG163" i="9"/>
  <c r="BH163" i="9"/>
  <c r="BB164" i="9"/>
  <c r="BC164" i="9"/>
  <c r="BD164" i="9"/>
  <c r="BE164" i="9"/>
  <c r="BF164" i="9"/>
  <c r="BG164" i="9"/>
  <c r="BH164" i="9"/>
  <c r="BB165" i="9"/>
  <c r="BC165" i="9"/>
  <c r="BD165" i="9"/>
  <c r="BE165" i="9"/>
  <c r="BF165" i="9"/>
  <c r="BG165" i="9"/>
  <c r="BH165" i="9"/>
  <c r="BB166" i="9"/>
  <c r="BC166" i="9"/>
  <c r="BD166" i="9"/>
  <c r="BE166" i="9"/>
  <c r="BF166" i="9"/>
  <c r="BG166" i="9"/>
  <c r="BH166" i="9"/>
  <c r="BB167" i="9"/>
  <c r="BC167" i="9"/>
  <c r="BD167" i="9"/>
  <c r="BE167" i="9"/>
  <c r="BF167" i="9"/>
  <c r="BG167" i="9"/>
  <c r="BH167" i="9"/>
  <c r="BB168" i="9"/>
  <c r="BC168" i="9"/>
  <c r="BD168" i="9"/>
  <c r="BE168" i="9"/>
  <c r="BF168" i="9"/>
  <c r="BG168" i="9"/>
  <c r="BH168" i="9"/>
  <c r="BB169" i="9"/>
  <c r="BC169" i="9"/>
  <c r="BD169" i="9"/>
  <c r="BE169" i="9"/>
  <c r="BF169" i="9"/>
  <c r="BG169" i="9"/>
  <c r="BH169" i="9"/>
  <c r="BB170" i="9"/>
  <c r="BC170" i="9"/>
  <c r="BD170" i="9"/>
  <c r="BE170" i="9"/>
  <c r="BF170" i="9"/>
  <c r="BG170" i="9"/>
  <c r="BH170" i="9"/>
  <c r="BB171" i="9"/>
  <c r="BC171" i="9"/>
  <c r="BD171" i="9"/>
  <c r="BE171" i="9"/>
  <c r="BF171" i="9"/>
  <c r="BG171" i="9"/>
  <c r="BH171" i="9"/>
  <c r="BB172" i="9"/>
  <c r="BC172" i="9"/>
  <c r="BD172" i="9"/>
  <c r="BE172" i="9"/>
  <c r="BF172" i="9"/>
  <c r="BG172" i="9"/>
  <c r="BH172" i="9"/>
  <c r="BB173" i="9"/>
  <c r="BC173" i="9"/>
  <c r="BD173" i="9"/>
  <c r="BE173" i="9"/>
  <c r="BF173" i="9"/>
  <c r="BG173" i="9"/>
  <c r="BH173" i="9"/>
  <c r="BB174" i="9"/>
  <c r="BC174" i="9"/>
  <c r="BD174" i="9"/>
  <c r="BE174" i="9"/>
  <c r="BF174" i="9"/>
  <c r="BG174" i="9"/>
  <c r="BH174" i="9"/>
  <c r="BB175" i="9"/>
  <c r="BC175" i="9"/>
  <c r="BD175" i="9"/>
  <c r="BE175" i="9"/>
  <c r="BF175" i="9"/>
  <c r="BG175" i="9"/>
  <c r="BH175" i="9"/>
  <c r="BB176" i="9"/>
  <c r="BC176" i="9"/>
  <c r="BD176" i="9"/>
  <c r="BE176" i="9"/>
  <c r="BF176" i="9"/>
  <c r="BG176" i="9"/>
  <c r="BH176" i="9"/>
  <c r="BB177" i="9"/>
  <c r="BC177" i="9"/>
  <c r="BD177" i="9"/>
  <c r="BE177" i="9"/>
  <c r="BF177" i="9"/>
  <c r="BG177" i="9"/>
  <c r="BH177" i="9"/>
  <c r="BB178" i="9"/>
  <c r="BC178" i="9"/>
  <c r="BD178" i="9"/>
  <c r="BE178" i="9"/>
  <c r="BF178" i="9"/>
  <c r="BG178" i="9"/>
  <c r="BH178" i="9"/>
  <c r="BB179" i="9"/>
  <c r="BC179" i="9"/>
  <c r="BD179" i="9"/>
  <c r="BE179" i="9"/>
  <c r="BF179" i="9"/>
  <c r="BG179" i="9"/>
  <c r="BH179" i="9"/>
  <c r="BB180" i="9"/>
  <c r="BC180" i="9"/>
  <c r="BD180" i="9"/>
  <c r="BE180" i="9"/>
  <c r="BF180" i="9"/>
  <c r="BG180" i="9"/>
  <c r="BH180" i="9"/>
  <c r="BB181" i="9"/>
  <c r="BC181" i="9"/>
  <c r="BD181" i="9"/>
  <c r="BE181" i="9"/>
  <c r="BF181" i="9"/>
  <c r="BG181" i="9"/>
  <c r="BH181" i="9"/>
  <c r="BB182" i="9"/>
  <c r="BC182" i="9"/>
  <c r="BD182" i="9"/>
  <c r="BE182" i="9"/>
  <c r="BF182" i="9"/>
  <c r="BG182" i="9"/>
  <c r="BH182" i="9"/>
  <c r="BB183" i="9"/>
  <c r="BC183" i="9"/>
  <c r="BD183" i="9"/>
  <c r="BE183" i="9"/>
  <c r="BF183" i="9"/>
  <c r="BG183" i="9"/>
  <c r="BH183" i="9"/>
  <c r="BB184" i="9"/>
  <c r="BC184" i="9"/>
  <c r="BD184" i="9"/>
  <c r="BE184" i="9"/>
  <c r="BF184" i="9"/>
  <c r="BG184" i="9"/>
  <c r="BH184" i="9"/>
  <c r="BB185" i="9"/>
  <c r="BC185" i="9"/>
  <c r="BD185" i="9"/>
  <c r="BE185" i="9"/>
  <c r="BF185" i="9"/>
  <c r="BG185" i="9"/>
  <c r="BH185" i="9"/>
  <c r="BB186" i="9"/>
  <c r="BC186" i="9"/>
  <c r="BD186" i="9"/>
  <c r="BE186" i="9"/>
  <c r="BF186" i="9"/>
  <c r="BG186" i="9"/>
  <c r="BH186" i="9"/>
  <c r="BB187" i="9"/>
  <c r="BC187" i="9"/>
  <c r="BD187" i="9"/>
  <c r="BE187" i="9"/>
  <c r="BF187" i="9"/>
  <c r="BG187" i="9"/>
  <c r="BH187" i="9"/>
  <c r="BB188" i="9"/>
  <c r="BC188" i="9"/>
  <c r="BD188" i="9"/>
  <c r="BE188" i="9"/>
  <c r="BF188" i="9"/>
  <c r="BG188" i="9"/>
  <c r="BH188" i="9"/>
  <c r="BB189" i="9"/>
  <c r="BC189" i="9"/>
  <c r="BD189" i="9"/>
  <c r="BE189" i="9"/>
  <c r="BF189" i="9"/>
  <c r="BG189" i="9"/>
  <c r="BH189" i="9"/>
  <c r="BB190" i="9"/>
  <c r="BC190" i="9"/>
  <c r="BD190" i="9"/>
  <c r="BE190" i="9"/>
  <c r="BF190" i="9"/>
  <c r="BG190" i="9"/>
  <c r="BH190" i="9"/>
  <c r="BB191" i="9"/>
  <c r="BC191" i="9"/>
  <c r="BD191" i="9"/>
  <c r="BE191" i="9"/>
  <c r="BF191" i="9"/>
  <c r="BG191" i="9"/>
  <c r="BH191" i="9"/>
  <c r="BB192" i="9"/>
  <c r="BC192" i="9"/>
  <c r="BD192" i="9"/>
  <c r="BE192" i="9"/>
  <c r="BF192" i="9"/>
  <c r="BG192" i="9"/>
  <c r="BH192" i="9"/>
  <c r="BB193" i="9"/>
  <c r="BC193" i="9"/>
  <c r="BD193" i="9"/>
  <c r="BE193" i="9"/>
  <c r="BF193" i="9"/>
  <c r="BG193" i="9"/>
  <c r="BH193" i="9"/>
  <c r="BB194" i="9"/>
  <c r="BC194" i="9"/>
  <c r="BD194" i="9"/>
  <c r="BE194" i="9"/>
  <c r="BF194" i="9"/>
  <c r="BG194" i="9"/>
  <c r="BH194" i="9"/>
  <c r="BB195" i="9"/>
  <c r="BC195" i="9"/>
  <c r="BD195" i="9"/>
  <c r="BE195" i="9"/>
  <c r="BF195" i="9"/>
  <c r="BG195" i="9"/>
  <c r="BH195" i="9"/>
  <c r="BB196" i="9"/>
  <c r="BC196" i="9"/>
  <c r="BD196" i="9"/>
  <c r="BE196" i="9"/>
  <c r="BF196" i="9"/>
  <c r="BG196" i="9"/>
  <c r="BH196" i="9"/>
  <c r="BB197" i="9"/>
  <c r="BC197" i="9"/>
  <c r="BD197" i="9"/>
  <c r="BE197" i="9"/>
  <c r="BF197" i="9"/>
  <c r="BG197" i="9"/>
  <c r="BH197" i="9"/>
  <c r="BB198" i="9"/>
  <c r="BC198" i="9"/>
  <c r="BD198" i="9"/>
  <c r="BE198" i="9"/>
  <c r="BF198" i="9"/>
  <c r="BG198" i="9"/>
  <c r="BH198" i="9"/>
  <c r="BB199" i="9"/>
  <c r="BC199" i="9"/>
  <c r="BD199" i="9"/>
  <c r="BE199" i="9"/>
  <c r="BF199" i="9"/>
  <c r="BG199" i="9"/>
  <c r="BH199" i="9"/>
  <c r="BB200" i="9"/>
  <c r="BC200" i="9"/>
  <c r="BD200" i="9"/>
  <c r="BE200" i="9"/>
  <c r="BF200" i="9"/>
  <c r="BG200" i="9"/>
  <c r="BH200" i="9"/>
  <c r="BB201" i="9"/>
  <c r="BC201" i="9"/>
  <c r="BD201" i="9"/>
  <c r="BE201" i="9"/>
  <c r="BF201" i="9"/>
  <c r="BG201" i="9"/>
  <c r="BH201" i="9"/>
  <c r="BB202" i="9"/>
  <c r="BC202" i="9"/>
  <c r="BD202" i="9"/>
  <c r="BE202" i="9"/>
  <c r="BF202" i="9"/>
  <c r="BG202" i="9"/>
  <c r="BH202" i="9"/>
  <c r="BB203" i="9"/>
  <c r="BC203" i="9"/>
  <c r="BD203" i="9"/>
  <c r="BE203" i="9"/>
  <c r="BF203" i="9"/>
  <c r="BG203" i="9"/>
  <c r="BH203" i="9"/>
  <c r="BB204" i="9"/>
  <c r="BC204" i="9"/>
  <c r="BD204" i="9"/>
  <c r="BE204" i="9"/>
  <c r="BF204" i="9"/>
  <c r="BG204" i="9"/>
  <c r="BH204" i="9"/>
  <c r="BB205" i="9"/>
  <c r="BC205" i="9"/>
  <c r="BD205" i="9"/>
  <c r="BE205" i="9"/>
  <c r="BF205" i="9"/>
  <c r="BG205" i="9"/>
  <c r="BH205" i="9"/>
  <c r="BB206" i="9"/>
  <c r="BC206" i="9"/>
  <c r="BD206" i="9"/>
  <c r="BE206" i="9"/>
  <c r="BF206" i="9"/>
  <c r="BG206" i="9"/>
  <c r="BH206" i="9"/>
  <c r="BB207" i="9"/>
  <c r="BC207" i="9"/>
  <c r="BD207" i="9"/>
  <c r="BE207" i="9"/>
  <c r="BF207" i="9"/>
  <c r="BG207" i="9"/>
  <c r="BH207" i="9"/>
  <c r="BB208" i="9"/>
  <c r="BC208" i="9"/>
  <c r="BD208" i="9"/>
  <c r="BE208" i="9"/>
  <c r="BF208" i="9"/>
  <c r="BG208" i="9"/>
  <c r="BH208" i="9"/>
  <c r="BB209" i="9"/>
  <c r="BC209" i="9"/>
  <c r="BD209" i="9"/>
  <c r="BE209" i="9"/>
  <c r="BF209" i="9"/>
  <c r="BG209" i="9"/>
  <c r="BH209" i="9"/>
  <c r="BB210" i="9"/>
  <c r="BC210" i="9"/>
  <c r="BD210" i="9"/>
  <c r="BE210" i="9"/>
  <c r="BF210" i="9"/>
  <c r="BG210" i="9"/>
  <c r="BH210" i="9"/>
  <c r="BB211" i="9"/>
  <c r="BC211" i="9"/>
  <c r="BD211" i="9"/>
  <c r="BE211" i="9"/>
  <c r="BF211" i="9"/>
  <c r="BG211" i="9"/>
  <c r="BH211" i="9"/>
  <c r="BB212" i="9"/>
  <c r="BC212" i="9"/>
  <c r="BD212" i="9"/>
  <c r="BE212" i="9"/>
  <c r="BF212" i="9"/>
  <c r="BG212" i="9"/>
  <c r="BH212" i="9"/>
  <c r="BB213" i="9"/>
  <c r="BC213" i="9"/>
  <c r="BD213" i="9"/>
  <c r="BE213" i="9"/>
  <c r="BF213" i="9"/>
  <c r="BG213" i="9"/>
  <c r="BH213" i="9"/>
  <c r="BB214" i="9"/>
  <c r="BC214" i="9"/>
  <c r="BD214" i="9"/>
  <c r="BE214" i="9"/>
  <c r="BF214" i="9"/>
  <c r="BG214" i="9"/>
  <c r="BH214" i="9"/>
  <c r="BB215" i="9"/>
  <c r="BC215" i="9"/>
  <c r="BD215" i="9"/>
  <c r="BE215" i="9"/>
  <c r="BF215" i="9"/>
  <c r="BG215" i="9"/>
  <c r="BH215" i="9"/>
  <c r="BB216" i="9"/>
  <c r="BC216" i="9"/>
  <c r="BD216" i="9"/>
  <c r="BE216" i="9"/>
  <c r="BF216" i="9"/>
  <c r="BG216" i="9"/>
  <c r="BH216" i="9"/>
  <c r="BB217" i="9"/>
  <c r="BC217" i="9"/>
  <c r="BD217" i="9"/>
  <c r="BE217" i="9"/>
  <c r="BF217" i="9"/>
  <c r="BG217" i="9"/>
  <c r="BH217" i="9"/>
  <c r="BB218" i="9"/>
  <c r="BC218" i="9"/>
  <c r="BD218" i="9"/>
  <c r="BE218" i="9"/>
  <c r="BF218" i="9"/>
  <c r="BG218" i="9"/>
  <c r="BH218" i="9"/>
  <c r="BB219" i="9"/>
  <c r="BC219" i="9"/>
  <c r="BD219" i="9"/>
  <c r="BE219" i="9"/>
  <c r="BF219" i="9"/>
  <c r="BG219" i="9"/>
  <c r="BH219" i="9"/>
  <c r="BB220" i="9"/>
  <c r="BC220" i="9"/>
  <c r="BD220" i="9"/>
  <c r="BE220" i="9"/>
  <c r="BF220" i="9"/>
  <c r="BG220" i="9"/>
  <c r="BH220" i="9"/>
  <c r="BB221" i="9"/>
  <c r="BC221" i="9"/>
  <c r="BD221" i="9"/>
  <c r="BE221" i="9"/>
  <c r="BF221" i="9"/>
  <c r="BG221" i="9"/>
  <c r="BH221" i="9"/>
  <c r="BB222" i="9"/>
  <c r="BC222" i="9"/>
  <c r="BD222" i="9"/>
  <c r="BE222" i="9"/>
  <c r="BF222" i="9"/>
  <c r="BG222" i="9"/>
  <c r="BH222" i="9"/>
  <c r="BB223" i="9"/>
  <c r="BC223" i="9"/>
  <c r="BD223" i="9"/>
  <c r="BE223" i="9"/>
  <c r="BF223" i="9"/>
  <c r="BG223" i="9"/>
  <c r="BH223" i="9"/>
  <c r="BB224" i="9"/>
  <c r="BC224" i="9"/>
  <c r="BD224" i="9"/>
  <c r="BE224" i="9"/>
  <c r="BF224" i="9"/>
  <c r="BG224" i="9"/>
  <c r="BH224" i="9"/>
  <c r="BB225" i="9"/>
  <c r="BC225" i="9"/>
  <c r="BD225" i="9"/>
  <c r="BE225" i="9"/>
  <c r="BF225" i="9"/>
  <c r="BG225" i="9"/>
  <c r="BH225" i="9"/>
  <c r="BB226" i="9"/>
  <c r="BC226" i="9"/>
  <c r="BD226" i="9"/>
  <c r="BE226" i="9"/>
  <c r="BF226" i="9"/>
  <c r="BG226" i="9"/>
  <c r="BH226" i="9"/>
  <c r="BB227" i="9"/>
  <c r="BC227" i="9"/>
  <c r="BD227" i="9"/>
  <c r="BE227" i="9"/>
  <c r="BF227" i="9"/>
  <c r="BG227" i="9"/>
  <c r="BH227" i="9"/>
  <c r="BB228" i="9"/>
  <c r="BC228" i="9"/>
  <c r="BD228" i="9"/>
  <c r="BE228" i="9"/>
  <c r="BF228" i="9"/>
  <c r="BG228" i="9"/>
  <c r="BH228" i="9"/>
  <c r="BB229" i="9"/>
  <c r="BC229" i="9"/>
  <c r="BD229" i="9"/>
  <c r="BE229" i="9"/>
  <c r="BF229" i="9"/>
  <c r="BG229" i="9"/>
  <c r="BH229" i="9"/>
  <c r="BB230" i="9"/>
  <c r="BC230" i="9"/>
  <c r="BD230" i="9"/>
  <c r="BE230" i="9"/>
  <c r="BF230" i="9"/>
  <c r="BG230" i="9"/>
  <c r="BH230" i="9"/>
  <c r="BB231" i="9"/>
  <c r="BC231" i="9"/>
  <c r="BD231" i="9"/>
  <c r="BE231" i="9"/>
  <c r="BF231" i="9"/>
  <c r="BG231" i="9"/>
  <c r="BH231" i="9"/>
  <c r="BB232" i="9"/>
  <c r="BC232" i="9"/>
  <c r="BD232" i="9"/>
  <c r="BE232" i="9"/>
  <c r="BF232" i="9"/>
  <c r="BG232" i="9"/>
  <c r="BH232" i="9"/>
  <c r="BB233" i="9"/>
  <c r="BC233" i="9"/>
  <c r="BD233" i="9"/>
  <c r="BE233" i="9"/>
  <c r="BF233" i="9"/>
  <c r="BG233" i="9"/>
  <c r="BH233" i="9"/>
  <c r="BB234" i="9"/>
  <c r="BC234" i="9"/>
  <c r="BD234" i="9"/>
  <c r="BE234" i="9"/>
  <c r="BF234" i="9"/>
  <c r="BG234" i="9"/>
  <c r="BH234" i="9"/>
  <c r="BB235" i="9"/>
  <c r="BC235" i="9"/>
  <c r="BD235" i="9"/>
  <c r="BE235" i="9"/>
  <c r="BF235" i="9"/>
  <c r="BG235" i="9"/>
  <c r="BH235" i="9"/>
  <c r="BB236" i="9"/>
  <c r="BC236" i="9"/>
  <c r="BD236" i="9"/>
  <c r="BE236" i="9"/>
  <c r="BF236" i="9"/>
  <c r="BG236" i="9"/>
  <c r="BH236" i="9"/>
  <c r="BB237" i="9"/>
  <c r="BC237" i="9"/>
  <c r="BD237" i="9"/>
  <c r="BE237" i="9"/>
  <c r="BF237" i="9"/>
  <c r="BG237" i="9"/>
  <c r="BH237" i="9"/>
  <c r="BB238" i="9"/>
  <c r="BC238" i="9"/>
  <c r="BD238" i="9"/>
  <c r="BE238" i="9"/>
  <c r="BF238" i="9"/>
  <c r="BG238" i="9"/>
  <c r="BH238" i="9"/>
  <c r="BB239" i="9"/>
  <c r="BC239" i="9"/>
  <c r="BD239" i="9"/>
  <c r="BE239" i="9"/>
  <c r="BF239" i="9"/>
  <c r="BG239" i="9"/>
  <c r="BH239" i="9"/>
  <c r="BB240" i="9"/>
  <c r="BC240" i="9"/>
  <c r="BD240" i="9"/>
  <c r="BE240" i="9"/>
  <c r="BF240" i="9"/>
  <c r="BG240" i="9"/>
  <c r="BH240" i="9"/>
  <c r="BB241" i="9"/>
  <c r="BC241" i="9"/>
  <c r="BD241" i="9"/>
  <c r="BE241" i="9"/>
  <c r="BF241" i="9"/>
  <c r="BG241" i="9"/>
  <c r="BH241" i="9"/>
  <c r="BB242" i="9"/>
  <c r="BC242" i="9"/>
  <c r="BD242" i="9"/>
  <c r="BE242" i="9"/>
  <c r="BF242" i="9"/>
  <c r="BG242" i="9"/>
  <c r="BH242" i="9"/>
  <c r="BB243" i="9"/>
  <c r="BC243" i="9"/>
  <c r="BD243" i="9"/>
  <c r="BE243" i="9"/>
  <c r="BF243" i="9"/>
  <c r="BG243" i="9"/>
  <c r="BH243" i="9"/>
  <c r="BB244" i="9"/>
  <c r="BC244" i="9"/>
  <c r="BD244" i="9"/>
  <c r="BE244" i="9"/>
  <c r="BF244" i="9"/>
  <c r="BG244" i="9"/>
  <c r="BH244" i="9"/>
  <c r="BB245" i="9"/>
  <c r="BC245" i="9"/>
  <c r="BD245" i="9"/>
  <c r="BE245" i="9"/>
  <c r="BF245" i="9"/>
  <c r="BG245" i="9"/>
  <c r="BH245" i="9"/>
  <c r="BB246" i="9"/>
  <c r="BC246" i="9"/>
  <c r="BD246" i="9"/>
  <c r="BE246" i="9"/>
  <c r="BF246" i="9"/>
  <c r="BG246" i="9"/>
  <c r="BH246" i="9"/>
  <c r="BB247" i="9"/>
  <c r="BC247" i="9"/>
  <c r="BD247" i="9"/>
  <c r="BE247" i="9"/>
  <c r="BF247" i="9"/>
  <c r="BG247" i="9"/>
  <c r="BH247" i="9"/>
  <c r="BB248" i="9"/>
  <c r="BC248" i="9"/>
  <c r="BD248" i="9"/>
  <c r="BE248" i="9"/>
  <c r="BF248" i="9"/>
  <c r="BG248" i="9"/>
  <c r="BH248" i="9"/>
  <c r="BB249" i="9"/>
  <c r="BC249" i="9"/>
  <c r="BD249" i="9"/>
  <c r="BE249" i="9"/>
  <c r="BF249" i="9"/>
  <c r="BG249" i="9"/>
  <c r="BH249" i="9"/>
  <c r="BB250" i="9"/>
  <c r="BC250" i="9"/>
  <c r="BD250" i="9"/>
  <c r="BE250" i="9"/>
  <c r="BF250" i="9"/>
  <c r="BG250" i="9"/>
  <c r="BH250" i="9"/>
  <c r="BB251" i="9"/>
  <c r="BC251" i="9"/>
  <c r="BD251" i="9"/>
  <c r="BE251" i="9"/>
  <c r="BF251" i="9"/>
  <c r="BG251" i="9"/>
  <c r="BH251" i="9"/>
  <c r="BB252" i="9"/>
  <c r="BC252" i="9"/>
  <c r="BD252" i="9"/>
  <c r="BE252" i="9"/>
  <c r="BF252" i="9"/>
  <c r="BG252" i="9"/>
  <c r="BH252" i="9"/>
  <c r="BB253" i="9"/>
  <c r="BC253" i="9"/>
  <c r="BD253" i="9"/>
  <c r="BE253" i="9"/>
  <c r="BF253" i="9"/>
  <c r="BG253" i="9"/>
  <c r="BH253" i="9"/>
  <c r="BB254" i="9"/>
  <c r="BC254" i="9"/>
  <c r="BD254" i="9"/>
  <c r="BE254" i="9"/>
  <c r="BF254" i="9"/>
  <c r="BG254" i="9"/>
  <c r="BH254" i="9"/>
  <c r="BB255" i="9"/>
  <c r="BC255" i="9"/>
  <c r="BD255" i="9"/>
  <c r="BE255" i="9"/>
  <c r="BF255" i="9"/>
  <c r="BG255" i="9"/>
  <c r="BH255" i="9"/>
  <c r="BB256" i="9"/>
  <c r="BC256" i="9"/>
  <c r="BD256" i="9"/>
  <c r="BE256" i="9"/>
  <c r="BF256" i="9"/>
  <c r="BG256" i="9"/>
  <c r="BH256" i="9"/>
  <c r="BB257" i="9"/>
  <c r="BC257" i="9"/>
  <c r="BD257" i="9"/>
  <c r="BE257" i="9"/>
  <c r="BF257" i="9"/>
  <c r="BG257" i="9"/>
  <c r="BH257" i="9"/>
  <c r="BB258" i="9"/>
  <c r="BC258" i="9"/>
  <c r="BD258" i="9"/>
  <c r="BE258" i="9"/>
  <c r="BF258" i="9"/>
  <c r="BG258" i="9"/>
  <c r="BH258" i="9"/>
  <c r="BB259" i="9"/>
  <c r="BC259" i="9"/>
  <c r="BD259" i="9"/>
  <c r="BE259" i="9"/>
  <c r="BF259" i="9"/>
  <c r="BG259" i="9"/>
  <c r="BH259" i="9"/>
  <c r="BB260" i="9"/>
  <c r="BC260" i="9"/>
  <c r="BD260" i="9"/>
  <c r="BE260" i="9"/>
  <c r="BF260" i="9"/>
  <c r="BG260" i="9"/>
  <c r="BH260" i="9"/>
  <c r="BB261" i="9"/>
  <c r="BC261" i="9"/>
  <c r="BD261" i="9"/>
  <c r="BE261" i="9"/>
  <c r="BF261" i="9"/>
  <c r="BG261" i="9"/>
  <c r="BH261" i="9"/>
  <c r="BB262" i="9"/>
  <c r="BC262" i="9"/>
  <c r="BD262" i="9"/>
  <c r="BE262" i="9"/>
  <c r="BF262" i="9"/>
  <c r="BG262" i="9"/>
  <c r="BH262" i="9"/>
  <c r="BB263" i="9"/>
  <c r="BC263" i="9"/>
  <c r="BD263" i="9"/>
  <c r="BE263" i="9"/>
  <c r="BF263" i="9"/>
  <c r="BG263" i="9"/>
  <c r="BH263" i="9"/>
  <c r="BB264" i="9"/>
  <c r="BC264" i="9"/>
  <c r="BD264" i="9"/>
  <c r="BE264" i="9"/>
  <c r="BF264" i="9"/>
  <c r="BG264" i="9"/>
  <c r="BH264" i="9"/>
  <c r="BB265" i="9"/>
  <c r="BC265" i="9"/>
  <c r="BD265" i="9"/>
  <c r="BE265" i="9"/>
  <c r="BF265" i="9"/>
  <c r="BG265" i="9"/>
  <c r="BH265" i="9"/>
  <c r="BB266" i="9"/>
  <c r="BC266" i="9"/>
  <c r="BD266" i="9"/>
  <c r="BE266" i="9"/>
  <c r="BF266" i="9"/>
  <c r="BG266" i="9"/>
  <c r="BH266" i="9"/>
  <c r="BB267" i="9"/>
  <c r="BC267" i="9"/>
  <c r="BD267" i="9"/>
  <c r="BE267" i="9"/>
  <c r="BF267" i="9"/>
  <c r="BG267" i="9"/>
  <c r="BH267" i="9"/>
  <c r="BB268" i="9"/>
  <c r="BC268" i="9"/>
  <c r="BD268" i="9"/>
  <c r="BE268" i="9"/>
  <c r="BF268" i="9"/>
  <c r="BG268" i="9"/>
  <c r="BH268" i="9"/>
  <c r="BB269" i="9"/>
  <c r="BC269" i="9"/>
  <c r="BD269" i="9"/>
  <c r="BE269" i="9"/>
  <c r="BF269" i="9"/>
  <c r="BG269" i="9"/>
  <c r="BH269" i="9"/>
  <c r="BB270" i="9"/>
  <c r="BC270" i="9"/>
  <c r="BD270" i="9"/>
  <c r="BE270" i="9"/>
  <c r="BF270" i="9"/>
  <c r="BG270" i="9"/>
  <c r="BH270" i="9"/>
  <c r="BB271" i="9"/>
  <c r="BC271" i="9"/>
  <c r="BD271" i="9"/>
  <c r="BE271" i="9"/>
  <c r="BF271" i="9"/>
  <c r="BG271" i="9"/>
  <c r="BH271" i="9"/>
  <c r="BB272" i="9"/>
  <c r="BC272" i="9"/>
  <c r="BD272" i="9"/>
  <c r="BE272" i="9"/>
  <c r="BF272" i="9"/>
  <c r="BG272" i="9"/>
  <c r="BH272" i="9"/>
  <c r="BB273" i="9"/>
  <c r="BC273" i="9"/>
  <c r="BD273" i="9"/>
  <c r="BE273" i="9"/>
  <c r="BF273" i="9"/>
  <c r="BG273" i="9"/>
  <c r="BH273" i="9"/>
  <c r="BB274" i="9"/>
  <c r="BC274" i="9"/>
  <c r="BD274" i="9"/>
  <c r="BE274" i="9"/>
  <c r="BF274" i="9"/>
  <c r="BG274" i="9"/>
  <c r="BH274" i="9"/>
  <c r="BB275" i="9"/>
  <c r="BC275" i="9"/>
  <c r="BD275" i="9"/>
  <c r="BE275" i="9"/>
  <c r="BF275" i="9"/>
  <c r="BG275" i="9"/>
  <c r="BH275" i="9"/>
  <c r="BB276" i="9"/>
  <c r="BC276" i="9"/>
  <c r="BD276" i="9"/>
  <c r="BE276" i="9"/>
  <c r="BF276" i="9"/>
  <c r="BG276" i="9"/>
  <c r="BH276" i="9"/>
  <c r="BB277" i="9"/>
  <c r="BC277" i="9"/>
  <c r="BD277" i="9"/>
  <c r="BE277" i="9"/>
  <c r="BF277" i="9"/>
  <c r="BG277" i="9"/>
  <c r="BH277" i="9"/>
  <c r="BB278" i="9"/>
  <c r="BC278" i="9"/>
  <c r="BD278" i="9"/>
  <c r="BE278" i="9"/>
  <c r="BF278" i="9"/>
  <c r="BG278" i="9"/>
  <c r="BH278" i="9"/>
  <c r="BB279" i="9"/>
  <c r="BC279" i="9"/>
  <c r="BD279" i="9"/>
  <c r="BE279" i="9"/>
  <c r="BF279" i="9"/>
  <c r="BG279" i="9"/>
  <c r="BH279" i="9"/>
  <c r="BB280" i="9"/>
  <c r="BC280" i="9"/>
  <c r="BD280" i="9"/>
  <c r="BE280" i="9"/>
  <c r="BF280" i="9"/>
  <c r="BG280" i="9"/>
  <c r="BH280" i="9"/>
  <c r="BB281" i="9"/>
  <c r="BC281" i="9"/>
  <c r="BD281" i="9"/>
  <c r="BE281" i="9"/>
  <c r="BF281" i="9"/>
  <c r="BG281" i="9"/>
  <c r="BH281" i="9"/>
  <c r="BB282" i="9"/>
  <c r="BC282" i="9"/>
  <c r="BD282" i="9"/>
  <c r="BE282" i="9"/>
  <c r="BF282" i="9"/>
  <c r="BG282" i="9"/>
  <c r="BH282" i="9"/>
  <c r="BB283" i="9"/>
  <c r="BC283" i="9"/>
  <c r="BD283" i="9"/>
  <c r="BE283" i="9"/>
  <c r="BF283" i="9"/>
  <c r="BG283" i="9"/>
  <c r="BH283" i="9"/>
  <c r="BB284" i="9"/>
  <c r="BC284" i="9"/>
  <c r="BD284" i="9"/>
  <c r="BE284" i="9"/>
  <c r="BF284" i="9"/>
  <c r="BG284" i="9"/>
  <c r="BH284" i="9"/>
  <c r="BB285" i="9"/>
  <c r="BC285" i="9"/>
  <c r="BD285" i="9"/>
  <c r="BE285" i="9"/>
  <c r="BF285" i="9"/>
  <c r="BG285" i="9"/>
  <c r="BH285" i="9"/>
  <c r="BB286" i="9"/>
  <c r="BC286" i="9"/>
  <c r="BD286" i="9"/>
  <c r="BE286" i="9"/>
  <c r="BF286" i="9"/>
  <c r="BG286" i="9"/>
  <c r="BH286" i="9"/>
  <c r="BB287" i="9"/>
  <c r="BC287" i="9"/>
  <c r="BD287" i="9"/>
  <c r="BE287" i="9"/>
  <c r="BF287" i="9"/>
  <c r="BG287" i="9"/>
  <c r="BH287" i="9"/>
  <c r="BB288" i="9"/>
  <c r="BC288" i="9"/>
  <c r="BD288" i="9"/>
  <c r="BE288" i="9"/>
  <c r="BF288" i="9"/>
  <c r="BG288" i="9"/>
  <c r="BH288" i="9"/>
  <c r="BB289" i="9"/>
  <c r="BC289" i="9"/>
  <c r="BD289" i="9"/>
  <c r="BE289" i="9"/>
  <c r="BF289" i="9"/>
  <c r="BG289" i="9"/>
  <c r="BH289" i="9"/>
  <c r="BB290" i="9"/>
  <c r="BC290" i="9"/>
  <c r="BD290" i="9"/>
  <c r="BE290" i="9"/>
  <c r="BF290" i="9"/>
  <c r="BG290" i="9"/>
  <c r="BH290" i="9"/>
  <c r="BB291" i="9"/>
  <c r="BC291" i="9"/>
  <c r="BD291" i="9"/>
  <c r="BE291" i="9"/>
  <c r="BF291" i="9"/>
  <c r="BG291" i="9"/>
  <c r="BH291" i="9"/>
  <c r="BB292" i="9"/>
  <c r="BC292" i="9"/>
  <c r="BD292" i="9"/>
  <c r="BE292" i="9"/>
  <c r="BF292" i="9"/>
  <c r="BG292" i="9"/>
  <c r="BH292" i="9"/>
  <c r="BB293" i="9"/>
  <c r="BC293" i="9"/>
  <c r="BD293" i="9"/>
  <c r="BE293" i="9"/>
  <c r="BF293" i="9"/>
  <c r="BG293" i="9"/>
  <c r="BH293" i="9"/>
  <c r="BB294" i="9"/>
  <c r="BC294" i="9"/>
  <c r="BD294" i="9"/>
  <c r="BE294" i="9"/>
  <c r="BF294" i="9"/>
  <c r="BG294" i="9"/>
  <c r="BH294" i="9"/>
  <c r="BB295" i="9"/>
  <c r="BC295" i="9"/>
  <c r="BD295" i="9"/>
  <c r="BE295" i="9"/>
  <c r="BF295" i="9"/>
  <c r="BG295" i="9"/>
  <c r="BH295" i="9"/>
  <c r="BB296" i="9"/>
  <c r="BC296" i="9"/>
  <c r="BD296" i="9"/>
  <c r="BE296" i="9"/>
  <c r="BF296" i="9"/>
  <c r="BG296" i="9"/>
  <c r="BH296" i="9"/>
  <c r="BB297" i="9"/>
  <c r="BC297" i="9"/>
  <c r="BD297" i="9"/>
  <c r="BE297" i="9"/>
  <c r="BF297" i="9"/>
  <c r="BG297" i="9"/>
  <c r="BH297" i="9"/>
  <c r="BB298" i="9"/>
  <c r="BC298" i="9"/>
  <c r="BD298" i="9"/>
  <c r="BE298" i="9"/>
  <c r="BF298" i="9"/>
  <c r="BG298" i="9"/>
  <c r="BH298" i="9"/>
  <c r="BB299" i="9"/>
  <c r="BC299" i="9"/>
  <c r="BD299" i="9"/>
  <c r="BE299" i="9"/>
  <c r="BF299" i="9"/>
  <c r="BG299" i="9"/>
  <c r="BH299" i="9"/>
  <c r="BB300" i="9"/>
  <c r="BC300" i="9"/>
  <c r="BD300" i="9"/>
  <c r="BE300" i="9"/>
  <c r="BF300" i="9"/>
  <c r="BG300" i="9"/>
  <c r="BH300" i="9"/>
  <c r="BB301" i="9"/>
  <c r="BC301" i="9"/>
  <c r="BD301" i="9"/>
  <c r="BE301" i="9"/>
  <c r="BF301" i="9"/>
  <c r="BG301" i="9"/>
  <c r="BH301" i="9"/>
  <c r="BB302" i="9"/>
  <c r="BC302" i="9"/>
  <c r="BD302" i="9"/>
  <c r="BE302" i="9"/>
  <c r="BF302" i="9"/>
  <c r="BG302" i="9"/>
  <c r="BH302" i="9"/>
  <c r="BB303" i="9"/>
  <c r="BC303" i="9"/>
  <c r="BD303" i="9"/>
  <c r="BE303" i="9"/>
  <c r="BF303" i="9"/>
  <c r="BG303" i="9"/>
  <c r="BH303" i="9"/>
  <c r="BB304" i="9"/>
  <c r="BC304" i="9"/>
  <c r="BD304" i="9"/>
  <c r="BE304" i="9"/>
  <c r="BF304" i="9"/>
  <c r="BG304" i="9"/>
  <c r="BH304" i="9"/>
  <c r="BB305" i="9"/>
  <c r="BC305" i="9"/>
  <c r="BD305" i="9"/>
  <c r="BE305" i="9"/>
  <c r="BF305" i="9"/>
  <c r="BG305" i="9"/>
  <c r="BH305" i="9"/>
  <c r="BB306" i="9"/>
  <c r="BC306" i="9"/>
  <c r="BD306" i="9"/>
  <c r="BE306" i="9"/>
  <c r="BF306" i="9"/>
  <c r="BG306" i="9"/>
  <c r="BH306" i="9"/>
  <c r="BB307" i="9"/>
  <c r="BC307" i="9"/>
  <c r="BD307" i="9"/>
  <c r="BE307" i="9"/>
  <c r="BF307" i="9"/>
  <c r="BG307" i="9"/>
  <c r="BH307" i="9"/>
  <c r="BB308" i="9"/>
  <c r="BC308" i="9"/>
  <c r="BD308" i="9"/>
  <c r="BE308" i="9"/>
  <c r="BF308" i="9"/>
  <c r="BG308" i="9"/>
  <c r="BH308" i="9"/>
  <c r="BB309" i="9"/>
  <c r="BC309" i="9"/>
  <c r="BD309" i="9"/>
  <c r="BE309" i="9"/>
  <c r="BF309" i="9"/>
  <c r="BG309" i="9"/>
  <c r="BH309" i="9"/>
  <c r="BB310" i="9"/>
  <c r="BC310" i="9"/>
  <c r="BD310" i="9"/>
  <c r="BE310" i="9"/>
  <c r="BF310" i="9"/>
  <c r="BG310" i="9"/>
  <c r="BH310" i="9"/>
  <c r="BB311" i="9"/>
  <c r="BC311" i="9"/>
  <c r="BD311" i="9"/>
  <c r="BE311" i="9"/>
  <c r="BF311" i="9"/>
  <c r="BG311" i="9"/>
  <c r="BH311" i="9"/>
  <c r="BB312" i="9"/>
  <c r="BC312" i="9"/>
  <c r="BD312" i="9"/>
  <c r="BE312" i="9"/>
  <c r="BF312" i="9"/>
  <c r="BG312" i="9"/>
  <c r="BH312" i="9"/>
  <c r="BB313" i="9"/>
  <c r="BC313" i="9"/>
  <c r="BD313" i="9"/>
  <c r="BE313" i="9"/>
  <c r="BF313" i="9"/>
  <c r="BG313" i="9"/>
  <c r="BH313" i="9"/>
  <c r="BB314" i="9"/>
  <c r="BC314" i="9"/>
  <c r="BD314" i="9"/>
  <c r="BE314" i="9"/>
  <c r="BF314" i="9"/>
  <c r="BG314" i="9"/>
  <c r="BH314" i="9"/>
  <c r="BB315" i="9"/>
  <c r="BC315" i="9"/>
  <c r="BD315" i="9"/>
  <c r="BE315" i="9"/>
  <c r="BF315" i="9"/>
  <c r="BG315" i="9"/>
  <c r="BH315" i="9"/>
  <c r="BB316" i="9"/>
  <c r="BC316" i="9"/>
  <c r="BD316" i="9"/>
  <c r="BE316" i="9"/>
  <c r="BF316" i="9"/>
  <c r="BG316" i="9"/>
  <c r="BH316" i="9"/>
  <c r="BB317" i="9"/>
  <c r="BC317" i="9"/>
  <c r="BD317" i="9"/>
  <c r="BE317" i="9"/>
  <c r="BF317" i="9"/>
  <c r="BG317" i="9"/>
  <c r="BH317" i="9"/>
  <c r="BB318" i="9"/>
  <c r="BC318" i="9"/>
  <c r="BD318" i="9"/>
  <c r="BE318" i="9"/>
  <c r="BF318" i="9"/>
  <c r="BG318" i="9"/>
  <c r="BH318" i="9"/>
  <c r="BO54" i="2"/>
  <c r="DG67" i="2" s="1"/>
  <c r="DG218" i="2" s="1"/>
  <c r="BP54" i="2"/>
  <c r="DH67" i="2" s="1"/>
  <c r="DH123" i="2" s="1"/>
  <c r="BQ54" i="2"/>
  <c r="DI67" i="2" s="1"/>
  <c r="DK117" i="2"/>
  <c r="DL117" i="2"/>
  <c r="DM117" i="2"/>
  <c r="DK118" i="2"/>
  <c r="DL118" i="2"/>
  <c r="DM118" i="2"/>
  <c r="DK119" i="2"/>
  <c r="DL119" i="2"/>
  <c r="DM119" i="2"/>
  <c r="DK120" i="2"/>
  <c r="DL120" i="2"/>
  <c r="DM120" i="2"/>
  <c r="DK121" i="2"/>
  <c r="DL121" i="2"/>
  <c r="DM121" i="2"/>
  <c r="DK122" i="2"/>
  <c r="DL122" i="2"/>
  <c r="DM122" i="2"/>
  <c r="DK123" i="2"/>
  <c r="DL123" i="2"/>
  <c r="DM123" i="2"/>
  <c r="DK124" i="2"/>
  <c r="DL124" i="2"/>
  <c r="DM124" i="2"/>
  <c r="DK125" i="2"/>
  <c r="DL125" i="2"/>
  <c r="DM125" i="2"/>
  <c r="DK126" i="2"/>
  <c r="DL126" i="2"/>
  <c r="DM126" i="2"/>
  <c r="DK127" i="2"/>
  <c r="DL127" i="2"/>
  <c r="DM127" i="2"/>
  <c r="DK128" i="2"/>
  <c r="DL128" i="2"/>
  <c r="DM128" i="2"/>
  <c r="DK129" i="2"/>
  <c r="DL129" i="2"/>
  <c r="DM129" i="2"/>
  <c r="DK130" i="2"/>
  <c r="DL130" i="2"/>
  <c r="DM130" i="2"/>
  <c r="DK131" i="2"/>
  <c r="DL131" i="2"/>
  <c r="DM131" i="2"/>
  <c r="DK132" i="2"/>
  <c r="DL132" i="2"/>
  <c r="DM132" i="2"/>
  <c r="DK133" i="2"/>
  <c r="DL133" i="2"/>
  <c r="DM133" i="2"/>
  <c r="DK134" i="2"/>
  <c r="DL134" i="2"/>
  <c r="DM134" i="2"/>
  <c r="DK135" i="2"/>
  <c r="DL135" i="2"/>
  <c r="DM135" i="2"/>
  <c r="DK136" i="2"/>
  <c r="DL136" i="2"/>
  <c r="DM136" i="2"/>
  <c r="DK137" i="2"/>
  <c r="DL137" i="2"/>
  <c r="DM137" i="2"/>
  <c r="DK138" i="2"/>
  <c r="DL138" i="2"/>
  <c r="DM138" i="2"/>
  <c r="DK139" i="2"/>
  <c r="DL139" i="2"/>
  <c r="DM139" i="2"/>
  <c r="DK140" i="2"/>
  <c r="DL140" i="2"/>
  <c r="DM140" i="2"/>
  <c r="DK141" i="2"/>
  <c r="DL141" i="2"/>
  <c r="DM141" i="2"/>
  <c r="DK142" i="2"/>
  <c r="DL142" i="2"/>
  <c r="DM142" i="2"/>
  <c r="DK143" i="2"/>
  <c r="DL143" i="2"/>
  <c r="DM143" i="2"/>
  <c r="DK144" i="2"/>
  <c r="DL144" i="2"/>
  <c r="DM144" i="2"/>
  <c r="DK145" i="2"/>
  <c r="DL145" i="2"/>
  <c r="DM145" i="2"/>
  <c r="DK146" i="2"/>
  <c r="DL146" i="2"/>
  <c r="DM146" i="2"/>
  <c r="DK147" i="2"/>
  <c r="DL147" i="2"/>
  <c r="DM147" i="2"/>
  <c r="DK148" i="2"/>
  <c r="DL148" i="2"/>
  <c r="DM148" i="2"/>
  <c r="DK149" i="2"/>
  <c r="DL149" i="2"/>
  <c r="DM149" i="2"/>
  <c r="DK150" i="2"/>
  <c r="DL150" i="2"/>
  <c r="DM150" i="2"/>
  <c r="DK151" i="2"/>
  <c r="DL151" i="2"/>
  <c r="DM151" i="2"/>
  <c r="DK152" i="2"/>
  <c r="DL152" i="2"/>
  <c r="DM152" i="2"/>
  <c r="DK153" i="2"/>
  <c r="DL153" i="2"/>
  <c r="DM153" i="2"/>
  <c r="DK154" i="2"/>
  <c r="DL154" i="2"/>
  <c r="DM154" i="2"/>
  <c r="DK155" i="2"/>
  <c r="DL155" i="2"/>
  <c r="DM155" i="2"/>
  <c r="DK156" i="2"/>
  <c r="DL156" i="2"/>
  <c r="DM156" i="2"/>
  <c r="DK157" i="2"/>
  <c r="DL157" i="2"/>
  <c r="DM157" i="2"/>
  <c r="DK158" i="2"/>
  <c r="DL158" i="2"/>
  <c r="DM158" i="2"/>
  <c r="DK159" i="2"/>
  <c r="DL159" i="2"/>
  <c r="DM159" i="2"/>
  <c r="DK160" i="2"/>
  <c r="DL160" i="2"/>
  <c r="DM160" i="2"/>
  <c r="DK161" i="2"/>
  <c r="DL161" i="2"/>
  <c r="DM161" i="2"/>
  <c r="DK162" i="2"/>
  <c r="DL162" i="2"/>
  <c r="DM162" i="2"/>
  <c r="DK163" i="2"/>
  <c r="DL163" i="2"/>
  <c r="DM163" i="2"/>
  <c r="DK164" i="2"/>
  <c r="DL164" i="2"/>
  <c r="DM164" i="2"/>
  <c r="DK165" i="2"/>
  <c r="DL165" i="2"/>
  <c r="DM165" i="2"/>
  <c r="DK166" i="2"/>
  <c r="DL166" i="2"/>
  <c r="DM166" i="2"/>
  <c r="DK167" i="2"/>
  <c r="DL167" i="2"/>
  <c r="DM167" i="2"/>
  <c r="DK168" i="2"/>
  <c r="DL168" i="2"/>
  <c r="DM168" i="2"/>
  <c r="DK169" i="2"/>
  <c r="DL169" i="2"/>
  <c r="DM169" i="2"/>
  <c r="DK170" i="2"/>
  <c r="DL170" i="2"/>
  <c r="DM170" i="2"/>
  <c r="DK171" i="2"/>
  <c r="DL171" i="2"/>
  <c r="DM171" i="2"/>
  <c r="DK172" i="2"/>
  <c r="DL172" i="2"/>
  <c r="DM172" i="2"/>
  <c r="DK173" i="2"/>
  <c r="DL173" i="2"/>
  <c r="DM173" i="2"/>
  <c r="DK174" i="2"/>
  <c r="DL174" i="2"/>
  <c r="DM174" i="2"/>
  <c r="DK175" i="2"/>
  <c r="DL175" i="2"/>
  <c r="DM175" i="2"/>
  <c r="DK176" i="2"/>
  <c r="DL176" i="2"/>
  <c r="DM176" i="2"/>
  <c r="DK177" i="2"/>
  <c r="DL177" i="2"/>
  <c r="DM177" i="2"/>
  <c r="DK178" i="2"/>
  <c r="DL178" i="2"/>
  <c r="DM178" i="2"/>
  <c r="DK179" i="2"/>
  <c r="DL179" i="2"/>
  <c r="DM179" i="2"/>
  <c r="DK180" i="2"/>
  <c r="DL180" i="2"/>
  <c r="DM180" i="2"/>
  <c r="DK181" i="2"/>
  <c r="DL181" i="2"/>
  <c r="DM181" i="2"/>
  <c r="DK182" i="2"/>
  <c r="DL182" i="2"/>
  <c r="DM182" i="2"/>
  <c r="DK183" i="2"/>
  <c r="DL183" i="2"/>
  <c r="DM183" i="2"/>
  <c r="DK184" i="2"/>
  <c r="DL184" i="2"/>
  <c r="DM184" i="2"/>
  <c r="DK185" i="2"/>
  <c r="DL185" i="2"/>
  <c r="DM185" i="2"/>
  <c r="DK186" i="2"/>
  <c r="DL186" i="2"/>
  <c r="DM186" i="2"/>
  <c r="DK187" i="2"/>
  <c r="DL187" i="2"/>
  <c r="DM187" i="2"/>
  <c r="DK188" i="2"/>
  <c r="DL188" i="2"/>
  <c r="DM188" i="2"/>
  <c r="DK189" i="2"/>
  <c r="DL189" i="2"/>
  <c r="DM189" i="2"/>
  <c r="DK190" i="2"/>
  <c r="DL190" i="2"/>
  <c r="DM190" i="2"/>
  <c r="DK191" i="2"/>
  <c r="DL191" i="2"/>
  <c r="DM191" i="2"/>
  <c r="DK192" i="2"/>
  <c r="DL192" i="2"/>
  <c r="DM192" i="2"/>
  <c r="DK193" i="2"/>
  <c r="DL193" i="2"/>
  <c r="DM193" i="2"/>
  <c r="DK194" i="2"/>
  <c r="DL194" i="2"/>
  <c r="DM194" i="2"/>
  <c r="DK195" i="2"/>
  <c r="DL195" i="2"/>
  <c r="DM195" i="2"/>
  <c r="DK196" i="2"/>
  <c r="DL196" i="2"/>
  <c r="DM196" i="2"/>
  <c r="DK197" i="2"/>
  <c r="DL197" i="2"/>
  <c r="DM197" i="2"/>
  <c r="DK198" i="2"/>
  <c r="DL198" i="2"/>
  <c r="DM198" i="2"/>
  <c r="DK199" i="2"/>
  <c r="DL199" i="2"/>
  <c r="DM199" i="2"/>
  <c r="DK200" i="2"/>
  <c r="DL200" i="2"/>
  <c r="DM200" i="2"/>
  <c r="DK201" i="2"/>
  <c r="DL201" i="2"/>
  <c r="DM201" i="2"/>
  <c r="DK202" i="2"/>
  <c r="DL202" i="2"/>
  <c r="DM202" i="2"/>
  <c r="DK203" i="2"/>
  <c r="DL203" i="2"/>
  <c r="DM203" i="2"/>
  <c r="DK204" i="2"/>
  <c r="DL204" i="2"/>
  <c r="DM204" i="2"/>
  <c r="DK205" i="2"/>
  <c r="DL205" i="2"/>
  <c r="DM205" i="2"/>
  <c r="DK206" i="2"/>
  <c r="DL206" i="2"/>
  <c r="DM206" i="2"/>
  <c r="DK207" i="2"/>
  <c r="DL207" i="2"/>
  <c r="DM207" i="2"/>
  <c r="DK208" i="2"/>
  <c r="DL208" i="2"/>
  <c r="DM208" i="2"/>
  <c r="DK209" i="2"/>
  <c r="DL209" i="2"/>
  <c r="DM209" i="2"/>
  <c r="DK210" i="2"/>
  <c r="DL210" i="2"/>
  <c r="DM210" i="2"/>
  <c r="DK211" i="2"/>
  <c r="DL211" i="2"/>
  <c r="DM211" i="2"/>
  <c r="DK212" i="2"/>
  <c r="DL212" i="2"/>
  <c r="DM212" i="2"/>
  <c r="DK213" i="2"/>
  <c r="DL213" i="2"/>
  <c r="DM213" i="2"/>
  <c r="DK214" i="2"/>
  <c r="DL214" i="2"/>
  <c r="DM214" i="2"/>
  <c r="DK215" i="2"/>
  <c r="DL215" i="2"/>
  <c r="DM215" i="2"/>
  <c r="DK216" i="2"/>
  <c r="DL216" i="2"/>
  <c r="DM216" i="2"/>
  <c r="DK217" i="2"/>
  <c r="DL217" i="2"/>
  <c r="DM217" i="2"/>
  <c r="DK218" i="2"/>
  <c r="DL218" i="2"/>
  <c r="DM218" i="2"/>
  <c r="DK219" i="2"/>
  <c r="DL219" i="2"/>
  <c r="DM219" i="2"/>
  <c r="DK220" i="2"/>
  <c r="DL220" i="2"/>
  <c r="DM220" i="2"/>
  <c r="DK221" i="2"/>
  <c r="DL221" i="2"/>
  <c r="DM221" i="2"/>
  <c r="DK222" i="2"/>
  <c r="DL222" i="2"/>
  <c r="DM222" i="2"/>
  <c r="DK223" i="2"/>
  <c r="DL223" i="2"/>
  <c r="DM223" i="2"/>
  <c r="DK224" i="2"/>
  <c r="DL224" i="2"/>
  <c r="DM224" i="2"/>
  <c r="DK225" i="2"/>
  <c r="DL225" i="2"/>
  <c r="DM225" i="2"/>
  <c r="DK226" i="2"/>
  <c r="DL226" i="2"/>
  <c r="DM226" i="2"/>
  <c r="DK227" i="2"/>
  <c r="DL227" i="2"/>
  <c r="DM227" i="2"/>
  <c r="DK228" i="2"/>
  <c r="DL228" i="2"/>
  <c r="DM228" i="2"/>
  <c r="DK229" i="2"/>
  <c r="DL229" i="2"/>
  <c r="DM229" i="2"/>
  <c r="DK230" i="2"/>
  <c r="DL230" i="2"/>
  <c r="DM230" i="2"/>
  <c r="DK231" i="2"/>
  <c r="DL231" i="2"/>
  <c r="DM231" i="2"/>
  <c r="DK232" i="2"/>
  <c r="DL232" i="2"/>
  <c r="DM232" i="2"/>
  <c r="DK233" i="2"/>
  <c r="DL233" i="2"/>
  <c r="DM233" i="2"/>
  <c r="DK234" i="2"/>
  <c r="DL234" i="2"/>
  <c r="DM234" i="2"/>
  <c r="DK235" i="2"/>
  <c r="DL235" i="2"/>
  <c r="DM235" i="2"/>
  <c r="DK236" i="2"/>
  <c r="DL236" i="2"/>
  <c r="DM236" i="2"/>
  <c r="DK237" i="2"/>
  <c r="DL237" i="2"/>
  <c r="DM237" i="2"/>
  <c r="DK238" i="2"/>
  <c r="DL238" i="2"/>
  <c r="DM238" i="2"/>
  <c r="DK239" i="2"/>
  <c r="DL239" i="2"/>
  <c r="DM239" i="2"/>
  <c r="DK240" i="2"/>
  <c r="DL240" i="2"/>
  <c r="DM240" i="2"/>
  <c r="DK241" i="2"/>
  <c r="DL241" i="2"/>
  <c r="DM241" i="2"/>
  <c r="DK242" i="2"/>
  <c r="DL242" i="2"/>
  <c r="DM242" i="2"/>
  <c r="DK243" i="2"/>
  <c r="DL243" i="2"/>
  <c r="DM243" i="2"/>
  <c r="DK244" i="2"/>
  <c r="DL244" i="2"/>
  <c r="DM244" i="2"/>
  <c r="DK245" i="2"/>
  <c r="DL245" i="2"/>
  <c r="DM245" i="2"/>
  <c r="DK246" i="2"/>
  <c r="DL246" i="2"/>
  <c r="DM246" i="2"/>
  <c r="DK247" i="2"/>
  <c r="DL247" i="2"/>
  <c r="DM247" i="2"/>
  <c r="DK248" i="2"/>
  <c r="DL248" i="2"/>
  <c r="DM248" i="2"/>
  <c r="DK249" i="2"/>
  <c r="DL249" i="2"/>
  <c r="DM249" i="2"/>
  <c r="DK250" i="2"/>
  <c r="DL250" i="2"/>
  <c r="DM250" i="2"/>
  <c r="DK251" i="2"/>
  <c r="DL251" i="2"/>
  <c r="DM251" i="2"/>
  <c r="DK252" i="2"/>
  <c r="DL252" i="2"/>
  <c r="DM252" i="2"/>
  <c r="DK253" i="2"/>
  <c r="DL253" i="2"/>
  <c r="DM253" i="2"/>
  <c r="DK254" i="2"/>
  <c r="DL254" i="2"/>
  <c r="DM254" i="2"/>
  <c r="DK255" i="2"/>
  <c r="DL255" i="2"/>
  <c r="DM255" i="2"/>
  <c r="DK256" i="2"/>
  <c r="DL256" i="2"/>
  <c r="DM256" i="2"/>
  <c r="DK257" i="2"/>
  <c r="DL257" i="2"/>
  <c r="DM257" i="2"/>
  <c r="DK258" i="2"/>
  <c r="DL258" i="2"/>
  <c r="DM258" i="2"/>
  <c r="DK259" i="2"/>
  <c r="DL259" i="2"/>
  <c r="DM259" i="2"/>
  <c r="DK260" i="2"/>
  <c r="DL260" i="2"/>
  <c r="DM260" i="2"/>
  <c r="DK261" i="2"/>
  <c r="DL261" i="2"/>
  <c r="DM261" i="2"/>
  <c r="DK262" i="2"/>
  <c r="DL262" i="2"/>
  <c r="DM262" i="2"/>
  <c r="DK263" i="2"/>
  <c r="DL263" i="2"/>
  <c r="DM263" i="2"/>
  <c r="DK264" i="2"/>
  <c r="DL264" i="2"/>
  <c r="DM264" i="2"/>
  <c r="DK265" i="2"/>
  <c r="DL265" i="2"/>
  <c r="DM265" i="2"/>
  <c r="DK266" i="2"/>
  <c r="DL266" i="2"/>
  <c r="DM266" i="2"/>
  <c r="DK267" i="2"/>
  <c r="DL267" i="2"/>
  <c r="DM267" i="2"/>
  <c r="DK268" i="2"/>
  <c r="DL268" i="2"/>
  <c r="DM268" i="2"/>
  <c r="DK269" i="2"/>
  <c r="DL269" i="2"/>
  <c r="DM269" i="2"/>
  <c r="DK270" i="2"/>
  <c r="DL270" i="2"/>
  <c r="DM270" i="2"/>
  <c r="DK271" i="2"/>
  <c r="DL271" i="2"/>
  <c r="DM271" i="2"/>
  <c r="DK272" i="2"/>
  <c r="DL272" i="2"/>
  <c r="DM272" i="2"/>
  <c r="DK273" i="2"/>
  <c r="DL273" i="2"/>
  <c r="DM273" i="2"/>
  <c r="DK274" i="2"/>
  <c r="DL274" i="2"/>
  <c r="DM274" i="2"/>
  <c r="DK275" i="2"/>
  <c r="DL275" i="2"/>
  <c r="DM275" i="2"/>
  <c r="DK276" i="2"/>
  <c r="DL276" i="2"/>
  <c r="DM276" i="2"/>
  <c r="DK277" i="2"/>
  <c r="DL277" i="2"/>
  <c r="DM277" i="2"/>
  <c r="DK278" i="2"/>
  <c r="DL278" i="2"/>
  <c r="DM278" i="2"/>
  <c r="DK279" i="2"/>
  <c r="DL279" i="2"/>
  <c r="DM279" i="2"/>
  <c r="DK280" i="2"/>
  <c r="DL280" i="2"/>
  <c r="DM280" i="2"/>
  <c r="DK281" i="2"/>
  <c r="DL281" i="2"/>
  <c r="DM281" i="2"/>
  <c r="DK282" i="2"/>
  <c r="DL282" i="2"/>
  <c r="DM282" i="2"/>
  <c r="DK283" i="2"/>
  <c r="DL283" i="2"/>
  <c r="DM283" i="2"/>
  <c r="DK284" i="2"/>
  <c r="DL284" i="2"/>
  <c r="DM284" i="2"/>
  <c r="DK285" i="2"/>
  <c r="DL285" i="2"/>
  <c r="DM285" i="2"/>
  <c r="DK286" i="2"/>
  <c r="DL286" i="2"/>
  <c r="DM286" i="2"/>
  <c r="DK287" i="2"/>
  <c r="DL287" i="2"/>
  <c r="DM287" i="2"/>
  <c r="DK288" i="2"/>
  <c r="DL288" i="2"/>
  <c r="DM288" i="2"/>
  <c r="DK289" i="2"/>
  <c r="DL289" i="2"/>
  <c r="DM289" i="2"/>
  <c r="DK290" i="2"/>
  <c r="DL290" i="2"/>
  <c r="DM290" i="2"/>
  <c r="DK291" i="2"/>
  <c r="DL291" i="2"/>
  <c r="DM291" i="2"/>
  <c r="DK292" i="2"/>
  <c r="DL292" i="2"/>
  <c r="DM292" i="2"/>
  <c r="DK293" i="2"/>
  <c r="DL293" i="2"/>
  <c r="DM293" i="2"/>
  <c r="DK294" i="2"/>
  <c r="DL294" i="2"/>
  <c r="DM294" i="2"/>
  <c r="DK295" i="2"/>
  <c r="DL295" i="2"/>
  <c r="DM295" i="2"/>
  <c r="DK296" i="2"/>
  <c r="DL296" i="2"/>
  <c r="DM296" i="2"/>
  <c r="DK297" i="2"/>
  <c r="DL297" i="2"/>
  <c r="DM297" i="2"/>
  <c r="DK298" i="2"/>
  <c r="DL298" i="2"/>
  <c r="DM298" i="2"/>
  <c r="DK299" i="2"/>
  <c r="DL299" i="2"/>
  <c r="DM299" i="2"/>
  <c r="DK300" i="2"/>
  <c r="DL300" i="2"/>
  <c r="DM300" i="2"/>
  <c r="DK301" i="2"/>
  <c r="DL301" i="2"/>
  <c r="DM301" i="2"/>
  <c r="DK302" i="2"/>
  <c r="DL302" i="2"/>
  <c r="DM302" i="2"/>
  <c r="DK303" i="2"/>
  <c r="DL303" i="2"/>
  <c r="DM303" i="2"/>
  <c r="DK304" i="2"/>
  <c r="DL304" i="2"/>
  <c r="DM304" i="2"/>
  <c r="DK305" i="2"/>
  <c r="DL305" i="2"/>
  <c r="DM305" i="2"/>
  <c r="DK306" i="2"/>
  <c r="DL306" i="2"/>
  <c r="DM306" i="2"/>
  <c r="DK307" i="2"/>
  <c r="DL307" i="2"/>
  <c r="DM307" i="2"/>
  <c r="DK308" i="2"/>
  <c r="DL308" i="2"/>
  <c r="DM308" i="2"/>
  <c r="DK309" i="2"/>
  <c r="DL309" i="2"/>
  <c r="DM309" i="2"/>
  <c r="DK310" i="2"/>
  <c r="DL310" i="2"/>
  <c r="DM310" i="2"/>
  <c r="DK311" i="2"/>
  <c r="DL311" i="2"/>
  <c r="DM311" i="2"/>
  <c r="DK312" i="2"/>
  <c r="DL312" i="2"/>
  <c r="DM312" i="2"/>
  <c r="DK313" i="2"/>
  <c r="DL313" i="2"/>
  <c r="DM313" i="2"/>
  <c r="DK314" i="2"/>
  <c r="DL314" i="2"/>
  <c r="DM314" i="2"/>
  <c r="DK315" i="2"/>
  <c r="DL315" i="2"/>
  <c r="DM315" i="2"/>
  <c r="DK316" i="2"/>
  <c r="DL316" i="2"/>
  <c r="DM316" i="2"/>
  <c r="DK317" i="2"/>
  <c r="DL317" i="2"/>
  <c r="DM317" i="2"/>
  <c r="DK318" i="2"/>
  <c r="DL318" i="2"/>
  <c r="DM318" i="2"/>
  <c r="BF54" i="2"/>
  <c r="CN67" i="2" s="1"/>
  <c r="CN149" i="2" s="1"/>
  <c r="BG54" i="2"/>
  <c r="CO67" i="2" s="1"/>
  <c r="BH54" i="2"/>
  <c r="CP67" i="2" s="1"/>
  <c r="CP128" i="2" s="1"/>
  <c r="BI54" i="2"/>
  <c r="CQ67" i="2" s="1"/>
  <c r="CQ235" i="2" s="1"/>
  <c r="BJ54" i="2"/>
  <c r="CR67" i="2" s="1"/>
  <c r="CR222" i="2" s="1"/>
  <c r="BK54" i="2"/>
  <c r="CS67" i="2" s="1"/>
  <c r="BL54" i="2"/>
  <c r="CT67" i="2" s="1"/>
  <c r="BM54" i="2"/>
  <c r="CU67" i="2" s="1"/>
  <c r="CW117" i="2"/>
  <c r="CX117" i="2"/>
  <c r="CY117" i="2"/>
  <c r="CZ117" i="2"/>
  <c r="DA117" i="2"/>
  <c r="DB117" i="2"/>
  <c r="DC117" i="2"/>
  <c r="DD117" i="2"/>
  <c r="CW118" i="2"/>
  <c r="CX118" i="2"/>
  <c r="CY118" i="2"/>
  <c r="CZ118" i="2"/>
  <c r="DA118" i="2"/>
  <c r="DB118" i="2"/>
  <c r="DC118" i="2"/>
  <c r="DD118" i="2"/>
  <c r="CW119" i="2"/>
  <c r="CX119" i="2"/>
  <c r="CY119" i="2"/>
  <c r="CZ119" i="2"/>
  <c r="DA119" i="2"/>
  <c r="DB119" i="2"/>
  <c r="DC119" i="2"/>
  <c r="DD119" i="2"/>
  <c r="CW120" i="2"/>
  <c r="CX120" i="2"/>
  <c r="CY120" i="2"/>
  <c r="CZ120" i="2"/>
  <c r="DA120" i="2"/>
  <c r="DB120" i="2"/>
  <c r="DC120" i="2"/>
  <c r="DD120" i="2"/>
  <c r="CW121" i="2"/>
  <c r="CX121" i="2"/>
  <c r="CY121" i="2"/>
  <c r="CZ121" i="2"/>
  <c r="DA121" i="2"/>
  <c r="DB121" i="2"/>
  <c r="DC121" i="2"/>
  <c r="DD121" i="2"/>
  <c r="CW122" i="2"/>
  <c r="CX122" i="2"/>
  <c r="CY122" i="2"/>
  <c r="CZ122" i="2"/>
  <c r="DA122" i="2"/>
  <c r="DB122" i="2"/>
  <c r="DC122" i="2"/>
  <c r="DD122" i="2"/>
  <c r="CW123" i="2"/>
  <c r="CX123" i="2"/>
  <c r="CY123" i="2"/>
  <c r="CZ123" i="2"/>
  <c r="DA123" i="2"/>
  <c r="DB123" i="2"/>
  <c r="DC123" i="2"/>
  <c r="DD123" i="2"/>
  <c r="CW124" i="2"/>
  <c r="CX124" i="2"/>
  <c r="CY124" i="2"/>
  <c r="CZ124" i="2"/>
  <c r="DA124" i="2"/>
  <c r="DB124" i="2"/>
  <c r="DC124" i="2"/>
  <c r="DD124" i="2"/>
  <c r="CW125" i="2"/>
  <c r="CX125" i="2"/>
  <c r="CY125" i="2"/>
  <c r="CZ125" i="2"/>
  <c r="DA125" i="2"/>
  <c r="DB125" i="2"/>
  <c r="DC125" i="2"/>
  <c r="DD125" i="2"/>
  <c r="CW126" i="2"/>
  <c r="CX126" i="2"/>
  <c r="CY126" i="2"/>
  <c r="CZ126" i="2"/>
  <c r="DA126" i="2"/>
  <c r="DB126" i="2"/>
  <c r="DC126" i="2"/>
  <c r="DD126" i="2"/>
  <c r="CW127" i="2"/>
  <c r="CX127" i="2"/>
  <c r="CY127" i="2"/>
  <c r="CZ127" i="2"/>
  <c r="DA127" i="2"/>
  <c r="DB127" i="2"/>
  <c r="DC127" i="2"/>
  <c r="DD127" i="2"/>
  <c r="CW128" i="2"/>
  <c r="CX128" i="2"/>
  <c r="CY128" i="2"/>
  <c r="CZ128" i="2"/>
  <c r="DA128" i="2"/>
  <c r="DB128" i="2"/>
  <c r="DC128" i="2"/>
  <c r="DD128" i="2"/>
  <c r="CW129" i="2"/>
  <c r="CX129" i="2"/>
  <c r="CY129" i="2"/>
  <c r="CZ129" i="2"/>
  <c r="DA129" i="2"/>
  <c r="DB129" i="2"/>
  <c r="DC129" i="2"/>
  <c r="DD129" i="2"/>
  <c r="CW130" i="2"/>
  <c r="CX130" i="2"/>
  <c r="CY130" i="2"/>
  <c r="CZ130" i="2"/>
  <c r="DA130" i="2"/>
  <c r="DB130" i="2"/>
  <c r="DC130" i="2"/>
  <c r="DD130" i="2"/>
  <c r="CW131" i="2"/>
  <c r="CX131" i="2"/>
  <c r="CY131" i="2"/>
  <c r="CZ131" i="2"/>
  <c r="DA131" i="2"/>
  <c r="DB131" i="2"/>
  <c r="DC131" i="2"/>
  <c r="DD131" i="2"/>
  <c r="CW132" i="2"/>
  <c r="CX132" i="2"/>
  <c r="CY132" i="2"/>
  <c r="CZ132" i="2"/>
  <c r="DA132" i="2"/>
  <c r="DB132" i="2"/>
  <c r="DC132" i="2"/>
  <c r="DD132" i="2"/>
  <c r="CW133" i="2"/>
  <c r="CX133" i="2"/>
  <c r="CY133" i="2"/>
  <c r="CZ133" i="2"/>
  <c r="DA133" i="2"/>
  <c r="DB133" i="2"/>
  <c r="DC133" i="2"/>
  <c r="DD133" i="2"/>
  <c r="CW134" i="2"/>
  <c r="CX134" i="2"/>
  <c r="CY134" i="2"/>
  <c r="CZ134" i="2"/>
  <c r="DA134" i="2"/>
  <c r="DB134" i="2"/>
  <c r="DC134" i="2"/>
  <c r="DD134" i="2"/>
  <c r="CW135" i="2"/>
  <c r="CX135" i="2"/>
  <c r="CY135" i="2"/>
  <c r="CZ135" i="2"/>
  <c r="DA135" i="2"/>
  <c r="DB135" i="2"/>
  <c r="DC135" i="2"/>
  <c r="DD135" i="2"/>
  <c r="CW136" i="2"/>
  <c r="CX136" i="2"/>
  <c r="CY136" i="2"/>
  <c r="CZ136" i="2"/>
  <c r="DA136" i="2"/>
  <c r="DB136" i="2"/>
  <c r="DC136" i="2"/>
  <c r="DD136" i="2"/>
  <c r="CW137" i="2"/>
  <c r="CX137" i="2"/>
  <c r="CY137" i="2"/>
  <c r="CZ137" i="2"/>
  <c r="DA137" i="2"/>
  <c r="DB137" i="2"/>
  <c r="DC137" i="2"/>
  <c r="DD137" i="2"/>
  <c r="CW138" i="2"/>
  <c r="CX138" i="2"/>
  <c r="CY138" i="2"/>
  <c r="CZ138" i="2"/>
  <c r="DA138" i="2"/>
  <c r="DB138" i="2"/>
  <c r="DC138" i="2"/>
  <c r="DD138" i="2"/>
  <c r="CW139" i="2"/>
  <c r="CX139" i="2"/>
  <c r="CY139" i="2"/>
  <c r="CZ139" i="2"/>
  <c r="DA139" i="2"/>
  <c r="DB139" i="2"/>
  <c r="DC139" i="2"/>
  <c r="DD139" i="2"/>
  <c r="CW140" i="2"/>
  <c r="CX140" i="2"/>
  <c r="CY140" i="2"/>
  <c r="CZ140" i="2"/>
  <c r="DA140" i="2"/>
  <c r="DB140" i="2"/>
  <c r="DC140" i="2"/>
  <c r="DD140" i="2"/>
  <c r="CW141" i="2"/>
  <c r="CX141" i="2"/>
  <c r="CY141" i="2"/>
  <c r="CZ141" i="2"/>
  <c r="DA141" i="2"/>
  <c r="DB141" i="2"/>
  <c r="DC141" i="2"/>
  <c r="DD141" i="2"/>
  <c r="CW142" i="2"/>
  <c r="CX142" i="2"/>
  <c r="CY142" i="2"/>
  <c r="CZ142" i="2"/>
  <c r="DA142" i="2"/>
  <c r="DB142" i="2"/>
  <c r="DC142" i="2"/>
  <c r="DD142" i="2"/>
  <c r="CW143" i="2"/>
  <c r="CX143" i="2"/>
  <c r="CY143" i="2"/>
  <c r="CZ143" i="2"/>
  <c r="DA143" i="2"/>
  <c r="DB143" i="2"/>
  <c r="DC143" i="2"/>
  <c r="DD143" i="2"/>
  <c r="CW144" i="2"/>
  <c r="CX144" i="2"/>
  <c r="CY144" i="2"/>
  <c r="CZ144" i="2"/>
  <c r="DA144" i="2"/>
  <c r="DB144" i="2"/>
  <c r="DC144" i="2"/>
  <c r="DD144" i="2"/>
  <c r="CW145" i="2"/>
  <c r="CX145" i="2"/>
  <c r="CY145" i="2"/>
  <c r="CZ145" i="2"/>
  <c r="DA145" i="2"/>
  <c r="DB145" i="2"/>
  <c r="DC145" i="2"/>
  <c r="DD145" i="2"/>
  <c r="CW146" i="2"/>
  <c r="CX146" i="2"/>
  <c r="CY146" i="2"/>
  <c r="CZ146" i="2"/>
  <c r="DA146" i="2"/>
  <c r="DB146" i="2"/>
  <c r="DC146" i="2"/>
  <c r="DD146" i="2"/>
  <c r="CW147" i="2"/>
  <c r="CX147" i="2"/>
  <c r="CY147" i="2"/>
  <c r="CZ147" i="2"/>
  <c r="DA147" i="2"/>
  <c r="DB147" i="2"/>
  <c r="DC147" i="2"/>
  <c r="DD147" i="2"/>
  <c r="CW148" i="2"/>
  <c r="CX148" i="2"/>
  <c r="CY148" i="2"/>
  <c r="CZ148" i="2"/>
  <c r="DA148" i="2"/>
  <c r="DB148" i="2"/>
  <c r="DC148" i="2"/>
  <c r="DD148" i="2"/>
  <c r="CW149" i="2"/>
  <c r="CX149" i="2"/>
  <c r="CY149" i="2"/>
  <c r="CZ149" i="2"/>
  <c r="DA149" i="2"/>
  <c r="DB149" i="2"/>
  <c r="DC149" i="2"/>
  <c r="DD149" i="2"/>
  <c r="CW150" i="2"/>
  <c r="CX150" i="2"/>
  <c r="CY150" i="2"/>
  <c r="CZ150" i="2"/>
  <c r="DA150" i="2"/>
  <c r="DB150" i="2"/>
  <c r="DC150" i="2"/>
  <c r="DD150" i="2"/>
  <c r="CW151" i="2"/>
  <c r="CX151" i="2"/>
  <c r="CY151" i="2"/>
  <c r="CZ151" i="2"/>
  <c r="DA151" i="2"/>
  <c r="DB151" i="2"/>
  <c r="DC151" i="2"/>
  <c r="DD151" i="2"/>
  <c r="CW152" i="2"/>
  <c r="CX152" i="2"/>
  <c r="CY152" i="2"/>
  <c r="CZ152" i="2"/>
  <c r="DA152" i="2"/>
  <c r="DB152" i="2"/>
  <c r="DC152" i="2"/>
  <c r="DD152" i="2"/>
  <c r="CW153" i="2"/>
  <c r="CX153" i="2"/>
  <c r="CY153" i="2"/>
  <c r="CZ153" i="2"/>
  <c r="DA153" i="2"/>
  <c r="DB153" i="2"/>
  <c r="DC153" i="2"/>
  <c r="DD153" i="2"/>
  <c r="CW154" i="2"/>
  <c r="CX154" i="2"/>
  <c r="CY154" i="2"/>
  <c r="CZ154" i="2"/>
  <c r="DA154" i="2"/>
  <c r="DB154" i="2"/>
  <c r="DC154" i="2"/>
  <c r="DD154" i="2"/>
  <c r="CW155" i="2"/>
  <c r="CX155" i="2"/>
  <c r="CY155" i="2"/>
  <c r="CZ155" i="2"/>
  <c r="DA155" i="2"/>
  <c r="DB155" i="2"/>
  <c r="DC155" i="2"/>
  <c r="DD155" i="2"/>
  <c r="CW156" i="2"/>
  <c r="CX156" i="2"/>
  <c r="CY156" i="2"/>
  <c r="CZ156" i="2"/>
  <c r="DA156" i="2"/>
  <c r="DB156" i="2"/>
  <c r="DC156" i="2"/>
  <c r="DD156" i="2"/>
  <c r="CW157" i="2"/>
  <c r="CX157" i="2"/>
  <c r="CY157" i="2"/>
  <c r="CZ157" i="2"/>
  <c r="DA157" i="2"/>
  <c r="DB157" i="2"/>
  <c r="DC157" i="2"/>
  <c r="DD157" i="2"/>
  <c r="CW158" i="2"/>
  <c r="CX158" i="2"/>
  <c r="CY158" i="2"/>
  <c r="CZ158" i="2"/>
  <c r="DA158" i="2"/>
  <c r="DB158" i="2"/>
  <c r="DC158" i="2"/>
  <c r="DD158" i="2"/>
  <c r="CW159" i="2"/>
  <c r="CX159" i="2"/>
  <c r="CY159" i="2"/>
  <c r="CZ159" i="2"/>
  <c r="DA159" i="2"/>
  <c r="DB159" i="2"/>
  <c r="DC159" i="2"/>
  <c r="DD159" i="2"/>
  <c r="CW160" i="2"/>
  <c r="CX160" i="2"/>
  <c r="CY160" i="2"/>
  <c r="CZ160" i="2"/>
  <c r="DA160" i="2"/>
  <c r="DB160" i="2"/>
  <c r="DC160" i="2"/>
  <c r="DD160" i="2"/>
  <c r="CW161" i="2"/>
  <c r="CX161" i="2"/>
  <c r="CY161" i="2"/>
  <c r="CZ161" i="2"/>
  <c r="DA161" i="2"/>
  <c r="DB161" i="2"/>
  <c r="DC161" i="2"/>
  <c r="DD161" i="2"/>
  <c r="CW162" i="2"/>
  <c r="CX162" i="2"/>
  <c r="CY162" i="2"/>
  <c r="CZ162" i="2"/>
  <c r="DA162" i="2"/>
  <c r="DB162" i="2"/>
  <c r="DC162" i="2"/>
  <c r="DD162" i="2"/>
  <c r="CW163" i="2"/>
  <c r="CX163" i="2"/>
  <c r="CY163" i="2"/>
  <c r="CZ163" i="2"/>
  <c r="DA163" i="2"/>
  <c r="DB163" i="2"/>
  <c r="DC163" i="2"/>
  <c r="DD163" i="2"/>
  <c r="CW164" i="2"/>
  <c r="CX164" i="2"/>
  <c r="CY164" i="2"/>
  <c r="CZ164" i="2"/>
  <c r="DA164" i="2"/>
  <c r="DB164" i="2"/>
  <c r="DC164" i="2"/>
  <c r="DD164" i="2"/>
  <c r="CW165" i="2"/>
  <c r="CX165" i="2"/>
  <c r="CY165" i="2"/>
  <c r="CZ165" i="2"/>
  <c r="DA165" i="2"/>
  <c r="DB165" i="2"/>
  <c r="DC165" i="2"/>
  <c r="DD165" i="2"/>
  <c r="CW166" i="2"/>
  <c r="CX166" i="2"/>
  <c r="CY166" i="2"/>
  <c r="CZ166" i="2"/>
  <c r="DA166" i="2"/>
  <c r="DB166" i="2"/>
  <c r="DC166" i="2"/>
  <c r="DD166" i="2"/>
  <c r="CW167" i="2"/>
  <c r="CX167" i="2"/>
  <c r="CY167" i="2"/>
  <c r="CZ167" i="2"/>
  <c r="DA167" i="2"/>
  <c r="DB167" i="2"/>
  <c r="DC167" i="2"/>
  <c r="DD167" i="2"/>
  <c r="CW168" i="2"/>
  <c r="CX168" i="2"/>
  <c r="CY168" i="2"/>
  <c r="CZ168" i="2"/>
  <c r="DA168" i="2"/>
  <c r="DB168" i="2"/>
  <c r="DC168" i="2"/>
  <c r="DD168" i="2"/>
  <c r="CW169" i="2"/>
  <c r="CX169" i="2"/>
  <c r="CY169" i="2"/>
  <c r="CZ169" i="2"/>
  <c r="DA169" i="2"/>
  <c r="DB169" i="2"/>
  <c r="DC169" i="2"/>
  <c r="DD169" i="2"/>
  <c r="CW170" i="2"/>
  <c r="CX170" i="2"/>
  <c r="CY170" i="2"/>
  <c r="CZ170" i="2"/>
  <c r="DA170" i="2"/>
  <c r="DB170" i="2"/>
  <c r="DC170" i="2"/>
  <c r="DD170" i="2"/>
  <c r="CW171" i="2"/>
  <c r="CX171" i="2"/>
  <c r="CY171" i="2"/>
  <c r="CZ171" i="2"/>
  <c r="DA171" i="2"/>
  <c r="DB171" i="2"/>
  <c r="DC171" i="2"/>
  <c r="DD171" i="2"/>
  <c r="CW172" i="2"/>
  <c r="CX172" i="2"/>
  <c r="CY172" i="2"/>
  <c r="CZ172" i="2"/>
  <c r="DA172" i="2"/>
  <c r="DB172" i="2"/>
  <c r="DC172" i="2"/>
  <c r="DD172" i="2"/>
  <c r="CW173" i="2"/>
  <c r="CX173" i="2"/>
  <c r="CY173" i="2"/>
  <c r="CZ173" i="2"/>
  <c r="DA173" i="2"/>
  <c r="DB173" i="2"/>
  <c r="DC173" i="2"/>
  <c r="DD173" i="2"/>
  <c r="CW174" i="2"/>
  <c r="CX174" i="2"/>
  <c r="CY174" i="2"/>
  <c r="CZ174" i="2"/>
  <c r="DA174" i="2"/>
  <c r="DB174" i="2"/>
  <c r="DC174" i="2"/>
  <c r="DD174" i="2"/>
  <c r="CW175" i="2"/>
  <c r="CX175" i="2"/>
  <c r="CY175" i="2"/>
  <c r="CZ175" i="2"/>
  <c r="DA175" i="2"/>
  <c r="DB175" i="2"/>
  <c r="DC175" i="2"/>
  <c r="DD175" i="2"/>
  <c r="CW176" i="2"/>
  <c r="CX176" i="2"/>
  <c r="CY176" i="2"/>
  <c r="CZ176" i="2"/>
  <c r="DA176" i="2"/>
  <c r="DB176" i="2"/>
  <c r="DC176" i="2"/>
  <c r="DD176" i="2"/>
  <c r="CW177" i="2"/>
  <c r="CX177" i="2"/>
  <c r="CY177" i="2"/>
  <c r="CZ177" i="2"/>
  <c r="DA177" i="2"/>
  <c r="DB177" i="2"/>
  <c r="DC177" i="2"/>
  <c r="DD177" i="2"/>
  <c r="CW178" i="2"/>
  <c r="CX178" i="2"/>
  <c r="CY178" i="2"/>
  <c r="CZ178" i="2"/>
  <c r="DA178" i="2"/>
  <c r="DB178" i="2"/>
  <c r="DC178" i="2"/>
  <c r="DD178" i="2"/>
  <c r="CW179" i="2"/>
  <c r="CX179" i="2"/>
  <c r="CY179" i="2"/>
  <c r="CZ179" i="2"/>
  <c r="DA179" i="2"/>
  <c r="DB179" i="2"/>
  <c r="DC179" i="2"/>
  <c r="DD179" i="2"/>
  <c r="CW180" i="2"/>
  <c r="CX180" i="2"/>
  <c r="CY180" i="2"/>
  <c r="CZ180" i="2"/>
  <c r="DA180" i="2"/>
  <c r="DB180" i="2"/>
  <c r="DC180" i="2"/>
  <c r="DD180" i="2"/>
  <c r="CW181" i="2"/>
  <c r="CX181" i="2"/>
  <c r="CY181" i="2"/>
  <c r="CZ181" i="2"/>
  <c r="DA181" i="2"/>
  <c r="DB181" i="2"/>
  <c r="DC181" i="2"/>
  <c r="DD181" i="2"/>
  <c r="CW182" i="2"/>
  <c r="CX182" i="2"/>
  <c r="CY182" i="2"/>
  <c r="CZ182" i="2"/>
  <c r="DA182" i="2"/>
  <c r="DB182" i="2"/>
  <c r="DC182" i="2"/>
  <c r="DD182" i="2"/>
  <c r="CW183" i="2"/>
  <c r="CX183" i="2"/>
  <c r="CY183" i="2"/>
  <c r="CZ183" i="2"/>
  <c r="DA183" i="2"/>
  <c r="DB183" i="2"/>
  <c r="DC183" i="2"/>
  <c r="DD183" i="2"/>
  <c r="CW184" i="2"/>
  <c r="CX184" i="2"/>
  <c r="CY184" i="2"/>
  <c r="CZ184" i="2"/>
  <c r="DA184" i="2"/>
  <c r="DB184" i="2"/>
  <c r="DC184" i="2"/>
  <c r="DD184" i="2"/>
  <c r="CW185" i="2"/>
  <c r="CX185" i="2"/>
  <c r="CY185" i="2"/>
  <c r="CZ185" i="2"/>
  <c r="DA185" i="2"/>
  <c r="DB185" i="2"/>
  <c r="DC185" i="2"/>
  <c r="DD185" i="2"/>
  <c r="CW186" i="2"/>
  <c r="CX186" i="2"/>
  <c r="CY186" i="2"/>
  <c r="CZ186" i="2"/>
  <c r="DA186" i="2"/>
  <c r="DB186" i="2"/>
  <c r="DC186" i="2"/>
  <c r="DD186" i="2"/>
  <c r="CW187" i="2"/>
  <c r="CX187" i="2"/>
  <c r="CY187" i="2"/>
  <c r="CZ187" i="2"/>
  <c r="DA187" i="2"/>
  <c r="DB187" i="2"/>
  <c r="DC187" i="2"/>
  <c r="DD187" i="2"/>
  <c r="CW188" i="2"/>
  <c r="CX188" i="2"/>
  <c r="CY188" i="2"/>
  <c r="CZ188" i="2"/>
  <c r="DA188" i="2"/>
  <c r="DB188" i="2"/>
  <c r="DC188" i="2"/>
  <c r="DD188" i="2"/>
  <c r="CW189" i="2"/>
  <c r="CX189" i="2"/>
  <c r="CY189" i="2"/>
  <c r="CZ189" i="2"/>
  <c r="DA189" i="2"/>
  <c r="DB189" i="2"/>
  <c r="DC189" i="2"/>
  <c r="DD189" i="2"/>
  <c r="CW190" i="2"/>
  <c r="CX190" i="2"/>
  <c r="CY190" i="2"/>
  <c r="CZ190" i="2"/>
  <c r="DA190" i="2"/>
  <c r="DB190" i="2"/>
  <c r="DC190" i="2"/>
  <c r="DD190" i="2"/>
  <c r="CW191" i="2"/>
  <c r="CX191" i="2"/>
  <c r="CY191" i="2"/>
  <c r="CZ191" i="2"/>
  <c r="DA191" i="2"/>
  <c r="DB191" i="2"/>
  <c r="DC191" i="2"/>
  <c r="DD191" i="2"/>
  <c r="CW192" i="2"/>
  <c r="CX192" i="2"/>
  <c r="CY192" i="2"/>
  <c r="CZ192" i="2"/>
  <c r="DA192" i="2"/>
  <c r="DB192" i="2"/>
  <c r="DC192" i="2"/>
  <c r="DD192" i="2"/>
  <c r="CW193" i="2"/>
  <c r="CX193" i="2"/>
  <c r="CY193" i="2"/>
  <c r="CZ193" i="2"/>
  <c r="DA193" i="2"/>
  <c r="DB193" i="2"/>
  <c r="DC193" i="2"/>
  <c r="DD193" i="2"/>
  <c r="CW194" i="2"/>
  <c r="CX194" i="2"/>
  <c r="CY194" i="2"/>
  <c r="CZ194" i="2"/>
  <c r="DA194" i="2"/>
  <c r="DB194" i="2"/>
  <c r="DC194" i="2"/>
  <c r="DD194" i="2"/>
  <c r="CW195" i="2"/>
  <c r="CX195" i="2"/>
  <c r="CY195" i="2"/>
  <c r="CZ195" i="2"/>
  <c r="DA195" i="2"/>
  <c r="DB195" i="2"/>
  <c r="DC195" i="2"/>
  <c r="DD195" i="2"/>
  <c r="CW196" i="2"/>
  <c r="CX196" i="2"/>
  <c r="CY196" i="2"/>
  <c r="CZ196" i="2"/>
  <c r="DA196" i="2"/>
  <c r="DB196" i="2"/>
  <c r="DC196" i="2"/>
  <c r="DD196" i="2"/>
  <c r="CW197" i="2"/>
  <c r="CX197" i="2"/>
  <c r="CY197" i="2"/>
  <c r="CZ197" i="2"/>
  <c r="DA197" i="2"/>
  <c r="DB197" i="2"/>
  <c r="DC197" i="2"/>
  <c r="DD197" i="2"/>
  <c r="CW198" i="2"/>
  <c r="CX198" i="2"/>
  <c r="CY198" i="2"/>
  <c r="CZ198" i="2"/>
  <c r="DA198" i="2"/>
  <c r="DB198" i="2"/>
  <c r="DC198" i="2"/>
  <c r="DD198" i="2"/>
  <c r="CW199" i="2"/>
  <c r="CX199" i="2"/>
  <c r="CY199" i="2"/>
  <c r="CZ199" i="2"/>
  <c r="DA199" i="2"/>
  <c r="DB199" i="2"/>
  <c r="DC199" i="2"/>
  <c r="DD199" i="2"/>
  <c r="CW200" i="2"/>
  <c r="CX200" i="2"/>
  <c r="CY200" i="2"/>
  <c r="CZ200" i="2"/>
  <c r="DA200" i="2"/>
  <c r="DB200" i="2"/>
  <c r="DC200" i="2"/>
  <c r="DD200" i="2"/>
  <c r="CW201" i="2"/>
  <c r="CX201" i="2"/>
  <c r="CY201" i="2"/>
  <c r="CZ201" i="2"/>
  <c r="DA201" i="2"/>
  <c r="DB201" i="2"/>
  <c r="DC201" i="2"/>
  <c r="DD201" i="2"/>
  <c r="CW202" i="2"/>
  <c r="CX202" i="2"/>
  <c r="CY202" i="2"/>
  <c r="CZ202" i="2"/>
  <c r="DA202" i="2"/>
  <c r="DB202" i="2"/>
  <c r="DC202" i="2"/>
  <c r="DD202" i="2"/>
  <c r="CW203" i="2"/>
  <c r="CX203" i="2"/>
  <c r="CY203" i="2"/>
  <c r="CZ203" i="2"/>
  <c r="DA203" i="2"/>
  <c r="DB203" i="2"/>
  <c r="DC203" i="2"/>
  <c r="DD203" i="2"/>
  <c r="CW204" i="2"/>
  <c r="CX204" i="2"/>
  <c r="CY204" i="2"/>
  <c r="CZ204" i="2"/>
  <c r="DA204" i="2"/>
  <c r="DB204" i="2"/>
  <c r="DC204" i="2"/>
  <c r="DD204" i="2"/>
  <c r="CW205" i="2"/>
  <c r="CX205" i="2"/>
  <c r="CY205" i="2"/>
  <c r="CZ205" i="2"/>
  <c r="DA205" i="2"/>
  <c r="DB205" i="2"/>
  <c r="DC205" i="2"/>
  <c r="DD205" i="2"/>
  <c r="CW206" i="2"/>
  <c r="CX206" i="2"/>
  <c r="CY206" i="2"/>
  <c r="CZ206" i="2"/>
  <c r="DA206" i="2"/>
  <c r="DB206" i="2"/>
  <c r="DC206" i="2"/>
  <c r="DD206" i="2"/>
  <c r="CW207" i="2"/>
  <c r="CX207" i="2"/>
  <c r="CY207" i="2"/>
  <c r="CZ207" i="2"/>
  <c r="DA207" i="2"/>
  <c r="DB207" i="2"/>
  <c r="DC207" i="2"/>
  <c r="DD207" i="2"/>
  <c r="CW208" i="2"/>
  <c r="CX208" i="2"/>
  <c r="CY208" i="2"/>
  <c r="CZ208" i="2"/>
  <c r="DA208" i="2"/>
  <c r="DB208" i="2"/>
  <c r="DC208" i="2"/>
  <c r="DD208" i="2"/>
  <c r="CW209" i="2"/>
  <c r="CX209" i="2"/>
  <c r="CY209" i="2"/>
  <c r="CZ209" i="2"/>
  <c r="DA209" i="2"/>
  <c r="DB209" i="2"/>
  <c r="DC209" i="2"/>
  <c r="DD209" i="2"/>
  <c r="CW210" i="2"/>
  <c r="CX210" i="2"/>
  <c r="CY210" i="2"/>
  <c r="CZ210" i="2"/>
  <c r="DA210" i="2"/>
  <c r="DB210" i="2"/>
  <c r="DC210" i="2"/>
  <c r="DD210" i="2"/>
  <c r="CW211" i="2"/>
  <c r="CX211" i="2"/>
  <c r="CY211" i="2"/>
  <c r="CZ211" i="2"/>
  <c r="DA211" i="2"/>
  <c r="DB211" i="2"/>
  <c r="DC211" i="2"/>
  <c r="DD211" i="2"/>
  <c r="CW212" i="2"/>
  <c r="CX212" i="2"/>
  <c r="CY212" i="2"/>
  <c r="CZ212" i="2"/>
  <c r="DA212" i="2"/>
  <c r="DB212" i="2"/>
  <c r="DC212" i="2"/>
  <c r="DD212" i="2"/>
  <c r="CW213" i="2"/>
  <c r="CX213" i="2"/>
  <c r="CY213" i="2"/>
  <c r="CZ213" i="2"/>
  <c r="DA213" i="2"/>
  <c r="DB213" i="2"/>
  <c r="DC213" i="2"/>
  <c r="DD213" i="2"/>
  <c r="CW214" i="2"/>
  <c r="CX214" i="2"/>
  <c r="CY214" i="2"/>
  <c r="CZ214" i="2"/>
  <c r="DA214" i="2"/>
  <c r="DB214" i="2"/>
  <c r="DC214" i="2"/>
  <c r="DD214" i="2"/>
  <c r="CW215" i="2"/>
  <c r="CX215" i="2"/>
  <c r="CY215" i="2"/>
  <c r="CZ215" i="2"/>
  <c r="DA215" i="2"/>
  <c r="DB215" i="2"/>
  <c r="DC215" i="2"/>
  <c r="DD215" i="2"/>
  <c r="CW216" i="2"/>
  <c r="CX216" i="2"/>
  <c r="CY216" i="2"/>
  <c r="CZ216" i="2"/>
  <c r="DA216" i="2"/>
  <c r="DB216" i="2"/>
  <c r="DC216" i="2"/>
  <c r="DD216" i="2"/>
  <c r="CW217" i="2"/>
  <c r="CX217" i="2"/>
  <c r="CY217" i="2"/>
  <c r="CZ217" i="2"/>
  <c r="DA217" i="2"/>
  <c r="DB217" i="2"/>
  <c r="DC217" i="2"/>
  <c r="DD217" i="2"/>
  <c r="CW218" i="2"/>
  <c r="CX218" i="2"/>
  <c r="CY218" i="2"/>
  <c r="CZ218" i="2"/>
  <c r="DA218" i="2"/>
  <c r="DB218" i="2"/>
  <c r="DC218" i="2"/>
  <c r="DD218" i="2"/>
  <c r="CW219" i="2"/>
  <c r="CX219" i="2"/>
  <c r="CY219" i="2"/>
  <c r="CZ219" i="2"/>
  <c r="DA219" i="2"/>
  <c r="DB219" i="2"/>
  <c r="DC219" i="2"/>
  <c r="DD219" i="2"/>
  <c r="CW220" i="2"/>
  <c r="CX220" i="2"/>
  <c r="CY220" i="2"/>
  <c r="CZ220" i="2"/>
  <c r="DA220" i="2"/>
  <c r="DB220" i="2"/>
  <c r="DC220" i="2"/>
  <c r="DD220" i="2"/>
  <c r="CW221" i="2"/>
  <c r="CX221" i="2"/>
  <c r="CY221" i="2"/>
  <c r="CZ221" i="2"/>
  <c r="DA221" i="2"/>
  <c r="DB221" i="2"/>
  <c r="DC221" i="2"/>
  <c r="DD221" i="2"/>
  <c r="CW222" i="2"/>
  <c r="CX222" i="2"/>
  <c r="CY222" i="2"/>
  <c r="CZ222" i="2"/>
  <c r="DA222" i="2"/>
  <c r="DB222" i="2"/>
  <c r="DC222" i="2"/>
  <c r="DD222" i="2"/>
  <c r="CW223" i="2"/>
  <c r="CX223" i="2"/>
  <c r="CY223" i="2"/>
  <c r="CZ223" i="2"/>
  <c r="DA223" i="2"/>
  <c r="DB223" i="2"/>
  <c r="DC223" i="2"/>
  <c r="DD223" i="2"/>
  <c r="CW224" i="2"/>
  <c r="CX224" i="2"/>
  <c r="CY224" i="2"/>
  <c r="CZ224" i="2"/>
  <c r="DA224" i="2"/>
  <c r="DB224" i="2"/>
  <c r="DC224" i="2"/>
  <c r="DD224" i="2"/>
  <c r="CW225" i="2"/>
  <c r="CX225" i="2"/>
  <c r="CY225" i="2"/>
  <c r="CZ225" i="2"/>
  <c r="DA225" i="2"/>
  <c r="DB225" i="2"/>
  <c r="DC225" i="2"/>
  <c r="DD225" i="2"/>
  <c r="CW226" i="2"/>
  <c r="CX226" i="2"/>
  <c r="CY226" i="2"/>
  <c r="CZ226" i="2"/>
  <c r="DA226" i="2"/>
  <c r="DB226" i="2"/>
  <c r="DC226" i="2"/>
  <c r="DD226" i="2"/>
  <c r="CW227" i="2"/>
  <c r="CX227" i="2"/>
  <c r="CY227" i="2"/>
  <c r="CZ227" i="2"/>
  <c r="DA227" i="2"/>
  <c r="DB227" i="2"/>
  <c r="DC227" i="2"/>
  <c r="DD227" i="2"/>
  <c r="CW228" i="2"/>
  <c r="CX228" i="2"/>
  <c r="CY228" i="2"/>
  <c r="CZ228" i="2"/>
  <c r="DA228" i="2"/>
  <c r="DB228" i="2"/>
  <c r="DC228" i="2"/>
  <c r="DD228" i="2"/>
  <c r="CW229" i="2"/>
  <c r="CX229" i="2"/>
  <c r="CY229" i="2"/>
  <c r="CZ229" i="2"/>
  <c r="DA229" i="2"/>
  <c r="DB229" i="2"/>
  <c r="DC229" i="2"/>
  <c r="DD229" i="2"/>
  <c r="CW230" i="2"/>
  <c r="CX230" i="2"/>
  <c r="CY230" i="2"/>
  <c r="CZ230" i="2"/>
  <c r="DA230" i="2"/>
  <c r="DB230" i="2"/>
  <c r="DC230" i="2"/>
  <c r="DD230" i="2"/>
  <c r="CW231" i="2"/>
  <c r="CX231" i="2"/>
  <c r="CY231" i="2"/>
  <c r="CZ231" i="2"/>
  <c r="DA231" i="2"/>
  <c r="DB231" i="2"/>
  <c r="DC231" i="2"/>
  <c r="DD231" i="2"/>
  <c r="CW232" i="2"/>
  <c r="CX232" i="2"/>
  <c r="CY232" i="2"/>
  <c r="CZ232" i="2"/>
  <c r="DA232" i="2"/>
  <c r="DB232" i="2"/>
  <c r="DC232" i="2"/>
  <c r="DD232" i="2"/>
  <c r="CW233" i="2"/>
  <c r="CX233" i="2"/>
  <c r="CY233" i="2"/>
  <c r="CZ233" i="2"/>
  <c r="DA233" i="2"/>
  <c r="DB233" i="2"/>
  <c r="DC233" i="2"/>
  <c r="DD233" i="2"/>
  <c r="CW234" i="2"/>
  <c r="CX234" i="2"/>
  <c r="CY234" i="2"/>
  <c r="CZ234" i="2"/>
  <c r="DA234" i="2"/>
  <c r="DB234" i="2"/>
  <c r="DC234" i="2"/>
  <c r="DD234" i="2"/>
  <c r="CW235" i="2"/>
  <c r="CX235" i="2"/>
  <c r="CY235" i="2"/>
  <c r="CZ235" i="2"/>
  <c r="DA235" i="2"/>
  <c r="DB235" i="2"/>
  <c r="DC235" i="2"/>
  <c r="DD235" i="2"/>
  <c r="CW236" i="2"/>
  <c r="CX236" i="2"/>
  <c r="CY236" i="2"/>
  <c r="CZ236" i="2"/>
  <c r="DA236" i="2"/>
  <c r="DB236" i="2"/>
  <c r="DC236" i="2"/>
  <c r="DD236" i="2"/>
  <c r="CW237" i="2"/>
  <c r="CX237" i="2"/>
  <c r="CY237" i="2"/>
  <c r="CZ237" i="2"/>
  <c r="DA237" i="2"/>
  <c r="DB237" i="2"/>
  <c r="DC237" i="2"/>
  <c r="DD237" i="2"/>
  <c r="CW238" i="2"/>
  <c r="CX238" i="2"/>
  <c r="CY238" i="2"/>
  <c r="CZ238" i="2"/>
  <c r="DA238" i="2"/>
  <c r="DB238" i="2"/>
  <c r="DC238" i="2"/>
  <c r="DD238" i="2"/>
  <c r="CW239" i="2"/>
  <c r="CX239" i="2"/>
  <c r="CY239" i="2"/>
  <c r="CZ239" i="2"/>
  <c r="DA239" i="2"/>
  <c r="DB239" i="2"/>
  <c r="DC239" i="2"/>
  <c r="DD239" i="2"/>
  <c r="CW240" i="2"/>
  <c r="CX240" i="2"/>
  <c r="CY240" i="2"/>
  <c r="CZ240" i="2"/>
  <c r="DA240" i="2"/>
  <c r="DB240" i="2"/>
  <c r="DC240" i="2"/>
  <c r="DD240" i="2"/>
  <c r="CW241" i="2"/>
  <c r="CX241" i="2"/>
  <c r="CY241" i="2"/>
  <c r="CZ241" i="2"/>
  <c r="DA241" i="2"/>
  <c r="DB241" i="2"/>
  <c r="DC241" i="2"/>
  <c r="DD241" i="2"/>
  <c r="CW242" i="2"/>
  <c r="CX242" i="2"/>
  <c r="CY242" i="2"/>
  <c r="CZ242" i="2"/>
  <c r="DA242" i="2"/>
  <c r="DB242" i="2"/>
  <c r="DC242" i="2"/>
  <c r="DD242" i="2"/>
  <c r="CW243" i="2"/>
  <c r="CX243" i="2"/>
  <c r="CY243" i="2"/>
  <c r="CZ243" i="2"/>
  <c r="DA243" i="2"/>
  <c r="DB243" i="2"/>
  <c r="DC243" i="2"/>
  <c r="DD243" i="2"/>
  <c r="CW244" i="2"/>
  <c r="CX244" i="2"/>
  <c r="CY244" i="2"/>
  <c r="CZ244" i="2"/>
  <c r="DA244" i="2"/>
  <c r="DB244" i="2"/>
  <c r="DC244" i="2"/>
  <c r="DD244" i="2"/>
  <c r="CW245" i="2"/>
  <c r="CX245" i="2"/>
  <c r="CY245" i="2"/>
  <c r="CZ245" i="2"/>
  <c r="DA245" i="2"/>
  <c r="DB245" i="2"/>
  <c r="DC245" i="2"/>
  <c r="DD245" i="2"/>
  <c r="CW246" i="2"/>
  <c r="CX246" i="2"/>
  <c r="CY246" i="2"/>
  <c r="CZ246" i="2"/>
  <c r="DA246" i="2"/>
  <c r="DB246" i="2"/>
  <c r="DC246" i="2"/>
  <c r="DD246" i="2"/>
  <c r="CW247" i="2"/>
  <c r="CX247" i="2"/>
  <c r="CY247" i="2"/>
  <c r="CZ247" i="2"/>
  <c r="DA247" i="2"/>
  <c r="DB247" i="2"/>
  <c r="DC247" i="2"/>
  <c r="DD247" i="2"/>
  <c r="CW248" i="2"/>
  <c r="CX248" i="2"/>
  <c r="CY248" i="2"/>
  <c r="CZ248" i="2"/>
  <c r="DA248" i="2"/>
  <c r="DB248" i="2"/>
  <c r="DC248" i="2"/>
  <c r="DD248" i="2"/>
  <c r="CW249" i="2"/>
  <c r="CX249" i="2"/>
  <c r="CY249" i="2"/>
  <c r="CZ249" i="2"/>
  <c r="DA249" i="2"/>
  <c r="DB249" i="2"/>
  <c r="DC249" i="2"/>
  <c r="DD249" i="2"/>
  <c r="CW250" i="2"/>
  <c r="CX250" i="2"/>
  <c r="CY250" i="2"/>
  <c r="CZ250" i="2"/>
  <c r="DA250" i="2"/>
  <c r="DB250" i="2"/>
  <c r="DC250" i="2"/>
  <c r="DD250" i="2"/>
  <c r="CW251" i="2"/>
  <c r="CX251" i="2"/>
  <c r="CY251" i="2"/>
  <c r="CZ251" i="2"/>
  <c r="DA251" i="2"/>
  <c r="DB251" i="2"/>
  <c r="DC251" i="2"/>
  <c r="DD251" i="2"/>
  <c r="CW252" i="2"/>
  <c r="CX252" i="2"/>
  <c r="CY252" i="2"/>
  <c r="CZ252" i="2"/>
  <c r="DA252" i="2"/>
  <c r="DB252" i="2"/>
  <c r="DC252" i="2"/>
  <c r="DD252" i="2"/>
  <c r="CW253" i="2"/>
  <c r="CX253" i="2"/>
  <c r="CY253" i="2"/>
  <c r="CZ253" i="2"/>
  <c r="DA253" i="2"/>
  <c r="DB253" i="2"/>
  <c r="DC253" i="2"/>
  <c r="DD253" i="2"/>
  <c r="CW254" i="2"/>
  <c r="CX254" i="2"/>
  <c r="CY254" i="2"/>
  <c r="CZ254" i="2"/>
  <c r="DA254" i="2"/>
  <c r="DB254" i="2"/>
  <c r="DC254" i="2"/>
  <c r="DD254" i="2"/>
  <c r="CW255" i="2"/>
  <c r="CX255" i="2"/>
  <c r="CY255" i="2"/>
  <c r="CZ255" i="2"/>
  <c r="DA255" i="2"/>
  <c r="DB255" i="2"/>
  <c r="DC255" i="2"/>
  <c r="DD255" i="2"/>
  <c r="CW256" i="2"/>
  <c r="CX256" i="2"/>
  <c r="CY256" i="2"/>
  <c r="CZ256" i="2"/>
  <c r="DA256" i="2"/>
  <c r="DB256" i="2"/>
  <c r="DC256" i="2"/>
  <c r="DD256" i="2"/>
  <c r="CW257" i="2"/>
  <c r="CX257" i="2"/>
  <c r="CY257" i="2"/>
  <c r="CZ257" i="2"/>
  <c r="DA257" i="2"/>
  <c r="DB257" i="2"/>
  <c r="DC257" i="2"/>
  <c r="DD257" i="2"/>
  <c r="CW258" i="2"/>
  <c r="CX258" i="2"/>
  <c r="CY258" i="2"/>
  <c r="CZ258" i="2"/>
  <c r="DA258" i="2"/>
  <c r="DB258" i="2"/>
  <c r="DC258" i="2"/>
  <c r="DD258" i="2"/>
  <c r="CW259" i="2"/>
  <c r="CX259" i="2"/>
  <c r="CY259" i="2"/>
  <c r="CZ259" i="2"/>
  <c r="DA259" i="2"/>
  <c r="DB259" i="2"/>
  <c r="DC259" i="2"/>
  <c r="DD259" i="2"/>
  <c r="CW260" i="2"/>
  <c r="CX260" i="2"/>
  <c r="CY260" i="2"/>
  <c r="CZ260" i="2"/>
  <c r="DA260" i="2"/>
  <c r="DB260" i="2"/>
  <c r="DC260" i="2"/>
  <c r="DD260" i="2"/>
  <c r="CW261" i="2"/>
  <c r="CX261" i="2"/>
  <c r="CY261" i="2"/>
  <c r="CZ261" i="2"/>
  <c r="DA261" i="2"/>
  <c r="DB261" i="2"/>
  <c r="DC261" i="2"/>
  <c r="DD261" i="2"/>
  <c r="CW262" i="2"/>
  <c r="CX262" i="2"/>
  <c r="CY262" i="2"/>
  <c r="CZ262" i="2"/>
  <c r="DA262" i="2"/>
  <c r="DB262" i="2"/>
  <c r="DC262" i="2"/>
  <c r="DD262" i="2"/>
  <c r="CW263" i="2"/>
  <c r="CX263" i="2"/>
  <c r="CY263" i="2"/>
  <c r="CZ263" i="2"/>
  <c r="DA263" i="2"/>
  <c r="DB263" i="2"/>
  <c r="DC263" i="2"/>
  <c r="DD263" i="2"/>
  <c r="CW264" i="2"/>
  <c r="CX264" i="2"/>
  <c r="CY264" i="2"/>
  <c r="CZ264" i="2"/>
  <c r="DA264" i="2"/>
  <c r="DB264" i="2"/>
  <c r="DC264" i="2"/>
  <c r="DD264" i="2"/>
  <c r="CW265" i="2"/>
  <c r="CX265" i="2"/>
  <c r="CY265" i="2"/>
  <c r="CZ265" i="2"/>
  <c r="DA265" i="2"/>
  <c r="DB265" i="2"/>
  <c r="DC265" i="2"/>
  <c r="DD265" i="2"/>
  <c r="CW266" i="2"/>
  <c r="CX266" i="2"/>
  <c r="CY266" i="2"/>
  <c r="CZ266" i="2"/>
  <c r="DA266" i="2"/>
  <c r="DB266" i="2"/>
  <c r="DC266" i="2"/>
  <c r="DD266" i="2"/>
  <c r="CW267" i="2"/>
  <c r="CX267" i="2"/>
  <c r="CY267" i="2"/>
  <c r="CZ267" i="2"/>
  <c r="DA267" i="2"/>
  <c r="DB267" i="2"/>
  <c r="DC267" i="2"/>
  <c r="DD267" i="2"/>
  <c r="CW268" i="2"/>
  <c r="CX268" i="2"/>
  <c r="CY268" i="2"/>
  <c r="CZ268" i="2"/>
  <c r="DA268" i="2"/>
  <c r="DB268" i="2"/>
  <c r="DC268" i="2"/>
  <c r="DD268" i="2"/>
  <c r="CW269" i="2"/>
  <c r="CX269" i="2"/>
  <c r="CY269" i="2"/>
  <c r="CZ269" i="2"/>
  <c r="DA269" i="2"/>
  <c r="DB269" i="2"/>
  <c r="DC269" i="2"/>
  <c r="DD269" i="2"/>
  <c r="CW270" i="2"/>
  <c r="CX270" i="2"/>
  <c r="CY270" i="2"/>
  <c r="CZ270" i="2"/>
  <c r="DA270" i="2"/>
  <c r="DB270" i="2"/>
  <c r="DC270" i="2"/>
  <c r="DD270" i="2"/>
  <c r="CW271" i="2"/>
  <c r="CX271" i="2"/>
  <c r="CY271" i="2"/>
  <c r="CZ271" i="2"/>
  <c r="DA271" i="2"/>
  <c r="DB271" i="2"/>
  <c r="DC271" i="2"/>
  <c r="DD271" i="2"/>
  <c r="CW272" i="2"/>
  <c r="CX272" i="2"/>
  <c r="CY272" i="2"/>
  <c r="CZ272" i="2"/>
  <c r="DA272" i="2"/>
  <c r="DB272" i="2"/>
  <c r="DC272" i="2"/>
  <c r="DD272" i="2"/>
  <c r="CW273" i="2"/>
  <c r="CX273" i="2"/>
  <c r="CY273" i="2"/>
  <c r="CZ273" i="2"/>
  <c r="DA273" i="2"/>
  <c r="DB273" i="2"/>
  <c r="DC273" i="2"/>
  <c r="DD273" i="2"/>
  <c r="CW274" i="2"/>
  <c r="CX274" i="2"/>
  <c r="CY274" i="2"/>
  <c r="CZ274" i="2"/>
  <c r="DA274" i="2"/>
  <c r="DB274" i="2"/>
  <c r="DC274" i="2"/>
  <c r="DD274" i="2"/>
  <c r="CW275" i="2"/>
  <c r="CX275" i="2"/>
  <c r="CY275" i="2"/>
  <c r="CZ275" i="2"/>
  <c r="DA275" i="2"/>
  <c r="DB275" i="2"/>
  <c r="DC275" i="2"/>
  <c r="DD275" i="2"/>
  <c r="CW276" i="2"/>
  <c r="CX276" i="2"/>
  <c r="CY276" i="2"/>
  <c r="CZ276" i="2"/>
  <c r="DA276" i="2"/>
  <c r="DB276" i="2"/>
  <c r="DC276" i="2"/>
  <c r="DD276" i="2"/>
  <c r="CW277" i="2"/>
  <c r="CX277" i="2"/>
  <c r="CY277" i="2"/>
  <c r="CZ277" i="2"/>
  <c r="DA277" i="2"/>
  <c r="DB277" i="2"/>
  <c r="DC277" i="2"/>
  <c r="DD277" i="2"/>
  <c r="CW278" i="2"/>
  <c r="CX278" i="2"/>
  <c r="CY278" i="2"/>
  <c r="CZ278" i="2"/>
  <c r="DA278" i="2"/>
  <c r="DB278" i="2"/>
  <c r="DC278" i="2"/>
  <c r="DD278" i="2"/>
  <c r="CW279" i="2"/>
  <c r="CX279" i="2"/>
  <c r="CY279" i="2"/>
  <c r="CZ279" i="2"/>
  <c r="DA279" i="2"/>
  <c r="DB279" i="2"/>
  <c r="DC279" i="2"/>
  <c r="DD279" i="2"/>
  <c r="CW280" i="2"/>
  <c r="CX280" i="2"/>
  <c r="CY280" i="2"/>
  <c r="CZ280" i="2"/>
  <c r="DA280" i="2"/>
  <c r="DB280" i="2"/>
  <c r="DC280" i="2"/>
  <c r="DD280" i="2"/>
  <c r="CW281" i="2"/>
  <c r="CX281" i="2"/>
  <c r="CY281" i="2"/>
  <c r="CZ281" i="2"/>
  <c r="DA281" i="2"/>
  <c r="DB281" i="2"/>
  <c r="DC281" i="2"/>
  <c r="DD281" i="2"/>
  <c r="CW282" i="2"/>
  <c r="CX282" i="2"/>
  <c r="CY282" i="2"/>
  <c r="CZ282" i="2"/>
  <c r="DA282" i="2"/>
  <c r="DB282" i="2"/>
  <c r="DC282" i="2"/>
  <c r="DD282" i="2"/>
  <c r="CW283" i="2"/>
  <c r="CX283" i="2"/>
  <c r="CY283" i="2"/>
  <c r="CZ283" i="2"/>
  <c r="DA283" i="2"/>
  <c r="DB283" i="2"/>
  <c r="DC283" i="2"/>
  <c r="DD283" i="2"/>
  <c r="CW284" i="2"/>
  <c r="CX284" i="2"/>
  <c r="CY284" i="2"/>
  <c r="CZ284" i="2"/>
  <c r="DA284" i="2"/>
  <c r="DB284" i="2"/>
  <c r="DC284" i="2"/>
  <c r="DD284" i="2"/>
  <c r="CW285" i="2"/>
  <c r="CX285" i="2"/>
  <c r="CY285" i="2"/>
  <c r="CZ285" i="2"/>
  <c r="DA285" i="2"/>
  <c r="DB285" i="2"/>
  <c r="DC285" i="2"/>
  <c r="DD285" i="2"/>
  <c r="CW286" i="2"/>
  <c r="CX286" i="2"/>
  <c r="CY286" i="2"/>
  <c r="CZ286" i="2"/>
  <c r="DA286" i="2"/>
  <c r="DB286" i="2"/>
  <c r="DC286" i="2"/>
  <c r="DD286" i="2"/>
  <c r="CW287" i="2"/>
  <c r="CX287" i="2"/>
  <c r="CY287" i="2"/>
  <c r="CZ287" i="2"/>
  <c r="DA287" i="2"/>
  <c r="DB287" i="2"/>
  <c r="DC287" i="2"/>
  <c r="DD287" i="2"/>
  <c r="CW288" i="2"/>
  <c r="CX288" i="2"/>
  <c r="CY288" i="2"/>
  <c r="CZ288" i="2"/>
  <c r="DA288" i="2"/>
  <c r="DB288" i="2"/>
  <c r="DC288" i="2"/>
  <c r="DD288" i="2"/>
  <c r="CW289" i="2"/>
  <c r="CX289" i="2"/>
  <c r="CY289" i="2"/>
  <c r="CZ289" i="2"/>
  <c r="DA289" i="2"/>
  <c r="DB289" i="2"/>
  <c r="DC289" i="2"/>
  <c r="DD289" i="2"/>
  <c r="CW290" i="2"/>
  <c r="CX290" i="2"/>
  <c r="CY290" i="2"/>
  <c r="CZ290" i="2"/>
  <c r="DA290" i="2"/>
  <c r="DB290" i="2"/>
  <c r="DC290" i="2"/>
  <c r="DD290" i="2"/>
  <c r="CW291" i="2"/>
  <c r="CX291" i="2"/>
  <c r="CY291" i="2"/>
  <c r="CZ291" i="2"/>
  <c r="DA291" i="2"/>
  <c r="DB291" i="2"/>
  <c r="DC291" i="2"/>
  <c r="DD291" i="2"/>
  <c r="CW292" i="2"/>
  <c r="CX292" i="2"/>
  <c r="CY292" i="2"/>
  <c r="CZ292" i="2"/>
  <c r="DA292" i="2"/>
  <c r="DB292" i="2"/>
  <c r="DC292" i="2"/>
  <c r="DD292" i="2"/>
  <c r="CW293" i="2"/>
  <c r="CX293" i="2"/>
  <c r="CY293" i="2"/>
  <c r="CZ293" i="2"/>
  <c r="DA293" i="2"/>
  <c r="DB293" i="2"/>
  <c r="DC293" i="2"/>
  <c r="DD293" i="2"/>
  <c r="CW294" i="2"/>
  <c r="CX294" i="2"/>
  <c r="CY294" i="2"/>
  <c r="CZ294" i="2"/>
  <c r="DA294" i="2"/>
  <c r="DB294" i="2"/>
  <c r="DC294" i="2"/>
  <c r="DD294" i="2"/>
  <c r="CW295" i="2"/>
  <c r="CX295" i="2"/>
  <c r="CY295" i="2"/>
  <c r="CZ295" i="2"/>
  <c r="DA295" i="2"/>
  <c r="DB295" i="2"/>
  <c r="DC295" i="2"/>
  <c r="DD295" i="2"/>
  <c r="CW296" i="2"/>
  <c r="CX296" i="2"/>
  <c r="CY296" i="2"/>
  <c r="CZ296" i="2"/>
  <c r="DA296" i="2"/>
  <c r="DB296" i="2"/>
  <c r="DC296" i="2"/>
  <c r="DD296" i="2"/>
  <c r="CW297" i="2"/>
  <c r="CX297" i="2"/>
  <c r="CY297" i="2"/>
  <c r="CZ297" i="2"/>
  <c r="DA297" i="2"/>
  <c r="DB297" i="2"/>
  <c r="DC297" i="2"/>
  <c r="DD297" i="2"/>
  <c r="CW298" i="2"/>
  <c r="CX298" i="2"/>
  <c r="CY298" i="2"/>
  <c r="CZ298" i="2"/>
  <c r="DA298" i="2"/>
  <c r="DB298" i="2"/>
  <c r="DC298" i="2"/>
  <c r="DD298" i="2"/>
  <c r="CW299" i="2"/>
  <c r="CX299" i="2"/>
  <c r="CY299" i="2"/>
  <c r="CZ299" i="2"/>
  <c r="DA299" i="2"/>
  <c r="DB299" i="2"/>
  <c r="DC299" i="2"/>
  <c r="DD299" i="2"/>
  <c r="CW300" i="2"/>
  <c r="CX300" i="2"/>
  <c r="CY300" i="2"/>
  <c r="CZ300" i="2"/>
  <c r="DA300" i="2"/>
  <c r="DB300" i="2"/>
  <c r="DC300" i="2"/>
  <c r="DD300" i="2"/>
  <c r="CW301" i="2"/>
  <c r="CX301" i="2"/>
  <c r="CY301" i="2"/>
  <c r="CZ301" i="2"/>
  <c r="DA301" i="2"/>
  <c r="DB301" i="2"/>
  <c r="DC301" i="2"/>
  <c r="DD301" i="2"/>
  <c r="CW302" i="2"/>
  <c r="CX302" i="2"/>
  <c r="CY302" i="2"/>
  <c r="CZ302" i="2"/>
  <c r="DA302" i="2"/>
  <c r="DB302" i="2"/>
  <c r="DC302" i="2"/>
  <c r="DD302" i="2"/>
  <c r="CW303" i="2"/>
  <c r="CX303" i="2"/>
  <c r="CY303" i="2"/>
  <c r="CZ303" i="2"/>
  <c r="DA303" i="2"/>
  <c r="DB303" i="2"/>
  <c r="DC303" i="2"/>
  <c r="DD303" i="2"/>
  <c r="CW304" i="2"/>
  <c r="CX304" i="2"/>
  <c r="CY304" i="2"/>
  <c r="CZ304" i="2"/>
  <c r="DA304" i="2"/>
  <c r="DB304" i="2"/>
  <c r="DC304" i="2"/>
  <c r="DD304" i="2"/>
  <c r="CW305" i="2"/>
  <c r="CX305" i="2"/>
  <c r="CY305" i="2"/>
  <c r="CZ305" i="2"/>
  <c r="DA305" i="2"/>
  <c r="DB305" i="2"/>
  <c r="DC305" i="2"/>
  <c r="DD305" i="2"/>
  <c r="CW306" i="2"/>
  <c r="CX306" i="2"/>
  <c r="CY306" i="2"/>
  <c r="CZ306" i="2"/>
  <c r="DA306" i="2"/>
  <c r="DB306" i="2"/>
  <c r="DC306" i="2"/>
  <c r="DD306" i="2"/>
  <c r="CW307" i="2"/>
  <c r="CX307" i="2"/>
  <c r="CY307" i="2"/>
  <c r="CZ307" i="2"/>
  <c r="DA307" i="2"/>
  <c r="DB307" i="2"/>
  <c r="DC307" i="2"/>
  <c r="DD307" i="2"/>
  <c r="CW308" i="2"/>
  <c r="CX308" i="2"/>
  <c r="CY308" i="2"/>
  <c r="CZ308" i="2"/>
  <c r="DA308" i="2"/>
  <c r="DB308" i="2"/>
  <c r="DC308" i="2"/>
  <c r="DD308" i="2"/>
  <c r="CW309" i="2"/>
  <c r="CX309" i="2"/>
  <c r="CY309" i="2"/>
  <c r="CZ309" i="2"/>
  <c r="DA309" i="2"/>
  <c r="DB309" i="2"/>
  <c r="DC309" i="2"/>
  <c r="DD309" i="2"/>
  <c r="CW310" i="2"/>
  <c r="CX310" i="2"/>
  <c r="CY310" i="2"/>
  <c r="CZ310" i="2"/>
  <c r="DA310" i="2"/>
  <c r="DB310" i="2"/>
  <c r="DC310" i="2"/>
  <c r="DD310" i="2"/>
  <c r="CW311" i="2"/>
  <c r="CX311" i="2"/>
  <c r="CY311" i="2"/>
  <c r="CZ311" i="2"/>
  <c r="DA311" i="2"/>
  <c r="DB311" i="2"/>
  <c r="DC311" i="2"/>
  <c r="DD311" i="2"/>
  <c r="CW312" i="2"/>
  <c r="CX312" i="2"/>
  <c r="CY312" i="2"/>
  <c r="CZ312" i="2"/>
  <c r="DA312" i="2"/>
  <c r="DB312" i="2"/>
  <c r="DC312" i="2"/>
  <c r="DD312" i="2"/>
  <c r="CW313" i="2"/>
  <c r="CX313" i="2"/>
  <c r="CY313" i="2"/>
  <c r="CZ313" i="2"/>
  <c r="DA313" i="2"/>
  <c r="DB313" i="2"/>
  <c r="DC313" i="2"/>
  <c r="DD313" i="2"/>
  <c r="CW314" i="2"/>
  <c r="CX314" i="2"/>
  <c r="CY314" i="2"/>
  <c r="CZ314" i="2"/>
  <c r="DA314" i="2"/>
  <c r="DB314" i="2"/>
  <c r="DC314" i="2"/>
  <c r="DD314" i="2"/>
  <c r="CW315" i="2"/>
  <c r="CX315" i="2"/>
  <c r="CY315" i="2"/>
  <c r="CZ315" i="2"/>
  <c r="DA315" i="2"/>
  <c r="DB315" i="2"/>
  <c r="DC315" i="2"/>
  <c r="DD315" i="2"/>
  <c r="CW316" i="2"/>
  <c r="CX316" i="2"/>
  <c r="CY316" i="2"/>
  <c r="CZ316" i="2"/>
  <c r="DA316" i="2"/>
  <c r="DB316" i="2"/>
  <c r="DC316" i="2"/>
  <c r="DD316" i="2"/>
  <c r="CW317" i="2"/>
  <c r="CX317" i="2"/>
  <c r="CY317" i="2"/>
  <c r="CZ317" i="2"/>
  <c r="DA317" i="2"/>
  <c r="DB317" i="2"/>
  <c r="DC317" i="2"/>
  <c r="DD317" i="2"/>
  <c r="CW318" i="2"/>
  <c r="CX318" i="2"/>
  <c r="CY318" i="2"/>
  <c r="CZ318" i="2"/>
  <c r="DA318" i="2"/>
  <c r="DB318" i="2"/>
  <c r="DC318" i="2"/>
  <c r="DD318" i="2"/>
  <c r="AR54" i="2"/>
  <c r="BK67" i="2" s="1"/>
  <c r="AS54" i="2"/>
  <c r="BL67" i="2" s="1"/>
  <c r="AT54" i="2"/>
  <c r="BM67" i="2" s="1"/>
  <c r="AU54" i="2"/>
  <c r="BN67" i="2" s="1"/>
  <c r="BN111" i="2" s="1"/>
  <c r="CB111" i="2" s="1"/>
  <c r="AV54" i="2"/>
  <c r="BO67" i="2" s="1"/>
  <c r="AW54" i="2"/>
  <c r="BP67" i="2" s="1"/>
  <c r="AX54" i="2"/>
  <c r="BQ67" i="2" s="1"/>
  <c r="AY54" i="2"/>
  <c r="BR67" i="2" s="1"/>
  <c r="BR70" i="2" s="1"/>
  <c r="AZ54" i="2"/>
  <c r="BS67" i="2" s="1"/>
  <c r="BA54" i="2"/>
  <c r="BT67" i="2" s="1"/>
  <c r="BB54" i="2"/>
  <c r="BU67" i="2" s="1"/>
  <c r="BU116" i="2" s="1"/>
  <c r="CI116" i="2" s="1"/>
  <c r="BC54" i="2"/>
  <c r="BV67" i="2" s="1"/>
  <c r="BV69" i="2" s="1"/>
  <c r="CJ69" i="2" s="1"/>
  <c r="BY117" i="2"/>
  <c r="BZ117" i="2"/>
  <c r="CA117" i="2"/>
  <c r="CB117" i="2"/>
  <c r="CC117" i="2"/>
  <c r="CD117" i="2"/>
  <c r="CE117" i="2"/>
  <c r="CF117" i="2"/>
  <c r="CG117" i="2"/>
  <c r="CH117" i="2"/>
  <c r="CI117" i="2"/>
  <c r="CJ117" i="2"/>
  <c r="BY118" i="2"/>
  <c r="BZ118" i="2"/>
  <c r="CA118" i="2"/>
  <c r="CB118" i="2"/>
  <c r="CC118" i="2"/>
  <c r="CD118" i="2"/>
  <c r="CE118" i="2"/>
  <c r="CF118" i="2"/>
  <c r="CG118" i="2"/>
  <c r="CH118" i="2"/>
  <c r="CI118" i="2"/>
  <c r="CJ118" i="2"/>
  <c r="BY119" i="2"/>
  <c r="BZ119" i="2"/>
  <c r="CA119" i="2"/>
  <c r="CB119" i="2"/>
  <c r="CC119" i="2"/>
  <c r="CD119" i="2"/>
  <c r="CE119" i="2"/>
  <c r="CF119" i="2"/>
  <c r="CG119" i="2"/>
  <c r="CH119" i="2"/>
  <c r="CI119" i="2"/>
  <c r="CJ119" i="2"/>
  <c r="BY120" i="2"/>
  <c r="BZ120" i="2"/>
  <c r="CA120" i="2"/>
  <c r="CB120" i="2"/>
  <c r="CC120" i="2"/>
  <c r="CD120" i="2"/>
  <c r="CE120" i="2"/>
  <c r="CF120" i="2"/>
  <c r="CG120" i="2"/>
  <c r="CH120" i="2"/>
  <c r="CI120" i="2"/>
  <c r="CJ120" i="2"/>
  <c r="BY121" i="2"/>
  <c r="BZ121" i="2"/>
  <c r="CA121" i="2"/>
  <c r="CB121" i="2"/>
  <c r="CC121" i="2"/>
  <c r="CD121" i="2"/>
  <c r="CE121" i="2"/>
  <c r="CF121" i="2"/>
  <c r="CG121" i="2"/>
  <c r="CH121" i="2"/>
  <c r="CI121" i="2"/>
  <c r="CJ121" i="2"/>
  <c r="BY122" i="2"/>
  <c r="BZ122" i="2"/>
  <c r="CA122" i="2"/>
  <c r="CB122" i="2"/>
  <c r="CC122" i="2"/>
  <c r="CD122" i="2"/>
  <c r="CE122" i="2"/>
  <c r="CF122" i="2"/>
  <c r="CG122" i="2"/>
  <c r="CH122" i="2"/>
  <c r="CI122" i="2"/>
  <c r="CJ122" i="2"/>
  <c r="BY123" i="2"/>
  <c r="BZ123" i="2"/>
  <c r="CA123" i="2"/>
  <c r="CB123" i="2"/>
  <c r="CC123" i="2"/>
  <c r="CD123" i="2"/>
  <c r="CE123" i="2"/>
  <c r="CF123" i="2"/>
  <c r="CG123" i="2"/>
  <c r="CH123" i="2"/>
  <c r="CI123" i="2"/>
  <c r="CJ123" i="2"/>
  <c r="BY124" i="2"/>
  <c r="BZ124" i="2"/>
  <c r="CA124" i="2"/>
  <c r="CB124" i="2"/>
  <c r="CC124" i="2"/>
  <c r="CD124" i="2"/>
  <c r="CE124" i="2"/>
  <c r="CF124" i="2"/>
  <c r="CG124" i="2"/>
  <c r="CH124" i="2"/>
  <c r="CI124" i="2"/>
  <c r="CJ124" i="2"/>
  <c r="BY125" i="2"/>
  <c r="BZ125" i="2"/>
  <c r="CA125" i="2"/>
  <c r="CB125" i="2"/>
  <c r="CC125" i="2"/>
  <c r="CD125" i="2"/>
  <c r="CE125" i="2"/>
  <c r="CF125" i="2"/>
  <c r="CG125" i="2"/>
  <c r="CH125" i="2"/>
  <c r="CI125" i="2"/>
  <c r="CJ125" i="2"/>
  <c r="BY126" i="2"/>
  <c r="BZ126" i="2"/>
  <c r="CA126" i="2"/>
  <c r="CB126" i="2"/>
  <c r="CC126" i="2"/>
  <c r="CD126" i="2"/>
  <c r="CE126" i="2"/>
  <c r="CF126" i="2"/>
  <c r="CG126" i="2"/>
  <c r="CH126" i="2"/>
  <c r="CI126" i="2"/>
  <c r="CJ126" i="2"/>
  <c r="BY127" i="2"/>
  <c r="BZ127" i="2"/>
  <c r="CA127" i="2"/>
  <c r="CB127" i="2"/>
  <c r="CC127" i="2"/>
  <c r="CD127" i="2"/>
  <c r="CE127" i="2"/>
  <c r="CF127" i="2"/>
  <c r="CG127" i="2"/>
  <c r="CH127" i="2"/>
  <c r="CI127" i="2"/>
  <c r="CJ127" i="2"/>
  <c r="BY128" i="2"/>
  <c r="BZ128" i="2"/>
  <c r="CA128" i="2"/>
  <c r="CB128" i="2"/>
  <c r="CC128" i="2"/>
  <c r="CD128" i="2"/>
  <c r="CE128" i="2"/>
  <c r="CF128" i="2"/>
  <c r="CG128" i="2"/>
  <c r="CH128" i="2"/>
  <c r="CI128" i="2"/>
  <c r="CJ128" i="2"/>
  <c r="BY129" i="2"/>
  <c r="BZ129" i="2"/>
  <c r="CA129" i="2"/>
  <c r="CB129" i="2"/>
  <c r="CC129" i="2"/>
  <c r="CD129" i="2"/>
  <c r="CE129" i="2"/>
  <c r="CF129" i="2"/>
  <c r="CG129" i="2"/>
  <c r="CH129" i="2"/>
  <c r="CI129" i="2"/>
  <c r="CJ129" i="2"/>
  <c r="BY130" i="2"/>
  <c r="BZ130" i="2"/>
  <c r="CA130" i="2"/>
  <c r="CB130" i="2"/>
  <c r="CC130" i="2"/>
  <c r="CD130" i="2"/>
  <c r="CE130" i="2"/>
  <c r="CF130" i="2"/>
  <c r="CG130" i="2"/>
  <c r="CH130" i="2"/>
  <c r="CI130" i="2"/>
  <c r="CJ130" i="2"/>
  <c r="BY131" i="2"/>
  <c r="BZ131" i="2"/>
  <c r="CA131" i="2"/>
  <c r="CB131" i="2"/>
  <c r="CC131" i="2"/>
  <c r="CD131" i="2"/>
  <c r="CE131" i="2"/>
  <c r="CF131" i="2"/>
  <c r="CG131" i="2"/>
  <c r="CH131" i="2"/>
  <c r="CI131" i="2"/>
  <c r="CJ131" i="2"/>
  <c r="BY132" i="2"/>
  <c r="BZ132" i="2"/>
  <c r="CA132" i="2"/>
  <c r="CB132" i="2"/>
  <c r="CC132" i="2"/>
  <c r="CD132" i="2"/>
  <c r="CE132" i="2"/>
  <c r="CF132" i="2"/>
  <c r="CG132" i="2"/>
  <c r="CH132" i="2"/>
  <c r="CI132" i="2"/>
  <c r="CJ132" i="2"/>
  <c r="BY133" i="2"/>
  <c r="BZ133" i="2"/>
  <c r="CA133" i="2"/>
  <c r="CB133" i="2"/>
  <c r="CC133" i="2"/>
  <c r="CD133" i="2"/>
  <c r="CE133" i="2"/>
  <c r="CF133" i="2"/>
  <c r="CG133" i="2"/>
  <c r="CH133" i="2"/>
  <c r="CI133" i="2"/>
  <c r="CJ133" i="2"/>
  <c r="BY134" i="2"/>
  <c r="BZ134" i="2"/>
  <c r="CA134" i="2"/>
  <c r="CB134" i="2"/>
  <c r="CC134" i="2"/>
  <c r="CD134" i="2"/>
  <c r="CE134" i="2"/>
  <c r="CF134" i="2"/>
  <c r="CG134" i="2"/>
  <c r="CH134" i="2"/>
  <c r="CI134" i="2"/>
  <c r="CJ134" i="2"/>
  <c r="BY135" i="2"/>
  <c r="BZ135" i="2"/>
  <c r="CA135" i="2"/>
  <c r="CB135" i="2"/>
  <c r="CC135" i="2"/>
  <c r="CD135" i="2"/>
  <c r="CE135" i="2"/>
  <c r="CF135" i="2"/>
  <c r="CG135" i="2"/>
  <c r="CH135" i="2"/>
  <c r="CI135" i="2"/>
  <c r="CJ135" i="2"/>
  <c r="BY136" i="2"/>
  <c r="BZ136" i="2"/>
  <c r="CA136" i="2"/>
  <c r="CB136" i="2"/>
  <c r="CC136" i="2"/>
  <c r="CD136" i="2"/>
  <c r="CE136" i="2"/>
  <c r="CF136" i="2"/>
  <c r="CG136" i="2"/>
  <c r="CH136" i="2"/>
  <c r="CI136" i="2"/>
  <c r="CJ136" i="2"/>
  <c r="BY137" i="2"/>
  <c r="BZ137" i="2"/>
  <c r="CA137" i="2"/>
  <c r="CB137" i="2"/>
  <c r="CC137" i="2"/>
  <c r="CD137" i="2"/>
  <c r="CE137" i="2"/>
  <c r="CF137" i="2"/>
  <c r="CG137" i="2"/>
  <c r="CH137" i="2"/>
  <c r="CI137" i="2"/>
  <c r="CJ137" i="2"/>
  <c r="BY138" i="2"/>
  <c r="BZ138" i="2"/>
  <c r="CA138" i="2"/>
  <c r="CB138" i="2"/>
  <c r="CC138" i="2"/>
  <c r="CD138" i="2"/>
  <c r="CE138" i="2"/>
  <c r="CF138" i="2"/>
  <c r="CG138" i="2"/>
  <c r="CH138" i="2"/>
  <c r="CI138" i="2"/>
  <c r="CJ138" i="2"/>
  <c r="BY139" i="2"/>
  <c r="BZ139" i="2"/>
  <c r="CA139" i="2"/>
  <c r="CB139" i="2"/>
  <c r="CC139" i="2"/>
  <c r="CD139" i="2"/>
  <c r="CE139" i="2"/>
  <c r="CF139" i="2"/>
  <c r="CG139" i="2"/>
  <c r="CH139" i="2"/>
  <c r="CI139" i="2"/>
  <c r="CJ139" i="2"/>
  <c r="BY140" i="2"/>
  <c r="BZ140" i="2"/>
  <c r="CA140" i="2"/>
  <c r="CB140" i="2"/>
  <c r="CC140" i="2"/>
  <c r="CD140" i="2"/>
  <c r="CE140" i="2"/>
  <c r="CF140" i="2"/>
  <c r="CG140" i="2"/>
  <c r="CH140" i="2"/>
  <c r="CI140" i="2"/>
  <c r="CJ140" i="2"/>
  <c r="BY141" i="2"/>
  <c r="BZ141" i="2"/>
  <c r="CA141" i="2"/>
  <c r="CB141" i="2"/>
  <c r="CC141" i="2"/>
  <c r="CD141" i="2"/>
  <c r="CE141" i="2"/>
  <c r="CF141" i="2"/>
  <c r="CG141" i="2"/>
  <c r="CH141" i="2"/>
  <c r="CI141" i="2"/>
  <c r="CJ141" i="2"/>
  <c r="BY142" i="2"/>
  <c r="BZ142" i="2"/>
  <c r="CA142" i="2"/>
  <c r="CB142" i="2"/>
  <c r="CC142" i="2"/>
  <c r="CD142" i="2"/>
  <c r="CE142" i="2"/>
  <c r="CF142" i="2"/>
  <c r="CG142" i="2"/>
  <c r="CH142" i="2"/>
  <c r="CI142" i="2"/>
  <c r="CJ142" i="2"/>
  <c r="BY143" i="2"/>
  <c r="BZ143" i="2"/>
  <c r="CA143" i="2"/>
  <c r="CB143" i="2"/>
  <c r="CC143" i="2"/>
  <c r="CD143" i="2"/>
  <c r="CE143" i="2"/>
  <c r="CF143" i="2"/>
  <c r="CG143" i="2"/>
  <c r="CH143" i="2"/>
  <c r="CI143" i="2"/>
  <c r="CJ143" i="2"/>
  <c r="BY144" i="2"/>
  <c r="BZ144" i="2"/>
  <c r="CA144" i="2"/>
  <c r="CB144" i="2"/>
  <c r="CC144" i="2"/>
  <c r="CD144" i="2"/>
  <c r="CE144" i="2"/>
  <c r="CF144" i="2"/>
  <c r="CG144" i="2"/>
  <c r="CH144" i="2"/>
  <c r="CI144" i="2"/>
  <c r="CJ144" i="2"/>
  <c r="BY145" i="2"/>
  <c r="BZ145" i="2"/>
  <c r="CA145" i="2"/>
  <c r="CB145" i="2"/>
  <c r="CC145" i="2"/>
  <c r="CD145" i="2"/>
  <c r="CE145" i="2"/>
  <c r="CF145" i="2"/>
  <c r="CG145" i="2"/>
  <c r="CH145" i="2"/>
  <c r="CI145" i="2"/>
  <c r="CJ145" i="2"/>
  <c r="BY146" i="2"/>
  <c r="BZ146" i="2"/>
  <c r="CA146" i="2"/>
  <c r="CB146" i="2"/>
  <c r="CC146" i="2"/>
  <c r="CD146" i="2"/>
  <c r="CE146" i="2"/>
  <c r="CF146" i="2"/>
  <c r="CG146" i="2"/>
  <c r="CH146" i="2"/>
  <c r="CI146" i="2"/>
  <c r="CJ146" i="2"/>
  <c r="BY147" i="2"/>
  <c r="BZ147" i="2"/>
  <c r="CA147" i="2"/>
  <c r="CB147" i="2"/>
  <c r="CC147" i="2"/>
  <c r="CD147" i="2"/>
  <c r="CE147" i="2"/>
  <c r="CF147" i="2"/>
  <c r="CG147" i="2"/>
  <c r="CH147" i="2"/>
  <c r="CI147" i="2"/>
  <c r="CJ147" i="2"/>
  <c r="BY148" i="2"/>
  <c r="BZ148" i="2"/>
  <c r="CA148" i="2"/>
  <c r="CB148" i="2"/>
  <c r="CC148" i="2"/>
  <c r="CD148" i="2"/>
  <c r="CE148" i="2"/>
  <c r="CF148" i="2"/>
  <c r="CG148" i="2"/>
  <c r="CH148" i="2"/>
  <c r="CI148" i="2"/>
  <c r="CJ148" i="2"/>
  <c r="BY149" i="2"/>
  <c r="BZ149" i="2"/>
  <c r="CA149" i="2"/>
  <c r="CB149" i="2"/>
  <c r="CC149" i="2"/>
  <c r="CD149" i="2"/>
  <c r="CE149" i="2"/>
  <c r="CF149" i="2"/>
  <c r="CG149" i="2"/>
  <c r="CH149" i="2"/>
  <c r="CI149" i="2"/>
  <c r="CJ149" i="2"/>
  <c r="BY150" i="2"/>
  <c r="BZ150" i="2"/>
  <c r="CA150" i="2"/>
  <c r="CB150" i="2"/>
  <c r="CC150" i="2"/>
  <c r="CD150" i="2"/>
  <c r="CE150" i="2"/>
  <c r="CF150" i="2"/>
  <c r="CG150" i="2"/>
  <c r="CH150" i="2"/>
  <c r="CI150" i="2"/>
  <c r="CJ150" i="2"/>
  <c r="BY151" i="2"/>
  <c r="BZ151" i="2"/>
  <c r="CA151" i="2"/>
  <c r="CB151" i="2"/>
  <c r="CC151" i="2"/>
  <c r="CD151" i="2"/>
  <c r="CE151" i="2"/>
  <c r="CF151" i="2"/>
  <c r="CG151" i="2"/>
  <c r="CH151" i="2"/>
  <c r="CI151" i="2"/>
  <c r="CJ151" i="2"/>
  <c r="BY152" i="2"/>
  <c r="BZ152" i="2"/>
  <c r="CA152" i="2"/>
  <c r="CB152" i="2"/>
  <c r="CC152" i="2"/>
  <c r="CD152" i="2"/>
  <c r="CE152" i="2"/>
  <c r="CF152" i="2"/>
  <c r="CG152" i="2"/>
  <c r="CH152" i="2"/>
  <c r="CI152" i="2"/>
  <c r="CJ152" i="2"/>
  <c r="BY153" i="2"/>
  <c r="BZ153" i="2"/>
  <c r="CA153" i="2"/>
  <c r="CB153" i="2"/>
  <c r="CC153" i="2"/>
  <c r="CD153" i="2"/>
  <c r="CE153" i="2"/>
  <c r="CF153" i="2"/>
  <c r="CG153" i="2"/>
  <c r="CH153" i="2"/>
  <c r="CI153" i="2"/>
  <c r="CJ153" i="2"/>
  <c r="BY154" i="2"/>
  <c r="BZ154" i="2"/>
  <c r="CA154" i="2"/>
  <c r="CB154" i="2"/>
  <c r="CC154" i="2"/>
  <c r="CD154" i="2"/>
  <c r="CE154" i="2"/>
  <c r="CF154" i="2"/>
  <c r="CG154" i="2"/>
  <c r="CH154" i="2"/>
  <c r="CI154" i="2"/>
  <c r="CJ154" i="2"/>
  <c r="BY155" i="2"/>
  <c r="BZ155" i="2"/>
  <c r="CA155" i="2"/>
  <c r="CB155" i="2"/>
  <c r="CC155" i="2"/>
  <c r="CD155" i="2"/>
  <c r="CE155" i="2"/>
  <c r="CF155" i="2"/>
  <c r="CG155" i="2"/>
  <c r="CH155" i="2"/>
  <c r="CI155" i="2"/>
  <c r="CJ155" i="2"/>
  <c r="BY156" i="2"/>
  <c r="BZ156" i="2"/>
  <c r="CA156" i="2"/>
  <c r="CB156" i="2"/>
  <c r="CC156" i="2"/>
  <c r="CD156" i="2"/>
  <c r="CE156" i="2"/>
  <c r="CF156" i="2"/>
  <c r="CG156" i="2"/>
  <c r="CH156" i="2"/>
  <c r="CI156" i="2"/>
  <c r="CJ156" i="2"/>
  <c r="BY157" i="2"/>
  <c r="BZ157" i="2"/>
  <c r="CA157" i="2"/>
  <c r="CB157" i="2"/>
  <c r="CC157" i="2"/>
  <c r="CD157" i="2"/>
  <c r="CE157" i="2"/>
  <c r="CF157" i="2"/>
  <c r="CG157" i="2"/>
  <c r="CH157" i="2"/>
  <c r="CI157" i="2"/>
  <c r="CJ157" i="2"/>
  <c r="BY158" i="2"/>
  <c r="BZ158" i="2"/>
  <c r="CA158" i="2"/>
  <c r="CB158" i="2"/>
  <c r="CC158" i="2"/>
  <c r="CD158" i="2"/>
  <c r="CE158" i="2"/>
  <c r="CF158" i="2"/>
  <c r="CG158" i="2"/>
  <c r="CH158" i="2"/>
  <c r="CI158" i="2"/>
  <c r="CJ158" i="2"/>
  <c r="BY159" i="2"/>
  <c r="BZ159" i="2"/>
  <c r="CA159" i="2"/>
  <c r="CB159" i="2"/>
  <c r="CC159" i="2"/>
  <c r="CD159" i="2"/>
  <c r="CE159" i="2"/>
  <c r="CF159" i="2"/>
  <c r="CG159" i="2"/>
  <c r="CH159" i="2"/>
  <c r="CI159" i="2"/>
  <c r="CJ159" i="2"/>
  <c r="BY160" i="2"/>
  <c r="BZ160" i="2"/>
  <c r="CA160" i="2"/>
  <c r="CB160" i="2"/>
  <c r="CC160" i="2"/>
  <c r="CD160" i="2"/>
  <c r="CE160" i="2"/>
  <c r="CF160" i="2"/>
  <c r="CG160" i="2"/>
  <c r="CH160" i="2"/>
  <c r="CI160" i="2"/>
  <c r="CJ160" i="2"/>
  <c r="BY161" i="2"/>
  <c r="BZ161" i="2"/>
  <c r="CA161" i="2"/>
  <c r="CB161" i="2"/>
  <c r="CC161" i="2"/>
  <c r="CD161" i="2"/>
  <c r="CE161" i="2"/>
  <c r="CF161" i="2"/>
  <c r="CG161" i="2"/>
  <c r="CH161" i="2"/>
  <c r="CI161" i="2"/>
  <c r="CJ161" i="2"/>
  <c r="BY162" i="2"/>
  <c r="BZ162" i="2"/>
  <c r="CA162" i="2"/>
  <c r="CB162" i="2"/>
  <c r="CC162" i="2"/>
  <c r="CD162" i="2"/>
  <c r="CE162" i="2"/>
  <c r="CF162" i="2"/>
  <c r="CG162" i="2"/>
  <c r="CH162" i="2"/>
  <c r="CI162" i="2"/>
  <c r="CJ162" i="2"/>
  <c r="BY163" i="2"/>
  <c r="BZ163" i="2"/>
  <c r="CA163" i="2"/>
  <c r="CB163" i="2"/>
  <c r="CC163" i="2"/>
  <c r="CD163" i="2"/>
  <c r="CE163" i="2"/>
  <c r="CF163" i="2"/>
  <c r="CG163" i="2"/>
  <c r="CH163" i="2"/>
  <c r="CI163" i="2"/>
  <c r="CJ163" i="2"/>
  <c r="BY164" i="2"/>
  <c r="BZ164" i="2"/>
  <c r="CA164" i="2"/>
  <c r="CB164" i="2"/>
  <c r="CC164" i="2"/>
  <c r="CD164" i="2"/>
  <c r="CE164" i="2"/>
  <c r="CF164" i="2"/>
  <c r="CG164" i="2"/>
  <c r="CH164" i="2"/>
  <c r="CI164" i="2"/>
  <c r="CJ164" i="2"/>
  <c r="BY165" i="2"/>
  <c r="BZ165" i="2"/>
  <c r="CA165" i="2"/>
  <c r="CB165" i="2"/>
  <c r="CC165" i="2"/>
  <c r="CD165" i="2"/>
  <c r="CE165" i="2"/>
  <c r="CF165" i="2"/>
  <c r="CG165" i="2"/>
  <c r="CH165" i="2"/>
  <c r="CI165" i="2"/>
  <c r="CJ165" i="2"/>
  <c r="BY166" i="2"/>
  <c r="BZ166" i="2"/>
  <c r="CA166" i="2"/>
  <c r="CB166" i="2"/>
  <c r="CC166" i="2"/>
  <c r="CD166" i="2"/>
  <c r="CE166" i="2"/>
  <c r="CF166" i="2"/>
  <c r="CG166" i="2"/>
  <c r="CH166" i="2"/>
  <c r="CI166" i="2"/>
  <c r="CJ166" i="2"/>
  <c r="BY167" i="2"/>
  <c r="BZ167" i="2"/>
  <c r="CA167" i="2"/>
  <c r="CB167" i="2"/>
  <c r="CC167" i="2"/>
  <c r="CD167" i="2"/>
  <c r="CE167" i="2"/>
  <c r="CF167" i="2"/>
  <c r="CG167" i="2"/>
  <c r="CH167" i="2"/>
  <c r="CI167" i="2"/>
  <c r="CJ167" i="2"/>
  <c r="BY168" i="2"/>
  <c r="BZ168" i="2"/>
  <c r="CA168" i="2"/>
  <c r="CB168" i="2"/>
  <c r="CC168" i="2"/>
  <c r="CD168" i="2"/>
  <c r="CE168" i="2"/>
  <c r="CF168" i="2"/>
  <c r="CG168" i="2"/>
  <c r="CH168" i="2"/>
  <c r="CI168" i="2"/>
  <c r="CJ168" i="2"/>
  <c r="BY169" i="2"/>
  <c r="BZ169" i="2"/>
  <c r="CA169" i="2"/>
  <c r="CB169" i="2"/>
  <c r="CC169" i="2"/>
  <c r="CD169" i="2"/>
  <c r="CE169" i="2"/>
  <c r="CF169" i="2"/>
  <c r="CG169" i="2"/>
  <c r="CH169" i="2"/>
  <c r="CI169" i="2"/>
  <c r="CJ169" i="2"/>
  <c r="BY170" i="2"/>
  <c r="BZ170" i="2"/>
  <c r="CA170" i="2"/>
  <c r="CB170" i="2"/>
  <c r="CC170" i="2"/>
  <c r="CD170" i="2"/>
  <c r="CE170" i="2"/>
  <c r="CF170" i="2"/>
  <c r="CG170" i="2"/>
  <c r="CH170" i="2"/>
  <c r="CI170" i="2"/>
  <c r="CJ170" i="2"/>
  <c r="BY171" i="2"/>
  <c r="BZ171" i="2"/>
  <c r="CA171" i="2"/>
  <c r="CB171" i="2"/>
  <c r="CC171" i="2"/>
  <c r="CD171" i="2"/>
  <c r="CE171" i="2"/>
  <c r="CF171" i="2"/>
  <c r="CG171" i="2"/>
  <c r="CH171" i="2"/>
  <c r="CI171" i="2"/>
  <c r="CJ171" i="2"/>
  <c r="BY172" i="2"/>
  <c r="BZ172" i="2"/>
  <c r="CA172" i="2"/>
  <c r="CB172" i="2"/>
  <c r="CC172" i="2"/>
  <c r="CD172" i="2"/>
  <c r="CE172" i="2"/>
  <c r="CF172" i="2"/>
  <c r="CG172" i="2"/>
  <c r="CH172" i="2"/>
  <c r="CI172" i="2"/>
  <c r="CJ172" i="2"/>
  <c r="BY173" i="2"/>
  <c r="BZ173" i="2"/>
  <c r="CA173" i="2"/>
  <c r="CB173" i="2"/>
  <c r="CC173" i="2"/>
  <c r="CD173" i="2"/>
  <c r="CE173" i="2"/>
  <c r="CF173" i="2"/>
  <c r="CG173" i="2"/>
  <c r="CH173" i="2"/>
  <c r="CI173" i="2"/>
  <c r="CJ173" i="2"/>
  <c r="BY174" i="2"/>
  <c r="BZ174" i="2"/>
  <c r="CA174" i="2"/>
  <c r="CB174" i="2"/>
  <c r="CC174" i="2"/>
  <c r="CD174" i="2"/>
  <c r="CE174" i="2"/>
  <c r="CF174" i="2"/>
  <c r="CG174" i="2"/>
  <c r="CH174" i="2"/>
  <c r="CI174" i="2"/>
  <c r="CJ174" i="2"/>
  <c r="BY175" i="2"/>
  <c r="BZ175" i="2"/>
  <c r="CA175" i="2"/>
  <c r="CB175" i="2"/>
  <c r="CC175" i="2"/>
  <c r="CD175" i="2"/>
  <c r="CE175" i="2"/>
  <c r="CF175" i="2"/>
  <c r="CG175" i="2"/>
  <c r="CH175" i="2"/>
  <c r="CI175" i="2"/>
  <c r="CJ175" i="2"/>
  <c r="BY176" i="2"/>
  <c r="BZ176" i="2"/>
  <c r="CA176" i="2"/>
  <c r="CB176" i="2"/>
  <c r="CC176" i="2"/>
  <c r="CD176" i="2"/>
  <c r="CE176" i="2"/>
  <c r="CF176" i="2"/>
  <c r="CG176" i="2"/>
  <c r="CH176" i="2"/>
  <c r="CI176" i="2"/>
  <c r="CJ176" i="2"/>
  <c r="BY177" i="2"/>
  <c r="BZ177" i="2"/>
  <c r="CA177" i="2"/>
  <c r="CB177" i="2"/>
  <c r="CC177" i="2"/>
  <c r="CD177" i="2"/>
  <c r="CE177" i="2"/>
  <c r="CF177" i="2"/>
  <c r="CG177" i="2"/>
  <c r="CH177" i="2"/>
  <c r="CI177" i="2"/>
  <c r="CJ177" i="2"/>
  <c r="BY178" i="2"/>
  <c r="BZ178" i="2"/>
  <c r="CA178" i="2"/>
  <c r="CB178" i="2"/>
  <c r="CC178" i="2"/>
  <c r="CD178" i="2"/>
  <c r="CE178" i="2"/>
  <c r="CF178" i="2"/>
  <c r="CG178" i="2"/>
  <c r="CH178" i="2"/>
  <c r="CI178" i="2"/>
  <c r="CJ178" i="2"/>
  <c r="BY179" i="2"/>
  <c r="BZ179" i="2"/>
  <c r="CA179" i="2"/>
  <c r="CB179" i="2"/>
  <c r="CC179" i="2"/>
  <c r="CD179" i="2"/>
  <c r="CE179" i="2"/>
  <c r="CF179" i="2"/>
  <c r="CG179" i="2"/>
  <c r="CH179" i="2"/>
  <c r="CI179" i="2"/>
  <c r="CJ179" i="2"/>
  <c r="BY180" i="2"/>
  <c r="BZ180" i="2"/>
  <c r="CA180" i="2"/>
  <c r="CB180" i="2"/>
  <c r="CC180" i="2"/>
  <c r="CD180" i="2"/>
  <c r="CE180" i="2"/>
  <c r="CF180" i="2"/>
  <c r="CG180" i="2"/>
  <c r="CH180" i="2"/>
  <c r="CI180" i="2"/>
  <c r="CJ180" i="2"/>
  <c r="BY181" i="2"/>
  <c r="BZ181" i="2"/>
  <c r="CA181" i="2"/>
  <c r="CB181" i="2"/>
  <c r="CC181" i="2"/>
  <c r="CD181" i="2"/>
  <c r="CE181" i="2"/>
  <c r="CF181" i="2"/>
  <c r="CG181" i="2"/>
  <c r="CH181" i="2"/>
  <c r="CI181" i="2"/>
  <c r="CJ181" i="2"/>
  <c r="BY182" i="2"/>
  <c r="BZ182" i="2"/>
  <c r="CA182" i="2"/>
  <c r="CB182" i="2"/>
  <c r="CC182" i="2"/>
  <c r="CD182" i="2"/>
  <c r="CE182" i="2"/>
  <c r="CF182" i="2"/>
  <c r="CG182" i="2"/>
  <c r="CH182" i="2"/>
  <c r="CI182" i="2"/>
  <c r="CJ182" i="2"/>
  <c r="BY183" i="2"/>
  <c r="BZ183" i="2"/>
  <c r="CA183" i="2"/>
  <c r="CB183" i="2"/>
  <c r="CC183" i="2"/>
  <c r="CD183" i="2"/>
  <c r="CE183" i="2"/>
  <c r="CF183" i="2"/>
  <c r="CG183" i="2"/>
  <c r="CH183" i="2"/>
  <c r="CI183" i="2"/>
  <c r="CJ183" i="2"/>
  <c r="BY184" i="2"/>
  <c r="BZ184" i="2"/>
  <c r="CA184" i="2"/>
  <c r="CB184" i="2"/>
  <c r="CC184" i="2"/>
  <c r="CD184" i="2"/>
  <c r="CE184" i="2"/>
  <c r="CF184" i="2"/>
  <c r="CG184" i="2"/>
  <c r="CH184" i="2"/>
  <c r="CI184" i="2"/>
  <c r="CJ184" i="2"/>
  <c r="BY185" i="2"/>
  <c r="BZ185" i="2"/>
  <c r="CA185" i="2"/>
  <c r="CB185" i="2"/>
  <c r="CC185" i="2"/>
  <c r="CD185" i="2"/>
  <c r="CE185" i="2"/>
  <c r="CF185" i="2"/>
  <c r="CG185" i="2"/>
  <c r="CH185" i="2"/>
  <c r="CI185" i="2"/>
  <c r="CJ185" i="2"/>
  <c r="BY186" i="2"/>
  <c r="BZ186" i="2"/>
  <c r="CA186" i="2"/>
  <c r="CB186" i="2"/>
  <c r="CC186" i="2"/>
  <c r="CD186" i="2"/>
  <c r="CE186" i="2"/>
  <c r="CF186" i="2"/>
  <c r="CG186" i="2"/>
  <c r="CH186" i="2"/>
  <c r="CI186" i="2"/>
  <c r="CJ186" i="2"/>
  <c r="BY187" i="2"/>
  <c r="BZ187" i="2"/>
  <c r="CA187" i="2"/>
  <c r="CB187" i="2"/>
  <c r="CC187" i="2"/>
  <c r="CD187" i="2"/>
  <c r="CE187" i="2"/>
  <c r="CF187" i="2"/>
  <c r="CG187" i="2"/>
  <c r="CH187" i="2"/>
  <c r="CI187" i="2"/>
  <c r="CJ187" i="2"/>
  <c r="BY188" i="2"/>
  <c r="BZ188" i="2"/>
  <c r="CA188" i="2"/>
  <c r="CB188" i="2"/>
  <c r="CC188" i="2"/>
  <c r="CD188" i="2"/>
  <c r="CE188" i="2"/>
  <c r="CF188" i="2"/>
  <c r="CG188" i="2"/>
  <c r="CH188" i="2"/>
  <c r="CI188" i="2"/>
  <c r="CJ188" i="2"/>
  <c r="BY189" i="2"/>
  <c r="BZ189" i="2"/>
  <c r="CA189" i="2"/>
  <c r="CB189" i="2"/>
  <c r="CC189" i="2"/>
  <c r="CD189" i="2"/>
  <c r="CE189" i="2"/>
  <c r="CF189" i="2"/>
  <c r="CG189" i="2"/>
  <c r="CH189" i="2"/>
  <c r="CI189" i="2"/>
  <c r="CJ189" i="2"/>
  <c r="BY190" i="2"/>
  <c r="BZ190" i="2"/>
  <c r="CA190" i="2"/>
  <c r="CB190" i="2"/>
  <c r="CC190" i="2"/>
  <c r="CD190" i="2"/>
  <c r="CE190" i="2"/>
  <c r="CF190" i="2"/>
  <c r="CG190" i="2"/>
  <c r="CH190" i="2"/>
  <c r="CI190" i="2"/>
  <c r="CJ190" i="2"/>
  <c r="BY191" i="2"/>
  <c r="BZ191" i="2"/>
  <c r="CA191" i="2"/>
  <c r="CB191" i="2"/>
  <c r="CC191" i="2"/>
  <c r="CD191" i="2"/>
  <c r="CE191" i="2"/>
  <c r="CF191" i="2"/>
  <c r="CG191" i="2"/>
  <c r="CH191" i="2"/>
  <c r="CI191" i="2"/>
  <c r="CJ191" i="2"/>
  <c r="BY192" i="2"/>
  <c r="BZ192" i="2"/>
  <c r="CA192" i="2"/>
  <c r="CB192" i="2"/>
  <c r="CC192" i="2"/>
  <c r="CD192" i="2"/>
  <c r="CE192" i="2"/>
  <c r="CF192" i="2"/>
  <c r="CG192" i="2"/>
  <c r="CH192" i="2"/>
  <c r="CI192" i="2"/>
  <c r="CJ192" i="2"/>
  <c r="BY193" i="2"/>
  <c r="BZ193" i="2"/>
  <c r="CA193" i="2"/>
  <c r="CB193" i="2"/>
  <c r="CC193" i="2"/>
  <c r="CD193" i="2"/>
  <c r="CE193" i="2"/>
  <c r="CF193" i="2"/>
  <c r="CG193" i="2"/>
  <c r="CH193" i="2"/>
  <c r="CI193" i="2"/>
  <c r="CJ193" i="2"/>
  <c r="BY194" i="2"/>
  <c r="BZ194" i="2"/>
  <c r="CA194" i="2"/>
  <c r="CB194" i="2"/>
  <c r="CC194" i="2"/>
  <c r="CD194" i="2"/>
  <c r="CE194" i="2"/>
  <c r="CF194" i="2"/>
  <c r="CG194" i="2"/>
  <c r="CH194" i="2"/>
  <c r="CI194" i="2"/>
  <c r="CJ194" i="2"/>
  <c r="BY195" i="2"/>
  <c r="BZ195" i="2"/>
  <c r="CA195" i="2"/>
  <c r="CB195" i="2"/>
  <c r="CC195" i="2"/>
  <c r="CD195" i="2"/>
  <c r="CE195" i="2"/>
  <c r="CF195" i="2"/>
  <c r="CG195" i="2"/>
  <c r="CH195" i="2"/>
  <c r="CI195" i="2"/>
  <c r="CJ195" i="2"/>
  <c r="BY196" i="2"/>
  <c r="BZ196" i="2"/>
  <c r="CA196" i="2"/>
  <c r="CB196" i="2"/>
  <c r="CC196" i="2"/>
  <c r="CD196" i="2"/>
  <c r="CE196" i="2"/>
  <c r="CF196" i="2"/>
  <c r="CG196" i="2"/>
  <c r="CH196" i="2"/>
  <c r="CI196" i="2"/>
  <c r="CJ196" i="2"/>
  <c r="BY197" i="2"/>
  <c r="BZ197" i="2"/>
  <c r="CA197" i="2"/>
  <c r="CB197" i="2"/>
  <c r="CC197" i="2"/>
  <c r="CD197" i="2"/>
  <c r="CE197" i="2"/>
  <c r="CF197" i="2"/>
  <c r="CG197" i="2"/>
  <c r="CH197" i="2"/>
  <c r="CI197" i="2"/>
  <c r="CJ197" i="2"/>
  <c r="BY198" i="2"/>
  <c r="BZ198" i="2"/>
  <c r="CA198" i="2"/>
  <c r="CB198" i="2"/>
  <c r="CC198" i="2"/>
  <c r="CD198" i="2"/>
  <c r="CE198" i="2"/>
  <c r="CF198" i="2"/>
  <c r="CG198" i="2"/>
  <c r="CH198" i="2"/>
  <c r="CI198" i="2"/>
  <c r="CJ198" i="2"/>
  <c r="BY199" i="2"/>
  <c r="BZ199" i="2"/>
  <c r="CA199" i="2"/>
  <c r="CB199" i="2"/>
  <c r="CC199" i="2"/>
  <c r="CD199" i="2"/>
  <c r="CE199" i="2"/>
  <c r="CF199" i="2"/>
  <c r="CG199" i="2"/>
  <c r="CH199" i="2"/>
  <c r="CI199" i="2"/>
  <c r="CJ199" i="2"/>
  <c r="BY200" i="2"/>
  <c r="BZ200" i="2"/>
  <c r="CA200" i="2"/>
  <c r="CB200" i="2"/>
  <c r="CC200" i="2"/>
  <c r="CD200" i="2"/>
  <c r="CE200" i="2"/>
  <c r="CF200" i="2"/>
  <c r="CG200" i="2"/>
  <c r="CH200" i="2"/>
  <c r="CI200" i="2"/>
  <c r="CJ200" i="2"/>
  <c r="BY201" i="2"/>
  <c r="BZ201" i="2"/>
  <c r="CA201" i="2"/>
  <c r="CB201" i="2"/>
  <c r="CC201" i="2"/>
  <c r="CD201" i="2"/>
  <c r="CE201" i="2"/>
  <c r="CF201" i="2"/>
  <c r="CG201" i="2"/>
  <c r="CH201" i="2"/>
  <c r="CI201" i="2"/>
  <c r="CJ201" i="2"/>
  <c r="BY202" i="2"/>
  <c r="BZ202" i="2"/>
  <c r="CA202" i="2"/>
  <c r="CB202" i="2"/>
  <c r="CC202" i="2"/>
  <c r="CD202" i="2"/>
  <c r="CE202" i="2"/>
  <c r="CF202" i="2"/>
  <c r="CG202" i="2"/>
  <c r="CH202" i="2"/>
  <c r="CI202" i="2"/>
  <c r="CJ202" i="2"/>
  <c r="BY203" i="2"/>
  <c r="BZ203" i="2"/>
  <c r="CA203" i="2"/>
  <c r="CB203" i="2"/>
  <c r="CC203" i="2"/>
  <c r="CD203" i="2"/>
  <c r="CE203" i="2"/>
  <c r="CF203" i="2"/>
  <c r="CG203" i="2"/>
  <c r="CH203" i="2"/>
  <c r="CI203" i="2"/>
  <c r="CJ203" i="2"/>
  <c r="BY204" i="2"/>
  <c r="BZ204" i="2"/>
  <c r="CA204" i="2"/>
  <c r="CB204" i="2"/>
  <c r="CC204" i="2"/>
  <c r="CD204" i="2"/>
  <c r="CE204" i="2"/>
  <c r="CF204" i="2"/>
  <c r="CG204" i="2"/>
  <c r="CH204" i="2"/>
  <c r="CI204" i="2"/>
  <c r="CJ204" i="2"/>
  <c r="BY205" i="2"/>
  <c r="BZ205" i="2"/>
  <c r="CA205" i="2"/>
  <c r="CB205" i="2"/>
  <c r="CC205" i="2"/>
  <c r="CD205" i="2"/>
  <c r="CE205" i="2"/>
  <c r="CF205" i="2"/>
  <c r="CG205" i="2"/>
  <c r="CH205" i="2"/>
  <c r="CI205" i="2"/>
  <c r="CJ205" i="2"/>
  <c r="BY206" i="2"/>
  <c r="BZ206" i="2"/>
  <c r="CA206" i="2"/>
  <c r="CB206" i="2"/>
  <c r="CC206" i="2"/>
  <c r="CD206" i="2"/>
  <c r="CE206" i="2"/>
  <c r="CF206" i="2"/>
  <c r="CG206" i="2"/>
  <c r="CH206" i="2"/>
  <c r="CI206" i="2"/>
  <c r="CJ206" i="2"/>
  <c r="BY207" i="2"/>
  <c r="BZ207" i="2"/>
  <c r="CA207" i="2"/>
  <c r="CB207" i="2"/>
  <c r="CC207" i="2"/>
  <c r="CD207" i="2"/>
  <c r="CE207" i="2"/>
  <c r="CF207" i="2"/>
  <c r="CG207" i="2"/>
  <c r="CH207" i="2"/>
  <c r="CI207" i="2"/>
  <c r="CJ207" i="2"/>
  <c r="BY208" i="2"/>
  <c r="BZ208" i="2"/>
  <c r="CA208" i="2"/>
  <c r="CB208" i="2"/>
  <c r="CC208" i="2"/>
  <c r="CD208" i="2"/>
  <c r="CE208" i="2"/>
  <c r="CF208" i="2"/>
  <c r="CG208" i="2"/>
  <c r="CH208" i="2"/>
  <c r="CI208" i="2"/>
  <c r="CJ208" i="2"/>
  <c r="BY209" i="2"/>
  <c r="BZ209" i="2"/>
  <c r="CA209" i="2"/>
  <c r="CB209" i="2"/>
  <c r="CC209" i="2"/>
  <c r="CD209" i="2"/>
  <c r="CE209" i="2"/>
  <c r="CF209" i="2"/>
  <c r="CG209" i="2"/>
  <c r="CH209" i="2"/>
  <c r="CI209" i="2"/>
  <c r="CJ209" i="2"/>
  <c r="BY210" i="2"/>
  <c r="BZ210" i="2"/>
  <c r="CA210" i="2"/>
  <c r="CB210" i="2"/>
  <c r="CC210" i="2"/>
  <c r="CD210" i="2"/>
  <c r="CE210" i="2"/>
  <c r="CF210" i="2"/>
  <c r="CG210" i="2"/>
  <c r="CH210" i="2"/>
  <c r="CI210" i="2"/>
  <c r="CJ210" i="2"/>
  <c r="BY211" i="2"/>
  <c r="BZ211" i="2"/>
  <c r="CA211" i="2"/>
  <c r="CB211" i="2"/>
  <c r="CC211" i="2"/>
  <c r="CD211" i="2"/>
  <c r="CE211" i="2"/>
  <c r="CF211" i="2"/>
  <c r="CG211" i="2"/>
  <c r="CH211" i="2"/>
  <c r="CI211" i="2"/>
  <c r="CJ211" i="2"/>
  <c r="BY212" i="2"/>
  <c r="BZ212" i="2"/>
  <c r="CA212" i="2"/>
  <c r="CB212" i="2"/>
  <c r="CC212" i="2"/>
  <c r="CD212" i="2"/>
  <c r="CE212" i="2"/>
  <c r="CF212" i="2"/>
  <c r="CG212" i="2"/>
  <c r="CH212" i="2"/>
  <c r="CI212" i="2"/>
  <c r="CJ212" i="2"/>
  <c r="BY213" i="2"/>
  <c r="BZ213" i="2"/>
  <c r="CA213" i="2"/>
  <c r="CB213" i="2"/>
  <c r="CC213" i="2"/>
  <c r="CD213" i="2"/>
  <c r="CE213" i="2"/>
  <c r="CF213" i="2"/>
  <c r="CG213" i="2"/>
  <c r="CH213" i="2"/>
  <c r="CI213" i="2"/>
  <c r="CJ213" i="2"/>
  <c r="BY214" i="2"/>
  <c r="BZ214" i="2"/>
  <c r="CA214" i="2"/>
  <c r="CB214" i="2"/>
  <c r="CC214" i="2"/>
  <c r="CD214" i="2"/>
  <c r="CE214" i="2"/>
  <c r="CF214" i="2"/>
  <c r="CG214" i="2"/>
  <c r="CH214" i="2"/>
  <c r="CI214" i="2"/>
  <c r="CJ214" i="2"/>
  <c r="BY215" i="2"/>
  <c r="BZ215" i="2"/>
  <c r="CA215" i="2"/>
  <c r="CB215" i="2"/>
  <c r="CC215" i="2"/>
  <c r="CD215" i="2"/>
  <c r="CE215" i="2"/>
  <c r="CF215" i="2"/>
  <c r="CG215" i="2"/>
  <c r="CH215" i="2"/>
  <c r="CI215" i="2"/>
  <c r="CJ215" i="2"/>
  <c r="BY216" i="2"/>
  <c r="BZ216" i="2"/>
  <c r="CA216" i="2"/>
  <c r="CB216" i="2"/>
  <c r="CC216" i="2"/>
  <c r="CD216" i="2"/>
  <c r="CE216" i="2"/>
  <c r="CF216" i="2"/>
  <c r="CG216" i="2"/>
  <c r="CH216" i="2"/>
  <c r="CI216" i="2"/>
  <c r="CJ216" i="2"/>
  <c r="BY217" i="2"/>
  <c r="BZ217" i="2"/>
  <c r="CA217" i="2"/>
  <c r="CB217" i="2"/>
  <c r="CC217" i="2"/>
  <c r="CD217" i="2"/>
  <c r="CE217" i="2"/>
  <c r="CF217" i="2"/>
  <c r="CG217" i="2"/>
  <c r="CH217" i="2"/>
  <c r="CI217" i="2"/>
  <c r="CJ217" i="2"/>
  <c r="BY218" i="2"/>
  <c r="BZ218" i="2"/>
  <c r="CA218" i="2"/>
  <c r="CB218" i="2"/>
  <c r="CC218" i="2"/>
  <c r="CD218" i="2"/>
  <c r="CE218" i="2"/>
  <c r="CF218" i="2"/>
  <c r="CG218" i="2"/>
  <c r="CH218" i="2"/>
  <c r="CI218" i="2"/>
  <c r="CJ218" i="2"/>
  <c r="BY219" i="2"/>
  <c r="BZ219" i="2"/>
  <c r="CA219" i="2"/>
  <c r="CB219" i="2"/>
  <c r="CC219" i="2"/>
  <c r="CD219" i="2"/>
  <c r="CE219" i="2"/>
  <c r="CF219" i="2"/>
  <c r="CG219" i="2"/>
  <c r="CH219" i="2"/>
  <c r="CI219" i="2"/>
  <c r="CJ219" i="2"/>
  <c r="BY220" i="2"/>
  <c r="BZ220" i="2"/>
  <c r="CA220" i="2"/>
  <c r="CB220" i="2"/>
  <c r="CC220" i="2"/>
  <c r="CD220" i="2"/>
  <c r="CE220" i="2"/>
  <c r="CF220" i="2"/>
  <c r="CG220" i="2"/>
  <c r="CH220" i="2"/>
  <c r="CI220" i="2"/>
  <c r="CJ220" i="2"/>
  <c r="BY221" i="2"/>
  <c r="BZ221" i="2"/>
  <c r="CA221" i="2"/>
  <c r="CB221" i="2"/>
  <c r="CC221" i="2"/>
  <c r="CD221" i="2"/>
  <c r="CE221" i="2"/>
  <c r="CF221" i="2"/>
  <c r="CG221" i="2"/>
  <c r="CH221" i="2"/>
  <c r="CI221" i="2"/>
  <c r="CJ221" i="2"/>
  <c r="BY222" i="2"/>
  <c r="BZ222" i="2"/>
  <c r="CA222" i="2"/>
  <c r="CB222" i="2"/>
  <c r="CC222" i="2"/>
  <c r="CD222" i="2"/>
  <c r="CE222" i="2"/>
  <c r="CF222" i="2"/>
  <c r="CG222" i="2"/>
  <c r="CH222" i="2"/>
  <c r="CI222" i="2"/>
  <c r="CJ222" i="2"/>
  <c r="BY223" i="2"/>
  <c r="BZ223" i="2"/>
  <c r="CA223" i="2"/>
  <c r="CB223" i="2"/>
  <c r="CC223" i="2"/>
  <c r="CD223" i="2"/>
  <c r="CE223" i="2"/>
  <c r="CF223" i="2"/>
  <c r="CG223" i="2"/>
  <c r="CH223" i="2"/>
  <c r="CI223" i="2"/>
  <c r="CJ223" i="2"/>
  <c r="BY224" i="2"/>
  <c r="BZ224" i="2"/>
  <c r="CA224" i="2"/>
  <c r="CB224" i="2"/>
  <c r="CC224" i="2"/>
  <c r="CD224" i="2"/>
  <c r="CE224" i="2"/>
  <c r="CF224" i="2"/>
  <c r="CG224" i="2"/>
  <c r="CH224" i="2"/>
  <c r="CI224" i="2"/>
  <c r="CJ224" i="2"/>
  <c r="BY225" i="2"/>
  <c r="BZ225" i="2"/>
  <c r="CA225" i="2"/>
  <c r="CB225" i="2"/>
  <c r="CC225" i="2"/>
  <c r="CD225" i="2"/>
  <c r="CE225" i="2"/>
  <c r="CF225" i="2"/>
  <c r="CG225" i="2"/>
  <c r="CH225" i="2"/>
  <c r="CI225" i="2"/>
  <c r="CJ225" i="2"/>
  <c r="BY226" i="2"/>
  <c r="BZ226" i="2"/>
  <c r="CA226" i="2"/>
  <c r="CB226" i="2"/>
  <c r="CC226" i="2"/>
  <c r="CD226" i="2"/>
  <c r="CE226" i="2"/>
  <c r="CF226" i="2"/>
  <c r="CG226" i="2"/>
  <c r="CH226" i="2"/>
  <c r="CI226" i="2"/>
  <c r="CJ226" i="2"/>
  <c r="BY227" i="2"/>
  <c r="BZ227" i="2"/>
  <c r="CA227" i="2"/>
  <c r="CB227" i="2"/>
  <c r="CC227" i="2"/>
  <c r="CD227" i="2"/>
  <c r="CE227" i="2"/>
  <c r="CF227" i="2"/>
  <c r="CG227" i="2"/>
  <c r="CH227" i="2"/>
  <c r="CI227" i="2"/>
  <c r="CJ227" i="2"/>
  <c r="BY228" i="2"/>
  <c r="BZ228" i="2"/>
  <c r="CA228" i="2"/>
  <c r="CB228" i="2"/>
  <c r="CC228" i="2"/>
  <c r="CD228" i="2"/>
  <c r="CE228" i="2"/>
  <c r="CF228" i="2"/>
  <c r="CG228" i="2"/>
  <c r="CH228" i="2"/>
  <c r="CI228" i="2"/>
  <c r="CJ228" i="2"/>
  <c r="BY229" i="2"/>
  <c r="BZ229" i="2"/>
  <c r="CA229" i="2"/>
  <c r="CB229" i="2"/>
  <c r="CC229" i="2"/>
  <c r="CD229" i="2"/>
  <c r="CE229" i="2"/>
  <c r="CF229" i="2"/>
  <c r="CG229" i="2"/>
  <c r="CH229" i="2"/>
  <c r="CI229" i="2"/>
  <c r="CJ229" i="2"/>
  <c r="BY230" i="2"/>
  <c r="BZ230" i="2"/>
  <c r="CA230" i="2"/>
  <c r="CB230" i="2"/>
  <c r="CC230" i="2"/>
  <c r="CD230" i="2"/>
  <c r="CE230" i="2"/>
  <c r="CF230" i="2"/>
  <c r="CG230" i="2"/>
  <c r="CH230" i="2"/>
  <c r="CI230" i="2"/>
  <c r="CJ230" i="2"/>
  <c r="BY231" i="2"/>
  <c r="BZ231" i="2"/>
  <c r="CA231" i="2"/>
  <c r="CB231" i="2"/>
  <c r="CC231" i="2"/>
  <c r="CD231" i="2"/>
  <c r="CE231" i="2"/>
  <c r="CF231" i="2"/>
  <c r="CG231" i="2"/>
  <c r="CH231" i="2"/>
  <c r="CI231" i="2"/>
  <c r="CJ231" i="2"/>
  <c r="BY232" i="2"/>
  <c r="BZ232" i="2"/>
  <c r="CA232" i="2"/>
  <c r="CB232" i="2"/>
  <c r="CC232" i="2"/>
  <c r="CD232" i="2"/>
  <c r="CE232" i="2"/>
  <c r="CF232" i="2"/>
  <c r="CG232" i="2"/>
  <c r="CH232" i="2"/>
  <c r="CI232" i="2"/>
  <c r="CJ232" i="2"/>
  <c r="BY233" i="2"/>
  <c r="BZ233" i="2"/>
  <c r="CA233" i="2"/>
  <c r="CB233" i="2"/>
  <c r="CC233" i="2"/>
  <c r="CD233" i="2"/>
  <c r="CE233" i="2"/>
  <c r="CF233" i="2"/>
  <c r="CG233" i="2"/>
  <c r="CH233" i="2"/>
  <c r="CI233" i="2"/>
  <c r="CJ233" i="2"/>
  <c r="BY234" i="2"/>
  <c r="BZ234" i="2"/>
  <c r="CA234" i="2"/>
  <c r="CB234" i="2"/>
  <c r="CC234" i="2"/>
  <c r="CD234" i="2"/>
  <c r="CE234" i="2"/>
  <c r="CF234" i="2"/>
  <c r="CG234" i="2"/>
  <c r="CH234" i="2"/>
  <c r="CI234" i="2"/>
  <c r="CJ234" i="2"/>
  <c r="BY235" i="2"/>
  <c r="BZ235" i="2"/>
  <c r="CA235" i="2"/>
  <c r="CB235" i="2"/>
  <c r="CC235" i="2"/>
  <c r="CD235" i="2"/>
  <c r="CE235" i="2"/>
  <c r="CF235" i="2"/>
  <c r="CG235" i="2"/>
  <c r="CH235" i="2"/>
  <c r="CI235" i="2"/>
  <c r="CJ235" i="2"/>
  <c r="BY236" i="2"/>
  <c r="BZ236" i="2"/>
  <c r="CA236" i="2"/>
  <c r="CB236" i="2"/>
  <c r="CC236" i="2"/>
  <c r="CD236" i="2"/>
  <c r="CE236" i="2"/>
  <c r="CF236" i="2"/>
  <c r="CG236" i="2"/>
  <c r="CH236" i="2"/>
  <c r="CI236" i="2"/>
  <c r="CJ236" i="2"/>
  <c r="BY237" i="2"/>
  <c r="BZ237" i="2"/>
  <c r="CA237" i="2"/>
  <c r="CB237" i="2"/>
  <c r="CC237" i="2"/>
  <c r="CD237" i="2"/>
  <c r="CE237" i="2"/>
  <c r="CF237" i="2"/>
  <c r="CG237" i="2"/>
  <c r="CH237" i="2"/>
  <c r="CI237" i="2"/>
  <c r="CJ237" i="2"/>
  <c r="BY238" i="2"/>
  <c r="BZ238" i="2"/>
  <c r="CA238" i="2"/>
  <c r="CB238" i="2"/>
  <c r="CC238" i="2"/>
  <c r="CD238" i="2"/>
  <c r="CE238" i="2"/>
  <c r="CF238" i="2"/>
  <c r="CG238" i="2"/>
  <c r="CH238" i="2"/>
  <c r="CI238" i="2"/>
  <c r="CJ238" i="2"/>
  <c r="BY239" i="2"/>
  <c r="BZ239" i="2"/>
  <c r="CA239" i="2"/>
  <c r="CB239" i="2"/>
  <c r="CC239" i="2"/>
  <c r="CD239" i="2"/>
  <c r="CE239" i="2"/>
  <c r="CF239" i="2"/>
  <c r="CG239" i="2"/>
  <c r="CH239" i="2"/>
  <c r="CI239" i="2"/>
  <c r="CJ239" i="2"/>
  <c r="BY240" i="2"/>
  <c r="BZ240" i="2"/>
  <c r="CA240" i="2"/>
  <c r="CB240" i="2"/>
  <c r="CC240" i="2"/>
  <c r="CD240" i="2"/>
  <c r="CE240" i="2"/>
  <c r="CF240" i="2"/>
  <c r="CG240" i="2"/>
  <c r="CH240" i="2"/>
  <c r="CI240" i="2"/>
  <c r="CJ240" i="2"/>
  <c r="BY241" i="2"/>
  <c r="BZ241" i="2"/>
  <c r="CA241" i="2"/>
  <c r="CB241" i="2"/>
  <c r="CC241" i="2"/>
  <c r="CD241" i="2"/>
  <c r="CE241" i="2"/>
  <c r="CF241" i="2"/>
  <c r="CG241" i="2"/>
  <c r="CH241" i="2"/>
  <c r="CI241" i="2"/>
  <c r="CJ241" i="2"/>
  <c r="BY242" i="2"/>
  <c r="BZ242" i="2"/>
  <c r="CA242" i="2"/>
  <c r="CB242" i="2"/>
  <c r="CC242" i="2"/>
  <c r="CD242" i="2"/>
  <c r="CE242" i="2"/>
  <c r="CF242" i="2"/>
  <c r="CG242" i="2"/>
  <c r="CH242" i="2"/>
  <c r="CI242" i="2"/>
  <c r="CJ242" i="2"/>
  <c r="BY243" i="2"/>
  <c r="BZ243" i="2"/>
  <c r="CA243" i="2"/>
  <c r="CB243" i="2"/>
  <c r="CC243" i="2"/>
  <c r="CD243" i="2"/>
  <c r="CE243" i="2"/>
  <c r="CF243" i="2"/>
  <c r="CG243" i="2"/>
  <c r="CH243" i="2"/>
  <c r="CI243" i="2"/>
  <c r="CJ243" i="2"/>
  <c r="BY244" i="2"/>
  <c r="BZ244" i="2"/>
  <c r="CA244" i="2"/>
  <c r="CB244" i="2"/>
  <c r="CC244" i="2"/>
  <c r="CD244" i="2"/>
  <c r="CE244" i="2"/>
  <c r="CF244" i="2"/>
  <c r="CG244" i="2"/>
  <c r="CH244" i="2"/>
  <c r="CI244" i="2"/>
  <c r="CJ244" i="2"/>
  <c r="BY245" i="2"/>
  <c r="BZ245" i="2"/>
  <c r="CA245" i="2"/>
  <c r="CB245" i="2"/>
  <c r="CC245" i="2"/>
  <c r="CD245" i="2"/>
  <c r="CE245" i="2"/>
  <c r="CF245" i="2"/>
  <c r="CG245" i="2"/>
  <c r="CH245" i="2"/>
  <c r="CI245" i="2"/>
  <c r="CJ245" i="2"/>
  <c r="BY246" i="2"/>
  <c r="BZ246" i="2"/>
  <c r="CA246" i="2"/>
  <c r="CB246" i="2"/>
  <c r="CC246" i="2"/>
  <c r="CD246" i="2"/>
  <c r="CE246" i="2"/>
  <c r="CF246" i="2"/>
  <c r="CG246" i="2"/>
  <c r="CH246" i="2"/>
  <c r="CI246" i="2"/>
  <c r="CJ246" i="2"/>
  <c r="BY247" i="2"/>
  <c r="BZ247" i="2"/>
  <c r="CA247" i="2"/>
  <c r="CB247" i="2"/>
  <c r="CC247" i="2"/>
  <c r="CD247" i="2"/>
  <c r="CE247" i="2"/>
  <c r="CF247" i="2"/>
  <c r="CG247" i="2"/>
  <c r="CH247" i="2"/>
  <c r="CI247" i="2"/>
  <c r="CJ247" i="2"/>
  <c r="BY248" i="2"/>
  <c r="BZ248" i="2"/>
  <c r="CA248" i="2"/>
  <c r="CB248" i="2"/>
  <c r="CC248" i="2"/>
  <c r="CD248" i="2"/>
  <c r="CE248" i="2"/>
  <c r="CF248" i="2"/>
  <c r="CG248" i="2"/>
  <c r="CH248" i="2"/>
  <c r="CI248" i="2"/>
  <c r="CJ248" i="2"/>
  <c r="BY249" i="2"/>
  <c r="BZ249" i="2"/>
  <c r="CA249" i="2"/>
  <c r="CB249" i="2"/>
  <c r="CC249" i="2"/>
  <c r="CD249" i="2"/>
  <c r="CE249" i="2"/>
  <c r="CF249" i="2"/>
  <c r="CG249" i="2"/>
  <c r="CH249" i="2"/>
  <c r="CI249" i="2"/>
  <c r="CJ249" i="2"/>
  <c r="BY250" i="2"/>
  <c r="BZ250" i="2"/>
  <c r="CA250" i="2"/>
  <c r="CB250" i="2"/>
  <c r="CC250" i="2"/>
  <c r="CD250" i="2"/>
  <c r="CE250" i="2"/>
  <c r="CF250" i="2"/>
  <c r="CG250" i="2"/>
  <c r="CH250" i="2"/>
  <c r="CI250" i="2"/>
  <c r="CJ250" i="2"/>
  <c r="BY251" i="2"/>
  <c r="BZ251" i="2"/>
  <c r="CA251" i="2"/>
  <c r="CB251" i="2"/>
  <c r="CC251" i="2"/>
  <c r="CD251" i="2"/>
  <c r="CE251" i="2"/>
  <c r="CF251" i="2"/>
  <c r="CG251" i="2"/>
  <c r="CH251" i="2"/>
  <c r="CI251" i="2"/>
  <c r="CJ251" i="2"/>
  <c r="BY252" i="2"/>
  <c r="BZ252" i="2"/>
  <c r="CA252" i="2"/>
  <c r="CB252" i="2"/>
  <c r="CC252" i="2"/>
  <c r="CD252" i="2"/>
  <c r="CE252" i="2"/>
  <c r="CF252" i="2"/>
  <c r="CG252" i="2"/>
  <c r="CH252" i="2"/>
  <c r="CI252" i="2"/>
  <c r="CJ252" i="2"/>
  <c r="BY253" i="2"/>
  <c r="BZ253" i="2"/>
  <c r="CA253" i="2"/>
  <c r="CB253" i="2"/>
  <c r="CC253" i="2"/>
  <c r="CD253" i="2"/>
  <c r="CE253" i="2"/>
  <c r="CF253" i="2"/>
  <c r="CG253" i="2"/>
  <c r="CH253" i="2"/>
  <c r="CI253" i="2"/>
  <c r="CJ253" i="2"/>
  <c r="BY254" i="2"/>
  <c r="BZ254" i="2"/>
  <c r="CA254" i="2"/>
  <c r="CB254" i="2"/>
  <c r="CC254" i="2"/>
  <c r="CD254" i="2"/>
  <c r="CE254" i="2"/>
  <c r="CF254" i="2"/>
  <c r="CG254" i="2"/>
  <c r="CH254" i="2"/>
  <c r="CI254" i="2"/>
  <c r="CJ254" i="2"/>
  <c r="BY255" i="2"/>
  <c r="BZ255" i="2"/>
  <c r="CA255" i="2"/>
  <c r="CB255" i="2"/>
  <c r="CC255" i="2"/>
  <c r="CD255" i="2"/>
  <c r="CE255" i="2"/>
  <c r="CF255" i="2"/>
  <c r="CG255" i="2"/>
  <c r="CH255" i="2"/>
  <c r="CI255" i="2"/>
  <c r="CJ255" i="2"/>
  <c r="BY256" i="2"/>
  <c r="BZ256" i="2"/>
  <c r="CA256" i="2"/>
  <c r="CB256" i="2"/>
  <c r="CC256" i="2"/>
  <c r="CD256" i="2"/>
  <c r="CE256" i="2"/>
  <c r="CF256" i="2"/>
  <c r="CG256" i="2"/>
  <c r="CH256" i="2"/>
  <c r="CI256" i="2"/>
  <c r="CJ256" i="2"/>
  <c r="BY257" i="2"/>
  <c r="BZ257" i="2"/>
  <c r="CA257" i="2"/>
  <c r="CB257" i="2"/>
  <c r="CC257" i="2"/>
  <c r="CD257" i="2"/>
  <c r="CE257" i="2"/>
  <c r="CF257" i="2"/>
  <c r="CG257" i="2"/>
  <c r="CH257" i="2"/>
  <c r="CI257" i="2"/>
  <c r="CJ257" i="2"/>
  <c r="BY258" i="2"/>
  <c r="BZ258" i="2"/>
  <c r="CA258" i="2"/>
  <c r="CB258" i="2"/>
  <c r="CC258" i="2"/>
  <c r="CD258" i="2"/>
  <c r="CE258" i="2"/>
  <c r="CF258" i="2"/>
  <c r="CG258" i="2"/>
  <c r="CH258" i="2"/>
  <c r="CI258" i="2"/>
  <c r="CJ258" i="2"/>
  <c r="BY259" i="2"/>
  <c r="BZ259" i="2"/>
  <c r="CA259" i="2"/>
  <c r="CB259" i="2"/>
  <c r="CC259" i="2"/>
  <c r="CD259" i="2"/>
  <c r="CE259" i="2"/>
  <c r="CF259" i="2"/>
  <c r="CG259" i="2"/>
  <c r="CH259" i="2"/>
  <c r="CI259" i="2"/>
  <c r="CJ259" i="2"/>
  <c r="BY260" i="2"/>
  <c r="BZ260" i="2"/>
  <c r="CA260" i="2"/>
  <c r="CB260" i="2"/>
  <c r="CC260" i="2"/>
  <c r="CD260" i="2"/>
  <c r="CE260" i="2"/>
  <c r="CF260" i="2"/>
  <c r="CG260" i="2"/>
  <c r="CH260" i="2"/>
  <c r="CI260" i="2"/>
  <c r="CJ260" i="2"/>
  <c r="BY261" i="2"/>
  <c r="BZ261" i="2"/>
  <c r="CA261" i="2"/>
  <c r="CB261" i="2"/>
  <c r="CC261" i="2"/>
  <c r="CD261" i="2"/>
  <c r="CE261" i="2"/>
  <c r="CF261" i="2"/>
  <c r="CG261" i="2"/>
  <c r="CH261" i="2"/>
  <c r="CI261" i="2"/>
  <c r="CJ261" i="2"/>
  <c r="BY262" i="2"/>
  <c r="BZ262" i="2"/>
  <c r="CA262" i="2"/>
  <c r="CB262" i="2"/>
  <c r="CC262" i="2"/>
  <c r="CD262" i="2"/>
  <c r="CE262" i="2"/>
  <c r="CF262" i="2"/>
  <c r="CG262" i="2"/>
  <c r="CH262" i="2"/>
  <c r="CI262" i="2"/>
  <c r="CJ262" i="2"/>
  <c r="BY263" i="2"/>
  <c r="BZ263" i="2"/>
  <c r="CA263" i="2"/>
  <c r="CB263" i="2"/>
  <c r="CC263" i="2"/>
  <c r="CD263" i="2"/>
  <c r="CE263" i="2"/>
  <c r="CF263" i="2"/>
  <c r="CG263" i="2"/>
  <c r="CH263" i="2"/>
  <c r="CI263" i="2"/>
  <c r="CJ263" i="2"/>
  <c r="BY264" i="2"/>
  <c r="BZ264" i="2"/>
  <c r="CA264" i="2"/>
  <c r="CB264" i="2"/>
  <c r="CC264" i="2"/>
  <c r="CD264" i="2"/>
  <c r="CE264" i="2"/>
  <c r="CF264" i="2"/>
  <c r="CG264" i="2"/>
  <c r="CH264" i="2"/>
  <c r="CI264" i="2"/>
  <c r="CJ264" i="2"/>
  <c r="BY265" i="2"/>
  <c r="BZ265" i="2"/>
  <c r="CA265" i="2"/>
  <c r="CB265" i="2"/>
  <c r="CC265" i="2"/>
  <c r="CD265" i="2"/>
  <c r="CE265" i="2"/>
  <c r="CF265" i="2"/>
  <c r="CG265" i="2"/>
  <c r="CH265" i="2"/>
  <c r="CI265" i="2"/>
  <c r="CJ265" i="2"/>
  <c r="BY266" i="2"/>
  <c r="BZ266" i="2"/>
  <c r="CA266" i="2"/>
  <c r="CB266" i="2"/>
  <c r="CC266" i="2"/>
  <c r="CD266" i="2"/>
  <c r="CE266" i="2"/>
  <c r="CF266" i="2"/>
  <c r="CG266" i="2"/>
  <c r="CH266" i="2"/>
  <c r="CI266" i="2"/>
  <c r="CJ266" i="2"/>
  <c r="BY267" i="2"/>
  <c r="BZ267" i="2"/>
  <c r="CA267" i="2"/>
  <c r="CB267" i="2"/>
  <c r="CC267" i="2"/>
  <c r="CD267" i="2"/>
  <c r="CE267" i="2"/>
  <c r="CF267" i="2"/>
  <c r="CG267" i="2"/>
  <c r="CH267" i="2"/>
  <c r="CI267" i="2"/>
  <c r="CJ267" i="2"/>
  <c r="BY268" i="2"/>
  <c r="BZ268" i="2"/>
  <c r="CA268" i="2"/>
  <c r="CB268" i="2"/>
  <c r="CC268" i="2"/>
  <c r="CD268" i="2"/>
  <c r="CE268" i="2"/>
  <c r="CF268" i="2"/>
  <c r="CG268" i="2"/>
  <c r="CH268" i="2"/>
  <c r="CI268" i="2"/>
  <c r="CJ268" i="2"/>
  <c r="BY269" i="2"/>
  <c r="BZ269" i="2"/>
  <c r="CA269" i="2"/>
  <c r="CB269" i="2"/>
  <c r="CC269" i="2"/>
  <c r="CD269" i="2"/>
  <c r="CE269" i="2"/>
  <c r="CF269" i="2"/>
  <c r="CG269" i="2"/>
  <c r="CH269" i="2"/>
  <c r="CI269" i="2"/>
  <c r="CJ269" i="2"/>
  <c r="BY270" i="2"/>
  <c r="BZ270" i="2"/>
  <c r="CA270" i="2"/>
  <c r="CB270" i="2"/>
  <c r="CC270" i="2"/>
  <c r="CD270" i="2"/>
  <c r="CE270" i="2"/>
  <c r="CF270" i="2"/>
  <c r="CG270" i="2"/>
  <c r="CH270" i="2"/>
  <c r="CI270" i="2"/>
  <c r="CJ270" i="2"/>
  <c r="BY271" i="2"/>
  <c r="BZ271" i="2"/>
  <c r="CA271" i="2"/>
  <c r="CB271" i="2"/>
  <c r="CC271" i="2"/>
  <c r="CD271" i="2"/>
  <c r="CE271" i="2"/>
  <c r="CF271" i="2"/>
  <c r="CG271" i="2"/>
  <c r="CH271" i="2"/>
  <c r="CI271" i="2"/>
  <c r="CJ271" i="2"/>
  <c r="BY272" i="2"/>
  <c r="BZ272" i="2"/>
  <c r="CA272" i="2"/>
  <c r="CB272" i="2"/>
  <c r="CC272" i="2"/>
  <c r="CD272" i="2"/>
  <c r="CE272" i="2"/>
  <c r="CF272" i="2"/>
  <c r="CG272" i="2"/>
  <c r="CH272" i="2"/>
  <c r="CI272" i="2"/>
  <c r="CJ272" i="2"/>
  <c r="BY273" i="2"/>
  <c r="BZ273" i="2"/>
  <c r="CA273" i="2"/>
  <c r="CB273" i="2"/>
  <c r="CC273" i="2"/>
  <c r="CD273" i="2"/>
  <c r="CE273" i="2"/>
  <c r="CF273" i="2"/>
  <c r="CG273" i="2"/>
  <c r="CH273" i="2"/>
  <c r="CI273" i="2"/>
  <c r="CJ273" i="2"/>
  <c r="BY274" i="2"/>
  <c r="BZ274" i="2"/>
  <c r="CA274" i="2"/>
  <c r="CB274" i="2"/>
  <c r="CC274" i="2"/>
  <c r="CD274" i="2"/>
  <c r="CE274" i="2"/>
  <c r="CF274" i="2"/>
  <c r="CG274" i="2"/>
  <c r="CH274" i="2"/>
  <c r="CI274" i="2"/>
  <c r="CJ274" i="2"/>
  <c r="BY275" i="2"/>
  <c r="BZ275" i="2"/>
  <c r="CA275" i="2"/>
  <c r="CB275" i="2"/>
  <c r="CC275" i="2"/>
  <c r="CD275" i="2"/>
  <c r="CE275" i="2"/>
  <c r="CF275" i="2"/>
  <c r="CG275" i="2"/>
  <c r="CH275" i="2"/>
  <c r="CI275" i="2"/>
  <c r="CJ275" i="2"/>
  <c r="BY276" i="2"/>
  <c r="BZ276" i="2"/>
  <c r="CA276" i="2"/>
  <c r="CB276" i="2"/>
  <c r="CC276" i="2"/>
  <c r="CD276" i="2"/>
  <c r="CE276" i="2"/>
  <c r="CF276" i="2"/>
  <c r="CG276" i="2"/>
  <c r="CH276" i="2"/>
  <c r="CI276" i="2"/>
  <c r="CJ276" i="2"/>
  <c r="BY277" i="2"/>
  <c r="BZ277" i="2"/>
  <c r="CA277" i="2"/>
  <c r="CB277" i="2"/>
  <c r="CC277" i="2"/>
  <c r="CD277" i="2"/>
  <c r="CE277" i="2"/>
  <c r="CF277" i="2"/>
  <c r="CG277" i="2"/>
  <c r="CH277" i="2"/>
  <c r="CI277" i="2"/>
  <c r="CJ277" i="2"/>
  <c r="BY278" i="2"/>
  <c r="BZ278" i="2"/>
  <c r="CA278" i="2"/>
  <c r="CB278" i="2"/>
  <c r="CC278" i="2"/>
  <c r="CD278" i="2"/>
  <c r="CE278" i="2"/>
  <c r="CF278" i="2"/>
  <c r="CG278" i="2"/>
  <c r="CH278" i="2"/>
  <c r="CI278" i="2"/>
  <c r="CJ278" i="2"/>
  <c r="BY279" i="2"/>
  <c r="BZ279" i="2"/>
  <c r="CA279" i="2"/>
  <c r="CB279" i="2"/>
  <c r="CC279" i="2"/>
  <c r="CD279" i="2"/>
  <c r="CE279" i="2"/>
  <c r="CF279" i="2"/>
  <c r="CG279" i="2"/>
  <c r="CH279" i="2"/>
  <c r="CI279" i="2"/>
  <c r="CJ279" i="2"/>
  <c r="BY280" i="2"/>
  <c r="BZ280" i="2"/>
  <c r="CA280" i="2"/>
  <c r="CB280" i="2"/>
  <c r="CC280" i="2"/>
  <c r="CD280" i="2"/>
  <c r="CE280" i="2"/>
  <c r="CF280" i="2"/>
  <c r="CG280" i="2"/>
  <c r="CH280" i="2"/>
  <c r="CI280" i="2"/>
  <c r="CJ280" i="2"/>
  <c r="BY281" i="2"/>
  <c r="BZ281" i="2"/>
  <c r="CA281" i="2"/>
  <c r="CB281" i="2"/>
  <c r="CC281" i="2"/>
  <c r="CD281" i="2"/>
  <c r="CE281" i="2"/>
  <c r="CF281" i="2"/>
  <c r="CG281" i="2"/>
  <c r="CH281" i="2"/>
  <c r="CI281" i="2"/>
  <c r="CJ281" i="2"/>
  <c r="BY282" i="2"/>
  <c r="BZ282" i="2"/>
  <c r="CA282" i="2"/>
  <c r="CB282" i="2"/>
  <c r="CC282" i="2"/>
  <c r="CD282" i="2"/>
  <c r="CE282" i="2"/>
  <c r="CF282" i="2"/>
  <c r="CG282" i="2"/>
  <c r="CH282" i="2"/>
  <c r="CI282" i="2"/>
  <c r="CJ282" i="2"/>
  <c r="BY283" i="2"/>
  <c r="BZ283" i="2"/>
  <c r="CA283" i="2"/>
  <c r="CB283" i="2"/>
  <c r="CC283" i="2"/>
  <c r="CD283" i="2"/>
  <c r="CE283" i="2"/>
  <c r="CF283" i="2"/>
  <c r="CG283" i="2"/>
  <c r="CH283" i="2"/>
  <c r="CI283" i="2"/>
  <c r="CJ283" i="2"/>
  <c r="BY284" i="2"/>
  <c r="BZ284" i="2"/>
  <c r="CA284" i="2"/>
  <c r="CB284" i="2"/>
  <c r="CC284" i="2"/>
  <c r="CD284" i="2"/>
  <c r="CE284" i="2"/>
  <c r="CF284" i="2"/>
  <c r="CG284" i="2"/>
  <c r="CH284" i="2"/>
  <c r="CI284" i="2"/>
  <c r="CJ284" i="2"/>
  <c r="BY285" i="2"/>
  <c r="BZ285" i="2"/>
  <c r="CA285" i="2"/>
  <c r="CB285" i="2"/>
  <c r="CC285" i="2"/>
  <c r="CD285" i="2"/>
  <c r="CE285" i="2"/>
  <c r="CF285" i="2"/>
  <c r="CG285" i="2"/>
  <c r="CH285" i="2"/>
  <c r="CI285" i="2"/>
  <c r="CJ285" i="2"/>
  <c r="BY286" i="2"/>
  <c r="BZ286" i="2"/>
  <c r="CA286" i="2"/>
  <c r="CB286" i="2"/>
  <c r="CC286" i="2"/>
  <c r="CD286" i="2"/>
  <c r="CE286" i="2"/>
  <c r="CF286" i="2"/>
  <c r="CG286" i="2"/>
  <c r="CH286" i="2"/>
  <c r="CI286" i="2"/>
  <c r="CJ286" i="2"/>
  <c r="BY287" i="2"/>
  <c r="BZ287" i="2"/>
  <c r="CA287" i="2"/>
  <c r="CB287" i="2"/>
  <c r="CC287" i="2"/>
  <c r="CD287" i="2"/>
  <c r="CE287" i="2"/>
  <c r="CF287" i="2"/>
  <c r="CG287" i="2"/>
  <c r="CH287" i="2"/>
  <c r="CI287" i="2"/>
  <c r="CJ287" i="2"/>
  <c r="BY288" i="2"/>
  <c r="BZ288" i="2"/>
  <c r="CA288" i="2"/>
  <c r="CB288" i="2"/>
  <c r="CC288" i="2"/>
  <c r="CD288" i="2"/>
  <c r="CE288" i="2"/>
  <c r="CF288" i="2"/>
  <c r="CG288" i="2"/>
  <c r="CH288" i="2"/>
  <c r="CI288" i="2"/>
  <c r="CJ288" i="2"/>
  <c r="BY289" i="2"/>
  <c r="BZ289" i="2"/>
  <c r="CA289" i="2"/>
  <c r="CB289" i="2"/>
  <c r="CC289" i="2"/>
  <c r="CD289" i="2"/>
  <c r="CE289" i="2"/>
  <c r="CF289" i="2"/>
  <c r="CG289" i="2"/>
  <c r="CH289" i="2"/>
  <c r="CI289" i="2"/>
  <c r="CJ289" i="2"/>
  <c r="BY290" i="2"/>
  <c r="BZ290" i="2"/>
  <c r="CA290" i="2"/>
  <c r="CB290" i="2"/>
  <c r="CC290" i="2"/>
  <c r="CD290" i="2"/>
  <c r="CE290" i="2"/>
  <c r="CF290" i="2"/>
  <c r="CG290" i="2"/>
  <c r="CH290" i="2"/>
  <c r="CI290" i="2"/>
  <c r="CJ290" i="2"/>
  <c r="BY291" i="2"/>
  <c r="BZ291" i="2"/>
  <c r="CA291" i="2"/>
  <c r="CB291" i="2"/>
  <c r="CC291" i="2"/>
  <c r="CD291" i="2"/>
  <c r="CE291" i="2"/>
  <c r="CF291" i="2"/>
  <c r="CG291" i="2"/>
  <c r="CH291" i="2"/>
  <c r="CI291" i="2"/>
  <c r="CJ291" i="2"/>
  <c r="BY292" i="2"/>
  <c r="BZ292" i="2"/>
  <c r="CA292" i="2"/>
  <c r="CB292" i="2"/>
  <c r="CC292" i="2"/>
  <c r="CD292" i="2"/>
  <c r="CE292" i="2"/>
  <c r="CF292" i="2"/>
  <c r="CG292" i="2"/>
  <c r="CH292" i="2"/>
  <c r="CI292" i="2"/>
  <c r="CJ292" i="2"/>
  <c r="BY293" i="2"/>
  <c r="BZ293" i="2"/>
  <c r="CA293" i="2"/>
  <c r="CB293" i="2"/>
  <c r="CC293" i="2"/>
  <c r="CD293" i="2"/>
  <c r="CE293" i="2"/>
  <c r="CF293" i="2"/>
  <c r="CG293" i="2"/>
  <c r="CH293" i="2"/>
  <c r="CI293" i="2"/>
  <c r="CJ293" i="2"/>
  <c r="BY294" i="2"/>
  <c r="BZ294" i="2"/>
  <c r="CA294" i="2"/>
  <c r="CB294" i="2"/>
  <c r="CC294" i="2"/>
  <c r="CD294" i="2"/>
  <c r="CE294" i="2"/>
  <c r="CF294" i="2"/>
  <c r="CG294" i="2"/>
  <c r="CH294" i="2"/>
  <c r="CI294" i="2"/>
  <c r="CJ294" i="2"/>
  <c r="BY295" i="2"/>
  <c r="BZ295" i="2"/>
  <c r="CA295" i="2"/>
  <c r="CB295" i="2"/>
  <c r="CC295" i="2"/>
  <c r="CD295" i="2"/>
  <c r="CE295" i="2"/>
  <c r="CF295" i="2"/>
  <c r="CG295" i="2"/>
  <c r="CH295" i="2"/>
  <c r="CI295" i="2"/>
  <c r="CJ295" i="2"/>
  <c r="BY296" i="2"/>
  <c r="BZ296" i="2"/>
  <c r="CA296" i="2"/>
  <c r="CB296" i="2"/>
  <c r="CC296" i="2"/>
  <c r="CD296" i="2"/>
  <c r="CE296" i="2"/>
  <c r="CF296" i="2"/>
  <c r="CG296" i="2"/>
  <c r="CH296" i="2"/>
  <c r="CI296" i="2"/>
  <c r="CJ296" i="2"/>
  <c r="BY297" i="2"/>
  <c r="BZ297" i="2"/>
  <c r="CA297" i="2"/>
  <c r="CB297" i="2"/>
  <c r="CC297" i="2"/>
  <c r="CD297" i="2"/>
  <c r="CE297" i="2"/>
  <c r="CF297" i="2"/>
  <c r="CG297" i="2"/>
  <c r="CH297" i="2"/>
  <c r="CI297" i="2"/>
  <c r="CJ297" i="2"/>
  <c r="BY298" i="2"/>
  <c r="BZ298" i="2"/>
  <c r="CA298" i="2"/>
  <c r="CB298" i="2"/>
  <c r="CC298" i="2"/>
  <c r="CD298" i="2"/>
  <c r="CE298" i="2"/>
  <c r="CF298" i="2"/>
  <c r="CG298" i="2"/>
  <c r="CH298" i="2"/>
  <c r="CI298" i="2"/>
  <c r="CJ298" i="2"/>
  <c r="BY299" i="2"/>
  <c r="BZ299" i="2"/>
  <c r="CA299" i="2"/>
  <c r="CB299" i="2"/>
  <c r="CC299" i="2"/>
  <c r="CD299" i="2"/>
  <c r="CE299" i="2"/>
  <c r="CF299" i="2"/>
  <c r="CG299" i="2"/>
  <c r="CH299" i="2"/>
  <c r="CI299" i="2"/>
  <c r="CJ299" i="2"/>
  <c r="BY300" i="2"/>
  <c r="BZ300" i="2"/>
  <c r="CA300" i="2"/>
  <c r="CB300" i="2"/>
  <c r="CC300" i="2"/>
  <c r="CD300" i="2"/>
  <c r="CE300" i="2"/>
  <c r="CF300" i="2"/>
  <c r="CG300" i="2"/>
  <c r="CH300" i="2"/>
  <c r="CI300" i="2"/>
  <c r="CJ300" i="2"/>
  <c r="BY301" i="2"/>
  <c r="BZ301" i="2"/>
  <c r="CA301" i="2"/>
  <c r="CB301" i="2"/>
  <c r="CC301" i="2"/>
  <c r="CD301" i="2"/>
  <c r="CE301" i="2"/>
  <c r="CF301" i="2"/>
  <c r="CG301" i="2"/>
  <c r="CH301" i="2"/>
  <c r="CI301" i="2"/>
  <c r="CJ301" i="2"/>
  <c r="BY302" i="2"/>
  <c r="BZ302" i="2"/>
  <c r="CA302" i="2"/>
  <c r="CB302" i="2"/>
  <c r="CC302" i="2"/>
  <c r="CD302" i="2"/>
  <c r="CE302" i="2"/>
  <c r="CF302" i="2"/>
  <c r="CG302" i="2"/>
  <c r="CH302" i="2"/>
  <c r="CI302" i="2"/>
  <c r="CJ302" i="2"/>
  <c r="BY303" i="2"/>
  <c r="BZ303" i="2"/>
  <c r="CA303" i="2"/>
  <c r="CB303" i="2"/>
  <c r="CC303" i="2"/>
  <c r="CD303" i="2"/>
  <c r="CE303" i="2"/>
  <c r="CF303" i="2"/>
  <c r="CG303" i="2"/>
  <c r="CH303" i="2"/>
  <c r="CI303" i="2"/>
  <c r="CJ303" i="2"/>
  <c r="BY304" i="2"/>
  <c r="BZ304" i="2"/>
  <c r="CA304" i="2"/>
  <c r="CB304" i="2"/>
  <c r="CC304" i="2"/>
  <c r="CD304" i="2"/>
  <c r="CE304" i="2"/>
  <c r="CF304" i="2"/>
  <c r="CG304" i="2"/>
  <c r="CH304" i="2"/>
  <c r="CI304" i="2"/>
  <c r="CJ304" i="2"/>
  <c r="BY305" i="2"/>
  <c r="BZ305" i="2"/>
  <c r="CA305" i="2"/>
  <c r="CB305" i="2"/>
  <c r="CC305" i="2"/>
  <c r="CD305" i="2"/>
  <c r="CE305" i="2"/>
  <c r="CF305" i="2"/>
  <c r="CG305" i="2"/>
  <c r="CH305" i="2"/>
  <c r="CI305" i="2"/>
  <c r="CJ305" i="2"/>
  <c r="BY306" i="2"/>
  <c r="BZ306" i="2"/>
  <c r="CA306" i="2"/>
  <c r="CB306" i="2"/>
  <c r="CC306" i="2"/>
  <c r="CD306" i="2"/>
  <c r="CE306" i="2"/>
  <c r="CF306" i="2"/>
  <c r="CG306" i="2"/>
  <c r="CH306" i="2"/>
  <c r="CI306" i="2"/>
  <c r="CJ306" i="2"/>
  <c r="BY307" i="2"/>
  <c r="BZ307" i="2"/>
  <c r="CA307" i="2"/>
  <c r="CB307" i="2"/>
  <c r="CC307" i="2"/>
  <c r="CD307" i="2"/>
  <c r="CE307" i="2"/>
  <c r="CF307" i="2"/>
  <c r="CG307" i="2"/>
  <c r="CH307" i="2"/>
  <c r="CI307" i="2"/>
  <c r="CJ307" i="2"/>
  <c r="BY308" i="2"/>
  <c r="BZ308" i="2"/>
  <c r="CA308" i="2"/>
  <c r="CB308" i="2"/>
  <c r="CC308" i="2"/>
  <c r="CD308" i="2"/>
  <c r="CE308" i="2"/>
  <c r="CF308" i="2"/>
  <c r="CG308" i="2"/>
  <c r="CH308" i="2"/>
  <c r="CI308" i="2"/>
  <c r="CJ308" i="2"/>
  <c r="BY309" i="2"/>
  <c r="BZ309" i="2"/>
  <c r="CA309" i="2"/>
  <c r="CB309" i="2"/>
  <c r="CC309" i="2"/>
  <c r="CD309" i="2"/>
  <c r="CE309" i="2"/>
  <c r="CF309" i="2"/>
  <c r="CG309" i="2"/>
  <c r="CH309" i="2"/>
  <c r="CI309" i="2"/>
  <c r="CJ309" i="2"/>
  <c r="BY310" i="2"/>
  <c r="BZ310" i="2"/>
  <c r="CA310" i="2"/>
  <c r="CB310" i="2"/>
  <c r="CC310" i="2"/>
  <c r="CD310" i="2"/>
  <c r="CE310" i="2"/>
  <c r="CF310" i="2"/>
  <c r="CG310" i="2"/>
  <c r="CH310" i="2"/>
  <c r="CI310" i="2"/>
  <c r="CJ310" i="2"/>
  <c r="BY311" i="2"/>
  <c r="BZ311" i="2"/>
  <c r="CA311" i="2"/>
  <c r="CB311" i="2"/>
  <c r="CC311" i="2"/>
  <c r="CD311" i="2"/>
  <c r="CE311" i="2"/>
  <c r="CF311" i="2"/>
  <c r="CG311" i="2"/>
  <c r="CH311" i="2"/>
  <c r="CI311" i="2"/>
  <c r="CJ311" i="2"/>
  <c r="BY312" i="2"/>
  <c r="BZ312" i="2"/>
  <c r="CA312" i="2"/>
  <c r="CB312" i="2"/>
  <c r="CC312" i="2"/>
  <c r="CD312" i="2"/>
  <c r="CE312" i="2"/>
  <c r="CF312" i="2"/>
  <c r="CG312" i="2"/>
  <c r="CH312" i="2"/>
  <c r="CI312" i="2"/>
  <c r="CJ312" i="2"/>
  <c r="BY313" i="2"/>
  <c r="BZ313" i="2"/>
  <c r="CA313" i="2"/>
  <c r="CB313" i="2"/>
  <c r="CC313" i="2"/>
  <c r="CD313" i="2"/>
  <c r="CE313" i="2"/>
  <c r="CF313" i="2"/>
  <c r="CG313" i="2"/>
  <c r="CH313" i="2"/>
  <c r="CI313" i="2"/>
  <c r="CJ313" i="2"/>
  <c r="BY314" i="2"/>
  <c r="BZ314" i="2"/>
  <c r="CA314" i="2"/>
  <c r="CB314" i="2"/>
  <c r="CC314" i="2"/>
  <c r="CD314" i="2"/>
  <c r="CE314" i="2"/>
  <c r="CF314" i="2"/>
  <c r="CG314" i="2"/>
  <c r="CH314" i="2"/>
  <c r="CI314" i="2"/>
  <c r="CJ314" i="2"/>
  <c r="BY315" i="2"/>
  <c r="BZ315" i="2"/>
  <c r="CA315" i="2"/>
  <c r="CB315" i="2"/>
  <c r="CC315" i="2"/>
  <c r="CD315" i="2"/>
  <c r="CE315" i="2"/>
  <c r="CF315" i="2"/>
  <c r="CG315" i="2"/>
  <c r="CH315" i="2"/>
  <c r="CI315" i="2"/>
  <c r="CJ315" i="2"/>
  <c r="BY316" i="2"/>
  <c r="BZ316" i="2"/>
  <c r="CA316" i="2"/>
  <c r="CB316" i="2"/>
  <c r="CC316" i="2"/>
  <c r="CD316" i="2"/>
  <c r="CE316" i="2"/>
  <c r="CF316" i="2"/>
  <c r="CG316" i="2"/>
  <c r="CH316" i="2"/>
  <c r="CI316" i="2"/>
  <c r="CJ316" i="2"/>
  <c r="BY317" i="2"/>
  <c r="BZ317" i="2"/>
  <c r="CA317" i="2"/>
  <c r="CB317" i="2"/>
  <c r="CC317" i="2"/>
  <c r="CD317" i="2"/>
  <c r="CE317" i="2"/>
  <c r="CF317" i="2"/>
  <c r="CG317" i="2"/>
  <c r="CH317" i="2"/>
  <c r="CI317" i="2"/>
  <c r="CJ317" i="2"/>
  <c r="BY318" i="2"/>
  <c r="BZ318" i="2"/>
  <c r="CA318" i="2"/>
  <c r="CB318" i="2"/>
  <c r="CC318" i="2"/>
  <c r="CD318" i="2"/>
  <c r="CE318" i="2"/>
  <c r="CF318" i="2"/>
  <c r="CG318" i="2"/>
  <c r="CH318" i="2"/>
  <c r="CI318" i="2"/>
  <c r="CJ318" i="2"/>
  <c r="L16" i="2"/>
  <c r="O16" i="2" s="1"/>
  <c r="L17" i="2"/>
  <c r="O17" i="2" s="1"/>
  <c r="L18" i="2"/>
  <c r="O18" i="2" s="1"/>
  <c r="L19" i="2"/>
  <c r="N19" i="2" s="1"/>
  <c r="L20" i="2"/>
  <c r="P20" i="2" s="1"/>
  <c r="L21" i="2"/>
  <c r="P21" i="2" s="1"/>
  <c r="L22" i="2"/>
  <c r="L23" i="2"/>
  <c r="L24" i="2"/>
  <c r="L25" i="2"/>
  <c r="L26" i="2"/>
  <c r="L27" i="2"/>
  <c r="L28" i="2"/>
  <c r="L29" i="2"/>
  <c r="L30" i="2"/>
  <c r="L31" i="2"/>
  <c r="L32" i="2"/>
  <c r="L33" i="2"/>
  <c r="L34" i="2"/>
  <c r="L35" i="2"/>
  <c r="L36" i="2"/>
  <c r="L37" i="2"/>
  <c r="L16" i="9"/>
  <c r="L17" i="9"/>
  <c r="L18" i="9"/>
  <c r="L19" i="9"/>
  <c r="L20" i="9"/>
  <c r="L21" i="9"/>
  <c r="L22" i="9"/>
  <c r="L23" i="9"/>
  <c r="L24" i="9"/>
  <c r="L25" i="9"/>
  <c r="L26" i="9"/>
  <c r="L27" i="9"/>
  <c r="L28" i="9"/>
  <c r="L29" i="9"/>
  <c r="L30" i="9"/>
  <c r="L31" i="9"/>
  <c r="L32" i="9"/>
  <c r="L33" i="9"/>
  <c r="L34" i="9"/>
  <c r="L35" i="9"/>
  <c r="L36" i="9"/>
  <c r="L37" i="9"/>
  <c r="DJ15" i="5"/>
  <c r="J417" i="11" s="1"/>
  <c r="DK15" i="5"/>
  <c r="K417" i="11" s="1"/>
  <c r="DJ16" i="5"/>
  <c r="J418" i="11" s="1"/>
  <c r="DK16" i="5"/>
  <c r="K418" i="11" s="1"/>
  <c r="DJ17" i="5"/>
  <c r="J419" i="11" s="1"/>
  <c r="DK17" i="5"/>
  <c r="K419" i="11" s="1"/>
  <c r="DJ18" i="5"/>
  <c r="DK18" i="5"/>
  <c r="DJ19" i="5"/>
  <c r="DK19" i="5"/>
  <c r="DJ20" i="5"/>
  <c r="DK20" i="5"/>
  <c r="CP16" i="5"/>
  <c r="K358" i="11" s="1"/>
  <c r="CP17" i="5"/>
  <c r="CP18" i="5"/>
  <c r="CP19" i="5"/>
  <c r="CP20" i="5"/>
  <c r="CO16" i="5"/>
  <c r="J358" i="11" s="1"/>
  <c r="CO17" i="5"/>
  <c r="CO18" i="5"/>
  <c r="CO19" i="5"/>
  <c r="CO20" i="5"/>
  <c r="AE18" i="5"/>
  <c r="K203" i="11" s="1"/>
  <c r="AE19" i="5"/>
  <c r="K204" i="11" s="1"/>
  <c r="AD18" i="5"/>
  <c r="J203" i="11" s="1"/>
  <c r="AD19" i="5"/>
  <c r="J204" i="11" s="1"/>
  <c r="F16" i="10"/>
  <c r="F17" i="10"/>
  <c r="F18" i="10" s="1"/>
  <c r="F19" i="10" s="1"/>
  <c r="F20" i="10" s="1"/>
  <c r="F21" i="10" s="1"/>
  <c r="F22" i="10" s="1"/>
  <c r="F23" i="10" s="1"/>
  <c r="F24" i="10" s="1"/>
  <c r="F25" i="10" s="1"/>
  <c r="F26" i="10" s="1"/>
  <c r="F27" i="10" s="1"/>
  <c r="F28" i="10" s="1"/>
  <c r="F29" i="10" s="1"/>
  <c r="F30" i="10" s="1"/>
  <c r="F31" i="10" s="1"/>
  <c r="F32" i="10" s="1"/>
  <c r="F33" i="10" s="1"/>
  <c r="F34" i="10" s="1"/>
  <c r="F35" i="10" s="1"/>
  <c r="F36" i="10" s="1"/>
  <c r="F37" i="10" s="1"/>
  <c r="F38" i="10" s="1"/>
  <c r="F39" i="10" s="1"/>
  <c r="F40" i="10" s="1"/>
  <c r="F41" i="10" s="1"/>
  <c r="F42" i="10" s="1"/>
  <c r="F43" i="10" s="1"/>
  <c r="F44" i="10" s="1"/>
  <c r="A16" i="10"/>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J177" i="5"/>
  <c r="AO177" i="5"/>
  <c r="AN177" i="5"/>
  <c r="AI177" i="5"/>
  <c r="Z177" i="5"/>
  <c r="V177" i="5"/>
  <c r="I177" i="5"/>
  <c r="DC12" i="5"/>
  <c r="CH12" i="5"/>
  <c r="BM12" i="5"/>
  <c r="AR12" i="5"/>
  <c r="W12" i="5"/>
  <c r="B12" i="5"/>
  <c r="AQ186" i="5"/>
  <c r="AR186" i="5"/>
  <c r="AS186" i="5"/>
  <c r="AQ187" i="5"/>
  <c r="AR187" i="5"/>
  <c r="AS187" i="5"/>
  <c r="AQ188" i="5"/>
  <c r="AR188" i="5"/>
  <c r="AS188" i="5"/>
  <c r="AM186" i="5"/>
  <c r="AN186" i="5"/>
  <c r="AM187" i="5"/>
  <c r="AN187" i="5"/>
  <c r="AM188" i="5"/>
  <c r="AN188" i="5"/>
  <c r="AD186" i="5"/>
  <c r="AE186" i="5"/>
  <c r="AF186" i="5"/>
  <c r="AG186" i="5"/>
  <c r="AH186" i="5"/>
  <c r="AI186" i="5"/>
  <c r="AE187" i="5"/>
  <c r="AF187" i="5"/>
  <c r="AG187" i="5"/>
  <c r="AH187" i="5"/>
  <c r="AI187" i="5"/>
  <c r="AE188" i="5"/>
  <c r="AF188" i="5"/>
  <c r="AG188" i="5"/>
  <c r="AH188" i="5"/>
  <c r="AI188" i="5"/>
  <c r="DK60" i="9"/>
  <c r="W186" i="5" s="1"/>
  <c r="Y186" i="5"/>
  <c r="Z186" i="5"/>
  <c r="Z187" i="5"/>
  <c r="Z188" i="5"/>
  <c r="M186" i="5"/>
  <c r="N186" i="5"/>
  <c r="O186" i="5"/>
  <c r="P186" i="5"/>
  <c r="Q186" i="5"/>
  <c r="R186" i="5"/>
  <c r="S186" i="5"/>
  <c r="T186" i="5"/>
  <c r="U186" i="5"/>
  <c r="V186" i="5"/>
  <c r="M187" i="5"/>
  <c r="N187" i="5"/>
  <c r="O187" i="5"/>
  <c r="P187" i="5"/>
  <c r="Q187" i="5"/>
  <c r="R187" i="5"/>
  <c r="S187" i="5"/>
  <c r="T187" i="5"/>
  <c r="U187" i="5"/>
  <c r="V187" i="5"/>
  <c r="M188" i="5"/>
  <c r="N188" i="5"/>
  <c r="O188" i="5"/>
  <c r="P188" i="5"/>
  <c r="Q188" i="5"/>
  <c r="R188" i="5"/>
  <c r="S188" i="5"/>
  <c r="T188" i="5"/>
  <c r="U188" i="5"/>
  <c r="V188" i="5"/>
  <c r="E186" i="5"/>
  <c r="F186" i="5"/>
  <c r="G186" i="5"/>
  <c r="H186" i="5"/>
  <c r="I186" i="5"/>
  <c r="F187" i="5"/>
  <c r="G187" i="5"/>
  <c r="H187" i="5"/>
  <c r="I187" i="5"/>
  <c r="F188" i="5"/>
  <c r="G188" i="5"/>
  <c r="H188" i="5"/>
  <c r="I188" i="5"/>
  <c r="AO583" i="9"/>
  <c r="AN583" i="9"/>
  <c r="AM583" i="9"/>
  <c r="AL583" i="9"/>
  <c r="AK583" i="9"/>
  <c r="AJ583" i="9"/>
  <c r="AI583" i="9"/>
  <c r="AH583" i="9"/>
  <c r="AG583" i="9"/>
  <c r="AF583" i="9"/>
  <c r="AE583" i="9"/>
  <c r="AD583" i="9"/>
  <c r="AC583" i="9"/>
  <c r="AB583" i="9"/>
  <c r="AA583" i="9"/>
  <c r="Z583" i="9"/>
  <c r="Y583" i="9"/>
  <c r="X583" i="9"/>
  <c r="W583" i="9"/>
  <c r="V583" i="9"/>
  <c r="U583" i="9"/>
  <c r="T583" i="9"/>
  <c r="S583" i="9"/>
  <c r="R583" i="9"/>
  <c r="Q583" i="9"/>
  <c r="P583" i="9"/>
  <c r="O583" i="9"/>
  <c r="N583" i="9"/>
  <c r="M583" i="9"/>
  <c r="L583" i="9"/>
  <c r="K583" i="9"/>
  <c r="J583" i="9"/>
  <c r="I583" i="9"/>
  <c r="H583" i="9"/>
  <c r="G583" i="9"/>
  <c r="F583" i="9"/>
  <c r="E583" i="9"/>
  <c r="D583" i="9"/>
  <c r="AQ574" i="9"/>
  <c r="AQ554" i="9"/>
  <c r="AQ551" i="9"/>
  <c r="AQ542" i="9"/>
  <c r="AQ522" i="9"/>
  <c r="AQ518" i="9"/>
  <c r="AQ510" i="9"/>
  <c r="AQ502" i="9"/>
  <c r="AQ490" i="9"/>
  <c r="AQ486" i="9"/>
  <c r="AQ482" i="9"/>
  <c r="AQ478" i="9"/>
  <c r="AQ470" i="9"/>
  <c r="AQ458" i="9"/>
  <c r="AQ374" i="9"/>
  <c r="AQ370" i="9"/>
  <c r="AQ366" i="9"/>
  <c r="AQ362" i="9"/>
  <c r="AQ358" i="9"/>
  <c r="AP332" i="9"/>
  <c r="CE331" i="9"/>
  <c r="CD331" i="9"/>
  <c r="CC331" i="9"/>
  <c r="CB331" i="9"/>
  <c r="CA331" i="9"/>
  <c r="BZ331" i="9"/>
  <c r="BY331" i="9"/>
  <c r="BX331" i="9"/>
  <c r="BW331" i="9"/>
  <c r="BV331" i="9"/>
  <c r="BU331" i="9"/>
  <c r="BT331" i="9"/>
  <c r="BS331" i="9"/>
  <c r="BR331" i="9"/>
  <c r="BQ331" i="9"/>
  <c r="BP331" i="9"/>
  <c r="BO331" i="9"/>
  <c r="BN331" i="9"/>
  <c r="BM331" i="9"/>
  <c r="BL331" i="9"/>
  <c r="BK331" i="9"/>
  <c r="BJ331" i="9"/>
  <c r="BI331" i="9"/>
  <c r="BH331" i="9"/>
  <c r="BG331" i="9"/>
  <c r="BF331" i="9"/>
  <c r="BE331" i="9"/>
  <c r="BD331" i="9"/>
  <c r="BC331" i="9"/>
  <c r="BB331" i="9"/>
  <c r="BA331" i="9"/>
  <c r="AZ331" i="9"/>
  <c r="AY331" i="9"/>
  <c r="AX331" i="9"/>
  <c r="AW331" i="9"/>
  <c r="AV331" i="9"/>
  <c r="AU331" i="9"/>
  <c r="AT331" i="9"/>
  <c r="AS331" i="9"/>
  <c r="AO331" i="9"/>
  <c r="AO332" i="9" s="1"/>
  <c r="AN331" i="9"/>
  <c r="AN332" i="9" s="1"/>
  <c r="AM331" i="9"/>
  <c r="AM332" i="9" s="1"/>
  <c r="AL331" i="9"/>
  <c r="AL332" i="9" s="1"/>
  <c r="AK331" i="9"/>
  <c r="AK332" i="9" s="1"/>
  <c r="AJ331" i="9"/>
  <c r="AJ332" i="9" s="1"/>
  <c r="AI331" i="9"/>
  <c r="AI332" i="9" s="1"/>
  <c r="AH331" i="9"/>
  <c r="AH332" i="9" s="1"/>
  <c r="AG331" i="9"/>
  <c r="AG332" i="9" s="1"/>
  <c r="AF331" i="9"/>
  <c r="AF332" i="9" s="1"/>
  <c r="AE331" i="9"/>
  <c r="AE332" i="9" s="1"/>
  <c r="AD331" i="9"/>
  <c r="AD332" i="9" s="1"/>
  <c r="AC331" i="9"/>
  <c r="AC332" i="9" s="1"/>
  <c r="AB331" i="9"/>
  <c r="AB332" i="9" s="1"/>
  <c r="AA331" i="9"/>
  <c r="AA332" i="9" s="1"/>
  <c r="Z331" i="9"/>
  <c r="Z332" i="9" s="1"/>
  <c r="Y331" i="9"/>
  <c r="Y332" i="9" s="1"/>
  <c r="X331" i="9"/>
  <c r="X332" i="9" s="1"/>
  <c r="W331" i="9"/>
  <c r="W332" i="9" s="1"/>
  <c r="V331" i="9"/>
  <c r="V332" i="9" s="1"/>
  <c r="U331" i="9"/>
  <c r="U332" i="9" s="1"/>
  <c r="T331" i="9"/>
  <c r="T332" i="9" s="1"/>
  <c r="S331" i="9"/>
  <c r="S332" i="9" s="1"/>
  <c r="R331" i="9"/>
  <c r="R332" i="9" s="1"/>
  <c r="Q331" i="9"/>
  <c r="Q332" i="9" s="1"/>
  <c r="P331" i="9"/>
  <c r="P332" i="9" s="1"/>
  <c r="O331" i="9"/>
  <c r="O332" i="9" s="1"/>
  <c r="N331" i="9"/>
  <c r="N332" i="9" s="1"/>
  <c r="M331" i="9"/>
  <c r="M332" i="9" s="1"/>
  <c r="L331" i="9"/>
  <c r="L332" i="9" s="1"/>
  <c r="K331" i="9"/>
  <c r="K332" i="9" s="1"/>
  <c r="J331" i="9"/>
  <c r="J332" i="9" s="1"/>
  <c r="I331" i="9"/>
  <c r="I332" i="9" s="1"/>
  <c r="H331" i="9"/>
  <c r="H332" i="9" s="1"/>
  <c r="G331" i="9"/>
  <c r="G332" i="9" s="1"/>
  <c r="F331" i="9"/>
  <c r="F332" i="9" s="1"/>
  <c r="E331" i="9"/>
  <c r="E332" i="9" s="1"/>
  <c r="D331" i="9"/>
  <c r="D332" i="9" s="1"/>
  <c r="BZ330" i="9"/>
  <c r="BV330" i="9"/>
  <c r="BS330" i="9"/>
  <c r="BK330" i="9"/>
  <c r="AY330" i="9"/>
  <c r="AR330" i="9"/>
  <c r="DD319" i="9"/>
  <c r="DC319" i="9"/>
  <c r="DB319" i="9"/>
  <c r="DA319" i="9"/>
  <c r="CZ319" i="9"/>
  <c r="CY319" i="9"/>
  <c r="CX319" i="9"/>
  <c r="CW319" i="9"/>
  <c r="CK318" i="9"/>
  <c r="CK317" i="9"/>
  <c r="CK316" i="9"/>
  <c r="CK315" i="9"/>
  <c r="CK314" i="9"/>
  <c r="CK313" i="9"/>
  <c r="CK312" i="9"/>
  <c r="CK311" i="9"/>
  <c r="CK310" i="9"/>
  <c r="CK309" i="9"/>
  <c r="CK308" i="9"/>
  <c r="CK307" i="9"/>
  <c r="CK306" i="9"/>
  <c r="CK305" i="9"/>
  <c r="CK304" i="9"/>
  <c r="CK303" i="9"/>
  <c r="CK302" i="9"/>
  <c r="CK301" i="9"/>
  <c r="CK300" i="9"/>
  <c r="CK299" i="9"/>
  <c r="CK298" i="9"/>
  <c r="CK297" i="9"/>
  <c r="CK296" i="9"/>
  <c r="CK295" i="9"/>
  <c r="CK294" i="9"/>
  <c r="CK293" i="9"/>
  <c r="CK292" i="9"/>
  <c r="CK291" i="9"/>
  <c r="CK290" i="9"/>
  <c r="CK289" i="9"/>
  <c r="CK288" i="9"/>
  <c r="CK287" i="9"/>
  <c r="CK286" i="9"/>
  <c r="CK285" i="9"/>
  <c r="CK284" i="9"/>
  <c r="CK283" i="9"/>
  <c r="CK282" i="9"/>
  <c r="CK281" i="9"/>
  <c r="CK280" i="9"/>
  <c r="CK279" i="9"/>
  <c r="CK278" i="9"/>
  <c r="CK277" i="9"/>
  <c r="CK276" i="9"/>
  <c r="CK275" i="9"/>
  <c r="CK274" i="9"/>
  <c r="CK273" i="9"/>
  <c r="CK272" i="9"/>
  <c r="CK271" i="9"/>
  <c r="CK270" i="9"/>
  <c r="CK269" i="9"/>
  <c r="CK268" i="9"/>
  <c r="CK267" i="9"/>
  <c r="CK266" i="9"/>
  <c r="CK265" i="9"/>
  <c r="CK264" i="9"/>
  <c r="CK263" i="9"/>
  <c r="CK262" i="9"/>
  <c r="CK261" i="9"/>
  <c r="CK260" i="9"/>
  <c r="CK259" i="9"/>
  <c r="CK258" i="9"/>
  <c r="CK257" i="9"/>
  <c r="CK256" i="9"/>
  <c r="CK255" i="9"/>
  <c r="CK254" i="9"/>
  <c r="CK253" i="9"/>
  <c r="CK252" i="9"/>
  <c r="CK251" i="9"/>
  <c r="CK250" i="9"/>
  <c r="CK249" i="9"/>
  <c r="CK248" i="9"/>
  <c r="CK247" i="9"/>
  <c r="CK246" i="9"/>
  <c r="CK245" i="9"/>
  <c r="CK244" i="9"/>
  <c r="CK243" i="9"/>
  <c r="CK242" i="9"/>
  <c r="CK241" i="9"/>
  <c r="CK240" i="9"/>
  <c r="CK239" i="9"/>
  <c r="CK238" i="9"/>
  <c r="CK237" i="9"/>
  <c r="CK236" i="9"/>
  <c r="CK235" i="9"/>
  <c r="CK234" i="9"/>
  <c r="CK233" i="9"/>
  <c r="CK232" i="9"/>
  <c r="CK231" i="9"/>
  <c r="CK230" i="9"/>
  <c r="CK229" i="9"/>
  <c r="CK228" i="9"/>
  <c r="CK227" i="9"/>
  <c r="CK226" i="9"/>
  <c r="CK225" i="9"/>
  <c r="CK224" i="9"/>
  <c r="CK223" i="9"/>
  <c r="CK222" i="9"/>
  <c r="CK221" i="9"/>
  <c r="CK220" i="9"/>
  <c r="CK219" i="9"/>
  <c r="CK218" i="9"/>
  <c r="CK217" i="9"/>
  <c r="CK216" i="9"/>
  <c r="CK215" i="9"/>
  <c r="CK214" i="9"/>
  <c r="CK213" i="9"/>
  <c r="CK212" i="9"/>
  <c r="CK211" i="9"/>
  <c r="CK210" i="9"/>
  <c r="CK209" i="9"/>
  <c r="CK208" i="9"/>
  <c r="CK207" i="9"/>
  <c r="CK206" i="9"/>
  <c r="CK205" i="9"/>
  <c r="CK204" i="9"/>
  <c r="CK203" i="9"/>
  <c r="CK202" i="9"/>
  <c r="CK201" i="9"/>
  <c r="CK200" i="9"/>
  <c r="CK199" i="9"/>
  <c r="CK198" i="9"/>
  <c r="CK197" i="9"/>
  <c r="CK196" i="9"/>
  <c r="CK195" i="9"/>
  <c r="CK194" i="9"/>
  <c r="CK193" i="9"/>
  <c r="CK192" i="9"/>
  <c r="CK191" i="9"/>
  <c r="CK190" i="9"/>
  <c r="CK189" i="9"/>
  <c r="CK188" i="9"/>
  <c r="CK187" i="9"/>
  <c r="CK186" i="9"/>
  <c r="CK185" i="9"/>
  <c r="CK184" i="9"/>
  <c r="CK183" i="9"/>
  <c r="CK182" i="9"/>
  <c r="CK181" i="9"/>
  <c r="CK180" i="9"/>
  <c r="CK179" i="9"/>
  <c r="CK178" i="9"/>
  <c r="CK177" i="9"/>
  <c r="CK176" i="9"/>
  <c r="CK175" i="9"/>
  <c r="CK174" i="9"/>
  <c r="CK173" i="9"/>
  <c r="CK172" i="9"/>
  <c r="CK171" i="9"/>
  <c r="CK170" i="9"/>
  <c r="CK169" i="9"/>
  <c r="CK168" i="9"/>
  <c r="CK167" i="9"/>
  <c r="CK166" i="9"/>
  <c r="CK165" i="9"/>
  <c r="CK164" i="9"/>
  <c r="CK163" i="9"/>
  <c r="CK162" i="9"/>
  <c r="CK161" i="9"/>
  <c r="CK160" i="9"/>
  <c r="CK159" i="9"/>
  <c r="CK158" i="9"/>
  <c r="CK157" i="9"/>
  <c r="CK156" i="9"/>
  <c r="CK155" i="9"/>
  <c r="CK154" i="9"/>
  <c r="CK153" i="9"/>
  <c r="CK152" i="9"/>
  <c r="CK151" i="9"/>
  <c r="CK150" i="9"/>
  <c r="CK149" i="9"/>
  <c r="CK148" i="9"/>
  <c r="CK147" i="9"/>
  <c r="CK146" i="9"/>
  <c r="CK145" i="9"/>
  <c r="CK144" i="9"/>
  <c r="CK143" i="9"/>
  <c r="CK142" i="9"/>
  <c r="CK141" i="9"/>
  <c r="CK140" i="9"/>
  <c r="CK139" i="9"/>
  <c r="CK138" i="9"/>
  <c r="CK137" i="9"/>
  <c r="CK136" i="9"/>
  <c r="CK135" i="9"/>
  <c r="CK134" i="9"/>
  <c r="CK133" i="9"/>
  <c r="CK132" i="9"/>
  <c r="CK131" i="9"/>
  <c r="CK130" i="9"/>
  <c r="CK129" i="9"/>
  <c r="CK128" i="9"/>
  <c r="CK127" i="9"/>
  <c r="CK126" i="9"/>
  <c r="CK125" i="9"/>
  <c r="CK124" i="9"/>
  <c r="CK123" i="9"/>
  <c r="CK122" i="9"/>
  <c r="CK121" i="9"/>
  <c r="CK120" i="9"/>
  <c r="CK119" i="9"/>
  <c r="CK118" i="9"/>
  <c r="CK117" i="9"/>
  <c r="CK116" i="9"/>
  <c r="CK115" i="9"/>
  <c r="CK114" i="9"/>
  <c r="CK113" i="9"/>
  <c r="CK112" i="9"/>
  <c r="CK111" i="9"/>
  <c r="CK110" i="9"/>
  <c r="BD54" i="9"/>
  <c r="BW67" i="9" s="1"/>
  <c r="BW311" i="9" s="1"/>
  <c r="EA64" i="9"/>
  <c r="DP64" i="9"/>
  <c r="DG64" i="9"/>
  <c r="CN64" i="9"/>
  <c r="BK64" i="9"/>
  <c r="AP186" i="5"/>
  <c r="AO186" i="5"/>
  <c r="AL186" i="5"/>
  <c r="AK186" i="5"/>
  <c r="AJ186" i="5"/>
  <c r="DI61" i="9"/>
  <c r="DH61" i="9"/>
  <c r="DG61" i="9"/>
  <c r="AC186" i="5"/>
  <c r="AB186" i="5"/>
  <c r="AA186" i="5"/>
  <c r="L186" i="5"/>
  <c r="K186" i="5"/>
  <c r="J186" i="5"/>
  <c r="D186" i="5"/>
  <c r="C186" i="5"/>
  <c r="B186" i="5"/>
  <c r="DU60" i="9"/>
  <c r="BB60" i="9"/>
  <c r="R54" i="9"/>
  <c r="A54" i="9"/>
  <c r="BO38" i="9"/>
  <c r="BG38" i="9"/>
  <c r="BF38" i="9"/>
  <c r="BE38" i="9"/>
  <c r="BD38" i="9"/>
  <c r="BC38" i="9"/>
  <c r="BA38" i="9"/>
  <c r="AZ38" i="9"/>
  <c r="AY38" i="9"/>
  <c r="AX38" i="9"/>
  <c r="AU38" i="9"/>
  <c r="AT38" i="9"/>
  <c r="AS38" i="9"/>
  <c r="AQ38" i="9"/>
  <c r="AP38" i="9"/>
  <c r="AO38" i="9"/>
  <c r="AN38" i="9"/>
  <c r="AM38" i="9"/>
  <c r="AL38" i="9"/>
  <c r="AK38" i="9"/>
  <c r="AJ38" i="9"/>
  <c r="AH38" i="9"/>
  <c r="AG38" i="9"/>
  <c r="AF38" i="9"/>
  <c r="AE38" i="9"/>
  <c r="AD38" i="9"/>
  <c r="AC38" i="9"/>
  <c r="AB38" i="9"/>
  <c r="AA38" i="9"/>
  <c r="Z38" i="9"/>
  <c r="Y38" i="9"/>
  <c r="X38" i="9"/>
  <c r="W38" i="9"/>
  <c r="V38" i="9"/>
  <c r="K38" i="9"/>
  <c r="J38" i="9"/>
  <c r="I38" i="9"/>
  <c r="H38" i="9"/>
  <c r="G38" i="9"/>
  <c r="F38" i="9"/>
  <c r="E38" i="9"/>
  <c r="D38" i="9"/>
  <c r="B38" i="9"/>
  <c r="A38" i="9"/>
  <c r="AV37" i="9"/>
  <c r="AV36" i="9"/>
  <c r="AV35" i="9"/>
  <c r="AV34" i="9"/>
  <c r="AV33" i="9"/>
  <c r="AV32" i="9"/>
  <c r="AV31" i="9"/>
  <c r="AV30" i="9"/>
  <c r="AV29" i="9"/>
  <c r="AV28" i="9"/>
  <c r="AV27" i="9"/>
  <c r="AV26" i="9"/>
  <c r="AV25" i="9"/>
  <c r="AV24" i="9"/>
  <c r="AV23" i="9"/>
  <c r="AV22" i="9"/>
  <c r="AV21" i="9"/>
  <c r="AV20" i="9"/>
  <c r="AV19" i="9"/>
  <c r="AV18" i="9"/>
  <c r="AV17" i="9"/>
  <c r="AV16" i="9"/>
  <c r="AV15" i="9"/>
  <c r="AV14" i="9"/>
  <c r="AV13" i="9"/>
  <c r="AV12" i="9"/>
  <c r="AS184" i="5"/>
  <c r="AN184" i="5"/>
  <c r="AD184" i="5"/>
  <c r="Z184" i="5"/>
  <c r="M184" i="5"/>
  <c r="E184" i="5"/>
  <c r="AS178" i="5"/>
  <c r="AQ180" i="5"/>
  <c r="AR180" i="5"/>
  <c r="AS180" i="5"/>
  <c r="AN178" i="5"/>
  <c r="AM180" i="5"/>
  <c r="AN180" i="5"/>
  <c r="AN181" i="5"/>
  <c r="AN182" i="5"/>
  <c r="AD178" i="5"/>
  <c r="AD180" i="5"/>
  <c r="AE180" i="5"/>
  <c r="AF180" i="5"/>
  <c r="AG180" i="5"/>
  <c r="AH180" i="5"/>
  <c r="Z178" i="5"/>
  <c r="DK60" i="2"/>
  <c r="Y180" i="5" s="1"/>
  <c r="E178" i="5"/>
  <c r="M178" i="5"/>
  <c r="M180" i="5"/>
  <c r="N180" i="5"/>
  <c r="O180" i="5"/>
  <c r="P180" i="5"/>
  <c r="Q180" i="5"/>
  <c r="R180" i="5"/>
  <c r="S180" i="5"/>
  <c r="T180" i="5"/>
  <c r="U180" i="5"/>
  <c r="V180" i="5"/>
  <c r="O181" i="5"/>
  <c r="P181" i="5"/>
  <c r="Q181" i="5"/>
  <c r="R181" i="5"/>
  <c r="S181" i="5"/>
  <c r="T181" i="5"/>
  <c r="U181" i="5"/>
  <c r="V181" i="5"/>
  <c r="O182" i="5"/>
  <c r="P182" i="5"/>
  <c r="Q182" i="5"/>
  <c r="R182" i="5"/>
  <c r="S182" i="5"/>
  <c r="T182" i="5"/>
  <c r="U182" i="5"/>
  <c r="V182" i="5"/>
  <c r="F180" i="5"/>
  <c r="G180" i="5"/>
  <c r="H180" i="5"/>
  <c r="I180" i="5"/>
  <c r="BB60" i="2"/>
  <c r="G181" i="5"/>
  <c r="H181" i="5"/>
  <c r="I181" i="5"/>
  <c r="G182" i="5"/>
  <c r="H182" i="5"/>
  <c r="I182" i="5"/>
  <c r="AN18" i="5"/>
  <c r="T203" i="11" s="1"/>
  <c r="AO18" i="5"/>
  <c r="U203" i="11" s="1"/>
  <c r="AN19" i="5"/>
  <c r="T204" i="11" s="1"/>
  <c r="AO19" i="5"/>
  <c r="U204" i="11" s="1"/>
  <c r="DT17" i="5"/>
  <c r="DU17" i="5"/>
  <c r="DT18" i="5"/>
  <c r="DU18" i="5"/>
  <c r="DT19" i="5"/>
  <c r="T418" i="11" s="1"/>
  <c r="DU19" i="5"/>
  <c r="U418" i="11" s="1"/>
  <c r="DT20" i="5"/>
  <c r="T419" i="11" s="1"/>
  <c r="DU20" i="5"/>
  <c r="U419" i="11" s="1"/>
  <c r="CY17" i="5"/>
  <c r="CZ17" i="5"/>
  <c r="CY18" i="5"/>
  <c r="CZ18" i="5"/>
  <c r="CY19" i="5"/>
  <c r="CZ19" i="5"/>
  <c r="CY20" i="5"/>
  <c r="CZ20" i="5"/>
  <c r="AQ578" i="9"/>
  <c r="AQ334" i="9"/>
  <c r="AQ342" i="9"/>
  <c r="AQ346" i="9"/>
  <c r="AQ354" i="9"/>
  <c r="AQ337" i="9"/>
  <c r="AQ351" i="9"/>
  <c r="AQ353" i="9"/>
  <c r="AQ355" i="9"/>
  <c r="AQ363" i="9"/>
  <c r="AQ379" i="9"/>
  <c r="AQ387" i="9"/>
  <c r="AQ395" i="9"/>
  <c r="AQ419" i="9"/>
  <c r="AQ443" i="9"/>
  <c r="AQ459" i="9"/>
  <c r="AQ523" i="9"/>
  <c r="AQ552" i="9"/>
  <c r="AQ378" i="9"/>
  <c r="AQ382" i="9"/>
  <c r="AQ386" i="9"/>
  <c r="AQ390" i="9"/>
  <c r="AQ392" i="9"/>
  <c r="AQ394" i="9"/>
  <c r="AQ398" i="9"/>
  <c r="AQ402" i="9"/>
  <c r="AQ406" i="9"/>
  <c r="AQ410" i="9"/>
  <c r="AQ414" i="9"/>
  <c r="AQ418" i="9"/>
  <c r="AQ422" i="9"/>
  <c r="AQ426" i="9"/>
  <c r="AQ430" i="9"/>
  <c r="AQ434" i="9"/>
  <c r="AQ438" i="9"/>
  <c r="AQ442" i="9"/>
  <c r="AQ446" i="9"/>
  <c r="AQ450" i="9"/>
  <c r="AQ454" i="9"/>
  <c r="AQ567" i="9"/>
  <c r="BY60" i="9"/>
  <c r="EG60" i="9"/>
  <c r="CW60" i="9"/>
  <c r="BL311" i="9"/>
  <c r="BL306" i="9"/>
  <c r="BL294" i="9"/>
  <c r="BL291" i="9"/>
  <c r="BL277" i="9"/>
  <c r="BL264" i="9"/>
  <c r="BL262" i="9"/>
  <c r="BL261" i="9"/>
  <c r="BL237" i="9"/>
  <c r="BL243" i="9"/>
  <c r="BL238" i="9"/>
  <c r="BL206" i="9"/>
  <c r="BL225" i="9"/>
  <c r="BL219" i="9"/>
  <c r="BL195" i="9"/>
  <c r="BL178" i="9"/>
  <c r="BL177" i="9"/>
  <c r="BL176" i="9"/>
  <c r="BL161" i="9"/>
  <c r="BL129" i="9"/>
  <c r="BL148" i="9"/>
  <c r="BL155" i="9"/>
  <c r="BL123" i="9"/>
  <c r="BL142" i="9"/>
  <c r="BL124" i="9"/>
  <c r="BL107" i="9"/>
  <c r="BZ107" i="9" s="1"/>
  <c r="BL114" i="9"/>
  <c r="BT317" i="9"/>
  <c r="CH320" i="9"/>
  <c r="CI62" i="9" s="1"/>
  <c r="BT295" i="9"/>
  <c r="BT289" i="9"/>
  <c r="BT286" i="9"/>
  <c r="BT276" i="9"/>
  <c r="BT259" i="9"/>
  <c r="BT274" i="9"/>
  <c r="BT248" i="9"/>
  <c r="BT236" i="9"/>
  <c r="BT251" i="9"/>
  <c r="BT218" i="9"/>
  <c r="BT232" i="9"/>
  <c r="BT208" i="9"/>
  <c r="BT199" i="9"/>
  <c r="BT182" i="9"/>
  <c r="BT189" i="9"/>
  <c r="BT188" i="9"/>
  <c r="BT174" i="9"/>
  <c r="BT149" i="9"/>
  <c r="BT168" i="9"/>
  <c r="BT167" i="9"/>
  <c r="BT135" i="9"/>
  <c r="BT154" i="9"/>
  <c r="BT136" i="9"/>
  <c r="BT104" i="9"/>
  <c r="CH104" i="9" s="1"/>
  <c r="BT126" i="9"/>
  <c r="DQ300" i="9"/>
  <c r="DQ293" i="9"/>
  <c r="DQ266" i="9"/>
  <c r="DQ240" i="9"/>
  <c r="DQ225" i="9"/>
  <c r="DQ183" i="9"/>
  <c r="DQ175" i="9"/>
  <c r="DQ141" i="9"/>
  <c r="DQ143" i="9"/>
  <c r="DQ115" i="9"/>
  <c r="EB320" i="9"/>
  <c r="EB305" i="9"/>
  <c r="EB299" i="9"/>
  <c r="EB286" i="9"/>
  <c r="EB285" i="9"/>
  <c r="EB284" i="9"/>
  <c r="EB267" i="9"/>
  <c r="EB250" i="9"/>
  <c r="EB249" i="9"/>
  <c r="EB244" i="9"/>
  <c r="EB227" i="9"/>
  <c r="EB226" i="9"/>
  <c r="EB217" i="9"/>
  <c r="EB204" i="9"/>
  <c r="EB211" i="9"/>
  <c r="EB203" i="9"/>
  <c r="EB193" i="9"/>
  <c r="EB196" i="9"/>
  <c r="EB170" i="9"/>
  <c r="EB141" i="9"/>
  <c r="EB168" i="9"/>
  <c r="EB167" i="9"/>
  <c r="EB135" i="9"/>
  <c r="EB162" i="9"/>
  <c r="EB130" i="9"/>
  <c r="EB136" i="9"/>
  <c r="EB110" i="9"/>
  <c r="CO177" i="9"/>
  <c r="CO129" i="9"/>
  <c r="DB320" i="9"/>
  <c r="DC62" i="9" s="1"/>
  <c r="CS317" i="9"/>
  <c r="CS315" i="9"/>
  <c r="CS310" i="9"/>
  <c r="CS318" i="9"/>
  <c r="CS314" i="9"/>
  <c r="CS312" i="9"/>
  <c r="CS306" i="9"/>
  <c r="CS316" i="9"/>
  <c r="CS311" i="9"/>
  <c r="CS308" i="9"/>
  <c r="CS304" i="9"/>
  <c r="CS313" i="9"/>
  <c r="CS307" i="9"/>
  <c r="CS302" i="9"/>
  <c r="CS301" i="9"/>
  <c r="CS309" i="9"/>
  <c r="CS300" i="9"/>
  <c r="CS305" i="9"/>
  <c r="CS303" i="9"/>
  <c r="CS299" i="9"/>
  <c r="CS296" i="9"/>
  <c r="CS295" i="9"/>
  <c r="CS291" i="9"/>
  <c r="CS287" i="9"/>
  <c r="CS298" i="9"/>
  <c r="CS294" i="9"/>
  <c r="CS290" i="9"/>
  <c r="CS286" i="9"/>
  <c r="CS297" i="9"/>
  <c r="CS293" i="9"/>
  <c r="CS284" i="9"/>
  <c r="CS288" i="9"/>
  <c r="CS283" i="9"/>
  <c r="CS279" i="9"/>
  <c r="CS282" i="9"/>
  <c r="CS278" i="9"/>
  <c r="CS274" i="9"/>
  <c r="CS292" i="9"/>
  <c r="CS289" i="9"/>
  <c r="CS285" i="9"/>
  <c r="CS281" i="9"/>
  <c r="CS277" i="9"/>
  <c r="CS273" i="9"/>
  <c r="CS269" i="9"/>
  <c r="CS265" i="9"/>
  <c r="CS280" i="9"/>
  <c r="CS275" i="9"/>
  <c r="CS272" i="9"/>
  <c r="CS268" i="9"/>
  <c r="CS264" i="9"/>
  <c r="CS260" i="9"/>
  <c r="CS271" i="9"/>
  <c r="CS267" i="9"/>
  <c r="CS263" i="9"/>
  <c r="CS259" i="9"/>
  <c r="CS255" i="9"/>
  <c r="CS251" i="9"/>
  <c r="CS247" i="9"/>
  <c r="CS276" i="9"/>
  <c r="CS270" i="9"/>
  <c r="CS266" i="9"/>
  <c r="CS262" i="9"/>
  <c r="CS258" i="9"/>
  <c r="CS254" i="9"/>
  <c r="CS250" i="9"/>
  <c r="CS246" i="9"/>
  <c r="CS242" i="9"/>
  <c r="CS238" i="9"/>
  <c r="CS234" i="9"/>
  <c r="CS257" i="9"/>
  <c r="CS252" i="9"/>
  <c r="CS249" i="9"/>
  <c r="CS245" i="9"/>
  <c r="CS241" i="9"/>
  <c r="CS237" i="9"/>
  <c r="CS244" i="9"/>
  <c r="CS240" i="9"/>
  <c r="CS236" i="9"/>
  <c r="CS232" i="9"/>
  <c r="CS228" i="9"/>
  <c r="CS261" i="9"/>
  <c r="CS256" i="9"/>
  <c r="CS253" i="9"/>
  <c r="CS248" i="9"/>
  <c r="CS243" i="9"/>
  <c r="CS239" i="9"/>
  <c r="CS235" i="9"/>
  <c r="CS231" i="9"/>
  <c r="CS227" i="9"/>
  <c r="CS230" i="9"/>
  <c r="CS226" i="9"/>
  <c r="CS223" i="9"/>
  <c r="CS219" i="9"/>
  <c r="CS215" i="9"/>
  <c r="CS211" i="9"/>
  <c r="CS207" i="9"/>
  <c r="CS203" i="9"/>
  <c r="CS233" i="9"/>
  <c r="CS229" i="9"/>
  <c r="CS225" i="9"/>
  <c r="CS222" i="9"/>
  <c r="CS218" i="9"/>
  <c r="CS221" i="9"/>
  <c r="CS217" i="9"/>
  <c r="CS213" i="9"/>
  <c r="CS209" i="9"/>
  <c r="CS205" i="9"/>
  <c r="CS201" i="9"/>
  <c r="CS224" i="9"/>
  <c r="CS220" i="9"/>
  <c r="CS216" i="9"/>
  <c r="CS212" i="9"/>
  <c r="CS208" i="9"/>
  <c r="CS214" i="9"/>
  <c r="CS210" i="9"/>
  <c r="CS196" i="9"/>
  <c r="CS192" i="9"/>
  <c r="CS188" i="9"/>
  <c r="CS184" i="9"/>
  <c r="CS206" i="9"/>
  <c r="CS202" i="9"/>
  <c r="CS200" i="9"/>
  <c r="CS199" i="9"/>
  <c r="CS195" i="9"/>
  <c r="CS191" i="9"/>
  <c r="CS187" i="9"/>
  <c r="CS183" i="9"/>
  <c r="CS179" i="9"/>
  <c r="CS198" i="9"/>
  <c r="CS194" i="9"/>
  <c r="CS190" i="9"/>
  <c r="CS186" i="9"/>
  <c r="CS182" i="9"/>
  <c r="CS178" i="9"/>
  <c r="CS174" i="9"/>
  <c r="CS170" i="9"/>
  <c r="CS204" i="9"/>
  <c r="CS197" i="9"/>
  <c r="CS193" i="9"/>
  <c r="CS189" i="9"/>
  <c r="CS185" i="9"/>
  <c r="CS181" i="9"/>
  <c r="CS177" i="9"/>
  <c r="CS173" i="9"/>
  <c r="CS166" i="9"/>
  <c r="CS162" i="9"/>
  <c r="CS158" i="9"/>
  <c r="CS154" i="9"/>
  <c r="CS150" i="9"/>
  <c r="CS146" i="9"/>
  <c r="CS142" i="9"/>
  <c r="CS138" i="9"/>
  <c r="CS134" i="9"/>
  <c r="CS130" i="9"/>
  <c r="CS126" i="9"/>
  <c r="CS122" i="9"/>
  <c r="CS169" i="9"/>
  <c r="CS165" i="9"/>
  <c r="CS161" i="9"/>
  <c r="CS157" i="9"/>
  <c r="CS153" i="9"/>
  <c r="CS149" i="9"/>
  <c r="CS145" i="9"/>
  <c r="CS141" i="9"/>
  <c r="CS180" i="9"/>
  <c r="CS176" i="9"/>
  <c r="CS172" i="9"/>
  <c r="CS168" i="9"/>
  <c r="CS164" i="9"/>
  <c r="CS160" i="9"/>
  <c r="CS156" i="9"/>
  <c r="CS152" i="9"/>
  <c r="CS148" i="9"/>
  <c r="CS144" i="9"/>
  <c r="CS140" i="9"/>
  <c r="CS136" i="9"/>
  <c r="CS132" i="9"/>
  <c r="CS128" i="9"/>
  <c r="CS124" i="9"/>
  <c r="CS120" i="9"/>
  <c r="CS175" i="9"/>
  <c r="CS171" i="9"/>
  <c r="CS167" i="9"/>
  <c r="CS163" i="9"/>
  <c r="CS159" i="9"/>
  <c r="CS155" i="9"/>
  <c r="CS151" i="9"/>
  <c r="CS147" i="9"/>
  <c r="CS143" i="9"/>
  <c r="CS137" i="9"/>
  <c r="CS133" i="9"/>
  <c r="CS129" i="9"/>
  <c r="CS125" i="9"/>
  <c r="CS121" i="9"/>
  <c r="CS118" i="9"/>
  <c r="CS114" i="9"/>
  <c r="CS110" i="9"/>
  <c r="CS106" i="9"/>
  <c r="DB106" i="9" s="1"/>
  <c r="CS102" i="9"/>
  <c r="DB102" i="9" s="1"/>
  <c r="CS117" i="9"/>
  <c r="CS113" i="9"/>
  <c r="CS109" i="9"/>
  <c r="DB109" i="9" s="1"/>
  <c r="CS105" i="9"/>
  <c r="DB105" i="9" s="1"/>
  <c r="CS135" i="9"/>
  <c r="CS131" i="9"/>
  <c r="CS127" i="9"/>
  <c r="CS123" i="9"/>
  <c r="CS119" i="9"/>
  <c r="CS116" i="9"/>
  <c r="CS112" i="9"/>
  <c r="CS108" i="9"/>
  <c r="DB108" i="9" s="1"/>
  <c r="CS104" i="9"/>
  <c r="DB104" i="9" s="1"/>
  <c r="CS139" i="9"/>
  <c r="CS115" i="9"/>
  <c r="CS111" i="9"/>
  <c r="CS107" i="9"/>
  <c r="DB107" i="9" s="1"/>
  <c r="CS103" i="9"/>
  <c r="DB103" i="9" s="1"/>
  <c r="CB320" i="9"/>
  <c r="CC62" i="9" s="1"/>
  <c r="BN318" i="9"/>
  <c r="BN314" i="9"/>
  <c r="BN311" i="9"/>
  <c r="BN317" i="9"/>
  <c r="BN316" i="9"/>
  <c r="BN307" i="9"/>
  <c r="CB319" i="9"/>
  <c r="BN310" i="9"/>
  <c r="BN309" i="9"/>
  <c r="BN305" i="9"/>
  <c r="BN313" i="9"/>
  <c r="BN306" i="9"/>
  <c r="BN303" i="9"/>
  <c r="BN299" i="9"/>
  <c r="BN315" i="9"/>
  <c r="BN312" i="9"/>
  <c r="BN308" i="9"/>
  <c r="BN302" i="9"/>
  <c r="BN301" i="9"/>
  <c r="BN304" i="9"/>
  <c r="BN297" i="9"/>
  <c r="BN293" i="9"/>
  <c r="BN300" i="9"/>
  <c r="BN296" i="9"/>
  <c r="BN292" i="9"/>
  <c r="BN288" i="9"/>
  <c r="BN295" i="9"/>
  <c r="BN291" i="9"/>
  <c r="BN287" i="9"/>
  <c r="BN285" i="9"/>
  <c r="BN289" i="9"/>
  <c r="BN284" i="9"/>
  <c r="BN280" i="9"/>
  <c r="BN298" i="9"/>
  <c r="BN294" i="9"/>
  <c r="BN290" i="9"/>
  <c r="BN283" i="9"/>
  <c r="BN279" i="9"/>
  <c r="BN275" i="9"/>
  <c r="BN286" i="9"/>
  <c r="BN282" i="9"/>
  <c r="BN278" i="9"/>
  <c r="BN274" i="9"/>
  <c r="BN273" i="9"/>
  <c r="BN270" i="9"/>
  <c r="BN266" i="9"/>
  <c r="BN276" i="9"/>
  <c r="BN269" i="9"/>
  <c r="BN265" i="9"/>
  <c r="BN261" i="9"/>
  <c r="BN272" i="9"/>
  <c r="BN268" i="9"/>
  <c r="BN264" i="9"/>
  <c r="BN260" i="9"/>
  <c r="BN256" i="9"/>
  <c r="BN252" i="9"/>
  <c r="BN248" i="9"/>
  <c r="BN281" i="9"/>
  <c r="BN277" i="9"/>
  <c r="BN271" i="9"/>
  <c r="BN267" i="9"/>
  <c r="BN263" i="9"/>
  <c r="BN259" i="9"/>
  <c r="BN255" i="9"/>
  <c r="BN251" i="9"/>
  <c r="BN250" i="9"/>
  <c r="BN247" i="9"/>
  <c r="BN243" i="9"/>
  <c r="BN239" i="9"/>
  <c r="BN235" i="9"/>
  <c r="BN262" i="9"/>
  <c r="BN258" i="9"/>
  <c r="BN253" i="9"/>
  <c r="BN246" i="9"/>
  <c r="BN242" i="9"/>
  <c r="BN238" i="9"/>
  <c r="BN234" i="9"/>
  <c r="BN254" i="9"/>
  <c r="BN245" i="9"/>
  <c r="BN241" i="9"/>
  <c r="BN237" i="9"/>
  <c r="BN233" i="9"/>
  <c r="BN229" i="9"/>
  <c r="BN225" i="9"/>
  <c r="BN257" i="9"/>
  <c r="BN249" i="9"/>
  <c r="BN244" i="9"/>
  <c r="BN240" i="9"/>
  <c r="BN236" i="9"/>
  <c r="BN232" i="9"/>
  <c r="BN228" i="9"/>
  <c r="BN224" i="9"/>
  <c r="BN220" i="9"/>
  <c r="BN216" i="9"/>
  <c r="BN212" i="9"/>
  <c r="BN208" i="9"/>
  <c r="BN204" i="9"/>
  <c r="BN223" i="9"/>
  <c r="BN219" i="9"/>
  <c r="BN215" i="9"/>
  <c r="BN230" i="9"/>
  <c r="BN226" i="9"/>
  <c r="BN222" i="9"/>
  <c r="BN218" i="9"/>
  <c r="BN214" i="9"/>
  <c r="BN210" i="9"/>
  <c r="BN206" i="9"/>
  <c r="BN202" i="9"/>
  <c r="BN231" i="9"/>
  <c r="BN227" i="9"/>
  <c r="BN221" i="9"/>
  <c r="BN217" i="9"/>
  <c r="BN213" i="9"/>
  <c r="BN209" i="9"/>
  <c r="BN197" i="9"/>
  <c r="BN193" i="9"/>
  <c r="BN189" i="9"/>
  <c r="BN185" i="9"/>
  <c r="BN205" i="9"/>
  <c r="BN201" i="9"/>
  <c r="BN200" i="9"/>
  <c r="BN196" i="9"/>
  <c r="BN192" i="9"/>
  <c r="BN188" i="9"/>
  <c r="BN184" i="9"/>
  <c r="BN180" i="9"/>
  <c r="BN199" i="9"/>
  <c r="BN195" i="9"/>
  <c r="BN191" i="9"/>
  <c r="BN187" i="9"/>
  <c r="BN183" i="9"/>
  <c r="BN179" i="9"/>
  <c r="BN175" i="9"/>
  <c r="BN171" i="9"/>
  <c r="BN211" i="9"/>
  <c r="BN207" i="9"/>
  <c r="BN203" i="9"/>
  <c r="BN198" i="9"/>
  <c r="BN194" i="9"/>
  <c r="BN190" i="9"/>
  <c r="BN186" i="9"/>
  <c r="BN182" i="9"/>
  <c r="BN178" i="9"/>
  <c r="BN174" i="9"/>
  <c r="BN170" i="9"/>
  <c r="BN176" i="9"/>
  <c r="BN172" i="9"/>
  <c r="BN167" i="9"/>
  <c r="BN163" i="9"/>
  <c r="BN159" i="9"/>
  <c r="BN155" i="9"/>
  <c r="BN151" i="9"/>
  <c r="BN147" i="9"/>
  <c r="BN143" i="9"/>
  <c r="BN139" i="9"/>
  <c r="BN135" i="9"/>
  <c r="BN131" i="9"/>
  <c r="BN127" i="9"/>
  <c r="BN123" i="9"/>
  <c r="BN119" i="9"/>
  <c r="BN181" i="9"/>
  <c r="BN177" i="9"/>
  <c r="BN173" i="9"/>
  <c r="BN166" i="9"/>
  <c r="BN162" i="9"/>
  <c r="BN158" i="9"/>
  <c r="BN154" i="9"/>
  <c r="BN150" i="9"/>
  <c r="BN146" i="9"/>
  <c r="BN142" i="9"/>
  <c r="BN169" i="9"/>
  <c r="BN165" i="9"/>
  <c r="BN161" i="9"/>
  <c r="BN157" i="9"/>
  <c r="BN153" i="9"/>
  <c r="BN149" i="9"/>
  <c r="BN145" i="9"/>
  <c r="BN141" i="9"/>
  <c r="BN137" i="9"/>
  <c r="BN133" i="9"/>
  <c r="BN129" i="9"/>
  <c r="BN125" i="9"/>
  <c r="BN121" i="9"/>
  <c r="BN168" i="9"/>
  <c r="BN164" i="9"/>
  <c r="BN160" i="9"/>
  <c r="BN156" i="9"/>
  <c r="BN152" i="9"/>
  <c r="BN148" i="9"/>
  <c r="BN144" i="9"/>
  <c r="BN136" i="9"/>
  <c r="BN132" i="9"/>
  <c r="BN128" i="9"/>
  <c r="BN124" i="9"/>
  <c r="BN120" i="9"/>
  <c r="BN115" i="9"/>
  <c r="BN111" i="9"/>
  <c r="BN107" i="9"/>
  <c r="CB107" i="9" s="1"/>
  <c r="BN103" i="9"/>
  <c r="CB103" i="9" s="1"/>
  <c r="BN118" i="9"/>
  <c r="BN114" i="9"/>
  <c r="BN110" i="9"/>
  <c r="BN106" i="9"/>
  <c r="CB106" i="9" s="1"/>
  <c r="BN102" i="9"/>
  <c r="CB102" i="9" s="1"/>
  <c r="BN140" i="9"/>
  <c r="BN138" i="9"/>
  <c r="BN134" i="9"/>
  <c r="BN130" i="9"/>
  <c r="BN126" i="9"/>
  <c r="BN122" i="9"/>
  <c r="BN117" i="9"/>
  <c r="BN113" i="9"/>
  <c r="BN109" i="9"/>
  <c r="CB109" i="9" s="1"/>
  <c r="BN105" i="9"/>
  <c r="CB105" i="9" s="1"/>
  <c r="BN116" i="9"/>
  <c r="BN112" i="9"/>
  <c r="BN108" i="9"/>
  <c r="CB108" i="9" s="1"/>
  <c r="BN104" i="9"/>
  <c r="CB104" i="9" s="1"/>
  <c r="CP315" i="9"/>
  <c r="CP305" i="9"/>
  <c r="CP302" i="9"/>
  <c r="CP294" i="9"/>
  <c r="CP278" i="9"/>
  <c r="CP288" i="9"/>
  <c r="CP272" i="9"/>
  <c r="CP263" i="9"/>
  <c r="CP279" i="9"/>
  <c r="CP269" i="9"/>
  <c r="CP237" i="9"/>
  <c r="CP244" i="9"/>
  <c r="CP251" i="9"/>
  <c r="CP238" i="9"/>
  <c r="CP217" i="9"/>
  <c r="CP232" i="9"/>
  <c r="CP204" i="9"/>
  <c r="CP213" i="9"/>
  <c r="CP194" i="9"/>
  <c r="CP186" i="9"/>
  <c r="CP177" i="9"/>
  <c r="CP192" i="9"/>
  <c r="CP170" i="9"/>
  <c r="CP161" i="9"/>
  <c r="CP168" i="9"/>
  <c r="CP160" i="9"/>
  <c r="CP163" i="9"/>
  <c r="CP143" i="9"/>
  <c r="CP158" i="9"/>
  <c r="CP150" i="9"/>
  <c r="CP116" i="9"/>
  <c r="CP138" i="9"/>
  <c r="CT305" i="9"/>
  <c r="CT285" i="9"/>
  <c r="CT241" i="9"/>
  <c r="CT204" i="9"/>
  <c r="CT213" i="9"/>
  <c r="CT159" i="9"/>
  <c r="CT111" i="9"/>
  <c r="DM320" i="9"/>
  <c r="DN62" i="9" s="1"/>
  <c r="DS315" i="9"/>
  <c r="DS316" i="9"/>
  <c r="DS312" i="9"/>
  <c r="DS318" i="9"/>
  <c r="DS317" i="9"/>
  <c r="DS314" i="9"/>
  <c r="DS308" i="9"/>
  <c r="DS304" i="9"/>
  <c r="DS311" i="9"/>
  <c r="DS310" i="9"/>
  <c r="DS306" i="9"/>
  <c r="DS320" i="9"/>
  <c r="DS309" i="9"/>
  <c r="DS313" i="9"/>
  <c r="DS300" i="9"/>
  <c r="DS303" i="9"/>
  <c r="DS305" i="9"/>
  <c r="DS302" i="9"/>
  <c r="DS307" i="9"/>
  <c r="DS301" i="9"/>
  <c r="DS298" i="9"/>
  <c r="DS294" i="9"/>
  <c r="DS297" i="9"/>
  <c r="DS293" i="9"/>
  <c r="DS289" i="9"/>
  <c r="DS296" i="9"/>
  <c r="DS292" i="9"/>
  <c r="DS288" i="9"/>
  <c r="DS290" i="9"/>
  <c r="DS287" i="9"/>
  <c r="DS282" i="9"/>
  <c r="DS299" i="9"/>
  <c r="DS295" i="9"/>
  <c r="DS285" i="9"/>
  <c r="DS281" i="9"/>
  <c r="DS277" i="9"/>
  <c r="DS291" i="9"/>
  <c r="DS286" i="9"/>
  <c r="DS284" i="9"/>
  <c r="DS280" i="9"/>
  <c r="DS276" i="9"/>
  <c r="DS272" i="9"/>
  <c r="DS283" i="9"/>
  <c r="DS279" i="9"/>
  <c r="DS275" i="9"/>
  <c r="DS274" i="9"/>
  <c r="DS271" i="9"/>
  <c r="DS267" i="9"/>
  <c r="DS263" i="9"/>
  <c r="DS270" i="9"/>
  <c r="DS266" i="9"/>
  <c r="DS262" i="9"/>
  <c r="DS258" i="9"/>
  <c r="DS278" i="9"/>
  <c r="DS273" i="9"/>
  <c r="DS269" i="9"/>
  <c r="DS265" i="9"/>
  <c r="DS261" i="9"/>
  <c r="DS257" i="9"/>
  <c r="DS253" i="9"/>
  <c r="DS249" i="9"/>
  <c r="DS268" i="9"/>
  <c r="DS264" i="9"/>
  <c r="DS260" i="9"/>
  <c r="DS256" i="9"/>
  <c r="DS252" i="9"/>
  <c r="DS248" i="9"/>
  <c r="DS259" i="9"/>
  <c r="DS254" i="9"/>
  <c r="DS251" i="9"/>
  <c r="DS244" i="9"/>
  <c r="DS240" i="9"/>
  <c r="DS236" i="9"/>
  <c r="DS243" i="9"/>
  <c r="DS239" i="9"/>
  <c r="DS235" i="9"/>
  <c r="DS255" i="9"/>
  <c r="DS250" i="9"/>
  <c r="DS247" i="9"/>
  <c r="DS246" i="9"/>
  <c r="DS242" i="9"/>
  <c r="DS238" i="9"/>
  <c r="DS234" i="9"/>
  <c r="DS230" i="9"/>
  <c r="DS226" i="9"/>
  <c r="DS245" i="9"/>
  <c r="DS241" i="9"/>
  <c r="DS237" i="9"/>
  <c r="DS233" i="9"/>
  <c r="DS229" i="9"/>
  <c r="DS225" i="9"/>
  <c r="DS221" i="9"/>
  <c r="DS217" i="9"/>
  <c r="DS213" i="9"/>
  <c r="DS209" i="9"/>
  <c r="DS205" i="9"/>
  <c r="DS201" i="9"/>
  <c r="DS231" i="9"/>
  <c r="DS227" i="9"/>
  <c r="DS224" i="9"/>
  <c r="DS220" i="9"/>
  <c r="DS216" i="9"/>
  <c r="DS223" i="9"/>
  <c r="DS219" i="9"/>
  <c r="DS215" i="9"/>
  <c r="DS211" i="9"/>
  <c r="DS207" i="9"/>
  <c r="DS203" i="9"/>
  <c r="DS232" i="9"/>
  <c r="DS228" i="9"/>
  <c r="DS222" i="9"/>
  <c r="DS218" i="9"/>
  <c r="DS214" i="9"/>
  <c r="DS210" i="9"/>
  <c r="DS206" i="9"/>
  <c r="DS202" i="9"/>
  <c r="DS198" i="9"/>
  <c r="DS194" i="9"/>
  <c r="DS190" i="9"/>
  <c r="DS186" i="9"/>
  <c r="DS197" i="9"/>
  <c r="DS193" i="9"/>
  <c r="DS189" i="9"/>
  <c r="DS185" i="9"/>
  <c r="DS181" i="9"/>
  <c r="DS177" i="9"/>
  <c r="DS212" i="9"/>
  <c r="DS208" i="9"/>
  <c r="DS204" i="9"/>
  <c r="DS200" i="9"/>
  <c r="DS196" i="9"/>
  <c r="DS192" i="9"/>
  <c r="DS188" i="9"/>
  <c r="DS184" i="9"/>
  <c r="DS180" i="9"/>
  <c r="DS176" i="9"/>
  <c r="DS172" i="9"/>
  <c r="DS199" i="9"/>
  <c r="DS195" i="9"/>
  <c r="DS191" i="9"/>
  <c r="DS187" i="9"/>
  <c r="DS183" i="9"/>
  <c r="DS179" i="9"/>
  <c r="DS175" i="9"/>
  <c r="DS171" i="9"/>
  <c r="DS182" i="9"/>
  <c r="DS178" i="9"/>
  <c r="DS168" i="9"/>
  <c r="DS164" i="9"/>
  <c r="DS160" i="9"/>
  <c r="DS156" i="9"/>
  <c r="DS152" i="9"/>
  <c r="DS148" i="9"/>
  <c r="DS144" i="9"/>
  <c r="DS140" i="9"/>
  <c r="DS136" i="9"/>
  <c r="DS132" i="9"/>
  <c r="DS128" i="9"/>
  <c r="DS124" i="9"/>
  <c r="DS120" i="9"/>
  <c r="DS174" i="9"/>
  <c r="DS170" i="9"/>
  <c r="DS167" i="9"/>
  <c r="DS163" i="9"/>
  <c r="DS159" i="9"/>
  <c r="DS155" i="9"/>
  <c r="DS151" i="9"/>
  <c r="DS147" i="9"/>
  <c r="DS143" i="9"/>
  <c r="DS139" i="9"/>
  <c r="DS166" i="9"/>
  <c r="DS162" i="9"/>
  <c r="DS158" i="9"/>
  <c r="DS154" i="9"/>
  <c r="DS150" i="9"/>
  <c r="DS146" i="9"/>
  <c r="DS142" i="9"/>
  <c r="DS138" i="9"/>
  <c r="DS134" i="9"/>
  <c r="DS130" i="9"/>
  <c r="DS126" i="9"/>
  <c r="DS122" i="9"/>
  <c r="DS173" i="9"/>
  <c r="DS169" i="9"/>
  <c r="DS165" i="9"/>
  <c r="DS161" i="9"/>
  <c r="DS157" i="9"/>
  <c r="DS153" i="9"/>
  <c r="DS149" i="9"/>
  <c r="DS145" i="9"/>
  <c r="DS141" i="9"/>
  <c r="DS116" i="9"/>
  <c r="DS112" i="9"/>
  <c r="DS108" i="9"/>
  <c r="DX108" i="9" s="1"/>
  <c r="DS104" i="9"/>
  <c r="DX104" i="9" s="1"/>
  <c r="DS135" i="9"/>
  <c r="DS131" i="9"/>
  <c r="DS127" i="9"/>
  <c r="DS123" i="9"/>
  <c r="DS119" i="9"/>
  <c r="DS115" i="9"/>
  <c r="DS111" i="9"/>
  <c r="DS107" i="9"/>
  <c r="DX107" i="9" s="1"/>
  <c r="DS103" i="9"/>
  <c r="DX103" i="9" s="1"/>
  <c r="DS118" i="9"/>
  <c r="DS114" i="9"/>
  <c r="DS110" i="9"/>
  <c r="DS106" i="9"/>
  <c r="DX106" i="9" s="1"/>
  <c r="DS102" i="9"/>
  <c r="DX102" i="9" s="1"/>
  <c r="DS137" i="9"/>
  <c r="DS133" i="9"/>
  <c r="DS129" i="9"/>
  <c r="DS125" i="9"/>
  <c r="DS121" i="9"/>
  <c r="DS117" i="9"/>
  <c r="DS113" i="9"/>
  <c r="DS109" i="9"/>
  <c r="DX109" i="9" s="1"/>
  <c r="DS105" i="9"/>
  <c r="DX105" i="9" s="1"/>
  <c r="ED317" i="9"/>
  <c r="ED307" i="9"/>
  <c r="ED301" i="9"/>
  <c r="ED293" i="9"/>
  <c r="ED290" i="9"/>
  <c r="ED280" i="9"/>
  <c r="ED282" i="9"/>
  <c r="ED270" i="9"/>
  <c r="ED256" i="9"/>
  <c r="ED248" i="9"/>
  <c r="ED259" i="9"/>
  <c r="ED247" i="9"/>
  <c r="ED246" i="9"/>
  <c r="ED234" i="9"/>
  <c r="ED250" i="9"/>
  <c r="ED244" i="9"/>
  <c r="ED212" i="9"/>
  <c r="ED204" i="9"/>
  <c r="ED230" i="9"/>
  <c r="ED226" i="9"/>
  <c r="ED202" i="9"/>
  <c r="ED217" i="9"/>
  <c r="ED193" i="9"/>
  <c r="ED185" i="9"/>
  <c r="ED205" i="9"/>
  <c r="ED199" i="9"/>
  <c r="ED175" i="9"/>
  <c r="ED211" i="9"/>
  <c r="ED178" i="9"/>
  <c r="ED170" i="9"/>
  <c r="ED159" i="9"/>
  <c r="ED151" i="9"/>
  <c r="ED127" i="9"/>
  <c r="ED119" i="9"/>
  <c r="ED154" i="9"/>
  <c r="ED146" i="9"/>
  <c r="ED157" i="9"/>
  <c r="ED149" i="9"/>
  <c r="ED125" i="9"/>
  <c r="ED168" i="9"/>
  <c r="ED144" i="9"/>
  <c r="ED115" i="9"/>
  <c r="ED128" i="9"/>
  <c r="ED120" i="9"/>
  <c r="ED117" i="9"/>
  <c r="ED109" i="9"/>
  <c r="EJ109" i="9" s="1"/>
  <c r="ED116" i="9"/>
  <c r="ED108" i="9"/>
  <c r="EJ108" i="9" s="1"/>
  <c r="BM180" i="9"/>
  <c r="BM172" i="9"/>
  <c r="BM187" i="9"/>
  <c r="BM179" i="9"/>
  <c r="BM164" i="9"/>
  <c r="BM156" i="9"/>
  <c r="BM132" i="9"/>
  <c r="BM124" i="9"/>
  <c r="BM151" i="9"/>
  <c r="BM143" i="9"/>
  <c r="BM158" i="9"/>
  <c r="BM150" i="9"/>
  <c r="BM126" i="9"/>
  <c r="BM174" i="9"/>
  <c r="BM153" i="9"/>
  <c r="BM145" i="9"/>
  <c r="BM119" i="9"/>
  <c r="BM112" i="9"/>
  <c r="BM103" i="9"/>
  <c r="CA103" i="9" s="1"/>
  <c r="BM133" i="9"/>
  <c r="BM110" i="9"/>
  <c r="BM102" i="9"/>
  <c r="CA102" i="9" s="1"/>
  <c r="CN318" i="9"/>
  <c r="CN314" i="9"/>
  <c r="CN312" i="9"/>
  <c r="CN307" i="9"/>
  <c r="CN305" i="9"/>
  <c r="CN316" i="9"/>
  <c r="CN299" i="9"/>
  <c r="CN310" i="9"/>
  <c r="CN306" i="9"/>
  <c r="CN301" i="9"/>
  <c r="CN293" i="9"/>
  <c r="CN296" i="9"/>
  <c r="CN295" i="9"/>
  <c r="CN291" i="9"/>
  <c r="CN300" i="9"/>
  <c r="CN286" i="9"/>
  <c r="CN298" i="9"/>
  <c r="CN294" i="9"/>
  <c r="CN279" i="9"/>
  <c r="CN275" i="9"/>
  <c r="CN278" i="9"/>
  <c r="CN274" i="9"/>
  <c r="CN266" i="9"/>
  <c r="CN273" i="9"/>
  <c r="CN261" i="9"/>
  <c r="CN276" i="9"/>
  <c r="CN260" i="9"/>
  <c r="CN256" i="9"/>
  <c r="CN281" i="9"/>
  <c r="CN277" i="9"/>
  <c r="CN263" i="9"/>
  <c r="CN259" i="9"/>
  <c r="CN247" i="9"/>
  <c r="CN257" i="9"/>
  <c r="CN239" i="9"/>
  <c r="CN235" i="9"/>
  <c r="CN250" i="9"/>
  <c r="CN246" i="9"/>
  <c r="CN234" i="9"/>
  <c r="CN253" i="9"/>
  <c r="CN237" i="9"/>
  <c r="CN233" i="9"/>
  <c r="CN254" i="9"/>
  <c r="CN244" i="9"/>
  <c r="CN232" i="9"/>
  <c r="CN228" i="9"/>
  <c r="CN224" i="9"/>
  <c r="CN220" i="9"/>
  <c r="CN208" i="9"/>
  <c r="CN204" i="9"/>
  <c r="CN215" i="9"/>
  <c r="CN222" i="9"/>
  <c r="CN210" i="9"/>
  <c r="CN206" i="9"/>
  <c r="CN226" i="9"/>
  <c r="CN221" i="9"/>
  <c r="CN217" i="9"/>
  <c r="CN213" i="9"/>
  <c r="CN209" i="9"/>
  <c r="CN197" i="9"/>
  <c r="CN193" i="9"/>
  <c r="CN185" i="9"/>
  <c r="CN207" i="9"/>
  <c r="CN203" i="9"/>
  <c r="CN200" i="9"/>
  <c r="CN196" i="9"/>
  <c r="CN192" i="9"/>
  <c r="CN188" i="9"/>
  <c r="CN184" i="9"/>
  <c r="CN180" i="9"/>
  <c r="CN199" i="9"/>
  <c r="CN195" i="9"/>
  <c r="CN191" i="9"/>
  <c r="CN187" i="9"/>
  <c r="CN183" i="9"/>
  <c r="CN179" i="9"/>
  <c r="CN175" i="9"/>
  <c r="CN171" i="9"/>
  <c r="CN211" i="9"/>
  <c r="CN205" i="9"/>
  <c r="CN201" i="9"/>
  <c r="CN198" i="9"/>
  <c r="CN194" i="9"/>
  <c r="CN190" i="9"/>
  <c r="CN186" i="9"/>
  <c r="CN182" i="9"/>
  <c r="CN178" i="9"/>
  <c r="CN174" i="9"/>
  <c r="CN170" i="9"/>
  <c r="CN167" i="9"/>
  <c r="CN163" i="9"/>
  <c r="CN159" i="9"/>
  <c r="CN155" i="9"/>
  <c r="CN151" i="9"/>
  <c r="CN147" i="9"/>
  <c r="CN143" i="9"/>
  <c r="CN139" i="9"/>
  <c r="CN135" i="9"/>
  <c r="CN131" i="9"/>
  <c r="CN127" i="9"/>
  <c r="CN123" i="9"/>
  <c r="CN119" i="9"/>
  <c r="CN181" i="9"/>
  <c r="CN177" i="9"/>
  <c r="CN176" i="9"/>
  <c r="CN172" i="9"/>
  <c r="CN166" i="9"/>
  <c r="CN162" i="9"/>
  <c r="CN158" i="9"/>
  <c r="CN154" i="9"/>
  <c r="CN150" i="9"/>
  <c r="CN146" i="9"/>
  <c r="CN142" i="9"/>
  <c r="CN173" i="9"/>
  <c r="CN169" i="9"/>
  <c r="CN165" i="9"/>
  <c r="CN161" i="9"/>
  <c r="CN157" i="9"/>
  <c r="CN153" i="9"/>
  <c r="CN149" i="9"/>
  <c r="CN145" i="9"/>
  <c r="CN141" i="9"/>
  <c r="CN137" i="9"/>
  <c r="CN133" i="9"/>
  <c r="CN129" i="9"/>
  <c r="CN125" i="9"/>
  <c r="CN121" i="9"/>
  <c r="CN168" i="9"/>
  <c r="CN164" i="9"/>
  <c r="CN160" i="9"/>
  <c r="CN156" i="9"/>
  <c r="CN152" i="9"/>
  <c r="CN148" i="9"/>
  <c r="CN144" i="9"/>
  <c r="CN140" i="9"/>
  <c r="CN138" i="9"/>
  <c r="CN134" i="9"/>
  <c r="CN130" i="9"/>
  <c r="CN126" i="9"/>
  <c r="CN122" i="9"/>
  <c r="CN115" i="9"/>
  <c r="CN111" i="9"/>
  <c r="CN107" i="9"/>
  <c r="CW107" i="9" s="1"/>
  <c r="CN103" i="9"/>
  <c r="CW103" i="9" s="1"/>
  <c r="CN118" i="9"/>
  <c r="CN114" i="9"/>
  <c r="CN110" i="9"/>
  <c r="CN106" i="9"/>
  <c r="CW106" i="9" s="1"/>
  <c r="CN102" i="9"/>
  <c r="CW102" i="9" s="1"/>
  <c r="CN136" i="9"/>
  <c r="CN132" i="9"/>
  <c r="CN128" i="9"/>
  <c r="CN124" i="9"/>
  <c r="CN120" i="9"/>
  <c r="CN117" i="9"/>
  <c r="CN113" i="9"/>
  <c r="CN109" i="9"/>
  <c r="CW109" i="9" s="1"/>
  <c r="CN105" i="9"/>
  <c r="CW105" i="9" s="1"/>
  <c r="CN116" i="9"/>
  <c r="CN112" i="9"/>
  <c r="CN108" i="9"/>
  <c r="CW108" i="9" s="1"/>
  <c r="CN104" i="9"/>
  <c r="CW104" i="9" s="1"/>
  <c r="CR316" i="9"/>
  <c r="CR306" i="9"/>
  <c r="CR304" i="9"/>
  <c r="CR287" i="9"/>
  <c r="CR280" i="9"/>
  <c r="CR270" i="9"/>
  <c r="CR272" i="9"/>
  <c r="CR273" i="9"/>
  <c r="CR271" i="9"/>
  <c r="CR259" i="9"/>
  <c r="CR262" i="9"/>
  <c r="CR243" i="9"/>
  <c r="CR239" i="9"/>
  <c r="CR238" i="9"/>
  <c r="CR234" i="9"/>
  <c r="CR245" i="9"/>
  <c r="CR233" i="9"/>
  <c r="CR250" i="9"/>
  <c r="CR244" i="9"/>
  <c r="CR224" i="9"/>
  <c r="CR220" i="9"/>
  <c r="CR208" i="9"/>
  <c r="CR230" i="9"/>
  <c r="CR219" i="9"/>
  <c r="CR215" i="9"/>
  <c r="CR218" i="9"/>
  <c r="CR214" i="9"/>
  <c r="CR202" i="9"/>
  <c r="CR221" i="9"/>
  <c r="CR197" i="9"/>
  <c r="CR193" i="9"/>
  <c r="CR205" i="9"/>
  <c r="CR201" i="9"/>
  <c r="CR184" i="9"/>
  <c r="CR180" i="9"/>
  <c r="CR195" i="9"/>
  <c r="CR187" i="9"/>
  <c r="CR175" i="9"/>
  <c r="CR171" i="9"/>
  <c r="CR194" i="9"/>
  <c r="CR190" i="9"/>
  <c r="CR178" i="9"/>
  <c r="CR174" i="9"/>
  <c r="CR173" i="9"/>
  <c r="CR167" i="9"/>
  <c r="CR155" i="9"/>
  <c r="CR151" i="9"/>
  <c r="CR135" i="9"/>
  <c r="CR131" i="9"/>
  <c r="CR119" i="9"/>
  <c r="CR162" i="9"/>
  <c r="CR150" i="9"/>
  <c r="CR146" i="9"/>
  <c r="CR161" i="9"/>
  <c r="CR157" i="9"/>
  <c r="CR145" i="9"/>
  <c r="CR141" i="9"/>
  <c r="CR125" i="9"/>
  <c r="CR121" i="9"/>
  <c r="CR168" i="9"/>
  <c r="CR164" i="9"/>
  <c r="CR148" i="9"/>
  <c r="CR144" i="9"/>
  <c r="CR132" i="9"/>
  <c r="CR124" i="9"/>
  <c r="CR111" i="9"/>
  <c r="CR118" i="9"/>
  <c r="CR134" i="9"/>
  <c r="CR130" i="9"/>
  <c r="CR113" i="9"/>
  <c r="CR116" i="9"/>
  <c r="DR316" i="9"/>
  <c r="DR313" i="9"/>
  <c r="DR320" i="9"/>
  <c r="DR315" i="9"/>
  <c r="DR309" i="9"/>
  <c r="DR305" i="9"/>
  <c r="DR317" i="9"/>
  <c r="DW320" i="9"/>
  <c r="DX62" i="9" s="1"/>
  <c r="DR318" i="9"/>
  <c r="DR314" i="9"/>
  <c r="DR312" i="9"/>
  <c r="DR307" i="9"/>
  <c r="DR311" i="9"/>
  <c r="DR310" i="9"/>
  <c r="DR306" i="9"/>
  <c r="DR301" i="9"/>
  <c r="DR308" i="9"/>
  <c r="DR303" i="9"/>
  <c r="DR299" i="9"/>
  <c r="DR304" i="9"/>
  <c r="DR295" i="9"/>
  <c r="DR302" i="9"/>
  <c r="DR300" i="9"/>
  <c r="DR298" i="9"/>
  <c r="DR294" i="9"/>
  <c r="DR290" i="9"/>
  <c r="DR286" i="9"/>
  <c r="DR297" i="9"/>
  <c r="DR293" i="9"/>
  <c r="DR289" i="9"/>
  <c r="DR296" i="9"/>
  <c r="DR292" i="9"/>
  <c r="DR283" i="9"/>
  <c r="DR288" i="9"/>
  <c r="DR287" i="9"/>
  <c r="DR282" i="9"/>
  <c r="DR278" i="9"/>
  <c r="DR285" i="9"/>
  <c r="DR281" i="9"/>
  <c r="DR277" i="9"/>
  <c r="DR273" i="9"/>
  <c r="DR291" i="9"/>
  <c r="DR284" i="9"/>
  <c r="DR280" i="9"/>
  <c r="DR276" i="9"/>
  <c r="DR272" i="9"/>
  <c r="DR268" i="9"/>
  <c r="DR264" i="9"/>
  <c r="DR279" i="9"/>
  <c r="DR275" i="9"/>
  <c r="DR274" i="9"/>
  <c r="DR271" i="9"/>
  <c r="DR267" i="9"/>
  <c r="DR263" i="9"/>
  <c r="DR259" i="9"/>
  <c r="DR270" i="9"/>
  <c r="DR266" i="9"/>
  <c r="DR262" i="9"/>
  <c r="DR258" i="9"/>
  <c r="DR254" i="9"/>
  <c r="DR250" i="9"/>
  <c r="DR269" i="9"/>
  <c r="DR265" i="9"/>
  <c r="DR261" i="9"/>
  <c r="DR257" i="9"/>
  <c r="DR253" i="9"/>
  <c r="DR249" i="9"/>
  <c r="DR245" i="9"/>
  <c r="DR241" i="9"/>
  <c r="DR237" i="9"/>
  <c r="DR252" i="9"/>
  <c r="DR251" i="9"/>
  <c r="DR244" i="9"/>
  <c r="DR240" i="9"/>
  <c r="DR236" i="9"/>
  <c r="DR243" i="9"/>
  <c r="DR239" i="9"/>
  <c r="DR235" i="9"/>
  <c r="DR231" i="9"/>
  <c r="DR227" i="9"/>
  <c r="DR260" i="9"/>
  <c r="DR256" i="9"/>
  <c r="DR255" i="9"/>
  <c r="DR248" i="9"/>
  <c r="DR247" i="9"/>
  <c r="DR246" i="9"/>
  <c r="DR242" i="9"/>
  <c r="DR238" i="9"/>
  <c r="DR234" i="9"/>
  <c r="DR230" i="9"/>
  <c r="DR226" i="9"/>
  <c r="DR232" i="9"/>
  <c r="DR228" i="9"/>
  <c r="DR222" i="9"/>
  <c r="DR218" i="9"/>
  <c r="DR214" i="9"/>
  <c r="DR210" i="9"/>
  <c r="DR206" i="9"/>
  <c r="DR202" i="9"/>
  <c r="DR233" i="9"/>
  <c r="DR229" i="9"/>
  <c r="DR225" i="9"/>
  <c r="DR221" i="9"/>
  <c r="DR217" i="9"/>
  <c r="DR224" i="9"/>
  <c r="DR220" i="9"/>
  <c r="DR216" i="9"/>
  <c r="DR212" i="9"/>
  <c r="DR208" i="9"/>
  <c r="DR204" i="9"/>
  <c r="DR200" i="9"/>
  <c r="DR223" i="9"/>
  <c r="DR219" i="9"/>
  <c r="DR215" i="9"/>
  <c r="DR211" i="9"/>
  <c r="DR199" i="9"/>
  <c r="DR195" i="9"/>
  <c r="DR191" i="9"/>
  <c r="DR187" i="9"/>
  <c r="DR205" i="9"/>
  <c r="DR201" i="9"/>
  <c r="DR198" i="9"/>
  <c r="DR194" i="9"/>
  <c r="DR190" i="9"/>
  <c r="DR186" i="9"/>
  <c r="DR182" i="9"/>
  <c r="DR178" i="9"/>
  <c r="DR213" i="9"/>
  <c r="DR209" i="9"/>
  <c r="DR197" i="9"/>
  <c r="DR193" i="9"/>
  <c r="DR189" i="9"/>
  <c r="DR185" i="9"/>
  <c r="DR181" i="9"/>
  <c r="DR177" i="9"/>
  <c r="DR173" i="9"/>
  <c r="DR207" i="9"/>
  <c r="DR203" i="9"/>
  <c r="DR196" i="9"/>
  <c r="DR192" i="9"/>
  <c r="DR188" i="9"/>
  <c r="DR184" i="9"/>
  <c r="DR180" i="9"/>
  <c r="DR176" i="9"/>
  <c r="DR172" i="9"/>
  <c r="DR183" i="9"/>
  <c r="DR179" i="9"/>
  <c r="DR169" i="9"/>
  <c r="DR165" i="9"/>
  <c r="DR161" i="9"/>
  <c r="DR157" i="9"/>
  <c r="DR153" i="9"/>
  <c r="DR149" i="9"/>
  <c r="DR145" i="9"/>
  <c r="DR141" i="9"/>
  <c r="DR137" i="9"/>
  <c r="DR133" i="9"/>
  <c r="DR129" i="9"/>
  <c r="DR125" i="9"/>
  <c r="DR121" i="9"/>
  <c r="DR168" i="9"/>
  <c r="DR164" i="9"/>
  <c r="DR160" i="9"/>
  <c r="DR156" i="9"/>
  <c r="DR152" i="9"/>
  <c r="DR148" i="9"/>
  <c r="DR144" i="9"/>
  <c r="DR140" i="9"/>
  <c r="DR174" i="9"/>
  <c r="DR170" i="9"/>
  <c r="DR167" i="9"/>
  <c r="DR163" i="9"/>
  <c r="DR159" i="9"/>
  <c r="DR155" i="9"/>
  <c r="DR151" i="9"/>
  <c r="DR147" i="9"/>
  <c r="DR143" i="9"/>
  <c r="DR139" i="9"/>
  <c r="DR135" i="9"/>
  <c r="DR131" i="9"/>
  <c r="DR127" i="9"/>
  <c r="DR123" i="9"/>
  <c r="DR119" i="9"/>
  <c r="DR175" i="9"/>
  <c r="DR171" i="9"/>
  <c r="DR166" i="9"/>
  <c r="DR162" i="9"/>
  <c r="DR158" i="9"/>
  <c r="DR154" i="9"/>
  <c r="DR150" i="9"/>
  <c r="DR146" i="9"/>
  <c r="DR142" i="9"/>
  <c r="DR136" i="9"/>
  <c r="DR132" i="9"/>
  <c r="DR128" i="9"/>
  <c r="DR124" i="9"/>
  <c r="DR120" i="9"/>
  <c r="DR117" i="9"/>
  <c r="DR113" i="9"/>
  <c r="DR109" i="9"/>
  <c r="DW109" i="9" s="1"/>
  <c r="DR105" i="9"/>
  <c r="DW105" i="9" s="1"/>
  <c r="DR116" i="9"/>
  <c r="DR112" i="9"/>
  <c r="DR108" i="9"/>
  <c r="DW108" i="9" s="1"/>
  <c r="DR104" i="9"/>
  <c r="DW104" i="9" s="1"/>
  <c r="DR138" i="9"/>
  <c r="DR134" i="9"/>
  <c r="DR130" i="9"/>
  <c r="DR126" i="9"/>
  <c r="DR122" i="9"/>
  <c r="DR115" i="9"/>
  <c r="DR111" i="9"/>
  <c r="DR107" i="9"/>
  <c r="DW107" i="9" s="1"/>
  <c r="DR103" i="9"/>
  <c r="DW103" i="9" s="1"/>
  <c r="DR118" i="9"/>
  <c r="DR114" i="9"/>
  <c r="DR110" i="9"/>
  <c r="DR106" i="9"/>
  <c r="DW106" i="9" s="1"/>
  <c r="DR102" i="9"/>
  <c r="DW102" i="9" s="1"/>
  <c r="EC256" i="9"/>
  <c r="EC148" i="9"/>
  <c r="BQ318" i="9"/>
  <c r="BQ293" i="9"/>
  <c r="BQ267" i="9"/>
  <c r="BQ268" i="9"/>
  <c r="BQ247" i="9"/>
  <c r="BQ237" i="9"/>
  <c r="BQ227" i="9"/>
  <c r="BQ210" i="9"/>
  <c r="BQ181" i="9"/>
  <c r="BQ199" i="9"/>
  <c r="BQ173" i="9"/>
  <c r="BQ140" i="9"/>
  <c r="BQ167" i="9"/>
  <c r="BQ166" i="9"/>
  <c r="BQ134" i="9"/>
  <c r="BQ161" i="9"/>
  <c r="BQ129" i="9"/>
  <c r="BQ131" i="9"/>
  <c r="BQ113" i="9"/>
  <c r="BK317" i="9"/>
  <c r="BK310" i="9"/>
  <c r="BK316" i="9"/>
  <c r="BK315" i="9"/>
  <c r="BK312" i="9"/>
  <c r="BK314" i="9"/>
  <c r="BK311" i="9"/>
  <c r="BK305" i="9"/>
  <c r="BK307" i="9"/>
  <c r="BK303" i="9"/>
  <c r="BK295" i="9"/>
  <c r="BK291" i="9"/>
  <c r="BK294" i="9"/>
  <c r="BK290" i="9"/>
  <c r="BK292" i="9"/>
  <c r="BK283" i="9"/>
  <c r="BK293" i="9"/>
  <c r="BK289" i="9"/>
  <c r="BK278" i="9"/>
  <c r="BK274" i="9"/>
  <c r="BK281" i="9"/>
  <c r="BK277" i="9"/>
  <c r="BK265" i="9"/>
  <c r="BK272" i="9"/>
  <c r="BK260" i="9"/>
  <c r="BK276" i="9"/>
  <c r="BK263" i="9"/>
  <c r="BK259" i="9"/>
  <c r="BK280" i="9"/>
  <c r="BK275" i="9"/>
  <c r="BK262" i="9"/>
  <c r="BK258" i="9"/>
  <c r="BK257" i="9"/>
  <c r="BK249" i="9"/>
  <c r="BK238" i="9"/>
  <c r="BK234" i="9"/>
  <c r="BK248" i="9"/>
  <c r="BK245" i="9"/>
  <c r="BK253" i="9"/>
  <c r="BK244" i="9"/>
  <c r="BK232" i="9"/>
  <c r="BK228" i="9"/>
  <c r="BK243" i="9"/>
  <c r="BK239" i="9"/>
  <c r="BK227" i="9"/>
  <c r="BK223" i="9"/>
  <c r="BK211" i="9"/>
  <c r="BK207" i="9"/>
  <c r="BK218" i="9"/>
  <c r="BK221" i="9"/>
  <c r="BK209" i="9"/>
  <c r="BK205" i="9"/>
  <c r="BK230" i="9"/>
  <c r="BK229" i="9"/>
  <c r="BK224" i="9"/>
  <c r="BK220" i="9"/>
  <c r="BK208" i="9"/>
  <c r="BK206" i="9"/>
  <c r="BK196" i="9"/>
  <c r="BK192" i="9"/>
  <c r="BK199" i="9"/>
  <c r="BK195" i="9"/>
  <c r="BK183" i="9"/>
  <c r="BK179" i="9"/>
  <c r="BK204" i="9"/>
  <c r="BK198" i="9"/>
  <c r="BK186" i="9"/>
  <c r="BK182" i="9"/>
  <c r="BK170" i="9"/>
  <c r="BK197" i="9"/>
  <c r="BK185" i="9"/>
  <c r="BK181" i="9"/>
  <c r="BK180" i="9"/>
  <c r="BK166" i="9"/>
  <c r="BK154" i="9"/>
  <c r="BK150" i="9"/>
  <c r="BK138" i="9"/>
  <c r="BK134" i="9"/>
  <c r="BK122" i="9"/>
  <c r="BK176" i="9"/>
  <c r="BK171" i="9"/>
  <c r="BK169" i="9"/>
  <c r="BK157" i="9"/>
  <c r="BK153" i="9"/>
  <c r="BK141" i="9"/>
  <c r="BK168" i="9"/>
  <c r="BK156" i="9"/>
  <c r="BK152" i="9"/>
  <c r="BK140" i="9"/>
  <c r="BK136" i="9"/>
  <c r="BK124" i="9"/>
  <c r="BK120" i="9"/>
  <c r="BK159" i="9"/>
  <c r="BK155" i="9"/>
  <c r="BK143" i="9"/>
  <c r="BK118" i="9"/>
  <c r="BK139" i="9"/>
  <c r="BK135" i="9"/>
  <c r="BK123" i="9"/>
  <c r="BK119" i="9"/>
  <c r="BK116" i="9"/>
  <c r="BK112" i="9"/>
  <c r="BK129" i="9"/>
  <c r="BK125" i="9"/>
  <c r="BK111" i="9"/>
  <c r="CC319" i="9"/>
  <c r="BO315" i="9"/>
  <c r="BO310" i="9"/>
  <c r="BO313" i="9"/>
  <c r="BO312" i="9"/>
  <c r="BO311" i="9"/>
  <c r="BO308" i="9"/>
  <c r="BO307" i="9"/>
  <c r="BO301" i="9"/>
  <c r="BO309" i="9"/>
  <c r="BO303" i="9"/>
  <c r="BO295" i="9"/>
  <c r="BO291" i="9"/>
  <c r="BO294" i="9"/>
  <c r="BO290" i="9"/>
  <c r="BO297" i="9"/>
  <c r="BO293" i="9"/>
  <c r="BO279" i="9"/>
  <c r="BO286" i="9"/>
  <c r="BO274" i="9"/>
  <c r="BO292" i="9"/>
  <c r="BO277" i="9"/>
  <c r="BO273" i="9"/>
  <c r="BO265" i="9"/>
  <c r="BO275" i="9"/>
  <c r="BO264" i="9"/>
  <c r="BO260" i="9"/>
  <c r="BO267" i="9"/>
  <c r="BO263" i="9"/>
  <c r="BO251" i="9"/>
  <c r="BO247" i="9"/>
  <c r="BO262" i="9"/>
  <c r="BO258" i="9"/>
  <c r="BO261" i="9"/>
  <c r="BO253" i="9"/>
  <c r="BO238" i="9"/>
  <c r="BO234" i="9"/>
  <c r="BO241" i="9"/>
  <c r="BO237" i="9"/>
  <c r="BO244" i="9"/>
  <c r="BO240" i="9"/>
  <c r="BO228" i="9"/>
  <c r="BO256" i="9"/>
  <c r="BO239" i="9"/>
  <c r="BO235" i="9"/>
  <c r="BO223" i="9"/>
  <c r="BO219" i="9"/>
  <c r="BO207" i="9"/>
  <c r="BO203" i="9"/>
  <c r="BO229" i="9"/>
  <c r="BO226" i="9"/>
  <c r="BO218" i="9"/>
  <c r="BO221" i="9"/>
  <c r="BO209" i="9"/>
  <c r="BO205" i="9"/>
  <c r="BO220" i="9"/>
  <c r="BO216" i="9"/>
  <c r="BO204" i="9"/>
  <c r="BO200" i="9"/>
  <c r="BO188" i="9"/>
  <c r="BO184" i="9"/>
  <c r="BO199" i="9"/>
  <c r="BO195" i="9"/>
  <c r="BO183" i="9"/>
  <c r="BO179" i="9"/>
  <c r="BO198" i="9"/>
  <c r="BO194" i="9"/>
  <c r="BO182" i="9"/>
  <c r="BO178" i="9"/>
  <c r="BO197" i="9"/>
  <c r="BO193" i="9"/>
  <c r="BO181" i="9"/>
  <c r="BO177" i="9"/>
  <c r="BO162" i="9"/>
  <c r="BO158" i="9"/>
  <c r="BO146" i="9"/>
  <c r="BO142" i="9"/>
  <c r="BO130" i="9"/>
  <c r="BO126" i="9"/>
  <c r="BO165" i="9"/>
  <c r="BO161" i="9"/>
  <c r="BO149" i="9"/>
  <c r="BO145" i="9"/>
  <c r="BO164" i="9"/>
  <c r="BO160" i="9"/>
  <c r="BO148" i="9"/>
  <c r="BO144" i="9"/>
  <c r="BO132" i="9"/>
  <c r="BO128" i="9"/>
  <c r="BO180" i="9"/>
  <c r="BO176" i="9"/>
  <c r="BO171" i="9"/>
  <c r="BO167" i="9"/>
  <c r="BO155" i="9"/>
  <c r="BO151" i="9"/>
  <c r="BO139" i="9"/>
  <c r="BO118" i="9"/>
  <c r="BO110" i="9"/>
  <c r="BO106" i="9"/>
  <c r="CC106" i="9" s="1"/>
  <c r="BO102" i="9"/>
  <c r="CC102" i="9" s="1"/>
  <c r="BO133" i="9"/>
  <c r="BO129" i="9"/>
  <c r="BO125" i="9"/>
  <c r="BO121" i="9"/>
  <c r="BO117" i="9"/>
  <c r="BO113" i="9"/>
  <c r="BO109" i="9"/>
  <c r="CC109" i="9" s="1"/>
  <c r="BO105" i="9"/>
  <c r="CC105" i="9" s="1"/>
  <c r="BO116" i="9"/>
  <c r="BO112" i="9"/>
  <c r="BO108" i="9"/>
  <c r="CC108" i="9" s="1"/>
  <c r="BO104" i="9"/>
  <c r="CC104" i="9" s="1"/>
  <c r="BO135" i="9"/>
  <c r="BO131" i="9"/>
  <c r="BO127" i="9"/>
  <c r="BO123" i="9"/>
  <c r="BO119" i="9"/>
  <c r="BO115" i="9"/>
  <c r="BO111" i="9"/>
  <c r="BO107" i="9"/>
  <c r="CC107" i="9" s="1"/>
  <c r="BO103" i="9"/>
  <c r="CC103" i="9" s="1"/>
  <c r="CG319" i="9"/>
  <c r="BS317" i="9"/>
  <c r="BS310" i="9"/>
  <c r="CG320" i="9"/>
  <c r="CH62" i="9" s="1"/>
  <c r="BS306" i="9"/>
  <c r="BS318" i="9"/>
  <c r="BS316" i="9"/>
  <c r="BS314" i="9"/>
  <c r="BS308" i="9"/>
  <c r="BS315" i="9"/>
  <c r="BS311" i="9"/>
  <c r="BS312" i="9"/>
  <c r="BS302" i="9"/>
  <c r="BS301" i="9"/>
  <c r="BS309" i="9"/>
  <c r="BS305" i="9"/>
  <c r="BS304" i="9"/>
  <c r="BS300" i="9"/>
  <c r="BS313" i="9"/>
  <c r="BS307" i="9"/>
  <c r="BS303" i="9"/>
  <c r="BS296" i="9"/>
  <c r="BS295" i="9"/>
  <c r="BS291" i="9"/>
  <c r="BS287" i="9"/>
  <c r="BS298" i="9"/>
  <c r="BS294" i="9"/>
  <c r="BS290" i="9"/>
  <c r="BS286" i="9"/>
  <c r="BS299" i="9"/>
  <c r="BS297" i="9"/>
  <c r="BS293" i="9"/>
  <c r="BS284" i="9"/>
  <c r="BS292" i="9"/>
  <c r="BS283" i="9"/>
  <c r="BS279" i="9"/>
  <c r="BS289" i="9"/>
  <c r="BS282" i="9"/>
  <c r="BS278" i="9"/>
  <c r="BS274" i="9"/>
  <c r="BS288" i="9"/>
  <c r="BS285" i="9"/>
  <c r="BS281" i="9"/>
  <c r="BS277" i="9"/>
  <c r="BS273" i="9"/>
  <c r="BS269" i="9"/>
  <c r="BS265" i="9"/>
  <c r="BS280" i="9"/>
  <c r="BS272" i="9"/>
  <c r="BS268" i="9"/>
  <c r="BS264" i="9"/>
  <c r="BS260" i="9"/>
  <c r="BS276" i="9"/>
  <c r="BS271" i="9"/>
  <c r="BS267" i="9"/>
  <c r="BS263" i="9"/>
  <c r="BS259" i="9"/>
  <c r="BS255" i="9"/>
  <c r="BS251" i="9"/>
  <c r="BS247" i="9"/>
  <c r="BS275" i="9"/>
  <c r="BS270" i="9"/>
  <c r="BS266" i="9"/>
  <c r="BS262" i="9"/>
  <c r="BS258" i="9"/>
  <c r="BS254" i="9"/>
  <c r="BS250" i="9"/>
  <c r="BS257" i="9"/>
  <c r="BS249" i="9"/>
  <c r="BS246" i="9"/>
  <c r="BS242" i="9"/>
  <c r="BS238" i="9"/>
  <c r="BS234" i="9"/>
  <c r="BS256" i="9"/>
  <c r="BS248" i="9"/>
  <c r="BS245" i="9"/>
  <c r="BS241" i="9"/>
  <c r="BS237" i="9"/>
  <c r="BS253" i="9"/>
  <c r="BS244" i="9"/>
  <c r="BS240" i="9"/>
  <c r="BS236" i="9"/>
  <c r="BS232" i="9"/>
  <c r="BS228" i="9"/>
  <c r="BS261" i="9"/>
  <c r="BS252" i="9"/>
  <c r="BS243" i="9"/>
  <c r="BS239" i="9"/>
  <c r="BS235" i="9"/>
  <c r="BS231" i="9"/>
  <c r="BS227" i="9"/>
  <c r="BS223" i="9"/>
  <c r="BS219" i="9"/>
  <c r="BS215" i="9"/>
  <c r="BS211" i="9"/>
  <c r="BS207" i="9"/>
  <c r="BS203" i="9"/>
  <c r="BS222" i="9"/>
  <c r="BS218" i="9"/>
  <c r="BS221" i="9"/>
  <c r="BS217" i="9"/>
  <c r="BS213" i="9"/>
  <c r="BS209" i="9"/>
  <c r="BS205" i="9"/>
  <c r="BS201" i="9"/>
  <c r="BS233" i="9"/>
  <c r="BS230" i="9"/>
  <c r="BS229" i="9"/>
  <c r="BS226" i="9"/>
  <c r="BS225" i="9"/>
  <c r="BS224" i="9"/>
  <c r="BS220" i="9"/>
  <c r="BS216" i="9"/>
  <c r="BS212" i="9"/>
  <c r="BS208" i="9"/>
  <c r="BS214" i="9"/>
  <c r="BS210" i="9"/>
  <c r="BS206" i="9"/>
  <c r="BS202" i="9"/>
  <c r="BS200" i="9"/>
  <c r="BS196" i="9"/>
  <c r="BS192" i="9"/>
  <c r="BS188" i="9"/>
  <c r="BS184" i="9"/>
  <c r="BS199" i="9"/>
  <c r="BS195" i="9"/>
  <c r="BS191" i="9"/>
  <c r="BS187" i="9"/>
  <c r="BS183" i="9"/>
  <c r="BS179" i="9"/>
  <c r="BS204" i="9"/>
  <c r="BS198" i="9"/>
  <c r="BS194" i="9"/>
  <c r="BS190" i="9"/>
  <c r="BS186" i="9"/>
  <c r="BS182" i="9"/>
  <c r="BS178" i="9"/>
  <c r="BS174" i="9"/>
  <c r="BS170" i="9"/>
  <c r="BS197" i="9"/>
  <c r="BS193" i="9"/>
  <c r="BS189" i="9"/>
  <c r="BS185" i="9"/>
  <c r="BS181" i="9"/>
  <c r="BS177" i="9"/>
  <c r="BS173" i="9"/>
  <c r="BS166" i="9"/>
  <c r="BS162" i="9"/>
  <c r="BS158" i="9"/>
  <c r="BS154" i="9"/>
  <c r="BS150" i="9"/>
  <c r="BS146" i="9"/>
  <c r="BS142" i="9"/>
  <c r="BS138" i="9"/>
  <c r="BS134" i="9"/>
  <c r="BS130" i="9"/>
  <c r="BS126" i="9"/>
  <c r="BS122" i="9"/>
  <c r="BS176" i="9"/>
  <c r="BS175" i="9"/>
  <c r="BS172" i="9"/>
  <c r="BS171" i="9"/>
  <c r="BS169" i="9"/>
  <c r="BS165" i="9"/>
  <c r="BS161" i="9"/>
  <c r="BS157" i="9"/>
  <c r="BS153" i="9"/>
  <c r="BS149" i="9"/>
  <c r="BS145" i="9"/>
  <c r="BS141" i="9"/>
  <c r="BS180" i="9"/>
  <c r="BS168" i="9"/>
  <c r="BS164" i="9"/>
  <c r="BS160" i="9"/>
  <c r="BS156" i="9"/>
  <c r="BS152" i="9"/>
  <c r="BS148" i="9"/>
  <c r="BS144" i="9"/>
  <c r="BS140" i="9"/>
  <c r="BS136" i="9"/>
  <c r="BS132" i="9"/>
  <c r="BS128" i="9"/>
  <c r="BS124" i="9"/>
  <c r="BS120" i="9"/>
  <c r="BS167" i="9"/>
  <c r="BS163" i="9"/>
  <c r="BS159" i="9"/>
  <c r="BS155" i="9"/>
  <c r="BS151" i="9"/>
  <c r="BS147" i="9"/>
  <c r="BS143" i="9"/>
  <c r="BS118" i="9"/>
  <c r="BS114" i="9"/>
  <c r="BS110" i="9"/>
  <c r="BS106" i="9"/>
  <c r="CG106" i="9" s="1"/>
  <c r="BS102" i="9"/>
  <c r="CG102" i="9" s="1"/>
  <c r="BS135" i="9"/>
  <c r="BS131" i="9"/>
  <c r="BS127" i="9"/>
  <c r="BS123" i="9"/>
  <c r="BS119" i="9"/>
  <c r="BS117" i="9"/>
  <c r="BS113" i="9"/>
  <c r="BS109" i="9"/>
  <c r="CG109" i="9" s="1"/>
  <c r="BS105" i="9"/>
  <c r="CG105" i="9" s="1"/>
  <c r="BS116" i="9"/>
  <c r="BS112" i="9"/>
  <c r="BS108" i="9"/>
  <c r="CG108" i="9" s="1"/>
  <c r="BS104" i="9"/>
  <c r="CG104" i="9" s="1"/>
  <c r="BS139" i="9"/>
  <c r="BS137" i="9"/>
  <c r="BS133" i="9"/>
  <c r="BS129" i="9"/>
  <c r="BS125" i="9"/>
  <c r="BS121" i="9"/>
  <c r="BS115" i="9"/>
  <c r="BS111" i="9"/>
  <c r="BS107" i="9"/>
  <c r="CG107" i="9" s="1"/>
  <c r="BS103" i="9"/>
  <c r="CG103" i="9" s="1"/>
  <c r="BW315" i="9"/>
  <c r="BW302" i="9"/>
  <c r="BW299" i="9"/>
  <c r="BW289" i="9"/>
  <c r="BW297" i="9"/>
  <c r="BW276" i="9"/>
  <c r="BW271" i="9"/>
  <c r="BW266" i="9"/>
  <c r="BW238" i="9"/>
  <c r="BW249" i="9"/>
  <c r="BW243" i="9"/>
  <c r="BW211" i="9"/>
  <c r="BW222" i="9"/>
  <c r="BW224" i="9"/>
  <c r="BW192" i="9"/>
  <c r="BW179" i="9"/>
  <c r="BW178" i="9"/>
  <c r="BW185" i="9"/>
  <c r="BW150" i="9"/>
  <c r="BW180" i="9"/>
  <c r="BW141" i="9"/>
  <c r="BW140" i="9"/>
  <c r="BW172" i="9"/>
  <c r="BW143" i="9"/>
  <c r="BW129" i="9"/>
  <c r="BW116" i="9"/>
  <c r="BW131" i="9"/>
  <c r="BW83" i="9"/>
  <c r="CK83" i="9" s="1"/>
  <c r="DP320" i="9"/>
  <c r="DP318" i="9"/>
  <c r="DP316" i="9"/>
  <c r="DP312" i="9"/>
  <c r="DP310" i="9"/>
  <c r="DP303" i="9"/>
  <c r="DP306" i="9"/>
  <c r="DP302" i="9"/>
  <c r="DP296" i="9"/>
  <c r="DP288" i="9"/>
  <c r="DP300" i="9"/>
  <c r="DP294" i="9"/>
  <c r="DP290" i="9"/>
  <c r="DP289" i="9"/>
  <c r="DP275" i="9"/>
  <c r="DP282" i="9"/>
  <c r="DP278" i="9"/>
  <c r="DP277" i="9"/>
  <c r="DP269" i="9"/>
  <c r="DP265" i="9"/>
  <c r="DP256" i="9"/>
  <c r="DP248" i="9"/>
  <c r="DP273" i="9"/>
  <c r="DP259" i="9"/>
  <c r="DP251" i="9"/>
  <c r="DP247" i="9"/>
  <c r="DP253" i="9"/>
  <c r="DP242" i="9"/>
  <c r="DP238" i="9"/>
  <c r="DP233" i="9"/>
  <c r="DP225" i="9"/>
  <c r="DP262" i="9"/>
  <c r="DP244" i="9"/>
  <c r="DP236" i="9"/>
  <c r="DP232" i="9"/>
  <c r="DP212" i="9"/>
  <c r="DP204" i="9"/>
  <c r="DP200" i="9"/>
  <c r="DP230" i="9"/>
  <c r="DP226" i="9"/>
  <c r="DP222" i="9"/>
  <c r="DP218" i="9"/>
  <c r="DP202" i="9"/>
  <c r="DP217" i="9"/>
  <c r="DP213" i="9"/>
  <c r="DP209" i="9"/>
  <c r="DP193" i="9"/>
  <c r="DP185" i="9"/>
  <c r="DP211" i="9"/>
  <c r="DP196" i="9"/>
  <c r="DP180" i="9"/>
  <c r="DP201" i="9"/>
  <c r="DP199" i="9"/>
  <c r="DP195" i="9"/>
  <c r="DP179" i="9"/>
  <c r="DP171" i="9"/>
  <c r="DP198" i="9"/>
  <c r="DP194" i="9"/>
  <c r="DP178" i="9"/>
  <c r="DP170" i="9"/>
  <c r="DP176" i="9"/>
  <c r="DP173" i="9"/>
  <c r="DP159" i="9"/>
  <c r="DP151" i="9"/>
  <c r="DP147" i="9"/>
  <c r="DP143" i="9"/>
  <c r="DP127" i="9"/>
  <c r="DP119" i="9"/>
  <c r="DP166" i="9"/>
  <c r="DP162" i="9"/>
  <c r="DP146" i="9"/>
  <c r="DP169" i="9"/>
  <c r="DP165" i="9"/>
  <c r="DP161" i="9"/>
  <c r="DP145" i="9"/>
  <c r="DP137" i="9"/>
  <c r="DP133" i="9"/>
  <c r="DP129" i="9"/>
  <c r="DP177" i="9"/>
  <c r="DP168" i="9"/>
  <c r="DP164" i="9"/>
  <c r="DP160" i="9"/>
  <c r="DP156" i="9"/>
  <c r="DP152" i="9"/>
  <c r="DP140" i="9"/>
  <c r="DP115" i="9"/>
  <c r="DP111" i="9"/>
  <c r="DP107" i="9"/>
  <c r="DU107" i="9" s="1"/>
  <c r="DP103" i="9"/>
  <c r="DU103" i="9" s="1"/>
  <c r="DP136" i="9"/>
  <c r="DP124" i="9"/>
  <c r="DP120" i="9"/>
  <c r="DP118" i="9"/>
  <c r="DP114" i="9"/>
  <c r="DP110" i="9"/>
  <c r="DP106" i="9"/>
  <c r="DU106" i="9" s="1"/>
  <c r="DP113" i="9"/>
  <c r="DP109" i="9"/>
  <c r="DU109" i="9" s="1"/>
  <c r="DP105" i="9"/>
  <c r="DU105" i="9" s="1"/>
  <c r="DP138" i="9"/>
  <c r="DP134" i="9"/>
  <c r="DP130" i="9"/>
  <c r="DP116" i="9"/>
  <c r="DP112" i="9"/>
  <c r="DP108" i="9"/>
  <c r="DU108" i="9" s="1"/>
  <c r="DP104" i="9"/>
  <c r="DU104" i="9" s="1"/>
  <c r="EA317" i="9"/>
  <c r="EA315" i="9"/>
  <c r="EA313" i="9"/>
  <c r="EA312" i="9"/>
  <c r="EA306" i="9"/>
  <c r="EA320" i="9"/>
  <c r="EA318" i="9"/>
  <c r="EA308" i="9"/>
  <c r="EA302" i="9"/>
  <c r="EA314" i="9"/>
  <c r="EA305" i="9"/>
  <c r="EA301" i="9"/>
  <c r="EA311" i="9"/>
  <c r="EA307" i="9"/>
  <c r="EA296" i="9"/>
  <c r="EA292" i="9"/>
  <c r="EA295" i="9"/>
  <c r="EA291" i="9"/>
  <c r="EA287" i="9"/>
  <c r="EA299" i="9"/>
  <c r="EA290" i="9"/>
  <c r="EA286" i="9"/>
  <c r="EA288" i="9"/>
  <c r="EA284" i="9"/>
  <c r="EA283" i="9"/>
  <c r="EA279" i="9"/>
  <c r="EA289" i="9"/>
  <c r="EA282" i="9"/>
  <c r="EA278" i="9"/>
  <c r="EA274" i="9"/>
  <c r="EA285" i="9"/>
  <c r="EA281" i="9"/>
  <c r="EA275" i="9"/>
  <c r="EA272" i="9"/>
  <c r="EA269" i="9"/>
  <c r="EA265" i="9"/>
  <c r="EA268" i="9"/>
  <c r="EA264" i="9"/>
  <c r="EA267" i="9"/>
  <c r="EA263" i="9"/>
  <c r="EA259" i="9"/>
  <c r="EA255" i="9"/>
  <c r="EA251" i="9"/>
  <c r="EA247" i="9"/>
  <c r="EA270" i="9"/>
  <c r="EA266" i="9"/>
  <c r="EA262" i="9"/>
  <c r="EA258" i="9"/>
  <c r="EA254" i="9"/>
  <c r="EA250" i="9"/>
  <c r="EA249" i="9"/>
  <c r="EA246" i="9"/>
  <c r="EA242" i="9"/>
  <c r="EA238" i="9"/>
  <c r="EA234" i="9"/>
  <c r="EA261" i="9"/>
  <c r="EA237" i="9"/>
  <c r="EA256" i="9"/>
  <c r="EA253" i="9"/>
  <c r="EA248" i="9"/>
  <c r="EA244" i="9"/>
  <c r="EA240" i="9"/>
  <c r="EA228" i="9"/>
  <c r="EA243" i="9"/>
  <c r="EA239" i="9"/>
  <c r="EA235" i="9"/>
  <c r="EA231" i="9"/>
  <c r="EA227" i="9"/>
  <c r="EA225" i="9"/>
  <c r="EA223" i="9"/>
  <c r="EA219" i="9"/>
  <c r="EA215" i="9"/>
  <c r="EA211" i="9"/>
  <c r="EA207" i="9"/>
  <c r="EA218" i="9"/>
  <c r="EA214" i="9"/>
  <c r="EA221" i="9"/>
  <c r="EA217" i="9"/>
  <c r="EA213" i="9"/>
  <c r="EA209" i="9"/>
  <c r="EA230" i="9"/>
  <c r="EA226" i="9"/>
  <c r="EA224" i="9"/>
  <c r="EA220" i="9"/>
  <c r="EA216" i="9"/>
  <c r="EA212" i="9"/>
  <c r="EA192" i="9"/>
  <c r="EA188" i="9"/>
  <c r="EA184" i="9"/>
  <c r="EA204" i="9"/>
  <c r="EA200" i="9"/>
  <c r="EA199" i="9"/>
  <c r="EA187" i="9"/>
  <c r="EA183" i="9"/>
  <c r="EA179" i="9"/>
  <c r="EA210" i="9"/>
  <c r="EA198" i="9"/>
  <c r="EA194" i="9"/>
  <c r="EA186" i="9"/>
  <c r="EA182" i="9"/>
  <c r="EA178" i="9"/>
  <c r="EA174" i="9"/>
  <c r="EA170" i="9"/>
  <c r="EA206" i="9"/>
  <c r="EA202" i="9"/>
  <c r="EA197" i="9"/>
  <c r="EA193" i="9"/>
  <c r="EA189" i="9"/>
  <c r="EA185" i="9"/>
  <c r="EA181" i="9"/>
  <c r="EA177" i="9"/>
  <c r="EA173" i="9"/>
  <c r="EA180" i="9"/>
  <c r="EA166" i="9"/>
  <c r="EA162" i="9"/>
  <c r="EA158" i="9"/>
  <c r="EA154" i="9"/>
  <c r="EA150" i="9"/>
  <c r="EA146" i="9"/>
  <c r="EA142" i="9"/>
  <c r="EA138" i="9"/>
  <c r="EA134" i="9"/>
  <c r="EA130" i="9"/>
  <c r="EA126" i="9"/>
  <c r="EA122" i="9"/>
  <c r="EA118" i="9"/>
  <c r="EA176" i="9"/>
  <c r="EA172" i="9"/>
  <c r="EA169" i="9"/>
  <c r="EA165" i="9"/>
  <c r="EA161" i="9"/>
  <c r="EA157" i="9"/>
  <c r="EA153" i="9"/>
  <c r="EA149" i="9"/>
  <c r="EA145" i="9"/>
  <c r="EA141" i="9"/>
  <c r="EA175" i="9"/>
  <c r="EA171" i="9"/>
  <c r="EA168" i="9"/>
  <c r="EA164" i="9"/>
  <c r="EA160" i="9"/>
  <c r="EA156" i="9"/>
  <c r="EA152" i="9"/>
  <c r="EA148" i="9"/>
  <c r="EA144" i="9"/>
  <c r="EA140" i="9"/>
  <c r="EA136" i="9"/>
  <c r="EA132" i="9"/>
  <c r="EA128" i="9"/>
  <c r="EA124" i="9"/>
  <c r="EA120" i="9"/>
  <c r="EA167" i="9"/>
  <c r="EA163" i="9"/>
  <c r="EA159" i="9"/>
  <c r="EA155" i="9"/>
  <c r="EA151" i="9"/>
  <c r="EA147" i="9"/>
  <c r="EA143" i="9"/>
  <c r="EA135" i="9"/>
  <c r="EA131" i="9"/>
  <c r="EA127" i="9"/>
  <c r="EA123" i="9"/>
  <c r="EA119" i="9"/>
  <c r="EA114" i="9"/>
  <c r="EA110" i="9"/>
  <c r="EA106" i="9"/>
  <c r="EG106" i="9" s="1"/>
  <c r="EA102" i="9"/>
  <c r="EG102" i="9" s="1"/>
  <c r="EA139" i="9"/>
  <c r="EA117" i="9"/>
  <c r="EA113" i="9"/>
  <c r="EA109" i="9"/>
  <c r="EG109" i="9" s="1"/>
  <c r="EA105" i="9"/>
  <c r="EG105" i="9" s="1"/>
  <c r="EA137" i="9"/>
  <c r="EA133" i="9"/>
  <c r="EA129" i="9"/>
  <c r="EA125" i="9"/>
  <c r="EA121" i="9"/>
  <c r="EA116" i="9"/>
  <c r="EA112" i="9"/>
  <c r="EA108" i="9"/>
  <c r="EG108" i="9" s="1"/>
  <c r="EA104" i="9"/>
  <c r="EG104" i="9" s="1"/>
  <c r="EA115" i="9"/>
  <c r="EA111" i="9"/>
  <c r="EA107" i="9"/>
  <c r="EG107" i="9" s="1"/>
  <c r="EA103" i="9"/>
  <c r="EG103" i="9" s="1"/>
  <c r="EE317" i="9"/>
  <c r="EE313" i="9"/>
  <c r="EE310" i="9"/>
  <c r="EE320" i="9"/>
  <c r="EE318" i="9"/>
  <c r="EE314" i="9"/>
  <c r="EE306" i="9"/>
  <c r="EE315" i="9"/>
  <c r="EE311" i="9"/>
  <c r="EE308" i="9"/>
  <c r="EE304" i="9"/>
  <c r="EE316" i="9"/>
  <c r="EE312" i="9"/>
  <c r="EE307" i="9"/>
  <c r="EE302" i="9"/>
  <c r="EE301" i="9"/>
  <c r="EE300" i="9"/>
  <c r="EE309" i="9"/>
  <c r="EE305" i="9"/>
  <c r="EE303" i="9"/>
  <c r="EE299" i="9"/>
  <c r="EE296" i="9"/>
  <c r="EE292" i="9"/>
  <c r="EE295" i="9"/>
  <c r="EE291" i="9"/>
  <c r="EE287" i="9"/>
  <c r="EE298" i="9"/>
  <c r="EE294" i="9"/>
  <c r="EE290" i="9"/>
  <c r="EE286" i="9"/>
  <c r="EE289" i="9"/>
  <c r="EE284" i="9"/>
  <c r="EE297" i="9"/>
  <c r="EE293" i="9"/>
  <c r="EE283" i="9"/>
  <c r="EE279" i="9"/>
  <c r="EE288" i="9"/>
  <c r="EE282" i="9"/>
  <c r="EE278" i="9"/>
  <c r="EE274" i="9"/>
  <c r="EE285" i="9"/>
  <c r="EE281" i="9"/>
  <c r="EE277" i="9"/>
  <c r="EE273" i="9"/>
  <c r="EE269" i="9"/>
  <c r="EE265" i="9"/>
  <c r="EE268" i="9"/>
  <c r="EE264" i="9"/>
  <c r="EE260" i="9"/>
  <c r="EE280" i="9"/>
  <c r="EE276" i="9"/>
  <c r="EE275" i="9"/>
  <c r="EE272" i="9"/>
  <c r="EE271" i="9"/>
  <c r="EE267" i="9"/>
  <c r="EE263" i="9"/>
  <c r="EE259" i="9"/>
  <c r="EE255" i="9"/>
  <c r="EE251" i="9"/>
  <c r="EE247" i="9"/>
  <c r="EE270" i="9"/>
  <c r="EE266" i="9"/>
  <c r="EE262" i="9"/>
  <c r="EE258" i="9"/>
  <c r="EE254" i="9"/>
  <c r="EE250" i="9"/>
  <c r="EE261" i="9"/>
  <c r="EE256" i="9"/>
  <c r="EE253" i="9"/>
  <c r="EE248" i="9"/>
  <c r="EE246" i="9"/>
  <c r="EE242" i="9"/>
  <c r="EE238" i="9"/>
  <c r="EE234" i="9"/>
  <c r="EE245" i="9"/>
  <c r="EE241" i="9"/>
  <c r="EE237" i="9"/>
  <c r="EE257" i="9"/>
  <c r="EE252" i="9"/>
  <c r="EE249" i="9"/>
  <c r="EE244" i="9"/>
  <c r="EE240" i="9"/>
  <c r="EE236" i="9"/>
  <c r="EE232" i="9"/>
  <c r="EE228" i="9"/>
  <c r="EE243" i="9"/>
  <c r="EE239" i="9"/>
  <c r="EE235" i="9"/>
  <c r="EE231" i="9"/>
  <c r="EE227" i="9"/>
  <c r="EE223" i="9"/>
  <c r="EE219" i="9"/>
  <c r="EE215" i="9"/>
  <c r="EE211" i="9"/>
  <c r="EE207" i="9"/>
  <c r="EE203" i="9"/>
  <c r="EE230" i="9"/>
  <c r="EE226" i="9"/>
  <c r="EE222" i="9"/>
  <c r="EE218" i="9"/>
  <c r="EE214" i="9"/>
  <c r="EE233" i="9"/>
  <c r="EE229" i="9"/>
  <c r="EE225" i="9"/>
  <c r="EE221" i="9"/>
  <c r="EE217" i="9"/>
  <c r="EE213" i="9"/>
  <c r="EE209" i="9"/>
  <c r="EE205" i="9"/>
  <c r="EE201" i="9"/>
  <c r="EE224" i="9"/>
  <c r="EE220" i="9"/>
  <c r="EE216" i="9"/>
  <c r="EE212" i="9"/>
  <c r="EE208" i="9"/>
  <c r="EE196" i="9"/>
  <c r="EE192" i="9"/>
  <c r="EE188" i="9"/>
  <c r="EE184" i="9"/>
  <c r="EE210" i="9"/>
  <c r="EE206" i="9"/>
  <c r="EE202" i="9"/>
  <c r="EE199" i="9"/>
  <c r="EE195" i="9"/>
  <c r="EE191" i="9"/>
  <c r="EE187" i="9"/>
  <c r="EE183" i="9"/>
  <c r="EE179" i="9"/>
  <c r="EE198" i="9"/>
  <c r="EE194" i="9"/>
  <c r="EE190" i="9"/>
  <c r="EE186" i="9"/>
  <c r="EE182" i="9"/>
  <c r="EE178" i="9"/>
  <c r="EE174" i="9"/>
  <c r="EE170" i="9"/>
  <c r="EE204" i="9"/>
  <c r="EE200" i="9"/>
  <c r="EE197" i="9"/>
  <c r="EE193" i="9"/>
  <c r="EE189" i="9"/>
  <c r="EE185" i="9"/>
  <c r="EE181" i="9"/>
  <c r="EE177" i="9"/>
  <c r="EE173" i="9"/>
  <c r="EE175" i="9"/>
  <c r="EE171" i="9"/>
  <c r="EE166" i="9"/>
  <c r="EE162" i="9"/>
  <c r="EE158" i="9"/>
  <c r="EE154" i="9"/>
  <c r="EE150" i="9"/>
  <c r="EE146" i="9"/>
  <c r="EE142" i="9"/>
  <c r="EE138" i="9"/>
  <c r="EE134" i="9"/>
  <c r="EE130" i="9"/>
  <c r="EE126" i="9"/>
  <c r="EE122" i="9"/>
  <c r="EE118" i="9"/>
  <c r="EE169" i="9"/>
  <c r="EE165" i="9"/>
  <c r="EE161" i="9"/>
  <c r="EE157" i="9"/>
  <c r="EE153" i="9"/>
  <c r="EE149" i="9"/>
  <c r="EE145" i="9"/>
  <c r="EE141" i="9"/>
  <c r="EE168" i="9"/>
  <c r="EE164" i="9"/>
  <c r="EE160" i="9"/>
  <c r="EE156" i="9"/>
  <c r="EE152" i="9"/>
  <c r="EE148" i="9"/>
  <c r="EE144" i="9"/>
  <c r="EE140" i="9"/>
  <c r="EE136" i="9"/>
  <c r="EE132" i="9"/>
  <c r="EE128" i="9"/>
  <c r="EE124" i="9"/>
  <c r="EE120" i="9"/>
  <c r="EE180" i="9"/>
  <c r="EE176" i="9"/>
  <c r="EE172" i="9"/>
  <c r="EE167" i="9"/>
  <c r="EE163" i="9"/>
  <c r="EE159" i="9"/>
  <c r="EE155" i="9"/>
  <c r="EE151" i="9"/>
  <c r="EE147" i="9"/>
  <c r="EE143" i="9"/>
  <c r="EE139" i="9"/>
  <c r="EE137" i="9"/>
  <c r="EE133" i="9"/>
  <c r="EE129" i="9"/>
  <c r="EE125" i="9"/>
  <c r="EE121" i="9"/>
  <c r="EE114" i="9"/>
  <c r="EE110" i="9"/>
  <c r="EE106" i="9"/>
  <c r="EK106" i="9" s="1"/>
  <c r="EE102" i="9"/>
  <c r="EK102" i="9" s="1"/>
  <c r="EE117" i="9"/>
  <c r="EE113" i="9"/>
  <c r="EE109" i="9"/>
  <c r="EK109" i="9" s="1"/>
  <c r="EE105" i="9"/>
  <c r="EK105" i="9" s="1"/>
  <c r="EE135" i="9"/>
  <c r="EE131" i="9"/>
  <c r="EE127" i="9"/>
  <c r="EE123" i="9"/>
  <c r="EE119" i="9"/>
  <c r="EE116" i="9"/>
  <c r="EE112" i="9"/>
  <c r="EE108" i="9"/>
  <c r="EK108" i="9" s="1"/>
  <c r="EE104" i="9"/>
  <c r="EK104" i="9" s="1"/>
  <c r="EE115" i="9"/>
  <c r="EE111" i="9"/>
  <c r="EE107" i="9"/>
  <c r="EK107" i="9" s="1"/>
  <c r="EE103" i="9"/>
  <c r="EK103" i="9" s="1"/>
  <c r="BW69" i="9"/>
  <c r="CK69" i="9" s="1"/>
  <c r="AQ333" i="9"/>
  <c r="AQ547" i="9"/>
  <c r="EA64" i="2"/>
  <c r="AO180" i="5"/>
  <c r="AP180" i="5"/>
  <c r="DX320" i="9"/>
  <c r="DY62" i="9" s="1"/>
  <c r="DU320" i="9"/>
  <c r="DV62" i="9" s="1"/>
  <c r="CW320" i="9"/>
  <c r="CX62" i="9" s="1"/>
  <c r="BZ320" i="9"/>
  <c r="CA62" i="9" s="1"/>
  <c r="DJ14" i="5"/>
  <c r="BZ330" i="2"/>
  <c r="CE331" i="2"/>
  <c r="CD331" i="2"/>
  <c r="CC331" i="2"/>
  <c r="CB331" i="2"/>
  <c r="CA331" i="2"/>
  <c r="BG38" i="2"/>
  <c r="BF38" i="2"/>
  <c r="BE38" i="2"/>
  <c r="BD38" i="2"/>
  <c r="BC38" i="2"/>
  <c r="CG10" i="5"/>
  <c r="DB10" i="5"/>
  <c r="B411" i="11" s="1"/>
  <c r="DM12" i="5"/>
  <c r="DB8" i="5"/>
  <c r="B409" i="11" s="1"/>
  <c r="DB5" i="5"/>
  <c r="DB4" i="5"/>
  <c r="DB3" i="5"/>
  <c r="DB2" i="5"/>
  <c r="A8" i="5"/>
  <c r="B140" i="11" s="1"/>
  <c r="CR12" i="5"/>
  <c r="CG8" i="5"/>
  <c r="B349" i="11" s="1"/>
  <c r="CG5" i="5"/>
  <c r="CG4" i="5"/>
  <c r="CG3" i="5"/>
  <c r="CG2" i="5"/>
  <c r="BD54" i="2"/>
  <c r="BW67" i="2" s="1"/>
  <c r="BN331" i="2"/>
  <c r="BO331" i="2"/>
  <c r="BP331" i="2"/>
  <c r="BQ331" i="2"/>
  <c r="BR331" i="2"/>
  <c r="BS331" i="2"/>
  <c r="BT331" i="2"/>
  <c r="BU331" i="2"/>
  <c r="BV331" i="2"/>
  <c r="BW331" i="2"/>
  <c r="BX331" i="2"/>
  <c r="BY331" i="2"/>
  <c r="BZ331" i="2"/>
  <c r="BK331" i="2"/>
  <c r="BL331" i="2"/>
  <c r="BM331" i="2"/>
  <c r="AL180" i="5"/>
  <c r="AK180" i="5"/>
  <c r="AJ180" i="5"/>
  <c r="DP64" i="2"/>
  <c r="BJ331" i="2"/>
  <c r="DK14" i="5"/>
  <c r="BS330" i="2"/>
  <c r="BV330" i="2"/>
  <c r="E331" i="2"/>
  <c r="E332" i="2" s="1"/>
  <c r="F331" i="2"/>
  <c r="F332" i="2" s="1"/>
  <c r="G331" i="2"/>
  <c r="G332" i="2" s="1"/>
  <c r="H331" i="2"/>
  <c r="H332" i="2" s="1"/>
  <c r="I331" i="2"/>
  <c r="I332" i="2" s="1"/>
  <c r="J331" i="2"/>
  <c r="J332" i="2" s="1"/>
  <c r="K331" i="2"/>
  <c r="K332" i="2" s="1"/>
  <c r="L331" i="2"/>
  <c r="L332" i="2" s="1"/>
  <c r="M331" i="2"/>
  <c r="M332" i="2" s="1"/>
  <c r="N331" i="2"/>
  <c r="N332" i="2" s="1"/>
  <c r="O331" i="2"/>
  <c r="O332" i="2" s="1"/>
  <c r="P331" i="2"/>
  <c r="P332" i="2" s="1"/>
  <c r="Q331" i="2"/>
  <c r="Q332" i="2" s="1"/>
  <c r="R331" i="2"/>
  <c r="R332" i="2" s="1"/>
  <c r="S331" i="2"/>
  <c r="S332" i="2" s="1"/>
  <c r="T331" i="2"/>
  <c r="T332" i="2" s="1"/>
  <c r="U331" i="2"/>
  <c r="U332" i="2" s="1"/>
  <c r="V331" i="2"/>
  <c r="V332" i="2" s="1"/>
  <c r="W331" i="2"/>
  <c r="W332" i="2" s="1"/>
  <c r="X331" i="2"/>
  <c r="X332" i="2" s="1"/>
  <c r="Y331" i="2"/>
  <c r="Y332" i="2" s="1"/>
  <c r="Z331" i="2"/>
  <c r="Z332" i="2" s="1"/>
  <c r="AA331" i="2"/>
  <c r="AA332" i="2" s="1"/>
  <c r="AB331" i="2"/>
  <c r="AB332" i="2" s="1"/>
  <c r="AC331" i="2"/>
  <c r="AC332" i="2" s="1"/>
  <c r="AD331" i="2"/>
  <c r="AD332" i="2" s="1"/>
  <c r="AE331" i="2"/>
  <c r="AE332" i="2" s="1"/>
  <c r="AF331" i="2"/>
  <c r="AF332" i="2" s="1"/>
  <c r="AG331" i="2"/>
  <c r="AG332" i="2" s="1"/>
  <c r="AH331" i="2"/>
  <c r="AH332" i="2" s="1"/>
  <c r="AI331" i="2"/>
  <c r="AI332" i="2" s="1"/>
  <c r="AJ331" i="2"/>
  <c r="AJ332" i="2" s="1"/>
  <c r="AK331" i="2"/>
  <c r="AK332" i="2" s="1"/>
  <c r="AL331" i="2"/>
  <c r="AL332" i="2" s="1"/>
  <c r="AM331" i="2"/>
  <c r="AM332" i="2" s="1"/>
  <c r="AN331" i="2"/>
  <c r="AN332" i="2" s="1"/>
  <c r="AO331" i="2"/>
  <c r="AO332" i="2" s="1"/>
  <c r="D331" i="2"/>
  <c r="D332" i="2" s="1"/>
  <c r="AY38" i="2"/>
  <c r="AZ38" i="2"/>
  <c r="BA38" i="2"/>
  <c r="AX38" i="2"/>
  <c r="AT38" i="2"/>
  <c r="AU38" i="2"/>
  <c r="AS38" i="2"/>
  <c r="AK38" i="2"/>
  <c r="AL38" i="2"/>
  <c r="AM38" i="2"/>
  <c r="AN38" i="2"/>
  <c r="AO38" i="2"/>
  <c r="AP38" i="2"/>
  <c r="AQ38" i="2"/>
  <c r="AJ38" i="2"/>
  <c r="W38" i="2"/>
  <c r="X38" i="2"/>
  <c r="Y38" i="2"/>
  <c r="Z38" i="2"/>
  <c r="AA38" i="2"/>
  <c r="AB38" i="2"/>
  <c r="AC38" i="2"/>
  <c r="AD38" i="2"/>
  <c r="AE38" i="2"/>
  <c r="AF38" i="2"/>
  <c r="AG38" i="2"/>
  <c r="AH38" i="2"/>
  <c r="V38" i="2"/>
  <c r="BL3" i="5"/>
  <c r="AQ3" i="5"/>
  <c r="V3" i="5"/>
  <c r="V10" i="5"/>
  <c r="A10" i="5"/>
  <c r="A3" i="5"/>
  <c r="CK318" i="2"/>
  <c r="CK317" i="2"/>
  <c r="CK316" i="2"/>
  <c r="CK315" i="2"/>
  <c r="CK314" i="2"/>
  <c r="CK313" i="2"/>
  <c r="CK312" i="2"/>
  <c r="CK311" i="2"/>
  <c r="CK310" i="2"/>
  <c r="CK309" i="2"/>
  <c r="CK308" i="2"/>
  <c r="CK307" i="2"/>
  <c r="CK306" i="2"/>
  <c r="CK305" i="2"/>
  <c r="CK304" i="2"/>
  <c r="CK303" i="2"/>
  <c r="CK302" i="2"/>
  <c r="CK301" i="2"/>
  <c r="CK300" i="2"/>
  <c r="CK299" i="2"/>
  <c r="CK298" i="2"/>
  <c r="CK297" i="2"/>
  <c r="CK296" i="2"/>
  <c r="CK295" i="2"/>
  <c r="CK294" i="2"/>
  <c r="CK293" i="2"/>
  <c r="CK292" i="2"/>
  <c r="CK291" i="2"/>
  <c r="CK290" i="2"/>
  <c r="CK289" i="2"/>
  <c r="CK288" i="2"/>
  <c r="CK287" i="2"/>
  <c r="CK286" i="2"/>
  <c r="CK285" i="2"/>
  <c r="CK284" i="2"/>
  <c r="CK283" i="2"/>
  <c r="CK282" i="2"/>
  <c r="CK281" i="2"/>
  <c r="CK280" i="2"/>
  <c r="CK279" i="2"/>
  <c r="CK278" i="2"/>
  <c r="CK277" i="2"/>
  <c r="CK276" i="2"/>
  <c r="CK275" i="2"/>
  <c r="CK274" i="2"/>
  <c r="CK273" i="2"/>
  <c r="CK272" i="2"/>
  <c r="CK271" i="2"/>
  <c r="CK270" i="2"/>
  <c r="CK269" i="2"/>
  <c r="CK268" i="2"/>
  <c r="CK267" i="2"/>
  <c r="CK266" i="2"/>
  <c r="CK265" i="2"/>
  <c r="CK264" i="2"/>
  <c r="CK263" i="2"/>
  <c r="CK262" i="2"/>
  <c r="CK261" i="2"/>
  <c r="CK260" i="2"/>
  <c r="CK259" i="2"/>
  <c r="CK258" i="2"/>
  <c r="CK257" i="2"/>
  <c r="CK256" i="2"/>
  <c r="CK255" i="2"/>
  <c r="CK254" i="2"/>
  <c r="CK253" i="2"/>
  <c r="CK252" i="2"/>
  <c r="CK251" i="2"/>
  <c r="CK250" i="2"/>
  <c r="CK249" i="2"/>
  <c r="CK248" i="2"/>
  <c r="CK247" i="2"/>
  <c r="CK246" i="2"/>
  <c r="CK245" i="2"/>
  <c r="CK244" i="2"/>
  <c r="CK243" i="2"/>
  <c r="CK242" i="2"/>
  <c r="CK241" i="2"/>
  <c r="CK240" i="2"/>
  <c r="CK239" i="2"/>
  <c r="CK238" i="2"/>
  <c r="CK237" i="2"/>
  <c r="CK236" i="2"/>
  <c r="CK235" i="2"/>
  <c r="CK234" i="2"/>
  <c r="CK233" i="2"/>
  <c r="CK232" i="2"/>
  <c r="CK231" i="2"/>
  <c r="CK230" i="2"/>
  <c r="CK229" i="2"/>
  <c r="CK228" i="2"/>
  <c r="CK227" i="2"/>
  <c r="CK226" i="2"/>
  <c r="CK225" i="2"/>
  <c r="CK224" i="2"/>
  <c r="CK223" i="2"/>
  <c r="CK222" i="2"/>
  <c r="CK221" i="2"/>
  <c r="CK220" i="2"/>
  <c r="CK219" i="2"/>
  <c r="CK218" i="2"/>
  <c r="CK217" i="2"/>
  <c r="CK216" i="2"/>
  <c r="CK215" i="2"/>
  <c r="CK214" i="2"/>
  <c r="CK213" i="2"/>
  <c r="CK212" i="2"/>
  <c r="CK211" i="2"/>
  <c r="CK210" i="2"/>
  <c r="CK209" i="2"/>
  <c r="CK208" i="2"/>
  <c r="CK207" i="2"/>
  <c r="CK206" i="2"/>
  <c r="CK205" i="2"/>
  <c r="CK204" i="2"/>
  <c r="CK203" i="2"/>
  <c r="CK202" i="2"/>
  <c r="CK201" i="2"/>
  <c r="CK200" i="2"/>
  <c r="CK199" i="2"/>
  <c r="CK198" i="2"/>
  <c r="CK197" i="2"/>
  <c r="CK196" i="2"/>
  <c r="CK195" i="2"/>
  <c r="CK194" i="2"/>
  <c r="CK193" i="2"/>
  <c r="CK192" i="2"/>
  <c r="CK191" i="2"/>
  <c r="CK190" i="2"/>
  <c r="CK189" i="2"/>
  <c r="CK188" i="2"/>
  <c r="CK187" i="2"/>
  <c r="CK186" i="2"/>
  <c r="CK185" i="2"/>
  <c r="CK184" i="2"/>
  <c r="CK183" i="2"/>
  <c r="CK182" i="2"/>
  <c r="CK181" i="2"/>
  <c r="CK180" i="2"/>
  <c r="CK179" i="2"/>
  <c r="CK178" i="2"/>
  <c r="CK177" i="2"/>
  <c r="CK176" i="2"/>
  <c r="CK175" i="2"/>
  <c r="CK174" i="2"/>
  <c r="CK173" i="2"/>
  <c r="CK172" i="2"/>
  <c r="CK171" i="2"/>
  <c r="CK170" i="2"/>
  <c r="CK169" i="2"/>
  <c r="CK168" i="2"/>
  <c r="CK167" i="2"/>
  <c r="CK166" i="2"/>
  <c r="CK165" i="2"/>
  <c r="CK164" i="2"/>
  <c r="CK163" i="2"/>
  <c r="CK162" i="2"/>
  <c r="CK161" i="2"/>
  <c r="CK160" i="2"/>
  <c r="CK159" i="2"/>
  <c r="CK158" i="2"/>
  <c r="CK157" i="2"/>
  <c r="CK156" i="2"/>
  <c r="CK155" i="2"/>
  <c r="CK154" i="2"/>
  <c r="CK153" i="2"/>
  <c r="CK152" i="2"/>
  <c r="CK151" i="2"/>
  <c r="CK150" i="2"/>
  <c r="CK149" i="2"/>
  <c r="CK148" i="2"/>
  <c r="CK147" i="2"/>
  <c r="CK146" i="2"/>
  <c r="CK145" i="2"/>
  <c r="CK144" i="2"/>
  <c r="CK143" i="2"/>
  <c r="CK142" i="2"/>
  <c r="CK141" i="2"/>
  <c r="CK140" i="2"/>
  <c r="CK139" i="2"/>
  <c r="CK138" i="2"/>
  <c r="CK137" i="2"/>
  <c r="CK136" i="2"/>
  <c r="CK135" i="2"/>
  <c r="CK134" i="2"/>
  <c r="CK133" i="2"/>
  <c r="CK132" i="2"/>
  <c r="CK131" i="2"/>
  <c r="CK130" i="2"/>
  <c r="CK129" i="2"/>
  <c r="CK128" i="2"/>
  <c r="CK127" i="2"/>
  <c r="CK126" i="2"/>
  <c r="CK125" i="2"/>
  <c r="CK124" i="2"/>
  <c r="CK123" i="2"/>
  <c r="CK122" i="2"/>
  <c r="CK121" i="2"/>
  <c r="CK120" i="2"/>
  <c r="CK119" i="2"/>
  <c r="CK118" i="2"/>
  <c r="CK117" i="2"/>
  <c r="BO38" i="2"/>
  <c r="BL2" i="5"/>
  <c r="AQ2" i="5"/>
  <c r="V2" i="5"/>
  <c r="A2" i="5"/>
  <c r="BB12" i="5"/>
  <c r="BW12" i="5"/>
  <c r="BL8" i="5"/>
  <c r="B297" i="11" s="1"/>
  <c r="BL5" i="5"/>
  <c r="BL4" i="5"/>
  <c r="AQ8" i="5"/>
  <c r="B247" i="11" s="1"/>
  <c r="AQ5" i="5"/>
  <c r="AQ4" i="5"/>
  <c r="V8" i="5"/>
  <c r="B192" i="11" s="1"/>
  <c r="V5" i="5"/>
  <c r="V4" i="5"/>
  <c r="AG12" i="5"/>
  <c r="L12" i="5"/>
  <c r="AB180" i="5"/>
  <c r="AA180" i="5"/>
  <c r="K180" i="5"/>
  <c r="L180" i="5"/>
  <c r="J180" i="5"/>
  <c r="C180" i="5"/>
  <c r="D180" i="5"/>
  <c r="B180" i="5"/>
  <c r="A5" i="5"/>
  <c r="ED194" i="2"/>
  <c r="ED265" i="2"/>
  <c r="ED275" i="2"/>
  <c r="EE110" i="2"/>
  <c r="EK110" i="2" s="1"/>
  <c r="EE118" i="2"/>
  <c r="EE119" i="2"/>
  <c r="EE180" i="2"/>
  <c r="EE196" i="2"/>
  <c r="ED174" i="2"/>
  <c r="ED294" i="2"/>
  <c r="EE112" i="2"/>
  <c r="EK112" i="2" s="1"/>
  <c r="EE144" i="2"/>
  <c r="EE169" i="2"/>
  <c r="ED247" i="2"/>
  <c r="EE177" i="2"/>
  <c r="EE113" i="2"/>
  <c r="EK113" i="2" s="1"/>
  <c r="EE145" i="2"/>
  <c r="EE210" i="2"/>
  <c r="EE249" i="2"/>
  <c r="EE257" i="2"/>
  <c r="EE289" i="2"/>
  <c r="EE313" i="2"/>
  <c r="EE131" i="2"/>
  <c r="EE205" i="2"/>
  <c r="EE117" i="2"/>
  <c r="EE148" i="2"/>
  <c r="EE211" i="2"/>
  <c r="EE248" i="2"/>
  <c r="EE256" i="2"/>
  <c r="EE288" i="2"/>
  <c r="EE312" i="2"/>
  <c r="ED208" i="2"/>
  <c r="EE157" i="2"/>
  <c r="EE225" i="2"/>
  <c r="EE121" i="2"/>
  <c r="EE199" i="2"/>
  <c r="EE243" i="2"/>
  <c r="EE251" i="2"/>
  <c r="EE283" i="2"/>
  <c r="EE307" i="2"/>
  <c r="EE315" i="2"/>
  <c r="EE192" i="2"/>
  <c r="EE125" i="2"/>
  <c r="EE152" i="2"/>
  <c r="EE214" i="2"/>
  <c r="EE250" i="2"/>
  <c r="EE258" i="2"/>
  <c r="EE290" i="2"/>
  <c r="EE314" i="2"/>
  <c r="EE320" i="2"/>
  <c r="EE111" i="2"/>
  <c r="EK111" i="2" s="1"/>
  <c r="EE209" i="2"/>
  <c r="EE233" i="2"/>
  <c r="EE186" i="2"/>
  <c r="EE234" i="2"/>
  <c r="EE245" i="2"/>
  <c r="EE277" i="2"/>
  <c r="EE301" i="2"/>
  <c r="EE309" i="2"/>
  <c r="EE163" i="2"/>
  <c r="EE213" i="2"/>
  <c r="EE229" i="2"/>
  <c r="EE187" i="2"/>
  <c r="EE235" i="2"/>
  <c r="EE244" i="2"/>
  <c r="EE276" i="2"/>
  <c r="EE300" i="2"/>
  <c r="EE308" i="2"/>
  <c r="EE122" i="2"/>
  <c r="EE172" i="2"/>
  <c r="EE193" i="2"/>
  <c r="EE158" i="2"/>
  <c r="EE207" i="2"/>
  <c r="EE223" i="2"/>
  <c r="EE263" i="2"/>
  <c r="EE287" i="2"/>
  <c r="EE295" i="2"/>
  <c r="EE151" i="2"/>
  <c r="EE200" i="2"/>
  <c r="EE216" i="2"/>
  <c r="EE174" i="2"/>
  <c r="EE222" i="2"/>
  <c r="EE238" i="2"/>
  <c r="EE270" i="2"/>
  <c r="EE294" i="2"/>
  <c r="EE302" i="2"/>
  <c r="EA138" i="2"/>
  <c r="EA135" i="2"/>
  <c r="EA151" i="2"/>
  <c r="EA113" i="2"/>
  <c r="EG113" i="2" s="1"/>
  <c r="EA161" i="2"/>
  <c r="EA170" i="2"/>
  <c r="EA235" i="2"/>
  <c r="EA180" i="2"/>
  <c r="EA196" i="2"/>
  <c r="EA260" i="2"/>
  <c r="EA213" i="2"/>
  <c r="EA229" i="2"/>
  <c r="EA110" i="2"/>
  <c r="EG110" i="2" s="1"/>
  <c r="EA158" i="2"/>
  <c r="EA123" i="2"/>
  <c r="EA112" i="2"/>
  <c r="EG112" i="2" s="1"/>
  <c r="EA117" i="2"/>
  <c r="EA133" i="2"/>
  <c r="EA191" i="2"/>
  <c r="EA239" i="2"/>
  <c r="EA255" i="2"/>
  <c r="EA216" i="2"/>
  <c r="EA148" i="2"/>
  <c r="EA185" i="2"/>
  <c r="EA249" i="2"/>
  <c r="EA194" i="2"/>
  <c r="EA210" i="2"/>
  <c r="EA274" i="2"/>
  <c r="EA263" i="2"/>
  <c r="EA278" i="2"/>
  <c r="EA295" i="2"/>
  <c r="EA284" i="2"/>
  <c r="EA300" i="2"/>
  <c r="EA146" i="2"/>
  <c r="EA127" i="2"/>
  <c r="EA143" i="2"/>
  <c r="EA132" i="2"/>
  <c r="EA153" i="2"/>
  <c r="EA169" i="2"/>
  <c r="EA227" i="2"/>
  <c r="EA174" i="2"/>
  <c r="EA188" i="2"/>
  <c r="EA252" i="2"/>
  <c r="EA205" i="2"/>
  <c r="EA221" i="2"/>
  <c r="EA182" i="2"/>
  <c r="EA230" i="2"/>
  <c r="EA246" i="2"/>
  <c r="EA309" i="2"/>
  <c r="EA298" i="2"/>
  <c r="EA314" i="2"/>
  <c r="EA275" i="2"/>
  <c r="EA320" i="2"/>
  <c r="EA118" i="2"/>
  <c r="EA115" i="2"/>
  <c r="EG115" i="2" s="1"/>
  <c r="EA163" i="2"/>
  <c r="EA120" i="2"/>
  <c r="EA157" i="2"/>
  <c r="EA199" i="2"/>
  <c r="EA215" i="2"/>
  <c r="EA176" i="2"/>
  <c r="EA224" i="2"/>
  <c r="EA240" i="2"/>
  <c r="EA209" i="2"/>
  <c r="EA257" i="2"/>
  <c r="EA273" i="2"/>
  <c r="EA234" i="2"/>
  <c r="EA281" i="2"/>
  <c r="EA297" i="2"/>
  <c r="EA302" i="2"/>
  <c r="EA303" i="2"/>
  <c r="EA276" i="2"/>
  <c r="EA254" i="2"/>
  <c r="EA206" i="2"/>
  <c r="EA270" i="2"/>
  <c r="DU60" i="2"/>
  <c r="EA290" i="2"/>
  <c r="EA307" i="2"/>
  <c r="EA306" i="2"/>
  <c r="DS116" i="2"/>
  <c r="DX116" i="2" s="1"/>
  <c r="DS124" i="2"/>
  <c r="DS153" i="2"/>
  <c r="DS133" i="2"/>
  <c r="DS141" i="2"/>
  <c r="DS169" i="2"/>
  <c r="DS181" i="2"/>
  <c r="DS185" i="2"/>
  <c r="DS210" i="2"/>
  <c r="DS209" i="2"/>
  <c r="DS110" i="2"/>
  <c r="DX110" i="2" s="1"/>
  <c r="DS134" i="2"/>
  <c r="DS157" i="2"/>
  <c r="DS119" i="2"/>
  <c r="DS152" i="2"/>
  <c r="DS170" i="2"/>
  <c r="DS174" i="2"/>
  <c r="DS190" i="2"/>
  <c r="DS212" i="2"/>
  <c r="DS195" i="2"/>
  <c r="DS222" i="2"/>
  <c r="DS234" i="2"/>
  <c r="DS238" i="2"/>
  <c r="DS254" i="2"/>
  <c r="DP181" i="2"/>
  <c r="DS111" i="2"/>
  <c r="DX111" i="2" s="1"/>
  <c r="DS136" i="2"/>
  <c r="DS113" i="2"/>
  <c r="DX113" i="2" s="1"/>
  <c r="DS121" i="2"/>
  <c r="DS156" i="2"/>
  <c r="DS171" i="2"/>
  <c r="DS175" i="2"/>
  <c r="DS191" i="2"/>
  <c r="DS214" i="2"/>
  <c r="DS197" i="2"/>
  <c r="DS146" i="2"/>
  <c r="DS180" i="2"/>
  <c r="DS200" i="2"/>
  <c r="DS231" i="2"/>
  <c r="DS247" i="2"/>
  <c r="DS252" i="2"/>
  <c r="DS271" i="2"/>
  <c r="DS283" i="2"/>
  <c r="DS287" i="2"/>
  <c r="DS303" i="2"/>
  <c r="DS315" i="2"/>
  <c r="DS122" i="2"/>
  <c r="DS184" i="2"/>
  <c r="DS221" i="2"/>
  <c r="DS227" i="2"/>
  <c r="DS248" i="2"/>
  <c r="DS264" i="2"/>
  <c r="DS268" i="2"/>
  <c r="DS284" i="2"/>
  <c r="DS296" i="2"/>
  <c r="DS300" i="2"/>
  <c r="DS304" i="2"/>
  <c r="DS316" i="2"/>
  <c r="DS147" i="2"/>
  <c r="DS172" i="2"/>
  <c r="DS188" i="2"/>
  <c r="DS223" i="2"/>
  <c r="DS239" i="2"/>
  <c r="DS244" i="2"/>
  <c r="DS249" i="2"/>
  <c r="DS265" i="2"/>
  <c r="DS277" i="2"/>
  <c r="DS281" i="2"/>
  <c r="DS285" i="2"/>
  <c r="DS297" i="2"/>
  <c r="DS309" i="2"/>
  <c r="DS313" i="2"/>
  <c r="DS317" i="2"/>
  <c r="DS138" i="2"/>
  <c r="DS176" i="2"/>
  <c r="DS192" i="2"/>
  <c r="DS199" i="2"/>
  <c r="DS229" i="2"/>
  <c r="DS245" i="2"/>
  <c r="DS251" i="2"/>
  <c r="DS256" i="2"/>
  <c r="DS266" i="2"/>
  <c r="DS270" i="2"/>
  <c r="DS274" i="2"/>
  <c r="DS278" i="2"/>
  <c r="DS282" i="2"/>
  <c r="DS286" i="2"/>
  <c r="DS290" i="2"/>
  <c r="DS294" i="2"/>
  <c r="DS298" i="2"/>
  <c r="DS302" i="2"/>
  <c r="DS306" i="2"/>
  <c r="DS310" i="2"/>
  <c r="DS314" i="2"/>
  <c r="DS318" i="2"/>
  <c r="DR178" i="2"/>
  <c r="DR202" i="2"/>
  <c r="CN117" i="2"/>
  <c r="CN181" i="2"/>
  <c r="CN245" i="2"/>
  <c r="CN309" i="2"/>
  <c r="CN136" i="2"/>
  <c r="CN308" i="2"/>
  <c r="CU204" i="2"/>
  <c r="CN166" i="2"/>
  <c r="CN230" i="2"/>
  <c r="CN294" i="2"/>
  <c r="CN120" i="2"/>
  <c r="CN312" i="2"/>
  <c r="CR180" i="2"/>
  <c r="CU225" i="2"/>
  <c r="CN147" i="2"/>
  <c r="CN243" i="2"/>
  <c r="CN248" i="2"/>
  <c r="B154" i="5"/>
  <c r="AD20" i="5"/>
  <c r="AE20" i="5"/>
  <c r="DU16" i="5"/>
  <c r="AR182" i="5"/>
  <c r="AS181" i="5"/>
  <c r="AS182" i="5"/>
  <c r="CW60" i="2"/>
  <c r="CN64" i="2"/>
  <c r="DG64" i="2"/>
  <c r="DH61" i="2"/>
  <c r="DI61" i="2"/>
  <c r="DG61" i="2"/>
  <c r="BY60" i="2"/>
  <c r="BK64" i="2"/>
  <c r="AT64" i="2"/>
  <c r="A4" i="5"/>
  <c r="DT16" i="5"/>
  <c r="AR181" i="5"/>
  <c r="AO583" i="2"/>
  <c r="AN583" i="2"/>
  <c r="AM583" i="2"/>
  <c r="AL583" i="2"/>
  <c r="AK583" i="2"/>
  <c r="AJ583" i="2"/>
  <c r="AI583" i="2"/>
  <c r="AH583" i="2"/>
  <c r="AG583" i="2"/>
  <c r="AF583" i="2"/>
  <c r="AE583" i="2"/>
  <c r="AD583" i="2"/>
  <c r="AC583" i="2"/>
  <c r="AB583" i="2"/>
  <c r="AA583" i="2"/>
  <c r="Z583" i="2"/>
  <c r="Y583" i="2"/>
  <c r="X583" i="2"/>
  <c r="W583" i="2"/>
  <c r="V583" i="2"/>
  <c r="U583" i="2"/>
  <c r="T583" i="2"/>
  <c r="S583" i="2"/>
  <c r="R583" i="2"/>
  <c r="Q583" i="2"/>
  <c r="P583" i="2"/>
  <c r="O583" i="2"/>
  <c r="N583" i="2"/>
  <c r="M583" i="2"/>
  <c r="L583" i="2"/>
  <c r="K583" i="2"/>
  <c r="J583" i="2"/>
  <c r="I583" i="2"/>
  <c r="H583" i="2"/>
  <c r="G583" i="2"/>
  <c r="F583" i="2"/>
  <c r="E583" i="2"/>
  <c r="D583" i="2"/>
  <c r="AP332" i="2"/>
  <c r="BI331" i="2"/>
  <c r="BH331" i="2"/>
  <c r="BG331" i="2"/>
  <c r="BF331" i="2"/>
  <c r="BE331" i="2"/>
  <c r="BD331" i="2"/>
  <c r="BC331" i="2"/>
  <c r="BB331" i="2"/>
  <c r="BA331" i="2"/>
  <c r="AZ331" i="2"/>
  <c r="AY331" i="2"/>
  <c r="AX331" i="2"/>
  <c r="AW331" i="2"/>
  <c r="AV331" i="2"/>
  <c r="AU331" i="2"/>
  <c r="AT331" i="2"/>
  <c r="AS331" i="2"/>
  <c r="BK330" i="2"/>
  <c r="AY330" i="2"/>
  <c r="AR330" i="2"/>
  <c r="DD319" i="2"/>
  <c r="DC319" i="2"/>
  <c r="DB319" i="2"/>
  <c r="DA319" i="2"/>
  <c r="CZ319" i="2"/>
  <c r="CY319" i="2"/>
  <c r="CX319" i="2"/>
  <c r="CW319" i="2"/>
  <c r="R54" i="2"/>
  <c r="A54" i="2"/>
  <c r="K38" i="2"/>
  <c r="J38" i="2"/>
  <c r="I38" i="2"/>
  <c r="H38" i="2"/>
  <c r="G38" i="2"/>
  <c r="F38" i="2"/>
  <c r="E38" i="2"/>
  <c r="D38" i="2"/>
  <c r="B38" i="2"/>
  <c r="A38" i="2"/>
  <c r="AV37" i="2"/>
  <c r="AV36" i="2"/>
  <c r="AV35" i="2"/>
  <c r="AV34" i="2"/>
  <c r="AV33" i="2"/>
  <c r="AV32" i="2"/>
  <c r="AV31" i="2"/>
  <c r="AV30" i="2"/>
  <c r="AV29" i="2"/>
  <c r="AV28" i="2"/>
  <c r="AV27" i="2"/>
  <c r="AV26" i="2"/>
  <c r="AV25" i="2"/>
  <c r="AV24" i="2"/>
  <c r="AV23" i="2"/>
  <c r="AV22" i="2"/>
  <c r="AV21" i="2"/>
  <c r="AV20" i="2"/>
  <c r="AV19" i="2"/>
  <c r="AV18" i="2"/>
  <c r="AV17" i="2"/>
  <c r="AV16" i="2"/>
  <c r="AV15" i="2"/>
  <c r="AV14" i="2"/>
  <c r="AV13" i="2"/>
  <c r="AV12" i="2"/>
  <c r="S18" i="5"/>
  <c r="T18" i="5"/>
  <c r="S19" i="5"/>
  <c r="T151" i="11" s="1"/>
  <c r="T19" i="5"/>
  <c r="U151" i="11" s="1"/>
  <c r="BL146" i="2"/>
  <c r="BL170" i="2"/>
  <c r="BL218" i="2"/>
  <c r="BL127" i="2"/>
  <c r="BL155" i="2"/>
  <c r="BL159" i="2"/>
  <c r="BL187" i="2"/>
  <c r="BL191" i="2"/>
  <c r="BL219" i="2"/>
  <c r="BL120" i="2"/>
  <c r="BL148" i="2"/>
  <c r="BL152" i="2"/>
  <c r="BL180" i="2"/>
  <c r="BL184" i="2"/>
  <c r="BL212" i="2"/>
  <c r="BL216" i="2"/>
  <c r="BL238" i="2"/>
  <c r="BL242" i="2"/>
  <c r="BL270" i="2"/>
  <c r="BL274" i="2"/>
  <c r="BL302" i="2"/>
  <c r="BL306" i="2"/>
  <c r="BL239" i="2"/>
  <c r="BL243" i="2"/>
  <c r="BL271" i="2"/>
  <c r="BL275" i="2"/>
  <c r="BL303" i="2"/>
  <c r="BL307" i="2"/>
  <c r="BL240" i="2"/>
  <c r="BL244" i="2"/>
  <c r="BL272" i="2"/>
  <c r="BL276" i="2"/>
  <c r="BL304" i="2"/>
  <c r="BL308" i="2"/>
  <c r="BL241" i="2"/>
  <c r="BL245" i="2"/>
  <c r="BL273" i="2"/>
  <c r="BL277" i="2"/>
  <c r="BL305" i="2"/>
  <c r="BL309" i="2"/>
  <c r="BP115" i="2"/>
  <c r="CD115" i="2" s="1"/>
  <c r="BP145" i="2"/>
  <c r="BP185" i="2"/>
  <c r="BP130" i="2"/>
  <c r="BP170" i="2"/>
  <c r="BP210" i="2"/>
  <c r="BP159" i="2"/>
  <c r="BP199" i="2"/>
  <c r="BP136" i="2"/>
  <c r="BP184" i="2"/>
  <c r="BP226" i="2"/>
  <c r="BP266" i="2"/>
  <c r="BP314" i="2"/>
  <c r="BP255" i="2"/>
  <c r="BP295" i="2"/>
  <c r="BP252" i="2"/>
  <c r="BP292" i="2"/>
  <c r="BP229" i="2"/>
  <c r="BP277" i="2"/>
  <c r="BP317" i="2"/>
  <c r="BT113" i="2"/>
  <c r="CH113" i="2" s="1"/>
  <c r="BT117" i="2"/>
  <c r="BT110" i="2"/>
  <c r="CH110" i="2" s="1"/>
  <c r="BT114" i="2"/>
  <c r="CH114" i="2" s="1"/>
  <c r="BT118" i="2"/>
  <c r="BT111" i="2"/>
  <c r="CH111" i="2" s="1"/>
  <c r="BT115" i="2"/>
  <c r="CH115" i="2" s="1"/>
  <c r="BT112" i="2"/>
  <c r="CH112" i="2" s="1"/>
  <c r="BT116" i="2"/>
  <c r="CH116" i="2" s="1"/>
  <c r="BT121" i="2"/>
  <c r="BT125" i="2"/>
  <c r="BT129" i="2"/>
  <c r="BT133" i="2"/>
  <c r="BT137" i="2"/>
  <c r="BT141" i="2"/>
  <c r="BT145" i="2"/>
  <c r="BT149" i="2"/>
  <c r="BT153" i="2"/>
  <c r="BT157" i="2"/>
  <c r="BT161" i="2"/>
  <c r="BT165" i="2"/>
  <c r="BT169" i="2"/>
  <c r="BT173" i="2"/>
  <c r="BT177" i="2"/>
  <c r="BT181" i="2"/>
  <c r="BT185" i="2"/>
  <c r="BT189" i="2"/>
  <c r="BT193" i="2"/>
  <c r="BT197" i="2"/>
  <c r="BT201" i="2"/>
  <c r="BT205" i="2"/>
  <c r="BT209" i="2"/>
  <c r="BT213" i="2"/>
  <c r="BT217" i="2"/>
  <c r="BT221" i="2"/>
  <c r="BT122" i="2"/>
  <c r="BT126" i="2"/>
  <c r="BT130" i="2"/>
  <c r="BT134" i="2"/>
  <c r="BT138" i="2"/>
  <c r="BT142" i="2"/>
  <c r="BT146" i="2"/>
  <c r="BT150" i="2"/>
  <c r="BT154" i="2"/>
  <c r="BT158" i="2"/>
  <c r="BT162" i="2"/>
  <c r="BT166" i="2"/>
  <c r="BT170" i="2"/>
  <c r="BT174" i="2"/>
  <c r="BT178" i="2"/>
  <c r="BT182" i="2"/>
  <c r="BT186" i="2"/>
  <c r="BT190" i="2"/>
  <c r="BT194" i="2"/>
  <c r="BT198" i="2"/>
  <c r="BT202" i="2"/>
  <c r="BT206" i="2"/>
  <c r="BT210" i="2"/>
  <c r="BT214" i="2"/>
  <c r="BT218" i="2"/>
  <c r="BT119" i="2"/>
  <c r="BT123" i="2"/>
  <c r="BT127" i="2"/>
  <c r="BT131" i="2"/>
  <c r="BT135" i="2"/>
  <c r="BT139" i="2"/>
  <c r="BT143" i="2"/>
  <c r="BT147" i="2"/>
  <c r="BT151" i="2"/>
  <c r="BT155" i="2"/>
  <c r="BT159" i="2"/>
  <c r="BT163" i="2"/>
  <c r="BT167" i="2"/>
  <c r="BT171" i="2"/>
  <c r="BT175" i="2"/>
  <c r="BT179" i="2"/>
  <c r="BT183" i="2"/>
  <c r="BT187" i="2"/>
  <c r="BT191" i="2"/>
  <c r="BT195" i="2"/>
  <c r="BT199" i="2"/>
  <c r="BT203" i="2"/>
  <c r="BT207" i="2"/>
  <c r="BT211" i="2"/>
  <c r="BT215" i="2"/>
  <c r="BT219" i="2"/>
  <c r="BT120" i="2"/>
  <c r="BT124" i="2"/>
  <c r="BT128" i="2"/>
  <c r="BT132" i="2"/>
  <c r="BT136" i="2"/>
  <c r="BT140" i="2"/>
  <c r="BT144" i="2"/>
  <c r="BT148" i="2"/>
  <c r="BT152" i="2"/>
  <c r="BT156" i="2"/>
  <c r="BT160" i="2"/>
  <c r="BT164" i="2"/>
  <c r="BT168" i="2"/>
  <c r="BT172" i="2"/>
  <c r="BT176" i="2"/>
  <c r="BT180" i="2"/>
  <c r="BT184" i="2"/>
  <c r="BT188" i="2"/>
  <c r="BT192" i="2"/>
  <c r="BT196" i="2"/>
  <c r="BT200" i="2"/>
  <c r="BT204" i="2"/>
  <c r="BT208" i="2"/>
  <c r="BT212" i="2"/>
  <c r="BT216" i="2"/>
  <c r="BT220" i="2"/>
  <c r="BT223" i="2"/>
  <c r="BT226" i="2"/>
  <c r="BT230" i="2"/>
  <c r="BT234" i="2"/>
  <c r="BT238" i="2"/>
  <c r="BT242" i="2"/>
  <c r="BT246" i="2"/>
  <c r="BT250" i="2"/>
  <c r="BT254" i="2"/>
  <c r="BT258" i="2"/>
  <c r="BT262" i="2"/>
  <c r="BT266" i="2"/>
  <c r="BT270" i="2"/>
  <c r="BT274" i="2"/>
  <c r="BT278" i="2"/>
  <c r="BT282" i="2"/>
  <c r="BT286" i="2"/>
  <c r="BT290" i="2"/>
  <c r="BT294" i="2"/>
  <c r="BT298" i="2"/>
  <c r="BT302" i="2"/>
  <c r="BT306" i="2"/>
  <c r="BT310" i="2"/>
  <c r="BT314" i="2"/>
  <c r="BT318" i="2"/>
  <c r="BT227" i="2"/>
  <c r="BT231" i="2"/>
  <c r="BT235" i="2"/>
  <c r="BT239" i="2"/>
  <c r="BT243" i="2"/>
  <c r="BT247" i="2"/>
  <c r="BT251" i="2"/>
  <c r="BT255" i="2"/>
  <c r="BT259" i="2"/>
  <c r="BT263" i="2"/>
  <c r="BT267" i="2"/>
  <c r="BT271" i="2"/>
  <c r="BT275" i="2"/>
  <c r="BT279" i="2"/>
  <c r="BT283" i="2"/>
  <c r="BT287" i="2"/>
  <c r="BT291" i="2"/>
  <c r="BT295" i="2"/>
  <c r="BT299" i="2"/>
  <c r="BT303" i="2"/>
  <c r="BT307" i="2"/>
  <c r="BT311" i="2"/>
  <c r="BT315" i="2"/>
  <c r="BT222" i="2"/>
  <c r="BT224" i="2"/>
  <c r="BT228" i="2"/>
  <c r="BT232" i="2"/>
  <c r="BT236" i="2"/>
  <c r="BT240" i="2"/>
  <c r="BT244" i="2"/>
  <c r="BT248" i="2"/>
  <c r="BT252" i="2"/>
  <c r="BT256" i="2"/>
  <c r="BT260" i="2"/>
  <c r="BT264" i="2"/>
  <c r="BT268" i="2"/>
  <c r="BT272" i="2"/>
  <c r="BT276" i="2"/>
  <c r="BT280" i="2"/>
  <c r="BT284" i="2"/>
  <c r="BT288" i="2"/>
  <c r="BT292" i="2"/>
  <c r="BT296" i="2"/>
  <c r="BT300" i="2"/>
  <c r="BT304" i="2"/>
  <c r="BT308" i="2"/>
  <c r="BT312" i="2"/>
  <c r="BT316" i="2"/>
  <c r="BT225" i="2"/>
  <c r="BT229" i="2"/>
  <c r="BT233" i="2"/>
  <c r="BT237" i="2"/>
  <c r="BT241" i="2"/>
  <c r="BT245" i="2"/>
  <c r="BT249" i="2"/>
  <c r="BT253" i="2"/>
  <c r="BT257" i="2"/>
  <c r="BT261" i="2"/>
  <c r="BT265" i="2"/>
  <c r="BT269" i="2"/>
  <c r="BT273" i="2"/>
  <c r="BT277" i="2"/>
  <c r="BT281" i="2"/>
  <c r="BT285" i="2"/>
  <c r="BT289" i="2"/>
  <c r="BT293" i="2"/>
  <c r="BT297" i="2"/>
  <c r="BT301" i="2"/>
  <c r="BT305" i="2"/>
  <c r="BT309" i="2"/>
  <c r="BT313" i="2"/>
  <c r="BT317" i="2"/>
  <c r="BS178" i="2"/>
  <c r="BR111" i="2"/>
  <c r="CF111" i="2" s="1"/>
  <c r="BR114" i="2"/>
  <c r="CF114" i="2" s="1"/>
  <c r="BR147" i="2"/>
  <c r="BR179" i="2"/>
  <c r="BR211" i="2"/>
  <c r="BR136" i="2"/>
  <c r="BR168" i="2"/>
  <c r="BR200" i="2"/>
  <c r="BR129" i="2"/>
  <c r="BR161" i="2"/>
  <c r="BR193" i="2"/>
  <c r="BR126" i="2"/>
  <c r="BR158" i="2"/>
  <c r="BR190" i="2"/>
  <c r="BR224" i="2"/>
  <c r="BR256" i="2"/>
  <c r="BR288" i="2"/>
  <c r="BR222" i="2"/>
  <c r="BR253" i="2"/>
  <c r="BR285" i="2"/>
  <c r="BR317" i="2"/>
  <c r="BR250" i="2"/>
  <c r="BR282" i="2"/>
  <c r="BR314" i="2"/>
  <c r="BR251" i="2"/>
  <c r="BR283" i="2"/>
  <c r="BR315" i="2"/>
  <c r="CH319" i="2"/>
  <c r="AO20" i="5"/>
  <c r="AN20" i="5"/>
  <c r="DT15" i="5"/>
  <c r="T417" i="11" s="1"/>
  <c r="AQ181" i="5"/>
  <c r="AQ182" i="5"/>
  <c r="DU15" i="5"/>
  <c r="U417" i="11" s="1"/>
  <c r="CN132" i="2" l="1"/>
  <c r="CN175" i="2"/>
  <c r="CN111" i="2"/>
  <c r="CW111" i="2" s="1"/>
  <c r="CN184" i="2"/>
  <c r="CN187" i="2"/>
  <c r="CN258" i="2"/>
  <c r="CN194" i="2"/>
  <c r="CN130" i="2"/>
  <c r="CN212" i="2"/>
  <c r="CN239" i="2"/>
  <c r="CN273" i="2"/>
  <c r="CN209" i="2"/>
  <c r="CN145" i="2"/>
  <c r="CN304" i="2"/>
  <c r="CN299" i="2"/>
  <c r="CN163" i="2"/>
  <c r="CN172" i="2"/>
  <c r="CN318" i="2"/>
  <c r="CN254" i="2"/>
  <c r="CN190" i="2"/>
  <c r="CN126" i="2"/>
  <c r="CN200" i="2"/>
  <c r="CN227" i="2"/>
  <c r="CN261" i="2"/>
  <c r="CN197" i="2"/>
  <c r="CN133" i="2"/>
  <c r="CN260" i="2"/>
  <c r="CN255" i="2"/>
  <c r="CN151" i="2"/>
  <c r="CN152" i="2"/>
  <c r="CN306" i="2"/>
  <c r="CN242" i="2"/>
  <c r="CN178" i="2"/>
  <c r="CN164" i="2"/>
  <c r="CN313" i="2"/>
  <c r="CN249" i="2"/>
  <c r="CN185" i="2"/>
  <c r="CN121" i="2"/>
  <c r="CN232" i="2"/>
  <c r="CN231" i="2"/>
  <c r="CN143" i="2"/>
  <c r="CN280" i="2"/>
  <c r="CN291" i="2"/>
  <c r="CN290" i="2"/>
  <c r="CN226" i="2"/>
  <c r="CN162" i="2"/>
  <c r="CN296" i="2"/>
  <c r="CN124" i="2"/>
  <c r="CN305" i="2"/>
  <c r="CN241" i="2"/>
  <c r="CN177" i="2"/>
  <c r="CN113" i="2"/>
  <c r="CW113" i="2" s="1"/>
  <c r="CN192" i="2"/>
  <c r="CN203" i="2"/>
  <c r="CN131" i="2"/>
  <c r="CN264" i="2"/>
  <c r="CN283" i="2"/>
  <c r="CN286" i="2"/>
  <c r="CN222" i="2"/>
  <c r="CN158" i="2"/>
  <c r="CN288" i="2"/>
  <c r="CN112" i="2"/>
  <c r="CW112" i="2" s="1"/>
  <c r="CN293" i="2"/>
  <c r="CN229" i="2"/>
  <c r="CN165" i="2"/>
  <c r="CN156" i="2"/>
  <c r="CN183" i="2"/>
  <c r="CN119" i="2"/>
  <c r="CN252" i="2"/>
  <c r="CN275" i="2"/>
  <c r="CN274" i="2"/>
  <c r="CN210" i="2"/>
  <c r="CN146" i="2"/>
  <c r="CN256" i="2"/>
  <c r="CN279" i="2"/>
  <c r="CN281" i="2"/>
  <c r="CN217" i="2"/>
  <c r="CN153" i="2"/>
  <c r="CN144" i="2"/>
  <c r="CN179" i="2"/>
  <c r="CN115" i="2"/>
  <c r="CW115" i="2" s="1"/>
  <c r="CN220" i="2"/>
  <c r="CN235" i="2"/>
  <c r="CN262" i="2"/>
  <c r="CN198" i="2"/>
  <c r="CN134" i="2"/>
  <c r="CN224" i="2"/>
  <c r="CN247" i="2"/>
  <c r="CN277" i="2"/>
  <c r="CN213" i="2"/>
  <c r="BU159" i="2"/>
  <c r="BU254" i="2"/>
  <c r="BU127" i="2"/>
  <c r="BU198" i="2"/>
  <c r="BU212" i="2"/>
  <c r="BU316" i="2"/>
  <c r="BU180" i="2"/>
  <c r="BU318" i="2"/>
  <c r="BU148" i="2"/>
  <c r="BU286" i="2"/>
  <c r="P12" i="2"/>
  <c r="CN114" i="2"/>
  <c r="CW114" i="2" s="1"/>
  <c r="N16" i="2"/>
  <c r="CR293" i="2"/>
  <c r="CR165" i="2"/>
  <c r="CR288" i="2"/>
  <c r="Q13" i="2"/>
  <c r="BU284" i="2"/>
  <c r="BU223" i="2"/>
  <c r="BU166" i="2"/>
  <c r="BU115" i="2"/>
  <c r="CI115" i="2" s="1"/>
  <c r="BV266" i="2"/>
  <c r="BU252" i="2"/>
  <c r="BU289" i="2"/>
  <c r="BU134" i="2"/>
  <c r="BU112" i="2"/>
  <c r="CI112" i="2" s="1"/>
  <c r="BV202" i="2"/>
  <c r="BU222" i="2"/>
  <c r="BU257" i="2"/>
  <c r="BU205" i="2"/>
  <c r="BV148" i="2"/>
  <c r="BU287" i="2"/>
  <c r="BU225" i="2"/>
  <c r="BU173" i="2"/>
  <c r="BU255" i="2"/>
  <c r="BU191" i="2"/>
  <c r="BU141" i="2"/>
  <c r="ED266" i="2"/>
  <c r="EE126" i="2"/>
  <c r="EE212" i="2"/>
  <c r="EE120" i="2"/>
  <c r="EE124" i="2"/>
  <c r="EE162" i="2"/>
  <c r="EE265" i="2"/>
  <c r="EE155" i="2"/>
  <c r="EE164" i="2"/>
  <c r="EE264" i="2"/>
  <c r="EE114" i="2"/>
  <c r="EK114" i="2" s="1"/>
  <c r="EE150" i="2"/>
  <c r="EE259" i="2"/>
  <c r="EE139" i="2"/>
  <c r="EE168" i="2"/>
  <c r="EE266" i="2"/>
  <c r="ED120" i="2"/>
  <c r="EE129" i="2"/>
  <c r="EE253" i="2"/>
  <c r="EE317" i="2"/>
  <c r="EE133" i="2"/>
  <c r="EE252" i="2"/>
  <c r="EE316" i="2"/>
  <c r="EE217" i="2"/>
  <c r="EE239" i="2"/>
  <c r="EE303" i="2"/>
  <c r="EE232" i="2"/>
  <c r="EE246" i="2"/>
  <c r="EE310" i="2"/>
  <c r="EA167" i="2"/>
  <c r="EA187" i="2"/>
  <c r="EA212" i="2"/>
  <c r="EA245" i="2"/>
  <c r="EA139" i="2"/>
  <c r="EA149" i="2"/>
  <c r="EA173" i="2"/>
  <c r="EA201" i="2"/>
  <c r="EA226" i="2"/>
  <c r="EA294" i="2"/>
  <c r="EA316" i="2"/>
  <c r="EA159" i="2"/>
  <c r="EA179" i="2"/>
  <c r="EA204" i="2"/>
  <c r="EA237" i="2"/>
  <c r="EA262" i="2"/>
  <c r="EA283" i="2"/>
  <c r="EA134" i="2"/>
  <c r="EA136" i="2"/>
  <c r="EA231" i="2"/>
  <c r="EA256" i="2"/>
  <c r="EA186" i="2"/>
  <c r="EA313" i="2"/>
  <c r="EA292" i="2"/>
  <c r="EA272" i="2"/>
  <c r="EA312" i="2"/>
  <c r="DS132" i="2"/>
  <c r="DS149" i="2"/>
  <c r="DS189" i="2"/>
  <c r="DS155" i="2"/>
  <c r="DS127" i="2"/>
  <c r="DS178" i="2"/>
  <c r="DS203" i="2"/>
  <c r="DS242" i="2"/>
  <c r="DS159" i="2"/>
  <c r="DS129" i="2"/>
  <c r="DS179" i="2"/>
  <c r="DS205" i="2"/>
  <c r="DS207" i="2"/>
  <c r="DS257" i="2"/>
  <c r="DS291" i="2"/>
  <c r="DS158" i="2"/>
  <c r="DS232" i="2"/>
  <c r="DS272" i="2"/>
  <c r="ED153" i="2"/>
  <c r="EE134" i="2"/>
  <c r="EE228" i="2"/>
  <c r="EE128" i="2"/>
  <c r="EE140" i="2"/>
  <c r="EE178" i="2"/>
  <c r="EE273" i="2"/>
  <c r="EE173" i="2"/>
  <c r="EE179" i="2"/>
  <c r="EE272" i="2"/>
  <c r="EE130" i="2"/>
  <c r="EE166" i="2"/>
  <c r="EE267" i="2"/>
  <c r="EE159" i="2"/>
  <c r="EE182" i="2"/>
  <c r="EE274" i="2"/>
  <c r="EE116" i="2"/>
  <c r="EK116" i="2" s="1"/>
  <c r="EE154" i="2"/>
  <c r="EE261" i="2"/>
  <c r="EE115" i="2"/>
  <c r="EK115" i="2" s="1"/>
  <c r="EE156" i="2"/>
  <c r="EE260" i="2"/>
  <c r="ED133" i="2"/>
  <c r="EE236" i="2"/>
  <c r="EE247" i="2"/>
  <c r="EE311" i="2"/>
  <c r="EE141" i="2"/>
  <c r="EE254" i="2"/>
  <c r="EE318" i="2"/>
  <c r="EA124" i="2"/>
  <c r="EA203" i="2"/>
  <c r="EA228" i="2"/>
  <c r="EA261" i="2"/>
  <c r="EA155" i="2"/>
  <c r="EA165" i="2"/>
  <c r="EA184" i="2"/>
  <c r="EA217" i="2"/>
  <c r="EA242" i="2"/>
  <c r="EA310" i="2"/>
  <c r="EA114" i="2"/>
  <c r="EG114" i="2" s="1"/>
  <c r="EA175" i="2"/>
  <c r="EA195" i="2"/>
  <c r="EA220" i="2"/>
  <c r="EA253" i="2"/>
  <c r="EA277" i="2"/>
  <c r="EA299" i="2"/>
  <c r="EA150" i="2"/>
  <c r="EA125" i="2"/>
  <c r="EA247" i="2"/>
  <c r="EA177" i="2"/>
  <c r="EA202" i="2"/>
  <c r="EA271" i="2"/>
  <c r="EA308" i="2"/>
  <c r="EA291" i="2"/>
  <c r="EA238" i="2"/>
  <c r="DS140" i="2"/>
  <c r="DS161" i="2"/>
  <c r="DS194" i="2"/>
  <c r="DS118" i="2"/>
  <c r="DS135" i="2"/>
  <c r="DS182" i="2"/>
  <c r="DS211" i="2"/>
  <c r="DS246" i="2"/>
  <c r="DS120" i="2"/>
  <c r="DS137" i="2"/>
  <c r="DS183" i="2"/>
  <c r="DS213" i="2"/>
  <c r="DS220" i="2"/>
  <c r="DS263" i="2"/>
  <c r="DS295" i="2"/>
  <c r="DS139" i="2"/>
  <c r="DS237" i="2"/>
  <c r="DS276" i="2"/>
  <c r="DS308" i="2"/>
  <c r="DS216" i="2"/>
  <c r="DS255" i="2"/>
  <c r="DS289" i="2"/>
  <c r="DS320" i="2"/>
  <c r="DS219" i="2"/>
  <c r="DS261" i="2"/>
  <c r="ED180" i="2"/>
  <c r="EE142" i="2"/>
  <c r="ED155" i="2"/>
  <c r="EE136" i="2"/>
  <c r="EE143" i="2"/>
  <c r="EE194" i="2"/>
  <c r="EE281" i="2"/>
  <c r="EE189" i="2"/>
  <c r="EE195" i="2"/>
  <c r="EE280" i="2"/>
  <c r="EE146" i="2"/>
  <c r="EE183" i="2"/>
  <c r="EE275" i="2"/>
  <c r="EE176" i="2"/>
  <c r="EE198" i="2"/>
  <c r="EE282" i="2"/>
  <c r="EE132" i="2"/>
  <c r="EE170" i="2"/>
  <c r="EE269" i="2"/>
  <c r="EE147" i="2"/>
  <c r="EE171" i="2"/>
  <c r="EE268" i="2"/>
  <c r="ED248" i="2"/>
  <c r="EE137" i="2"/>
  <c r="EE255" i="2"/>
  <c r="EE123" i="2"/>
  <c r="EE160" i="2"/>
  <c r="EE262" i="2"/>
  <c r="EA122" i="2"/>
  <c r="EA140" i="2"/>
  <c r="EA219" i="2"/>
  <c r="EA244" i="2"/>
  <c r="EA160" i="2"/>
  <c r="EA171" i="2"/>
  <c r="EA172" i="2"/>
  <c r="EA200" i="2"/>
  <c r="EA233" i="2"/>
  <c r="EA258" i="2"/>
  <c r="EA279" i="2"/>
  <c r="EA130" i="2"/>
  <c r="EA116" i="2"/>
  <c r="EG116" i="2" s="1"/>
  <c r="EA211" i="2"/>
  <c r="EA236" i="2"/>
  <c r="EA269" i="2"/>
  <c r="EA293" i="2"/>
  <c r="EA315" i="2"/>
  <c r="EA166" i="2"/>
  <c r="EA141" i="2"/>
  <c r="EA152" i="2"/>
  <c r="EA193" i="2"/>
  <c r="EA218" i="2"/>
  <c r="EA286" i="2"/>
  <c r="EA190" i="2"/>
  <c r="EA296" i="2"/>
  <c r="EA301" i="2"/>
  <c r="DS148" i="2"/>
  <c r="DS165" i="2"/>
  <c r="DS202" i="2"/>
  <c r="DS126" i="2"/>
  <c r="DS143" i="2"/>
  <c r="DS186" i="2"/>
  <c r="DS218" i="2"/>
  <c r="DS250" i="2"/>
  <c r="DS128" i="2"/>
  <c r="DS145" i="2"/>
  <c r="DS187" i="2"/>
  <c r="DS114" i="2"/>
  <c r="DX114" i="2" s="1"/>
  <c r="DS225" i="2"/>
  <c r="DS267" i="2"/>
  <c r="DS299" i="2"/>
  <c r="DS168" i="2"/>
  <c r="DS243" i="2"/>
  <c r="DS280" i="2"/>
  <c r="DS312" i="2"/>
  <c r="DS217" i="2"/>
  <c r="DS260" i="2"/>
  <c r="DS293" i="2"/>
  <c r="DS112" i="2"/>
  <c r="DX112" i="2" s="1"/>
  <c r="DS224" i="2"/>
  <c r="EG60" i="2"/>
  <c r="ED227" i="2"/>
  <c r="EE149" i="2"/>
  <c r="ED253" i="2"/>
  <c r="EE127" i="2"/>
  <c r="EE201" i="2"/>
  <c r="EE226" i="2"/>
  <c r="EE297" i="2"/>
  <c r="EE221" i="2"/>
  <c r="EE227" i="2"/>
  <c r="EE296" i="2"/>
  <c r="EE185" i="2"/>
  <c r="EE215" i="2"/>
  <c r="EE291" i="2"/>
  <c r="EE208" i="2"/>
  <c r="EE230" i="2"/>
  <c r="EE298" i="2"/>
  <c r="EE161" i="2"/>
  <c r="EE202" i="2"/>
  <c r="EE285" i="2"/>
  <c r="EE181" i="2"/>
  <c r="EE203" i="2"/>
  <c r="EE284" i="2"/>
  <c r="EE138" i="2"/>
  <c r="EE175" i="2"/>
  <c r="EE271" i="2"/>
  <c r="EE167" i="2"/>
  <c r="EE190" i="2"/>
  <c r="EE278" i="2"/>
  <c r="EA154" i="2"/>
  <c r="EA129" i="2"/>
  <c r="EA251" i="2"/>
  <c r="EA181" i="2"/>
  <c r="EA126" i="2"/>
  <c r="EA128" i="2"/>
  <c r="EA207" i="2"/>
  <c r="EA232" i="2"/>
  <c r="EA265" i="2"/>
  <c r="EA289" i="2"/>
  <c r="EA311" i="2"/>
  <c r="EA162" i="2"/>
  <c r="EA121" i="2"/>
  <c r="EA243" i="2"/>
  <c r="EA164" i="2"/>
  <c r="EA198" i="2"/>
  <c r="EA264" i="2"/>
  <c r="EA288" i="2"/>
  <c r="EA131" i="2"/>
  <c r="EA156" i="2"/>
  <c r="EA192" i="2"/>
  <c r="EA225" i="2"/>
  <c r="EA250" i="2"/>
  <c r="EA318" i="2"/>
  <c r="EA317" i="2"/>
  <c r="EA222" i="2"/>
  <c r="EA267" i="2"/>
  <c r="DS117" i="2"/>
  <c r="DS173" i="2"/>
  <c r="DS193" i="2"/>
  <c r="DS142" i="2"/>
  <c r="DS162" i="2"/>
  <c r="DS196" i="2"/>
  <c r="DS226" i="2"/>
  <c r="DS258" i="2"/>
  <c r="DS144" i="2"/>
  <c r="DS163" i="2"/>
  <c r="DS198" i="2"/>
  <c r="DS131" i="2"/>
  <c r="DS236" i="2"/>
  <c r="DS275" i="2"/>
  <c r="DS307" i="2"/>
  <c r="DS208" i="2"/>
  <c r="DS253" i="2"/>
  <c r="DS288" i="2"/>
  <c r="DS130" i="2"/>
  <c r="DS228" i="2"/>
  <c r="DS269" i="2"/>
  <c r="DS301" i="2"/>
  <c r="DS123" i="2"/>
  <c r="DS235" i="2"/>
  <c r="ED143" i="2"/>
  <c r="ED209" i="2"/>
  <c r="EE165" i="2"/>
  <c r="ED213" i="2"/>
  <c r="EE153" i="2"/>
  <c r="EE220" i="2"/>
  <c r="EE241" i="2"/>
  <c r="EE305" i="2"/>
  <c r="EE237" i="2"/>
  <c r="EE240" i="2"/>
  <c r="EE304" i="2"/>
  <c r="EE204" i="2"/>
  <c r="EE231" i="2"/>
  <c r="EE299" i="2"/>
  <c r="EE224" i="2"/>
  <c r="EE242" i="2"/>
  <c r="EE306" i="2"/>
  <c r="EE188" i="2"/>
  <c r="EE218" i="2"/>
  <c r="EE293" i="2"/>
  <c r="EE197" i="2"/>
  <c r="EE219" i="2"/>
  <c r="EE292" i="2"/>
  <c r="EE135" i="2"/>
  <c r="EE191" i="2"/>
  <c r="EE279" i="2"/>
  <c r="EE184" i="2"/>
  <c r="EE206" i="2"/>
  <c r="EE286" i="2"/>
  <c r="EA119" i="2"/>
  <c r="EA145" i="2"/>
  <c r="EA168" i="2"/>
  <c r="EA197" i="2"/>
  <c r="EA142" i="2"/>
  <c r="EA144" i="2"/>
  <c r="EA223" i="2"/>
  <c r="EA248" i="2"/>
  <c r="EA178" i="2"/>
  <c r="EA305" i="2"/>
  <c r="EA268" i="2"/>
  <c r="EA111" i="2"/>
  <c r="EG111" i="2" s="1"/>
  <c r="EA137" i="2"/>
  <c r="EA259" i="2"/>
  <c r="EA189" i="2"/>
  <c r="EA214" i="2"/>
  <c r="EA282" i="2"/>
  <c r="EA304" i="2"/>
  <c r="EA147" i="2"/>
  <c r="EA183" i="2"/>
  <c r="EA208" i="2"/>
  <c r="EA241" i="2"/>
  <c r="EA266" i="2"/>
  <c r="EA287" i="2"/>
  <c r="EA280" i="2"/>
  <c r="EA285" i="2"/>
  <c r="DS151" i="2"/>
  <c r="DS125" i="2"/>
  <c r="DS177" i="2"/>
  <c r="DS201" i="2"/>
  <c r="DS150" i="2"/>
  <c r="DS166" i="2"/>
  <c r="DS204" i="2"/>
  <c r="DS230" i="2"/>
  <c r="DS262" i="2"/>
  <c r="DS154" i="2"/>
  <c r="DS167" i="2"/>
  <c r="DS206" i="2"/>
  <c r="DS164" i="2"/>
  <c r="DS241" i="2"/>
  <c r="DS279" i="2"/>
  <c r="DS311" i="2"/>
  <c r="DS215" i="2"/>
  <c r="DS259" i="2"/>
  <c r="DS292" i="2"/>
  <c r="DS115" i="2"/>
  <c r="DX115" i="2" s="1"/>
  <c r="DS233" i="2"/>
  <c r="DS273" i="2"/>
  <c r="DS305" i="2"/>
  <c r="DS160" i="2"/>
  <c r="DS240" i="2"/>
  <c r="CU121" i="2"/>
  <c r="BT70" i="2"/>
  <c r="BS118" i="2"/>
  <c r="BK112" i="2"/>
  <c r="BY112" i="2" s="1"/>
  <c r="CN125" i="2"/>
  <c r="DR113" i="2"/>
  <c r="DW113" i="2" s="1"/>
  <c r="ED119" i="2"/>
  <c r="BQ117" i="2"/>
  <c r="CT296" i="2"/>
  <c r="DQ117" i="2"/>
  <c r="EC116" i="2"/>
  <c r="EI116" i="2" s="1"/>
  <c r="EB110" i="2"/>
  <c r="EH110" i="2" s="1"/>
  <c r="BP113" i="2"/>
  <c r="CD113" i="2" s="1"/>
  <c r="CR136" i="2"/>
  <c r="DP163" i="2"/>
  <c r="DH127" i="2"/>
  <c r="DH310" i="2"/>
  <c r="Q17" i="2"/>
  <c r="Q16" i="2"/>
  <c r="P15" i="2"/>
  <c r="BV233" i="2"/>
  <c r="BN256" i="2"/>
  <c r="BV296" i="2"/>
  <c r="BV265" i="2"/>
  <c r="BV295" i="2"/>
  <c r="BV127" i="2"/>
  <c r="BV116" i="2"/>
  <c r="CJ116" i="2" s="1"/>
  <c r="BN196" i="2"/>
  <c r="BV231" i="2"/>
  <c r="BV212" i="2"/>
  <c r="CN116" i="2"/>
  <c r="CW116" i="2" s="1"/>
  <c r="CN140" i="2"/>
  <c r="CN282" i="2"/>
  <c r="CN218" i="2"/>
  <c r="CN122" i="2"/>
  <c r="CN188" i="2"/>
  <c r="CN219" i="2"/>
  <c r="CN237" i="2"/>
  <c r="CN141" i="2"/>
  <c r="BV205" i="2"/>
  <c r="BV173" i="2"/>
  <c r="BV263" i="2"/>
  <c r="BV141" i="2"/>
  <c r="BV264" i="2"/>
  <c r="CN216" i="2"/>
  <c r="CN211" i="2"/>
  <c r="CN171" i="2"/>
  <c r="CN139" i="2"/>
  <c r="CN240" i="2"/>
  <c r="CN263" i="2"/>
  <c r="CN314" i="2"/>
  <c r="CN250" i="2"/>
  <c r="CN186" i="2"/>
  <c r="CN154" i="2"/>
  <c r="CN276" i="2"/>
  <c r="CN307" i="2"/>
  <c r="CN301" i="2"/>
  <c r="CN269" i="2"/>
  <c r="CN205" i="2"/>
  <c r="CN173" i="2"/>
  <c r="BV298" i="2"/>
  <c r="BV232" i="2"/>
  <c r="BV180" i="2"/>
  <c r="CN316" i="2"/>
  <c r="CN204" i="2"/>
  <c r="CN311" i="2"/>
  <c r="CN207" i="2"/>
  <c r="CN167" i="2"/>
  <c r="CN135" i="2"/>
  <c r="CN228" i="2"/>
  <c r="CN128" i="2"/>
  <c r="CN251" i="2"/>
  <c r="CN310" i="2"/>
  <c r="CN278" i="2"/>
  <c r="CN246" i="2"/>
  <c r="CN214" i="2"/>
  <c r="CN182" i="2"/>
  <c r="CN150" i="2"/>
  <c r="CN118" i="2"/>
  <c r="CN268" i="2"/>
  <c r="CN176" i="2"/>
  <c r="CN295" i="2"/>
  <c r="CN191" i="2"/>
  <c r="CN297" i="2"/>
  <c r="CN265" i="2"/>
  <c r="CN233" i="2"/>
  <c r="CN201" i="2"/>
  <c r="CN169" i="2"/>
  <c r="CN137" i="2"/>
  <c r="BS288" i="2"/>
  <c r="BV170" i="2"/>
  <c r="CN180" i="2"/>
  <c r="CN199" i="2"/>
  <c r="CN300" i="2"/>
  <c r="CN315" i="2"/>
  <c r="CN302" i="2"/>
  <c r="CN206" i="2"/>
  <c r="CN110" i="2"/>
  <c r="CW110" i="2" s="1"/>
  <c r="CN267" i="2"/>
  <c r="CN225" i="2"/>
  <c r="BV234" i="2"/>
  <c r="BV223" i="2"/>
  <c r="CN284" i="2"/>
  <c r="CN287" i="2"/>
  <c r="CN159" i="2"/>
  <c r="CN127" i="2"/>
  <c r="CN208" i="2"/>
  <c r="CN223" i="2"/>
  <c r="CN270" i="2"/>
  <c r="CN238" i="2"/>
  <c r="CN174" i="2"/>
  <c r="CN142" i="2"/>
  <c r="CN244" i="2"/>
  <c r="CN160" i="2"/>
  <c r="CN289" i="2"/>
  <c r="CN257" i="2"/>
  <c r="CN193" i="2"/>
  <c r="CN161" i="2"/>
  <c r="CN129" i="2"/>
  <c r="BS125" i="2"/>
  <c r="BV297" i="2"/>
  <c r="BV138" i="2"/>
  <c r="BV191" i="2"/>
  <c r="CN272" i="2"/>
  <c r="CN168" i="2"/>
  <c r="CN271" i="2"/>
  <c r="CN195" i="2"/>
  <c r="CN155" i="2"/>
  <c r="CN123" i="2"/>
  <c r="CN292" i="2"/>
  <c r="CN196" i="2"/>
  <c r="CN303" i="2"/>
  <c r="CN215" i="2"/>
  <c r="CN298" i="2"/>
  <c r="CN266" i="2"/>
  <c r="CN234" i="2"/>
  <c r="CN202" i="2"/>
  <c r="CN170" i="2"/>
  <c r="CN138" i="2"/>
  <c r="CN236" i="2"/>
  <c r="CN148" i="2"/>
  <c r="CN259" i="2"/>
  <c r="CN317" i="2"/>
  <c r="CN285" i="2"/>
  <c r="CN253" i="2"/>
  <c r="CN221" i="2"/>
  <c r="CN189" i="2"/>
  <c r="CN157" i="2"/>
  <c r="BV159" i="2"/>
  <c r="BN310" i="2"/>
  <c r="CR260" i="2"/>
  <c r="CR203" i="2"/>
  <c r="CR158" i="2"/>
  <c r="CR254" i="2"/>
  <c r="CR129" i="2"/>
  <c r="CR197" i="2"/>
  <c r="CR212" i="2"/>
  <c r="CR167" i="2"/>
  <c r="CR234" i="2"/>
  <c r="CR313" i="2"/>
  <c r="CR185" i="2"/>
  <c r="CR240" i="2"/>
  <c r="CR147" i="2"/>
  <c r="CR202" i="2"/>
  <c r="CR287" i="2"/>
  <c r="CR281" i="2"/>
  <c r="CR152" i="2"/>
  <c r="CR236" i="2"/>
  <c r="CR164" i="2"/>
  <c r="CR318" i="2"/>
  <c r="CR190" i="2"/>
  <c r="CR251" i="2"/>
  <c r="CR261" i="2"/>
  <c r="CR132" i="2"/>
  <c r="CR296" i="2"/>
  <c r="CR127" i="2"/>
  <c r="CR275" i="2"/>
  <c r="CR298" i="2"/>
  <c r="CR170" i="2"/>
  <c r="CR199" i="2"/>
  <c r="CR249" i="2"/>
  <c r="CR216" i="2"/>
  <c r="CR315" i="2"/>
  <c r="CR239" i="2"/>
  <c r="CR286" i="2"/>
  <c r="CR161" i="2"/>
  <c r="CR154" i="2"/>
  <c r="CR229" i="2"/>
  <c r="CR252" i="2"/>
  <c r="CR271" i="2"/>
  <c r="CR183" i="2"/>
  <c r="CR266" i="2"/>
  <c r="CR141" i="2"/>
  <c r="CR131" i="2"/>
  <c r="CR217" i="2"/>
  <c r="AQ392" i="2"/>
  <c r="DR267" i="2"/>
  <c r="DR286" i="2"/>
  <c r="DR138" i="2"/>
  <c r="DR238" i="2"/>
  <c r="DR316" i="2"/>
  <c r="DR187" i="2"/>
  <c r="DR268" i="2"/>
  <c r="DR259" i="2"/>
  <c r="DR147" i="2"/>
  <c r="DR228" i="2"/>
  <c r="DR188" i="2"/>
  <c r="DR317" i="2"/>
  <c r="DR173" i="2"/>
  <c r="DR277" i="2"/>
  <c r="DR125" i="2"/>
  <c r="DR255" i="2"/>
  <c r="DR237" i="2"/>
  <c r="BO318" i="9"/>
  <c r="BO305" i="9"/>
  <c r="BO296" i="9"/>
  <c r="BO289" i="9"/>
  <c r="BO282" i="9"/>
  <c r="BO276" i="9"/>
  <c r="BO280" i="9"/>
  <c r="BO270" i="9"/>
  <c r="BO246" i="9"/>
  <c r="BO257" i="9"/>
  <c r="BO248" i="9"/>
  <c r="BO215" i="9"/>
  <c r="BO225" i="9"/>
  <c r="BO201" i="9"/>
  <c r="BO196" i="9"/>
  <c r="BO191" i="9"/>
  <c r="BO190" i="9"/>
  <c r="BO189" i="9"/>
  <c r="BO154" i="9"/>
  <c r="BO122" i="9"/>
  <c r="BO141" i="9"/>
  <c r="BO140" i="9"/>
  <c r="BO175" i="9"/>
  <c r="BO147" i="9"/>
  <c r="BO137" i="9"/>
  <c r="BO314" i="9"/>
  <c r="BO302" i="9"/>
  <c r="BO299" i="9"/>
  <c r="BO284" i="9"/>
  <c r="BO278" i="9"/>
  <c r="BO269" i="9"/>
  <c r="BO271" i="9"/>
  <c r="BO266" i="9"/>
  <c r="BO242" i="9"/>
  <c r="BO249" i="9"/>
  <c r="BO243" i="9"/>
  <c r="BO211" i="9"/>
  <c r="BO222" i="9"/>
  <c r="BO224" i="9"/>
  <c r="BO192" i="9"/>
  <c r="BO187" i="9"/>
  <c r="BO186" i="9"/>
  <c r="BO185" i="9"/>
  <c r="BO150" i="9"/>
  <c r="BO169" i="9"/>
  <c r="BO168" i="9"/>
  <c r="BO136" i="9"/>
  <c r="BO172" i="9"/>
  <c r="BO143" i="9"/>
  <c r="BO317" i="9"/>
  <c r="BO306" i="9"/>
  <c r="BO304" i="9"/>
  <c r="BO287" i="9"/>
  <c r="BO288" i="9"/>
  <c r="BO285" i="9"/>
  <c r="BO272" i="9"/>
  <c r="BO259" i="9"/>
  <c r="BO254" i="9"/>
  <c r="BO252" i="9"/>
  <c r="BO236" i="9"/>
  <c r="BO231" i="9"/>
  <c r="BO233" i="9"/>
  <c r="BO217" i="9"/>
  <c r="BO212" i="9"/>
  <c r="BO214" i="9"/>
  <c r="BO206" i="9"/>
  <c r="BO174" i="9"/>
  <c r="BO173" i="9"/>
  <c r="BO138" i="9"/>
  <c r="BO157" i="9"/>
  <c r="BO156" i="9"/>
  <c r="BO124" i="9"/>
  <c r="BO163" i="9"/>
  <c r="BO114" i="9"/>
  <c r="BO316" i="9"/>
  <c r="CC320" i="9"/>
  <c r="CD62" i="9" s="1"/>
  <c r="CD63" i="9" s="1"/>
  <c r="BO300" i="9"/>
  <c r="BO298" i="9"/>
  <c r="BO283" i="9"/>
  <c r="BO281" i="9"/>
  <c r="BO268" i="9"/>
  <c r="BO255" i="9"/>
  <c r="BO250" i="9"/>
  <c r="BO245" i="9"/>
  <c r="BO232" i="9"/>
  <c r="BO227" i="9"/>
  <c r="BO230" i="9"/>
  <c r="BO213" i="9"/>
  <c r="BO208" i="9"/>
  <c r="BO210" i="9"/>
  <c r="BO202" i="9"/>
  <c r="BO170" i="9"/>
  <c r="BO166" i="9"/>
  <c r="BO134" i="9"/>
  <c r="BO153" i="9"/>
  <c r="BO152" i="9"/>
  <c r="BO120" i="9"/>
  <c r="BO159" i="9"/>
  <c r="CR297" i="9"/>
  <c r="CR268" i="9"/>
  <c r="CR258" i="9"/>
  <c r="CR257" i="9"/>
  <c r="CR240" i="9"/>
  <c r="CR226" i="9"/>
  <c r="CR210" i="9"/>
  <c r="CR189" i="9"/>
  <c r="CR211" i="9"/>
  <c r="CR207" i="9"/>
  <c r="CR170" i="9"/>
  <c r="CR143" i="9"/>
  <c r="CR158" i="9"/>
  <c r="CR153" i="9"/>
  <c r="CR176" i="9"/>
  <c r="CR140" i="9"/>
  <c r="CR110" i="9"/>
  <c r="CR112" i="9"/>
  <c r="CR291" i="9"/>
  <c r="CR260" i="9"/>
  <c r="CR253" i="9"/>
  <c r="CR249" i="9"/>
  <c r="CR228" i="9"/>
  <c r="CR223" i="9"/>
  <c r="CR206" i="9"/>
  <c r="CR185" i="9"/>
  <c r="CR199" i="9"/>
  <c r="CR203" i="9"/>
  <c r="CR177" i="9"/>
  <c r="CR139" i="9"/>
  <c r="CR154" i="9"/>
  <c r="CR149" i="9"/>
  <c r="CR172" i="9"/>
  <c r="CR136" i="9"/>
  <c r="CR138" i="9"/>
  <c r="CR311" i="9"/>
  <c r="CR283" i="9"/>
  <c r="CR267" i="9"/>
  <c r="CR235" i="9"/>
  <c r="CR229" i="9"/>
  <c r="CR216" i="9"/>
  <c r="CR231" i="9"/>
  <c r="CR217" i="9"/>
  <c r="CR192" i="9"/>
  <c r="CR183" i="9"/>
  <c r="CR186" i="9"/>
  <c r="CR163" i="9"/>
  <c r="CR127" i="9"/>
  <c r="CR142" i="9"/>
  <c r="CR137" i="9"/>
  <c r="CR156" i="9"/>
  <c r="CR120" i="9"/>
  <c r="CR126" i="9"/>
  <c r="CR315" i="9"/>
  <c r="CR276" i="9"/>
  <c r="CR263" i="9"/>
  <c r="CR242" i="9"/>
  <c r="CR225" i="9"/>
  <c r="CR212" i="9"/>
  <c r="CR227" i="9"/>
  <c r="CR209" i="9"/>
  <c r="CR188" i="9"/>
  <c r="CR179" i="9"/>
  <c r="CR182" i="9"/>
  <c r="CR159" i="9"/>
  <c r="CR123" i="9"/>
  <c r="CR169" i="9"/>
  <c r="CR129" i="9"/>
  <c r="CR152" i="9"/>
  <c r="CR115" i="9"/>
  <c r="CR117" i="9"/>
  <c r="BK308" i="9"/>
  <c r="BK304" i="9"/>
  <c r="BK287" i="9"/>
  <c r="BK279" i="9"/>
  <c r="BK288" i="9"/>
  <c r="BK268" i="9"/>
  <c r="BK255" i="9"/>
  <c r="BK254" i="9"/>
  <c r="BK261" i="9"/>
  <c r="BK240" i="9"/>
  <c r="BK235" i="9"/>
  <c r="BK203" i="9"/>
  <c r="BK201" i="9"/>
  <c r="BK216" i="9"/>
  <c r="BK188" i="9"/>
  <c r="BK214" i="9"/>
  <c r="BK178" i="9"/>
  <c r="BK177" i="9"/>
  <c r="BK146" i="9"/>
  <c r="BK175" i="9"/>
  <c r="BK149" i="9"/>
  <c r="BK148" i="9"/>
  <c r="BK167" i="9"/>
  <c r="BK114" i="9"/>
  <c r="BK117" i="9"/>
  <c r="BK121" i="9"/>
  <c r="BY319" i="9"/>
  <c r="BK313" i="9"/>
  <c r="BK300" i="9"/>
  <c r="BK298" i="9"/>
  <c r="BK297" i="9"/>
  <c r="BK285" i="9"/>
  <c r="BK264" i="9"/>
  <c r="BK251" i="9"/>
  <c r="BK250" i="9"/>
  <c r="BK256" i="9"/>
  <c r="BK236" i="9"/>
  <c r="BK231" i="9"/>
  <c r="BK222" i="9"/>
  <c r="BK233" i="9"/>
  <c r="BK212" i="9"/>
  <c r="BK184" i="9"/>
  <c r="BK210" i="9"/>
  <c r="BK174" i="9"/>
  <c r="BK173" i="9"/>
  <c r="BK142" i="9"/>
  <c r="BK172" i="9"/>
  <c r="BK145" i="9"/>
  <c r="BK144" i="9"/>
  <c r="BK163" i="9"/>
  <c r="BK110" i="9"/>
  <c r="BK113" i="9"/>
  <c r="BK115" i="9"/>
  <c r="BK306" i="9"/>
  <c r="BK309" i="9"/>
  <c r="BK301" i="9"/>
  <c r="BK284" i="9"/>
  <c r="BK286" i="9"/>
  <c r="BK273" i="9"/>
  <c r="BK271" i="9"/>
  <c r="BK270" i="9"/>
  <c r="BK246" i="9"/>
  <c r="BK241" i="9"/>
  <c r="BK252" i="9"/>
  <c r="BK219" i="9"/>
  <c r="BK217" i="9"/>
  <c r="BK226" i="9"/>
  <c r="BK202" i="9"/>
  <c r="BK191" i="9"/>
  <c r="BK194" i="9"/>
  <c r="BK193" i="9"/>
  <c r="BK162" i="9"/>
  <c r="BK130" i="9"/>
  <c r="BK165" i="9"/>
  <c r="BK164" i="9"/>
  <c r="BK132" i="9"/>
  <c r="BK151" i="9"/>
  <c r="BK131" i="9"/>
  <c r="BK137" i="9"/>
  <c r="BK318" i="9"/>
  <c r="BK302" i="9"/>
  <c r="BK296" i="9"/>
  <c r="BK299" i="9"/>
  <c r="BK282" i="9"/>
  <c r="BK269" i="9"/>
  <c r="BK267" i="9"/>
  <c r="BK266" i="9"/>
  <c r="BK242" i="9"/>
  <c r="BK237" i="9"/>
  <c r="BK247" i="9"/>
  <c r="BK215" i="9"/>
  <c r="BK213" i="9"/>
  <c r="BK225" i="9"/>
  <c r="BK200" i="9"/>
  <c r="BK187" i="9"/>
  <c r="BK190" i="9"/>
  <c r="BK189" i="9"/>
  <c r="BK158" i="9"/>
  <c r="BK126" i="9"/>
  <c r="BK161" i="9"/>
  <c r="BK160" i="9"/>
  <c r="BK128" i="9"/>
  <c r="BK147" i="9"/>
  <c r="BK127" i="9"/>
  <c r="BK133" i="9"/>
  <c r="CN189" i="9"/>
  <c r="CN230" i="9"/>
  <c r="CN219" i="9"/>
  <c r="CN227" i="9"/>
  <c r="CN225" i="9"/>
  <c r="CN238" i="9"/>
  <c r="CN243" i="9"/>
  <c r="CN267" i="9"/>
  <c r="CN264" i="9"/>
  <c r="CN270" i="9"/>
  <c r="CN283" i="9"/>
  <c r="CN285" i="9"/>
  <c r="CN297" i="9"/>
  <c r="CN303" i="9"/>
  <c r="CN311" i="9"/>
  <c r="CN202" i="9"/>
  <c r="CN223" i="9"/>
  <c r="CN231" i="9"/>
  <c r="CN229" i="9"/>
  <c r="CN242" i="9"/>
  <c r="CN249" i="9"/>
  <c r="CN271" i="9"/>
  <c r="CN268" i="9"/>
  <c r="CN272" i="9"/>
  <c r="CN289" i="9"/>
  <c r="CN287" i="9"/>
  <c r="CN308" i="9"/>
  <c r="CN313" i="9"/>
  <c r="CN315" i="9"/>
  <c r="CN214" i="9"/>
  <c r="CN212" i="9"/>
  <c r="CN236" i="9"/>
  <c r="CN241" i="9"/>
  <c r="CN258" i="9"/>
  <c r="CN251" i="9"/>
  <c r="CN248" i="9"/>
  <c r="CN265" i="9"/>
  <c r="CN282" i="9"/>
  <c r="CN280" i="9"/>
  <c r="CN288" i="9"/>
  <c r="CN302" i="9"/>
  <c r="CN309" i="9"/>
  <c r="CN218" i="9"/>
  <c r="CN216" i="9"/>
  <c r="CN240" i="9"/>
  <c r="CN245" i="9"/>
  <c r="CN262" i="9"/>
  <c r="CN255" i="9"/>
  <c r="CN252" i="9"/>
  <c r="CN269" i="9"/>
  <c r="CN290" i="9"/>
  <c r="CN284" i="9"/>
  <c r="CN292" i="9"/>
  <c r="CN304" i="9"/>
  <c r="DI103" i="2"/>
  <c r="DM103" i="2" s="1"/>
  <c r="AQ536" i="2"/>
  <c r="AQ520" i="2"/>
  <c r="AQ456" i="2"/>
  <c r="DI209" i="2"/>
  <c r="DP202" i="2"/>
  <c r="DP110" i="2"/>
  <c r="DU110" i="2" s="1"/>
  <c r="DP180" i="2"/>
  <c r="DP191" i="2"/>
  <c r="DP170" i="2"/>
  <c r="DP213" i="2"/>
  <c r="DP130" i="2"/>
  <c r="DP153" i="2"/>
  <c r="DP132" i="2"/>
  <c r="DP314" i="2"/>
  <c r="DP300" i="2"/>
  <c r="DP282" i="2"/>
  <c r="DP289" i="2"/>
  <c r="DP268" i="2"/>
  <c r="DP311" i="2"/>
  <c r="DP250" i="2"/>
  <c r="DP257" i="2"/>
  <c r="DP236" i="2"/>
  <c r="DP279" i="2"/>
  <c r="DP218" i="2"/>
  <c r="DP225" i="2"/>
  <c r="DP137" i="2"/>
  <c r="DP247" i="2"/>
  <c r="DP212" i="2"/>
  <c r="DP115" i="2"/>
  <c r="DU115" i="2" s="1"/>
  <c r="BN278" i="2"/>
  <c r="BN218" i="2"/>
  <c r="BN164" i="2"/>
  <c r="BN246" i="2"/>
  <c r="BN186" i="2"/>
  <c r="BN132" i="2"/>
  <c r="BN313" i="2"/>
  <c r="BN154" i="2"/>
  <c r="BN207" i="2"/>
  <c r="BN281" i="2"/>
  <c r="BN122" i="2"/>
  <c r="BN175" i="2"/>
  <c r="BN311" i="2"/>
  <c r="BN249" i="2"/>
  <c r="BN189" i="2"/>
  <c r="BN143" i="2"/>
  <c r="BN279" i="2"/>
  <c r="BN221" i="2"/>
  <c r="BN157" i="2"/>
  <c r="BN110" i="2"/>
  <c r="CB110" i="2" s="1"/>
  <c r="BN247" i="2"/>
  <c r="BN288" i="2"/>
  <c r="BN125" i="2"/>
  <c r="Q19" i="2"/>
  <c r="Q18" i="2"/>
  <c r="R13" i="2"/>
  <c r="R38" i="2" s="1"/>
  <c r="AX67" i="2" s="1"/>
  <c r="CS140" i="2"/>
  <c r="CS309" i="2"/>
  <c r="CS203" i="2"/>
  <c r="BP251" i="2"/>
  <c r="BP195" i="2"/>
  <c r="BP141" i="2"/>
  <c r="DR243" i="2"/>
  <c r="DR274" i="2"/>
  <c r="DR174" i="2"/>
  <c r="ED157" i="2"/>
  <c r="ED181" i="2"/>
  <c r="ED166" i="2"/>
  <c r="ED267" i="2"/>
  <c r="ED258" i="2"/>
  <c r="ED135" i="2"/>
  <c r="BP240" i="2"/>
  <c r="BP220" i="2"/>
  <c r="BP166" i="2"/>
  <c r="DR172" i="2"/>
  <c r="DR135" i="2"/>
  <c r="DR304" i="2"/>
  <c r="DR121" i="2"/>
  <c r="BP309" i="2"/>
  <c r="BP236" i="2"/>
  <c r="BP258" i="2"/>
  <c r="BP128" i="2"/>
  <c r="BP202" i="2"/>
  <c r="BP177" i="2"/>
  <c r="BP110" i="2"/>
  <c r="CD110" i="2" s="1"/>
  <c r="DR196" i="2"/>
  <c r="DR156" i="2"/>
  <c r="DR160" i="2"/>
  <c r="DR184" i="2"/>
  <c r="DR223" i="2"/>
  <c r="DR318" i="2"/>
  <c r="DR270" i="2"/>
  <c r="DR230" i="2"/>
  <c r="DR179" i="2"/>
  <c r="DR131" i="2"/>
  <c r="DR309" i="2"/>
  <c r="DR269" i="2"/>
  <c r="DR221" i="2"/>
  <c r="DR170" i="2"/>
  <c r="DR130" i="2"/>
  <c r="DR300" i="2"/>
  <c r="DR260" i="2"/>
  <c r="DR220" i="2"/>
  <c r="DR157" i="2"/>
  <c r="DR117" i="2"/>
  <c r="ED303" i="2"/>
  <c r="ED240" i="2"/>
  <c r="ED125" i="2"/>
  <c r="ED144" i="2"/>
  <c r="ED136" i="2"/>
  <c r="ED278" i="2"/>
  <c r="ED317" i="2"/>
  <c r="ED238" i="2"/>
  <c r="ED158" i="2"/>
  <c r="ED139" i="2"/>
  <c r="ED300" i="2"/>
  <c r="ED237" i="2"/>
  <c r="ED223" i="2"/>
  <c r="ED164" i="2"/>
  <c r="ED113" i="2"/>
  <c r="EJ113" i="2" s="1"/>
  <c r="ED250" i="2"/>
  <c r="ED249" i="2"/>
  <c r="ED154" i="2"/>
  <c r="ED127" i="2"/>
  <c r="BP261" i="2"/>
  <c r="BP284" i="2"/>
  <c r="BP247" i="2"/>
  <c r="BP168" i="2"/>
  <c r="BP143" i="2"/>
  <c r="BP217" i="2"/>
  <c r="BP297" i="2"/>
  <c r="BP257" i="2"/>
  <c r="BP222" i="2"/>
  <c r="BP272" i="2"/>
  <c r="BP232" i="2"/>
  <c r="BP283" i="2"/>
  <c r="BP235" i="2"/>
  <c r="BP294" i="2"/>
  <c r="BP254" i="2"/>
  <c r="BP204" i="2"/>
  <c r="BP164" i="2"/>
  <c r="BP124" i="2"/>
  <c r="BP179" i="2"/>
  <c r="BP139" i="2"/>
  <c r="BP198" i="2"/>
  <c r="BP150" i="2"/>
  <c r="BP213" i="2"/>
  <c r="BP173" i="2"/>
  <c r="BP125" i="2"/>
  <c r="BP117" i="2"/>
  <c r="DR299" i="2"/>
  <c r="DR311" i="2"/>
  <c r="DR140" i="2"/>
  <c r="DR168" i="2"/>
  <c r="DR204" i="2"/>
  <c r="DR197" i="2"/>
  <c r="DR306" i="2"/>
  <c r="DR266" i="2"/>
  <c r="DR226" i="2"/>
  <c r="DR167" i="2"/>
  <c r="DR127" i="2"/>
  <c r="DR305" i="2"/>
  <c r="DR257" i="2"/>
  <c r="DR217" i="2"/>
  <c r="DR166" i="2"/>
  <c r="DR118" i="2"/>
  <c r="DR296" i="2"/>
  <c r="DR256" i="2"/>
  <c r="DR199" i="2"/>
  <c r="DR153" i="2"/>
  <c r="ED224" i="2"/>
  <c r="ED189" i="2"/>
  <c r="ED193" i="2"/>
  <c r="ED117" i="2"/>
  <c r="ED288" i="2"/>
  <c r="ED141" i="2"/>
  <c r="ED270" i="2"/>
  <c r="ED293" i="2"/>
  <c r="ED230" i="2"/>
  <c r="ED150" i="2"/>
  <c r="ED115" i="2"/>
  <c r="EJ115" i="2" s="1"/>
  <c r="ED292" i="2"/>
  <c r="ED205" i="2"/>
  <c r="ED191" i="2"/>
  <c r="ED156" i="2"/>
  <c r="ED233" i="2"/>
  <c r="ED229" i="2"/>
  <c r="ED241" i="2"/>
  <c r="ED146" i="2"/>
  <c r="DR133" i="2"/>
  <c r="DR165" i="2"/>
  <c r="DR207" i="2"/>
  <c r="DR244" i="2"/>
  <c r="DR276" i="2"/>
  <c r="DR308" i="2"/>
  <c r="DR122" i="2"/>
  <c r="DR154" i="2"/>
  <c r="DR186" i="2"/>
  <c r="DR229" i="2"/>
  <c r="DR261" i="2"/>
  <c r="DR293" i="2"/>
  <c r="DR208" i="2"/>
  <c r="DR139" i="2"/>
  <c r="DR171" i="2"/>
  <c r="DR211" i="2"/>
  <c r="DR246" i="2"/>
  <c r="DR278" i="2"/>
  <c r="DR310" i="2"/>
  <c r="DR148" i="2"/>
  <c r="DR287" i="2"/>
  <c r="DR205" i="2"/>
  <c r="DR247" i="2"/>
  <c r="DR137" i="2"/>
  <c r="DR169" i="2"/>
  <c r="DR215" i="2"/>
  <c r="DR248" i="2"/>
  <c r="DR280" i="2"/>
  <c r="DR312" i="2"/>
  <c r="DR126" i="2"/>
  <c r="DR158" i="2"/>
  <c r="DR190" i="2"/>
  <c r="DR233" i="2"/>
  <c r="DR265" i="2"/>
  <c r="DR297" i="2"/>
  <c r="DR216" i="2"/>
  <c r="DR143" i="2"/>
  <c r="DR175" i="2"/>
  <c r="DR218" i="2"/>
  <c r="DR250" i="2"/>
  <c r="DR282" i="2"/>
  <c r="DR314" i="2"/>
  <c r="DR164" i="2"/>
  <c r="DR303" i="2"/>
  <c r="DR111" i="2"/>
  <c r="DW111" i="2" s="1"/>
  <c r="DR227" i="2"/>
  <c r="DR128" i="2"/>
  <c r="DR124" i="2"/>
  <c r="DR263" i="2"/>
  <c r="DR320" i="2"/>
  <c r="ED159" i="2"/>
  <c r="ED162" i="2"/>
  <c r="ED226" i="2"/>
  <c r="ED273" i="2"/>
  <c r="ED187" i="2"/>
  <c r="ED290" i="2"/>
  <c r="ED129" i="2"/>
  <c r="ED132" i="2"/>
  <c r="ED196" i="2"/>
  <c r="ED243" i="2"/>
  <c r="ED307" i="2"/>
  <c r="ED252" i="2"/>
  <c r="ED316" i="2"/>
  <c r="ED123" i="2"/>
  <c r="ED126" i="2"/>
  <c r="ED190" i="2"/>
  <c r="ED231" i="2"/>
  <c r="ED301" i="2"/>
  <c r="ED246" i="2"/>
  <c r="ED310" i="2"/>
  <c r="ED200" i="2"/>
  <c r="ED149" i="2"/>
  <c r="ED211" i="2"/>
  <c r="ED184" i="2"/>
  <c r="ED304" i="2"/>
  <c r="ED239" i="2"/>
  <c r="ED114" i="2"/>
  <c r="EJ114" i="2" s="1"/>
  <c r="ED289" i="2"/>
  <c r="ED306" i="2"/>
  <c r="ED148" i="2"/>
  <c r="ED259" i="2"/>
  <c r="ED167" i="2"/>
  <c r="ED170" i="2"/>
  <c r="ED234" i="2"/>
  <c r="ED281" i="2"/>
  <c r="ED219" i="2"/>
  <c r="ED298" i="2"/>
  <c r="ED137" i="2"/>
  <c r="ED140" i="2"/>
  <c r="ED204" i="2"/>
  <c r="ED251" i="2"/>
  <c r="ED315" i="2"/>
  <c r="ED260" i="2"/>
  <c r="ED177" i="2"/>
  <c r="ED131" i="2"/>
  <c r="ED134" i="2"/>
  <c r="ED198" i="2"/>
  <c r="ED245" i="2"/>
  <c r="ED309" i="2"/>
  <c r="ED254" i="2"/>
  <c r="ED318" i="2"/>
  <c r="ED232" i="2"/>
  <c r="ED112" i="2"/>
  <c r="EJ112" i="2" s="1"/>
  <c r="ED264" i="2"/>
  <c r="ED216" i="2"/>
  <c r="ED225" i="2"/>
  <c r="ED271" i="2"/>
  <c r="ED111" i="2"/>
  <c r="EJ111" i="2" s="1"/>
  <c r="ED178" i="2"/>
  <c r="ED242" i="2"/>
  <c r="ED145" i="2"/>
  <c r="ED212" i="2"/>
  <c r="ED183" i="2"/>
  <c r="BP265" i="2"/>
  <c r="BP224" i="2"/>
  <c r="BP287" i="2"/>
  <c r="BP298" i="2"/>
  <c r="BP216" i="2"/>
  <c r="BP191" i="2"/>
  <c r="BP162" i="2"/>
  <c r="BP137" i="2"/>
  <c r="BP293" i="2"/>
  <c r="BP253" i="2"/>
  <c r="BP316" i="2"/>
  <c r="BP268" i="2"/>
  <c r="BP228" i="2"/>
  <c r="BP279" i="2"/>
  <c r="BP231" i="2"/>
  <c r="BP290" i="2"/>
  <c r="BP250" i="2"/>
  <c r="BP200" i="2"/>
  <c r="BP160" i="2"/>
  <c r="BP120" i="2"/>
  <c r="BP175" i="2"/>
  <c r="BP135" i="2"/>
  <c r="BP194" i="2"/>
  <c r="BP146" i="2"/>
  <c r="BP209" i="2"/>
  <c r="BP169" i="2"/>
  <c r="BP121" i="2"/>
  <c r="DR251" i="2"/>
  <c r="DR295" i="2"/>
  <c r="DR152" i="2"/>
  <c r="DR283" i="2"/>
  <c r="DR180" i="2"/>
  <c r="DR302" i="2"/>
  <c r="DR262" i="2"/>
  <c r="DR222" i="2"/>
  <c r="DR163" i="2"/>
  <c r="DR123" i="2"/>
  <c r="DR301" i="2"/>
  <c r="DR253" i="2"/>
  <c r="DR209" i="2"/>
  <c r="DR162" i="2"/>
  <c r="DR114" i="2"/>
  <c r="DW114" i="2" s="1"/>
  <c r="DR292" i="2"/>
  <c r="DR252" i="2"/>
  <c r="DR189" i="2"/>
  <c r="DR149" i="2"/>
  <c r="DR112" i="2"/>
  <c r="DW112" i="2" s="1"/>
  <c r="ED192" i="2"/>
  <c r="ED295" i="2"/>
  <c r="ED296" i="2"/>
  <c r="ED256" i="2"/>
  <c r="ED320" i="2"/>
  <c r="ED262" i="2"/>
  <c r="ED285" i="2"/>
  <c r="ED222" i="2"/>
  <c r="ED142" i="2"/>
  <c r="ED284" i="2"/>
  <c r="ED173" i="2"/>
  <c r="ED236" i="2"/>
  <c r="ED124" i="2"/>
  <c r="ED201" i="2"/>
  <c r="ED197" i="2"/>
  <c r="ED215" i="2"/>
  <c r="ED138" i="2"/>
  <c r="BP118" i="2"/>
  <c r="BP129" i="2"/>
  <c r="BP161" i="2"/>
  <c r="BP193" i="2"/>
  <c r="BP122" i="2"/>
  <c r="BP154" i="2"/>
  <c r="BP186" i="2"/>
  <c r="BP218" i="2"/>
  <c r="BP151" i="2"/>
  <c r="BP183" i="2"/>
  <c r="BP215" i="2"/>
  <c r="BP144" i="2"/>
  <c r="BP176" i="2"/>
  <c r="BP208" i="2"/>
  <c r="BP242" i="2"/>
  <c r="BP274" i="2"/>
  <c r="BP306" i="2"/>
  <c r="BP239" i="2"/>
  <c r="BP271" i="2"/>
  <c r="BP303" i="2"/>
  <c r="BP244" i="2"/>
  <c r="BP276" i="2"/>
  <c r="BP308" i="2"/>
  <c r="BP237" i="2"/>
  <c r="BP269" i="2"/>
  <c r="BP301" i="2"/>
  <c r="BP111" i="2"/>
  <c r="CD111" i="2" s="1"/>
  <c r="BP133" i="2"/>
  <c r="BP165" i="2"/>
  <c r="BP197" i="2"/>
  <c r="BP126" i="2"/>
  <c r="BP158" i="2"/>
  <c r="BP190" i="2"/>
  <c r="BP123" i="2"/>
  <c r="BP155" i="2"/>
  <c r="BP187" i="2"/>
  <c r="BP219" i="2"/>
  <c r="BP148" i="2"/>
  <c r="BP180" i="2"/>
  <c r="BP212" i="2"/>
  <c r="BP246" i="2"/>
  <c r="BP278" i="2"/>
  <c r="BP310" i="2"/>
  <c r="BP243" i="2"/>
  <c r="BP275" i="2"/>
  <c r="BP307" i="2"/>
  <c r="BP248" i="2"/>
  <c r="BP280" i="2"/>
  <c r="BP312" i="2"/>
  <c r="BP241" i="2"/>
  <c r="BP273" i="2"/>
  <c r="BP305" i="2"/>
  <c r="BP313" i="2"/>
  <c r="BP291" i="2"/>
  <c r="BP172" i="2"/>
  <c r="BP206" i="2"/>
  <c r="DR219" i="2"/>
  <c r="DR234" i="2"/>
  <c r="DR313" i="2"/>
  <c r="DR134" i="2"/>
  <c r="DR161" i="2"/>
  <c r="ED221" i="2"/>
  <c r="BP289" i="2"/>
  <c r="BP249" i="2"/>
  <c r="BP304" i="2"/>
  <c r="BP264" i="2"/>
  <c r="BP315" i="2"/>
  <c r="BP267" i="2"/>
  <c r="BP227" i="2"/>
  <c r="BP286" i="2"/>
  <c r="BP238" i="2"/>
  <c r="BP196" i="2"/>
  <c r="BP156" i="2"/>
  <c r="BP211" i="2"/>
  <c r="BP171" i="2"/>
  <c r="BP131" i="2"/>
  <c r="BP182" i="2"/>
  <c r="BP142" i="2"/>
  <c r="BP205" i="2"/>
  <c r="BP157" i="2"/>
  <c r="BP116" i="2"/>
  <c r="CD116" i="2" s="1"/>
  <c r="DR192" i="2"/>
  <c r="DR279" i="2"/>
  <c r="DR307" i="2"/>
  <c r="DR136" i="2"/>
  <c r="DR235" i="2"/>
  <c r="DR132" i="2"/>
  <c r="DR298" i="2"/>
  <c r="DR258" i="2"/>
  <c r="DR203" i="2"/>
  <c r="DR159" i="2"/>
  <c r="DR119" i="2"/>
  <c r="DR289" i="2"/>
  <c r="DR249" i="2"/>
  <c r="DR201" i="2"/>
  <c r="DR150" i="2"/>
  <c r="DR214" i="2"/>
  <c r="DR288" i="2"/>
  <c r="DR240" i="2"/>
  <c r="DR185" i="2"/>
  <c r="DR145" i="2"/>
  <c r="DR110" i="2"/>
  <c r="DW110" i="2" s="1"/>
  <c r="ED160" i="2"/>
  <c r="ED263" i="2"/>
  <c r="ED287" i="2"/>
  <c r="ED179" i="2"/>
  <c r="ED217" i="2"/>
  <c r="ED235" i="2"/>
  <c r="ED277" i="2"/>
  <c r="ED214" i="2"/>
  <c r="ED118" i="2"/>
  <c r="ED276" i="2"/>
  <c r="ED299" i="2"/>
  <c r="ED228" i="2"/>
  <c r="ED116" i="2"/>
  <c r="EJ116" i="2" s="1"/>
  <c r="ED314" i="2"/>
  <c r="ED313" i="2"/>
  <c r="ED218" i="2"/>
  <c r="ED130" i="2"/>
  <c r="BP288" i="2"/>
  <c r="BP302" i="2"/>
  <c r="BP132" i="2"/>
  <c r="BP221" i="2"/>
  <c r="DR239" i="2"/>
  <c r="DR183" i="2"/>
  <c r="DR225" i="2"/>
  <c r="DR264" i="2"/>
  <c r="BP285" i="2"/>
  <c r="BP245" i="2"/>
  <c r="BP300" i="2"/>
  <c r="BP260" i="2"/>
  <c r="BP311" i="2"/>
  <c r="BP263" i="2"/>
  <c r="BP223" i="2"/>
  <c r="BP282" i="2"/>
  <c r="BP234" i="2"/>
  <c r="BP192" i="2"/>
  <c r="BP152" i="2"/>
  <c r="BP207" i="2"/>
  <c r="BP167" i="2"/>
  <c r="BP127" i="2"/>
  <c r="BP178" i="2"/>
  <c r="BP138" i="2"/>
  <c r="BP201" i="2"/>
  <c r="BP153" i="2"/>
  <c r="BP112" i="2"/>
  <c r="CD112" i="2" s="1"/>
  <c r="DR231" i="2"/>
  <c r="DR291" i="2"/>
  <c r="DR120" i="2"/>
  <c r="DR176" i="2"/>
  <c r="DR212" i="2"/>
  <c r="DR116" i="2"/>
  <c r="DW116" i="2" s="1"/>
  <c r="DR294" i="2"/>
  <c r="DR254" i="2"/>
  <c r="DR195" i="2"/>
  <c r="DR155" i="2"/>
  <c r="DR115" i="2"/>
  <c r="DW115" i="2" s="1"/>
  <c r="DR285" i="2"/>
  <c r="DR245" i="2"/>
  <c r="DR193" i="2"/>
  <c r="DR146" i="2"/>
  <c r="DR206" i="2"/>
  <c r="DR284" i="2"/>
  <c r="DR236" i="2"/>
  <c r="DR181" i="2"/>
  <c r="DR141" i="2"/>
  <c r="CS260" i="2"/>
  <c r="ED312" i="2"/>
  <c r="ED128" i="2"/>
  <c r="ED207" i="2"/>
  <c r="ED255" i="2"/>
  <c r="ED311" i="2"/>
  <c r="ED185" i="2"/>
  <c r="ED203" i="2"/>
  <c r="ED269" i="2"/>
  <c r="ED206" i="2"/>
  <c r="ED110" i="2"/>
  <c r="EJ110" i="2" s="1"/>
  <c r="ED268" i="2"/>
  <c r="ED291" i="2"/>
  <c r="ED220" i="2"/>
  <c r="ED169" i="2"/>
  <c r="ED282" i="2"/>
  <c r="ED305" i="2"/>
  <c r="ED210" i="2"/>
  <c r="ED122" i="2"/>
  <c r="BP225" i="2"/>
  <c r="BP262" i="2"/>
  <c r="BP147" i="2"/>
  <c r="BP181" i="2"/>
  <c r="BP114" i="2"/>
  <c r="CD114" i="2" s="1"/>
  <c r="DR194" i="2"/>
  <c r="DR273" i="2"/>
  <c r="DR224" i="2"/>
  <c r="ED272" i="2"/>
  <c r="ED176" i="2"/>
  <c r="ED168" i="2"/>
  <c r="ED286" i="2"/>
  <c r="ED199" i="2"/>
  <c r="ED147" i="2"/>
  <c r="ED308" i="2"/>
  <c r="ED195" i="2"/>
  <c r="ED172" i="2"/>
  <c r="ED121" i="2"/>
  <c r="ED257" i="2"/>
  <c r="ED186" i="2"/>
  <c r="CD319" i="2"/>
  <c r="BP281" i="2"/>
  <c r="BP233" i="2"/>
  <c r="BP296" i="2"/>
  <c r="BP256" i="2"/>
  <c r="BP299" i="2"/>
  <c r="BP259" i="2"/>
  <c r="BP318" i="2"/>
  <c r="BP270" i="2"/>
  <c r="BP230" i="2"/>
  <c r="BP188" i="2"/>
  <c r="BP140" i="2"/>
  <c r="BP203" i="2"/>
  <c r="BP163" i="2"/>
  <c r="BP214" i="2"/>
  <c r="BP174" i="2"/>
  <c r="BP134" i="2"/>
  <c r="BP189" i="2"/>
  <c r="BP149" i="2"/>
  <c r="BP119" i="2"/>
  <c r="DR213" i="2"/>
  <c r="DR315" i="2"/>
  <c r="DR275" i="2"/>
  <c r="DR144" i="2"/>
  <c r="DR271" i="2"/>
  <c r="DR210" i="2"/>
  <c r="DR290" i="2"/>
  <c r="DR242" i="2"/>
  <c r="DR191" i="2"/>
  <c r="DR151" i="2"/>
  <c r="DR200" i="2"/>
  <c r="DR281" i="2"/>
  <c r="DR241" i="2"/>
  <c r="DR182" i="2"/>
  <c r="DR142" i="2"/>
  <c r="DR198" i="2"/>
  <c r="DR272" i="2"/>
  <c r="DR232" i="2"/>
  <c r="DR177" i="2"/>
  <c r="DR129" i="2"/>
  <c r="CS226" i="2"/>
  <c r="ED280" i="2"/>
  <c r="ED165" i="2"/>
  <c r="ED152" i="2"/>
  <c r="ED175" i="2"/>
  <c r="ED279" i="2"/>
  <c r="ED302" i="2"/>
  <c r="ED171" i="2"/>
  <c r="ED261" i="2"/>
  <c r="ED182" i="2"/>
  <c r="ED163" i="2"/>
  <c r="ED244" i="2"/>
  <c r="ED283" i="2"/>
  <c r="ED188" i="2"/>
  <c r="ED161" i="2"/>
  <c r="ED274" i="2"/>
  <c r="ED297" i="2"/>
  <c r="ED202" i="2"/>
  <c r="ED151" i="2"/>
  <c r="W180" i="5"/>
  <c r="AQ579" i="2"/>
  <c r="AQ467" i="2"/>
  <c r="AQ403" i="2"/>
  <c r="AQ558" i="2"/>
  <c r="AQ550" i="2"/>
  <c r="AQ576" i="2"/>
  <c r="AQ568" i="2"/>
  <c r="AQ547" i="2"/>
  <c r="AQ544" i="2"/>
  <c r="AQ528" i="2"/>
  <c r="AQ512" i="2"/>
  <c r="AQ504" i="2"/>
  <c r="AQ496" i="2"/>
  <c r="AQ488" i="2"/>
  <c r="AQ480" i="2"/>
  <c r="AQ472" i="2"/>
  <c r="AQ464" i="2"/>
  <c r="AQ448" i="2"/>
  <c r="AQ440" i="2"/>
  <c r="AQ432" i="2"/>
  <c r="AQ424" i="2"/>
  <c r="AQ416" i="2"/>
  <c r="AQ408" i="2"/>
  <c r="AQ400" i="2"/>
  <c r="AQ384" i="2"/>
  <c r="AQ376" i="2"/>
  <c r="AQ571" i="2"/>
  <c r="AQ563" i="2"/>
  <c r="AQ555" i="2"/>
  <c r="AQ539" i="2"/>
  <c r="AQ531" i="2"/>
  <c r="AQ523" i="2"/>
  <c r="AQ515" i="2"/>
  <c r="AQ507" i="2"/>
  <c r="AQ499" i="2"/>
  <c r="AQ491" i="2"/>
  <c r="AQ483" i="2"/>
  <c r="AQ475" i="2"/>
  <c r="AQ459" i="2"/>
  <c r="AQ451" i="2"/>
  <c r="AQ443" i="2"/>
  <c r="AQ435" i="2"/>
  <c r="AQ427" i="2"/>
  <c r="AQ419" i="2"/>
  <c r="AQ411" i="2"/>
  <c r="AQ395" i="2"/>
  <c r="AQ387" i="2"/>
  <c r="AQ379" i="2"/>
  <c r="CT248" i="2"/>
  <c r="AQ573" i="2"/>
  <c r="AQ557" i="2"/>
  <c r="AQ541" i="2"/>
  <c r="BQ117" i="9"/>
  <c r="BQ135" i="9"/>
  <c r="BQ133" i="9"/>
  <c r="BQ165" i="9"/>
  <c r="BQ138" i="9"/>
  <c r="BQ139" i="9"/>
  <c r="BQ170" i="9"/>
  <c r="BQ144" i="9"/>
  <c r="BQ171" i="9"/>
  <c r="BQ204" i="9"/>
  <c r="BQ185" i="9"/>
  <c r="BQ218" i="9"/>
  <c r="BQ231" i="9"/>
  <c r="BQ241" i="9"/>
  <c r="BQ239" i="9"/>
  <c r="BQ253" i="9"/>
  <c r="BQ279" i="9"/>
  <c r="BQ297" i="9"/>
  <c r="CT122" i="9"/>
  <c r="CT163" i="9"/>
  <c r="CT177" i="9"/>
  <c r="CT202" i="9"/>
  <c r="CT245" i="9"/>
  <c r="CT288" i="9"/>
  <c r="EB114" i="9"/>
  <c r="EB112" i="9"/>
  <c r="EB134" i="9"/>
  <c r="EB166" i="9"/>
  <c r="EB139" i="9"/>
  <c r="EB140" i="9"/>
  <c r="EB171" i="9"/>
  <c r="EB145" i="9"/>
  <c r="EB174" i="9"/>
  <c r="EB201" i="9"/>
  <c r="EB197" i="9"/>
  <c r="EB207" i="9"/>
  <c r="EB215" i="9"/>
  <c r="EB208" i="9"/>
  <c r="EB221" i="9"/>
  <c r="EB230" i="9"/>
  <c r="EB231" i="9"/>
  <c r="EB247" i="9"/>
  <c r="EB253" i="9"/>
  <c r="EB254" i="9"/>
  <c r="EB271" i="9"/>
  <c r="EB287" i="9"/>
  <c r="EB278" i="9"/>
  <c r="EB290" i="9"/>
  <c r="EB303" i="9"/>
  <c r="EB309" i="9"/>
  <c r="EB316" i="9"/>
  <c r="BQ110" i="9"/>
  <c r="BQ111" i="9"/>
  <c r="BQ137" i="9"/>
  <c r="BQ169" i="9"/>
  <c r="BQ142" i="9"/>
  <c r="BQ143" i="9"/>
  <c r="BQ174" i="9"/>
  <c r="BQ148" i="9"/>
  <c r="BQ175" i="9"/>
  <c r="BQ172" i="9"/>
  <c r="BQ189" i="9"/>
  <c r="BQ222" i="9"/>
  <c r="BQ224" i="9"/>
  <c r="BQ245" i="9"/>
  <c r="BQ254" i="9"/>
  <c r="BQ261" i="9"/>
  <c r="BQ276" i="9"/>
  <c r="BQ302" i="9"/>
  <c r="CT130" i="9"/>
  <c r="CT148" i="9"/>
  <c r="CT181" i="9"/>
  <c r="CT228" i="9"/>
  <c r="CT257" i="9"/>
  <c r="CT289" i="9"/>
  <c r="EB111" i="9"/>
  <c r="EB116" i="9"/>
  <c r="EB138" i="9"/>
  <c r="EB179" i="9"/>
  <c r="EB143" i="9"/>
  <c r="EB144" i="9"/>
  <c r="EB175" i="9"/>
  <c r="EB149" i="9"/>
  <c r="EB172" i="9"/>
  <c r="EB205" i="9"/>
  <c r="EB178" i="9"/>
  <c r="EB209" i="9"/>
  <c r="EB219" i="9"/>
  <c r="EB212" i="9"/>
  <c r="EB202" i="9"/>
  <c r="EB234" i="9"/>
  <c r="EB235" i="9"/>
  <c r="EB248" i="9"/>
  <c r="EB257" i="9"/>
  <c r="EB258" i="9"/>
  <c r="EB264" i="9"/>
  <c r="EB288" i="9"/>
  <c r="EB282" i="9"/>
  <c r="EB294" i="9"/>
  <c r="EB306" i="9"/>
  <c r="EB310" i="9"/>
  <c r="BQ114" i="9"/>
  <c r="BQ115" i="9"/>
  <c r="BQ141" i="9"/>
  <c r="BQ178" i="9"/>
  <c r="BQ146" i="9"/>
  <c r="BQ147" i="9"/>
  <c r="BQ120" i="9"/>
  <c r="BQ152" i="9"/>
  <c r="BQ179" i="9"/>
  <c r="BQ176" i="9"/>
  <c r="BQ202" i="9"/>
  <c r="BQ228" i="9"/>
  <c r="BQ205" i="9"/>
  <c r="BQ250" i="9"/>
  <c r="BQ236" i="9"/>
  <c r="BQ265" i="9"/>
  <c r="BQ280" i="9"/>
  <c r="BQ300" i="9"/>
  <c r="CT134" i="9"/>
  <c r="CT183" i="9"/>
  <c r="CT203" i="9"/>
  <c r="CT229" i="9"/>
  <c r="CT266" i="9"/>
  <c r="CT290" i="9"/>
  <c r="EB115" i="9"/>
  <c r="EB113" i="9"/>
  <c r="EB142" i="9"/>
  <c r="EB183" i="9"/>
  <c r="EB147" i="9"/>
  <c r="EB148" i="9"/>
  <c r="EB121" i="9"/>
  <c r="EB153" i="9"/>
  <c r="EB176" i="9"/>
  <c r="EB173" i="9"/>
  <c r="EB182" i="9"/>
  <c r="EB213" i="9"/>
  <c r="EB223" i="9"/>
  <c r="EB216" i="9"/>
  <c r="EB206" i="9"/>
  <c r="EB238" i="9"/>
  <c r="EB239" i="9"/>
  <c r="EB255" i="9"/>
  <c r="EB261" i="9"/>
  <c r="EB262" i="9"/>
  <c r="EB268" i="9"/>
  <c r="EB292" i="9"/>
  <c r="EB291" i="9"/>
  <c r="EB298" i="9"/>
  <c r="EB304" i="9"/>
  <c r="EB311" i="9"/>
  <c r="BQ118" i="9"/>
  <c r="BQ112" i="9"/>
  <c r="BQ145" i="9"/>
  <c r="BQ182" i="9"/>
  <c r="BQ150" i="9"/>
  <c r="BQ151" i="9"/>
  <c r="BQ124" i="9"/>
  <c r="BQ156" i="9"/>
  <c r="BQ183" i="9"/>
  <c r="BQ180" i="9"/>
  <c r="BQ208" i="9"/>
  <c r="BQ232" i="9"/>
  <c r="BQ209" i="9"/>
  <c r="BQ230" i="9"/>
  <c r="BQ240" i="9"/>
  <c r="BQ269" i="9"/>
  <c r="BQ285" i="9"/>
  <c r="BQ304" i="9"/>
  <c r="CT117" i="9"/>
  <c r="CT121" i="9"/>
  <c r="CT187" i="9"/>
  <c r="CT234" i="9"/>
  <c r="CT259" i="9"/>
  <c r="CT298" i="9"/>
  <c r="EB120" i="9"/>
  <c r="EB117" i="9"/>
  <c r="EB146" i="9"/>
  <c r="EB119" i="9"/>
  <c r="EB151" i="9"/>
  <c r="EB152" i="9"/>
  <c r="EB125" i="9"/>
  <c r="EB157" i="9"/>
  <c r="EB180" i="9"/>
  <c r="EB177" i="9"/>
  <c r="EB186" i="9"/>
  <c r="EB187" i="9"/>
  <c r="EB225" i="9"/>
  <c r="EB220" i="9"/>
  <c r="EB210" i="9"/>
  <c r="EB242" i="9"/>
  <c r="EB243" i="9"/>
  <c r="EB256" i="9"/>
  <c r="EB265" i="9"/>
  <c r="EB266" i="9"/>
  <c r="EB279" i="9"/>
  <c r="EB296" i="9"/>
  <c r="EB283" i="9"/>
  <c r="EB295" i="9"/>
  <c r="EB301" i="9"/>
  <c r="EB313" i="9"/>
  <c r="BQ119" i="9"/>
  <c r="BQ116" i="9"/>
  <c r="BQ149" i="9"/>
  <c r="BQ122" i="9"/>
  <c r="BQ154" i="9"/>
  <c r="BQ155" i="9"/>
  <c r="BQ128" i="9"/>
  <c r="BQ160" i="9"/>
  <c r="BQ187" i="9"/>
  <c r="BQ184" i="9"/>
  <c r="BQ212" i="9"/>
  <c r="BQ211" i="9"/>
  <c r="BQ213" i="9"/>
  <c r="BQ238" i="9"/>
  <c r="BQ252" i="9"/>
  <c r="BQ270" i="9"/>
  <c r="BQ286" i="9"/>
  <c r="BQ306" i="9"/>
  <c r="CT119" i="9"/>
  <c r="CT141" i="9"/>
  <c r="CT199" i="9"/>
  <c r="CT242" i="9"/>
  <c r="CT264" i="9"/>
  <c r="CT301" i="9"/>
  <c r="EB124" i="9"/>
  <c r="EB118" i="9"/>
  <c r="EB150" i="9"/>
  <c r="EB123" i="9"/>
  <c r="EB155" i="9"/>
  <c r="EB156" i="9"/>
  <c r="EB129" i="9"/>
  <c r="EB161" i="9"/>
  <c r="EB184" i="9"/>
  <c r="EB181" i="9"/>
  <c r="EB190" i="9"/>
  <c r="EB191" i="9"/>
  <c r="EB229" i="9"/>
  <c r="EB224" i="9"/>
  <c r="EB214" i="9"/>
  <c r="EB246" i="9"/>
  <c r="EB260" i="9"/>
  <c r="EB237" i="9"/>
  <c r="EB269" i="9"/>
  <c r="EB270" i="9"/>
  <c r="EB272" i="9"/>
  <c r="EB273" i="9"/>
  <c r="EB289" i="9"/>
  <c r="EB302" i="9"/>
  <c r="EB312" i="9"/>
  <c r="EB314" i="9"/>
  <c r="BQ123" i="9"/>
  <c r="BQ121" i="9"/>
  <c r="BQ153" i="9"/>
  <c r="BQ126" i="9"/>
  <c r="BQ158" i="9"/>
  <c r="BQ159" i="9"/>
  <c r="BQ132" i="9"/>
  <c r="BQ164" i="9"/>
  <c r="BQ191" i="9"/>
  <c r="BQ196" i="9"/>
  <c r="BQ186" i="9"/>
  <c r="BQ219" i="9"/>
  <c r="BQ217" i="9"/>
  <c r="BQ242" i="9"/>
  <c r="BQ260" i="9"/>
  <c r="BQ282" i="9"/>
  <c r="BQ287" i="9"/>
  <c r="BQ310" i="9"/>
  <c r="CT110" i="9"/>
  <c r="CT131" i="9"/>
  <c r="CT149" i="9"/>
  <c r="CT215" i="9"/>
  <c r="CT243" i="9"/>
  <c r="CT275" i="9"/>
  <c r="CT307" i="9"/>
  <c r="EB128" i="9"/>
  <c r="EB122" i="9"/>
  <c r="EB154" i="9"/>
  <c r="EB127" i="9"/>
  <c r="EB159" i="9"/>
  <c r="EB160" i="9"/>
  <c r="EB133" i="9"/>
  <c r="EB165" i="9"/>
  <c r="EB188" i="9"/>
  <c r="EB185" i="9"/>
  <c r="EB194" i="9"/>
  <c r="EB195" i="9"/>
  <c r="EB233" i="9"/>
  <c r="EB228" i="9"/>
  <c r="EB218" i="9"/>
  <c r="EB251" i="9"/>
  <c r="EB236" i="9"/>
  <c r="EB241" i="9"/>
  <c r="EB274" i="9"/>
  <c r="EB259" i="9"/>
  <c r="EB276" i="9"/>
  <c r="EB277" i="9"/>
  <c r="EB293" i="9"/>
  <c r="EB300" i="9"/>
  <c r="EB315" i="9"/>
  <c r="EB317" i="9"/>
  <c r="BQ127" i="9"/>
  <c r="BQ125" i="9"/>
  <c r="BQ157" i="9"/>
  <c r="BQ130" i="9"/>
  <c r="BQ162" i="9"/>
  <c r="BQ163" i="9"/>
  <c r="BQ136" i="9"/>
  <c r="BQ168" i="9"/>
  <c r="BQ195" i="9"/>
  <c r="BQ177" i="9"/>
  <c r="BQ190" i="9"/>
  <c r="BQ223" i="9"/>
  <c r="BQ229" i="9"/>
  <c r="BQ246" i="9"/>
  <c r="BQ264" i="9"/>
  <c r="BQ263" i="9"/>
  <c r="BQ301" i="9"/>
  <c r="CT118" i="9"/>
  <c r="CT151" i="9"/>
  <c r="CT180" i="9"/>
  <c r="CT223" i="9"/>
  <c r="CT251" i="9"/>
  <c r="CT272" i="9"/>
  <c r="EB132" i="9"/>
  <c r="EB126" i="9"/>
  <c r="EB158" i="9"/>
  <c r="EB131" i="9"/>
  <c r="EB163" i="9"/>
  <c r="EB164" i="9"/>
  <c r="EB137" i="9"/>
  <c r="EB169" i="9"/>
  <c r="EB192" i="9"/>
  <c r="EB189" i="9"/>
  <c r="EB198" i="9"/>
  <c r="EB199" i="9"/>
  <c r="EB200" i="9"/>
  <c r="EB232" i="9"/>
  <c r="EB222" i="9"/>
  <c r="EB252" i="9"/>
  <c r="EB240" i="9"/>
  <c r="EB245" i="9"/>
  <c r="EB275" i="9"/>
  <c r="EB263" i="9"/>
  <c r="EB280" i="9"/>
  <c r="EB281" i="9"/>
  <c r="EB297" i="9"/>
  <c r="EB308" i="9"/>
  <c r="EB307" i="9"/>
  <c r="AQ583" i="9"/>
  <c r="CE319" i="2"/>
  <c r="BQ255" i="2"/>
  <c r="BQ195" i="2"/>
  <c r="BQ141" i="2"/>
  <c r="CS303" i="2"/>
  <c r="CS277" i="2"/>
  <c r="CS190" i="2"/>
  <c r="CT233" i="2"/>
  <c r="CS271" i="2"/>
  <c r="CS183" i="2"/>
  <c r="CS150" i="2"/>
  <c r="CS159" i="2"/>
  <c r="CS255" i="2"/>
  <c r="CS316" i="2"/>
  <c r="CS161" i="2"/>
  <c r="CT225" i="2"/>
  <c r="CS314" i="2"/>
  <c r="CS284" i="2"/>
  <c r="CS246" i="2"/>
  <c r="CS282" i="2"/>
  <c r="CS211" i="2"/>
  <c r="CS112" i="2"/>
  <c r="DB112" i="2" s="1"/>
  <c r="BR311" i="2"/>
  <c r="BR279" i="2"/>
  <c r="BR247" i="2"/>
  <c r="BR310" i="2"/>
  <c r="BR278" i="2"/>
  <c r="BR246" i="2"/>
  <c r="BR313" i="2"/>
  <c r="BR281" i="2"/>
  <c r="BR249" i="2"/>
  <c r="BR316" i="2"/>
  <c r="BR284" i="2"/>
  <c r="BR252" i="2"/>
  <c r="BR218" i="2"/>
  <c r="BR186" i="2"/>
  <c r="BR154" i="2"/>
  <c r="BR122" i="2"/>
  <c r="BR189" i="2"/>
  <c r="BR157" i="2"/>
  <c r="BR125" i="2"/>
  <c r="BR196" i="2"/>
  <c r="BR164" i="2"/>
  <c r="BR132" i="2"/>
  <c r="BR207" i="2"/>
  <c r="BR175" i="2"/>
  <c r="BR143" i="2"/>
  <c r="BR110" i="2"/>
  <c r="CF110" i="2" s="1"/>
  <c r="CU193" i="2"/>
  <c r="CU172" i="2"/>
  <c r="BR243" i="2"/>
  <c r="BR309" i="2"/>
  <c r="BR280" i="2"/>
  <c r="BR217" i="2"/>
  <c r="BR192" i="2"/>
  <c r="BR171" i="2"/>
  <c r="CF319" i="2"/>
  <c r="BR303" i="2"/>
  <c r="BR271" i="2"/>
  <c r="BR239" i="2"/>
  <c r="BR302" i="2"/>
  <c r="BR270" i="2"/>
  <c r="BR238" i="2"/>
  <c r="BR305" i="2"/>
  <c r="BR273" i="2"/>
  <c r="BR241" i="2"/>
  <c r="BR308" i="2"/>
  <c r="BR276" i="2"/>
  <c r="BR244" i="2"/>
  <c r="BR210" i="2"/>
  <c r="BR178" i="2"/>
  <c r="BR146" i="2"/>
  <c r="BR213" i="2"/>
  <c r="BR181" i="2"/>
  <c r="BR149" i="2"/>
  <c r="BR220" i="2"/>
  <c r="BR188" i="2"/>
  <c r="BR156" i="2"/>
  <c r="BR124" i="2"/>
  <c r="BR199" i="2"/>
  <c r="BR167" i="2"/>
  <c r="BR135" i="2"/>
  <c r="BR113" i="2"/>
  <c r="CF113" i="2" s="1"/>
  <c r="CU129" i="2"/>
  <c r="BR275" i="2"/>
  <c r="BR242" i="2"/>
  <c r="BR312" i="2"/>
  <c r="BR150" i="2"/>
  <c r="BR121" i="2"/>
  <c r="BR203" i="2"/>
  <c r="BR117" i="2"/>
  <c r="BR299" i="2"/>
  <c r="BR267" i="2"/>
  <c r="BR235" i="2"/>
  <c r="BR298" i="2"/>
  <c r="BR266" i="2"/>
  <c r="BR234" i="2"/>
  <c r="BR301" i="2"/>
  <c r="BR269" i="2"/>
  <c r="BR237" i="2"/>
  <c r="BR304" i="2"/>
  <c r="BR272" i="2"/>
  <c r="BR240" i="2"/>
  <c r="BR206" i="2"/>
  <c r="BR174" i="2"/>
  <c r="BR142" i="2"/>
  <c r="BR209" i="2"/>
  <c r="BR177" i="2"/>
  <c r="BR145" i="2"/>
  <c r="BR216" i="2"/>
  <c r="BR184" i="2"/>
  <c r="BR152" i="2"/>
  <c r="BR120" i="2"/>
  <c r="BR195" i="2"/>
  <c r="BR163" i="2"/>
  <c r="BR131" i="2"/>
  <c r="BR116" i="2"/>
  <c r="CF116" i="2" s="1"/>
  <c r="CU301" i="2"/>
  <c r="BR306" i="2"/>
  <c r="BR277" i="2"/>
  <c r="BR214" i="2"/>
  <c r="BR185" i="2"/>
  <c r="BR160" i="2"/>
  <c r="CU161" i="2"/>
  <c r="BR295" i="2"/>
  <c r="BR263" i="2"/>
  <c r="BR231" i="2"/>
  <c r="BR294" i="2"/>
  <c r="BR262" i="2"/>
  <c r="BR230" i="2"/>
  <c r="BR297" i="2"/>
  <c r="BR265" i="2"/>
  <c r="BR233" i="2"/>
  <c r="BR300" i="2"/>
  <c r="BR268" i="2"/>
  <c r="BR236" i="2"/>
  <c r="BR202" i="2"/>
  <c r="BR170" i="2"/>
  <c r="BR138" i="2"/>
  <c r="BR205" i="2"/>
  <c r="BR173" i="2"/>
  <c r="BR141" i="2"/>
  <c r="BR212" i="2"/>
  <c r="BR180" i="2"/>
  <c r="BR148" i="2"/>
  <c r="BR223" i="2"/>
  <c r="BR191" i="2"/>
  <c r="BR159" i="2"/>
  <c r="BR127" i="2"/>
  <c r="BR112" i="2"/>
  <c r="CF112" i="2" s="1"/>
  <c r="CU273" i="2"/>
  <c r="CU299" i="2"/>
  <c r="CU206" i="2"/>
  <c r="BR307" i="2"/>
  <c r="BR274" i="2"/>
  <c r="BR245" i="2"/>
  <c r="BR182" i="2"/>
  <c r="BR153" i="2"/>
  <c r="BR128" i="2"/>
  <c r="BR139" i="2"/>
  <c r="CU140" i="2"/>
  <c r="BR291" i="2"/>
  <c r="BR259" i="2"/>
  <c r="BR227" i="2"/>
  <c r="BR290" i="2"/>
  <c r="BR258" i="2"/>
  <c r="BR226" i="2"/>
  <c r="BR293" i="2"/>
  <c r="BR261" i="2"/>
  <c r="BR229" i="2"/>
  <c r="BR296" i="2"/>
  <c r="BR264" i="2"/>
  <c r="BR232" i="2"/>
  <c r="BR198" i="2"/>
  <c r="BR166" i="2"/>
  <c r="BR134" i="2"/>
  <c r="BR201" i="2"/>
  <c r="BR169" i="2"/>
  <c r="BR137" i="2"/>
  <c r="BR208" i="2"/>
  <c r="BR176" i="2"/>
  <c r="BR144" i="2"/>
  <c r="BR219" i="2"/>
  <c r="BR187" i="2"/>
  <c r="BR155" i="2"/>
  <c r="BR123" i="2"/>
  <c r="BR119" i="2"/>
  <c r="CU249" i="2"/>
  <c r="CU288" i="2"/>
  <c r="CU186" i="2"/>
  <c r="CU267" i="2"/>
  <c r="BR248" i="2"/>
  <c r="CF320" i="2"/>
  <c r="CG62" i="2" s="1"/>
  <c r="CG63" i="2" s="1"/>
  <c r="BR287" i="2"/>
  <c r="BR255" i="2"/>
  <c r="BR318" i="2"/>
  <c r="BR286" i="2"/>
  <c r="BR254" i="2"/>
  <c r="BR221" i="2"/>
  <c r="BR289" i="2"/>
  <c r="BR257" i="2"/>
  <c r="BR225" i="2"/>
  <c r="BR292" i="2"/>
  <c r="BR260" i="2"/>
  <c r="BR228" i="2"/>
  <c r="BR194" i="2"/>
  <c r="BR162" i="2"/>
  <c r="BR130" i="2"/>
  <c r="BR197" i="2"/>
  <c r="BR165" i="2"/>
  <c r="BR133" i="2"/>
  <c r="BR204" i="2"/>
  <c r="BR172" i="2"/>
  <c r="BR140" i="2"/>
  <c r="BR215" i="2"/>
  <c r="BR183" i="2"/>
  <c r="BR151" i="2"/>
  <c r="BR118" i="2"/>
  <c r="BR115" i="2"/>
  <c r="CF115" i="2" s="1"/>
  <c r="CU142" i="2"/>
  <c r="CU256" i="2"/>
  <c r="CU238" i="2"/>
  <c r="BQ223" i="2"/>
  <c r="BQ163" i="2"/>
  <c r="BQ216" i="2"/>
  <c r="BQ290" i="2"/>
  <c r="BQ131" i="2"/>
  <c r="BQ184" i="2"/>
  <c r="BQ258" i="2"/>
  <c r="BQ198" i="2"/>
  <c r="BQ152" i="2"/>
  <c r="BQ292" i="2"/>
  <c r="BQ226" i="2"/>
  <c r="BQ166" i="2"/>
  <c r="BQ120" i="2"/>
  <c r="BQ260" i="2"/>
  <c r="BQ289" i="2"/>
  <c r="BQ134" i="2"/>
  <c r="BQ113" i="2"/>
  <c r="CE113" i="2" s="1"/>
  <c r="BQ228" i="2"/>
  <c r="BQ257" i="2"/>
  <c r="BQ205" i="2"/>
  <c r="BQ287" i="2"/>
  <c r="BQ225" i="2"/>
  <c r="BQ173" i="2"/>
  <c r="DG305" i="9"/>
  <c r="DG227" i="9"/>
  <c r="DG250" i="9"/>
  <c r="DG273" i="9"/>
  <c r="DG252" i="9"/>
  <c r="DG241" i="9"/>
  <c r="AQ524" i="9"/>
  <c r="AQ468" i="9"/>
  <c r="AQ424" i="9"/>
  <c r="DG275" i="9"/>
  <c r="DG318" i="9"/>
  <c r="DG303" i="9"/>
  <c r="DG221" i="9"/>
  <c r="DG307" i="9"/>
  <c r="DG292" i="9"/>
  <c r="DH267" i="2"/>
  <c r="BR88" i="2"/>
  <c r="CF88" i="2" s="1"/>
  <c r="BR84" i="2"/>
  <c r="CF84" i="2" s="1"/>
  <c r="DH203" i="2"/>
  <c r="DH242" i="2"/>
  <c r="BM105" i="9"/>
  <c r="CA105" i="9" s="1"/>
  <c r="BM118" i="9"/>
  <c r="BM111" i="9"/>
  <c r="BM127" i="9"/>
  <c r="BM161" i="9"/>
  <c r="BM134" i="9"/>
  <c r="BM166" i="9"/>
  <c r="BM159" i="9"/>
  <c r="BM140" i="9"/>
  <c r="BM178" i="9"/>
  <c r="BM195" i="9"/>
  <c r="BM188" i="9"/>
  <c r="ED126" i="9"/>
  <c r="ED102" i="9"/>
  <c r="EJ102" i="9" s="1"/>
  <c r="ED136" i="9"/>
  <c r="ED152" i="9"/>
  <c r="ED133" i="9"/>
  <c r="ED165" i="9"/>
  <c r="ED162" i="9"/>
  <c r="ED135" i="9"/>
  <c r="ED167" i="9"/>
  <c r="ED186" i="9"/>
  <c r="ED183" i="9"/>
  <c r="ED184" i="9"/>
  <c r="ED203" i="9"/>
  <c r="ED210" i="9"/>
  <c r="ED215" i="9"/>
  <c r="ED220" i="9"/>
  <c r="ED229" i="9"/>
  <c r="ED258" i="9"/>
  <c r="ED267" i="9"/>
  <c r="ED268" i="9"/>
  <c r="ED279" i="9"/>
  <c r="ED287" i="9"/>
  <c r="ED303" i="9"/>
  <c r="ED316" i="9"/>
  <c r="CP110" i="9"/>
  <c r="CP128" i="9"/>
  <c r="CP123" i="9"/>
  <c r="CP179" i="9"/>
  <c r="CP137" i="9"/>
  <c r="CP174" i="9"/>
  <c r="CP189" i="9"/>
  <c r="CP195" i="9"/>
  <c r="CP212" i="9"/>
  <c r="CP214" i="9"/>
  <c r="CP231" i="9"/>
  <c r="CP248" i="9"/>
  <c r="CP262" i="9"/>
  <c r="CP280" i="9"/>
  <c r="CP289" i="9"/>
  <c r="CP303" i="9"/>
  <c r="CP317" i="9"/>
  <c r="DQ117" i="9"/>
  <c r="DQ132" i="9"/>
  <c r="DQ126" i="9"/>
  <c r="DQ210" i="9"/>
  <c r="DQ212" i="9"/>
  <c r="DQ211" i="9"/>
  <c r="DQ238" i="9"/>
  <c r="DQ264" i="9"/>
  <c r="DQ286" i="9"/>
  <c r="DQ315" i="9"/>
  <c r="ED98" i="9"/>
  <c r="DQ167" i="9"/>
  <c r="DQ226" i="9"/>
  <c r="DQ263" i="9"/>
  <c r="BM109" i="9"/>
  <c r="CA109" i="9" s="1"/>
  <c r="BM121" i="9"/>
  <c r="BM115" i="9"/>
  <c r="BM131" i="9"/>
  <c r="BM165" i="9"/>
  <c r="BM138" i="9"/>
  <c r="BM173" i="9"/>
  <c r="BM163" i="9"/>
  <c r="BM144" i="9"/>
  <c r="BM182" i="9"/>
  <c r="BM199" i="9"/>
  <c r="BM192" i="9"/>
  <c r="ED130" i="9"/>
  <c r="ED106" i="9"/>
  <c r="EJ106" i="9" s="1"/>
  <c r="ED103" i="9"/>
  <c r="EJ103" i="9" s="1"/>
  <c r="ED156" i="9"/>
  <c r="ED137" i="9"/>
  <c r="ED169" i="9"/>
  <c r="ED166" i="9"/>
  <c r="ED139" i="9"/>
  <c r="ED172" i="9"/>
  <c r="ED190" i="9"/>
  <c r="ED187" i="9"/>
  <c r="ED188" i="9"/>
  <c r="ED207" i="9"/>
  <c r="ED214" i="9"/>
  <c r="ED219" i="9"/>
  <c r="ED224" i="9"/>
  <c r="ED233" i="9"/>
  <c r="ED262" i="9"/>
  <c r="ED271" i="9"/>
  <c r="ED261" i="9"/>
  <c r="ED283" i="9"/>
  <c r="ED291" i="9"/>
  <c r="ED304" i="9"/>
  <c r="ED320" i="9"/>
  <c r="CP122" i="9"/>
  <c r="CP132" i="9"/>
  <c r="CP131" i="9"/>
  <c r="CP183" i="9"/>
  <c r="CP141" i="9"/>
  <c r="CP176" i="9"/>
  <c r="CP193" i="9"/>
  <c r="CP203" i="9"/>
  <c r="CP216" i="9"/>
  <c r="CP218" i="9"/>
  <c r="CP243" i="9"/>
  <c r="CP256" i="9"/>
  <c r="CP270" i="9"/>
  <c r="CP284" i="9"/>
  <c r="CP293" i="9"/>
  <c r="CP301" i="9"/>
  <c r="CP318" i="9"/>
  <c r="DQ110" i="9"/>
  <c r="DQ140" i="9"/>
  <c r="DQ142" i="9"/>
  <c r="DQ174" i="9"/>
  <c r="DQ220" i="9"/>
  <c r="DQ227" i="9"/>
  <c r="DQ246" i="9"/>
  <c r="DQ265" i="9"/>
  <c r="DQ287" i="9"/>
  <c r="DQ311" i="9"/>
  <c r="ED75" i="9"/>
  <c r="EJ75" i="9" s="1"/>
  <c r="DQ165" i="9"/>
  <c r="BM113" i="9"/>
  <c r="BM125" i="9"/>
  <c r="BM104" i="9"/>
  <c r="CA104" i="9" s="1"/>
  <c r="BM135" i="9"/>
  <c r="BM169" i="9"/>
  <c r="BM142" i="9"/>
  <c r="BM177" i="9"/>
  <c r="BM167" i="9"/>
  <c r="BM148" i="9"/>
  <c r="BM171" i="9"/>
  <c r="BM202" i="9"/>
  <c r="BM181" i="9"/>
  <c r="ED134" i="9"/>
  <c r="ED110" i="9"/>
  <c r="ED107" i="9"/>
  <c r="EJ107" i="9" s="1"/>
  <c r="ED160" i="9"/>
  <c r="ED141" i="9"/>
  <c r="ED138" i="9"/>
  <c r="ED177" i="9"/>
  <c r="ED143" i="9"/>
  <c r="ED173" i="9"/>
  <c r="ED194" i="9"/>
  <c r="ED191" i="9"/>
  <c r="ED192" i="9"/>
  <c r="ED209" i="9"/>
  <c r="ED218" i="9"/>
  <c r="ED223" i="9"/>
  <c r="ED232" i="9"/>
  <c r="ED241" i="9"/>
  <c r="ED235" i="9"/>
  <c r="ED273" i="9"/>
  <c r="ED269" i="9"/>
  <c r="ED294" i="9"/>
  <c r="ED288" i="9"/>
  <c r="ED305" i="9"/>
  <c r="CP130" i="9"/>
  <c r="CP136" i="9"/>
  <c r="CP135" i="9"/>
  <c r="CP148" i="9"/>
  <c r="CP145" i="9"/>
  <c r="CP184" i="9"/>
  <c r="CP197" i="9"/>
  <c r="CP207" i="9"/>
  <c r="CP225" i="9"/>
  <c r="CP222" i="9"/>
  <c r="CP236" i="9"/>
  <c r="CP249" i="9"/>
  <c r="CP275" i="9"/>
  <c r="CP277" i="9"/>
  <c r="CP297" i="9"/>
  <c r="CP307" i="9"/>
  <c r="DQ125" i="9"/>
  <c r="DQ148" i="9"/>
  <c r="DQ150" i="9"/>
  <c r="DQ190" i="9"/>
  <c r="DQ201" i="9"/>
  <c r="DQ235" i="9"/>
  <c r="DQ250" i="9"/>
  <c r="DQ276" i="9"/>
  <c r="DQ295" i="9"/>
  <c r="CT315" i="9"/>
  <c r="CT304" i="9"/>
  <c r="CT281" i="9"/>
  <c r="CT269" i="9"/>
  <c r="CT235" i="9"/>
  <c r="CT221" i="9"/>
  <c r="CT182" i="9"/>
  <c r="CT172" i="9"/>
  <c r="CT144" i="9"/>
  <c r="CT150" i="9"/>
  <c r="CT103" i="9"/>
  <c r="DC103" i="9" s="1"/>
  <c r="CT295" i="9"/>
  <c r="CT273" i="9"/>
  <c r="CT265" i="9"/>
  <c r="CT246" i="9"/>
  <c r="CT224" i="9"/>
  <c r="CT178" i="9"/>
  <c r="CT153" i="9"/>
  <c r="CT175" i="9"/>
  <c r="CT146" i="9"/>
  <c r="CT120" i="9"/>
  <c r="CT308" i="9"/>
  <c r="CT296" i="9"/>
  <c r="CT279" i="9"/>
  <c r="CT248" i="9"/>
  <c r="CT222" i="9"/>
  <c r="CT195" i="9"/>
  <c r="CT184" i="9"/>
  <c r="CT168" i="9"/>
  <c r="CT127" i="9"/>
  <c r="CT115" i="9"/>
  <c r="DQ314" i="9"/>
  <c r="DQ308" i="9"/>
  <c r="DQ305" i="9"/>
  <c r="DQ298" i="9"/>
  <c r="DQ288" i="9"/>
  <c r="DQ277" i="9"/>
  <c r="DQ260" i="9"/>
  <c r="DQ251" i="9"/>
  <c r="DQ256" i="9"/>
  <c r="DQ241" i="9"/>
  <c r="DQ236" i="9"/>
  <c r="DQ223" i="9"/>
  <c r="DQ222" i="9"/>
  <c r="DQ213" i="9"/>
  <c r="DQ208" i="9"/>
  <c r="DQ195" i="9"/>
  <c r="DQ186" i="9"/>
  <c r="DQ197" i="9"/>
  <c r="DQ171" i="9"/>
  <c r="DQ138" i="9"/>
  <c r="DQ161" i="9"/>
  <c r="DQ160" i="9"/>
  <c r="DQ128" i="9"/>
  <c r="DQ155" i="9"/>
  <c r="DQ121" i="9"/>
  <c r="DQ135" i="9"/>
  <c r="DQ111" i="9"/>
  <c r="DQ310" i="9"/>
  <c r="DQ304" i="9"/>
  <c r="DQ303" i="9"/>
  <c r="DQ294" i="9"/>
  <c r="DQ282" i="9"/>
  <c r="DQ273" i="9"/>
  <c r="DQ275" i="9"/>
  <c r="DQ247" i="9"/>
  <c r="DQ253" i="9"/>
  <c r="DQ237" i="9"/>
  <c r="DQ232" i="9"/>
  <c r="DQ219" i="9"/>
  <c r="DQ218" i="9"/>
  <c r="DQ209" i="9"/>
  <c r="DQ196" i="9"/>
  <c r="DQ191" i="9"/>
  <c r="DQ182" i="9"/>
  <c r="DQ193" i="9"/>
  <c r="DQ166" i="9"/>
  <c r="DQ134" i="9"/>
  <c r="DQ157" i="9"/>
  <c r="DQ156" i="9"/>
  <c r="DQ124" i="9"/>
  <c r="DQ151" i="9"/>
  <c r="DQ118" i="9"/>
  <c r="DQ131" i="9"/>
  <c r="DQ320" i="9"/>
  <c r="DQ312" i="9"/>
  <c r="DQ299" i="9"/>
  <c r="DQ290" i="9"/>
  <c r="DQ278" i="9"/>
  <c r="DQ280" i="9"/>
  <c r="DQ272" i="9"/>
  <c r="DQ270" i="9"/>
  <c r="DQ248" i="9"/>
  <c r="DQ261" i="9"/>
  <c r="DQ228" i="9"/>
  <c r="DQ215" i="9"/>
  <c r="DQ214" i="9"/>
  <c r="DQ205" i="9"/>
  <c r="DQ192" i="9"/>
  <c r="DQ187" i="9"/>
  <c r="DQ178" i="9"/>
  <c r="DQ189" i="9"/>
  <c r="DQ162" i="9"/>
  <c r="DQ130" i="9"/>
  <c r="DQ153" i="9"/>
  <c r="DQ152" i="9"/>
  <c r="DQ120" i="9"/>
  <c r="DQ147" i="9"/>
  <c r="DQ114" i="9"/>
  <c r="DQ127" i="9"/>
  <c r="DQ306" i="9"/>
  <c r="DQ302" i="9"/>
  <c r="DQ292" i="9"/>
  <c r="DQ289" i="9"/>
  <c r="DQ297" i="9"/>
  <c r="DQ269" i="9"/>
  <c r="DQ267" i="9"/>
  <c r="DQ262" i="9"/>
  <c r="DQ242" i="9"/>
  <c r="DQ252" i="9"/>
  <c r="DQ239" i="9"/>
  <c r="DQ207" i="9"/>
  <c r="DQ229" i="9"/>
  <c r="DQ224" i="9"/>
  <c r="DQ184" i="9"/>
  <c r="DQ179" i="9"/>
  <c r="DQ170" i="9"/>
  <c r="DQ181" i="9"/>
  <c r="DQ154" i="9"/>
  <c r="DQ122" i="9"/>
  <c r="DQ145" i="9"/>
  <c r="DQ144" i="9"/>
  <c r="DQ172" i="9"/>
  <c r="DQ137" i="9"/>
  <c r="DQ106" i="9"/>
  <c r="DV106" i="9" s="1"/>
  <c r="DQ119" i="9"/>
  <c r="DQ317" i="9"/>
  <c r="DQ316" i="9"/>
  <c r="DQ301" i="9"/>
  <c r="DQ291" i="9"/>
  <c r="DQ283" i="9"/>
  <c r="DQ285" i="9"/>
  <c r="DQ268" i="9"/>
  <c r="DQ259" i="9"/>
  <c r="DQ254" i="9"/>
  <c r="DQ234" i="9"/>
  <c r="DQ244" i="9"/>
  <c r="DQ231" i="9"/>
  <c r="DQ230" i="9"/>
  <c r="DQ221" i="9"/>
  <c r="DQ216" i="9"/>
  <c r="DQ202" i="9"/>
  <c r="DQ194" i="9"/>
  <c r="DQ204" i="9"/>
  <c r="DQ173" i="9"/>
  <c r="DQ146" i="9"/>
  <c r="DQ169" i="9"/>
  <c r="DQ168" i="9"/>
  <c r="DQ136" i="9"/>
  <c r="DQ163" i="9"/>
  <c r="DQ129" i="9"/>
  <c r="DQ113" i="9"/>
  <c r="DQ112" i="9"/>
  <c r="DQ185" i="9"/>
  <c r="DQ257" i="9"/>
  <c r="DQ307" i="9"/>
  <c r="CP311" i="9"/>
  <c r="CP306" i="9"/>
  <c r="CP290" i="9"/>
  <c r="CP291" i="9"/>
  <c r="CP273" i="9"/>
  <c r="CP271" i="9"/>
  <c r="CP258" i="9"/>
  <c r="CP257" i="9"/>
  <c r="CP260" i="9"/>
  <c r="CP239" i="9"/>
  <c r="CP234" i="9"/>
  <c r="CP202" i="9"/>
  <c r="CP224" i="9"/>
  <c r="CP215" i="9"/>
  <c r="CP191" i="9"/>
  <c r="CP205" i="9"/>
  <c r="CP173" i="9"/>
  <c r="CP172" i="9"/>
  <c r="CP157" i="9"/>
  <c r="CP125" i="9"/>
  <c r="CP144" i="9"/>
  <c r="CP151" i="9"/>
  <c r="CP119" i="9"/>
  <c r="CP117" i="9"/>
  <c r="CP112" i="9"/>
  <c r="CP118" i="9"/>
  <c r="CP310" i="9"/>
  <c r="CP308" i="9"/>
  <c r="CP286" i="9"/>
  <c r="CP282" i="9"/>
  <c r="CP287" i="9"/>
  <c r="CP267" i="9"/>
  <c r="CP254" i="9"/>
  <c r="CP253" i="9"/>
  <c r="CP255" i="9"/>
  <c r="CP235" i="9"/>
  <c r="CP230" i="9"/>
  <c r="CP221" i="9"/>
  <c r="CP220" i="9"/>
  <c r="CP211" i="9"/>
  <c r="CP187" i="9"/>
  <c r="CP201" i="9"/>
  <c r="CP200" i="9"/>
  <c r="CP175" i="9"/>
  <c r="CP153" i="9"/>
  <c r="CP121" i="9"/>
  <c r="CP140" i="9"/>
  <c r="CP147" i="9"/>
  <c r="CP166" i="9"/>
  <c r="CP113" i="9"/>
  <c r="CP115" i="9"/>
  <c r="CP114" i="9"/>
  <c r="CP313" i="9"/>
  <c r="CP304" i="9"/>
  <c r="CP298" i="9"/>
  <c r="CP292" i="9"/>
  <c r="CP281" i="9"/>
  <c r="CP268" i="9"/>
  <c r="CP266" i="9"/>
  <c r="CP265" i="9"/>
  <c r="CP241" i="9"/>
  <c r="CP252" i="9"/>
  <c r="CP242" i="9"/>
  <c r="CP210" i="9"/>
  <c r="CP228" i="9"/>
  <c r="CP223" i="9"/>
  <c r="CP199" i="9"/>
  <c r="CP182" i="9"/>
  <c r="CP181" i="9"/>
  <c r="CP180" i="9"/>
  <c r="CP165" i="9"/>
  <c r="CP133" i="9"/>
  <c r="CP152" i="9"/>
  <c r="CP159" i="9"/>
  <c r="CP127" i="9"/>
  <c r="CP146" i="9"/>
  <c r="CP120" i="9"/>
  <c r="CP126" i="9"/>
  <c r="L38" i="2"/>
  <c r="BM117" i="9"/>
  <c r="BM129" i="9"/>
  <c r="BM108" i="9"/>
  <c r="CA108" i="9" s="1"/>
  <c r="BM141" i="9"/>
  <c r="BM170" i="9"/>
  <c r="BM146" i="9"/>
  <c r="BM139" i="9"/>
  <c r="BM120" i="9"/>
  <c r="BM152" i="9"/>
  <c r="BM175" i="9"/>
  <c r="BM206" i="9"/>
  <c r="ED104" i="9"/>
  <c r="EJ104" i="9" s="1"/>
  <c r="ED105" i="9"/>
  <c r="EJ105" i="9" s="1"/>
  <c r="ED114" i="9"/>
  <c r="ED111" i="9"/>
  <c r="ED164" i="9"/>
  <c r="ED145" i="9"/>
  <c r="ED142" i="9"/>
  <c r="ED181" i="9"/>
  <c r="ED147" i="9"/>
  <c r="ED176" i="9"/>
  <c r="ED198" i="9"/>
  <c r="ED195" i="9"/>
  <c r="ED196" i="9"/>
  <c r="ED213" i="9"/>
  <c r="ED222" i="9"/>
  <c r="ED200" i="9"/>
  <c r="ED236" i="9"/>
  <c r="ED245" i="9"/>
  <c r="ED239" i="9"/>
  <c r="ED277" i="9"/>
  <c r="ED266" i="9"/>
  <c r="ED298" i="9"/>
  <c r="ED296" i="9"/>
  <c r="ED309" i="9"/>
  <c r="CP134" i="9"/>
  <c r="CP142" i="9"/>
  <c r="CP139" i="9"/>
  <c r="CP156" i="9"/>
  <c r="CP149" i="9"/>
  <c r="CP188" i="9"/>
  <c r="CP178" i="9"/>
  <c r="CP209" i="9"/>
  <c r="CP229" i="9"/>
  <c r="CP226" i="9"/>
  <c r="CP240" i="9"/>
  <c r="CP261" i="9"/>
  <c r="CP259" i="9"/>
  <c r="CP285" i="9"/>
  <c r="CP300" i="9"/>
  <c r="CP312" i="9"/>
  <c r="DQ133" i="9"/>
  <c r="DQ164" i="9"/>
  <c r="DQ158" i="9"/>
  <c r="DQ198" i="9"/>
  <c r="DQ217" i="9"/>
  <c r="DQ243" i="9"/>
  <c r="DQ258" i="9"/>
  <c r="DQ281" i="9"/>
  <c r="DQ296" i="9"/>
  <c r="BM106" i="9"/>
  <c r="CA106" i="9" s="1"/>
  <c r="BM137" i="9"/>
  <c r="BM116" i="9"/>
  <c r="BM149" i="9"/>
  <c r="BM122" i="9"/>
  <c r="BM154" i="9"/>
  <c r="BM147" i="9"/>
  <c r="BM128" i="9"/>
  <c r="BM160" i="9"/>
  <c r="BM183" i="9"/>
  <c r="BM176" i="9"/>
  <c r="ED112" i="9"/>
  <c r="ED113" i="9"/>
  <c r="ED124" i="9"/>
  <c r="ED140" i="9"/>
  <c r="ED121" i="9"/>
  <c r="ED153" i="9"/>
  <c r="ED150" i="9"/>
  <c r="ED123" i="9"/>
  <c r="ED155" i="9"/>
  <c r="ED174" i="9"/>
  <c r="ED171" i="9"/>
  <c r="ED201" i="9"/>
  <c r="ED189" i="9"/>
  <c r="ED221" i="9"/>
  <c r="ED227" i="9"/>
  <c r="ED208" i="9"/>
  <c r="ED249" i="9"/>
  <c r="ED238" i="9"/>
  <c r="ED251" i="9"/>
  <c r="ED252" i="9"/>
  <c r="ED274" i="9"/>
  <c r="ED284" i="9"/>
  <c r="ED297" i="9"/>
  <c r="CP111" i="9"/>
  <c r="CP154" i="9"/>
  <c r="CP155" i="9"/>
  <c r="CP164" i="9"/>
  <c r="CP169" i="9"/>
  <c r="CP196" i="9"/>
  <c r="CP190" i="9"/>
  <c r="CP219" i="9"/>
  <c r="CP233" i="9"/>
  <c r="CP246" i="9"/>
  <c r="CP247" i="9"/>
  <c r="CP274" i="9"/>
  <c r="CP264" i="9"/>
  <c r="CP296" i="9"/>
  <c r="CP295" i="9"/>
  <c r="CP309" i="9"/>
  <c r="DQ116" i="9"/>
  <c r="DQ159" i="9"/>
  <c r="DQ149" i="9"/>
  <c r="DQ177" i="9"/>
  <c r="DQ199" i="9"/>
  <c r="DQ233" i="9"/>
  <c r="DQ249" i="9"/>
  <c r="DQ255" i="9"/>
  <c r="DQ274" i="9"/>
  <c r="DQ309" i="9"/>
  <c r="DQ123" i="9"/>
  <c r="DQ206" i="9"/>
  <c r="DQ279" i="9"/>
  <c r="ED69" i="9"/>
  <c r="EJ69" i="9" s="1"/>
  <c r="ED70" i="9"/>
  <c r="EJ70" i="9" s="1"/>
  <c r="ED89" i="9"/>
  <c r="EJ89" i="9" s="1"/>
  <c r="ED318" i="9"/>
  <c r="ED312" i="9"/>
  <c r="ED302" i="9"/>
  <c r="ED300" i="9"/>
  <c r="ED72" i="9"/>
  <c r="EJ72" i="9" s="1"/>
  <c r="ED92" i="9"/>
  <c r="EJ92" i="9" s="1"/>
  <c r="ED314" i="9"/>
  <c r="ED310" i="9"/>
  <c r="ED308" i="9"/>
  <c r="ED295" i="9"/>
  <c r="ED276" i="9"/>
  <c r="ED278" i="9"/>
  <c r="ED264" i="9"/>
  <c r="ED272" i="9"/>
  <c r="ED243" i="9"/>
  <c r="ED242" i="9"/>
  <c r="ED225" i="9"/>
  <c r="ED228" i="9"/>
  <c r="ED74" i="9"/>
  <c r="EJ74" i="9" s="1"/>
  <c r="ED96" i="9"/>
  <c r="EJ96" i="9" s="1"/>
  <c r="ED80" i="9"/>
  <c r="EJ80" i="9" s="1"/>
  <c r="ED99" i="9"/>
  <c r="EJ99" i="9" s="1"/>
  <c r="ED83" i="9"/>
  <c r="EJ83" i="9" s="1"/>
  <c r="ED101" i="9"/>
  <c r="EJ101" i="9" s="1"/>
  <c r="ED85" i="9"/>
  <c r="EJ85" i="9" s="1"/>
  <c r="ED313" i="9"/>
  <c r="ED299" i="9"/>
  <c r="ED292" i="9"/>
  <c r="ED289" i="9"/>
  <c r="ED275" i="9"/>
  <c r="ED265" i="9"/>
  <c r="ED281" i="9"/>
  <c r="ED255" i="9"/>
  <c r="ED254" i="9"/>
  <c r="ED237" i="9"/>
  <c r="ED240" i="9"/>
  <c r="ED87" i="9"/>
  <c r="EJ87" i="9" s="1"/>
  <c r="AQ564" i="9"/>
  <c r="AQ500" i="9"/>
  <c r="AQ456" i="9"/>
  <c r="AQ440" i="9"/>
  <c r="AQ408" i="9"/>
  <c r="AQ356" i="9"/>
  <c r="BM114" i="9"/>
  <c r="BM107" i="9"/>
  <c r="CA107" i="9" s="1"/>
  <c r="BM123" i="9"/>
  <c r="BM157" i="9"/>
  <c r="BM130" i="9"/>
  <c r="BM162" i="9"/>
  <c r="BM155" i="9"/>
  <c r="BM136" i="9"/>
  <c r="BM168" i="9"/>
  <c r="BM191" i="9"/>
  <c r="ED122" i="9"/>
  <c r="ED118" i="9"/>
  <c r="ED132" i="9"/>
  <c r="ED148" i="9"/>
  <c r="ED129" i="9"/>
  <c r="ED161" i="9"/>
  <c r="ED158" i="9"/>
  <c r="ED131" i="9"/>
  <c r="ED163" i="9"/>
  <c r="ED182" i="9"/>
  <c r="ED179" i="9"/>
  <c r="ED180" i="9"/>
  <c r="ED197" i="9"/>
  <c r="ED206" i="9"/>
  <c r="ED231" i="9"/>
  <c r="ED216" i="9"/>
  <c r="ED257" i="9"/>
  <c r="ED253" i="9"/>
  <c r="ED263" i="9"/>
  <c r="ED260" i="9"/>
  <c r="ED286" i="9"/>
  <c r="ED285" i="9"/>
  <c r="ED306" i="9"/>
  <c r="ED311" i="9"/>
  <c r="CP124" i="9"/>
  <c r="CP162" i="9"/>
  <c r="CP167" i="9"/>
  <c r="CP129" i="9"/>
  <c r="CP171" i="9"/>
  <c r="CP185" i="9"/>
  <c r="CP198" i="9"/>
  <c r="CP208" i="9"/>
  <c r="CP206" i="9"/>
  <c r="CP227" i="9"/>
  <c r="CP245" i="9"/>
  <c r="CP250" i="9"/>
  <c r="CP276" i="9"/>
  <c r="CP283" i="9"/>
  <c r="CP299" i="9"/>
  <c r="CP314" i="9"/>
  <c r="DQ139" i="9"/>
  <c r="DQ176" i="9"/>
  <c r="DQ180" i="9"/>
  <c r="DQ200" i="9"/>
  <c r="DQ188" i="9"/>
  <c r="DQ203" i="9"/>
  <c r="DQ245" i="9"/>
  <c r="DQ271" i="9"/>
  <c r="DQ284" i="9"/>
  <c r="DQ313" i="9"/>
  <c r="DH292" i="2"/>
  <c r="DH312" i="2"/>
  <c r="DH226" i="2"/>
  <c r="DH155" i="2"/>
  <c r="BR83" i="2"/>
  <c r="CF83" i="2" s="1"/>
  <c r="DH283" i="2"/>
  <c r="B167" i="5"/>
  <c r="AQ338" i="9"/>
  <c r="AQ336" i="9"/>
  <c r="DQ107" i="9"/>
  <c r="DV107" i="9" s="1"/>
  <c r="CU226" i="2"/>
  <c r="CU130" i="2"/>
  <c r="CU316" i="2"/>
  <c r="CU284" i="2"/>
  <c r="CU252" i="2"/>
  <c r="CU221" i="2"/>
  <c r="CU189" i="2"/>
  <c r="CU157" i="2"/>
  <c r="CU125" i="2"/>
  <c r="CU261" i="2"/>
  <c r="CU174" i="2"/>
  <c r="CU295" i="2"/>
  <c r="CU263" i="2"/>
  <c r="CU232" i="2"/>
  <c r="CU200" i="2"/>
  <c r="CU168" i="2"/>
  <c r="CU136" i="2"/>
  <c r="CU289" i="2"/>
  <c r="CU194" i="2"/>
  <c r="CU214" i="2"/>
  <c r="CU113" i="2"/>
  <c r="DD113" i="2" s="1"/>
  <c r="CU312" i="2"/>
  <c r="CU280" i="2"/>
  <c r="CU248" i="2"/>
  <c r="CU217" i="2"/>
  <c r="CU185" i="2"/>
  <c r="CU153" i="2"/>
  <c r="CU120" i="2"/>
  <c r="CU257" i="2"/>
  <c r="CU162" i="2"/>
  <c r="CU291" i="2"/>
  <c r="CU259" i="2"/>
  <c r="CU228" i="2"/>
  <c r="CU196" i="2"/>
  <c r="CU164" i="2"/>
  <c r="CU132" i="2"/>
  <c r="CU277" i="2"/>
  <c r="CU182" i="2"/>
  <c r="CU317" i="2"/>
  <c r="CU202" i="2"/>
  <c r="CU308" i="2"/>
  <c r="CU276" i="2"/>
  <c r="CU244" i="2"/>
  <c r="CU213" i="2"/>
  <c r="CU181" i="2"/>
  <c r="CU149" i="2"/>
  <c r="CU112" i="2"/>
  <c r="DD112" i="2" s="1"/>
  <c r="CU245" i="2"/>
  <c r="CU150" i="2"/>
  <c r="CU287" i="2"/>
  <c r="CU255" i="2"/>
  <c r="CU224" i="2"/>
  <c r="CU192" i="2"/>
  <c r="CU160" i="2"/>
  <c r="CU128" i="2"/>
  <c r="CU269" i="2"/>
  <c r="CU170" i="2"/>
  <c r="CU305" i="2"/>
  <c r="CU190" i="2"/>
  <c r="CU304" i="2"/>
  <c r="CU272" i="2"/>
  <c r="CU239" i="2"/>
  <c r="CU209" i="2"/>
  <c r="CU177" i="2"/>
  <c r="CU145" i="2"/>
  <c r="CU230" i="2"/>
  <c r="CU138" i="2"/>
  <c r="CU315" i="2"/>
  <c r="CU283" i="2"/>
  <c r="CU251" i="2"/>
  <c r="CU220" i="2"/>
  <c r="CU188" i="2"/>
  <c r="CU156" i="2"/>
  <c r="CU124" i="2"/>
  <c r="CU253" i="2"/>
  <c r="CU158" i="2"/>
  <c r="CU293" i="2"/>
  <c r="CU178" i="2"/>
  <c r="CU300" i="2"/>
  <c r="CU268" i="2"/>
  <c r="CU240" i="2"/>
  <c r="CU205" i="2"/>
  <c r="CU173" i="2"/>
  <c r="CU141" i="2"/>
  <c r="CU313" i="2"/>
  <c r="CU222" i="2"/>
  <c r="CU126" i="2"/>
  <c r="CU311" i="2"/>
  <c r="CU279" i="2"/>
  <c r="CU247" i="2"/>
  <c r="CU216" i="2"/>
  <c r="CU184" i="2"/>
  <c r="CU152" i="2"/>
  <c r="CU117" i="2"/>
  <c r="CU241" i="2"/>
  <c r="CU146" i="2"/>
  <c r="CU281" i="2"/>
  <c r="CU166" i="2"/>
  <c r="CU264" i="2"/>
  <c r="CU233" i="2"/>
  <c r="CU201" i="2"/>
  <c r="CU169" i="2"/>
  <c r="CU137" i="2"/>
  <c r="CU297" i="2"/>
  <c r="CU210" i="2"/>
  <c r="CU307" i="2"/>
  <c r="CU275" i="2"/>
  <c r="CU243" i="2"/>
  <c r="CU212" i="2"/>
  <c r="CU180" i="2"/>
  <c r="CU148" i="2"/>
  <c r="CU234" i="2"/>
  <c r="CU134" i="2"/>
  <c r="CU296" i="2"/>
  <c r="CU265" i="2"/>
  <c r="CU154" i="2"/>
  <c r="CU292" i="2"/>
  <c r="CU260" i="2"/>
  <c r="CU229" i="2"/>
  <c r="CU197" i="2"/>
  <c r="CU165" i="2"/>
  <c r="CU133" i="2"/>
  <c r="CU285" i="2"/>
  <c r="CU198" i="2"/>
  <c r="CU303" i="2"/>
  <c r="CU271" i="2"/>
  <c r="CU237" i="2"/>
  <c r="CU208" i="2"/>
  <c r="CU176" i="2"/>
  <c r="CU144" i="2"/>
  <c r="CU309" i="2"/>
  <c r="CU218" i="2"/>
  <c r="BK176" i="2"/>
  <c r="DI286" i="2"/>
  <c r="DI310" i="2"/>
  <c r="DI294" i="2"/>
  <c r="DI219" i="2"/>
  <c r="BN307" i="2"/>
  <c r="BN275" i="2"/>
  <c r="BN243" i="2"/>
  <c r="BN306" i="2"/>
  <c r="BN274" i="2"/>
  <c r="BN242" i="2"/>
  <c r="BN309" i="2"/>
  <c r="BN277" i="2"/>
  <c r="BN245" i="2"/>
  <c r="BN316" i="2"/>
  <c r="BN284" i="2"/>
  <c r="BN252" i="2"/>
  <c r="BN214" i="2"/>
  <c r="BN182" i="2"/>
  <c r="BN150" i="2"/>
  <c r="BN217" i="2"/>
  <c r="BN185" i="2"/>
  <c r="BN153" i="2"/>
  <c r="BN121" i="2"/>
  <c r="BN192" i="2"/>
  <c r="BN160" i="2"/>
  <c r="BN128" i="2"/>
  <c r="BN203" i="2"/>
  <c r="BN171" i="2"/>
  <c r="BN139" i="2"/>
  <c r="BN117" i="2"/>
  <c r="BV291" i="2"/>
  <c r="BV259" i="2"/>
  <c r="BV227" i="2"/>
  <c r="BV294" i="2"/>
  <c r="BV262" i="2"/>
  <c r="BV230" i="2"/>
  <c r="BV293" i="2"/>
  <c r="BV261" i="2"/>
  <c r="BV229" i="2"/>
  <c r="BV292" i="2"/>
  <c r="BV260" i="2"/>
  <c r="BV228" i="2"/>
  <c r="BV198" i="2"/>
  <c r="BV166" i="2"/>
  <c r="BV134" i="2"/>
  <c r="BV201" i="2"/>
  <c r="BV169" i="2"/>
  <c r="BV137" i="2"/>
  <c r="BV208" i="2"/>
  <c r="BV176" i="2"/>
  <c r="BV144" i="2"/>
  <c r="BV219" i="2"/>
  <c r="BV187" i="2"/>
  <c r="BV155" i="2"/>
  <c r="BV123" i="2"/>
  <c r="BV112" i="2"/>
  <c r="CJ112" i="2" s="1"/>
  <c r="BN303" i="2"/>
  <c r="BN271" i="2"/>
  <c r="BN239" i="2"/>
  <c r="BN302" i="2"/>
  <c r="BN270" i="2"/>
  <c r="BN238" i="2"/>
  <c r="BN305" i="2"/>
  <c r="BN273" i="2"/>
  <c r="BN241" i="2"/>
  <c r="BN312" i="2"/>
  <c r="BN280" i="2"/>
  <c r="BN248" i="2"/>
  <c r="BN210" i="2"/>
  <c r="BN178" i="2"/>
  <c r="BN146" i="2"/>
  <c r="BN213" i="2"/>
  <c r="BN181" i="2"/>
  <c r="BN149" i="2"/>
  <c r="BN220" i="2"/>
  <c r="BN188" i="2"/>
  <c r="BN156" i="2"/>
  <c r="BN124" i="2"/>
  <c r="BN199" i="2"/>
  <c r="BN167" i="2"/>
  <c r="BN135" i="2"/>
  <c r="BN113" i="2"/>
  <c r="CB113" i="2" s="1"/>
  <c r="BV287" i="2"/>
  <c r="BV255" i="2"/>
  <c r="BV221" i="2"/>
  <c r="BV290" i="2"/>
  <c r="BV258" i="2"/>
  <c r="BV226" i="2"/>
  <c r="BV289" i="2"/>
  <c r="BV257" i="2"/>
  <c r="BV225" i="2"/>
  <c r="BV288" i="2"/>
  <c r="BV256" i="2"/>
  <c r="BV224" i="2"/>
  <c r="BV194" i="2"/>
  <c r="BV162" i="2"/>
  <c r="BV130" i="2"/>
  <c r="BV197" i="2"/>
  <c r="BV165" i="2"/>
  <c r="BV133" i="2"/>
  <c r="BV204" i="2"/>
  <c r="BV172" i="2"/>
  <c r="BV140" i="2"/>
  <c r="BV215" i="2"/>
  <c r="BV183" i="2"/>
  <c r="BV151" i="2"/>
  <c r="BV119" i="2"/>
  <c r="BV115" i="2"/>
  <c r="CJ115" i="2" s="1"/>
  <c r="BN299" i="2"/>
  <c r="BN267" i="2"/>
  <c r="BN235" i="2"/>
  <c r="BN298" i="2"/>
  <c r="BN266" i="2"/>
  <c r="BN234" i="2"/>
  <c r="BN301" i="2"/>
  <c r="BN269" i="2"/>
  <c r="BN237" i="2"/>
  <c r="BN308" i="2"/>
  <c r="BN276" i="2"/>
  <c r="BN244" i="2"/>
  <c r="BN206" i="2"/>
  <c r="BN174" i="2"/>
  <c r="BN142" i="2"/>
  <c r="BN209" i="2"/>
  <c r="BN177" i="2"/>
  <c r="BN145" i="2"/>
  <c r="BN216" i="2"/>
  <c r="BN184" i="2"/>
  <c r="BN152" i="2"/>
  <c r="BN120" i="2"/>
  <c r="BN195" i="2"/>
  <c r="BN163" i="2"/>
  <c r="BN131" i="2"/>
  <c r="BN116" i="2"/>
  <c r="CB116" i="2" s="1"/>
  <c r="BV315" i="2"/>
  <c r="BV283" i="2"/>
  <c r="BV251" i="2"/>
  <c r="BV318" i="2"/>
  <c r="BV286" i="2"/>
  <c r="BV254" i="2"/>
  <c r="BV317" i="2"/>
  <c r="BV285" i="2"/>
  <c r="BV253" i="2"/>
  <c r="BV316" i="2"/>
  <c r="BV284" i="2"/>
  <c r="BV252" i="2"/>
  <c r="BV222" i="2"/>
  <c r="BV190" i="2"/>
  <c r="BV158" i="2"/>
  <c r="BV126" i="2"/>
  <c r="BV193" i="2"/>
  <c r="BV161" i="2"/>
  <c r="BV129" i="2"/>
  <c r="BV200" i="2"/>
  <c r="BV168" i="2"/>
  <c r="BV136" i="2"/>
  <c r="BV211" i="2"/>
  <c r="BV179" i="2"/>
  <c r="BV147" i="2"/>
  <c r="BV118" i="2"/>
  <c r="BV111" i="2"/>
  <c r="CJ111" i="2" s="1"/>
  <c r="CJ319" i="2"/>
  <c r="CJ320" i="2"/>
  <c r="CK62" i="2" s="1"/>
  <c r="CK63" i="2" s="1"/>
  <c r="CB319" i="2"/>
  <c r="BN295" i="2"/>
  <c r="BN263" i="2"/>
  <c r="BN231" i="2"/>
  <c r="BN294" i="2"/>
  <c r="BN262" i="2"/>
  <c r="BN230" i="2"/>
  <c r="BN297" i="2"/>
  <c r="BN265" i="2"/>
  <c r="BN233" i="2"/>
  <c r="BN304" i="2"/>
  <c r="BN272" i="2"/>
  <c r="BN240" i="2"/>
  <c r="BN202" i="2"/>
  <c r="BN170" i="2"/>
  <c r="BN138" i="2"/>
  <c r="BN205" i="2"/>
  <c r="BN173" i="2"/>
  <c r="BN141" i="2"/>
  <c r="BN212" i="2"/>
  <c r="BN180" i="2"/>
  <c r="BN148" i="2"/>
  <c r="BN223" i="2"/>
  <c r="BN191" i="2"/>
  <c r="BN159" i="2"/>
  <c r="BN127" i="2"/>
  <c r="BN112" i="2"/>
  <c r="CB112" i="2" s="1"/>
  <c r="BV311" i="2"/>
  <c r="BV279" i="2"/>
  <c r="BV247" i="2"/>
  <c r="BV314" i="2"/>
  <c r="BV282" i="2"/>
  <c r="BV250" i="2"/>
  <c r="BV313" i="2"/>
  <c r="BV281" i="2"/>
  <c r="BV249" i="2"/>
  <c r="BV312" i="2"/>
  <c r="BV280" i="2"/>
  <c r="BV248" i="2"/>
  <c r="BV218" i="2"/>
  <c r="BV186" i="2"/>
  <c r="BV154" i="2"/>
  <c r="BV122" i="2"/>
  <c r="BV189" i="2"/>
  <c r="BV157" i="2"/>
  <c r="BV125" i="2"/>
  <c r="BV196" i="2"/>
  <c r="BV164" i="2"/>
  <c r="BV132" i="2"/>
  <c r="BV207" i="2"/>
  <c r="BV175" i="2"/>
  <c r="BV143" i="2"/>
  <c r="BV114" i="2"/>
  <c r="CJ114" i="2" s="1"/>
  <c r="BN291" i="2"/>
  <c r="BN259" i="2"/>
  <c r="BN227" i="2"/>
  <c r="BN290" i="2"/>
  <c r="BN258" i="2"/>
  <c r="BN226" i="2"/>
  <c r="BN293" i="2"/>
  <c r="BN261" i="2"/>
  <c r="BN229" i="2"/>
  <c r="BN300" i="2"/>
  <c r="BN268" i="2"/>
  <c r="BN236" i="2"/>
  <c r="BN198" i="2"/>
  <c r="BN166" i="2"/>
  <c r="BN134" i="2"/>
  <c r="BN201" i="2"/>
  <c r="BN169" i="2"/>
  <c r="BN137" i="2"/>
  <c r="BN208" i="2"/>
  <c r="BN176" i="2"/>
  <c r="BN144" i="2"/>
  <c r="BN219" i="2"/>
  <c r="BN187" i="2"/>
  <c r="BN155" i="2"/>
  <c r="BN123" i="2"/>
  <c r="BN119" i="2"/>
  <c r="BV307" i="2"/>
  <c r="BV275" i="2"/>
  <c r="BV243" i="2"/>
  <c r="BV310" i="2"/>
  <c r="BV278" i="2"/>
  <c r="BV246" i="2"/>
  <c r="BV309" i="2"/>
  <c r="BV277" i="2"/>
  <c r="BV245" i="2"/>
  <c r="BV308" i="2"/>
  <c r="BV276" i="2"/>
  <c r="BV244" i="2"/>
  <c r="BV214" i="2"/>
  <c r="BV182" i="2"/>
  <c r="BV150" i="2"/>
  <c r="BV217" i="2"/>
  <c r="BV185" i="2"/>
  <c r="BV153" i="2"/>
  <c r="BV121" i="2"/>
  <c r="BV192" i="2"/>
  <c r="BV160" i="2"/>
  <c r="BV128" i="2"/>
  <c r="BV203" i="2"/>
  <c r="BV171" i="2"/>
  <c r="BV139" i="2"/>
  <c r="BV110" i="2"/>
  <c r="CJ110" i="2" s="1"/>
  <c r="BN287" i="2"/>
  <c r="BN255" i="2"/>
  <c r="BN318" i="2"/>
  <c r="BN286" i="2"/>
  <c r="BN254" i="2"/>
  <c r="BN222" i="2"/>
  <c r="BN289" i="2"/>
  <c r="BN257" i="2"/>
  <c r="BN225" i="2"/>
  <c r="BN296" i="2"/>
  <c r="BN264" i="2"/>
  <c r="BN232" i="2"/>
  <c r="BN194" i="2"/>
  <c r="BN162" i="2"/>
  <c r="BN130" i="2"/>
  <c r="BN197" i="2"/>
  <c r="BN165" i="2"/>
  <c r="BN133" i="2"/>
  <c r="BN204" i="2"/>
  <c r="BN172" i="2"/>
  <c r="BN140" i="2"/>
  <c r="BN215" i="2"/>
  <c r="BN183" i="2"/>
  <c r="BN151" i="2"/>
  <c r="BN118" i="2"/>
  <c r="BN115" i="2"/>
  <c r="CB115" i="2" s="1"/>
  <c r="BV303" i="2"/>
  <c r="BV271" i="2"/>
  <c r="BV239" i="2"/>
  <c r="BV306" i="2"/>
  <c r="BV274" i="2"/>
  <c r="BV242" i="2"/>
  <c r="BV305" i="2"/>
  <c r="BV273" i="2"/>
  <c r="BV241" i="2"/>
  <c r="BV304" i="2"/>
  <c r="BV272" i="2"/>
  <c r="BV240" i="2"/>
  <c r="BV210" i="2"/>
  <c r="BV178" i="2"/>
  <c r="BV146" i="2"/>
  <c r="BV213" i="2"/>
  <c r="BV181" i="2"/>
  <c r="BV149" i="2"/>
  <c r="BV220" i="2"/>
  <c r="BV188" i="2"/>
  <c r="BV156" i="2"/>
  <c r="BV124" i="2"/>
  <c r="BV199" i="2"/>
  <c r="BV167" i="2"/>
  <c r="BV135" i="2"/>
  <c r="BV117" i="2"/>
  <c r="BN315" i="2"/>
  <c r="BN283" i="2"/>
  <c r="BN251" i="2"/>
  <c r="BN314" i="2"/>
  <c r="BN282" i="2"/>
  <c r="BN250" i="2"/>
  <c r="BN317" i="2"/>
  <c r="BN285" i="2"/>
  <c r="BN253" i="2"/>
  <c r="BN224" i="2"/>
  <c r="BN292" i="2"/>
  <c r="BN260" i="2"/>
  <c r="BN228" i="2"/>
  <c r="BN190" i="2"/>
  <c r="BN158" i="2"/>
  <c r="BN126" i="2"/>
  <c r="BN193" i="2"/>
  <c r="BN161" i="2"/>
  <c r="BN129" i="2"/>
  <c r="BN200" i="2"/>
  <c r="BN168" i="2"/>
  <c r="BN136" i="2"/>
  <c r="BN211" i="2"/>
  <c r="BN179" i="2"/>
  <c r="BN147" i="2"/>
  <c r="BN114" i="2"/>
  <c r="CB114" i="2" s="1"/>
  <c r="BV299" i="2"/>
  <c r="BV267" i="2"/>
  <c r="BV235" i="2"/>
  <c r="BV302" i="2"/>
  <c r="BV270" i="2"/>
  <c r="BV238" i="2"/>
  <c r="BV301" i="2"/>
  <c r="BV269" i="2"/>
  <c r="BV237" i="2"/>
  <c r="BV300" i="2"/>
  <c r="BV268" i="2"/>
  <c r="BV236" i="2"/>
  <c r="BV206" i="2"/>
  <c r="BV174" i="2"/>
  <c r="BV142" i="2"/>
  <c r="BV209" i="2"/>
  <c r="BV177" i="2"/>
  <c r="BV145" i="2"/>
  <c r="BV216" i="2"/>
  <c r="BV184" i="2"/>
  <c r="BV152" i="2"/>
  <c r="BV120" i="2"/>
  <c r="BV195" i="2"/>
  <c r="BV163" i="2"/>
  <c r="BV131" i="2"/>
  <c r="BV113" i="2"/>
  <c r="CJ113" i="2" s="1"/>
  <c r="CR204" i="2"/>
  <c r="CR200" i="2"/>
  <c r="CR244" i="2"/>
  <c r="CR272" i="2"/>
  <c r="CR159" i="2"/>
  <c r="CR303" i="2"/>
  <c r="CR191" i="2"/>
  <c r="CR172" i="2"/>
  <c r="CR263" i="2"/>
  <c r="CR175" i="2"/>
  <c r="CR294" i="2"/>
  <c r="CR262" i="2"/>
  <c r="CR230" i="2"/>
  <c r="CR198" i="2"/>
  <c r="CR166" i="2"/>
  <c r="CR137" i="2"/>
  <c r="CR123" i="2"/>
  <c r="CR279" i="2"/>
  <c r="CR187" i="2"/>
  <c r="CR289" i="2"/>
  <c r="CR257" i="2"/>
  <c r="CR225" i="2"/>
  <c r="CR193" i="2"/>
  <c r="CR160" i="2"/>
  <c r="CR128" i="2"/>
  <c r="CR312" i="2"/>
  <c r="CR300" i="2"/>
  <c r="CR228" i="2"/>
  <c r="CR256" i="2"/>
  <c r="CR143" i="2"/>
  <c r="CR291" i="2"/>
  <c r="CR179" i="2"/>
  <c r="CR155" i="2"/>
  <c r="CR255" i="2"/>
  <c r="CR163" i="2"/>
  <c r="CR290" i="2"/>
  <c r="CR258" i="2"/>
  <c r="CR226" i="2"/>
  <c r="CR194" i="2"/>
  <c r="CR162" i="2"/>
  <c r="CR133" i="2"/>
  <c r="CR111" i="2"/>
  <c r="DA111" i="2" s="1"/>
  <c r="CR267" i="2"/>
  <c r="CR171" i="2"/>
  <c r="CR317" i="2"/>
  <c r="CR285" i="2"/>
  <c r="CR253" i="2"/>
  <c r="CR221" i="2"/>
  <c r="CR189" i="2"/>
  <c r="CR156" i="2"/>
  <c r="CR124" i="2"/>
  <c r="CR120" i="2"/>
  <c r="CR280" i="2"/>
  <c r="CR220" i="2"/>
  <c r="CR196" i="2"/>
  <c r="CR224" i="2"/>
  <c r="CR115" i="2"/>
  <c r="DA115" i="2" s="1"/>
  <c r="CR259" i="2"/>
  <c r="CR142" i="2"/>
  <c r="CR135" i="2"/>
  <c r="CR227" i="2"/>
  <c r="CR150" i="2"/>
  <c r="CR314" i="2"/>
  <c r="CR282" i="2"/>
  <c r="CR250" i="2"/>
  <c r="CR218" i="2"/>
  <c r="CR186" i="2"/>
  <c r="CR157" i="2"/>
  <c r="CR125" i="2"/>
  <c r="CR184" i="2"/>
  <c r="CR243" i="2"/>
  <c r="CR146" i="2"/>
  <c r="CR309" i="2"/>
  <c r="CR277" i="2"/>
  <c r="CR245" i="2"/>
  <c r="CR213" i="2"/>
  <c r="CR181" i="2"/>
  <c r="CR148" i="2"/>
  <c r="CR116" i="2"/>
  <c r="DA116" i="2" s="1"/>
  <c r="CR264" i="2"/>
  <c r="CR308" i="2"/>
  <c r="CR208" i="2"/>
  <c r="CR247" i="2"/>
  <c r="CR130" i="2"/>
  <c r="CR119" i="2"/>
  <c r="CR307" i="2"/>
  <c r="CR219" i="2"/>
  <c r="CR138" i="2"/>
  <c r="CR310" i="2"/>
  <c r="CR278" i="2"/>
  <c r="CR246" i="2"/>
  <c r="CR214" i="2"/>
  <c r="CR182" i="2"/>
  <c r="CR153" i="2"/>
  <c r="CR121" i="2"/>
  <c r="CR168" i="2"/>
  <c r="CR231" i="2"/>
  <c r="CR134" i="2"/>
  <c r="CR305" i="2"/>
  <c r="CR273" i="2"/>
  <c r="CR241" i="2"/>
  <c r="CR209" i="2"/>
  <c r="CR177" i="2"/>
  <c r="CR144" i="2"/>
  <c r="CR112" i="2"/>
  <c r="DA112" i="2" s="1"/>
  <c r="CR316" i="2"/>
  <c r="CR248" i="2"/>
  <c r="CR292" i="2"/>
  <c r="CR284" i="2"/>
  <c r="CR192" i="2"/>
  <c r="CR235" i="2"/>
  <c r="CR118" i="2"/>
  <c r="CR295" i="2"/>
  <c r="CR211" i="2"/>
  <c r="CR126" i="2"/>
  <c r="CR306" i="2"/>
  <c r="CR274" i="2"/>
  <c r="CR242" i="2"/>
  <c r="CR210" i="2"/>
  <c r="CR178" i="2"/>
  <c r="CR149" i="2"/>
  <c r="CR117" i="2"/>
  <c r="CR151" i="2"/>
  <c r="CR311" i="2"/>
  <c r="CR223" i="2"/>
  <c r="CR122" i="2"/>
  <c r="CR301" i="2"/>
  <c r="CR269" i="2"/>
  <c r="CR237" i="2"/>
  <c r="CR205" i="2"/>
  <c r="CR173" i="2"/>
  <c r="CR140" i="2"/>
  <c r="CR268" i="2"/>
  <c r="CR232" i="2"/>
  <c r="CR276" i="2"/>
  <c r="CR304" i="2"/>
  <c r="CR176" i="2"/>
  <c r="CR215" i="2"/>
  <c r="CR188" i="2"/>
  <c r="CR283" i="2"/>
  <c r="CR195" i="2"/>
  <c r="CR110" i="2"/>
  <c r="DA110" i="2" s="1"/>
  <c r="CR302" i="2"/>
  <c r="CR270" i="2"/>
  <c r="CR238" i="2"/>
  <c r="CR206" i="2"/>
  <c r="CR174" i="2"/>
  <c r="CR145" i="2"/>
  <c r="CR113" i="2"/>
  <c r="DA113" i="2" s="1"/>
  <c r="CR139" i="2"/>
  <c r="CR299" i="2"/>
  <c r="CR207" i="2"/>
  <c r="CR114" i="2"/>
  <c r="DA114" i="2" s="1"/>
  <c r="CR297" i="2"/>
  <c r="CR265" i="2"/>
  <c r="CR233" i="2"/>
  <c r="CR201" i="2"/>
  <c r="CR169" i="2"/>
  <c r="AQ560" i="2"/>
  <c r="AQ552" i="2"/>
  <c r="EB194" i="2"/>
  <c r="EB288" i="2"/>
  <c r="EB155" i="2"/>
  <c r="AQ350" i="2"/>
  <c r="EB315" i="2"/>
  <c r="EB147" i="2"/>
  <c r="EB136" i="2"/>
  <c r="EB289" i="2"/>
  <c r="EB247" i="2"/>
  <c r="EB150" i="2"/>
  <c r="EB221" i="2"/>
  <c r="EB218" i="2"/>
  <c r="EB290" i="2"/>
  <c r="EB200" i="2"/>
  <c r="EB307" i="2"/>
  <c r="EB165" i="2"/>
  <c r="EB273" i="2"/>
  <c r="EB172" i="2"/>
  <c r="EB281" i="2"/>
  <c r="EB252" i="2"/>
  <c r="EB144" i="2"/>
  <c r="EB213" i="2"/>
  <c r="EB153" i="2"/>
  <c r="EB223" i="2"/>
  <c r="EB314" i="2"/>
  <c r="EB192" i="2"/>
  <c r="EB114" i="2"/>
  <c r="EH114" i="2" s="1"/>
  <c r="BV109" i="2"/>
  <c r="CJ109" i="2" s="1"/>
  <c r="EB271" i="2"/>
  <c r="EB257" i="2"/>
  <c r="EB236" i="2"/>
  <c r="EB207" i="2"/>
  <c r="EB178" i="2"/>
  <c r="EB299" i="2"/>
  <c r="EB270" i="2"/>
  <c r="EB205" i="2"/>
  <c r="EB184" i="2"/>
  <c r="EB254" i="2"/>
  <c r="EB128" i="2"/>
  <c r="EB298" i="2"/>
  <c r="EB275" i="2"/>
  <c r="EB260" i="2"/>
  <c r="EB231" i="2"/>
  <c r="EB202" i="2"/>
  <c r="EB291" i="2"/>
  <c r="EB316" i="2"/>
  <c r="EB197" i="2"/>
  <c r="EB176" i="2"/>
  <c r="EB246" i="2"/>
  <c r="EB120" i="2"/>
  <c r="EB134" i="2"/>
  <c r="EB157" i="2"/>
  <c r="EB137" i="2"/>
  <c r="EB149" i="2"/>
  <c r="EB309" i="2"/>
  <c r="EB241" i="2"/>
  <c r="EB220" i="2"/>
  <c r="EB191" i="2"/>
  <c r="EB164" i="2"/>
  <c r="EB283" i="2"/>
  <c r="EB308" i="2"/>
  <c r="EB189" i="2"/>
  <c r="EB167" i="2"/>
  <c r="EB238" i="2"/>
  <c r="EB112" i="2"/>
  <c r="EH112" i="2" s="1"/>
  <c r="EB282" i="2"/>
  <c r="EB265" i="2"/>
  <c r="EB244" i="2"/>
  <c r="EB215" i="2"/>
  <c r="EB186" i="2"/>
  <c r="EB274" i="2"/>
  <c r="EB300" i="2"/>
  <c r="EB181" i="2"/>
  <c r="EB259" i="2"/>
  <c r="EB230" i="2"/>
  <c r="EB135" i="2"/>
  <c r="EB118" i="2"/>
  <c r="EB141" i="2"/>
  <c r="EB119" i="2"/>
  <c r="EB121" i="2"/>
  <c r="EB133" i="2"/>
  <c r="EB320" i="2"/>
  <c r="EB293" i="2"/>
  <c r="EB225" i="2"/>
  <c r="EB204" i="2"/>
  <c r="EB175" i="2"/>
  <c r="EB148" i="2"/>
  <c r="EB318" i="2"/>
  <c r="EB292" i="2"/>
  <c r="EB163" i="2"/>
  <c r="EB251" i="2"/>
  <c r="EB222" i="2"/>
  <c r="EB115" i="2"/>
  <c r="EH115" i="2" s="1"/>
  <c r="EB317" i="2"/>
  <c r="EB249" i="2"/>
  <c r="EB228" i="2"/>
  <c r="EB199" i="2"/>
  <c r="EB159" i="2"/>
  <c r="EB310" i="2"/>
  <c r="EB284" i="2"/>
  <c r="EB272" i="2"/>
  <c r="EB243" i="2"/>
  <c r="EB214" i="2"/>
  <c r="EB122" i="2"/>
  <c r="EB161" i="2"/>
  <c r="EB139" i="2"/>
  <c r="EB125" i="2"/>
  <c r="EB174" i="2"/>
  <c r="EB117" i="2"/>
  <c r="EB303" i="2"/>
  <c r="EB277" i="2"/>
  <c r="EB209" i="2"/>
  <c r="EB188" i="2"/>
  <c r="EB258" i="2"/>
  <c r="EB132" i="2"/>
  <c r="EB302" i="2"/>
  <c r="EB276" i="2"/>
  <c r="EB264" i="2"/>
  <c r="EB235" i="2"/>
  <c r="EB206" i="2"/>
  <c r="EB154" i="2"/>
  <c r="EB301" i="2"/>
  <c r="EB233" i="2"/>
  <c r="EB212" i="2"/>
  <c r="EB183" i="2"/>
  <c r="EB156" i="2"/>
  <c r="EB294" i="2"/>
  <c r="EB267" i="2"/>
  <c r="EB256" i="2"/>
  <c r="EB227" i="2"/>
  <c r="EB198" i="2"/>
  <c r="EB143" i="2"/>
  <c r="EB145" i="2"/>
  <c r="EB123" i="2"/>
  <c r="EB158" i="2"/>
  <c r="EB287" i="2"/>
  <c r="EB312" i="2"/>
  <c r="EB193" i="2"/>
  <c r="EB173" i="2"/>
  <c r="EB242" i="2"/>
  <c r="EB116" i="2"/>
  <c r="EH116" i="2" s="1"/>
  <c r="EB286" i="2"/>
  <c r="EB269" i="2"/>
  <c r="EB248" i="2"/>
  <c r="EB219" i="2"/>
  <c r="EB190" i="2"/>
  <c r="EB311" i="2"/>
  <c r="EB285" i="2"/>
  <c r="EB217" i="2"/>
  <c r="EB196" i="2"/>
  <c r="EB169" i="2"/>
  <c r="EB140" i="2"/>
  <c r="EB278" i="2"/>
  <c r="EB261" i="2"/>
  <c r="EB240" i="2"/>
  <c r="EB211" i="2"/>
  <c r="EB182" i="2"/>
  <c r="EB127" i="2"/>
  <c r="EB129" i="2"/>
  <c r="EB162" i="2"/>
  <c r="EB142" i="2"/>
  <c r="EB266" i="2"/>
  <c r="EB296" i="2"/>
  <c r="EB177" i="2"/>
  <c r="EB255" i="2"/>
  <c r="EB226" i="2"/>
  <c r="EB131" i="2"/>
  <c r="EB263" i="2"/>
  <c r="EB253" i="2"/>
  <c r="EB232" i="2"/>
  <c r="EB203" i="2"/>
  <c r="EB171" i="2"/>
  <c r="EB295" i="2"/>
  <c r="EB262" i="2"/>
  <c r="EB201" i="2"/>
  <c r="EB180" i="2"/>
  <c r="EB250" i="2"/>
  <c r="EB124" i="2"/>
  <c r="EB313" i="2"/>
  <c r="EB245" i="2"/>
  <c r="EB224" i="2"/>
  <c r="EB195" i="2"/>
  <c r="EB168" i="2"/>
  <c r="EB111" i="2"/>
  <c r="EH111" i="2" s="1"/>
  <c r="EB113" i="2"/>
  <c r="EH113" i="2" s="1"/>
  <c r="EB146" i="2"/>
  <c r="EB126" i="2"/>
  <c r="EB306" i="2"/>
  <c r="EB280" i="2"/>
  <c r="EB268" i="2"/>
  <c r="EB239" i="2"/>
  <c r="EB210" i="2"/>
  <c r="EB170" i="2"/>
  <c r="EB305" i="2"/>
  <c r="EB237" i="2"/>
  <c r="EB216" i="2"/>
  <c r="EB187" i="2"/>
  <c r="EB160" i="2"/>
  <c r="EB279" i="2"/>
  <c r="EB304" i="2"/>
  <c r="EB185" i="2"/>
  <c r="EB151" i="2"/>
  <c r="EB234" i="2"/>
  <c r="EB138" i="2"/>
  <c r="EB297" i="2"/>
  <c r="EB229" i="2"/>
  <c r="EB208" i="2"/>
  <c r="EB179" i="2"/>
  <c r="EB152" i="2"/>
  <c r="EB166" i="2"/>
  <c r="EB130" i="2"/>
  <c r="AQ370" i="2"/>
  <c r="AQ366" i="2"/>
  <c r="AQ362" i="2"/>
  <c r="AQ346" i="2"/>
  <c r="AQ342" i="2"/>
  <c r="AQ338" i="2"/>
  <c r="AQ578" i="2"/>
  <c r="AQ570" i="2"/>
  <c r="AQ562" i="2"/>
  <c r="AQ554" i="2"/>
  <c r="AQ546" i="2"/>
  <c r="AQ538" i="2"/>
  <c r="AQ530" i="2"/>
  <c r="AQ522" i="2"/>
  <c r="AQ514" i="2"/>
  <c r="AQ506" i="2"/>
  <c r="AQ498" i="2"/>
  <c r="AQ490" i="2"/>
  <c r="AQ482" i="2"/>
  <c r="AQ474" i="2"/>
  <c r="AQ466" i="2"/>
  <c r="AQ458" i="2"/>
  <c r="AQ450" i="2"/>
  <c r="AQ442" i="2"/>
  <c r="AQ434" i="2"/>
  <c r="AQ426" i="2"/>
  <c r="AQ418" i="2"/>
  <c r="AQ410" i="2"/>
  <c r="AQ402" i="2"/>
  <c r="AQ394" i="2"/>
  <c r="AQ386" i="2"/>
  <c r="AQ378" i="2"/>
  <c r="AQ358" i="2"/>
  <c r="AQ354" i="2"/>
  <c r="DH314" i="2"/>
  <c r="DH296" i="2"/>
  <c r="DH294" i="2"/>
  <c r="DH285" i="2"/>
  <c r="DH269" i="2"/>
  <c r="DH244" i="2"/>
  <c r="DH228" i="2"/>
  <c r="DH175" i="2"/>
  <c r="DH170" i="2"/>
  <c r="DH316" i="2"/>
  <c r="DH298" i="2"/>
  <c r="DH271" i="2"/>
  <c r="DH255" i="2"/>
  <c r="DH246" i="2"/>
  <c r="DH230" i="2"/>
  <c r="DH214" i="2"/>
  <c r="DH139" i="2"/>
  <c r="DH318" i="2"/>
  <c r="DH300" i="2"/>
  <c r="DH273" i="2"/>
  <c r="DH257" i="2"/>
  <c r="DH248" i="2"/>
  <c r="DH232" i="2"/>
  <c r="DH216" i="2"/>
  <c r="DH187" i="2"/>
  <c r="DH131" i="2"/>
  <c r="DH302" i="2"/>
  <c r="DH275" i="2"/>
  <c r="DH259" i="2"/>
  <c r="DH250" i="2"/>
  <c r="DH234" i="2"/>
  <c r="DH218" i="2"/>
  <c r="DH211" i="2"/>
  <c r="DH194" i="2"/>
  <c r="DH179" i="2"/>
  <c r="DH146" i="2"/>
  <c r="B175" i="5"/>
  <c r="DH304" i="2"/>
  <c r="DH277" i="2"/>
  <c r="DH261" i="2"/>
  <c r="DH252" i="2"/>
  <c r="DH236" i="2"/>
  <c r="DH306" i="2"/>
  <c r="DH288" i="2"/>
  <c r="DH279" i="2"/>
  <c r="DH263" i="2"/>
  <c r="DH254" i="2"/>
  <c r="DH238" i="2"/>
  <c r="DH222" i="2"/>
  <c r="DH206" i="2"/>
  <c r="DH191" i="2"/>
  <c r="DH308" i="2"/>
  <c r="DH290" i="2"/>
  <c r="DH281" i="2"/>
  <c r="DH265" i="2"/>
  <c r="DH240" i="2"/>
  <c r="DH224" i="2"/>
  <c r="DH208" i="2"/>
  <c r="DH163" i="2"/>
  <c r="AQ580" i="9"/>
  <c r="AQ576" i="9"/>
  <c r="AQ572" i="9"/>
  <c r="AQ568" i="9"/>
  <c r="AQ556" i="9"/>
  <c r="AQ548" i="9"/>
  <c r="AQ544" i="9"/>
  <c r="AQ540" i="9"/>
  <c r="AQ536" i="9"/>
  <c r="AQ532" i="9"/>
  <c r="AQ528" i="9"/>
  <c r="AQ520" i="9"/>
  <c r="AQ516" i="9"/>
  <c r="AQ512" i="9"/>
  <c r="AQ508" i="9"/>
  <c r="AQ504" i="9"/>
  <c r="AQ496" i="9"/>
  <c r="AQ492" i="9"/>
  <c r="AQ488" i="9"/>
  <c r="AQ484" i="9"/>
  <c r="AQ480" i="9"/>
  <c r="AQ476" i="9"/>
  <c r="AQ472" i="9"/>
  <c r="AQ464" i="9"/>
  <c r="AQ460" i="9"/>
  <c r="AQ452" i="9"/>
  <c r="AQ448" i="9"/>
  <c r="AQ444" i="9"/>
  <c r="AQ436" i="9"/>
  <c r="AQ432" i="9"/>
  <c r="AQ428" i="9"/>
  <c r="AQ420" i="9"/>
  <c r="AQ416" i="9"/>
  <c r="AQ412" i="9"/>
  <c r="AQ404" i="9"/>
  <c r="AQ400" i="9"/>
  <c r="AQ396" i="9"/>
  <c r="AQ388" i="9"/>
  <c r="AQ384" i="9"/>
  <c r="AQ380" i="9"/>
  <c r="AQ376" i="9"/>
  <c r="AQ372" i="9"/>
  <c r="AQ360" i="9"/>
  <c r="AQ352" i="9"/>
  <c r="AQ348" i="9"/>
  <c r="AQ344" i="9"/>
  <c r="DI188" i="9"/>
  <c r="DI313" i="9"/>
  <c r="DI236" i="9"/>
  <c r="DI279" i="9"/>
  <c r="DI270" i="9"/>
  <c r="DI252" i="9"/>
  <c r="DI211" i="9"/>
  <c r="DI305" i="9"/>
  <c r="DI303" i="9"/>
  <c r="DI254" i="9"/>
  <c r="DI233" i="9"/>
  <c r="DI213" i="9"/>
  <c r="DI288" i="9"/>
  <c r="DI217" i="9"/>
  <c r="DI200" i="9"/>
  <c r="DI167" i="9"/>
  <c r="DI300" i="9"/>
  <c r="DI290" i="9"/>
  <c r="DI273" i="9"/>
  <c r="DI271" i="9"/>
  <c r="DI244" i="9"/>
  <c r="DI221" i="9"/>
  <c r="DI219" i="9"/>
  <c r="DI195" i="9"/>
  <c r="DI318" i="9"/>
  <c r="DI316" i="9"/>
  <c r="DI246" i="9"/>
  <c r="DI239" i="9"/>
  <c r="DI227" i="9"/>
  <c r="DI225" i="9"/>
  <c r="DI223" i="9"/>
  <c r="DI207" i="9"/>
  <c r="DI197" i="9"/>
  <c r="AQ582" i="9"/>
  <c r="AQ570" i="9"/>
  <c r="AQ566" i="9"/>
  <c r="AQ562" i="9"/>
  <c r="AQ559" i="9"/>
  <c r="AQ549" i="9"/>
  <c r="AQ546" i="9"/>
  <c r="AQ538" i="9"/>
  <c r="AQ534" i="9"/>
  <c r="AQ530" i="9"/>
  <c r="AQ526" i="9"/>
  <c r="AQ514" i="9"/>
  <c r="AQ506" i="9"/>
  <c r="AQ498" i="9"/>
  <c r="AQ494" i="9"/>
  <c r="AQ474" i="9"/>
  <c r="AQ466" i="9"/>
  <c r="AQ462" i="9"/>
  <c r="DI229" i="9"/>
  <c r="DI171" i="9"/>
  <c r="BN69" i="2"/>
  <c r="CB69" i="2" s="1"/>
  <c r="BN86" i="2"/>
  <c r="CB86" i="2" s="1"/>
  <c r="BN97" i="2"/>
  <c r="CB97" i="2" s="1"/>
  <c r="BN100" i="2"/>
  <c r="CB100" i="2" s="1"/>
  <c r="BN103" i="2"/>
  <c r="CB103" i="2" s="1"/>
  <c r="BQ315" i="9"/>
  <c r="BQ308" i="9"/>
  <c r="BQ303" i="9"/>
  <c r="BQ289" i="9"/>
  <c r="BQ290" i="9"/>
  <c r="BQ283" i="9"/>
  <c r="BQ278" i="9"/>
  <c r="BQ257" i="9"/>
  <c r="BQ256" i="9"/>
  <c r="BQ243" i="9"/>
  <c r="BQ234" i="9"/>
  <c r="BQ233" i="9"/>
  <c r="BQ201" i="9"/>
  <c r="BQ215" i="9"/>
  <c r="BQ214" i="9"/>
  <c r="BQ206" i="9"/>
  <c r="BQ200" i="9"/>
  <c r="BQ317" i="9"/>
  <c r="BQ316" i="9"/>
  <c r="BQ305" i="9"/>
  <c r="BQ296" i="9"/>
  <c r="BQ281" i="9"/>
  <c r="BQ275" i="9"/>
  <c r="BQ266" i="9"/>
  <c r="BQ249" i="9"/>
  <c r="BQ248" i="9"/>
  <c r="BQ235" i="9"/>
  <c r="BQ226" i="9"/>
  <c r="BQ225" i="9"/>
  <c r="BQ220" i="9"/>
  <c r="BQ207" i="9"/>
  <c r="BQ198" i="9"/>
  <c r="BQ197" i="9"/>
  <c r="BQ192" i="9"/>
  <c r="BQ314" i="9"/>
  <c r="BQ313" i="9"/>
  <c r="BQ299" i="9"/>
  <c r="BQ292" i="9"/>
  <c r="BQ277" i="9"/>
  <c r="BQ274" i="9"/>
  <c r="BQ262" i="9"/>
  <c r="BQ273" i="9"/>
  <c r="BQ251" i="9"/>
  <c r="BQ255" i="9"/>
  <c r="BQ259" i="9"/>
  <c r="BQ221" i="9"/>
  <c r="BQ216" i="9"/>
  <c r="BQ203" i="9"/>
  <c r="BQ194" i="9"/>
  <c r="BQ193" i="9"/>
  <c r="BQ188" i="9"/>
  <c r="BQ312" i="9"/>
  <c r="BQ309" i="9"/>
  <c r="BQ298" i="9"/>
  <c r="BQ288" i="9"/>
  <c r="BQ291" i="9"/>
  <c r="BQ271" i="9"/>
  <c r="BQ258" i="9"/>
  <c r="BQ272" i="9"/>
  <c r="BQ244" i="9"/>
  <c r="CE319" i="9"/>
  <c r="BQ307" i="9"/>
  <c r="BQ294" i="9"/>
  <c r="BQ295" i="9"/>
  <c r="BQ284" i="9"/>
  <c r="BN106" i="2"/>
  <c r="CB106" i="2" s="1"/>
  <c r="CT124" i="9"/>
  <c r="CT104" i="9"/>
  <c r="DC104" i="9" s="1"/>
  <c r="CT138" i="9"/>
  <c r="CT154" i="9"/>
  <c r="CT135" i="9"/>
  <c r="CT167" i="9"/>
  <c r="CT152" i="9"/>
  <c r="CT125" i="9"/>
  <c r="CT157" i="9"/>
  <c r="CT188" i="9"/>
  <c r="CT185" i="9"/>
  <c r="CT186" i="9"/>
  <c r="CT200" i="9"/>
  <c r="CT208" i="9"/>
  <c r="CT206" i="9"/>
  <c r="CT232" i="9"/>
  <c r="CT247" i="9"/>
  <c r="CT256" i="9"/>
  <c r="CT252" i="9"/>
  <c r="CT250" i="9"/>
  <c r="CT263" i="9"/>
  <c r="CT276" i="9"/>
  <c r="CT292" i="9"/>
  <c r="CT293" i="9"/>
  <c r="CT300" i="9"/>
  <c r="CT310" i="9"/>
  <c r="CT309" i="9"/>
  <c r="DH317" i="2"/>
  <c r="DH315" i="2"/>
  <c r="DH313" i="2"/>
  <c r="DH311" i="2"/>
  <c r="DH286" i="2"/>
  <c r="DH284" i="2"/>
  <c r="DH282" i="2"/>
  <c r="DH280" i="2"/>
  <c r="DI278" i="2"/>
  <c r="DH253" i="2"/>
  <c r="DH251" i="2"/>
  <c r="DH249" i="2"/>
  <c r="DH247" i="2"/>
  <c r="DH243" i="2"/>
  <c r="DI241" i="2"/>
  <c r="DH235" i="2"/>
  <c r="DH233" i="2"/>
  <c r="DI231" i="2"/>
  <c r="DH227" i="2"/>
  <c r="DH225" i="2"/>
  <c r="DH223" i="2"/>
  <c r="DH219" i="2"/>
  <c r="DH217" i="2"/>
  <c r="DH215" i="2"/>
  <c r="DH209" i="2"/>
  <c r="DH207" i="2"/>
  <c r="DH186" i="2"/>
  <c r="DH162" i="2"/>
  <c r="DH143" i="2"/>
  <c r="DG316" i="9"/>
  <c r="DI314" i="9"/>
  <c r="DI312" i="9"/>
  <c r="DI310" i="9"/>
  <c r="DG301" i="9"/>
  <c r="DG286" i="9"/>
  <c r="DI284" i="9"/>
  <c r="DG271" i="9"/>
  <c r="DG269" i="9"/>
  <c r="DG267" i="9"/>
  <c r="DI265" i="9"/>
  <c r="DG245" i="9"/>
  <c r="DI243" i="9"/>
  <c r="DG237" i="9"/>
  <c r="DG219" i="9"/>
  <c r="DI208" i="9"/>
  <c r="DI199" i="9"/>
  <c r="DI173" i="9"/>
  <c r="DI142" i="9"/>
  <c r="CT128" i="9"/>
  <c r="CT108" i="9"/>
  <c r="DC108" i="9" s="1"/>
  <c r="CT105" i="9"/>
  <c r="DC105" i="9" s="1"/>
  <c r="CT158" i="9"/>
  <c r="CT139" i="9"/>
  <c r="CT170" i="9"/>
  <c r="CT156" i="9"/>
  <c r="CT129" i="9"/>
  <c r="CT161" i="9"/>
  <c r="CT192" i="9"/>
  <c r="CT189" i="9"/>
  <c r="CT190" i="9"/>
  <c r="CT201" i="9"/>
  <c r="CT212" i="9"/>
  <c r="CT210" i="9"/>
  <c r="CT233" i="9"/>
  <c r="CT255" i="9"/>
  <c r="CT236" i="9"/>
  <c r="CT260" i="9"/>
  <c r="CT254" i="9"/>
  <c r="CT267" i="9"/>
  <c r="CT280" i="9"/>
  <c r="CT278" i="9"/>
  <c r="CT297" i="9"/>
  <c r="CT306" i="9"/>
  <c r="CT311" i="9"/>
  <c r="CT317" i="9"/>
  <c r="DH309" i="2"/>
  <c r="DH307" i="2"/>
  <c r="DH305" i="2"/>
  <c r="DH303" i="2"/>
  <c r="DH278" i="2"/>
  <c r="DH276" i="2"/>
  <c r="DH274" i="2"/>
  <c r="DH272" i="2"/>
  <c r="DI270" i="2"/>
  <c r="DH241" i="2"/>
  <c r="DH239" i="2"/>
  <c r="DH231" i="2"/>
  <c r="DH195" i="2"/>
  <c r="DI147" i="2"/>
  <c r="DH138" i="2"/>
  <c r="DG310" i="9"/>
  <c r="DI308" i="9"/>
  <c r="DG299" i="9"/>
  <c r="DI297" i="9"/>
  <c r="DG295" i="9"/>
  <c r="DG293" i="9"/>
  <c r="DG284" i="9"/>
  <c r="DI282" i="9"/>
  <c r="DI276" i="9"/>
  <c r="DG265" i="9"/>
  <c r="DI263" i="9"/>
  <c r="DI261" i="9"/>
  <c r="DI259" i="9"/>
  <c r="DG257" i="9"/>
  <c r="DI255" i="9"/>
  <c r="DI185" i="9"/>
  <c r="DI175" i="9"/>
  <c r="B171" i="5"/>
  <c r="CT102" i="9"/>
  <c r="DC102" i="9" s="1"/>
  <c r="CT132" i="9"/>
  <c r="CT112" i="9"/>
  <c r="CT109" i="9"/>
  <c r="DC109" i="9" s="1"/>
  <c r="CT162" i="9"/>
  <c r="CT143" i="9"/>
  <c r="CT171" i="9"/>
  <c r="CT160" i="9"/>
  <c r="CT133" i="9"/>
  <c r="CT165" i="9"/>
  <c r="CT196" i="9"/>
  <c r="CT193" i="9"/>
  <c r="CT194" i="9"/>
  <c r="CT205" i="9"/>
  <c r="CT216" i="9"/>
  <c r="CT214" i="9"/>
  <c r="CT226" i="9"/>
  <c r="CT227" i="9"/>
  <c r="CT240" i="9"/>
  <c r="CT249" i="9"/>
  <c r="CT258" i="9"/>
  <c r="CT271" i="9"/>
  <c r="CT284" i="9"/>
  <c r="CT282" i="9"/>
  <c r="CT302" i="9"/>
  <c r="CT299" i="9"/>
  <c r="CT312" i="9"/>
  <c r="CT313" i="9"/>
  <c r="DH301" i="2"/>
  <c r="DH299" i="2"/>
  <c r="DH297" i="2"/>
  <c r="DH295" i="2"/>
  <c r="DH270" i="2"/>
  <c r="DH268" i="2"/>
  <c r="DH266" i="2"/>
  <c r="DH264" i="2"/>
  <c r="DI262" i="2"/>
  <c r="DH171" i="2"/>
  <c r="DH159" i="2"/>
  <c r="DH147" i="2"/>
  <c r="DG308" i="9"/>
  <c r="DI306" i="9"/>
  <c r="DG291" i="9"/>
  <c r="DI289" i="9"/>
  <c r="DI280" i="9"/>
  <c r="DG278" i="9"/>
  <c r="DG276" i="9"/>
  <c r="DI274" i="9"/>
  <c r="DG263" i="9"/>
  <c r="DG255" i="9"/>
  <c r="DI253" i="9"/>
  <c r="DG230" i="9"/>
  <c r="DI228" i="9"/>
  <c r="DI212" i="9"/>
  <c r="DI189" i="9"/>
  <c r="DI187" i="9"/>
  <c r="DI177" i="9"/>
  <c r="B155" i="5"/>
  <c r="CT106" i="9"/>
  <c r="DC106" i="9" s="1"/>
  <c r="CT136" i="9"/>
  <c r="CT116" i="9"/>
  <c r="CT113" i="9"/>
  <c r="CT166" i="9"/>
  <c r="CT147" i="9"/>
  <c r="CT174" i="9"/>
  <c r="CT164" i="9"/>
  <c r="CT137" i="9"/>
  <c r="CT169" i="9"/>
  <c r="CT209" i="9"/>
  <c r="CT197" i="9"/>
  <c r="CT198" i="9"/>
  <c r="CT211" i="9"/>
  <c r="CT220" i="9"/>
  <c r="CT218" i="9"/>
  <c r="CT230" i="9"/>
  <c r="CT231" i="9"/>
  <c r="CT244" i="9"/>
  <c r="CT253" i="9"/>
  <c r="CT262" i="9"/>
  <c r="CT274" i="9"/>
  <c r="CT291" i="9"/>
  <c r="CT287" i="9"/>
  <c r="CT286" i="9"/>
  <c r="CT303" i="9"/>
  <c r="DC320" i="9"/>
  <c r="DD62" i="9" s="1"/>
  <c r="DD63" i="9" s="1"/>
  <c r="CT316" i="9"/>
  <c r="DI318" i="2"/>
  <c r="DH293" i="2"/>
  <c r="DH291" i="2"/>
  <c r="DH289" i="2"/>
  <c r="DH287" i="2"/>
  <c r="DH262" i="2"/>
  <c r="DH260" i="2"/>
  <c r="DH258" i="2"/>
  <c r="DH256" i="2"/>
  <c r="DI254" i="2"/>
  <c r="DI244" i="2"/>
  <c r="DH220" i="2"/>
  <c r="DH212" i="2"/>
  <c r="DH210" i="2"/>
  <c r="DH204" i="2"/>
  <c r="DH202" i="2"/>
  <c r="DI180" i="2"/>
  <c r="DH178" i="2"/>
  <c r="DH154" i="2"/>
  <c r="DH130" i="2"/>
  <c r="DG317" i="9"/>
  <c r="DI302" i="9"/>
  <c r="DG289" i="9"/>
  <c r="DI287" i="9"/>
  <c r="DI272" i="9"/>
  <c r="DI240" i="9"/>
  <c r="DI238" i="9"/>
  <c r="DI232" i="9"/>
  <c r="DI224" i="9"/>
  <c r="DI220" i="9"/>
  <c r="DI216" i="9"/>
  <c r="DI205" i="9"/>
  <c r="DG315" i="9"/>
  <c r="DG311" i="9"/>
  <c r="DG302" i="9"/>
  <c r="DG287" i="9"/>
  <c r="DG285" i="9"/>
  <c r="DG268" i="9"/>
  <c r="DG266" i="9"/>
  <c r="DG238" i="9"/>
  <c r="AQ581" i="9"/>
  <c r="AQ577" i="9"/>
  <c r="AQ573" i="9"/>
  <c r="AQ569" i="9"/>
  <c r="AQ565" i="9"/>
  <c r="AQ561" i="9"/>
  <c r="AQ558" i="9"/>
  <c r="AQ557" i="9"/>
  <c r="AQ553" i="9"/>
  <c r="AQ550" i="9"/>
  <c r="AQ545" i="9"/>
  <c r="AQ541" i="9"/>
  <c r="AQ537" i="9"/>
  <c r="AQ533" i="9"/>
  <c r="AQ529" i="9"/>
  <c r="AQ525" i="9"/>
  <c r="AQ521" i="9"/>
  <c r="AQ517" i="9"/>
  <c r="AQ513" i="9"/>
  <c r="AQ509" i="9"/>
  <c r="AQ505" i="9"/>
  <c r="AQ501" i="9"/>
  <c r="AQ497" i="9"/>
  <c r="AQ493" i="9"/>
  <c r="AQ489" i="9"/>
  <c r="AQ485" i="9"/>
  <c r="AQ481" i="9"/>
  <c r="AQ477" i="9"/>
  <c r="AQ473" i="9"/>
  <c r="AQ469" i="9"/>
  <c r="AQ465" i="9"/>
  <c r="AQ461" i="9"/>
  <c r="AQ457" i="9"/>
  <c r="AQ453" i="9"/>
  <c r="AQ449" i="9"/>
  <c r="AQ445" i="9"/>
  <c r="AQ441" i="9"/>
  <c r="AQ437" i="9"/>
  <c r="AQ433" i="9"/>
  <c r="AQ429" i="9"/>
  <c r="AQ425" i="9"/>
  <c r="AQ421" i="9"/>
  <c r="AQ417" i="9"/>
  <c r="AQ413" i="9"/>
  <c r="AQ409" i="9"/>
  <c r="AQ405" i="9"/>
  <c r="AQ401" i="9"/>
  <c r="AQ397" i="9"/>
  <c r="AQ393" i="9"/>
  <c r="AQ389" i="9"/>
  <c r="AQ385" i="9"/>
  <c r="AQ381" i="9"/>
  <c r="AQ377" i="9"/>
  <c r="AQ369" i="9"/>
  <c r="AQ349" i="9"/>
  <c r="AQ345" i="9"/>
  <c r="CT114" i="9"/>
  <c r="CT107" i="9"/>
  <c r="DC107" i="9" s="1"/>
  <c r="CT126" i="9"/>
  <c r="CT142" i="9"/>
  <c r="CT123" i="9"/>
  <c r="CT155" i="9"/>
  <c r="CT140" i="9"/>
  <c r="CT179" i="9"/>
  <c r="CT145" i="9"/>
  <c r="CT176" i="9"/>
  <c r="CT173" i="9"/>
  <c r="CT207" i="9"/>
  <c r="CT191" i="9"/>
  <c r="CT219" i="9"/>
  <c r="CT217" i="9"/>
  <c r="CT225" i="9"/>
  <c r="CT238" i="9"/>
  <c r="CT239" i="9"/>
  <c r="CT237" i="9"/>
  <c r="CT261" i="9"/>
  <c r="CT270" i="9"/>
  <c r="CT268" i="9"/>
  <c r="CT277" i="9"/>
  <c r="CT283" i="9"/>
  <c r="CT294" i="9"/>
  <c r="CT314" i="9"/>
  <c r="DI302" i="2"/>
  <c r="DG309" i="9"/>
  <c r="DG300" i="9"/>
  <c r="DI298" i="9"/>
  <c r="DI296" i="9"/>
  <c r="DG294" i="9"/>
  <c r="DI292" i="9"/>
  <c r="DG283" i="9"/>
  <c r="DI281" i="9"/>
  <c r="DG264" i="9"/>
  <c r="DG260" i="9"/>
  <c r="DG258" i="9"/>
  <c r="DI256" i="9"/>
  <c r="DI248" i="9"/>
  <c r="DG236" i="9"/>
  <c r="DI193" i="9"/>
  <c r="AQ350" i="9"/>
  <c r="B158" i="5"/>
  <c r="B174" i="5"/>
  <c r="B170" i="5"/>
  <c r="B159" i="5"/>
  <c r="B166" i="5"/>
  <c r="B162" i="5"/>
  <c r="B163" i="5"/>
  <c r="DH122" i="2"/>
  <c r="AQ371" i="2"/>
  <c r="BN83" i="2"/>
  <c r="CB83" i="2" s="1"/>
  <c r="BN78" i="2"/>
  <c r="CB78" i="2" s="1"/>
  <c r="BS314" i="2"/>
  <c r="BS256" i="2"/>
  <c r="BS192" i="2"/>
  <c r="BS146" i="2"/>
  <c r="BK126" i="2"/>
  <c r="BS282" i="2"/>
  <c r="BS224" i="2"/>
  <c r="BS160" i="2"/>
  <c r="BS113" i="2"/>
  <c r="CG113" i="2" s="1"/>
  <c r="BS250" i="2"/>
  <c r="BS287" i="2"/>
  <c r="BS128" i="2"/>
  <c r="BS220" i="2"/>
  <c r="BS255" i="2"/>
  <c r="BS199" i="2"/>
  <c r="BS289" i="2"/>
  <c r="BS221" i="2"/>
  <c r="BS167" i="2"/>
  <c r="CG320" i="2"/>
  <c r="CH62" i="2" s="1"/>
  <c r="CH63" i="2" s="1"/>
  <c r="BS257" i="2"/>
  <c r="BS189" i="2"/>
  <c r="BS135" i="2"/>
  <c r="BK298" i="2"/>
  <c r="BS225" i="2"/>
  <c r="BS157" i="2"/>
  <c r="BS210" i="2"/>
  <c r="BK236" i="2"/>
  <c r="AQ372" i="2"/>
  <c r="AQ373" i="2"/>
  <c r="AQ369" i="2"/>
  <c r="AQ368" i="2"/>
  <c r="AQ367" i="2"/>
  <c r="AQ364" i="2"/>
  <c r="AQ365" i="2"/>
  <c r="AQ361" i="2"/>
  <c r="AQ577" i="2"/>
  <c r="AQ363" i="2"/>
  <c r="AQ360" i="2"/>
  <c r="AQ359" i="2"/>
  <c r="AQ357" i="2"/>
  <c r="AQ356" i="2"/>
  <c r="AQ355" i="2"/>
  <c r="AQ353" i="2"/>
  <c r="AQ352" i="2"/>
  <c r="AQ351" i="2"/>
  <c r="AQ349" i="2"/>
  <c r="AQ348" i="2"/>
  <c r="AQ347" i="2"/>
  <c r="AQ345" i="2"/>
  <c r="AQ344" i="2"/>
  <c r="AQ343" i="2"/>
  <c r="AQ341" i="2"/>
  <c r="AQ340" i="2"/>
  <c r="AQ339" i="2"/>
  <c r="AQ337" i="2"/>
  <c r="AQ336" i="2"/>
  <c r="AQ335" i="2"/>
  <c r="AQ580" i="2"/>
  <c r="AQ334" i="2"/>
  <c r="AQ575" i="2"/>
  <c r="AQ572" i="2"/>
  <c r="AQ569" i="2"/>
  <c r="AQ567" i="2"/>
  <c r="AQ564" i="2"/>
  <c r="AQ561" i="2"/>
  <c r="AQ556" i="2"/>
  <c r="AQ553" i="2"/>
  <c r="AQ548" i="2"/>
  <c r="AQ545" i="2"/>
  <c r="AQ543" i="2"/>
  <c r="AQ540" i="2"/>
  <c r="AQ532" i="2"/>
  <c r="AQ524" i="2"/>
  <c r="AQ535" i="2"/>
  <c r="AQ529" i="2"/>
  <c r="AQ527" i="2"/>
  <c r="AQ519" i="2"/>
  <c r="AQ516" i="2"/>
  <c r="AQ511" i="2"/>
  <c r="AQ508" i="2"/>
  <c r="AQ503" i="2"/>
  <c r="AQ500" i="2"/>
  <c r="AQ495" i="2"/>
  <c r="AQ492" i="2"/>
  <c r="AQ487" i="2"/>
  <c r="AQ484" i="2"/>
  <c r="AQ479" i="2"/>
  <c r="AQ471" i="2"/>
  <c r="AQ468" i="2"/>
  <c r="AQ463" i="2"/>
  <c r="AQ455" i="2"/>
  <c r="AQ447" i="2"/>
  <c r="AQ439" i="2"/>
  <c r="AQ431" i="2"/>
  <c r="AQ460" i="2"/>
  <c r="AQ452" i="2"/>
  <c r="AQ444" i="2"/>
  <c r="AQ436" i="2"/>
  <c r="AQ428" i="2"/>
  <c r="AQ537" i="2"/>
  <c r="AQ513" i="2"/>
  <c r="AQ505" i="2"/>
  <c r="AQ476" i="2"/>
  <c r="AQ449" i="2"/>
  <c r="AQ441" i="2"/>
  <c r="AQ423" i="2"/>
  <c r="AQ420" i="2"/>
  <c r="AQ415" i="2"/>
  <c r="AQ412" i="2"/>
  <c r="AQ407" i="2"/>
  <c r="AQ404" i="2"/>
  <c r="AQ399" i="2"/>
  <c r="AQ396" i="2"/>
  <c r="AQ391" i="2"/>
  <c r="AQ388" i="2"/>
  <c r="AQ383" i="2"/>
  <c r="AQ380" i="2"/>
  <c r="AQ375" i="2"/>
  <c r="AQ559" i="2"/>
  <c r="AQ551" i="2"/>
  <c r="AQ385" i="2"/>
  <c r="AQ377" i="2"/>
  <c r="AQ521" i="2"/>
  <c r="AQ497" i="2"/>
  <c r="AQ489" i="2"/>
  <c r="AQ481" i="2"/>
  <c r="AQ473" i="2"/>
  <c r="AQ465" i="2"/>
  <c r="AQ457" i="2"/>
  <c r="AQ433" i="2"/>
  <c r="AQ425" i="2"/>
  <c r="AQ417" i="2"/>
  <c r="AQ409" i="2"/>
  <c r="AQ401" i="2"/>
  <c r="AQ393" i="2"/>
  <c r="BK266" i="2"/>
  <c r="BK303" i="2"/>
  <c r="BK144" i="2"/>
  <c r="BK111" i="2"/>
  <c r="BY111" i="2" s="1"/>
  <c r="BK234" i="2"/>
  <c r="BK271" i="2"/>
  <c r="BK215" i="2"/>
  <c r="BK301" i="2"/>
  <c r="BK239" i="2"/>
  <c r="BK183" i="2"/>
  <c r="BK269" i="2"/>
  <c r="BK205" i="2"/>
  <c r="BK151" i="2"/>
  <c r="BK237" i="2"/>
  <c r="BK173" i="2"/>
  <c r="BK222" i="2"/>
  <c r="BK300" i="2"/>
  <c r="BK141" i="2"/>
  <c r="BK190" i="2"/>
  <c r="BK268" i="2"/>
  <c r="BK208" i="2"/>
  <c r="BK158" i="2"/>
  <c r="AQ582" i="2"/>
  <c r="AQ574" i="2"/>
  <c r="AQ566" i="2"/>
  <c r="AQ542" i="2"/>
  <c r="AQ534" i="2"/>
  <c r="AQ526" i="2"/>
  <c r="AQ518" i="2"/>
  <c r="AQ510" i="2"/>
  <c r="AQ502" i="2"/>
  <c r="AQ494" i="2"/>
  <c r="AQ486" i="2"/>
  <c r="AQ478" i="2"/>
  <c r="AQ470" i="2"/>
  <c r="AQ462" i="2"/>
  <c r="AQ454" i="2"/>
  <c r="AQ446" i="2"/>
  <c r="AQ438" i="2"/>
  <c r="AQ430" i="2"/>
  <c r="AQ422" i="2"/>
  <c r="AQ414" i="2"/>
  <c r="AQ406" i="2"/>
  <c r="AQ398" i="2"/>
  <c r="AQ390" i="2"/>
  <c r="AQ382" i="2"/>
  <c r="AQ374" i="2"/>
  <c r="ED94" i="9"/>
  <c r="EJ94" i="9" s="1"/>
  <c r="ED78" i="9"/>
  <c r="EJ78" i="9" s="1"/>
  <c r="EB103" i="9"/>
  <c r="EH103" i="9" s="1"/>
  <c r="ED97" i="9"/>
  <c r="EJ97" i="9" s="1"/>
  <c r="ED82" i="9"/>
  <c r="EJ82" i="9" s="1"/>
  <c r="BP69" i="2"/>
  <c r="CD69" i="2" s="1"/>
  <c r="BP95" i="2"/>
  <c r="CD95" i="2" s="1"/>
  <c r="BP107" i="2"/>
  <c r="CD107" i="2" s="1"/>
  <c r="BP105" i="2"/>
  <c r="CD105" i="2" s="1"/>
  <c r="BP104" i="2"/>
  <c r="CD104" i="2" s="1"/>
  <c r="AQ583" i="2"/>
  <c r="BW107" i="2"/>
  <c r="CK107" i="2" s="1"/>
  <c r="BW134" i="2"/>
  <c r="BW155" i="2"/>
  <c r="BW180" i="2"/>
  <c r="BW209" i="2"/>
  <c r="BW240" i="2"/>
  <c r="BW269" i="2"/>
  <c r="BW302" i="2"/>
  <c r="BW154" i="2"/>
  <c r="BW175" i="2"/>
  <c r="BW200" i="2"/>
  <c r="BW227" i="2"/>
  <c r="BW260" i="2"/>
  <c r="BW289" i="2"/>
  <c r="BW69" i="2"/>
  <c r="CK69" i="2" s="1"/>
  <c r="BW190" i="2"/>
  <c r="BW211" i="2"/>
  <c r="BW137" i="2"/>
  <c r="BW263" i="2"/>
  <c r="BW296" i="2"/>
  <c r="BW230" i="2"/>
  <c r="BW114" i="2"/>
  <c r="CK114" i="2" s="1"/>
  <c r="BW194" i="2"/>
  <c r="BW215" i="2"/>
  <c r="BW141" i="2"/>
  <c r="BW267" i="2"/>
  <c r="BW300" i="2"/>
  <c r="BW234" i="2"/>
  <c r="BW150" i="2"/>
  <c r="BW171" i="2"/>
  <c r="BW196" i="2"/>
  <c r="BW220" i="2"/>
  <c r="BW256" i="2"/>
  <c r="BW285" i="2"/>
  <c r="BW318" i="2"/>
  <c r="BW170" i="2"/>
  <c r="BW191" i="2"/>
  <c r="BW216" i="2"/>
  <c r="BW243" i="2"/>
  <c r="BW276" i="2"/>
  <c r="BW305" i="2"/>
  <c r="BW206" i="2"/>
  <c r="BW124" i="2"/>
  <c r="BW153" i="2"/>
  <c r="BW279" i="2"/>
  <c r="BW312" i="2"/>
  <c r="BW246" i="2"/>
  <c r="BW111" i="2"/>
  <c r="CK111" i="2" s="1"/>
  <c r="BW210" i="2"/>
  <c r="BW128" i="2"/>
  <c r="BW157" i="2"/>
  <c r="BW283" i="2"/>
  <c r="BW316" i="2"/>
  <c r="BW250" i="2"/>
  <c r="BW166" i="2"/>
  <c r="BW187" i="2"/>
  <c r="BW212" i="2"/>
  <c r="BW239" i="2"/>
  <c r="BW272" i="2"/>
  <c r="BW301" i="2"/>
  <c r="BW74" i="2"/>
  <c r="CK74" i="2" s="1"/>
  <c r="BW186" i="2"/>
  <c r="BW207" i="2"/>
  <c r="BW133" i="2"/>
  <c r="BW259" i="2"/>
  <c r="BW292" i="2"/>
  <c r="BW226" i="2"/>
  <c r="BW222" i="2"/>
  <c r="BW140" i="2"/>
  <c r="BW169" i="2"/>
  <c r="BW295" i="2"/>
  <c r="BW229" i="2"/>
  <c r="BW262" i="2"/>
  <c r="BW112" i="2"/>
  <c r="CK112" i="2" s="1"/>
  <c r="BW119" i="2"/>
  <c r="BW144" i="2"/>
  <c r="BW173" i="2"/>
  <c r="BW299" i="2"/>
  <c r="BW233" i="2"/>
  <c r="BW266" i="2"/>
  <c r="BW70" i="2"/>
  <c r="CK70" i="2" s="1"/>
  <c r="BW182" i="2"/>
  <c r="BW203" i="2"/>
  <c r="BW129" i="2"/>
  <c r="BW255" i="2"/>
  <c r="BW288" i="2"/>
  <c r="BW317" i="2"/>
  <c r="BW71" i="2"/>
  <c r="CK71" i="2" s="1"/>
  <c r="BW202" i="2"/>
  <c r="BW120" i="2"/>
  <c r="BW149" i="2"/>
  <c r="BW275" i="2"/>
  <c r="BW308" i="2"/>
  <c r="BW242" i="2"/>
  <c r="BW110" i="2"/>
  <c r="CK110" i="2" s="1"/>
  <c r="BW131" i="2"/>
  <c r="BW156" i="2"/>
  <c r="BW185" i="2"/>
  <c r="BW311" i="2"/>
  <c r="BW245" i="2"/>
  <c r="BW278" i="2"/>
  <c r="BW113" i="2"/>
  <c r="CK113" i="2" s="1"/>
  <c r="BW135" i="2"/>
  <c r="BW160" i="2"/>
  <c r="BW189" i="2"/>
  <c r="BW315" i="2"/>
  <c r="BW249" i="2"/>
  <c r="BW282" i="2"/>
  <c r="BW118" i="2"/>
  <c r="BW198" i="2"/>
  <c r="BW219" i="2"/>
  <c r="BW145" i="2"/>
  <c r="BW271" i="2"/>
  <c r="BW304" i="2"/>
  <c r="BW238" i="2"/>
  <c r="BW72" i="2"/>
  <c r="CK72" i="2" s="1"/>
  <c r="BW218" i="2"/>
  <c r="BW136" i="2"/>
  <c r="BW165" i="2"/>
  <c r="BW291" i="2"/>
  <c r="BW225" i="2"/>
  <c r="BW258" i="2"/>
  <c r="BW126" i="2"/>
  <c r="BW147" i="2"/>
  <c r="BW172" i="2"/>
  <c r="BW201" i="2"/>
  <c r="BW232" i="2"/>
  <c r="BW261" i="2"/>
  <c r="BW294" i="2"/>
  <c r="BW130" i="2"/>
  <c r="BW151" i="2"/>
  <c r="BW176" i="2"/>
  <c r="BW205" i="2"/>
  <c r="BW236" i="2"/>
  <c r="BW265" i="2"/>
  <c r="BW298" i="2"/>
  <c r="BW115" i="2"/>
  <c r="CK115" i="2" s="1"/>
  <c r="BW214" i="2"/>
  <c r="BW132" i="2"/>
  <c r="BW161" i="2"/>
  <c r="BW287" i="2"/>
  <c r="BW223" i="2"/>
  <c r="BW254" i="2"/>
  <c r="BW73" i="2"/>
  <c r="CK73" i="2" s="1"/>
  <c r="BW127" i="2"/>
  <c r="BW152" i="2"/>
  <c r="BW181" i="2"/>
  <c r="BW307" i="2"/>
  <c r="BW241" i="2"/>
  <c r="BW274" i="2"/>
  <c r="BW142" i="2"/>
  <c r="BW163" i="2"/>
  <c r="BW188" i="2"/>
  <c r="BW217" i="2"/>
  <c r="BW248" i="2"/>
  <c r="BW277" i="2"/>
  <c r="BW310" i="2"/>
  <c r="BW146" i="2"/>
  <c r="BW167" i="2"/>
  <c r="BW192" i="2"/>
  <c r="BW221" i="2"/>
  <c r="BW252" i="2"/>
  <c r="BW281" i="2"/>
  <c r="BW314" i="2"/>
  <c r="BW116" i="2"/>
  <c r="CK116" i="2" s="1"/>
  <c r="BW123" i="2"/>
  <c r="BW148" i="2"/>
  <c r="BW177" i="2"/>
  <c r="BW303" i="2"/>
  <c r="BW237" i="2"/>
  <c r="BW270" i="2"/>
  <c r="BW122" i="2"/>
  <c r="BW143" i="2"/>
  <c r="BW168" i="2"/>
  <c r="BW197" i="2"/>
  <c r="BW228" i="2"/>
  <c r="BW257" i="2"/>
  <c r="BW290" i="2"/>
  <c r="BW158" i="2"/>
  <c r="BW179" i="2"/>
  <c r="BW204" i="2"/>
  <c r="BW231" i="2"/>
  <c r="BW264" i="2"/>
  <c r="BW293" i="2"/>
  <c r="BW162" i="2"/>
  <c r="BW183" i="2"/>
  <c r="BW208" i="2"/>
  <c r="BW235" i="2"/>
  <c r="BW268" i="2"/>
  <c r="BW297" i="2"/>
  <c r="BW117" i="2"/>
  <c r="BW139" i="2"/>
  <c r="BW164" i="2"/>
  <c r="BW193" i="2"/>
  <c r="BW224" i="2"/>
  <c r="BW253" i="2"/>
  <c r="BW286" i="2"/>
  <c r="BW138" i="2"/>
  <c r="BW159" i="2"/>
  <c r="BW184" i="2"/>
  <c r="BW213" i="2"/>
  <c r="BW244" i="2"/>
  <c r="BW273" i="2"/>
  <c r="BW306" i="2"/>
  <c r="BW174" i="2"/>
  <c r="BW195" i="2"/>
  <c r="BW121" i="2"/>
  <c r="BW247" i="2"/>
  <c r="BW280" i="2"/>
  <c r="BW309" i="2"/>
  <c r="BW178" i="2"/>
  <c r="BW199" i="2"/>
  <c r="BW125" i="2"/>
  <c r="BW251" i="2"/>
  <c r="BW284" i="2"/>
  <c r="BW313" i="2"/>
  <c r="P14" i="2"/>
  <c r="BV89" i="2"/>
  <c r="CJ89" i="2" s="1"/>
  <c r="BP101" i="2"/>
  <c r="CD101" i="2" s="1"/>
  <c r="BP100" i="2"/>
  <c r="CD100" i="2" s="1"/>
  <c r="BP99" i="2"/>
  <c r="CD99" i="2" s="1"/>
  <c r="BP97" i="2"/>
  <c r="CD97" i="2" s="1"/>
  <c r="BV93" i="2"/>
  <c r="CJ93" i="2" s="1"/>
  <c r="BL70" i="2"/>
  <c r="BZ70" i="2" s="1"/>
  <c r="X180" i="5"/>
  <c r="AC180" i="5"/>
  <c r="EC169" i="2"/>
  <c r="CQ265" i="2"/>
  <c r="CQ194" i="2"/>
  <c r="CQ130" i="2"/>
  <c r="CQ155" i="2"/>
  <c r="CQ262" i="2"/>
  <c r="CQ242" i="2"/>
  <c r="CQ199" i="2"/>
  <c r="CQ135" i="2"/>
  <c r="CQ211" i="2"/>
  <c r="BN109" i="2"/>
  <c r="CB109" i="2" s="1"/>
  <c r="BV105" i="2"/>
  <c r="CJ105" i="2" s="1"/>
  <c r="BV102" i="2"/>
  <c r="CJ102" i="2" s="1"/>
  <c r="BV99" i="2"/>
  <c r="CJ99" i="2" s="1"/>
  <c r="BV96" i="2"/>
  <c r="CJ96" i="2" s="1"/>
  <c r="BN93" i="2"/>
  <c r="CB93" i="2" s="1"/>
  <c r="BN89" i="2"/>
  <c r="CB89" i="2" s="1"/>
  <c r="BV85" i="2"/>
  <c r="CJ85" i="2" s="1"/>
  <c r="BV82" i="2"/>
  <c r="CJ82" i="2" s="1"/>
  <c r="BN77" i="2"/>
  <c r="CB77" i="2" s="1"/>
  <c r="BV108" i="2"/>
  <c r="CJ108" i="2" s="1"/>
  <c r="BN102" i="2"/>
  <c r="CB102" i="2" s="1"/>
  <c r="BN96" i="2"/>
  <c r="CB96" i="2" s="1"/>
  <c r="BV92" i="2"/>
  <c r="CJ92" i="2" s="1"/>
  <c r="BV88" i="2"/>
  <c r="CJ88" i="2" s="1"/>
  <c r="BN85" i="2"/>
  <c r="CB85" i="2" s="1"/>
  <c r="BN82" i="2"/>
  <c r="CB82" i="2" s="1"/>
  <c r="BN76" i="2"/>
  <c r="CB76" i="2" s="1"/>
  <c r="BN108" i="2"/>
  <c r="CB108" i="2" s="1"/>
  <c r="BN105" i="2"/>
  <c r="CB105" i="2" s="1"/>
  <c r="BV101" i="2"/>
  <c r="CJ101" i="2" s="1"/>
  <c r="BN99" i="2"/>
  <c r="CB99" i="2" s="1"/>
  <c r="BV95" i="2"/>
  <c r="CJ95" i="2" s="1"/>
  <c r="BN92" i="2"/>
  <c r="CB92" i="2" s="1"/>
  <c r="BV84" i="2"/>
  <c r="CJ84" i="2" s="1"/>
  <c r="BV81" i="2"/>
  <c r="CJ81" i="2" s="1"/>
  <c r="BN75" i="2"/>
  <c r="CB75" i="2" s="1"/>
  <c r="BV107" i="2"/>
  <c r="CJ107" i="2" s="1"/>
  <c r="BV104" i="2"/>
  <c r="CJ104" i="2" s="1"/>
  <c r="BV98" i="2"/>
  <c r="CJ98" i="2" s="1"/>
  <c r="BV91" i="2"/>
  <c r="CJ91" i="2" s="1"/>
  <c r="BN88" i="2"/>
  <c r="CB88" i="2" s="1"/>
  <c r="BN81" i="2"/>
  <c r="CB81" i="2" s="1"/>
  <c r="BN74" i="2"/>
  <c r="CB74" i="2" s="1"/>
  <c r="BN101" i="2"/>
  <c r="CB101" i="2" s="1"/>
  <c r="BN98" i="2"/>
  <c r="CB98" i="2" s="1"/>
  <c r="BN95" i="2"/>
  <c r="CB95" i="2" s="1"/>
  <c r="BN91" i="2"/>
  <c r="CB91" i="2" s="1"/>
  <c r="BV87" i="2"/>
  <c r="CJ87" i="2" s="1"/>
  <c r="BN84" i="2"/>
  <c r="CB84" i="2" s="1"/>
  <c r="BV80" i="2"/>
  <c r="CJ80" i="2" s="1"/>
  <c r="BN73" i="2"/>
  <c r="CB73" i="2" s="1"/>
  <c r="BN107" i="2"/>
  <c r="CB107" i="2" s="1"/>
  <c r="BN104" i="2"/>
  <c r="CB104" i="2" s="1"/>
  <c r="BV100" i="2"/>
  <c r="CJ100" i="2" s="1"/>
  <c r="BV97" i="2"/>
  <c r="CJ97" i="2" s="1"/>
  <c r="BV94" i="2"/>
  <c r="CJ94" i="2" s="1"/>
  <c r="BV90" i="2"/>
  <c r="CJ90" i="2" s="1"/>
  <c r="BN87" i="2"/>
  <c r="CB87" i="2" s="1"/>
  <c r="BV83" i="2"/>
  <c r="CJ83" i="2" s="1"/>
  <c r="BN80" i="2"/>
  <c r="CB80" i="2" s="1"/>
  <c r="BN71" i="2"/>
  <c r="CB71" i="2" s="1"/>
  <c r="BV106" i="2"/>
  <c r="CJ106" i="2" s="1"/>
  <c r="BV103" i="2"/>
  <c r="CJ103" i="2" s="1"/>
  <c r="BN94" i="2"/>
  <c r="CB94" i="2" s="1"/>
  <c r="BN90" i="2"/>
  <c r="CB90" i="2" s="1"/>
  <c r="BV86" i="2"/>
  <c r="CJ86" i="2" s="1"/>
  <c r="BN79" i="2"/>
  <c r="CB79" i="2" s="1"/>
  <c r="CQ219" i="2"/>
  <c r="CQ257" i="2"/>
  <c r="CQ186" i="2"/>
  <c r="CQ122" i="2"/>
  <c r="CQ131" i="2"/>
  <c r="CQ318" i="2"/>
  <c r="CQ254" i="2"/>
  <c r="CQ191" i="2"/>
  <c r="CQ127" i="2"/>
  <c r="CQ187" i="2"/>
  <c r="CQ195" i="2"/>
  <c r="CQ313" i="2"/>
  <c r="CQ249" i="2"/>
  <c r="CQ178" i="2"/>
  <c r="CQ114" i="2"/>
  <c r="CZ114" i="2" s="1"/>
  <c r="CQ298" i="2"/>
  <c r="CQ310" i="2"/>
  <c r="CQ246" i="2"/>
  <c r="CQ183" i="2"/>
  <c r="CQ119" i="2"/>
  <c r="CQ163" i="2"/>
  <c r="CQ171" i="2"/>
  <c r="CQ305" i="2"/>
  <c r="CQ234" i="2"/>
  <c r="CQ170" i="2"/>
  <c r="CQ274" i="2"/>
  <c r="CQ302" i="2"/>
  <c r="CQ236" i="2"/>
  <c r="CQ175" i="2"/>
  <c r="CQ110" i="2"/>
  <c r="CZ110" i="2" s="1"/>
  <c r="CQ139" i="2"/>
  <c r="CQ147" i="2"/>
  <c r="CQ297" i="2"/>
  <c r="CQ226" i="2"/>
  <c r="CQ162" i="2"/>
  <c r="CQ250" i="2"/>
  <c r="CQ294" i="2"/>
  <c r="CQ231" i="2"/>
  <c r="CQ167" i="2"/>
  <c r="CQ306" i="2"/>
  <c r="CQ115" i="2"/>
  <c r="CZ115" i="2" s="1"/>
  <c r="CQ314" i="2"/>
  <c r="CQ123" i="2"/>
  <c r="CQ289" i="2"/>
  <c r="CQ218" i="2"/>
  <c r="CQ154" i="2"/>
  <c r="CQ227" i="2"/>
  <c r="CQ286" i="2"/>
  <c r="CQ223" i="2"/>
  <c r="CQ159" i="2"/>
  <c r="CQ282" i="2"/>
  <c r="CQ290" i="2"/>
  <c r="CQ281" i="2"/>
  <c r="CQ210" i="2"/>
  <c r="CQ146" i="2"/>
  <c r="CQ203" i="2"/>
  <c r="CQ278" i="2"/>
  <c r="CQ215" i="2"/>
  <c r="CQ151" i="2"/>
  <c r="CQ258" i="2"/>
  <c r="CQ266" i="2"/>
  <c r="CQ273" i="2"/>
  <c r="CQ202" i="2"/>
  <c r="CQ138" i="2"/>
  <c r="CQ179" i="2"/>
  <c r="CQ270" i="2"/>
  <c r="CQ207" i="2"/>
  <c r="CQ143" i="2"/>
  <c r="DI116" i="2"/>
  <c r="DM116" i="2" s="1"/>
  <c r="DQ143" i="2"/>
  <c r="DQ305" i="2"/>
  <c r="DQ162" i="2"/>
  <c r="DQ314" i="2"/>
  <c r="EC306" i="2"/>
  <c r="EC141" i="2"/>
  <c r="EC170" i="2"/>
  <c r="CP195" i="2"/>
  <c r="CP241" i="2"/>
  <c r="CP204" i="2"/>
  <c r="BS290" i="2"/>
  <c r="BS258" i="2"/>
  <c r="BS226" i="2"/>
  <c r="BS297" i="2"/>
  <c r="BS265" i="2"/>
  <c r="BS233" i="2"/>
  <c r="BS296" i="2"/>
  <c r="BS264" i="2"/>
  <c r="BS232" i="2"/>
  <c r="BS295" i="2"/>
  <c r="BS263" i="2"/>
  <c r="BS231" i="2"/>
  <c r="BS197" i="2"/>
  <c r="BS165" i="2"/>
  <c r="BS133" i="2"/>
  <c r="BS200" i="2"/>
  <c r="BS168" i="2"/>
  <c r="BS136" i="2"/>
  <c r="BS207" i="2"/>
  <c r="BS175" i="2"/>
  <c r="BS143" i="2"/>
  <c r="BS218" i="2"/>
  <c r="BS186" i="2"/>
  <c r="BS154" i="2"/>
  <c r="BS122" i="2"/>
  <c r="BS114" i="2"/>
  <c r="CG114" i="2" s="1"/>
  <c r="BK306" i="2"/>
  <c r="BK274" i="2"/>
  <c r="BK242" i="2"/>
  <c r="BK309" i="2"/>
  <c r="BK277" i="2"/>
  <c r="BK245" i="2"/>
  <c r="BK308" i="2"/>
  <c r="BK276" i="2"/>
  <c r="BK244" i="2"/>
  <c r="BK311" i="2"/>
  <c r="BK279" i="2"/>
  <c r="BK247" i="2"/>
  <c r="BK213" i="2"/>
  <c r="BK181" i="2"/>
  <c r="BK149" i="2"/>
  <c r="BK216" i="2"/>
  <c r="BK184" i="2"/>
  <c r="BK152" i="2"/>
  <c r="BK120" i="2"/>
  <c r="BK191" i="2"/>
  <c r="BK159" i="2"/>
  <c r="BK127" i="2"/>
  <c r="BK198" i="2"/>
  <c r="BK166" i="2"/>
  <c r="BK134" i="2"/>
  <c r="BK119" i="2"/>
  <c r="BS318" i="2"/>
  <c r="BS286" i="2"/>
  <c r="BS254" i="2"/>
  <c r="BS223" i="2"/>
  <c r="BS293" i="2"/>
  <c r="BS261" i="2"/>
  <c r="BS229" i="2"/>
  <c r="BS292" i="2"/>
  <c r="BS260" i="2"/>
  <c r="BS228" i="2"/>
  <c r="BS291" i="2"/>
  <c r="BS259" i="2"/>
  <c r="BS227" i="2"/>
  <c r="BS193" i="2"/>
  <c r="BS161" i="2"/>
  <c r="BS129" i="2"/>
  <c r="BS196" i="2"/>
  <c r="BS164" i="2"/>
  <c r="BS132" i="2"/>
  <c r="BS203" i="2"/>
  <c r="BS171" i="2"/>
  <c r="BS139" i="2"/>
  <c r="BS214" i="2"/>
  <c r="BS182" i="2"/>
  <c r="BS150" i="2"/>
  <c r="BS117" i="2"/>
  <c r="BS110" i="2"/>
  <c r="CG110" i="2" s="1"/>
  <c r="BK302" i="2"/>
  <c r="BK270" i="2"/>
  <c r="BK238" i="2"/>
  <c r="BK305" i="2"/>
  <c r="BK273" i="2"/>
  <c r="BK241" i="2"/>
  <c r="BK304" i="2"/>
  <c r="BK272" i="2"/>
  <c r="BK240" i="2"/>
  <c r="BK307" i="2"/>
  <c r="BK275" i="2"/>
  <c r="BK243" i="2"/>
  <c r="BK209" i="2"/>
  <c r="BK177" i="2"/>
  <c r="BK145" i="2"/>
  <c r="BK212" i="2"/>
  <c r="BK180" i="2"/>
  <c r="BK148" i="2"/>
  <c r="BK219" i="2"/>
  <c r="BK187" i="2"/>
  <c r="BK155" i="2"/>
  <c r="BK123" i="2"/>
  <c r="BK194" i="2"/>
  <c r="BK162" i="2"/>
  <c r="BK130" i="2"/>
  <c r="BK115" i="2"/>
  <c r="BY115" i="2" s="1"/>
  <c r="CG319" i="2"/>
  <c r="BS310" i="2"/>
  <c r="BS278" i="2"/>
  <c r="BS246" i="2"/>
  <c r="BS317" i="2"/>
  <c r="BS285" i="2"/>
  <c r="BS253" i="2"/>
  <c r="BS316" i="2"/>
  <c r="BS284" i="2"/>
  <c r="BS252" i="2"/>
  <c r="BS315" i="2"/>
  <c r="BS283" i="2"/>
  <c r="BS251" i="2"/>
  <c r="BS217" i="2"/>
  <c r="BS185" i="2"/>
  <c r="BS153" i="2"/>
  <c r="BS121" i="2"/>
  <c r="BS188" i="2"/>
  <c r="BS156" i="2"/>
  <c r="BS124" i="2"/>
  <c r="BS195" i="2"/>
  <c r="BS163" i="2"/>
  <c r="BS131" i="2"/>
  <c r="BS206" i="2"/>
  <c r="BS174" i="2"/>
  <c r="BS142" i="2"/>
  <c r="BS116" i="2"/>
  <c r="CG116" i="2" s="1"/>
  <c r="BK294" i="2"/>
  <c r="BK262" i="2"/>
  <c r="BK230" i="2"/>
  <c r="BK297" i="2"/>
  <c r="BK265" i="2"/>
  <c r="BK233" i="2"/>
  <c r="BK296" i="2"/>
  <c r="BK264" i="2"/>
  <c r="BK232" i="2"/>
  <c r="BK299" i="2"/>
  <c r="BK267" i="2"/>
  <c r="BK235" i="2"/>
  <c r="BK201" i="2"/>
  <c r="BK169" i="2"/>
  <c r="BK137" i="2"/>
  <c r="BK204" i="2"/>
  <c r="BK172" i="2"/>
  <c r="BK140" i="2"/>
  <c r="BK211" i="2"/>
  <c r="BK179" i="2"/>
  <c r="BK147" i="2"/>
  <c r="BK218" i="2"/>
  <c r="BK186" i="2"/>
  <c r="BK154" i="2"/>
  <c r="BK122" i="2"/>
  <c r="BK118" i="2"/>
  <c r="BY319" i="2"/>
  <c r="BS306" i="2"/>
  <c r="BS274" i="2"/>
  <c r="BS242" i="2"/>
  <c r="BS313" i="2"/>
  <c r="BS281" i="2"/>
  <c r="BS249" i="2"/>
  <c r="BS312" i="2"/>
  <c r="BS280" i="2"/>
  <c r="BS248" i="2"/>
  <c r="BS311" i="2"/>
  <c r="BS279" i="2"/>
  <c r="BS247" i="2"/>
  <c r="BS213" i="2"/>
  <c r="BS181" i="2"/>
  <c r="BS149" i="2"/>
  <c r="BS216" i="2"/>
  <c r="BS184" i="2"/>
  <c r="BS152" i="2"/>
  <c r="BS120" i="2"/>
  <c r="BS191" i="2"/>
  <c r="BS159" i="2"/>
  <c r="BS127" i="2"/>
  <c r="BS202" i="2"/>
  <c r="BS170" i="2"/>
  <c r="BS138" i="2"/>
  <c r="BS112" i="2"/>
  <c r="CG112" i="2" s="1"/>
  <c r="BK290" i="2"/>
  <c r="BK258" i="2"/>
  <c r="BK226" i="2"/>
  <c r="BK293" i="2"/>
  <c r="BK261" i="2"/>
  <c r="BK229" i="2"/>
  <c r="BK292" i="2"/>
  <c r="BK260" i="2"/>
  <c r="BK228" i="2"/>
  <c r="BK295" i="2"/>
  <c r="BK263" i="2"/>
  <c r="BK231" i="2"/>
  <c r="BK197" i="2"/>
  <c r="BK165" i="2"/>
  <c r="BK133" i="2"/>
  <c r="BK200" i="2"/>
  <c r="BK168" i="2"/>
  <c r="BK136" i="2"/>
  <c r="BK207" i="2"/>
  <c r="BK175" i="2"/>
  <c r="BK143" i="2"/>
  <c r="BK214" i="2"/>
  <c r="BK182" i="2"/>
  <c r="BK150" i="2"/>
  <c r="BK117" i="2"/>
  <c r="BK114" i="2"/>
  <c r="BY114" i="2" s="1"/>
  <c r="BS302" i="2"/>
  <c r="BS270" i="2"/>
  <c r="BS238" i="2"/>
  <c r="BS309" i="2"/>
  <c r="BS277" i="2"/>
  <c r="BS245" i="2"/>
  <c r="BS308" i="2"/>
  <c r="BS276" i="2"/>
  <c r="BS244" i="2"/>
  <c r="BS307" i="2"/>
  <c r="BS275" i="2"/>
  <c r="BS243" i="2"/>
  <c r="BS209" i="2"/>
  <c r="BS177" i="2"/>
  <c r="BS145" i="2"/>
  <c r="BS212" i="2"/>
  <c r="BS180" i="2"/>
  <c r="BS148" i="2"/>
  <c r="BS219" i="2"/>
  <c r="BS187" i="2"/>
  <c r="BS155" i="2"/>
  <c r="BS123" i="2"/>
  <c r="BS198" i="2"/>
  <c r="BS166" i="2"/>
  <c r="BS134" i="2"/>
  <c r="BS115" i="2"/>
  <c r="CG115" i="2" s="1"/>
  <c r="BK318" i="2"/>
  <c r="BK286" i="2"/>
  <c r="BK254" i="2"/>
  <c r="BK224" i="2"/>
  <c r="BK289" i="2"/>
  <c r="BK257" i="2"/>
  <c r="BK225" i="2"/>
  <c r="BK288" i="2"/>
  <c r="BK256" i="2"/>
  <c r="BK223" i="2"/>
  <c r="BK291" i="2"/>
  <c r="BK259" i="2"/>
  <c r="BK227" i="2"/>
  <c r="BK193" i="2"/>
  <c r="BK161" i="2"/>
  <c r="BK129" i="2"/>
  <c r="BK196" i="2"/>
  <c r="BK164" i="2"/>
  <c r="BK132" i="2"/>
  <c r="BK203" i="2"/>
  <c r="BK171" i="2"/>
  <c r="BK139" i="2"/>
  <c r="BK210" i="2"/>
  <c r="BK178" i="2"/>
  <c r="BK146" i="2"/>
  <c r="BK113" i="2"/>
  <c r="BY113" i="2" s="1"/>
  <c r="BK110" i="2"/>
  <c r="BY110" i="2" s="1"/>
  <c r="BS298" i="2"/>
  <c r="BS266" i="2"/>
  <c r="BS234" i="2"/>
  <c r="BS305" i="2"/>
  <c r="BS273" i="2"/>
  <c r="BS241" i="2"/>
  <c r="BS304" i="2"/>
  <c r="BS272" i="2"/>
  <c r="BS240" i="2"/>
  <c r="BS303" i="2"/>
  <c r="BS271" i="2"/>
  <c r="BS239" i="2"/>
  <c r="BS205" i="2"/>
  <c r="BS173" i="2"/>
  <c r="BS141" i="2"/>
  <c r="BS208" i="2"/>
  <c r="BS176" i="2"/>
  <c r="BS144" i="2"/>
  <c r="BS215" i="2"/>
  <c r="BS183" i="2"/>
  <c r="BS151" i="2"/>
  <c r="BS119" i="2"/>
  <c r="BS194" i="2"/>
  <c r="BS162" i="2"/>
  <c r="BS130" i="2"/>
  <c r="BS111" i="2"/>
  <c r="CG111" i="2" s="1"/>
  <c r="BK314" i="2"/>
  <c r="BK282" i="2"/>
  <c r="BK250" i="2"/>
  <c r="BK317" i="2"/>
  <c r="BK285" i="2"/>
  <c r="BK253" i="2"/>
  <c r="BK316" i="2"/>
  <c r="BK284" i="2"/>
  <c r="BK252" i="2"/>
  <c r="BK220" i="2"/>
  <c r="BK287" i="2"/>
  <c r="BK255" i="2"/>
  <c r="BK221" i="2"/>
  <c r="BK189" i="2"/>
  <c r="BK157" i="2"/>
  <c r="BK125" i="2"/>
  <c r="BK192" i="2"/>
  <c r="BK160" i="2"/>
  <c r="BK128" i="2"/>
  <c r="BK199" i="2"/>
  <c r="BK167" i="2"/>
  <c r="BK135" i="2"/>
  <c r="BK206" i="2"/>
  <c r="BK174" i="2"/>
  <c r="BK142" i="2"/>
  <c r="BK116" i="2"/>
  <c r="BY116" i="2" s="1"/>
  <c r="BS294" i="2"/>
  <c r="BS262" i="2"/>
  <c r="BS230" i="2"/>
  <c r="BS301" i="2"/>
  <c r="BS269" i="2"/>
  <c r="BS237" i="2"/>
  <c r="BS300" i="2"/>
  <c r="BS268" i="2"/>
  <c r="BS236" i="2"/>
  <c r="BS299" i="2"/>
  <c r="BS267" i="2"/>
  <c r="BS235" i="2"/>
  <c r="BS201" i="2"/>
  <c r="BS169" i="2"/>
  <c r="BS137" i="2"/>
  <c r="BS204" i="2"/>
  <c r="BS172" i="2"/>
  <c r="BS140" i="2"/>
  <c r="BS211" i="2"/>
  <c r="BS179" i="2"/>
  <c r="BS147" i="2"/>
  <c r="BS222" i="2"/>
  <c r="BS190" i="2"/>
  <c r="BS158" i="2"/>
  <c r="BS126" i="2"/>
  <c r="BK310" i="2"/>
  <c r="BK278" i="2"/>
  <c r="BK246" i="2"/>
  <c r="BK313" i="2"/>
  <c r="BK281" i="2"/>
  <c r="BK249" i="2"/>
  <c r="BK312" i="2"/>
  <c r="BK280" i="2"/>
  <c r="BK248" i="2"/>
  <c r="BK315" i="2"/>
  <c r="BK283" i="2"/>
  <c r="BK251" i="2"/>
  <c r="BK217" i="2"/>
  <c r="BK185" i="2"/>
  <c r="BK153" i="2"/>
  <c r="BK121" i="2"/>
  <c r="BK188" i="2"/>
  <c r="BK156" i="2"/>
  <c r="BK124" i="2"/>
  <c r="BK195" i="2"/>
  <c r="BK163" i="2"/>
  <c r="BK131" i="2"/>
  <c r="BK202" i="2"/>
  <c r="BK170" i="2"/>
  <c r="BK138" i="2"/>
  <c r="DQ124" i="2"/>
  <c r="DQ111" i="2"/>
  <c r="DV111" i="2" s="1"/>
  <c r="DQ282" i="2"/>
  <c r="DQ273" i="2"/>
  <c r="DQ250" i="2"/>
  <c r="DQ241" i="2"/>
  <c r="DQ316" i="2"/>
  <c r="DQ303" i="2"/>
  <c r="DQ218" i="2"/>
  <c r="DQ215" i="2"/>
  <c r="DQ284" i="2"/>
  <c r="DQ271" i="2"/>
  <c r="DQ192" i="2"/>
  <c r="DQ183" i="2"/>
  <c r="DQ252" i="2"/>
  <c r="DQ239" i="2"/>
  <c r="DQ157" i="2"/>
  <c r="DQ145" i="2"/>
  <c r="DQ220" i="2"/>
  <c r="DQ213" i="2"/>
  <c r="DQ122" i="2"/>
  <c r="DQ113" i="2"/>
  <c r="DV113" i="2" s="1"/>
  <c r="DQ194" i="2"/>
  <c r="DQ181" i="2"/>
  <c r="EC144" i="2"/>
  <c r="EC280" i="2"/>
  <c r="EC261" i="2"/>
  <c r="EC208" i="2"/>
  <c r="EC248" i="2"/>
  <c r="EC154" i="2"/>
  <c r="EC281" i="2"/>
  <c r="EC231" i="2"/>
  <c r="EC142" i="2"/>
  <c r="EC268" i="2"/>
  <c r="EC181" i="2"/>
  <c r="EC305" i="2"/>
  <c r="EC251" i="2"/>
  <c r="EC219" i="2"/>
  <c r="EC279" i="2"/>
  <c r="EC217" i="2"/>
  <c r="EC194" i="2"/>
  <c r="EC222" i="2"/>
  <c r="EC275" i="2"/>
  <c r="EC128" i="2"/>
  <c r="EC163" i="2"/>
  <c r="EC189" i="2"/>
  <c r="BL301" i="2"/>
  <c r="BL269" i="2"/>
  <c r="BL237" i="2"/>
  <c r="BL300" i="2"/>
  <c r="BL268" i="2"/>
  <c r="BL236" i="2"/>
  <c r="BL299" i="2"/>
  <c r="BL267" i="2"/>
  <c r="BL235" i="2"/>
  <c r="BL298" i="2"/>
  <c r="BL266" i="2"/>
  <c r="BL234" i="2"/>
  <c r="BL208" i="2"/>
  <c r="BL176" i="2"/>
  <c r="BL144" i="2"/>
  <c r="BL215" i="2"/>
  <c r="BL183" i="2"/>
  <c r="BL151" i="2"/>
  <c r="BL214" i="2"/>
  <c r="BL217" i="2"/>
  <c r="BL297" i="2"/>
  <c r="BL265" i="2"/>
  <c r="BL233" i="2"/>
  <c r="BL296" i="2"/>
  <c r="BL264" i="2"/>
  <c r="BL232" i="2"/>
  <c r="BL295" i="2"/>
  <c r="BL263" i="2"/>
  <c r="BL231" i="2"/>
  <c r="BL294" i="2"/>
  <c r="BL262" i="2"/>
  <c r="BL230" i="2"/>
  <c r="BL204" i="2"/>
  <c r="BL172" i="2"/>
  <c r="BL140" i="2"/>
  <c r="BL211" i="2"/>
  <c r="BL179" i="2"/>
  <c r="BL147" i="2"/>
  <c r="BL210" i="2"/>
  <c r="BL185" i="2"/>
  <c r="BL293" i="2"/>
  <c r="BL261" i="2"/>
  <c r="BL229" i="2"/>
  <c r="BL292" i="2"/>
  <c r="BL260" i="2"/>
  <c r="BL228" i="2"/>
  <c r="BL291" i="2"/>
  <c r="BL259" i="2"/>
  <c r="BL227" i="2"/>
  <c r="BL290" i="2"/>
  <c r="BL258" i="2"/>
  <c r="BL226" i="2"/>
  <c r="BL200" i="2"/>
  <c r="BL168" i="2"/>
  <c r="BL136" i="2"/>
  <c r="BL207" i="2"/>
  <c r="BL175" i="2"/>
  <c r="BL143" i="2"/>
  <c r="BL202" i="2"/>
  <c r="BL153" i="2"/>
  <c r="BZ319" i="2"/>
  <c r="BL289" i="2"/>
  <c r="BL257" i="2"/>
  <c r="BL225" i="2"/>
  <c r="BL288" i="2"/>
  <c r="BL256" i="2"/>
  <c r="BL223" i="2"/>
  <c r="BL287" i="2"/>
  <c r="BL255" i="2"/>
  <c r="BL318" i="2"/>
  <c r="BL286" i="2"/>
  <c r="BL254" i="2"/>
  <c r="BL224" i="2"/>
  <c r="BL196" i="2"/>
  <c r="BL164" i="2"/>
  <c r="BL132" i="2"/>
  <c r="BL203" i="2"/>
  <c r="BL171" i="2"/>
  <c r="BL139" i="2"/>
  <c r="BL198" i="2"/>
  <c r="BL121" i="2"/>
  <c r="BL317" i="2"/>
  <c r="BL285" i="2"/>
  <c r="BL253" i="2"/>
  <c r="BL316" i="2"/>
  <c r="BL284" i="2"/>
  <c r="BL252" i="2"/>
  <c r="BL315" i="2"/>
  <c r="BL283" i="2"/>
  <c r="BL251" i="2"/>
  <c r="BL314" i="2"/>
  <c r="BL282" i="2"/>
  <c r="BL250" i="2"/>
  <c r="BL222" i="2"/>
  <c r="BL192" i="2"/>
  <c r="BL160" i="2"/>
  <c r="BL128" i="2"/>
  <c r="BL199" i="2"/>
  <c r="BL167" i="2"/>
  <c r="BL135" i="2"/>
  <c r="BL182" i="2"/>
  <c r="BL110" i="2"/>
  <c r="BZ110" i="2" s="1"/>
  <c r="BL313" i="2"/>
  <c r="BL281" i="2"/>
  <c r="BL249" i="2"/>
  <c r="BL312" i="2"/>
  <c r="BL280" i="2"/>
  <c r="BL248" i="2"/>
  <c r="BL311" i="2"/>
  <c r="BL279" i="2"/>
  <c r="BL247" i="2"/>
  <c r="BL310" i="2"/>
  <c r="BL278" i="2"/>
  <c r="BL246" i="2"/>
  <c r="BL220" i="2"/>
  <c r="BL188" i="2"/>
  <c r="BL156" i="2"/>
  <c r="BL124" i="2"/>
  <c r="BL195" i="2"/>
  <c r="BL163" i="2"/>
  <c r="BL131" i="2"/>
  <c r="BL178" i="2"/>
  <c r="DQ312" i="2"/>
  <c r="DQ280" i="2"/>
  <c r="DQ248" i="2"/>
  <c r="DQ155" i="2"/>
  <c r="DQ190" i="2"/>
  <c r="DQ158" i="2"/>
  <c r="DQ120" i="2"/>
  <c r="DQ299" i="2"/>
  <c r="DQ267" i="2"/>
  <c r="DQ235" i="2"/>
  <c r="DQ209" i="2"/>
  <c r="DQ177" i="2"/>
  <c r="DQ139" i="2"/>
  <c r="DQ310" i="2"/>
  <c r="DQ278" i="2"/>
  <c r="DQ246" i="2"/>
  <c r="DQ160" i="2"/>
  <c r="DQ188" i="2"/>
  <c r="DQ150" i="2"/>
  <c r="DQ118" i="2"/>
  <c r="DQ301" i="2"/>
  <c r="DQ269" i="2"/>
  <c r="DQ237" i="2"/>
  <c r="DQ211" i="2"/>
  <c r="DQ179" i="2"/>
  <c r="DQ141" i="2"/>
  <c r="DQ308" i="2"/>
  <c r="DQ276" i="2"/>
  <c r="DQ244" i="2"/>
  <c r="DQ152" i="2"/>
  <c r="DQ186" i="2"/>
  <c r="DQ148" i="2"/>
  <c r="DQ116" i="2"/>
  <c r="DV116" i="2" s="1"/>
  <c r="DQ295" i="2"/>
  <c r="DQ263" i="2"/>
  <c r="DQ231" i="2"/>
  <c r="DQ205" i="2"/>
  <c r="DQ173" i="2"/>
  <c r="DQ135" i="2"/>
  <c r="DQ306" i="2"/>
  <c r="DQ274" i="2"/>
  <c r="DQ242" i="2"/>
  <c r="DQ216" i="2"/>
  <c r="DQ184" i="2"/>
  <c r="DQ146" i="2"/>
  <c r="DQ114" i="2"/>
  <c r="DV114" i="2" s="1"/>
  <c r="DQ297" i="2"/>
  <c r="DQ265" i="2"/>
  <c r="DQ233" i="2"/>
  <c r="DQ207" i="2"/>
  <c r="DQ175" i="2"/>
  <c r="DQ137" i="2"/>
  <c r="DQ304" i="2"/>
  <c r="DQ272" i="2"/>
  <c r="DQ240" i="2"/>
  <c r="DQ214" i="2"/>
  <c r="DQ182" i="2"/>
  <c r="DQ144" i="2"/>
  <c r="DQ112" i="2"/>
  <c r="DV112" i="2" s="1"/>
  <c r="DQ291" i="2"/>
  <c r="DQ259" i="2"/>
  <c r="DQ227" i="2"/>
  <c r="DQ201" i="2"/>
  <c r="DQ169" i="2"/>
  <c r="DQ131" i="2"/>
  <c r="DQ302" i="2"/>
  <c r="DQ270" i="2"/>
  <c r="DQ238" i="2"/>
  <c r="DQ212" i="2"/>
  <c r="DQ180" i="2"/>
  <c r="DQ142" i="2"/>
  <c r="DQ110" i="2"/>
  <c r="DV110" i="2" s="1"/>
  <c r="DQ293" i="2"/>
  <c r="DQ261" i="2"/>
  <c r="DQ229" i="2"/>
  <c r="DQ203" i="2"/>
  <c r="DQ171" i="2"/>
  <c r="DQ133" i="2"/>
  <c r="DQ300" i="2"/>
  <c r="DQ268" i="2"/>
  <c r="DQ236" i="2"/>
  <c r="DQ210" i="2"/>
  <c r="DQ178" i="2"/>
  <c r="DQ140" i="2"/>
  <c r="DQ287" i="2"/>
  <c r="DQ255" i="2"/>
  <c r="DQ223" i="2"/>
  <c r="DQ197" i="2"/>
  <c r="DQ165" i="2"/>
  <c r="DQ127" i="2"/>
  <c r="DQ298" i="2"/>
  <c r="DQ266" i="2"/>
  <c r="DQ234" i="2"/>
  <c r="DQ208" i="2"/>
  <c r="DQ176" i="2"/>
  <c r="DQ138" i="2"/>
  <c r="DQ289" i="2"/>
  <c r="DQ257" i="2"/>
  <c r="DQ225" i="2"/>
  <c r="DQ199" i="2"/>
  <c r="DQ167" i="2"/>
  <c r="DQ129" i="2"/>
  <c r="DQ320" i="2"/>
  <c r="DQ296" i="2"/>
  <c r="DQ264" i="2"/>
  <c r="DQ232" i="2"/>
  <c r="DQ206" i="2"/>
  <c r="DQ174" i="2"/>
  <c r="DQ136" i="2"/>
  <c r="DQ315" i="2"/>
  <c r="DQ283" i="2"/>
  <c r="DQ251" i="2"/>
  <c r="DQ219" i="2"/>
  <c r="DQ193" i="2"/>
  <c r="DQ161" i="2"/>
  <c r="DQ123" i="2"/>
  <c r="DQ294" i="2"/>
  <c r="DQ262" i="2"/>
  <c r="DQ230" i="2"/>
  <c r="DQ204" i="2"/>
  <c r="DQ172" i="2"/>
  <c r="DQ134" i="2"/>
  <c r="DQ317" i="2"/>
  <c r="DQ285" i="2"/>
  <c r="DQ253" i="2"/>
  <c r="DQ221" i="2"/>
  <c r="DQ195" i="2"/>
  <c r="DQ163" i="2"/>
  <c r="DQ125" i="2"/>
  <c r="DQ292" i="2"/>
  <c r="DQ260" i="2"/>
  <c r="DQ228" i="2"/>
  <c r="DQ202" i="2"/>
  <c r="DQ170" i="2"/>
  <c r="DQ132" i="2"/>
  <c r="DQ311" i="2"/>
  <c r="DQ279" i="2"/>
  <c r="DQ247" i="2"/>
  <c r="DQ151" i="2"/>
  <c r="DQ189" i="2"/>
  <c r="DQ154" i="2"/>
  <c r="DQ119" i="2"/>
  <c r="DQ290" i="2"/>
  <c r="DQ258" i="2"/>
  <c r="DQ226" i="2"/>
  <c r="DQ200" i="2"/>
  <c r="DQ168" i="2"/>
  <c r="DQ130" i="2"/>
  <c r="DQ313" i="2"/>
  <c r="DQ281" i="2"/>
  <c r="DQ249" i="2"/>
  <c r="DQ159" i="2"/>
  <c r="DQ191" i="2"/>
  <c r="DQ153" i="2"/>
  <c r="DQ121" i="2"/>
  <c r="DQ288" i="2"/>
  <c r="DQ256" i="2"/>
  <c r="DQ224" i="2"/>
  <c r="DQ198" i="2"/>
  <c r="DQ166" i="2"/>
  <c r="DQ128" i="2"/>
  <c r="DQ307" i="2"/>
  <c r="DQ275" i="2"/>
  <c r="DQ243" i="2"/>
  <c r="DQ217" i="2"/>
  <c r="DQ185" i="2"/>
  <c r="DQ147" i="2"/>
  <c r="DQ115" i="2"/>
  <c r="DV115" i="2" s="1"/>
  <c r="DQ318" i="2"/>
  <c r="DQ286" i="2"/>
  <c r="DQ254" i="2"/>
  <c r="DQ222" i="2"/>
  <c r="DQ196" i="2"/>
  <c r="DQ164" i="2"/>
  <c r="DQ126" i="2"/>
  <c r="DQ309" i="2"/>
  <c r="DQ277" i="2"/>
  <c r="DQ245" i="2"/>
  <c r="DQ156" i="2"/>
  <c r="DQ187" i="2"/>
  <c r="DQ149" i="2"/>
  <c r="EC289" i="2"/>
  <c r="EC265" i="2"/>
  <c r="EC259" i="2"/>
  <c r="EC233" i="2"/>
  <c r="EC290" i="2"/>
  <c r="EC307" i="2"/>
  <c r="EC192" i="2"/>
  <c r="EC230" i="2"/>
  <c r="EC110" i="2"/>
  <c r="EI110" i="2" s="1"/>
  <c r="EC262" i="2"/>
  <c r="EC252" i="2"/>
  <c r="EC235" i="2"/>
  <c r="EC185" i="2"/>
  <c r="EC304" i="2"/>
  <c r="EC232" i="2"/>
  <c r="EC207" i="2"/>
  <c r="EC151" i="2"/>
  <c r="EC203" i="2"/>
  <c r="EC178" i="2"/>
  <c r="EC147" i="2"/>
  <c r="EC125" i="2"/>
  <c r="EC206" i="2"/>
  <c r="EC162" i="2"/>
  <c r="EC153" i="2"/>
  <c r="EC270" i="2"/>
  <c r="EC260" i="2"/>
  <c r="EC243" i="2"/>
  <c r="EC201" i="2"/>
  <c r="EC317" i="2"/>
  <c r="EC291" i="2"/>
  <c r="EC176" i="2"/>
  <c r="EC198" i="2"/>
  <c r="EC145" i="2"/>
  <c r="EC308" i="2"/>
  <c r="EC236" i="2"/>
  <c r="EC211" i="2"/>
  <c r="EC155" i="2"/>
  <c r="EC314" i="2"/>
  <c r="EC288" i="2"/>
  <c r="EC216" i="2"/>
  <c r="EC175" i="2"/>
  <c r="EC119" i="2"/>
  <c r="EC187" i="2"/>
  <c r="EC257" i="2"/>
  <c r="EC131" i="2"/>
  <c r="EC152" i="2"/>
  <c r="EC215" i="2"/>
  <c r="EC190" i="2"/>
  <c r="EC159" i="2"/>
  <c r="EC137" i="2"/>
  <c r="EC316" i="2"/>
  <c r="EC244" i="2"/>
  <c r="EC227" i="2"/>
  <c r="EC146" i="2"/>
  <c r="EC301" i="2"/>
  <c r="EC274" i="2"/>
  <c r="EC271" i="2"/>
  <c r="EC158" i="2"/>
  <c r="EC113" i="2"/>
  <c r="EI113" i="2" s="1"/>
  <c r="EC318" i="2"/>
  <c r="EC292" i="2"/>
  <c r="EC220" i="2"/>
  <c r="EC179" i="2"/>
  <c r="EC123" i="2"/>
  <c r="EC298" i="2"/>
  <c r="EC315" i="2"/>
  <c r="EC200" i="2"/>
  <c r="EC246" i="2"/>
  <c r="EC126" i="2"/>
  <c r="EC174" i="2"/>
  <c r="EC241" i="2"/>
  <c r="EC115" i="2"/>
  <c r="EI115" i="2" s="1"/>
  <c r="EC136" i="2"/>
  <c r="EC199" i="2"/>
  <c r="EC171" i="2"/>
  <c r="EC143" i="2"/>
  <c r="EC121" i="2"/>
  <c r="EC300" i="2"/>
  <c r="EC228" i="2"/>
  <c r="EC195" i="2"/>
  <c r="EC139" i="2"/>
  <c r="EC285" i="2"/>
  <c r="EC272" i="2"/>
  <c r="EC255" i="2"/>
  <c r="EC229" i="2"/>
  <c r="EC140" i="2"/>
  <c r="EC302" i="2"/>
  <c r="EC276" i="2"/>
  <c r="EC204" i="2"/>
  <c r="EC250" i="2"/>
  <c r="EC130" i="2"/>
  <c r="EC282" i="2"/>
  <c r="EC299" i="2"/>
  <c r="EC184" i="2"/>
  <c r="EC214" i="2"/>
  <c r="EC161" i="2"/>
  <c r="EC258" i="2"/>
  <c r="EC225" i="2"/>
  <c r="EC138" i="2"/>
  <c r="EC120" i="2"/>
  <c r="EC183" i="2"/>
  <c r="EC253" i="2"/>
  <c r="EC127" i="2"/>
  <c r="EC164" i="2"/>
  <c r="EC310" i="2"/>
  <c r="EC284" i="2"/>
  <c r="EC212" i="2"/>
  <c r="EC168" i="2"/>
  <c r="EC114" i="2"/>
  <c r="EI114" i="2" s="1"/>
  <c r="EC269" i="2"/>
  <c r="EC256" i="2"/>
  <c r="EC239" i="2"/>
  <c r="EC197" i="2"/>
  <c r="EC286" i="2"/>
  <c r="EC303" i="2"/>
  <c r="EC188" i="2"/>
  <c r="EC218" i="2"/>
  <c r="EC165" i="2"/>
  <c r="EC309" i="2"/>
  <c r="EC283" i="2"/>
  <c r="EC150" i="2"/>
  <c r="EC182" i="2"/>
  <c r="EC129" i="2"/>
  <c r="EC242" i="2"/>
  <c r="EC209" i="2"/>
  <c r="EC122" i="2"/>
  <c r="EC172" i="2"/>
  <c r="EC237" i="2"/>
  <c r="EC111" i="2"/>
  <c r="EI111" i="2" s="1"/>
  <c r="EC148" i="2"/>
  <c r="EC112" i="2"/>
  <c r="EI112" i="2" s="1"/>
  <c r="EC294" i="2"/>
  <c r="EC311" i="2"/>
  <c r="EC196" i="2"/>
  <c r="EC234" i="2"/>
  <c r="EC149" i="2"/>
  <c r="EC312" i="2"/>
  <c r="EC240" i="2"/>
  <c r="EC223" i="2"/>
  <c r="EC167" i="2"/>
  <c r="EC313" i="2"/>
  <c r="EC287" i="2"/>
  <c r="EC166" i="2"/>
  <c r="EC186" i="2"/>
  <c r="EC133" i="2"/>
  <c r="EC293" i="2"/>
  <c r="EC266" i="2"/>
  <c r="EC263" i="2"/>
  <c r="EC245" i="2"/>
  <c r="EC156" i="2"/>
  <c r="EC226" i="2"/>
  <c r="EC193" i="2"/>
  <c r="EC173" i="2"/>
  <c r="EC254" i="2"/>
  <c r="EC221" i="2"/>
  <c r="EC134" i="2"/>
  <c r="EC132" i="2"/>
  <c r="EC278" i="2"/>
  <c r="EC295" i="2"/>
  <c r="EC180" i="2"/>
  <c r="EC202" i="2"/>
  <c r="EC117" i="2"/>
  <c r="EC320" i="2"/>
  <c r="EC296" i="2"/>
  <c r="EC224" i="2"/>
  <c r="EC191" i="2"/>
  <c r="EC135" i="2"/>
  <c r="EC297" i="2"/>
  <c r="EC273" i="2"/>
  <c r="EC267" i="2"/>
  <c r="EC249" i="2"/>
  <c r="EC160" i="2"/>
  <c r="EC277" i="2"/>
  <c r="EC264" i="2"/>
  <c r="EC247" i="2"/>
  <c r="EC213" i="2"/>
  <c r="EC124" i="2"/>
  <c r="EC210" i="2"/>
  <c r="EC177" i="2"/>
  <c r="EC157" i="2"/>
  <c r="EC238" i="2"/>
  <c r="EC205" i="2"/>
  <c r="EC118" i="2"/>
  <c r="DG242" i="2"/>
  <c r="O15" i="2"/>
  <c r="DH114" i="2"/>
  <c r="DL114" i="2" s="1"/>
  <c r="DI311" i="2"/>
  <c r="DI303" i="2"/>
  <c r="DI295" i="2"/>
  <c r="DI287" i="2"/>
  <c r="DI279" i="2"/>
  <c r="DI271" i="2"/>
  <c r="DI263" i="2"/>
  <c r="DI255" i="2"/>
  <c r="DI247" i="2"/>
  <c r="DI237" i="2"/>
  <c r="DI232" i="2"/>
  <c r="DI220" i="2"/>
  <c r="DI210" i="2"/>
  <c r="DI205" i="2"/>
  <c r="DI188" i="2"/>
  <c r="DI184" i="2"/>
  <c r="DI155" i="2"/>
  <c r="DI124" i="2"/>
  <c r="DI120" i="2"/>
  <c r="DI314" i="2"/>
  <c r="DI306" i="2"/>
  <c r="DI298" i="2"/>
  <c r="DI290" i="2"/>
  <c r="DI282" i="2"/>
  <c r="DI274" i="2"/>
  <c r="DI266" i="2"/>
  <c r="DI258" i="2"/>
  <c r="DI250" i="2"/>
  <c r="DI245" i="2"/>
  <c r="DI235" i="2"/>
  <c r="DI225" i="2"/>
  <c r="DI215" i="2"/>
  <c r="DI203" i="2"/>
  <c r="DI179" i="2"/>
  <c r="DI148" i="2"/>
  <c r="DI115" i="2"/>
  <c r="DM115" i="2" s="1"/>
  <c r="DI317" i="2"/>
  <c r="DI309" i="2"/>
  <c r="DI301" i="2"/>
  <c r="DI293" i="2"/>
  <c r="DI285" i="2"/>
  <c r="DI277" i="2"/>
  <c r="DI269" i="2"/>
  <c r="DI261" i="2"/>
  <c r="DI253" i="2"/>
  <c r="DI243" i="2"/>
  <c r="DI240" i="2"/>
  <c r="DI228" i="2"/>
  <c r="DI218" i="2"/>
  <c r="DI213" i="2"/>
  <c r="DI208" i="2"/>
  <c r="DI172" i="2"/>
  <c r="DI168" i="2"/>
  <c r="DI139" i="2"/>
  <c r="DI312" i="2"/>
  <c r="DI304" i="2"/>
  <c r="DI296" i="2"/>
  <c r="DI288" i="2"/>
  <c r="DI280" i="2"/>
  <c r="DI272" i="2"/>
  <c r="DI264" i="2"/>
  <c r="DI256" i="2"/>
  <c r="DI248" i="2"/>
  <c r="DI233" i="2"/>
  <c r="DI223" i="2"/>
  <c r="DI211" i="2"/>
  <c r="DI196" i="2"/>
  <c r="DI163" i="2"/>
  <c r="DI132" i="2"/>
  <c r="DI315" i="2"/>
  <c r="DI307" i="2"/>
  <c r="DI299" i="2"/>
  <c r="DI291" i="2"/>
  <c r="DI283" i="2"/>
  <c r="DI275" i="2"/>
  <c r="DI267" i="2"/>
  <c r="DI259" i="2"/>
  <c r="DI251" i="2"/>
  <c r="DI236" i="2"/>
  <c r="DI226" i="2"/>
  <c r="DI221" i="2"/>
  <c r="DI216" i="2"/>
  <c r="DI204" i="2"/>
  <c r="DI187" i="2"/>
  <c r="DI156" i="2"/>
  <c r="DI152" i="2"/>
  <c r="DI123" i="2"/>
  <c r="DI313" i="2"/>
  <c r="DI305" i="2"/>
  <c r="DI297" i="2"/>
  <c r="DI289" i="2"/>
  <c r="DI281" i="2"/>
  <c r="DI273" i="2"/>
  <c r="DI265" i="2"/>
  <c r="DI257" i="2"/>
  <c r="DI249" i="2"/>
  <c r="DI234" i="2"/>
  <c r="DI229" i="2"/>
  <c r="DI224" i="2"/>
  <c r="DI212" i="2"/>
  <c r="DI202" i="2"/>
  <c r="DI200" i="2"/>
  <c r="DI171" i="2"/>
  <c r="DI140" i="2"/>
  <c r="DI136" i="2"/>
  <c r="DI316" i="2"/>
  <c r="DI308" i="2"/>
  <c r="DI300" i="2"/>
  <c r="DI292" i="2"/>
  <c r="DI284" i="2"/>
  <c r="DI276" i="2"/>
  <c r="DI268" i="2"/>
  <c r="DI260" i="2"/>
  <c r="DI252" i="2"/>
  <c r="DI242" i="2"/>
  <c r="DI239" i="2"/>
  <c r="DI227" i="2"/>
  <c r="DI217" i="2"/>
  <c r="DI207" i="2"/>
  <c r="DI195" i="2"/>
  <c r="DI164" i="2"/>
  <c r="DI131" i="2"/>
  <c r="BV79" i="2"/>
  <c r="CJ79" i="2" s="1"/>
  <c r="DG316" i="2"/>
  <c r="DG312" i="2"/>
  <c r="DG308" i="2"/>
  <c r="DG304" i="2"/>
  <c r="DG300" i="2"/>
  <c r="DG296" i="2"/>
  <c r="DG292" i="2"/>
  <c r="DG288" i="2"/>
  <c r="DG174" i="2"/>
  <c r="DG225" i="2"/>
  <c r="DG205" i="2"/>
  <c r="DG317" i="2"/>
  <c r="DG313" i="2"/>
  <c r="DG309" i="2"/>
  <c r="DG305" i="2"/>
  <c r="DG301" i="2"/>
  <c r="DG297" i="2"/>
  <c r="DG293" i="2"/>
  <c r="DG289" i="2"/>
  <c r="DG182" i="2"/>
  <c r="DG150" i="2"/>
  <c r="DG208" i="2"/>
  <c r="DG318" i="2"/>
  <c r="DG314" i="2"/>
  <c r="DG310" i="2"/>
  <c r="DG306" i="2"/>
  <c r="DG302" i="2"/>
  <c r="DG298" i="2"/>
  <c r="DG294" i="2"/>
  <c r="DG290" i="2"/>
  <c r="DG286" i="2"/>
  <c r="DG190" i="2"/>
  <c r="DG158" i="2"/>
  <c r="DG315" i="2"/>
  <c r="DG311" i="2"/>
  <c r="DG307" i="2"/>
  <c r="DG303" i="2"/>
  <c r="DG299" i="2"/>
  <c r="DG295" i="2"/>
  <c r="DG291" i="2"/>
  <c r="DG287" i="2"/>
  <c r="DG198" i="2"/>
  <c r="DG166" i="2"/>
  <c r="BV78" i="2"/>
  <c r="CJ78" i="2" s="1"/>
  <c r="BL104" i="2"/>
  <c r="BZ104" i="2" s="1"/>
  <c r="BL106" i="2"/>
  <c r="BZ106" i="2" s="1"/>
  <c r="BL98" i="2"/>
  <c r="BZ98" i="2" s="1"/>
  <c r="BL75" i="2"/>
  <c r="BZ75" i="2" s="1"/>
  <c r="BL79" i="2"/>
  <c r="BZ79" i="2" s="1"/>
  <c r="BL84" i="2"/>
  <c r="BZ84" i="2" s="1"/>
  <c r="BL206" i="2"/>
  <c r="BL174" i="2"/>
  <c r="BL142" i="2"/>
  <c r="BL213" i="2"/>
  <c r="BL181" i="2"/>
  <c r="BL149" i="2"/>
  <c r="BL116" i="2"/>
  <c r="BZ116" i="2" s="1"/>
  <c r="BL117" i="2"/>
  <c r="BT107" i="2"/>
  <c r="CH107" i="2" s="1"/>
  <c r="BT99" i="2"/>
  <c r="CH99" i="2" s="1"/>
  <c r="BT95" i="2"/>
  <c r="CH95" i="2" s="1"/>
  <c r="BT93" i="2"/>
  <c r="CH93" i="2" s="1"/>
  <c r="BL91" i="2"/>
  <c r="BZ91" i="2" s="1"/>
  <c r="BL86" i="2"/>
  <c r="BZ86" i="2" s="1"/>
  <c r="BL138" i="2"/>
  <c r="BL209" i="2"/>
  <c r="BL177" i="2"/>
  <c r="BL145" i="2"/>
  <c r="BL112" i="2"/>
  <c r="BZ112" i="2" s="1"/>
  <c r="BL113" i="2"/>
  <c r="BZ113" i="2" s="1"/>
  <c r="BL81" i="2"/>
  <c r="BZ81" i="2" s="1"/>
  <c r="BL166" i="2"/>
  <c r="BL134" i="2"/>
  <c r="BL205" i="2"/>
  <c r="BL173" i="2"/>
  <c r="BL141" i="2"/>
  <c r="BL119" i="2"/>
  <c r="BL103" i="2"/>
  <c r="BZ103" i="2" s="1"/>
  <c r="BL101" i="2"/>
  <c r="BZ101" i="2" s="1"/>
  <c r="BL93" i="2"/>
  <c r="BZ93" i="2" s="1"/>
  <c r="BL88" i="2"/>
  <c r="BZ88" i="2" s="1"/>
  <c r="BL78" i="2"/>
  <c r="BZ78" i="2" s="1"/>
  <c r="BL194" i="2"/>
  <c r="BL162" i="2"/>
  <c r="BL130" i="2"/>
  <c r="BL201" i="2"/>
  <c r="BL169" i="2"/>
  <c r="BL137" i="2"/>
  <c r="BL115" i="2"/>
  <c r="BZ115" i="2" s="1"/>
  <c r="BL109" i="2"/>
  <c r="BZ109" i="2" s="1"/>
  <c r="BL107" i="2"/>
  <c r="BZ107" i="2" s="1"/>
  <c r="BL105" i="2"/>
  <c r="BZ105" i="2" s="1"/>
  <c r="BL99" i="2"/>
  <c r="BZ99" i="2" s="1"/>
  <c r="BL97" i="2"/>
  <c r="BZ97" i="2" s="1"/>
  <c r="BL95" i="2"/>
  <c r="BZ95" i="2" s="1"/>
  <c r="BL90" i="2"/>
  <c r="BZ90" i="2" s="1"/>
  <c r="BL85" i="2"/>
  <c r="BZ85" i="2" s="1"/>
  <c r="BL83" i="2"/>
  <c r="BZ83" i="2" s="1"/>
  <c r="BL71" i="2"/>
  <c r="BZ71" i="2" s="1"/>
  <c r="BL123" i="2"/>
  <c r="BL190" i="2"/>
  <c r="BL158" i="2"/>
  <c r="BL126" i="2"/>
  <c r="BL197" i="2"/>
  <c r="BL165" i="2"/>
  <c r="BL133" i="2"/>
  <c r="BL111" i="2"/>
  <c r="BZ111" i="2" s="1"/>
  <c r="BT102" i="2"/>
  <c r="CH102" i="2" s="1"/>
  <c r="BL186" i="2"/>
  <c r="BL154" i="2"/>
  <c r="BL122" i="2"/>
  <c r="BL193" i="2"/>
  <c r="BL161" i="2"/>
  <c r="BL129" i="2"/>
  <c r="BL118" i="2"/>
  <c r="BT106" i="2"/>
  <c r="CH106" i="2" s="1"/>
  <c r="BT98" i="2"/>
  <c r="CH98" i="2" s="1"/>
  <c r="BL92" i="2"/>
  <c r="BZ92" i="2" s="1"/>
  <c r="BL87" i="2"/>
  <c r="BZ87" i="2" s="1"/>
  <c r="BT79" i="2"/>
  <c r="CH79" i="2" s="1"/>
  <c r="BL76" i="2"/>
  <c r="BZ76" i="2" s="1"/>
  <c r="BL150" i="2"/>
  <c r="BL221" i="2"/>
  <c r="BL189" i="2"/>
  <c r="BL157" i="2"/>
  <c r="BL125" i="2"/>
  <c r="BL114" i="2"/>
  <c r="BZ114" i="2" s="1"/>
  <c r="BL108" i="2"/>
  <c r="BZ108" i="2" s="1"/>
  <c r="BL102" i="2"/>
  <c r="BZ102" i="2" s="1"/>
  <c r="BL100" i="2"/>
  <c r="BZ100" i="2" s="1"/>
  <c r="BL96" i="2"/>
  <c r="BZ96" i="2" s="1"/>
  <c r="BL94" i="2"/>
  <c r="BZ94" i="2" s="1"/>
  <c r="BL89" i="2"/>
  <c r="BZ89" i="2" s="1"/>
  <c r="BL82" i="2"/>
  <c r="BZ82" i="2" s="1"/>
  <c r="DG126" i="2"/>
  <c r="DG134" i="2"/>
  <c r="DG142" i="2"/>
  <c r="BQ288" i="2"/>
  <c r="BQ256" i="2"/>
  <c r="BQ315" i="2"/>
  <c r="BQ283" i="2"/>
  <c r="BQ251" i="2"/>
  <c r="BQ318" i="2"/>
  <c r="BQ286" i="2"/>
  <c r="BQ254" i="2"/>
  <c r="BQ317" i="2"/>
  <c r="BQ285" i="2"/>
  <c r="BQ253" i="2"/>
  <c r="BQ222" i="2"/>
  <c r="BQ191" i="2"/>
  <c r="BQ159" i="2"/>
  <c r="BQ127" i="2"/>
  <c r="BQ194" i="2"/>
  <c r="BQ162" i="2"/>
  <c r="BQ130" i="2"/>
  <c r="BQ201" i="2"/>
  <c r="BQ169" i="2"/>
  <c r="BQ137" i="2"/>
  <c r="BQ212" i="2"/>
  <c r="BQ180" i="2"/>
  <c r="BQ148" i="2"/>
  <c r="BQ119" i="2"/>
  <c r="BQ116" i="2"/>
  <c r="CE116" i="2" s="1"/>
  <c r="BQ316" i="2"/>
  <c r="BQ284" i="2"/>
  <c r="BQ252" i="2"/>
  <c r="BQ311" i="2"/>
  <c r="BQ279" i="2"/>
  <c r="BQ247" i="2"/>
  <c r="BQ314" i="2"/>
  <c r="BQ282" i="2"/>
  <c r="BQ250" i="2"/>
  <c r="BQ313" i="2"/>
  <c r="BQ281" i="2"/>
  <c r="BQ249" i="2"/>
  <c r="BQ219" i="2"/>
  <c r="BQ187" i="2"/>
  <c r="BQ155" i="2"/>
  <c r="BQ123" i="2"/>
  <c r="BQ190" i="2"/>
  <c r="BQ158" i="2"/>
  <c r="BQ126" i="2"/>
  <c r="BQ197" i="2"/>
  <c r="BQ165" i="2"/>
  <c r="BQ133" i="2"/>
  <c r="BQ208" i="2"/>
  <c r="BQ176" i="2"/>
  <c r="BQ144" i="2"/>
  <c r="BQ115" i="2"/>
  <c r="CE115" i="2" s="1"/>
  <c r="BQ112" i="2"/>
  <c r="CE112" i="2" s="1"/>
  <c r="BQ312" i="2"/>
  <c r="BQ280" i="2"/>
  <c r="BQ248" i="2"/>
  <c r="BQ307" i="2"/>
  <c r="BQ275" i="2"/>
  <c r="BQ243" i="2"/>
  <c r="BQ310" i="2"/>
  <c r="BQ278" i="2"/>
  <c r="BQ246" i="2"/>
  <c r="BQ309" i="2"/>
  <c r="BQ277" i="2"/>
  <c r="BQ245" i="2"/>
  <c r="BQ215" i="2"/>
  <c r="BQ183" i="2"/>
  <c r="BQ151" i="2"/>
  <c r="BQ218" i="2"/>
  <c r="BQ186" i="2"/>
  <c r="BQ154" i="2"/>
  <c r="BQ122" i="2"/>
  <c r="BQ193" i="2"/>
  <c r="BQ161" i="2"/>
  <c r="BQ129" i="2"/>
  <c r="BQ204" i="2"/>
  <c r="BQ172" i="2"/>
  <c r="BQ140" i="2"/>
  <c r="BQ111" i="2"/>
  <c r="CE111" i="2" s="1"/>
  <c r="BQ308" i="2"/>
  <c r="BQ276" i="2"/>
  <c r="BQ244" i="2"/>
  <c r="BQ303" i="2"/>
  <c r="BQ271" i="2"/>
  <c r="BQ239" i="2"/>
  <c r="BQ306" i="2"/>
  <c r="BQ274" i="2"/>
  <c r="BQ242" i="2"/>
  <c r="BQ305" i="2"/>
  <c r="BQ273" i="2"/>
  <c r="BQ241" i="2"/>
  <c r="BQ211" i="2"/>
  <c r="BQ179" i="2"/>
  <c r="BQ147" i="2"/>
  <c r="BQ214" i="2"/>
  <c r="BQ182" i="2"/>
  <c r="BQ150" i="2"/>
  <c r="BQ221" i="2"/>
  <c r="BQ189" i="2"/>
  <c r="BQ157" i="2"/>
  <c r="BQ125" i="2"/>
  <c r="BQ200" i="2"/>
  <c r="BQ168" i="2"/>
  <c r="BQ136" i="2"/>
  <c r="BQ118" i="2"/>
  <c r="BQ304" i="2"/>
  <c r="BQ272" i="2"/>
  <c r="BQ240" i="2"/>
  <c r="BQ299" i="2"/>
  <c r="BQ267" i="2"/>
  <c r="BQ235" i="2"/>
  <c r="BQ302" i="2"/>
  <c r="BQ270" i="2"/>
  <c r="BQ238" i="2"/>
  <c r="BQ301" i="2"/>
  <c r="BQ269" i="2"/>
  <c r="BQ237" i="2"/>
  <c r="BQ207" i="2"/>
  <c r="BQ175" i="2"/>
  <c r="BQ143" i="2"/>
  <c r="BQ210" i="2"/>
  <c r="BQ178" i="2"/>
  <c r="BQ146" i="2"/>
  <c r="BQ217" i="2"/>
  <c r="BQ185" i="2"/>
  <c r="BQ153" i="2"/>
  <c r="BQ121" i="2"/>
  <c r="BQ196" i="2"/>
  <c r="BQ164" i="2"/>
  <c r="BQ132" i="2"/>
  <c r="BQ114" i="2"/>
  <c r="CE114" i="2" s="1"/>
  <c r="BQ300" i="2"/>
  <c r="BQ268" i="2"/>
  <c r="BQ236" i="2"/>
  <c r="BQ295" i="2"/>
  <c r="BQ263" i="2"/>
  <c r="BQ231" i="2"/>
  <c r="BQ298" i="2"/>
  <c r="BQ266" i="2"/>
  <c r="BQ234" i="2"/>
  <c r="BQ297" i="2"/>
  <c r="BQ265" i="2"/>
  <c r="BQ233" i="2"/>
  <c r="BQ203" i="2"/>
  <c r="BQ171" i="2"/>
  <c r="BQ139" i="2"/>
  <c r="BQ206" i="2"/>
  <c r="BQ174" i="2"/>
  <c r="BQ142" i="2"/>
  <c r="BQ213" i="2"/>
  <c r="BQ181" i="2"/>
  <c r="BQ149" i="2"/>
  <c r="BQ224" i="2"/>
  <c r="BQ192" i="2"/>
  <c r="BQ160" i="2"/>
  <c r="BQ128" i="2"/>
  <c r="BQ110" i="2"/>
  <c r="CE110" i="2" s="1"/>
  <c r="BQ296" i="2"/>
  <c r="BQ264" i="2"/>
  <c r="BQ232" i="2"/>
  <c r="BQ291" i="2"/>
  <c r="BQ259" i="2"/>
  <c r="BQ227" i="2"/>
  <c r="BQ294" i="2"/>
  <c r="BQ262" i="2"/>
  <c r="BQ230" i="2"/>
  <c r="BQ293" i="2"/>
  <c r="BQ261" i="2"/>
  <c r="BQ229" i="2"/>
  <c r="BQ199" i="2"/>
  <c r="BQ167" i="2"/>
  <c r="BQ135" i="2"/>
  <c r="BQ202" i="2"/>
  <c r="BQ170" i="2"/>
  <c r="BQ138" i="2"/>
  <c r="BQ209" i="2"/>
  <c r="BQ177" i="2"/>
  <c r="BQ145" i="2"/>
  <c r="BQ220" i="2"/>
  <c r="BQ188" i="2"/>
  <c r="BQ156" i="2"/>
  <c r="BQ124" i="2"/>
  <c r="DG285" i="2"/>
  <c r="DG281" i="2"/>
  <c r="DG277" i="2"/>
  <c r="DG273" i="2"/>
  <c r="DG269" i="2"/>
  <c r="DG265" i="2"/>
  <c r="DG261" i="2"/>
  <c r="DG257" i="2"/>
  <c r="DG253" i="2"/>
  <c r="DG249" i="2"/>
  <c r="DG232" i="2"/>
  <c r="DG229" i="2"/>
  <c r="DG222" i="2"/>
  <c r="DG219" i="2"/>
  <c r="DG215" i="2"/>
  <c r="DG202" i="2"/>
  <c r="DG194" i="2"/>
  <c r="DG186" i="2"/>
  <c r="DG178" i="2"/>
  <c r="DG170" i="2"/>
  <c r="DG162" i="2"/>
  <c r="DG154" i="2"/>
  <c r="DG146" i="2"/>
  <c r="DG138" i="2"/>
  <c r="DG130" i="2"/>
  <c r="DG122" i="2"/>
  <c r="DG246" i="2"/>
  <c r="DG243" i="2"/>
  <c r="DG239" i="2"/>
  <c r="DG226" i="2"/>
  <c r="DG209" i="2"/>
  <c r="DG282" i="2"/>
  <c r="DG278" i="2"/>
  <c r="DG274" i="2"/>
  <c r="DG270" i="2"/>
  <c r="DG266" i="2"/>
  <c r="DG262" i="2"/>
  <c r="DG258" i="2"/>
  <c r="DG254" i="2"/>
  <c r="DG250" i="2"/>
  <c r="DG233" i="2"/>
  <c r="DG216" i="2"/>
  <c r="DG213" i="2"/>
  <c r="DG206" i="2"/>
  <c r="DG203" i="2"/>
  <c r="DG240" i="2"/>
  <c r="DG237" i="2"/>
  <c r="DG230" i="2"/>
  <c r="DG227" i="2"/>
  <c r="DG223" i="2"/>
  <c r="DG210" i="2"/>
  <c r="DG283" i="2"/>
  <c r="DG279" i="2"/>
  <c r="DG275" i="2"/>
  <c r="DG271" i="2"/>
  <c r="DG267" i="2"/>
  <c r="DG263" i="2"/>
  <c r="DG259" i="2"/>
  <c r="DG255" i="2"/>
  <c r="DG251" i="2"/>
  <c r="DG247" i="2"/>
  <c r="DG234" i="2"/>
  <c r="DG217" i="2"/>
  <c r="DG201" i="2"/>
  <c r="DG193" i="2"/>
  <c r="DG185" i="2"/>
  <c r="DG177" i="2"/>
  <c r="DG169" i="2"/>
  <c r="DG161" i="2"/>
  <c r="DG153" i="2"/>
  <c r="DG145" i="2"/>
  <c r="DG137" i="2"/>
  <c r="DG129" i="2"/>
  <c r="DG121" i="2"/>
  <c r="DG241" i="2"/>
  <c r="DG224" i="2"/>
  <c r="DG221" i="2"/>
  <c r="DG214" i="2"/>
  <c r="DG211" i="2"/>
  <c r="DG207" i="2"/>
  <c r="DG284" i="2"/>
  <c r="DG280" i="2"/>
  <c r="DG276" i="2"/>
  <c r="DG272" i="2"/>
  <c r="DG268" i="2"/>
  <c r="DG264" i="2"/>
  <c r="DG260" i="2"/>
  <c r="DG256" i="2"/>
  <c r="DG252" i="2"/>
  <c r="DG248" i="2"/>
  <c r="DG245" i="2"/>
  <c r="DG238" i="2"/>
  <c r="DG235" i="2"/>
  <c r="DG231" i="2"/>
  <c r="BV77" i="2"/>
  <c r="CJ77" i="2" s="1"/>
  <c r="BV76" i="2"/>
  <c r="CJ76" i="2" s="1"/>
  <c r="BV75" i="2"/>
  <c r="CJ75" i="2" s="1"/>
  <c r="BW84" i="2"/>
  <c r="CK84" i="2" s="1"/>
  <c r="BT75" i="2"/>
  <c r="CH75" i="2" s="1"/>
  <c r="BV74" i="2"/>
  <c r="CJ74" i="2" s="1"/>
  <c r="CK319" i="2"/>
  <c r="BV73" i="2"/>
  <c r="CJ73" i="2" s="1"/>
  <c r="P19" i="2"/>
  <c r="P18" i="2"/>
  <c r="P17" i="2"/>
  <c r="P16" i="2"/>
  <c r="N15" i="2"/>
  <c r="BW77" i="2"/>
  <c r="CK77" i="2" s="1"/>
  <c r="BW78" i="2"/>
  <c r="CK78" i="2" s="1"/>
  <c r="BL77" i="2"/>
  <c r="BZ77" i="2" s="1"/>
  <c r="BW101" i="2"/>
  <c r="CK101" i="2" s="1"/>
  <c r="BL74" i="2"/>
  <c r="BZ74" i="2" s="1"/>
  <c r="CK320" i="2"/>
  <c r="CL62" i="2" s="1"/>
  <c r="CL64" i="2" s="1"/>
  <c r="BL73" i="2"/>
  <c r="BZ73" i="2" s="1"/>
  <c r="BL80" i="2"/>
  <c r="BZ80" i="2" s="1"/>
  <c r="CT193" i="2"/>
  <c r="CT217" i="2"/>
  <c r="CT169" i="2"/>
  <c r="CT161" i="2"/>
  <c r="CT264" i="2"/>
  <c r="CT185" i="2"/>
  <c r="CT129" i="2"/>
  <c r="CT201" i="2"/>
  <c r="CT153" i="2"/>
  <c r="CT137" i="2"/>
  <c r="CT121" i="2"/>
  <c r="CT288" i="2"/>
  <c r="CT312" i="2"/>
  <c r="CT256" i="2"/>
  <c r="CT280" i="2"/>
  <c r="BW93" i="2"/>
  <c r="CK93" i="2" s="1"/>
  <c r="BW76" i="2"/>
  <c r="CK76" i="2" s="1"/>
  <c r="BW102" i="2"/>
  <c r="CK102" i="2" s="1"/>
  <c r="BW109" i="2"/>
  <c r="CK109" i="2" s="1"/>
  <c r="BW85" i="2"/>
  <c r="CK85" i="2" s="1"/>
  <c r="BW86" i="2"/>
  <c r="CK86" i="2" s="1"/>
  <c r="AQ581" i="2"/>
  <c r="AQ565" i="2"/>
  <c r="AQ549" i="2"/>
  <c r="AQ533" i="2"/>
  <c r="AQ525" i="2"/>
  <c r="AQ517" i="2"/>
  <c r="AQ509" i="2"/>
  <c r="AQ501" i="2"/>
  <c r="AQ493" i="2"/>
  <c r="AQ485" i="2"/>
  <c r="AQ477" i="2"/>
  <c r="AQ469" i="2"/>
  <c r="AQ461" i="2"/>
  <c r="AQ453" i="2"/>
  <c r="AQ445" i="2"/>
  <c r="AQ437" i="2"/>
  <c r="AQ429" i="2"/>
  <c r="AQ421" i="2"/>
  <c r="AQ413" i="2"/>
  <c r="AQ405" i="2"/>
  <c r="AQ397" i="2"/>
  <c r="AQ389" i="2"/>
  <c r="AQ381" i="2"/>
  <c r="AQ333" i="2"/>
  <c r="DG73" i="2"/>
  <c r="DK73" i="2" s="1"/>
  <c r="DI107" i="2"/>
  <c r="DM107" i="2" s="1"/>
  <c r="CS299" i="2"/>
  <c r="CS267" i="2"/>
  <c r="CS143" i="2"/>
  <c r="CS310" i="2"/>
  <c r="CS278" i="2"/>
  <c r="CS187" i="2"/>
  <c r="CS305" i="2"/>
  <c r="CS273" i="2"/>
  <c r="CS167" i="2"/>
  <c r="CS312" i="2"/>
  <c r="CS280" i="2"/>
  <c r="CS195" i="2"/>
  <c r="CS256" i="2"/>
  <c r="CS222" i="2"/>
  <c r="CS186" i="2"/>
  <c r="CS142" i="2"/>
  <c r="CS229" i="2"/>
  <c r="CS157" i="2"/>
  <c r="CS242" i="2"/>
  <c r="CS295" i="2"/>
  <c r="CS257" i="2"/>
  <c r="CS127" i="2"/>
  <c r="CS306" i="2"/>
  <c r="CS274" i="2"/>
  <c r="CS171" i="2"/>
  <c r="CS301" i="2"/>
  <c r="CS269" i="2"/>
  <c r="CS151" i="2"/>
  <c r="CS308" i="2"/>
  <c r="CS276" i="2"/>
  <c r="CS179" i="2"/>
  <c r="CS252" i="2"/>
  <c r="CS218" i="2"/>
  <c r="CS182" i="2"/>
  <c r="CS138" i="2"/>
  <c r="CS225" i="2"/>
  <c r="CS133" i="2"/>
  <c r="CS208" i="2"/>
  <c r="CS291" i="2"/>
  <c r="CS241" i="2"/>
  <c r="CS111" i="2"/>
  <c r="DB111" i="2" s="1"/>
  <c r="CS302" i="2"/>
  <c r="CS270" i="2"/>
  <c r="CS155" i="2"/>
  <c r="CS297" i="2"/>
  <c r="CS265" i="2"/>
  <c r="CS135" i="2"/>
  <c r="CS304" i="2"/>
  <c r="CS272" i="2"/>
  <c r="CS163" i="2"/>
  <c r="CS248" i="2"/>
  <c r="CS214" i="2"/>
  <c r="CS174" i="2"/>
  <c r="CS130" i="2"/>
  <c r="CS221" i="2"/>
  <c r="CS129" i="2"/>
  <c r="CS204" i="2"/>
  <c r="CS238" i="2"/>
  <c r="CS287" i="2"/>
  <c r="CS223" i="2"/>
  <c r="CS298" i="2"/>
  <c r="CS266" i="2"/>
  <c r="CS139" i="2"/>
  <c r="CS293" i="2"/>
  <c r="CS249" i="2"/>
  <c r="CS119" i="2"/>
  <c r="CS300" i="2"/>
  <c r="CS268" i="2"/>
  <c r="CS147" i="2"/>
  <c r="CS244" i="2"/>
  <c r="CS210" i="2"/>
  <c r="CS170" i="2"/>
  <c r="CS126" i="2"/>
  <c r="CS197" i="2"/>
  <c r="CS125" i="2"/>
  <c r="CS176" i="2"/>
  <c r="CS315" i="2"/>
  <c r="CS283" i="2"/>
  <c r="CS207" i="2"/>
  <c r="CS294" i="2"/>
  <c r="CS253" i="2"/>
  <c r="CS123" i="2"/>
  <c r="CS289" i="2"/>
  <c r="CS231" i="2"/>
  <c r="CS296" i="2"/>
  <c r="CS261" i="2"/>
  <c r="CS131" i="2"/>
  <c r="CS239" i="2"/>
  <c r="CS206" i="2"/>
  <c r="CS162" i="2"/>
  <c r="CS122" i="2"/>
  <c r="CS193" i="2"/>
  <c r="CS172" i="2"/>
  <c r="CS311" i="2"/>
  <c r="CS279" i="2"/>
  <c r="CS191" i="2"/>
  <c r="CS236" i="2"/>
  <c r="CS290" i="2"/>
  <c r="CS235" i="2"/>
  <c r="CS317" i="2"/>
  <c r="CS285" i="2"/>
  <c r="CS215" i="2"/>
  <c r="CS292" i="2"/>
  <c r="CS245" i="2"/>
  <c r="CS115" i="2"/>
  <c r="DB115" i="2" s="1"/>
  <c r="CS234" i="2"/>
  <c r="CS202" i="2"/>
  <c r="CS158" i="2"/>
  <c r="CS118" i="2"/>
  <c r="CS263" i="2"/>
  <c r="CS189" i="2"/>
  <c r="CS144" i="2"/>
  <c r="CS307" i="2"/>
  <c r="CS275" i="2"/>
  <c r="CS175" i="2"/>
  <c r="CS318" i="2"/>
  <c r="CS286" i="2"/>
  <c r="CS219" i="2"/>
  <c r="CS313" i="2"/>
  <c r="CS281" i="2"/>
  <c r="CS199" i="2"/>
  <c r="CS240" i="2"/>
  <c r="CS288" i="2"/>
  <c r="CS227" i="2"/>
  <c r="CS264" i="2"/>
  <c r="CS230" i="2"/>
  <c r="CS194" i="2"/>
  <c r="CS154" i="2"/>
  <c r="CS110" i="2"/>
  <c r="DB110" i="2" s="1"/>
  <c r="CS259" i="2"/>
  <c r="CS165" i="2"/>
  <c r="BP109" i="2"/>
  <c r="CD109" i="2" s="1"/>
  <c r="BP108" i="2"/>
  <c r="CD108" i="2" s="1"/>
  <c r="BP106" i="2"/>
  <c r="CD106" i="2" s="1"/>
  <c r="BP102" i="2"/>
  <c r="CD102" i="2" s="1"/>
  <c r="BP98" i="2"/>
  <c r="CD98" i="2" s="1"/>
  <c r="BV71" i="2"/>
  <c r="CJ71" i="2" s="1"/>
  <c r="X186" i="5"/>
  <c r="DH76" i="2"/>
  <c r="DL76" i="2" s="1"/>
  <c r="AQ373" i="9"/>
  <c r="AQ361" i="9"/>
  <c r="AQ357" i="9"/>
  <c r="AQ341" i="9"/>
  <c r="CR109" i="9"/>
  <c r="DA109" i="9" s="1"/>
  <c r="BK108" i="9"/>
  <c r="BY108" i="9" s="1"/>
  <c r="BQ105" i="9"/>
  <c r="CE105" i="9" s="1"/>
  <c r="AQ368" i="9"/>
  <c r="BK104" i="9"/>
  <c r="BY104" i="9" s="1"/>
  <c r="AQ365" i="9"/>
  <c r="AQ364" i="9"/>
  <c r="EB100" i="9"/>
  <c r="EH100" i="9" s="1"/>
  <c r="EB96" i="9"/>
  <c r="EH96" i="9" s="1"/>
  <c r="EB93" i="9"/>
  <c r="EH93" i="9" s="1"/>
  <c r="EB89" i="9"/>
  <c r="EH89" i="9" s="1"/>
  <c r="EB85" i="9"/>
  <c r="EH85" i="9" s="1"/>
  <c r="EB81" i="9"/>
  <c r="EH81" i="9" s="1"/>
  <c r="EB77" i="9"/>
  <c r="EH77" i="9" s="1"/>
  <c r="AQ340" i="9"/>
  <c r="EB73" i="9"/>
  <c r="EH73" i="9" s="1"/>
  <c r="CR106" i="9"/>
  <c r="DA106" i="9" s="1"/>
  <c r="DQ102" i="9"/>
  <c r="DV102" i="9" s="1"/>
  <c r="EB98" i="9"/>
  <c r="EH98" i="9" s="1"/>
  <c r="EB107" i="9"/>
  <c r="EH107" i="9" s="1"/>
  <c r="EB104" i="9"/>
  <c r="EH104" i="9" s="1"/>
  <c r="BQ109" i="9"/>
  <c r="CE109" i="9" s="1"/>
  <c r="EB91" i="9"/>
  <c r="EH91" i="9" s="1"/>
  <c r="EB83" i="9"/>
  <c r="EH83" i="9" s="1"/>
  <c r="EB75" i="9"/>
  <c r="EH75" i="9" s="1"/>
  <c r="EB71" i="9"/>
  <c r="EH71" i="9" s="1"/>
  <c r="BP70" i="2"/>
  <c r="CD70" i="2" s="1"/>
  <c r="BP94" i="2"/>
  <c r="CD94" i="2" s="1"/>
  <c r="BP103" i="2"/>
  <c r="CD103" i="2" s="1"/>
  <c r="BP93" i="2"/>
  <c r="CD93" i="2" s="1"/>
  <c r="AP583" i="2"/>
  <c r="DP296" i="2"/>
  <c r="DP264" i="2"/>
  <c r="DP232" i="2"/>
  <c r="DP129" i="2"/>
  <c r="DP198" i="2"/>
  <c r="DP166" i="2"/>
  <c r="DP307" i="2"/>
  <c r="DP275" i="2"/>
  <c r="DP243" i="2"/>
  <c r="DP151" i="2"/>
  <c r="DP209" i="2"/>
  <c r="DP177" i="2"/>
  <c r="DP124" i="2"/>
  <c r="DP310" i="2"/>
  <c r="DP278" i="2"/>
  <c r="DP246" i="2"/>
  <c r="DP149" i="2"/>
  <c r="DP208" i="2"/>
  <c r="DP176" i="2"/>
  <c r="DP122" i="2"/>
  <c r="DP317" i="2"/>
  <c r="DP285" i="2"/>
  <c r="DP253" i="2"/>
  <c r="DP221" i="2"/>
  <c r="DP160" i="2"/>
  <c r="DP187" i="2"/>
  <c r="DP144" i="2"/>
  <c r="DP320" i="2"/>
  <c r="DP292" i="2"/>
  <c r="DP260" i="2"/>
  <c r="DP228" i="2"/>
  <c r="DP121" i="2"/>
  <c r="DP194" i="2"/>
  <c r="DP162" i="2"/>
  <c r="DP303" i="2"/>
  <c r="DP271" i="2"/>
  <c r="DP239" i="2"/>
  <c r="DP143" i="2"/>
  <c r="DP205" i="2"/>
  <c r="DP173" i="2"/>
  <c r="DP116" i="2"/>
  <c r="DU116" i="2" s="1"/>
  <c r="DP306" i="2"/>
  <c r="DP274" i="2"/>
  <c r="DP242" i="2"/>
  <c r="DP141" i="2"/>
  <c r="DP204" i="2"/>
  <c r="DP172" i="2"/>
  <c r="DP114" i="2"/>
  <c r="DU114" i="2" s="1"/>
  <c r="DP313" i="2"/>
  <c r="DP281" i="2"/>
  <c r="DP249" i="2"/>
  <c r="DP158" i="2"/>
  <c r="DP215" i="2"/>
  <c r="DP183" i="2"/>
  <c r="DP136" i="2"/>
  <c r="DP288" i="2"/>
  <c r="DP256" i="2"/>
  <c r="DP224" i="2"/>
  <c r="DP113" i="2"/>
  <c r="DU113" i="2" s="1"/>
  <c r="DP190" i="2"/>
  <c r="DP150" i="2"/>
  <c r="DP299" i="2"/>
  <c r="DP267" i="2"/>
  <c r="DP235" i="2"/>
  <c r="DP135" i="2"/>
  <c r="DP201" i="2"/>
  <c r="DP169" i="2"/>
  <c r="DP302" i="2"/>
  <c r="DP270" i="2"/>
  <c r="DP238" i="2"/>
  <c r="DP133" i="2"/>
  <c r="DP200" i="2"/>
  <c r="DP168" i="2"/>
  <c r="DP309" i="2"/>
  <c r="DP277" i="2"/>
  <c r="DP245" i="2"/>
  <c r="DP159" i="2"/>
  <c r="DP211" i="2"/>
  <c r="DP179" i="2"/>
  <c r="DP128" i="2"/>
  <c r="DP316" i="2"/>
  <c r="DP284" i="2"/>
  <c r="DP252" i="2"/>
  <c r="DP220" i="2"/>
  <c r="DP156" i="2"/>
  <c r="DP186" i="2"/>
  <c r="DP142" i="2"/>
  <c r="DP295" i="2"/>
  <c r="DP263" i="2"/>
  <c r="DP231" i="2"/>
  <c r="DP127" i="2"/>
  <c r="DP197" i="2"/>
  <c r="DP165" i="2"/>
  <c r="DP298" i="2"/>
  <c r="DP266" i="2"/>
  <c r="DP234" i="2"/>
  <c r="DP125" i="2"/>
  <c r="DP196" i="2"/>
  <c r="DP164" i="2"/>
  <c r="DP305" i="2"/>
  <c r="DP273" i="2"/>
  <c r="DP241" i="2"/>
  <c r="DP147" i="2"/>
  <c r="DP207" i="2"/>
  <c r="DP175" i="2"/>
  <c r="DP120" i="2"/>
  <c r="DP312" i="2"/>
  <c r="DP280" i="2"/>
  <c r="DP248" i="2"/>
  <c r="DP154" i="2"/>
  <c r="DP214" i="2"/>
  <c r="DP182" i="2"/>
  <c r="DP134" i="2"/>
  <c r="DP291" i="2"/>
  <c r="DP259" i="2"/>
  <c r="DP227" i="2"/>
  <c r="DP119" i="2"/>
  <c r="DP193" i="2"/>
  <c r="DP161" i="2"/>
  <c r="DP294" i="2"/>
  <c r="DP262" i="2"/>
  <c r="DP230" i="2"/>
  <c r="DP117" i="2"/>
  <c r="DP192" i="2"/>
  <c r="DP157" i="2"/>
  <c r="DP301" i="2"/>
  <c r="DP269" i="2"/>
  <c r="DP237" i="2"/>
  <c r="DP139" i="2"/>
  <c r="DP203" i="2"/>
  <c r="DP171" i="2"/>
  <c r="DP111" i="2"/>
  <c r="DU111" i="2" s="1"/>
  <c r="DP308" i="2"/>
  <c r="DP276" i="2"/>
  <c r="DP244" i="2"/>
  <c r="DP155" i="2"/>
  <c r="DP210" i="2"/>
  <c r="DP178" i="2"/>
  <c r="DP126" i="2"/>
  <c r="DP287" i="2"/>
  <c r="DP255" i="2"/>
  <c r="DP223" i="2"/>
  <c r="DP152" i="2"/>
  <c r="DP189" i="2"/>
  <c r="DP148" i="2"/>
  <c r="DP290" i="2"/>
  <c r="DP258" i="2"/>
  <c r="DP226" i="2"/>
  <c r="DP112" i="2"/>
  <c r="DU112" i="2" s="1"/>
  <c r="DP188" i="2"/>
  <c r="DP146" i="2"/>
  <c r="DP297" i="2"/>
  <c r="DP265" i="2"/>
  <c r="DP233" i="2"/>
  <c r="DP131" i="2"/>
  <c r="DP199" i="2"/>
  <c r="DP167" i="2"/>
  <c r="DP304" i="2"/>
  <c r="DP272" i="2"/>
  <c r="DP240" i="2"/>
  <c r="DP145" i="2"/>
  <c r="DP206" i="2"/>
  <c r="DP174" i="2"/>
  <c r="DP118" i="2"/>
  <c r="DP315" i="2"/>
  <c r="DP283" i="2"/>
  <c r="DP251" i="2"/>
  <c r="DP219" i="2"/>
  <c r="DP217" i="2"/>
  <c r="DP185" i="2"/>
  <c r="DP140" i="2"/>
  <c r="DP318" i="2"/>
  <c r="DP286" i="2"/>
  <c r="DP254" i="2"/>
  <c r="DP222" i="2"/>
  <c r="DP216" i="2"/>
  <c r="DP184" i="2"/>
  <c r="DP138" i="2"/>
  <c r="DP293" i="2"/>
  <c r="DP261" i="2"/>
  <c r="DP229" i="2"/>
  <c r="DP123" i="2"/>
  <c r="DP195" i="2"/>
  <c r="DI106" i="2"/>
  <c r="DM106" i="2" s="1"/>
  <c r="CP312" i="2"/>
  <c r="CP172" i="2"/>
  <c r="CP163" i="2"/>
  <c r="CP287" i="2"/>
  <c r="CP282" i="2"/>
  <c r="CP119" i="2"/>
  <c r="CP110" i="2"/>
  <c r="CY110" i="2" s="1"/>
  <c r="CP255" i="2"/>
  <c r="CP272" i="2"/>
  <c r="CP147" i="2"/>
  <c r="CP305" i="2"/>
  <c r="CP238" i="2"/>
  <c r="CP209" i="2"/>
  <c r="CP235" i="2"/>
  <c r="CP273" i="2"/>
  <c r="CP226" i="2"/>
  <c r="CP177" i="2"/>
  <c r="CP314" i="2"/>
  <c r="CP240" i="2"/>
  <c r="CP194" i="2"/>
  <c r="CP124" i="2"/>
  <c r="CP142" i="2"/>
  <c r="CP227" i="2"/>
  <c r="CP162" i="2"/>
  <c r="BU312" i="2"/>
  <c r="BU280" i="2"/>
  <c r="BU248" i="2"/>
  <c r="BU315" i="2"/>
  <c r="BU283" i="2"/>
  <c r="BU251" i="2"/>
  <c r="BU314" i="2"/>
  <c r="BU282" i="2"/>
  <c r="BU250" i="2"/>
  <c r="BU317" i="2"/>
  <c r="BU285" i="2"/>
  <c r="BU253" i="2"/>
  <c r="BU219" i="2"/>
  <c r="BU187" i="2"/>
  <c r="BU155" i="2"/>
  <c r="BU123" i="2"/>
  <c r="BU194" i="2"/>
  <c r="BU162" i="2"/>
  <c r="BU130" i="2"/>
  <c r="BU201" i="2"/>
  <c r="BU169" i="2"/>
  <c r="BU137" i="2"/>
  <c r="BU208" i="2"/>
  <c r="BU176" i="2"/>
  <c r="BU144" i="2"/>
  <c r="BU111" i="2"/>
  <c r="CI111" i="2" s="1"/>
  <c r="BU308" i="2"/>
  <c r="BU276" i="2"/>
  <c r="BU244" i="2"/>
  <c r="BU311" i="2"/>
  <c r="BU279" i="2"/>
  <c r="BU247" i="2"/>
  <c r="BU310" i="2"/>
  <c r="BU278" i="2"/>
  <c r="BU246" i="2"/>
  <c r="BU313" i="2"/>
  <c r="BU281" i="2"/>
  <c r="BU249" i="2"/>
  <c r="BU215" i="2"/>
  <c r="BU183" i="2"/>
  <c r="BU151" i="2"/>
  <c r="BU119" i="2"/>
  <c r="BU190" i="2"/>
  <c r="BU158" i="2"/>
  <c r="BU126" i="2"/>
  <c r="BU197" i="2"/>
  <c r="BU165" i="2"/>
  <c r="BU133" i="2"/>
  <c r="BU204" i="2"/>
  <c r="BU172" i="2"/>
  <c r="BU140" i="2"/>
  <c r="BU118" i="2"/>
  <c r="BU304" i="2"/>
  <c r="BU272" i="2"/>
  <c r="BU240" i="2"/>
  <c r="BU307" i="2"/>
  <c r="BU275" i="2"/>
  <c r="BU243" i="2"/>
  <c r="BU306" i="2"/>
  <c r="BU274" i="2"/>
  <c r="BU242" i="2"/>
  <c r="BU309" i="2"/>
  <c r="BU277" i="2"/>
  <c r="BU245" i="2"/>
  <c r="BU211" i="2"/>
  <c r="BU179" i="2"/>
  <c r="BU147" i="2"/>
  <c r="BU218" i="2"/>
  <c r="BU186" i="2"/>
  <c r="BU154" i="2"/>
  <c r="BU122" i="2"/>
  <c r="BU193" i="2"/>
  <c r="BU161" i="2"/>
  <c r="BU129" i="2"/>
  <c r="BU200" i="2"/>
  <c r="BU168" i="2"/>
  <c r="BU136" i="2"/>
  <c r="BU114" i="2"/>
  <c r="CI114" i="2" s="1"/>
  <c r="BU300" i="2"/>
  <c r="BU268" i="2"/>
  <c r="BU236" i="2"/>
  <c r="BU303" i="2"/>
  <c r="BU271" i="2"/>
  <c r="BU239" i="2"/>
  <c r="BU302" i="2"/>
  <c r="BU270" i="2"/>
  <c r="BU238" i="2"/>
  <c r="BU305" i="2"/>
  <c r="BU273" i="2"/>
  <c r="BU241" i="2"/>
  <c r="BU207" i="2"/>
  <c r="BU175" i="2"/>
  <c r="BU143" i="2"/>
  <c r="BU214" i="2"/>
  <c r="BU182" i="2"/>
  <c r="BU150" i="2"/>
  <c r="BU221" i="2"/>
  <c r="BU189" i="2"/>
  <c r="BU157" i="2"/>
  <c r="BU125" i="2"/>
  <c r="BU196" i="2"/>
  <c r="BU164" i="2"/>
  <c r="BU132" i="2"/>
  <c r="BU110" i="2"/>
  <c r="CI110" i="2" s="1"/>
  <c r="BW92" i="2"/>
  <c r="CK92" i="2" s="1"/>
  <c r="CI320" i="2"/>
  <c r="CJ62" i="2" s="1"/>
  <c r="CJ64" i="2" s="1"/>
  <c r="BU296" i="2"/>
  <c r="BU264" i="2"/>
  <c r="BU232" i="2"/>
  <c r="BU299" i="2"/>
  <c r="BU267" i="2"/>
  <c r="BU235" i="2"/>
  <c r="BU298" i="2"/>
  <c r="BU266" i="2"/>
  <c r="BU234" i="2"/>
  <c r="BU301" i="2"/>
  <c r="BU269" i="2"/>
  <c r="BU237" i="2"/>
  <c r="BU203" i="2"/>
  <c r="BU171" i="2"/>
  <c r="BU139" i="2"/>
  <c r="BU210" i="2"/>
  <c r="BU178" i="2"/>
  <c r="BU146" i="2"/>
  <c r="BU217" i="2"/>
  <c r="BU185" i="2"/>
  <c r="BU153" i="2"/>
  <c r="BU121" i="2"/>
  <c r="BU192" i="2"/>
  <c r="BU160" i="2"/>
  <c r="BU128" i="2"/>
  <c r="BU117" i="2"/>
  <c r="BU292" i="2"/>
  <c r="BU260" i="2"/>
  <c r="BU228" i="2"/>
  <c r="BU295" i="2"/>
  <c r="BU263" i="2"/>
  <c r="BU231" i="2"/>
  <c r="BU294" i="2"/>
  <c r="BU262" i="2"/>
  <c r="BU230" i="2"/>
  <c r="BU297" i="2"/>
  <c r="BU265" i="2"/>
  <c r="BU233" i="2"/>
  <c r="BU199" i="2"/>
  <c r="BU167" i="2"/>
  <c r="BU135" i="2"/>
  <c r="BU206" i="2"/>
  <c r="BU174" i="2"/>
  <c r="BU142" i="2"/>
  <c r="BU213" i="2"/>
  <c r="BU181" i="2"/>
  <c r="BU149" i="2"/>
  <c r="BU220" i="2"/>
  <c r="BU188" i="2"/>
  <c r="BU156" i="2"/>
  <c r="BU124" i="2"/>
  <c r="BU113" i="2"/>
  <c r="CI113" i="2" s="1"/>
  <c r="BW94" i="2"/>
  <c r="CK94" i="2" s="1"/>
  <c r="CI319" i="2"/>
  <c r="BU288" i="2"/>
  <c r="BU256" i="2"/>
  <c r="BU224" i="2"/>
  <c r="BU291" i="2"/>
  <c r="BU259" i="2"/>
  <c r="BU227" i="2"/>
  <c r="BU290" i="2"/>
  <c r="BU258" i="2"/>
  <c r="BU226" i="2"/>
  <c r="BU293" i="2"/>
  <c r="BU261" i="2"/>
  <c r="BU229" i="2"/>
  <c r="BU195" i="2"/>
  <c r="BU163" i="2"/>
  <c r="BU131" i="2"/>
  <c r="BU202" i="2"/>
  <c r="BU170" i="2"/>
  <c r="BU138" i="2"/>
  <c r="BU209" i="2"/>
  <c r="BU177" i="2"/>
  <c r="BU145" i="2"/>
  <c r="BU216" i="2"/>
  <c r="BU184" i="2"/>
  <c r="BU152" i="2"/>
  <c r="BU120" i="2"/>
  <c r="BW100" i="2"/>
  <c r="CK100" i="2" s="1"/>
  <c r="CP258" i="2"/>
  <c r="CP266" i="2"/>
  <c r="CP306" i="2"/>
  <c r="CP232" i="2"/>
  <c r="CP200" i="2"/>
  <c r="CP168" i="2"/>
  <c r="CP115" i="2"/>
  <c r="CY115" i="2" s="1"/>
  <c r="CP301" i="2"/>
  <c r="CP269" i="2"/>
  <c r="CP161" i="2"/>
  <c r="CP223" i="2"/>
  <c r="CP191" i="2"/>
  <c r="CP138" i="2"/>
  <c r="CP300" i="2"/>
  <c r="CP268" i="2"/>
  <c r="CP160" i="2"/>
  <c r="CP222" i="2"/>
  <c r="CP190" i="2"/>
  <c r="CP137" i="2"/>
  <c r="CP315" i="2"/>
  <c r="CP283" i="2"/>
  <c r="CP251" i="2"/>
  <c r="CP143" i="2"/>
  <c r="CP205" i="2"/>
  <c r="CP173" i="2"/>
  <c r="CP120" i="2"/>
  <c r="CP274" i="2"/>
  <c r="CP318" i="2"/>
  <c r="CP250" i="2"/>
  <c r="CP294" i="2"/>
  <c r="CP228" i="2"/>
  <c r="CP196" i="2"/>
  <c r="CP164" i="2"/>
  <c r="CP111" i="2"/>
  <c r="CY111" i="2" s="1"/>
  <c r="CP297" i="2"/>
  <c r="CP265" i="2"/>
  <c r="CP157" i="2"/>
  <c r="CP219" i="2"/>
  <c r="CP187" i="2"/>
  <c r="CP134" i="2"/>
  <c r="CP296" i="2"/>
  <c r="CP264" i="2"/>
  <c r="CP156" i="2"/>
  <c r="CP218" i="2"/>
  <c r="CP186" i="2"/>
  <c r="CP133" i="2"/>
  <c r="CP311" i="2"/>
  <c r="CP279" i="2"/>
  <c r="CP247" i="2"/>
  <c r="CP233" i="2"/>
  <c r="CP201" i="2"/>
  <c r="CP169" i="2"/>
  <c r="CP116" i="2"/>
  <c r="CY116" i="2" s="1"/>
  <c r="CP304" i="2"/>
  <c r="CP310" i="2"/>
  <c r="CP158" i="2"/>
  <c r="CP278" i="2"/>
  <c r="CP224" i="2"/>
  <c r="CP192" i="2"/>
  <c r="CP139" i="2"/>
  <c r="CP293" i="2"/>
  <c r="CP261" i="2"/>
  <c r="CP153" i="2"/>
  <c r="CP215" i="2"/>
  <c r="CP183" i="2"/>
  <c r="CP130" i="2"/>
  <c r="CP292" i="2"/>
  <c r="CP260" i="2"/>
  <c r="CP152" i="2"/>
  <c r="CP214" i="2"/>
  <c r="CP182" i="2"/>
  <c r="CP129" i="2"/>
  <c r="CP307" i="2"/>
  <c r="CP275" i="2"/>
  <c r="CP243" i="2"/>
  <c r="CP229" i="2"/>
  <c r="CP197" i="2"/>
  <c r="CP165" i="2"/>
  <c r="CP112" i="2"/>
  <c r="CY112" i="2" s="1"/>
  <c r="CP242" i="2"/>
  <c r="CP290" i="2"/>
  <c r="CP302" i="2"/>
  <c r="CP262" i="2"/>
  <c r="CP220" i="2"/>
  <c r="CP188" i="2"/>
  <c r="CP135" i="2"/>
  <c r="CP237" i="2"/>
  <c r="CP289" i="2"/>
  <c r="CP257" i="2"/>
  <c r="CP149" i="2"/>
  <c r="CP211" i="2"/>
  <c r="CP179" i="2"/>
  <c r="CP126" i="2"/>
  <c r="CP288" i="2"/>
  <c r="CP256" i="2"/>
  <c r="CP148" i="2"/>
  <c r="CP210" i="2"/>
  <c r="CP178" i="2"/>
  <c r="CP125" i="2"/>
  <c r="CP303" i="2"/>
  <c r="CP271" i="2"/>
  <c r="CP236" i="2"/>
  <c r="CP225" i="2"/>
  <c r="CP193" i="2"/>
  <c r="CP140" i="2"/>
  <c r="CP150" i="2"/>
  <c r="CP286" i="2"/>
  <c r="CP316" i="2"/>
  <c r="CP246" i="2"/>
  <c r="CP216" i="2"/>
  <c r="CP184" i="2"/>
  <c r="CP131" i="2"/>
  <c r="CP317" i="2"/>
  <c r="CP285" i="2"/>
  <c r="CP253" i="2"/>
  <c r="CP145" i="2"/>
  <c r="CP207" i="2"/>
  <c r="CP175" i="2"/>
  <c r="CP122" i="2"/>
  <c r="CP284" i="2"/>
  <c r="CP252" i="2"/>
  <c r="CP144" i="2"/>
  <c r="CP206" i="2"/>
  <c r="CP174" i="2"/>
  <c r="CP121" i="2"/>
  <c r="CP299" i="2"/>
  <c r="CP267" i="2"/>
  <c r="CP159" i="2"/>
  <c r="CP221" i="2"/>
  <c r="CP189" i="2"/>
  <c r="CP136" i="2"/>
  <c r="CP270" i="2"/>
  <c r="CP308" i="2"/>
  <c r="CP154" i="2"/>
  <c r="CP212" i="2"/>
  <c r="CP180" i="2"/>
  <c r="CP127" i="2"/>
  <c r="CP313" i="2"/>
  <c r="CP281" i="2"/>
  <c r="CP249" i="2"/>
  <c r="CP141" i="2"/>
  <c r="CP203" i="2"/>
  <c r="CP171" i="2"/>
  <c r="CP118" i="2"/>
  <c r="CP280" i="2"/>
  <c r="CP248" i="2"/>
  <c r="CP234" i="2"/>
  <c r="CP202" i="2"/>
  <c r="CP170" i="2"/>
  <c r="CP117" i="2"/>
  <c r="CP295" i="2"/>
  <c r="CP263" i="2"/>
  <c r="CP155" i="2"/>
  <c r="CP217" i="2"/>
  <c r="CP185" i="2"/>
  <c r="CP132" i="2"/>
  <c r="CP254" i="2"/>
  <c r="CP298" i="2"/>
  <c r="CP239" i="2"/>
  <c r="CP146" i="2"/>
  <c r="CP208" i="2"/>
  <c r="CP176" i="2"/>
  <c r="CP123" i="2"/>
  <c r="CP309" i="2"/>
  <c r="CP277" i="2"/>
  <c r="CP245" i="2"/>
  <c r="CP231" i="2"/>
  <c r="CP199" i="2"/>
  <c r="CP167" i="2"/>
  <c r="CP114" i="2"/>
  <c r="CY114" i="2" s="1"/>
  <c r="CP276" i="2"/>
  <c r="CP244" i="2"/>
  <c r="CP230" i="2"/>
  <c r="CP198" i="2"/>
  <c r="CP166" i="2"/>
  <c r="CP113" i="2"/>
  <c r="CY113" i="2" s="1"/>
  <c r="CP291" i="2"/>
  <c r="CP259" i="2"/>
  <c r="CP151" i="2"/>
  <c r="CP213" i="2"/>
  <c r="CP181" i="2"/>
  <c r="BP91" i="2"/>
  <c r="CD91" i="2" s="1"/>
  <c r="BP79" i="2"/>
  <c r="CD79" i="2" s="1"/>
  <c r="BP92" i="2"/>
  <c r="CD92" i="2" s="1"/>
  <c r="EB70" i="2"/>
  <c r="EH70" i="2" s="1"/>
  <c r="DI88" i="2"/>
  <c r="DM88" i="2" s="1"/>
  <c r="DI85" i="2"/>
  <c r="DM85" i="2" s="1"/>
  <c r="DG101" i="2"/>
  <c r="DK101" i="2" s="1"/>
  <c r="DI99" i="2"/>
  <c r="DM99" i="2" s="1"/>
  <c r="DI90" i="2"/>
  <c r="DM90" i="2" s="1"/>
  <c r="BW103" i="9"/>
  <c r="CK103" i="9" s="1"/>
  <c r="BW135" i="9"/>
  <c r="BW139" i="9"/>
  <c r="BW133" i="9"/>
  <c r="BW147" i="9"/>
  <c r="BW175" i="9"/>
  <c r="BW144" i="9"/>
  <c r="BW145" i="9"/>
  <c r="BW122" i="9"/>
  <c r="BW154" i="9"/>
  <c r="BW189" i="9"/>
  <c r="BW182" i="9"/>
  <c r="BW183" i="9"/>
  <c r="BW196" i="9"/>
  <c r="BW201" i="9"/>
  <c r="BW225" i="9"/>
  <c r="BW215" i="9"/>
  <c r="BW248" i="9"/>
  <c r="BW257" i="9"/>
  <c r="BW242" i="9"/>
  <c r="BW270" i="9"/>
  <c r="BW272" i="9"/>
  <c r="BW280" i="9"/>
  <c r="BW274" i="9"/>
  <c r="BW286" i="9"/>
  <c r="BW296" i="9"/>
  <c r="BW305" i="9"/>
  <c r="BW316" i="9"/>
  <c r="BQ104" i="9"/>
  <c r="CE104" i="9" s="1"/>
  <c r="EC117" i="9"/>
  <c r="EC191" i="9"/>
  <c r="EC274" i="9"/>
  <c r="CP104" i="9"/>
  <c r="CY104" i="9" s="1"/>
  <c r="EB108" i="9"/>
  <c r="EH108" i="9" s="1"/>
  <c r="DQ104" i="9"/>
  <c r="DV104" i="9" s="1"/>
  <c r="DG69" i="9"/>
  <c r="DK69" i="9" s="1"/>
  <c r="EB79" i="9"/>
  <c r="EH79" i="9" s="1"/>
  <c r="BW82" i="9"/>
  <c r="CK82" i="9" s="1"/>
  <c r="BW107" i="9"/>
  <c r="CK107" i="9" s="1"/>
  <c r="BW76" i="9"/>
  <c r="CK76" i="9" s="1"/>
  <c r="BW105" i="9"/>
  <c r="CK105" i="9" s="1"/>
  <c r="BW137" i="9"/>
  <c r="BW151" i="9"/>
  <c r="BW176" i="9"/>
  <c r="BW148" i="9"/>
  <c r="BW149" i="9"/>
  <c r="BW126" i="9"/>
  <c r="BW158" i="9"/>
  <c r="BW193" i="9"/>
  <c r="BW186" i="9"/>
  <c r="BW187" i="9"/>
  <c r="BW200" i="9"/>
  <c r="BW205" i="9"/>
  <c r="BW226" i="9"/>
  <c r="BW219" i="9"/>
  <c r="BW256" i="9"/>
  <c r="BW261" i="9"/>
  <c r="BW246" i="9"/>
  <c r="BW247" i="9"/>
  <c r="BW260" i="9"/>
  <c r="BW273" i="9"/>
  <c r="BW278" i="9"/>
  <c r="BW290" i="9"/>
  <c r="BW303" i="9"/>
  <c r="BW308" i="9"/>
  <c r="BW310" i="9"/>
  <c r="BK105" i="9"/>
  <c r="BY105" i="9" s="1"/>
  <c r="BQ108" i="9"/>
  <c r="CE108" i="9" s="1"/>
  <c r="EC106" i="9"/>
  <c r="EI106" i="9" s="1"/>
  <c r="EC206" i="9"/>
  <c r="EC279" i="9"/>
  <c r="CR104" i="9"/>
  <c r="DA104" i="9" s="1"/>
  <c r="CR103" i="9"/>
  <c r="DA103" i="9" s="1"/>
  <c r="CP108" i="9"/>
  <c r="CY108" i="9" s="1"/>
  <c r="CP105" i="9"/>
  <c r="CY105" i="9" s="1"/>
  <c r="DQ108" i="9"/>
  <c r="DV108" i="9" s="1"/>
  <c r="BW81" i="9"/>
  <c r="CK81" i="9" s="1"/>
  <c r="BW111" i="9"/>
  <c r="BW80" i="9"/>
  <c r="CK80" i="9" s="1"/>
  <c r="BW109" i="9"/>
  <c r="CK109" i="9" s="1"/>
  <c r="BW102" i="9"/>
  <c r="CK102" i="9" s="1"/>
  <c r="BW155" i="9"/>
  <c r="BW120" i="9"/>
  <c r="BW152" i="9"/>
  <c r="BW153" i="9"/>
  <c r="BW130" i="9"/>
  <c r="BW162" i="9"/>
  <c r="BW197" i="9"/>
  <c r="BW190" i="9"/>
  <c r="BW191" i="9"/>
  <c r="BW204" i="9"/>
  <c r="BW209" i="9"/>
  <c r="BW229" i="9"/>
  <c r="BW223" i="9"/>
  <c r="BW228" i="9"/>
  <c r="BW237" i="9"/>
  <c r="BW253" i="9"/>
  <c r="BW251" i="9"/>
  <c r="BW264" i="9"/>
  <c r="BW277" i="9"/>
  <c r="BW282" i="9"/>
  <c r="BW294" i="9"/>
  <c r="BW304" i="9"/>
  <c r="BW312" i="9"/>
  <c r="BW314" i="9"/>
  <c r="BK109" i="9"/>
  <c r="BY109" i="9" s="1"/>
  <c r="BQ102" i="9"/>
  <c r="CE102" i="9" s="1"/>
  <c r="EC125" i="9"/>
  <c r="EC190" i="9"/>
  <c r="EC282" i="9"/>
  <c r="CR108" i="9"/>
  <c r="DA108" i="9" s="1"/>
  <c r="CR107" i="9"/>
  <c r="DA107" i="9" s="1"/>
  <c r="CP102" i="9"/>
  <c r="CY102" i="9" s="1"/>
  <c r="CP109" i="9"/>
  <c r="CY109" i="9" s="1"/>
  <c r="EB102" i="9"/>
  <c r="EH102" i="9" s="1"/>
  <c r="DQ105" i="9"/>
  <c r="DV105" i="9" s="1"/>
  <c r="BW78" i="9"/>
  <c r="CK78" i="9" s="1"/>
  <c r="BW115" i="9"/>
  <c r="BW84" i="9"/>
  <c r="CK84" i="9" s="1"/>
  <c r="BW113" i="9"/>
  <c r="BW106" i="9"/>
  <c r="CK106" i="9" s="1"/>
  <c r="BW159" i="9"/>
  <c r="BW124" i="9"/>
  <c r="BW156" i="9"/>
  <c r="BW157" i="9"/>
  <c r="BW134" i="9"/>
  <c r="BW166" i="9"/>
  <c r="BW210" i="9"/>
  <c r="BW194" i="9"/>
  <c r="BW195" i="9"/>
  <c r="BW208" i="9"/>
  <c r="BW213" i="9"/>
  <c r="BW230" i="9"/>
  <c r="BW227" i="9"/>
  <c r="BW232" i="9"/>
  <c r="BW241" i="9"/>
  <c r="BW250" i="9"/>
  <c r="BW255" i="9"/>
  <c r="BW268" i="9"/>
  <c r="BW281" i="9"/>
  <c r="BW279" i="9"/>
  <c r="BW298" i="9"/>
  <c r="BW300" i="9"/>
  <c r="BW313" i="9"/>
  <c r="BW318" i="9"/>
  <c r="BK102" i="9"/>
  <c r="BY102" i="9" s="1"/>
  <c r="BQ106" i="9"/>
  <c r="CE106" i="9" s="1"/>
  <c r="EC141" i="9"/>
  <c r="EC203" i="9"/>
  <c r="EC297" i="9"/>
  <c r="CP106" i="9"/>
  <c r="CY106" i="9" s="1"/>
  <c r="EB106" i="9"/>
  <c r="EH106" i="9" s="1"/>
  <c r="EB105" i="9"/>
  <c r="EH105" i="9" s="1"/>
  <c r="DQ109" i="9"/>
  <c r="DV109" i="9" s="1"/>
  <c r="BW77" i="9"/>
  <c r="CK77" i="9" s="1"/>
  <c r="BW119" i="9"/>
  <c r="BW104" i="9"/>
  <c r="CK104" i="9" s="1"/>
  <c r="BW117" i="9"/>
  <c r="BW110" i="9"/>
  <c r="BW163" i="9"/>
  <c r="BW128" i="9"/>
  <c r="BW160" i="9"/>
  <c r="BW161" i="9"/>
  <c r="BW138" i="9"/>
  <c r="BW173" i="9"/>
  <c r="BW214" i="9"/>
  <c r="BW198" i="9"/>
  <c r="BW199" i="9"/>
  <c r="BW212" i="9"/>
  <c r="BW217" i="9"/>
  <c r="BW233" i="9"/>
  <c r="BW231" i="9"/>
  <c r="BW236" i="9"/>
  <c r="BW245" i="9"/>
  <c r="BW254" i="9"/>
  <c r="BW259" i="9"/>
  <c r="BW275" i="9"/>
  <c r="BW285" i="9"/>
  <c r="BW283" i="9"/>
  <c r="BW287" i="9"/>
  <c r="BW301" i="9"/>
  <c r="CK320" i="9"/>
  <c r="CL62" i="9" s="1"/>
  <c r="CL63" i="9" s="1"/>
  <c r="BW317" i="9"/>
  <c r="BK103" i="9"/>
  <c r="BY103" i="9" s="1"/>
  <c r="BK106" i="9"/>
  <c r="BY106" i="9" s="1"/>
  <c r="BQ103" i="9"/>
  <c r="CE103" i="9" s="1"/>
  <c r="EC170" i="9"/>
  <c r="EC201" i="9"/>
  <c r="EC311" i="9"/>
  <c r="CP103" i="9"/>
  <c r="CY103" i="9" s="1"/>
  <c r="EB109" i="9"/>
  <c r="EH109" i="9" s="1"/>
  <c r="DQ103" i="9"/>
  <c r="DV103" i="9" s="1"/>
  <c r="BW70" i="9"/>
  <c r="CK70" i="9" s="1"/>
  <c r="BW75" i="9"/>
  <c r="CK75" i="9" s="1"/>
  <c r="BW123" i="9"/>
  <c r="BW108" i="9"/>
  <c r="CK108" i="9" s="1"/>
  <c r="BW121" i="9"/>
  <c r="BW114" i="9"/>
  <c r="BW167" i="9"/>
  <c r="BW132" i="9"/>
  <c r="BW164" i="9"/>
  <c r="BW165" i="9"/>
  <c r="BW142" i="9"/>
  <c r="BW177" i="9"/>
  <c r="BW170" i="9"/>
  <c r="BW202" i="9"/>
  <c r="BW184" i="9"/>
  <c r="BW216" i="9"/>
  <c r="BW221" i="9"/>
  <c r="BW203" i="9"/>
  <c r="BW235" i="9"/>
  <c r="BW240" i="9"/>
  <c r="BW252" i="9"/>
  <c r="BW258" i="9"/>
  <c r="BW263" i="9"/>
  <c r="BW265" i="9"/>
  <c r="BW292" i="9"/>
  <c r="BW288" i="9"/>
  <c r="BW291" i="9"/>
  <c r="BW307" i="9"/>
  <c r="BW306" i="9"/>
  <c r="CK319" i="9"/>
  <c r="BK107" i="9"/>
  <c r="BY107" i="9" s="1"/>
  <c r="BQ107" i="9"/>
  <c r="CE107" i="9" s="1"/>
  <c r="EC150" i="9"/>
  <c r="EC241" i="9"/>
  <c r="EC315" i="9"/>
  <c r="CR105" i="9"/>
  <c r="DA105" i="9" s="1"/>
  <c r="CR102" i="9"/>
  <c r="DA102" i="9" s="1"/>
  <c r="CP107" i="9"/>
  <c r="CY107" i="9" s="1"/>
  <c r="DI172" i="9"/>
  <c r="BW73" i="9"/>
  <c r="CK73" i="9" s="1"/>
  <c r="BW79" i="9"/>
  <c r="CK79" i="9" s="1"/>
  <c r="BW127" i="9"/>
  <c r="BW112" i="9"/>
  <c r="BW125" i="9"/>
  <c r="BW118" i="9"/>
  <c r="BW171" i="9"/>
  <c r="BW136" i="9"/>
  <c r="BW168" i="9"/>
  <c r="BW169" i="9"/>
  <c r="BW146" i="9"/>
  <c r="BW181" i="9"/>
  <c r="BW174" i="9"/>
  <c r="BW206" i="9"/>
  <c r="BW188" i="9"/>
  <c r="BW220" i="9"/>
  <c r="BW218" i="9"/>
  <c r="BW207" i="9"/>
  <c r="BW239" i="9"/>
  <c r="BW244" i="9"/>
  <c r="BW234" i="9"/>
  <c r="BW262" i="9"/>
  <c r="BW267" i="9"/>
  <c r="BW269" i="9"/>
  <c r="BW293" i="9"/>
  <c r="BW284" i="9"/>
  <c r="BW295" i="9"/>
  <c r="BW309" i="9"/>
  <c r="EC163" i="9"/>
  <c r="DQ98" i="9"/>
  <c r="DV98" i="9" s="1"/>
  <c r="DQ90" i="9"/>
  <c r="DV90" i="9" s="1"/>
  <c r="DQ82" i="9"/>
  <c r="DV82" i="9" s="1"/>
  <c r="DQ74" i="9"/>
  <c r="DV74" i="9" s="1"/>
  <c r="DG206" i="9"/>
  <c r="DG191" i="9"/>
  <c r="DG183" i="9"/>
  <c r="DG125" i="9"/>
  <c r="DG218" i="9"/>
  <c r="DG214" i="9"/>
  <c r="DG185" i="9"/>
  <c r="DG201" i="9"/>
  <c r="DG195" i="9"/>
  <c r="DG171" i="9"/>
  <c r="DG145" i="9"/>
  <c r="DG199" i="9"/>
  <c r="DG78" i="9"/>
  <c r="DK78" i="9" s="1"/>
  <c r="DG209" i="9"/>
  <c r="DG190" i="9"/>
  <c r="DG186" i="9"/>
  <c r="DG124" i="9"/>
  <c r="DG119" i="9"/>
  <c r="EC314" i="9"/>
  <c r="EC309" i="9"/>
  <c r="EC299" i="9"/>
  <c r="EC295" i="9"/>
  <c r="EC287" i="9"/>
  <c r="EC273" i="9"/>
  <c r="EC258" i="9"/>
  <c r="EC268" i="9"/>
  <c r="EC247" i="9"/>
  <c r="EC251" i="9"/>
  <c r="EC245" i="9"/>
  <c r="EC213" i="9"/>
  <c r="EC216" i="9"/>
  <c r="EC227" i="9"/>
  <c r="EC194" i="9"/>
  <c r="EC185" i="9"/>
  <c r="EC184" i="9"/>
  <c r="EC183" i="9"/>
  <c r="EC152" i="9"/>
  <c r="EC120" i="9"/>
  <c r="EC143" i="9"/>
  <c r="EC142" i="9"/>
  <c r="EC174" i="9"/>
  <c r="EC312" i="9"/>
  <c r="EC317" i="9"/>
  <c r="EC303" i="9"/>
  <c r="EC301" i="9"/>
  <c r="EC285" i="9"/>
  <c r="EC272" i="9"/>
  <c r="EC278" i="9"/>
  <c r="EC261" i="9"/>
  <c r="EC252" i="9"/>
  <c r="EC243" i="9"/>
  <c r="EC234" i="9"/>
  <c r="EC229" i="9"/>
  <c r="EC232" i="9"/>
  <c r="EC211" i="9"/>
  <c r="EC210" i="9"/>
  <c r="EC208" i="9"/>
  <c r="EC202" i="9"/>
  <c r="EC199" i="9"/>
  <c r="EC168" i="9"/>
  <c r="EC136" i="9"/>
  <c r="EC159" i="9"/>
  <c r="EC158" i="9"/>
  <c r="EC126" i="9"/>
  <c r="EC118" i="9"/>
  <c r="EC110" i="9"/>
  <c r="EC129" i="9"/>
  <c r="EC145" i="9"/>
  <c r="EC178" i="9"/>
  <c r="EC154" i="9"/>
  <c r="EC167" i="9"/>
  <c r="EC156" i="9"/>
  <c r="EC195" i="9"/>
  <c r="EC177" i="9"/>
  <c r="EC198" i="9"/>
  <c r="EC207" i="9"/>
  <c r="EC205" i="9"/>
  <c r="EC259" i="9"/>
  <c r="EC239" i="9"/>
  <c r="EC260" i="9"/>
  <c r="EC262" i="9"/>
  <c r="EC283" i="9"/>
  <c r="EC286" i="9"/>
  <c r="EC294" i="9"/>
  <c r="EC313" i="9"/>
  <c r="EC119" i="9"/>
  <c r="EC114" i="9"/>
  <c r="EC133" i="9"/>
  <c r="EC149" i="9"/>
  <c r="EC182" i="9"/>
  <c r="EC162" i="9"/>
  <c r="EC173" i="9"/>
  <c r="EC160" i="9"/>
  <c r="EC172" i="9"/>
  <c r="EC181" i="9"/>
  <c r="EC200" i="9"/>
  <c r="EC215" i="9"/>
  <c r="EC209" i="9"/>
  <c r="EC226" i="9"/>
  <c r="EC236" i="9"/>
  <c r="EC264" i="9"/>
  <c r="EC266" i="9"/>
  <c r="EC276" i="9"/>
  <c r="EC291" i="9"/>
  <c r="EC298" i="9"/>
  <c r="EC306" i="9"/>
  <c r="EC123" i="9"/>
  <c r="EC103" i="9"/>
  <c r="EI103" i="9" s="1"/>
  <c r="EC137" i="9"/>
  <c r="EC153" i="9"/>
  <c r="EC122" i="9"/>
  <c r="EC166" i="9"/>
  <c r="EC124" i="9"/>
  <c r="EC164" i="9"/>
  <c r="EC176" i="9"/>
  <c r="EC189" i="9"/>
  <c r="EC204" i="9"/>
  <c r="EC219" i="9"/>
  <c r="EC217" i="9"/>
  <c r="EC230" i="9"/>
  <c r="EC240" i="9"/>
  <c r="EC249" i="9"/>
  <c r="EC270" i="9"/>
  <c r="EC280" i="9"/>
  <c r="EC288" i="9"/>
  <c r="EC302" i="9"/>
  <c r="EC304" i="9"/>
  <c r="EC104" i="9"/>
  <c r="EI104" i="9" s="1"/>
  <c r="EC128" i="9"/>
  <c r="EC214" i="9"/>
  <c r="EC238" i="9"/>
  <c r="EC253" i="9"/>
  <c r="EC292" i="9"/>
  <c r="EC308" i="9"/>
  <c r="BT314" i="9"/>
  <c r="CH319" i="9"/>
  <c r="BT302" i="9"/>
  <c r="BT296" i="9"/>
  <c r="BT285" i="9"/>
  <c r="BT272" i="9"/>
  <c r="BT275" i="9"/>
  <c r="BT269" i="9"/>
  <c r="BT245" i="9"/>
  <c r="BT252" i="9"/>
  <c r="BT246" i="9"/>
  <c r="BT214" i="9"/>
  <c r="BT229" i="9"/>
  <c r="BT204" i="9"/>
  <c r="BT195" i="9"/>
  <c r="BT178" i="9"/>
  <c r="BT185" i="9"/>
  <c r="BT184" i="9"/>
  <c r="BT171" i="9"/>
  <c r="BT145" i="9"/>
  <c r="BT164" i="9"/>
  <c r="BT163" i="9"/>
  <c r="BT131" i="9"/>
  <c r="BT150" i="9"/>
  <c r="BT132" i="9"/>
  <c r="BT115" i="9"/>
  <c r="BT122" i="9"/>
  <c r="BT312" i="9"/>
  <c r="BT301" i="9"/>
  <c r="BT298" i="9"/>
  <c r="BT292" i="9"/>
  <c r="BT281" i="9"/>
  <c r="BT268" i="9"/>
  <c r="BT270" i="9"/>
  <c r="BT265" i="9"/>
  <c r="BT241" i="9"/>
  <c r="BT243" i="9"/>
  <c r="BT242" i="9"/>
  <c r="BT210" i="9"/>
  <c r="BT228" i="9"/>
  <c r="BT223" i="9"/>
  <c r="BT191" i="9"/>
  <c r="BT213" i="9"/>
  <c r="BT181" i="9"/>
  <c r="BT180" i="9"/>
  <c r="BT170" i="9"/>
  <c r="BT141" i="9"/>
  <c r="BT160" i="9"/>
  <c r="BT159" i="9"/>
  <c r="BT127" i="9"/>
  <c r="BT146" i="9"/>
  <c r="BT128" i="9"/>
  <c r="BT111" i="9"/>
  <c r="BT118" i="9"/>
  <c r="BT309" i="9"/>
  <c r="BT306" i="9"/>
  <c r="BT294" i="9"/>
  <c r="BT283" i="9"/>
  <c r="BT277" i="9"/>
  <c r="BT264" i="9"/>
  <c r="BT266" i="9"/>
  <c r="BT261" i="9"/>
  <c r="BT237" i="9"/>
  <c r="BT239" i="9"/>
  <c r="BT238" i="9"/>
  <c r="BT206" i="9"/>
  <c r="BT225" i="9"/>
  <c r="BT219" i="9"/>
  <c r="BT187" i="9"/>
  <c r="BT209" i="9"/>
  <c r="BT177" i="9"/>
  <c r="BT176" i="9"/>
  <c r="BT169" i="9"/>
  <c r="BT137" i="9"/>
  <c r="BT156" i="9"/>
  <c r="BT155" i="9"/>
  <c r="BT123" i="9"/>
  <c r="BT142" i="9"/>
  <c r="BT124" i="9"/>
  <c r="BT107" i="9"/>
  <c r="CH107" i="9" s="1"/>
  <c r="BT114" i="9"/>
  <c r="BT316" i="9"/>
  <c r="BT305" i="9"/>
  <c r="BT304" i="9"/>
  <c r="BT290" i="9"/>
  <c r="BT291" i="9"/>
  <c r="BT273" i="9"/>
  <c r="BT279" i="9"/>
  <c r="BT262" i="9"/>
  <c r="BT257" i="9"/>
  <c r="BT255" i="9"/>
  <c r="BT235" i="9"/>
  <c r="BT234" i="9"/>
  <c r="BT202" i="9"/>
  <c r="BT224" i="9"/>
  <c r="BT215" i="9"/>
  <c r="BT198" i="9"/>
  <c r="BT205" i="9"/>
  <c r="BT173" i="9"/>
  <c r="BT172" i="9"/>
  <c r="BT165" i="9"/>
  <c r="BT133" i="9"/>
  <c r="BT152" i="9"/>
  <c r="BT151" i="9"/>
  <c r="BT119" i="9"/>
  <c r="BT117" i="9"/>
  <c r="BT120" i="9"/>
  <c r="BT103" i="9"/>
  <c r="CH103" i="9" s="1"/>
  <c r="BT110" i="9"/>
  <c r="BT315" i="9"/>
  <c r="BT311" i="9"/>
  <c r="BT308" i="9"/>
  <c r="BT300" i="9"/>
  <c r="BT282" i="9"/>
  <c r="BT287" i="9"/>
  <c r="BT271" i="9"/>
  <c r="BT258" i="9"/>
  <c r="BT253" i="9"/>
  <c r="BT247" i="9"/>
  <c r="BT231" i="9"/>
  <c r="BT230" i="9"/>
  <c r="BT221" i="9"/>
  <c r="BT220" i="9"/>
  <c r="BT211" i="9"/>
  <c r="BT194" i="9"/>
  <c r="BT201" i="9"/>
  <c r="BT200" i="9"/>
  <c r="BT183" i="9"/>
  <c r="BT161" i="9"/>
  <c r="BT129" i="9"/>
  <c r="BT148" i="9"/>
  <c r="BT147" i="9"/>
  <c r="BT166" i="9"/>
  <c r="BT113" i="9"/>
  <c r="BT116" i="9"/>
  <c r="BT138" i="9"/>
  <c r="BT106" i="9"/>
  <c r="CH106" i="9" s="1"/>
  <c r="BT313" i="9"/>
  <c r="BT310" i="9"/>
  <c r="BT303" i="9"/>
  <c r="BT297" i="9"/>
  <c r="BT278" i="9"/>
  <c r="BT284" i="9"/>
  <c r="BT267" i="9"/>
  <c r="BT254" i="9"/>
  <c r="BT249" i="9"/>
  <c r="BT244" i="9"/>
  <c r="BT227" i="9"/>
  <c r="BT226" i="9"/>
  <c r="BT217" i="9"/>
  <c r="BT216" i="9"/>
  <c r="BT207" i="9"/>
  <c r="BT190" i="9"/>
  <c r="BT197" i="9"/>
  <c r="BT196" i="9"/>
  <c r="BT179" i="9"/>
  <c r="BT157" i="9"/>
  <c r="BT125" i="9"/>
  <c r="BT144" i="9"/>
  <c r="BT143" i="9"/>
  <c r="BT162" i="9"/>
  <c r="BT109" i="9"/>
  <c r="CH109" i="9" s="1"/>
  <c r="BT112" i="9"/>
  <c r="BT134" i="9"/>
  <c r="BT102" i="9"/>
  <c r="CH102" i="9" s="1"/>
  <c r="BT318" i="9"/>
  <c r="BT307" i="9"/>
  <c r="BT299" i="9"/>
  <c r="BT293" i="9"/>
  <c r="BT288" i="9"/>
  <c r="BT280" i="9"/>
  <c r="BT263" i="9"/>
  <c r="BT250" i="9"/>
  <c r="BT256" i="9"/>
  <c r="BT240" i="9"/>
  <c r="BT260" i="9"/>
  <c r="BT222" i="9"/>
  <c r="BT233" i="9"/>
  <c r="BT212" i="9"/>
  <c r="BT203" i="9"/>
  <c r="BT186" i="9"/>
  <c r="BT193" i="9"/>
  <c r="BT192" i="9"/>
  <c r="BT175" i="9"/>
  <c r="BT153" i="9"/>
  <c r="BT121" i="9"/>
  <c r="BT140" i="9"/>
  <c r="BT139" i="9"/>
  <c r="BT158" i="9"/>
  <c r="BT105" i="9"/>
  <c r="CH105" i="9" s="1"/>
  <c r="BT108" i="9"/>
  <c r="CH108" i="9" s="1"/>
  <c r="BT130" i="9"/>
  <c r="BL310" i="9"/>
  <c r="BL304" i="9"/>
  <c r="BL290" i="9"/>
  <c r="BL286" i="9"/>
  <c r="BL273" i="9"/>
  <c r="BL271" i="9"/>
  <c r="BL258" i="9"/>
  <c r="BL257" i="9"/>
  <c r="BL260" i="9"/>
  <c r="BL239" i="9"/>
  <c r="BL234" i="9"/>
  <c r="BL202" i="9"/>
  <c r="BL224" i="9"/>
  <c r="BL215" i="9"/>
  <c r="BL191" i="9"/>
  <c r="BL205" i="9"/>
  <c r="BL173" i="9"/>
  <c r="BL172" i="9"/>
  <c r="BL157" i="9"/>
  <c r="BL125" i="9"/>
  <c r="BL144" i="9"/>
  <c r="BL151" i="9"/>
  <c r="BL119" i="9"/>
  <c r="BL117" i="9"/>
  <c r="BL120" i="9"/>
  <c r="BL103" i="9"/>
  <c r="BZ103" i="9" s="1"/>
  <c r="BL110" i="9"/>
  <c r="BL316" i="9"/>
  <c r="BL309" i="9"/>
  <c r="BL308" i="9"/>
  <c r="BL300" i="9"/>
  <c r="BL282" i="9"/>
  <c r="BL287" i="9"/>
  <c r="BL267" i="9"/>
  <c r="BL254" i="9"/>
  <c r="BL253" i="9"/>
  <c r="BL255" i="9"/>
  <c r="BL235" i="9"/>
  <c r="BL230" i="9"/>
  <c r="BL221" i="9"/>
  <c r="BL220" i="9"/>
  <c r="BL211" i="9"/>
  <c r="BL187" i="9"/>
  <c r="BL201" i="9"/>
  <c r="BL200" i="9"/>
  <c r="BL175" i="9"/>
  <c r="BL153" i="9"/>
  <c r="BL121" i="9"/>
  <c r="BL140" i="9"/>
  <c r="BL147" i="9"/>
  <c r="BL166" i="9"/>
  <c r="BL113" i="9"/>
  <c r="BL116" i="9"/>
  <c r="BL138" i="9"/>
  <c r="BL106" i="9"/>
  <c r="BZ106" i="9" s="1"/>
  <c r="BL318" i="9"/>
  <c r="BL305" i="9"/>
  <c r="BL303" i="9"/>
  <c r="BL297" i="9"/>
  <c r="BL278" i="9"/>
  <c r="BL284" i="9"/>
  <c r="BL263" i="9"/>
  <c r="BL250" i="9"/>
  <c r="BL249" i="9"/>
  <c r="BL244" i="9"/>
  <c r="BL231" i="9"/>
  <c r="BL226" i="9"/>
  <c r="BL217" i="9"/>
  <c r="BL216" i="9"/>
  <c r="BL213" i="9"/>
  <c r="BL198" i="9"/>
  <c r="BL197" i="9"/>
  <c r="BL196" i="9"/>
  <c r="BL174" i="9"/>
  <c r="BL149" i="9"/>
  <c r="BL168" i="9"/>
  <c r="BL183" i="9"/>
  <c r="BL143" i="9"/>
  <c r="BL162" i="9"/>
  <c r="BL109" i="9"/>
  <c r="BZ109" i="9" s="1"/>
  <c r="BL112" i="9"/>
  <c r="BL134" i="9"/>
  <c r="BL102" i="9"/>
  <c r="BZ102" i="9" s="1"/>
  <c r="BL317" i="9"/>
  <c r="BZ319" i="9"/>
  <c r="BL299" i="9"/>
  <c r="BL293" i="9"/>
  <c r="BL296" i="9"/>
  <c r="BL280" i="9"/>
  <c r="BL259" i="9"/>
  <c r="BL279" i="9"/>
  <c r="BL256" i="9"/>
  <c r="BL240" i="9"/>
  <c r="BL227" i="9"/>
  <c r="BL222" i="9"/>
  <c r="BL233" i="9"/>
  <c r="BL212" i="9"/>
  <c r="BL209" i="9"/>
  <c r="BL194" i="9"/>
  <c r="BL193" i="9"/>
  <c r="BL192" i="9"/>
  <c r="BL171" i="9"/>
  <c r="BL145" i="9"/>
  <c r="BL164" i="9"/>
  <c r="BL179" i="9"/>
  <c r="BL139" i="9"/>
  <c r="BL158" i="9"/>
  <c r="BL105" i="9"/>
  <c r="BZ105" i="9" s="1"/>
  <c r="BL108" i="9"/>
  <c r="BZ108" i="9" s="1"/>
  <c r="BL130" i="9"/>
  <c r="BL314" i="9"/>
  <c r="BL312" i="9"/>
  <c r="BL302" i="9"/>
  <c r="BL289" i="9"/>
  <c r="BL288" i="9"/>
  <c r="BL276" i="9"/>
  <c r="BL275" i="9"/>
  <c r="BL274" i="9"/>
  <c r="BL248" i="9"/>
  <c r="BL236" i="9"/>
  <c r="BL251" i="9"/>
  <c r="BL218" i="9"/>
  <c r="BL232" i="9"/>
  <c r="BL208" i="9"/>
  <c r="BL207" i="9"/>
  <c r="BL190" i="9"/>
  <c r="BL189" i="9"/>
  <c r="BL188" i="9"/>
  <c r="BL170" i="9"/>
  <c r="BL141" i="9"/>
  <c r="BL160" i="9"/>
  <c r="BL167" i="9"/>
  <c r="BL135" i="9"/>
  <c r="BL154" i="9"/>
  <c r="BL136" i="9"/>
  <c r="BL104" i="9"/>
  <c r="BZ104" i="9" s="1"/>
  <c r="BL126" i="9"/>
  <c r="BL313" i="9"/>
  <c r="BL307" i="9"/>
  <c r="BL295" i="9"/>
  <c r="BL292" i="9"/>
  <c r="BL285" i="9"/>
  <c r="BL272" i="9"/>
  <c r="BL270" i="9"/>
  <c r="BL269" i="9"/>
  <c r="BL245" i="9"/>
  <c r="BL252" i="9"/>
  <c r="BL246" i="9"/>
  <c r="BL214" i="9"/>
  <c r="BL229" i="9"/>
  <c r="BL204" i="9"/>
  <c r="BL203" i="9"/>
  <c r="BL186" i="9"/>
  <c r="BL185" i="9"/>
  <c r="BL184" i="9"/>
  <c r="BL169" i="9"/>
  <c r="BL137" i="9"/>
  <c r="BL156" i="9"/>
  <c r="BL163" i="9"/>
  <c r="BL131" i="9"/>
  <c r="BL150" i="9"/>
  <c r="BL132" i="9"/>
  <c r="BL115" i="9"/>
  <c r="BL122" i="9"/>
  <c r="BL315" i="9"/>
  <c r="BL301" i="9"/>
  <c r="BL298" i="9"/>
  <c r="BL283" i="9"/>
  <c r="BL281" i="9"/>
  <c r="BL268" i="9"/>
  <c r="BL266" i="9"/>
  <c r="BL265" i="9"/>
  <c r="BL241" i="9"/>
  <c r="BL247" i="9"/>
  <c r="BL242" i="9"/>
  <c r="BL210" i="9"/>
  <c r="BL228" i="9"/>
  <c r="BL223" i="9"/>
  <c r="BL199" i="9"/>
  <c r="BL182" i="9"/>
  <c r="BL181" i="9"/>
  <c r="BL180" i="9"/>
  <c r="BL165" i="9"/>
  <c r="BL133" i="9"/>
  <c r="BL152" i="9"/>
  <c r="BL159" i="9"/>
  <c r="BL127" i="9"/>
  <c r="BL146" i="9"/>
  <c r="BL128" i="9"/>
  <c r="BL111" i="9"/>
  <c r="BL118" i="9"/>
  <c r="CO150" i="9"/>
  <c r="CO111" i="9"/>
  <c r="CO175" i="9"/>
  <c r="CO311" i="9"/>
  <c r="CO145" i="9"/>
  <c r="CO265" i="9"/>
  <c r="CO144" i="9"/>
  <c r="CO244" i="9"/>
  <c r="CO167" i="9"/>
  <c r="CO224" i="9"/>
  <c r="CO135" i="9"/>
  <c r="CO178" i="9"/>
  <c r="CO106" i="9"/>
  <c r="CX106" i="9" s="1"/>
  <c r="EC127" i="9"/>
  <c r="EC130" i="9"/>
  <c r="EC180" i="9"/>
  <c r="EC221" i="9"/>
  <c r="EC284" i="9"/>
  <c r="EC105" i="9"/>
  <c r="EI105" i="9" s="1"/>
  <c r="EC131" i="9"/>
  <c r="EC111" i="9"/>
  <c r="EC108" i="9"/>
  <c r="EI108" i="9" s="1"/>
  <c r="EC161" i="9"/>
  <c r="EC134" i="9"/>
  <c r="EC147" i="9"/>
  <c r="EC132" i="9"/>
  <c r="EC175" i="9"/>
  <c r="EC188" i="9"/>
  <c r="EC197" i="9"/>
  <c r="EC218" i="9"/>
  <c r="EC220" i="9"/>
  <c r="EC225" i="9"/>
  <c r="EC242" i="9"/>
  <c r="EC250" i="9"/>
  <c r="EC257" i="9"/>
  <c r="EC267" i="9"/>
  <c r="EC290" i="9"/>
  <c r="EC296" i="9"/>
  <c r="EC300" i="9"/>
  <c r="EC316" i="9"/>
  <c r="EC107" i="9"/>
  <c r="EI107" i="9" s="1"/>
  <c r="EC139" i="9"/>
  <c r="EC193" i="9"/>
  <c r="EC244" i="9"/>
  <c r="EC307" i="9"/>
  <c r="EC109" i="9"/>
  <c r="EI109" i="9" s="1"/>
  <c r="EC135" i="9"/>
  <c r="EC115" i="9"/>
  <c r="EC112" i="9"/>
  <c r="EC165" i="9"/>
  <c r="EC138" i="9"/>
  <c r="EC151" i="9"/>
  <c r="EC140" i="9"/>
  <c r="EC179" i="9"/>
  <c r="EC192" i="9"/>
  <c r="EC212" i="9"/>
  <c r="EC222" i="9"/>
  <c r="EC224" i="9"/>
  <c r="EC233" i="9"/>
  <c r="EC246" i="9"/>
  <c r="EC255" i="9"/>
  <c r="EC265" i="9"/>
  <c r="EC271" i="9"/>
  <c r="EC277" i="9"/>
  <c r="EC289" i="9"/>
  <c r="EC305" i="9"/>
  <c r="EC318" i="9"/>
  <c r="EC157" i="9"/>
  <c r="EC171" i="9"/>
  <c r="EC223" i="9"/>
  <c r="EC263" i="9"/>
  <c r="EC113" i="9"/>
  <c r="EC102" i="9"/>
  <c r="EI102" i="9" s="1"/>
  <c r="EC121" i="9"/>
  <c r="EC116" i="9"/>
  <c r="EC169" i="9"/>
  <c r="EC146" i="9"/>
  <c r="EC155" i="9"/>
  <c r="EC144" i="9"/>
  <c r="EC187" i="9"/>
  <c r="EC196" i="9"/>
  <c r="EC186" i="9"/>
  <c r="EC231" i="9"/>
  <c r="EC228" i="9"/>
  <c r="EC237" i="9"/>
  <c r="EC254" i="9"/>
  <c r="EC248" i="9"/>
  <c r="EC269" i="9"/>
  <c r="EC275" i="9"/>
  <c r="EC281" i="9"/>
  <c r="EC293" i="9"/>
  <c r="EC310" i="9"/>
  <c r="EC320" i="9"/>
  <c r="DG313" i="9"/>
  <c r="DI311" i="9"/>
  <c r="DI304" i="9"/>
  <c r="DG297" i="9"/>
  <c r="DI295" i="9"/>
  <c r="DI286" i="9"/>
  <c r="DG279" i="9"/>
  <c r="DG277" i="9"/>
  <c r="DG270" i="9"/>
  <c r="DI268" i="9"/>
  <c r="DG253" i="9"/>
  <c r="DI230" i="9"/>
  <c r="DG140" i="9"/>
  <c r="DG127" i="9"/>
  <c r="ED90" i="9"/>
  <c r="EJ90" i="9" s="1"/>
  <c r="ED76" i="9"/>
  <c r="EJ76" i="9" s="1"/>
  <c r="DI204" i="9"/>
  <c r="DG181" i="9"/>
  <c r="DG157" i="9"/>
  <c r="DI80" i="9"/>
  <c r="DM80" i="9" s="1"/>
  <c r="DI294" i="9"/>
  <c r="DI278" i="9"/>
  <c r="DG262" i="9"/>
  <c r="DI260" i="9"/>
  <c r="DG251" i="9"/>
  <c r="DI249" i="9"/>
  <c r="DG247" i="9"/>
  <c r="DI245" i="9"/>
  <c r="DI241" i="9"/>
  <c r="DG212" i="9"/>
  <c r="DI191" i="9"/>
  <c r="DI181" i="9"/>
  <c r="DG179" i="9"/>
  <c r="DI163" i="9"/>
  <c r="DI158" i="9"/>
  <c r="DG156" i="9"/>
  <c r="EB87" i="9"/>
  <c r="EH87" i="9" s="1"/>
  <c r="DI169" i="9"/>
  <c r="DI115" i="9"/>
  <c r="DI110" i="9"/>
  <c r="DI153" i="9"/>
  <c r="DI141" i="9"/>
  <c r="DI317" i="9"/>
  <c r="DG314" i="9"/>
  <c r="DI309" i="9"/>
  <c r="DG306" i="9"/>
  <c r="DI301" i="9"/>
  <c r="DG298" i="9"/>
  <c r="DI293" i="9"/>
  <c r="DG290" i="9"/>
  <c r="DI285" i="9"/>
  <c r="DG282" i="9"/>
  <c r="DI277" i="9"/>
  <c r="DG274" i="9"/>
  <c r="DI269" i="9"/>
  <c r="DI264" i="9"/>
  <c r="DG261" i="9"/>
  <c r="DG256" i="9"/>
  <c r="DI251" i="9"/>
  <c r="DG246" i="9"/>
  <c r="DI237" i="9"/>
  <c r="DG228" i="9"/>
  <c r="DG213" i="9"/>
  <c r="DI209" i="9"/>
  <c r="DG198" i="9"/>
  <c r="DI196" i="9"/>
  <c r="DI192" i="9"/>
  <c r="DI157" i="9"/>
  <c r="DG141" i="9"/>
  <c r="DI131" i="9"/>
  <c r="DI166" i="9"/>
  <c r="DI150" i="9"/>
  <c r="DI126" i="9"/>
  <c r="AP583" i="9"/>
  <c r="DI315" i="9"/>
  <c r="DG312" i="9"/>
  <c r="DI307" i="9"/>
  <c r="DG304" i="9"/>
  <c r="DI299" i="9"/>
  <c r="DG296" i="9"/>
  <c r="DI291" i="9"/>
  <c r="DG288" i="9"/>
  <c r="DI283" i="9"/>
  <c r="DG280" i="9"/>
  <c r="DI275" i="9"/>
  <c r="DG272" i="9"/>
  <c r="DI267" i="9"/>
  <c r="DI262" i="9"/>
  <c r="DG259" i="9"/>
  <c r="DI257" i="9"/>
  <c r="DG254" i="9"/>
  <c r="DG249" i="9"/>
  <c r="DI247" i="9"/>
  <c r="DG244" i="9"/>
  <c r="DG242" i="9"/>
  <c r="DI235" i="9"/>
  <c r="DG233" i="9"/>
  <c r="DI231" i="9"/>
  <c r="DG220" i="9"/>
  <c r="DG205" i="9"/>
  <c r="DI203" i="9"/>
  <c r="DI201" i="9"/>
  <c r="DI184" i="9"/>
  <c r="DI180" i="9"/>
  <c r="DG178" i="9"/>
  <c r="DI176" i="9"/>
  <c r="DG170" i="9"/>
  <c r="DG161" i="9"/>
  <c r="DG96" i="9"/>
  <c r="DK96" i="9" s="1"/>
  <c r="DG215" i="9"/>
  <c r="DG203" i="9"/>
  <c r="DG194" i="9"/>
  <c r="DG187" i="9"/>
  <c r="DG174" i="9"/>
  <c r="DG148" i="9"/>
  <c r="DG137" i="9"/>
  <c r="DG105" i="9"/>
  <c r="DK105" i="9" s="1"/>
  <c r="DG143" i="9"/>
  <c r="DG100" i="9"/>
  <c r="DK100" i="9" s="1"/>
  <c r="DG235" i="9"/>
  <c r="DG223" i="9"/>
  <c r="DG211" i="9"/>
  <c r="DG204" i="9"/>
  <c r="DG197" i="9"/>
  <c r="DG177" i="9"/>
  <c r="DG166" i="9"/>
  <c r="DG164" i="9"/>
  <c r="DG129" i="9"/>
  <c r="DG92" i="9"/>
  <c r="DK92" i="9" s="1"/>
  <c r="DG175" i="9"/>
  <c r="DG151" i="9"/>
  <c r="DG149" i="9"/>
  <c r="DG243" i="9"/>
  <c r="DG231" i="9"/>
  <c r="DG226" i="9"/>
  <c r="DG207" i="9"/>
  <c r="DG193" i="9"/>
  <c r="DG182" i="9"/>
  <c r="DG173" i="9"/>
  <c r="DG159" i="9"/>
  <c r="DG153" i="9"/>
  <c r="DG133" i="9"/>
  <c r="DG117" i="9"/>
  <c r="DI78" i="9"/>
  <c r="DM78" i="9" s="1"/>
  <c r="DG239" i="9"/>
  <c r="DG234" i="9"/>
  <c r="DG229" i="9"/>
  <c r="DG222" i="9"/>
  <c r="DG217" i="9"/>
  <c r="DG210" i="9"/>
  <c r="DG189" i="9"/>
  <c r="DG169" i="9"/>
  <c r="DG165" i="9"/>
  <c r="DG70" i="9"/>
  <c r="DK70" i="9" s="1"/>
  <c r="DH93" i="9"/>
  <c r="DL93" i="9" s="1"/>
  <c r="DH178" i="9"/>
  <c r="DH203" i="9"/>
  <c r="DH238" i="9"/>
  <c r="DH248" i="9"/>
  <c r="DH251" i="9"/>
  <c r="DH255" i="9"/>
  <c r="DH262" i="9"/>
  <c r="DH269" i="9"/>
  <c r="DH206" i="9"/>
  <c r="DH212" i="9"/>
  <c r="DH215" i="9"/>
  <c r="DH218" i="9"/>
  <c r="DH224" i="9"/>
  <c r="DH227" i="9"/>
  <c r="DH231" i="9"/>
  <c r="DH234" i="9"/>
  <c r="DH244" i="9"/>
  <c r="DH258" i="9"/>
  <c r="DH276" i="9"/>
  <c r="DH280" i="9"/>
  <c r="DH284" i="9"/>
  <c r="DH288" i="9"/>
  <c r="DH292" i="9"/>
  <c r="DH296" i="9"/>
  <c r="DH300" i="9"/>
  <c r="DH304" i="9"/>
  <c r="DH308" i="9"/>
  <c r="DH312" i="9"/>
  <c r="DH316" i="9"/>
  <c r="DH237" i="9"/>
  <c r="DH254" i="9"/>
  <c r="DH261" i="9"/>
  <c r="DH268" i="9"/>
  <c r="DH272" i="9"/>
  <c r="DH186" i="9"/>
  <c r="DH208" i="9"/>
  <c r="DH211" i="9"/>
  <c r="DH230" i="9"/>
  <c r="DH240" i="9"/>
  <c r="DH243" i="9"/>
  <c r="DH247" i="9"/>
  <c r="DH250" i="9"/>
  <c r="DH275" i="9"/>
  <c r="DH279" i="9"/>
  <c r="DH283" i="9"/>
  <c r="DH287" i="9"/>
  <c r="DH291" i="9"/>
  <c r="DH295" i="9"/>
  <c r="DH299" i="9"/>
  <c r="DH303" i="9"/>
  <c r="DH307" i="9"/>
  <c r="DH311" i="9"/>
  <c r="DH315" i="9"/>
  <c r="DH214" i="9"/>
  <c r="DH220" i="9"/>
  <c r="DH223" i="9"/>
  <c r="DH226" i="9"/>
  <c r="DH236" i="9"/>
  <c r="DH253" i="9"/>
  <c r="DH260" i="9"/>
  <c r="DH264" i="9"/>
  <c r="DH267" i="9"/>
  <c r="DH271" i="9"/>
  <c r="DH99" i="9"/>
  <c r="DL99" i="9" s="1"/>
  <c r="DH229" i="9"/>
  <c r="DH246" i="9"/>
  <c r="DH274" i="9"/>
  <c r="DH278" i="9"/>
  <c r="DH282" i="9"/>
  <c r="DH286" i="9"/>
  <c r="DH290" i="9"/>
  <c r="DH294" i="9"/>
  <c r="DH298" i="9"/>
  <c r="DH302" i="9"/>
  <c r="DH306" i="9"/>
  <c r="DH310" i="9"/>
  <c r="DH314" i="9"/>
  <c r="DH318" i="9"/>
  <c r="DH204" i="9"/>
  <c r="DH207" i="9"/>
  <c r="DH210" i="9"/>
  <c r="DH216" i="9"/>
  <c r="DH219" i="9"/>
  <c r="DH232" i="9"/>
  <c r="DH235" i="9"/>
  <c r="DH239" i="9"/>
  <c r="DH242" i="9"/>
  <c r="DH252" i="9"/>
  <c r="DH256" i="9"/>
  <c r="DH259" i="9"/>
  <c r="DH263" i="9"/>
  <c r="DH270" i="9"/>
  <c r="DH124" i="9"/>
  <c r="DH128" i="9"/>
  <c r="DH130" i="9"/>
  <c r="DH132" i="9"/>
  <c r="DH134" i="9"/>
  <c r="DH140" i="9"/>
  <c r="DH222" i="9"/>
  <c r="DH228" i="9"/>
  <c r="DH245" i="9"/>
  <c r="DH266" i="9"/>
  <c r="DH277" i="9"/>
  <c r="DH281" i="9"/>
  <c r="DH285" i="9"/>
  <c r="DH289" i="9"/>
  <c r="DH293" i="9"/>
  <c r="DH297" i="9"/>
  <c r="DH301" i="9"/>
  <c r="DH305" i="9"/>
  <c r="DH309" i="9"/>
  <c r="DH313" i="9"/>
  <c r="DH317" i="9"/>
  <c r="EE77" i="9"/>
  <c r="EK77" i="9" s="1"/>
  <c r="EE79" i="9"/>
  <c r="EK79" i="9" s="1"/>
  <c r="EE93" i="9"/>
  <c r="EK93" i="9" s="1"/>
  <c r="EE80" i="9"/>
  <c r="EK80" i="9" s="1"/>
  <c r="EE94" i="9"/>
  <c r="EK94" i="9" s="1"/>
  <c r="EE70" i="9"/>
  <c r="EK70" i="9" s="1"/>
  <c r="EE82" i="9"/>
  <c r="EK82" i="9" s="1"/>
  <c r="EE95" i="9"/>
  <c r="EK95" i="9" s="1"/>
  <c r="EE71" i="9"/>
  <c r="EK71" i="9" s="1"/>
  <c r="EE84" i="9"/>
  <c r="EK84" i="9" s="1"/>
  <c r="EE97" i="9"/>
  <c r="EK97" i="9" s="1"/>
  <c r="EE72" i="9"/>
  <c r="EK72" i="9" s="1"/>
  <c r="EE86" i="9"/>
  <c r="EK86" i="9" s="1"/>
  <c r="EE99" i="9"/>
  <c r="EK99" i="9" s="1"/>
  <c r="EE74" i="9"/>
  <c r="EK74" i="9" s="1"/>
  <c r="EE87" i="9"/>
  <c r="EK87" i="9" s="1"/>
  <c r="EE101" i="9"/>
  <c r="EK101" i="9" s="1"/>
  <c r="EE76" i="9"/>
  <c r="EK76" i="9" s="1"/>
  <c r="EE89" i="9"/>
  <c r="EK89" i="9" s="1"/>
  <c r="EE78" i="9"/>
  <c r="EK78" i="9" s="1"/>
  <c r="EE91" i="9"/>
  <c r="EK91" i="9" s="1"/>
  <c r="BP313" i="9"/>
  <c r="BP312" i="9"/>
  <c r="BP306" i="9"/>
  <c r="BP293" i="9"/>
  <c r="BP278" i="9"/>
  <c r="BP280" i="9"/>
  <c r="BP267" i="9"/>
  <c r="BP254" i="9"/>
  <c r="BP260" i="9"/>
  <c r="BP236" i="9"/>
  <c r="BP255" i="9"/>
  <c r="BP233" i="9"/>
  <c r="BP210" i="9"/>
  <c r="BP212" i="9"/>
  <c r="BP201" i="9"/>
  <c r="BP186" i="9"/>
  <c r="BP185" i="9"/>
  <c r="BP192" i="9"/>
  <c r="BP161" i="9"/>
  <c r="BP129" i="9"/>
  <c r="BP156" i="9"/>
  <c r="BP170" i="9"/>
  <c r="BP139" i="9"/>
  <c r="BP158" i="9"/>
  <c r="BP105" i="9"/>
  <c r="CD105" i="9" s="1"/>
  <c r="BP108" i="9"/>
  <c r="CD108" i="9" s="1"/>
  <c r="BP128" i="9"/>
  <c r="BP315" i="9"/>
  <c r="BP311" i="9"/>
  <c r="BP300" i="9"/>
  <c r="BP289" i="9"/>
  <c r="BP292" i="9"/>
  <c r="BP276" i="9"/>
  <c r="BP263" i="9"/>
  <c r="BP250" i="9"/>
  <c r="BP252" i="9"/>
  <c r="BP256" i="9"/>
  <c r="BP247" i="9"/>
  <c r="BP232" i="9"/>
  <c r="BP206" i="9"/>
  <c r="BP208" i="9"/>
  <c r="BP199" i="9"/>
  <c r="BP182" i="9"/>
  <c r="BP181" i="9"/>
  <c r="BP188" i="9"/>
  <c r="BP157" i="9"/>
  <c r="BP125" i="9"/>
  <c r="BP152" i="9"/>
  <c r="BP167" i="9"/>
  <c r="BP135" i="9"/>
  <c r="BP154" i="9"/>
  <c r="BP138" i="9"/>
  <c r="BP104" i="9"/>
  <c r="CD104" i="9" s="1"/>
  <c r="BP124" i="9"/>
  <c r="BP309" i="9"/>
  <c r="BP310" i="9"/>
  <c r="BP295" i="9"/>
  <c r="BP288" i="9"/>
  <c r="BP285" i="9"/>
  <c r="BP275" i="9"/>
  <c r="BP259" i="9"/>
  <c r="BP269" i="9"/>
  <c r="BP245" i="9"/>
  <c r="BP248" i="9"/>
  <c r="BP246" i="9"/>
  <c r="BP229" i="9"/>
  <c r="BP202" i="9"/>
  <c r="BP204" i="9"/>
  <c r="BP195" i="9"/>
  <c r="BP178" i="9"/>
  <c r="BP177" i="9"/>
  <c r="BP184" i="9"/>
  <c r="BP153" i="9"/>
  <c r="BP121" i="9"/>
  <c r="BP148" i="9"/>
  <c r="BP163" i="9"/>
  <c r="BP131" i="9"/>
  <c r="BP150" i="9"/>
  <c r="BP134" i="9"/>
  <c r="BP115" i="9"/>
  <c r="BP120" i="9"/>
  <c r="BP305" i="9"/>
  <c r="BP308" i="9"/>
  <c r="BP298" i="9"/>
  <c r="BP283" i="9"/>
  <c r="BP281" i="9"/>
  <c r="BP272" i="9"/>
  <c r="BP279" i="9"/>
  <c r="BP265" i="9"/>
  <c r="BP241" i="9"/>
  <c r="BP243" i="9"/>
  <c r="BP242" i="9"/>
  <c r="BP228" i="9"/>
  <c r="BP221" i="9"/>
  <c r="BP223" i="9"/>
  <c r="BP191" i="9"/>
  <c r="BP207" i="9"/>
  <c r="BP173" i="9"/>
  <c r="BP180" i="9"/>
  <c r="BP149" i="9"/>
  <c r="BP183" i="9"/>
  <c r="BP144" i="9"/>
  <c r="BP159" i="9"/>
  <c r="BP127" i="9"/>
  <c r="BP146" i="9"/>
  <c r="BP130" i="9"/>
  <c r="BP111" i="9"/>
  <c r="BP118" i="9"/>
  <c r="BP317" i="9"/>
  <c r="BP301" i="9"/>
  <c r="BP294" i="9"/>
  <c r="BP296" i="9"/>
  <c r="BP277" i="9"/>
  <c r="BP268" i="9"/>
  <c r="BP270" i="9"/>
  <c r="BP261" i="9"/>
  <c r="BP237" i="9"/>
  <c r="BP239" i="9"/>
  <c r="BP238" i="9"/>
  <c r="BP225" i="9"/>
  <c r="BP217" i="9"/>
  <c r="BP219" i="9"/>
  <c r="BP187" i="9"/>
  <c r="BP203" i="9"/>
  <c r="BP213" i="9"/>
  <c r="BP176" i="9"/>
  <c r="BP145" i="9"/>
  <c r="BP179" i="9"/>
  <c r="BP140" i="9"/>
  <c r="BP155" i="9"/>
  <c r="BP123" i="9"/>
  <c r="BP142" i="9"/>
  <c r="BP126" i="9"/>
  <c r="BP107" i="9"/>
  <c r="CD107" i="9" s="1"/>
  <c r="BP114" i="9"/>
  <c r="BP307" i="9"/>
  <c r="BP304" i="9"/>
  <c r="BP290" i="9"/>
  <c r="BP287" i="9"/>
  <c r="BP273" i="9"/>
  <c r="BP264" i="9"/>
  <c r="BP266" i="9"/>
  <c r="BP257" i="9"/>
  <c r="BP251" i="9"/>
  <c r="BP235" i="9"/>
  <c r="BP234" i="9"/>
  <c r="BP222" i="9"/>
  <c r="BP224" i="9"/>
  <c r="BP215" i="9"/>
  <c r="BP198" i="9"/>
  <c r="BP197" i="9"/>
  <c r="BP209" i="9"/>
  <c r="BP172" i="9"/>
  <c r="BP141" i="9"/>
  <c r="BP168" i="9"/>
  <c r="BP175" i="9"/>
  <c r="BP151" i="9"/>
  <c r="BP119" i="9"/>
  <c r="BP117" i="9"/>
  <c r="BP122" i="9"/>
  <c r="BP103" i="9"/>
  <c r="CD103" i="9" s="1"/>
  <c r="BP110" i="9"/>
  <c r="BP316" i="9"/>
  <c r="BP318" i="9"/>
  <c r="BP303" i="9"/>
  <c r="BP302" i="9"/>
  <c r="BP286" i="9"/>
  <c r="BP291" i="9"/>
  <c r="BP274" i="9"/>
  <c r="BP262" i="9"/>
  <c r="BP253" i="9"/>
  <c r="BP244" i="9"/>
  <c r="BP231" i="9"/>
  <c r="BP230" i="9"/>
  <c r="BP218" i="9"/>
  <c r="BP220" i="9"/>
  <c r="BP211" i="9"/>
  <c r="BP194" i="9"/>
  <c r="BP193" i="9"/>
  <c r="BP200" i="9"/>
  <c r="BP169" i="9"/>
  <c r="BP137" i="9"/>
  <c r="BP164" i="9"/>
  <c r="BP174" i="9"/>
  <c r="BP147" i="9"/>
  <c r="BP166" i="9"/>
  <c r="BP113" i="9"/>
  <c r="BP116" i="9"/>
  <c r="BP136" i="9"/>
  <c r="BP106" i="9"/>
  <c r="CD106" i="9" s="1"/>
  <c r="CD319" i="9"/>
  <c r="BP314" i="9"/>
  <c r="BP299" i="9"/>
  <c r="BP297" i="9"/>
  <c r="BP282" i="9"/>
  <c r="BP284" i="9"/>
  <c r="BP271" i="9"/>
  <c r="BP258" i="9"/>
  <c r="BP249" i="9"/>
  <c r="BP240" i="9"/>
  <c r="BP227" i="9"/>
  <c r="BP226" i="9"/>
  <c r="BP214" i="9"/>
  <c r="BP216" i="9"/>
  <c r="BP205" i="9"/>
  <c r="BP190" i="9"/>
  <c r="BP189" i="9"/>
  <c r="BP196" i="9"/>
  <c r="BP165" i="9"/>
  <c r="BP133" i="9"/>
  <c r="BP160" i="9"/>
  <c r="BP171" i="9"/>
  <c r="BP143" i="9"/>
  <c r="BP162" i="9"/>
  <c r="BP109" i="9"/>
  <c r="CD109" i="9" s="1"/>
  <c r="BP112" i="9"/>
  <c r="BP132" i="9"/>
  <c r="BP102" i="9"/>
  <c r="CD102" i="9" s="1"/>
  <c r="CR78" i="9"/>
  <c r="DA78" i="9" s="1"/>
  <c r="CR70" i="9"/>
  <c r="DA70" i="9" s="1"/>
  <c r="CR310" i="9"/>
  <c r="CR302" i="9"/>
  <c r="CR292" i="9"/>
  <c r="CR294" i="9"/>
  <c r="CR282" i="9"/>
  <c r="CR261" i="9"/>
  <c r="CR252" i="9"/>
  <c r="CR251" i="9"/>
  <c r="CR254" i="9"/>
  <c r="CR241" i="9"/>
  <c r="CR236" i="9"/>
  <c r="CR204" i="9"/>
  <c r="CR72" i="9"/>
  <c r="DA72" i="9" s="1"/>
  <c r="CR318" i="9"/>
  <c r="CR309" i="9"/>
  <c r="CR312" i="9"/>
  <c r="CR288" i="9"/>
  <c r="CR290" i="9"/>
  <c r="CR278" i="9"/>
  <c r="CR281" i="9"/>
  <c r="CR248" i="9"/>
  <c r="CR247" i="9"/>
  <c r="CR246" i="9"/>
  <c r="CR237" i="9"/>
  <c r="CR232" i="9"/>
  <c r="CR200" i="9"/>
  <c r="CR222" i="9"/>
  <c r="CR213" i="9"/>
  <c r="CR196" i="9"/>
  <c r="CR191" i="9"/>
  <c r="CR198" i="9"/>
  <c r="CR181" i="9"/>
  <c r="CR147" i="9"/>
  <c r="CR166" i="9"/>
  <c r="CR165" i="9"/>
  <c r="CR133" i="9"/>
  <c r="CR160" i="9"/>
  <c r="CR128" i="9"/>
  <c r="CR114" i="9"/>
  <c r="CR122" i="9"/>
  <c r="CR73" i="9"/>
  <c r="DA73" i="9" s="1"/>
  <c r="CR314" i="9"/>
  <c r="CR305" i="9"/>
  <c r="CR301" i="9"/>
  <c r="CR295" i="9"/>
  <c r="CR284" i="9"/>
  <c r="CR274" i="9"/>
  <c r="CR277" i="9"/>
  <c r="CR81" i="9"/>
  <c r="DA81" i="9" s="1"/>
  <c r="CR88" i="9"/>
  <c r="DA88" i="9" s="1"/>
  <c r="CR89" i="9"/>
  <c r="DA89" i="9" s="1"/>
  <c r="CR317" i="9"/>
  <c r="CR303" i="9"/>
  <c r="CR293" i="9"/>
  <c r="CR289" i="9"/>
  <c r="CR279" i="9"/>
  <c r="CR266" i="9"/>
  <c r="CR264" i="9"/>
  <c r="CR313" i="9"/>
  <c r="CR299" i="9"/>
  <c r="CR300" i="9"/>
  <c r="CR285" i="9"/>
  <c r="CR275" i="9"/>
  <c r="CR269" i="9"/>
  <c r="CR307" i="9"/>
  <c r="CR308" i="9"/>
  <c r="CR296" i="9"/>
  <c r="CR298" i="9"/>
  <c r="CR286" i="9"/>
  <c r="CR265" i="9"/>
  <c r="CR256" i="9"/>
  <c r="CR255" i="9"/>
  <c r="EC69" i="9"/>
  <c r="EI69" i="9" s="1"/>
  <c r="EC71" i="9"/>
  <c r="EI71" i="9" s="1"/>
  <c r="EC84" i="9"/>
  <c r="EI84" i="9" s="1"/>
  <c r="EC97" i="9"/>
  <c r="EI97" i="9" s="1"/>
  <c r="EC73" i="9"/>
  <c r="EI73" i="9" s="1"/>
  <c r="EC85" i="9"/>
  <c r="EI85" i="9" s="1"/>
  <c r="EC99" i="9"/>
  <c r="EI99" i="9" s="1"/>
  <c r="EC75" i="9"/>
  <c r="EI75" i="9" s="1"/>
  <c r="EC87" i="9"/>
  <c r="EI87" i="9" s="1"/>
  <c r="EC100" i="9"/>
  <c r="EI100" i="9" s="1"/>
  <c r="EC76" i="9"/>
  <c r="EI76" i="9" s="1"/>
  <c r="EC89" i="9"/>
  <c r="EI89" i="9" s="1"/>
  <c r="EC101" i="9"/>
  <c r="EI101" i="9" s="1"/>
  <c r="EC77" i="9"/>
  <c r="EI77" i="9" s="1"/>
  <c r="EC91" i="9"/>
  <c r="EI91" i="9" s="1"/>
  <c r="EC79" i="9"/>
  <c r="EI79" i="9" s="1"/>
  <c r="EC92" i="9"/>
  <c r="EI92" i="9" s="1"/>
  <c r="EC81" i="9"/>
  <c r="EI81" i="9" s="1"/>
  <c r="EC93" i="9"/>
  <c r="EI93" i="9" s="1"/>
  <c r="EC83" i="9"/>
  <c r="EI83" i="9" s="1"/>
  <c r="EC95" i="9"/>
  <c r="EI95" i="9" s="1"/>
  <c r="DI137" i="9"/>
  <c r="DG135" i="9"/>
  <c r="DG121" i="9"/>
  <c r="DG98" i="9"/>
  <c r="DK98" i="9" s="1"/>
  <c r="DG74" i="9"/>
  <c r="DK74" i="9" s="1"/>
  <c r="DG111" i="9"/>
  <c r="DI109" i="9"/>
  <c r="DM109" i="9" s="1"/>
  <c r="DI90" i="9"/>
  <c r="DM90" i="9" s="1"/>
  <c r="DI134" i="9"/>
  <c r="DG113" i="9"/>
  <c r="DG108" i="9"/>
  <c r="DK108" i="9" s="1"/>
  <c r="DI82" i="9"/>
  <c r="DM82" i="9" s="1"/>
  <c r="DP71" i="9"/>
  <c r="DU71" i="9" s="1"/>
  <c r="DP315" i="9"/>
  <c r="DP305" i="9"/>
  <c r="DP297" i="9"/>
  <c r="DP287" i="9"/>
  <c r="DP283" i="9"/>
  <c r="DP266" i="9"/>
  <c r="DP264" i="9"/>
  <c r="DP267" i="9"/>
  <c r="DP235" i="9"/>
  <c r="DP241" i="9"/>
  <c r="DP250" i="9"/>
  <c r="DP220" i="9"/>
  <c r="DP215" i="9"/>
  <c r="DP210" i="9"/>
  <c r="DP203" i="9"/>
  <c r="DP188" i="9"/>
  <c r="DP187" i="9"/>
  <c r="DP186" i="9"/>
  <c r="DP167" i="9"/>
  <c r="DP135" i="9"/>
  <c r="DP154" i="9"/>
  <c r="DP153" i="9"/>
  <c r="DP121" i="9"/>
  <c r="DP148" i="9"/>
  <c r="DP132" i="9"/>
  <c r="DP102" i="9"/>
  <c r="DU102" i="9" s="1"/>
  <c r="DP126" i="9"/>
  <c r="DP311" i="9"/>
  <c r="DP304" i="9"/>
  <c r="DP293" i="9"/>
  <c r="DP298" i="9"/>
  <c r="DP279" i="9"/>
  <c r="DP281" i="9"/>
  <c r="DP260" i="9"/>
  <c r="DP263" i="9"/>
  <c r="DP254" i="9"/>
  <c r="DP237" i="9"/>
  <c r="DP249" i="9"/>
  <c r="DP216" i="9"/>
  <c r="DP231" i="9"/>
  <c r="DP206" i="9"/>
  <c r="DP197" i="9"/>
  <c r="DP184" i="9"/>
  <c r="DP183" i="9"/>
  <c r="DP182" i="9"/>
  <c r="DP163" i="9"/>
  <c r="DP131" i="9"/>
  <c r="DP150" i="9"/>
  <c r="DP149" i="9"/>
  <c r="DP181" i="9"/>
  <c r="DP144" i="9"/>
  <c r="DP128" i="9"/>
  <c r="DP117" i="9"/>
  <c r="DP122" i="9"/>
  <c r="DP313" i="9"/>
  <c r="DP299" i="9"/>
  <c r="DP292" i="9"/>
  <c r="DP285" i="9"/>
  <c r="DP286" i="9"/>
  <c r="DP276" i="9"/>
  <c r="DP252" i="9"/>
  <c r="DP255" i="9"/>
  <c r="DP246" i="9"/>
  <c r="DP229" i="9"/>
  <c r="DP240" i="9"/>
  <c r="DP208" i="9"/>
  <c r="DP227" i="9"/>
  <c r="DP221" i="9"/>
  <c r="DP189" i="9"/>
  <c r="DP205" i="9"/>
  <c r="DP175" i="9"/>
  <c r="DP174" i="9"/>
  <c r="DP155" i="9"/>
  <c r="DP123" i="9"/>
  <c r="DP142" i="9"/>
  <c r="DP141" i="9"/>
  <c r="DP75" i="9"/>
  <c r="DU75" i="9" s="1"/>
  <c r="DP83" i="9"/>
  <c r="DU83" i="9" s="1"/>
  <c r="DP91" i="9"/>
  <c r="DU91" i="9" s="1"/>
  <c r="DP314" i="9"/>
  <c r="DP307" i="9"/>
  <c r="DP308" i="9"/>
  <c r="DP295" i="9"/>
  <c r="DP284" i="9"/>
  <c r="DP274" i="9"/>
  <c r="DP261" i="9"/>
  <c r="DP272" i="9"/>
  <c r="DP243" i="9"/>
  <c r="DP234" i="9"/>
  <c r="DP258" i="9"/>
  <c r="DP228" i="9"/>
  <c r="DP223" i="9"/>
  <c r="DP99" i="9"/>
  <c r="DU99" i="9" s="1"/>
  <c r="DP317" i="9"/>
  <c r="DP309" i="9"/>
  <c r="DP301" i="9"/>
  <c r="DP291" i="9"/>
  <c r="DP280" i="9"/>
  <c r="DP270" i="9"/>
  <c r="DP268" i="9"/>
  <c r="DP271" i="9"/>
  <c r="DP239" i="9"/>
  <c r="DP245" i="9"/>
  <c r="DP257" i="9"/>
  <c r="DP224" i="9"/>
  <c r="DP219" i="9"/>
  <c r="DP214" i="9"/>
  <c r="DP207" i="9"/>
  <c r="DP192" i="9"/>
  <c r="DP191" i="9"/>
  <c r="DP190" i="9"/>
  <c r="DP172" i="9"/>
  <c r="DP139" i="9"/>
  <c r="DP158" i="9"/>
  <c r="DP157" i="9"/>
  <c r="DP125" i="9"/>
  <c r="BU71" i="9"/>
  <c r="CI71" i="9" s="1"/>
  <c r="BU82" i="9"/>
  <c r="CI82" i="9" s="1"/>
  <c r="BU98" i="9"/>
  <c r="CI98" i="9" s="1"/>
  <c r="BU316" i="9"/>
  <c r="BU309" i="9"/>
  <c r="BU310" i="9"/>
  <c r="BU296" i="9"/>
  <c r="BU287" i="9"/>
  <c r="BU279" i="9"/>
  <c r="BU270" i="9"/>
  <c r="BU257" i="9"/>
  <c r="BU248" i="9"/>
  <c r="BU239" i="9"/>
  <c r="BU230" i="9"/>
  <c r="BU225" i="9"/>
  <c r="BU201" i="9"/>
  <c r="BU215" i="9"/>
  <c r="BU212" i="9"/>
  <c r="BU193" i="9"/>
  <c r="BU188" i="9"/>
  <c r="BU195" i="9"/>
  <c r="BU164" i="9"/>
  <c r="BU132" i="9"/>
  <c r="BU151" i="9"/>
  <c r="BU162" i="9"/>
  <c r="BU130" i="9"/>
  <c r="BU157" i="9"/>
  <c r="BU123" i="9"/>
  <c r="BU107" i="9"/>
  <c r="CI107" i="9" s="1"/>
  <c r="BU114" i="9"/>
  <c r="BU84" i="9"/>
  <c r="CI84" i="9" s="1"/>
  <c r="BU100" i="9"/>
  <c r="CI100" i="9" s="1"/>
  <c r="BU312" i="9"/>
  <c r="BU300" i="9"/>
  <c r="BU298" i="9"/>
  <c r="BU292" i="9"/>
  <c r="BU284" i="9"/>
  <c r="BU275" i="9"/>
  <c r="BU266" i="9"/>
  <c r="BU253" i="9"/>
  <c r="BU255" i="9"/>
  <c r="BU235" i="9"/>
  <c r="BU226" i="9"/>
  <c r="BU231" i="9"/>
  <c r="BU232" i="9"/>
  <c r="BU211" i="9"/>
  <c r="BU208" i="9"/>
  <c r="BU189" i="9"/>
  <c r="BU184" i="9"/>
  <c r="BU191" i="9"/>
  <c r="BU160" i="9"/>
  <c r="BU128" i="9"/>
  <c r="BU147" i="9"/>
  <c r="BU158" i="9"/>
  <c r="BU126" i="9"/>
  <c r="BU153" i="9"/>
  <c r="BU119" i="9"/>
  <c r="BU103" i="9"/>
  <c r="CI103" i="9" s="1"/>
  <c r="BU110" i="9"/>
  <c r="BU86" i="9"/>
  <c r="CI86" i="9" s="1"/>
  <c r="BU317" i="9"/>
  <c r="BU305" i="9"/>
  <c r="BU294" i="9"/>
  <c r="BU288" i="9"/>
  <c r="BU280" i="9"/>
  <c r="BU282" i="9"/>
  <c r="BU262" i="9"/>
  <c r="BU249" i="9"/>
  <c r="BU247" i="9"/>
  <c r="BU259" i="9"/>
  <c r="BU254" i="9"/>
  <c r="BU227" i="9"/>
  <c r="BU228" i="9"/>
  <c r="BU207" i="9"/>
  <c r="BU198" i="9"/>
  <c r="BU185" i="9"/>
  <c r="BU180" i="9"/>
  <c r="BU187" i="9"/>
  <c r="BU156" i="9"/>
  <c r="BU124" i="9"/>
  <c r="BU143" i="9"/>
  <c r="BU154" i="9"/>
  <c r="BU122" i="9"/>
  <c r="BU149" i="9"/>
  <c r="BU116" i="9"/>
  <c r="BU137" i="9"/>
  <c r="BU106" i="9"/>
  <c r="CI106" i="9" s="1"/>
  <c r="BU72" i="9"/>
  <c r="CI72" i="9" s="1"/>
  <c r="BU88" i="9"/>
  <c r="CI88" i="9" s="1"/>
  <c r="BU313" i="9"/>
  <c r="BU303" i="9"/>
  <c r="BU301" i="9"/>
  <c r="BU291" i="9"/>
  <c r="BU276" i="9"/>
  <c r="BU278" i="9"/>
  <c r="BU258" i="9"/>
  <c r="BU268" i="9"/>
  <c r="BU244" i="9"/>
  <c r="BU251" i="9"/>
  <c r="BU245" i="9"/>
  <c r="BU221" i="9"/>
  <c r="BU224" i="9"/>
  <c r="BU203" i="9"/>
  <c r="BU194" i="9"/>
  <c r="BU181" i="9"/>
  <c r="BU176" i="9"/>
  <c r="BU183" i="9"/>
  <c r="BU152" i="9"/>
  <c r="BU120" i="9"/>
  <c r="BU139" i="9"/>
  <c r="BU150" i="9"/>
  <c r="BU174" i="9"/>
  <c r="BU145" i="9"/>
  <c r="BU112" i="9"/>
  <c r="BU133" i="9"/>
  <c r="BU102" i="9"/>
  <c r="CI102" i="9" s="1"/>
  <c r="BU74" i="9"/>
  <c r="CI74" i="9" s="1"/>
  <c r="BU90" i="9"/>
  <c r="CI90" i="9" s="1"/>
  <c r="BU308" i="9"/>
  <c r="BU307" i="9"/>
  <c r="BU297" i="9"/>
  <c r="BU286" i="9"/>
  <c r="BU272" i="9"/>
  <c r="BU271" i="9"/>
  <c r="BU274" i="9"/>
  <c r="BU264" i="9"/>
  <c r="BU240" i="9"/>
  <c r="BU246" i="9"/>
  <c r="BU241" i="9"/>
  <c r="BU217" i="9"/>
  <c r="BU220" i="9"/>
  <c r="BU222" i="9"/>
  <c r="BU190" i="9"/>
  <c r="BU177" i="9"/>
  <c r="BU172" i="9"/>
  <c r="BU179" i="9"/>
  <c r="BU148" i="9"/>
  <c r="BU167" i="9"/>
  <c r="BU182" i="9"/>
  <c r="BU146" i="9"/>
  <c r="BU170" i="9"/>
  <c r="BU141" i="9"/>
  <c r="BU108" i="9"/>
  <c r="CI108" i="9" s="1"/>
  <c r="BU129" i="9"/>
  <c r="BU117" i="9"/>
  <c r="BU76" i="9"/>
  <c r="CI76" i="9" s="1"/>
  <c r="BU92" i="9"/>
  <c r="CI92" i="9" s="1"/>
  <c r="BU304" i="9"/>
  <c r="BU302" i="9"/>
  <c r="BU293" i="9"/>
  <c r="BU285" i="9"/>
  <c r="BU295" i="9"/>
  <c r="BU267" i="9"/>
  <c r="BU269" i="9"/>
  <c r="BU260" i="9"/>
  <c r="BU236" i="9"/>
  <c r="BU242" i="9"/>
  <c r="BU237" i="9"/>
  <c r="BU213" i="9"/>
  <c r="BU216" i="9"/>
  <c r="BU218" i="9"/>
  <c r="BU186" i="9"/>
  <c r="BU200" i="9"/>
  <c r="BU206" i="9"/>
  <c r="BU175" i="9"/>
  <c r="BU144" i="9"/>
  <c r="BU163" i="9"/>
  <c r="BU178" i="9"/>
  <c r="BU142" i="9"/>
  <c r="BU169" i="9"/>
  <c r="BU135" i="9"/>
  <c r="BU104" i="9"/>
  <c r="CI104" i="9" s="1"/>
  <c r="BU125" i="9"/>
  <c r="BU113" i="9"/>
  <c r="BU78" i="9"/>
  <c r="CI78" i="9" s="1"/>
  <c r="BU94" i="9"/>
  <c r="CI94" i="9" s="1"/>
  <c r="BU315" i="9"/>
  <c r="BU318" i="9"/>
  <c r="BU314" i="9"/>
  <c r="BU289" i="9"/>
  <c r="BU281" i="9"/>
  <c r="BU290" i="9"/>
  <c r="BU263" i="9"/>
  <c r="BU265" i="9"/>
  <c r="BU256" i="9"/>
  <c r="BU250" i="9"/>
  <c r="BU238" i="9"/>
  <c r="BU233" i="9"/>
  <c r="BU209" i="9"/>
  <c r="BU223" i="9"/>
  <c r="BU214" i="9"/>
  <c r="BU204" i="9"/>
  <c r="BU196" i="9"/>
  <c r="BU202" i="9"/>
  <c r="BU171" i="9"/>
  <c r="BU140" i="9"/>
  <c r="BU159" i="9"/>
  <c r="BU173" i="9"/>
  <c r="BU138" i="9"/>
  <c r="BU165" i="9"/>
  <c r="BU131" i="9"/>
  <c r="BU115" i="9"/>
  <c r="BU121" i="9"/>
  <c r="BU109" i="9"/>
  <c r="CI109" i="9" s="1"/>
  <c r="BU80" i="9"/>
  <c r="CI80" i="9" s="1"/>
  <c r="BU96" i="9"/>
  <c r="CI96" i="9" s="1"/>
  <c r="CI319" i="9"/>
  <c r="BU306" i="9"/>
  <c r="BU311" i="9"/>
  <c r="BU299" i="9"/>
  <c r="BU277" i="9"/>
  <c r="BU283" i="9"/>
  <c r="BU273" i="9"/>
  <c r="BU261" i="9"/>
  <c r="BU252" i="9"/>
  <c r="BU243" i="9"/>
  <c r="BU234" i="9"/>
  <c r="BU229" i="9"/>
  <c r="BU205" i="9"/>
  <c r="BU219" i="9"/>
  <c r="BU210" i="9"/>
  <c r="BU197" i="9"/>
  <c r="BU192" i="9"/>
  <c r="BU199" i="9"/>
  <c r="BU168" i="9"/>
  <c r="BU136" i="9"/>
  <c r="BU155" i="9"/>
  <c r="BU166" i="9"/>
  <c r="BU134" i="9"/>
  <c r="BU161" i="9"/>
  <c r="BU127" i="9"/>
  <c r="BU111" i="9"/>
  <c r="BU118" i="9"/>
  <c r="BU105" i="9"/>
  <c r="CI105" i="9" s="1"/>
  <c r="EA80" i="9"/>
  <c r="EG80" i="9" s="1"/>
  <c r="EA310" i="9"/>
  <c r="EA304" i="9"/>
  <c r="EA300" i="9"/>
  <c r="EA298" i="9"/>
  <c r="EA297" i="9"/>
  <c r="EA277" i="9"/>
  <c r="EA260" i="9"/>
  <c r="EA280" i="9"/>
  <c r="EA257" i="9"/>
  <c r="EA245" i="9"/>
  <c r="EA236" i="9"/>
  <c r="EA233" i="9"/>
  <c r="EA203" i="9"/>
  <c r="EA205" i="9"/>
  <c r="EA208" i="9"/>
  <c r="EA195" i="9"/>
  <c r="EA190" i="9"/>
  <c r="EA86" i="9"/>
  <c r="EG86" i="9" s="1"/>
  <c r="EA316" i="9"/>
  <c r="EA309" i="9"/>
  <c r="EA303" i="9"/>
  <c r="EA294" i="9"/>
  <c r="EA293" i="9"/>
  <c r="EA273" i="9"/>
  <c r="EA271" i="9"/>
  <c r="EA276" i="9"/>
  <c r="EA252" i="9"/>
  <c r="EA241" i="9"/>
  <c r="EA232" i="9"/>
  <c r="EA229" i="9"/>
  <c r="EA222" i="9"/>
  <c r="EA201" i="9"/>
  <c r="EA196" i="9"/>
  <c r="EA191" i="9"/>
  <c r="EA96" i="9"/>
  <c r="EG96" i="9" s="1"/>
  <c r="EA71" i="9"/>
  <c r="EG71" i="9" s="1"/>
  <c r="EA78" i="9"/>
  <c r="EG78" i="9" s="1"/>
  <c r="DH194" i="9"/>
  <c r="DH191" i="9"/>
  <c r="DH188" i="9"/>
  <c r="DH162" i="9"/>
  <c r="DH160" i="9"/>
  <c r="DH118" i="9"/>
  <c r="DH116" i="9"/>
  <c r="DH114" i="9"/>
  <c r="DH112" i="9"/>
  <c r="DH108" i="9"/>
  <c r="DL108" i="9" s="1"/>
  <c r="DH82" i="9"/>
  <c r="DL82" i="9" s="1"/>
  <c r="DI69" i="9"/>
  <c r="DM69" i="9" s="1"/>
  <c r="DH200" i="9"/>
  <c r="DH183" i="9"/>
  <c r="DH180" i="9"/>
  <c r="DH175" i="9"/>
  <c r="DH172" i="9"/>
  <c r="DH167" i="9"/>
  <c r="DH156" i="9"/>
  <c r="DH150" i="9"/>
  <c r="DH148" i="9"/>
  <c r="DH146" i="9"/>
  <c r="DH144" i="9"/>
  <c r="DH91" i="9"/>
  <c r="DL91" i="9" s="1"/>
  <c r="DH198" i="9"/>
  <c r="DH195" i="9"/>
  <c r="DH192" i="9"/>
  <c r="DH89" i="9"/>
  <c r="DL89" i="9" s="1"/>
  <c r="DH168" i="9"/>
  <c r="DH87" i="9"/>
  <c r="DL87" i="9" s="1"/>
  <c r="DH74" i="9"/>
  <c r="DL74" i="9" s="1"/>
  <c r="DH190" i="9"/>
  <c r="DH187" i="9"/>
  <c r="DH184" i="9"/>
  <c r="DH179" i="9"/>
  <c r="DH102" i="9"/>
  <c r="DL102" i="9" s="1"/>
  <c r="DI95" i="9"/>
  <c r="DM95" i="9" s="1"/>
  <c r="DI86" i="9"/>
  <c r="DM86" i="9" s="1"/>
  <c r="CR80" i="9"/>
  <c r="DA80" i="9" s="1"/>
  <c r="DH202" i="9"/>
  <c r="DH199" i="9"/>
  <c r="DH196" i="9"/>
  <c r="DH182" i="9"/>
  <c r="DH174" i="9"/>
  <c r="DH171" i="9"/>
  <c r="DH166" i="9"/>
  <c r="DH95" i="9"/>
  <c r="DL95" i="9" s="1"/>
  <c r="DG85" i="9"/>
  <c r="DK85" i="9" s="1"/>
  <c r="DG72" i="9"/>
  <c r="DK72" i="9" s="1"/>
  <c r="DH164" i="9"/>
  <c r="T38" i="9"/>
  <c r="AZ67" i="9" s="1"/>
  <c r="AZ243" i="9" s="1"/>
  <c r="P14" i="9"/>
  <c r="R38" i="9"/>
  <c r="AX67" i="9" s="1"/>
  <c r="S38" i="9"/>
  <c r="Q38" i="9"/>
  <c r="AW67" i="9" s="1"/>
  <c r="L38" i="9"/>
  <c r="CO70" i="9"/>
  <c r="CX70" i="9" s="1"/>
  <c r="CO76" i="9"/>
  <c r="CX76" i="9" s="1"/>
  <c r="CO84" i="9"/>
  <c r="CX84" i="9" s="1"/>
  <c r="CO92" i="9"/>
  <c r="CX92" i="9" s="1"/>
  <c r="CO97" i="9"/>
  <c r="CX97" i="9" s="1"/>
  <c r="CO308" i="9"/>
  <c r="CO301" i="9"/>
  <c r="CO287" i="9"/>
  <c r="CO293" i="9"/>
  <c r="CO288" i="9"/>
  <c r="CO268" i="9"/>
  <c r="CO255" i="9"/>
  <c r="CO258" i="9"/>
  <c r="CO256" i="9"/>
  <c r="CO236" i="9"/>
  <c r="CO235" i="9"/>
  <c r="CO203" i="9"/>
  <c r="CO209" i="9"/>
  <c r="CO216" i="9"/>
  <c r="CO214" i="9"/>
  <c r="CO179" i="9"/>
  <c r="CO170" i="9"/>
  <c r="CO79" i="9"/>
  <c r="CX79" i="9" s="1"/>
  <c r="CO87" i="9"/>
  <c r="CX87" i="9" s="1"/>
  <c r="CO95" i="9"/>
  <c r="CX95" i="9" s="1"/>
  <c r="CO100" i="9"/>
  <c r="CX100" i="9" s="1"/>
  <c r="CO304" i="9"/>
  <c r="CO307" i="9"/>
  <c r="CO299" i="9"/>
  <c r="CO292" i="9"/>
  <c r="CO285" i="9"/>
  <c r="CO264" i="9"/>
  <c r="CO251" i="9"/>
  <c r="CO254" i="9"/>
  <c r="CO253" i="9"/>
  <c r="CO232" i="9"/>
  <c r="CO231" i="9"/>
  <c r="CO222" i="9"/>
  <c r="CO205" i="9"/>
  <c r="CO212" i="9"/>
  <c r="CO210" i="9"/>
  <c r="CO198" i="9"/>
  <c r="CO206" i="9"/>
  <c r="CO74" i="9"/>
  <c r="CX74" i="9" s="1"/>
  <c r="CO82" i="9"/>
  <c r="CX82" i="9" s="1"/>
  <c r="CO90" i="9"/>
  <c r="CX90" i="9" s="1"/>
  <c r="CO317" i="9"/>
  <c r="CO318" i="9"/>
  <c r="CO300" i="9"/>
  <c r="CO298" i="9"/>
  <c r="CO289" i="9"/>
  <c r="CO281" i="9"/>
  <c r="CO260" i="9"/>
  <c r="CO247" i="9"/>
  <c r="CO250" i="9"/>
  <c r="CO248" i="9"/>
  <c r="CO228" i="9"/>
  <c r="CO227" i="9"/>
  <c r="CO218" i="9"/>
  <c r="CO201" i="9"/>
  <c r="CO208" i="9"/>
  <c r="CO204" i="9"/>
  <c r="CO77" i="9"/>
  <c r="CX77" i="9" s="1"/>
  <c r="CO85" i="9"/>
  <c r="CX85" i="9" s="1"/>
  <c r="CO93" i="9"/>
  <c r="CX93" i="9" s="1"/>
  <c r="CO98" i="9"/>
  <c r="CX98" i="9" s="1"/>
  <c r="CO310" i="9"/>
  <c r="CO314" i="9"/>
  <c r="CO309" i="9"/>
  <c r="CO294" i="9"/>
  <c r="CO283" i="9"/>
  <c r="CO277" i="9"/>
  <c r="CO280" i="9"/>
  <c r="CO275" i="9"/>
  <c r="CO261" i="9"/>
  <c r="CO245" i="9"/>
  <c r="CO257" i="9"/>
  <c r="CO223" i="9"/>
  <c r="CO230" i="9"/>
  <c r="CO233" i="9"/>
  <c r="CO200" i="9"/>
  <c r="CO199" i="9"/>
  <c r="CO72" i="9"/>
  <c r="CX72" i="9" s="1"/>
  <c r="CO80" i="9"/>
  <c r="CX80" i="9" s="1"/>
  <c r="CO88" i="9"/>
  <c r="CX88" i="9" s="1"/>
  <c r="CO101" i="9"/>
  <c r="CX101" i="9" s="1"/>
  <c r="CO316" i="9"/>
  <c r="CO312" i="9"/>
  <c r="CO303" i="9"/>
  <c r="CO290" i="9"/>
  <c r="CO279" i="9"/>
  <c r="CO273" i="9"/>
  <c r="CO271" i="9"/>
  <c r="CO272" i="9"/>
  <c r="CO246" i="9"/>
  <c r="CO241" i="9"/>
  <c r="CO252" i="9"/>
  <c r="CO219" i="9"/>
  <c r="CO226" i="9"/>
  <c r="CO229" i="9"/>
  <c r="CO196" i="9"/>
  <c r="CO195" i="9"/>
  <c r="CO186" i="9"/>
  <c r="CO75" i="9"/>
  <c r="CX75" i="9" s="1"/>
  <c r="CO83" i="9"/>
  <c r="CX83" i="9" s="1"/>
  <c r="CO91" i="9"/>
  <c r="CX91" i="9" s="1"/>
  <c r="CO96" i="9"/>
  <c r="CX96" i="9" s="1"/>
  <c r="CO315" i="9"/>
  <c r="CO302" i="9"/>
  <c r="CO296" i="9"/>
  <c r="CO286" i="9"/>
  <c r="CO282" i="9"/>
  <c r="CO269" i="9"/>
  <c r="CO267" i="9"/>
  <c r="CO270" i="9"/>
  <c r="CO242" i="9"/>
  <c r="CO237" i="9"/>
  <c r="CO249" i="9"/>
  <c r="CO215" i="9"/>
  <c r="CO221" i="9"/>
  <c r="CO225" i="9"/>
  <c r="CO192" i="9"/>
  <c r="CO191" i="9"/>
  <c r="CO182" i="9"/>
  <c r="CO78" i="9"/>
  <c r="CX78" i="9" s="1"/>
  <c r="CO86" i="9"/>
  <c r="CX86" i="9" s="1"/>
  <c r="CO94" i="9"/>
  <c r="CX94" i="9" s="1"/>
  <c r="CO99" i="9"/>
  <c r="CX99" i="9" s="1"/>
  <c r="CO73" i="9"/>
  <c r="CX73" i="9" s="1"/>
  <c r="CO81" i="9"/>
  <c r="CX81" i="9" s="1"/>
  <c r="CO89" i="9"/>
  <c r="CX89" i="9" s="1"/>
  <c r="CO115" i="9"/>
  <c r="CO133" i="9"/>
  <c r="CO110" i="9"/>
  <c r="CO139" i="9"/>
  <c r="CO180" i="9"/>
  <c r="CO148" i="9"/>
  <c r="CO149" i="9"/>
  <c r="CO122" i="9"/>
  <c r="CO154" i="9"/>
  <c r="CO181" i="9"/>
  <c r="CO190" i="9"/>
  <c r="CO213" i="9"/>
  <c r="CO234" i="9"/>
  <c r="CO274" i="9"/>
  <c r="CO313" i="9"/>
  <c r="CU69" i="9"/>
  <c r="DD69" i="9" s="1"/>
  <c r="CU316" i="9"/>
  <c r="CU300" i="9"/>
  <c r="CU297" i="9"/>
  <c r="CU299" i="9"/>
  <c r="CU276" i="9"/>
  <c r="CU274" i="9"/>
  <c r="CU273" i="9"/>
  <c r="CU264" i="9"/>
  <c r="CU240" i="9"/>
  <c r="CU247" i="9"/>
  <c r="CU241" i="9"/>
  <c r="CU209" i="9"/>
  <c r="CU223" i="9"/>
  <c r="CU222" i="9"/>
  <c r="CU198" i="9"/>
  <c r="CU181" i="9"/>
  <c r="CU176" i="9"/>
  <c r="CU179" i="9"/>
  <c r="CU148" i="9"/>
  <c r="CU174" i="9"/>
  <c r="CU143" i="9"/>
  <c r="CU150" i="9"/>
  <c r="CU173" i="9"/>
  <c r="CU141" i="9"/>
  <c r="CU123" i="9"/>
  <c r="CU110" i="9"/>
  <c r="CU117" i="9"/>
  <c r="CU311" i="9"/>
  <c r="CU303" i="9"/>
  <c r="CU293" i="9"/>
  <c r="CU285" i="9"/>
  <c r="CU272" i="9"/>
  <c r="CU271" i="9"/>
  <c r="CU269" i="9"/>
  <c r="CU260" i="9"/>
  <c r="CU236" i="9"/>
  <c r="CU246" i="9"/>
  <c r="CU237" i="9"/>
  <c r="CU205" i="9"/>
  <c r="CU219" i="9"/>
  <c r="CU218" i="9"/>
  <c r="CU194" i="9"/>
  <c r="CU177" i="9"/>
  <c r="CU172" i="9"/>
  <c r="CU175" i="9"/>
  <c r="CU144" i="9"/>
  <c r="CU170" i="9"/>
  <c r="CU139" i="9"/>
  <c r="CU146" i="9"/>
  <c r="CU169" i="9"/>
  <c r="CU116" i="9"/>
  <c r="CU119" i="9"/>
  <c r="CU106" i="9"/>
  <c r="DD106" i="9" s="1"/>
  <c r="CU113" i="9"/>
  <c r="CU315" i="9"/>
  <c r="CU310" i="9"/>
  <c r="CU305" i="9"/>
  <c r="CU289" i="9"/>
  <c r="CU281" i="9"/>
  <c r="CU295" i="9"/>
  <c r="CU267" i="9"/>
  <c r="CU265" i="9"/>
  <c r="CU256" i="9"/>
  <c r="CU243" i="9"/>
  <c r="CU242" i="9"/>
  <c r="CU233" i="9"/>
  <c r="CU201" i="9"/>
  <c r="CU215" i="9"/>
  <c r="CU214" i="9"/>
  <c r="CU190" i="9"/>
  <c r="CU204" i="9"/>
  <c r="CU200" i="9"/>
  <c r="CU171" i="9"/>
  <c r="CU140" i="9"/>
  <c r="CU167" i="9"/>
  <c r="CU182" i="9"/>
  <c r="CU142" i="9"/>
  <c r="CU165" i="9"/>
  <c r="CU112" i="9"/>
  <c r="CU115" i="9"/>
  <c r="CU102" i="9"/>
  <c r="DD102" i="9" s="1"/>
  <c r="CU109" i="9"/>
  <c r="DD109" i="9" s="1"/>
  <c r="DD320" i="9"/>
  <c r="DE62" i="9" s="1"/>
  <c r="DE64" i="9" s="1"/>
  <c r="BU20" i="5" s="1"/>
  <c r="K310" i="11" s="1"/>
  <c r="CU308" i="9"/>
  <c r="CU302" i="9"/>
  <c r="CU296" i="9"/>
  <c r="CU277" i="9"/>
  <c r="CU283" i="9"/>
  <c r="CU263" i="9"/>
  <c r="CU261" i="9"/>
  <c r="CU252" i="9"/>
  <c r="CU239" i="9"/>
  <c r="CU238" i="9"/>
  <c r="CU229" i="9"/>
  <c r="CU231" i="9"/>
  <c r="CU211" i="9"/>
  <c r="CU210" i="9"/>
  <c r="CU186" i="9"/>
  <c r="CU196" i="9"/>
  <c r="CU199" i="9"/>
  <c r="CU168" i="9"/>
  <c r="CU136" i="9"/>
  <c r="CU163" i="9"/>
  <c r="CU178" i="9"/>
  <c r="CU138" i="9"/>
  <c r="CU161" i="9"/>
  <c r="CU108" i="9"/>
  <c r="DD108" i="9" s="1"/>
  <c r="CU111" i="9"/>
  <c r="CU137" i="9"/>
  <c r="CU105" i="9"/>
  <c r="DD105" i="9" s="1"/>
  <c r="CU318" i="9"/>
  <c r="CU304" i="9"/>
  <c r="CU307" i="9"/>
  <c r="CU292" i="9"/>
  <c r="CU291" i="9"/>
  <c r="CU279" i="9"/>
  <c r="CU270" i="9"/>
  <c r="CU257" i="9"/>
  <c r="CU248" i="9"/>
  <c r="CU235" i="9"/>
  <c r="CU234" i="9"/>
  <c r="CU225" i="9"/>
  <c r="CU227" i="9"/>
  <c r="CU207" i="9"/>
  <c r="CU212" i="9"/>
  <c r="CU197" i="9"/>
  <c r="CU192" i="9"/>
  <c r="CU195" i="9"/>
  <c r="CU164" i="9"/>
  <c r="CU132" i="9"/>
  <c r="CU159" i="9"/>
  <c r="CU166" i="9"/>
  <c r="CU134" i="9"/>
  <c r="CU157" i="9"/>
  <c r="CU104" i="9"/>
  <c r="DD104" i="9" s="1"/>
  <c r="CU107" i="9"/>
  <c r="DD107" i="9" s="1"/>
  <c r="CU133" i="9"/>
  <c r="CU317" i="9"/>
  <c r="CU313" i="9"/>
  <c r="CU298" i="9"/>
  <c r="CU288" i="9"/>
  <c r="CU286" i="9"/>
  <c r="CU275" i="9"/>
  <c r="CU266" i="9"/>
  <c r="CU253" i="9"/>
  <c r="CU254" i="9"/>
  <c r="CU259" i="9"/>
  <c r="CU230" i="9"/>
  <c r="CU221" i="9"/>
  <c r="CU224" i="9"/>
  <c r="CU203" i="9"/>
  <c r="CU208" i="9"/>
  <c r="CU193" i="9"/>
  <c r="CU188" i="9"/>
  <c r="CU191" i="9"/>
  <c r="CU160" i="9"/>
  <c r="CU128" i="9"/>
  <c r="CU155" i="9"/>
  <c r="CU162" i="9"/>
  <c r="CU130" i="9"/>
  <c r="CU153" i="9"/>
  <c r="CU135" i="9"/>
  <c r="CU103" i="9"/>
  <c r="DD103" i="9" s="1"/>
  <c r="CU129" i="9"/>
  <c r="CU314" i="9"/>
  <c r="CU306" i="9"/>
  <c r="CU294" i="9"/>
  <c r="CU290" i="9"/>
  <c r="CU284" i="9"/>
  <c r="CU282" i="9"/>
  <c r="CU262" i="9"/>
  <c r="CU249" i="9"/>
  <c r="CU251" i="9"/>
  <c r="CU255" i="9"/>
  <c r="CU226" i="9"/>
  <c r="CU217" i="9"/>
  <c r="CU220" i="9"/>
  <c r="CU232" i="9"/>
  <c r="CU206" i="9"/>
  <c r="CU189" i="9"/>
  <c r="CU184" i="9"/>
  <c r="CU187" i="9"/>
  <c r="CU156" i="9"/>
  <c r="CU124" i="9"/>
  <c r="CU151" i="9"/>
  <c r="CU158" i="9"/>
  <c r="CU126" i="9"/>
  <c r="CU149" i="9"/>
  <c r="CU131" i="9"/>
  <c r="CU118" i="9"/>
  <c r="CU125" i="9"/>
  <c r="CU312" i="9"/>
  <c r="CU309" i="9"/>
  <c r="CU301" i="9"/>
  <c r="CU287" i="9"/>
  <c r="CU280" i="9"/>
  <c r="CU278" i="9"/>
  <c r="CU258" i="9"/>
  <c r="CU268" i="9"/>
  <c r="CU244" i="9"/>
  <c r="CU250" i="9"/>
  <c r="CU245" i="9"/>
  <c r="CU213" i="9"/>
  <c r="CU216" i="9"/>
  <c r="CU228" i="9"/>
  <c r="CU202" i="9"/>
  <c r="CU185" i="9"/>
  <c r="CU180" i="9"/>
  <c r="CU183" i="9"/>
  <c r="CU152" i="9"/>
  <c r="CU120" i="9"/>
  <c r="CU147" i="9"/>
  <c r="CU154" i="9"/>
  <c r="CU122" i="9"/>
  <c r="CU145" i="9"/>
  <c r="CU127" i="9"/>
  <c r="CU114" i="9"/>
  <c r="CU121" i="9"/>
  <c r="CO104" i="9"/>
  <c r="CX104" i="9" s="1"/>
  <c r="CO137" i="9"/>
  <c r="CO114" i="9"/>
  <c r="CO143" i="9"/>
  <c r="CO120" i="9"/>
  <c r="CO152" i="9"/>
  <c r="CO153" i="9"/>
  <c r="CO126" i="9"/>
  <c r="CO158" i="9"/>
  <c r="CO185" i="9"/>
  <c r="CO194" i="9"/>
  <c r="CO217" i="9"/>
  <c r="CO238" i="9"/>
  <c r="CO278" i="9"/>
  <c r="CO306" i="9"/>
  <c r="CT72" i="9"/>
  <c r="DC72" i="9" s="1"/>
  <c r="CT70" i="9"/>
  <c r="DC70" i="9" s="1"/>
  <c r="CT99" i="9"/>
  <c r="DC99" i="9" s="1"/>
  <c r="CT97" i="9"/>
  <c r="DC97" i="9" s="1"/>
  <c r="CT100" i="9"/>
  <c r="DC100" i="9" s="1"/>
  <c r="CT95" i="9"/>
  <c r="DC95" i="9" s="1"/>
  <c r="CT98" i="9"/>
  <c r="DC98" i="9" s="1"/>
  <c r="CT101" i="9"/>
  <c r="DC101" i="9" s="1"/>
  <c r="CT96" i="9"/>
  <c r="DC96" i="9" s="1"/>
  <c r="CO108" i="9"/>
  <c r="CX108" i="9" s="1"/>
  <c r="CO105" i="9"/>
  <c r="CX105" i="9" s="1"/>
  <c r="CO118" i="9"/>
  <c r="CO147" i="9"/>
  <c r="CO124" i="9"/>
  <c r="CO156" i="9"/>
  <c r="CO157" i="9"/>
  <c r="CO130" i="9"/>
  <c r="CO162" i="9"/>
  <c r="CO189" i="9"/>
  <c r="CO183" i="9"/>
  <c r="CO207" i="9"/>
  <c r="CO262" i="9"/>
  <c r="CO297" i="9"/>
  <c r="CO112" i="9"/>
  <c r="CO109" i="9"/>
  <c r="CX109" i="9" s="1"/>
  <c r="CO119" i="9"/>
  <c r="CO151" i="9"/>
  <c r="CO128" i="9"/>
  <c r="CO160" i="9"/>
  <c r="CO161" i="9"/>
  <c r="CO134" i="9"/>
  <c r="CO166" i="9"/>
  <c r="CO193" i="9"/>
  <c r="CO187" i="9"/>
  <c r="CO211" i="9"/>
  <c r="CO266" i="9"/>
  <c r="CO284" i="9"/>
  <c r="CO116" i="9"/>
  <c r="CO113" i="9"/>
  <c r="CO123" i="9"/>
  <c r="CO155" i="9"/>
  <c r="CO132" i="9"/>
  <c r="CO164" i="9"/>
  <c r="CO165" i="9"/>
  <c r="CO138" i="9"/>
  <c r="CO172" i="9"/>
  <c r="CO197" i="9"/>
  <c r="CO184" i="9"/>
  <c r="CO239" i="9"/>
  <c r="CO259" i="9"/>
  <c r="CO291" i="9"/>
  <c r="CO103" i="9"/>
  <c r="CX103" i="9" s="1"/>
  <c r="CO121" i="9"/>
  <c r="CO117" i="9"/>
  <c r="CO127" i="9"/>
  <c r="CO159" i="9"/>
  <c r="CO136" i="9"/>
  <c r="CO168" i="9"/>
  <c r="CO169" i="9"/>
  <c r="CO142" i="9"/>
  <c r="CO176" i="9"/>
  <c r="CO202" i="9"/>
  <c r="CO188" i="9"/>
  <c r="CO243" i="9"/>
  <c r="CO263" i="9"/>
  <c r="CO295" i="9"/>
  <c r="CQ73" i="9"/>
  <c r="CZ73" i="9" s="1"/>
  <c r="CQ81" i="9"/>
  <c r="CZ81" i="9" s="1"/>
  <c r="CQ89" i="9"/>
  <c r="CZ89" i="9" s="1"/>
  <c r="CQ315" i="9"/>
  <c r="CQ314" i="9"/>
  <c r="CQ307" i="9"/>
  <c r="CQ289" i="9"/>
  <c r="CQ285" i="9"/>
  <c r="CQ272" i="9"/>
  <c r="CQ282" i="9"/>
  <c r="CQ265" i="9"/>
  <c r="CQ256" i="9"/>
  <c r="CQ236" i="9"/>
  <c r="CQ238" i="9"/>
  <c r="CQ233" i="9"/>
  <c r="CQ201" i="9"/>
  <c r="CQ215" i="9"/>
  <c r="CQ214" i="9"/>
  <c r="CQ208" i="9"/>
  <c r="CQ202" i="9"/>
  <c r="CQ172" i="9"/>
  <c r="CQ171" i="9"/>
  <c r="CQ140" i="9"/>
  <c r="CQ163" i="9"/>
  <c r="CQ162" i="9"/>
  <c r="CQ130" i="9"/>
  <c r="CQ165" i="9"/>
  <c r="CQ112" i="9"/>
  <c r="CQ115" i="9"/>
  <c r="CQ102" i="9"/>
  <c r="CZ102" i="9" s="1"/>
  <c r="CQ109" i="9"/>
  <c r="CZ109" i="9" s="1"/>
  <c r="CQ71" i="9"/>
  <c r="CZ71" i="9" s="1"/>
  <c r="CQ76" i="9"/>
  <c r="CZ76" i="9" s="1"/>
  <c r="CQ84" i="9"/>
  <c r="CZ84" i="9" s="1"/>
  <c r="CQ92" i="9"/>
  <c r="CZ92" i="9" s="1"/>
  <c r="CQ97" i="9"/>
  <c r="CZ97" i="9" s="1"/>
  <c r="CQ312" i="9"/>
  <c r="CQ306" i="9"/>
  <c r="CQ303" i="9"/>
  <c r="CQ301" i="9"/>
  <c r="CQ281" i="9"/>
  <c r="CQ283" i="9"/>
  <c r="CQ278" i="9"/>
  <c r="CQ261" i="9"/>
  <c r="CQ252" i="9"/>
  <c r="CQ243" i="9"/>
  <c r="CQ234" i="9"/>
  <c r="CQ229" i="9"/>
  <c r="CQ232" i="9"/>
  <c r="CQ211" i="9"/>
  <c r="CQ210" i="9"/>
  <c r="CQ197" i="9"/>
  <c r="CQ200" i="9"/>
  <c r="CQ199" i="9"/>
  <c r="CQ168" i="9"/>
  <c r="CQ136" i="9"/>
  <c r="CQ159" i="9"/>
  <c r="CQ158" i="9"/>
  <c r="CQ126" i="9"/>
  <c r="CQ161" i="9"/>
  <c r="CQ108" i="9"/>
  <c r="CZ108" i="9" s="1"/>
  <c r="CQ111" i="9"/>
  <c r="CQ135" i="9"/>
  <c r="CQ105" i="9"/>
  <c r="CZ105" i="9" s="1"/>
  <c r="CQ79" i="9"/>
  <c r="CZ79" i="9" s="1"/>
  <c r="CQ87" i="9"/>
  <c r="CZ87" i="9" s="1"/>
  <c r="CQ95" i="9"/>
  <c r="CZ95" i="9" s="1"/>
  <c r="CQ100" i="9"/>
  <c r="CZ100" i="9" s="1"/>
  <c r="CZ320" i="9"/>
  <c r="DA62" i="9" s="1"/>
  <c r="DA63" i="9" s="1"/>
  <c r="CQ311" i="9"/>
  <c r="CQ302" i="9"/>
  <c r="CQ296" i="9"/>
  <c r="CQ277" i="9"/>
  <c r="CQ279" i="9"/>
  <c r="CQ270" i="9"/>
  <c r="CQ257" i="9"/>
  <c r="CQ248" i="9"/>
  <c r="CQ239" i="9"/>
  <c r="CQ230" i="9"/>
  <c r="CQ225" i="9"/>
  <c r="CQ228" i="9"/>
  <c r="CQ207" i="9"/>
  <c r="CQ204" i="9"/>
  <c r="CQ193" i="9"/>
  <c r="CQ196" i="9"/>
  <c r="CQ195" i="9"/>
  <c r="CQ164" i="9"/>
  <c r="CQ132" i="9"/>
  <c r="CQ155" i="9"/>
  <c r="CQ154" i="9"/>
  <c r="CQ122" i="9"/>
  <c r="CQ157" i="9"/>
  <c r="CQ104" i="9"/>
  <c r="CZ104" i="9" s="1"/>
  <c r="CQ107" i="9"/>
  <c r="CZ107" i="9" s="1"/>
  <c r="CQ131" i="9"/>
  <c r="CQ74" i="9"/>
  <c r="CZ74" i="9" s="1"/>
  <c r="CQ82" i="9"/>
  <c r="CZ82" i="9" s="1"/>
  <c r="CQ90" i="9"/>
  <c r="CZ90" i="9" s="1"/>
  <c r="CQ308" i="9"/>
  <c r="CQ310" i="9"/>
  <c r="CQ298" i="9"/>
  <c r="CQ292" i="9"/>
  <c r="CQ290" i="9"/>
  <c r="CQ275" i="9"/>
  <c r="CQ266" i="9"/>
  <c r="CQ253" i="9"/>
  <c r="CQ255" i="9"/>
  <c r="CQ235" i="9"/>
  <c r="CQ226" i="9"/>
  <c r="CQ221" i="9"/>
  <c r="CQ224" i="9"/>
  <c r="CQ203" i="9"/>
  <c r="CQ198" i="9"/>
  <c r="CQ189" i="9"/>
  <c r="CQ192" i="9"/>
  <c r="CQ191" i="9"/>
  <c r="CQ160" i="9"/>
  <c r="CQ128" i="9"/>
  <c r="CQ151" i="9"/>
  <c r="CQ150" i="9"/>
  <c r="CQ182" i="9"/>
  <c r="CQ153" i="9"/>
  <c r="CQ137" i="9"/>
  <c r="CQ103" i="9"/>
  <c r="CZ103" i="9" s="1"/>
  <c r="CQ127" i="9"/>
  <c r="CQ69" i="9"/>
  <c r="CZ69" i="9" s="1"/>
  <c r="CQ77" i="9"/>
  <c r="CZ77" i="9" s="1"/>
  <c r="CQ85" i="9"/>
  <c r="CZ85" i="9" s="1"/>
  <c r="CQ93" i="9"/>
  <c r="CZ93" i="9" s="1"/>
  <c r="CQ98" i="9"/>
  <c r="CZ98" i="9" s="1"/>
  <c r="CQ304" i="9"/>
  <c r="CQ309" i="9"/>
  <c r="CQ294" i="9"/>
  <c r="CQ288" i="9"/>
  <c r="CQ287" i="9"/>
  <c r="CQ273" i="9"/>
  <c r="CQ262" i="9"/>
  <c r="CQ249" i="9"/>
  <c r="CQ250" i="9"/>
  <c r="CQ254" i="9"/>
  <c r="CQ259" i="9"/>
  <c r="CQ217" i="9"/>
  <c r="CQ220" i="9"/>
  <c r="CQ231" i="9"/>
  <c r="CQ194" i="9"/>
  <c r="CQ185" i="9"/>
  <c r="CQ188" i="9"/>
  <c r="CQ187" i="9"/>
  <c r="CQ156" i="9"/>
  <c r="CQ124" i="9"/>
  <c r="CQ147" i="9"/>
  <c r="CQ146" i="9"/>
  <c r="CQ178" i="9"/>
  <c r="CQ149" i="9"/>
  <c r="CQ133" i="9"/>
  <c r="CQ118" i="9"/>
  <c r="CQ123" i="9"/>
  <c r="CQ70" i="9"/>
  <c r="CZ70" i="9" s="1"/>
  <c r="CQ72" i="9"/>
  <c r="CZ72" i="9" s="1"/>
  <c r="CQ80" i="9"/>
  <c r="CZ80" i="9" s="1"/>
  <c r="CQ88" i="9"/>
  <c r="CZ88" i="9" s="1"/>
  <c r="CQ101" i="9"/>
  <c r="CZ101" i="9" s="1"/>
  <c r="CQ317" i="9"/>
  <c r="CQ305" i="9"/>
  <c r="CQ299" i="9"/>
  <c r="CQ295" i="9"/>
  <c r="CQ284" i="9"/>
  <c r="CQ271" i="9"/>
  <c r="CQ258" i="9"/>
  <c r="CQ268" i="9"/>
  <c r="CQ247" i="9"/>
  <c r="CQ251" i="9"/>
  <c r="CQ245" i="9"/>
  <c r="CQ213" i="9"/>
  <c r="CQ216" i="9"/>
  <c r="CQ227" i="9"/>
  <c r="CQ190" i="9"/>
  <c r="CQ181" i="9"/>
  <c r="CQ184" i="9"/>
  <c r="CQ183" i="9"/>
  <c r="CQ152" i="9"/>
  <c r="CQ120" i="9"/>
  <c r="CQ143" i="9"/>
  <c r="CQ142" i="9"/>
  <c r="CQ174" i="9"/>
  <c r="CQ145" i="9"/>
  <c r="CQ129" i="9"/>
  <c r="CQ114" i="9"/>
  <c r="CQ119" i="9"/>
  <c r="CQ75" i="9"/>
  <c r="CZ75" i="9" s="1"/>
  <c r="CQ83" i="9"/>
  <c r="CZ83" i="9" s="1"/>
  <c r="CQ91" i="9"/>
  <c r="CZ91" i="9" s="1"/>
  <c r="CQ96" i="9"/>
  <c r="CZ96" i="9" s="1"/>
  <c r="CQ318" i="9"/>
  <c r="CQ300" i="9"/>
  <c r="CQ297" i="9"/>
  <c r="CQ291" i="9"/>
  <c r="CQ280" i="9"/>
  <c r="CQ267" i="9"/>
  <c r="CQ274" i="9"/>
  <c r="CQ264" i="9"/>
  <c r="CQ244" i="9"/>
  <c r="CQ246" i="9"/>
  <c r="CQ241" i="9"/>
  <c r="CQ209" i="9"/>
  <c r="CQ223" i="9"/>
  <c r="CQ222" i="9"/>
  <c r="CQ186" i="9"/>
  <c r="CQ177" i="9"/>
  <c r="CQ180" i="9"/>
  <c r="CQ179" i="9"/>
  <c r="CQ148" i="9"/>
  <c r="CQ173" i="9"/>
  <c r="CQ139" i="9"/>
  <c r="CQ138" i="9"/>
  <c r="CQ170" i="9"/>
  <c r="CQ141" i="9"/>
  <c r="CQ125" i="9"/>
  <c r="CQ110" i="9"/>
  <c r="CQ117" i="9"/>
  <c r="CQ78" i="9"/>
  <c r="CZ78" i="9" s="1"/>
  <c r="CQ86" i="9"/>
  <c r="CZ86" i="9" s="1"/>
  <c r="CQ94" i="9"/>
  <c r="CZ94" i="9" s="1"/>
  <c r="CQ99" i="9"/>
  <c r="CZ99" i="9" s="1"/>
  <c r="CQ316" i="9"/>
  <c r="CQ313" i="9"/>
  <c r="CQ293" i="9"/>
  <c r="CQ286" i="9"/>
  <c r="CQ276" i="9"/>
  <c r="CQ263" i="9"/>
  <c r="CQ269" i="9"/>
  <c r="CQ260" i="9"/>
  <c r="CQ240" i="9"/>
  <c r="CQ242" i="9"/>
  <c r="CQ237" i="9"/>
  <c r="CQ205" i="9"/>
  <c r="CQ219" i="9"/>
  <c r="CQ218" i="9"/>
  <c r="CQ212" i="9"/>
  <c r="CQ206" i="9"/>
  <c r="CQ176" i="9"/>
  <c r="CQ175" i="9"/>
  <c r="CQ144" i="9"/>
  <c r="CQ167" i="9"/>
  <c r="CQ166" i="9"/>
  <c r="CQ134" i="9"/>
  <c r="CQ169" i="9"/>
  <c r="CQ116" i="9"/>
  <c r="CQ121" i="9"/>
  <c r="CQ106" i="9"/>
  <c r="CZ106" i="9" s="1"/>
  <c r="CQ113" i="9"/>
  <c r="CO107" i="9"/>
  <c r="CX107" i="9" s="1"/>
  <c r="CO125" i="9"/>
  <c r="CO102" i="9"/>
  <c r="CX102" i="9" s="1"/>
  <c r="CO131" i="9"/>
  <c r="CO163" i="9"/>
  <c r="CO140" i="9"/>
  <c r="CO141" i="9"/>
  <c r="CO171" i="9"/>
  <c r="CO146" i="9"/>
  <c r="CO173" i="9"/>
  <c r="CO174" i="9"/>
  <c r="CO220" i="9"/>
  <c r="CO240" i="9"/>
  <c r="CO276" i="9"/>
  <c r="CO305" i="9"/>
  <c r="CR91" i="9"/>
  <c r="DA91" i="9" s="1"/>
  <c r="CR83" i="9"/>
  <c r="DA83" i="9" s="1"/>
  <c r="CR75" i="9"/>
  <c r="DA75" i="9" s="1"/>
  <c r="CS70" i="9"/>
  <c r="DB70" i="9" s="1"/>
  <c r="CR69" i="9"/>
  <c r="DA69" i="9" s="1"/>
  <c r="CR93" i="9"/>
  <c r="DA93" i="9" s="1"/>
  <c r="CR85" i="9"/>
  <c r="DA85" i="9" s="1"/>
  <c r="CR77" i="9"/>
  <c r="DA77" i="9" s="1"/>
  <c r="CR90" i="9"/>
  <c r="DA90" i="9" s="1"/>
  <c r="CR82" i="9"/>
  <c r="DA82" i="9" s="1"/>
  <c r="CR74" i="9"/>
  <c r="DA74" i="9" s="1"/>
  <c r="CR95" i="9"/>
  <c r="DA95" i="9" s="1"/>
  <c r="CR87" i="9"/>
  <c r="DA87" i="9" s="1"/>
  <c r="CR79" i="9"/>
  <c r="DA79" i="9" s="1"/>
  <c r="CS71" i="9"/>
  <c r="DB71" i="9" s="1"/>
  <c r="CR92" i="9"/>
  <c r="DA92" i="9" s="1"/>
  <c r="CR84" i="9"/>
  <c r="DA84" i="9" s="1"/>
  <c r="CR76" i="9"/>
  <c r="DA76" i="9" s="1"/>
  <c r="CR71" i="9"/>
  <c r="DA71" i="9" s="1"/>
  <c r="CR94" i="9"/>
  <c r="DA94" i="9" s="1"/>
  <c r="CR86" i="9"/>
  <c r="DA86" i="9" s="1"/>
  <c r="BR70" i="9"/>
  <c r="CF70" i="9" s="1"/>
  <c r="BR83" i="9"/>
  <c r="CF83" i="9" s="1"/>
  <c r="BR90" i="9"/>
  <c r="CF90" i="9" s="1"/>
  <c r="BR99" i="9"/>
  <c r="CF99" i="9" s="1"/>
  <c r="BR307" i="9"/>
  <c r="BR299" i="9"/>
  <c r="BR296" i="9"/>
  <c r="BR298" i="9"/>
  <c r="BR289" i="9"/>
  <c r="BR265" i="9"/>
  <c r="BR260" i="9"/>
  <c r="BR259" i="9"/>
  <c r="BR239" i="9"/>
  <c r="BR250" i="9"/>
  <c r="BR244" i="9"/>
  <c r="BR220" i="9"/>
  <c r="BR219" i="9"/>
  <c r="BR221" i="9"/>
  <c r="BR207" i="9"/>
  <c r="BR211" i="9"/>
  <c r="BR171" i="9"/>
  <c r="BR178" i="9"/>
  <c r="BR155" i="9"/>
  <c r="BR123" i="9"/>
  <c r="BR142" i="9"/>
  <c r="BR149" i="9"/>
  <c r="BR173" i="9"/>
  <c r="BR140" i="9"/>
  <c r="BR107" i="9"/>
  <c r="CF107" i="9" s="1"/>
  <c r="BR132" i="9"/>
  <c r="BR116" i="9"/>
  <c r="BR81" i="9"/>
  <c r="CF81" i="9" s="1"/>
  <c r="BR88" i="9"/>
  <c r="CF88" i="9" s="1"/>
  <c r="BR97" i="9"/>
  <c r="CF97" i="9" s="1"/>
  <c r="CF320" i="9"/>
  <c r="CG62" i="9" s="1"/>
  <c r="CG63" i="9" s="1"/>
  <c r="BR317" i="9"/>
  <c r="BR302" i="9"/>
  <c r="BR292" i="9"/>
  <c r="BR294" i="9"/>
  <c r="BR286" i="9"/>
  <c r="BR261" i="9"/>
  <c r="BR256" i="9"/>
  <c r="BR255" i="9"/>
  <c r="BR235" i="9"/>
  <c r="BR245" i="9"/>
  <c r="BR240" i="9"/>
  <c r="BR216" i="9"/>
  <c r="BR215" i="9"/>
  <c r="BR217" i="9"/>
  <c r="BR203" i="9"/>
  <c r="BR199" i="9"/>
  <c r="BR205" i="9"/>
  <c r="BR174" i="9"/>
  <c r="BR151" i="9"/>
  <c r="BR119" i="9"/>
  <c r="BR176" i="9"/>
  <c r="BR145" i="9"/>
  <c r="BR168" i="9"/>
  <c r="BR138" i="9"/>
  <c r="BR103" i="9"/>
  <c r="CF103" i="9" s="1"/>
  <c r="BR128" i="9"/>
  <c r="BR112" i="9"/>
  <c r="BR71" i="9"/>
  <c r="CF71" i="9" s="1"/>
  <c r="BR79" i="9"/>
  <c r="CF79" i="9" s="1"/>
  <c r="BR86" i="9"/>
  <c r="CF86" i="9" s="1"/>
  <c r="BR95" i="9"/>
  <c r="CF95" i="9" s="1"/>
  <c r="BR318" i="9"/>
  <c r="BR313" i="9"/>
  <c r="BR306" i="9"/>
  <c r="BR288" i="9"/>
  <c r="BR284" i="9"/>
  <c r="BR282" i="9"/>
  <c r="BR281" i="9"/>
  <c r="BR252" i="9"/>
  <c r="BR251" i="9"/>
  <c r="BR257" i="9"/>
  <c r="BR241" i="9"/>
  <c r="BR236" i="9"/>
  <c r="BR212" i="9"/>
  <c r="BR222" i="9"/>
  <c r="BR213" i="9"/>
  <c r="BR200" i="9"/>
  <c r="BR195" i="9"/>
  <c r="BR201" i="9"/>
  <c r="BR170" i="9"/>
  <c r="BR147" i="9"/>
  <c r="BR166" i="9"/>
  <c r="BR172" i="9"/>
  <c r="BR141" i="9"/>
  <c r="BR164" i="9"/>
  <c r="BR134" i="9"/>
  <c r="BR118" i="9"/>
  <c r="BR124" i="9"/>
  <c r="BR108" i="9"/>
  <c r="CF108" i="9" s="1"/>
  <c r="BR77" i="9"/>
  <c r="CF77" i="9" s="1"/>
  <c r="BR84" i="9"/>
  <c r="CF84" i="9" s="1"/>
  <c r="BR93" i="9"/>
  <c r="CF93" i="9" s="1"/>
  <c r="BR100" i="9"/>
  <c r="CF100" i="9" s="1"/>
  <c r="BR314" i="9"/>
  <c r="BR312" i="9"/>
  <c r="BR301" i="9"/>
  <c r="BR295" i="9"/>
  <c r="BR280" i="9"/>
  <c r="BR278" i="9"/>
  <c r="BR277" i="9"/>
  <c r="BR248" i="9"/>
  <c r="BR247" i="9"/>
  <c r="BR249" i="9"/>
  <c r="BR237" i="9"/>
  <c r="BR232" i="9"/>
  <c r="BR208" i="9"/>
  <c r="BR218" i="9"/>
  <c r="BR209" i="9"/>
  <c r="BR196" i="9"/>
  <c r="BR191" i="9"/>
  <c r="BR198" i="9"/>
  <c r="BR181" i="9"/>
  <c r="BR143" i="9"/>
  <c r="BR162" i="9"/>
  <c r="BR169" i="9"/>
  <c r="BR137" i="9"/>
  <c r="BR160" i="9"/>
  <c r="BR130" i="9"/>
  <c r="BR114" i="9"/>
  <c r="BR120" i="9"/>
  <c r="BR104" i="9"/>
  <c r="CF104" i="9" s="1"/>
  <c r="BR69" i="9"/>
  <c r="CF69" i="9" s="1"/>
  <c r="BR75" i="9"/>
  <c r="CF75" i="9" s="1"/>
  <c r="BR82" i="9"/>
  <c r="CF82" i="9" s="1"/>
  <c r="BR91" i="9"/>
  <c r="CF91" i="9" s="1"/>
  <c r="BR98" i="9"/>
  <c r="CF98" i="9" s="1"/>
  <c r="BR311" i="9"/>
  <c r="BR309" i="9"/>
  <c r="BR308" i="9"/>
  <c r="BR291" i="9"/>
  <c r="BR283" i="9"/>
  <c r="BR274" i="9"/>
  <c r="BR273" i="9"/>
  <c r="BR276" i="9"/>
  <c r="BR262" i="9"/>
  <c r="BR246" i="9"/>
  <c r="BR233" i="9"/>
  <c r="BR228" i="9"/>
  <c r="BR204" i="9"/>
  <c r="BR214" i="9"/>
  <c r="BR197" i="9"/>
  <c r="BR192" i="9"/>
  <c r="BR187" i="9"/>
  <c r="BR194" i="9"/>
  <c r="BR177" i="9"/>
  <c r="BR139" i="9"/>
  <c r="BR158" i="9"/>
  <c r="BR165" i="9"/>
  <c r="BR133" i="9"/>
  <c r="BR156" i="9"/>
  <c r="BR126" i="9"/>
  <c r="BR110" i="9"/>
  <c r="BR117" i="9"/>
  <c r="BR80" i="9"/>
  <c r="CF80" i="9" s="1"/>
  <c r="BR89" i="9"/>
  <c r="CF89" i="9" s="1"/>
  <c r="BR96" i="9"/>
  <c r="CF96" i="9" s="1"/>
  <c r="CF319" i="9"/>
  <c r="BR305" i="9"/>
  <c r="BR304" i="9"/>
  <c r="BR287" i="9"/>
  <c r="BR279" i="9"/>
  <c r="BR270" i="9"/>
  <c r="BR272" i="9"/>
  <c r="BR271" i="9"/>
  <c r="BR258" i="9"/>
  <c r="BR242" i="9"/>
  <c r="BR229" i="9"/>
  <c r="BR230" i="9"/>
  <c r="BR231" i="9"/>
  <c r="BR210" i="9"/>
  <c r="BR193" i="9"/>
  <c r="BR188" i="9"/>
  <c r="BR183" i="9"/>
  <c r="BR190" i="9"/>
  <c r="BR167" i="9"/>
  <c r="BR135" i="9"/>
  <c r="BR154" i="9"/>
  <c r="BR161" i="9"/>
  <c r="BR129" i="9"/>
  <c r="BR152" i="9"/>
  <c r="BR122" i="9"/>
  <c r="BR106" i="9"/>
  <c r="CF106" i="9" s="1"/>
  <c r="BR113" i="9"/>
  <c r="BR78" i="9"/>
  <c r="CF78" i="9" s="1"/>
  <c r="BR87" i="9"/>
  <c r="CF87" i="9" s="1"/>
  <c r="BR94" i="9"/>
  <c r="CF94" i="9" s="1"/>
  <c r="BR316" i="9"/>
  <c r="BR310" i="9"/>
  <c r="BR297" i="9"/>
  <c r="BR290" i="9"/>
  <c r="BR275" i="9"/>
  <c r="BR266" i="9"/>
  <c r="BR268" i="9"/>
  <c r="BR267" i="9"/>
  <c r="BR254" i="9"/>
  <c r="BR238" i="9"/>
  <c r="BR225" i="9"/>
  <c r="BR226" i="9"/>
  <c r="BR227" i="9"/>
  <c r="BR206" i="9"/>
  <c r="BR189" i="9"/>
  <c r="BR184" i="9"/>
  <c r="BR179" i="9"/>
  <c r="BR186" i="9"/>
  <c r="BR163" i="9"/>
  <c r="BR131" i="9"/>
  <c r="BR150" i="9"/>
  <c r="BR157" i="9"/>
  <c r="BR125" i="9"/>
  <c r="BR148" i="9"/>
  <c r="BR115" i="9"/>
  <c r="BR102" i="9"/>
  <c r="CF102" i="9" s="1"/>
  <c r="BR109" i="9"/>
  <c r="CF109" i="9" s="1"/>
  <c r="BR73" i="9"/>
  <c r="CF73" i="9" s="1"/>
  <c r="BR76" i="9"/>
  <c r="CF76" i="9" s="1"/>
  <c r="BR85" i="9"/>
  <c r="CF85" i="9" s="1"/>
  <c r="BR92" i="9"/>
  <c r="CF92" i="9" s="1"/>
  <c r="BR101" i="9"/>
  <c r="CF101" i="9" s="1"/>
  <c r="BR315" i="9"/>
  <c r="BR303" i="9"/>
  <c r="BR293" i="9"/>
  <c r="BR285" i="9"/>
  <c r="BR300" i="9"/>
  <c r="BR269" i="9"/>
  <c r="BR264" i="9"/>
  <c r="BR263" i="9"/>
  <c r="BR243" i="9"/>
  <c r="BR234" i="9"/>
  <c r="BR253" i="9"/>
  <c r="BR224" i="9"/>
  <c r="BR223" i="9"/>
  <c r="BR202" i="9"/>
  <c r="BR185" i="9"/>
  <c r="BR180" i="9"/>
  <c r="BR175" i="9"/>
  <c r="BR182" i="9"/>
  <c r="BR159" i="9"/>
  <c r="BR127" i="9"/>
  <c r="BR146" i="9"/>
  <c r="BR153" i="9"/>
  <c r="BR121" i="9"/>
  <c r="BR144" i="9"/>
  <c r="BR111" i="9"/>
  <c r="BR136" i="9"/>
  <c r="BR105" i="9"/>
  <c r="CF105" i="9" s="1"/>
  <c r="BQ69" i="9"/>
  <c r="CE69" i="9" s="1"/>
  <c r="BQ81" i="9"/>
  <c r="CE81" i="9" s="1"/>
  <c r="BQ97" i="9"/>
  <c r="CE97" i="9" s="1"/>
  <c r="BQ71" i="9"/>
  <c r="CE71" i="9" s="1"/>
  <c r="BQ79" i="9"/>
  <c r="CE79" i="9" s="1"/>
  <c r="BQ95" i="9"/>
  <c r="CE95" i="9" s="1"/>
  <c r="BQ77" i="9"/>
  <c r="CE77" i="9" s="1"/>
  <c r="BQ93" i="9"/>
  <c r="CE93" i="9" s="1"/>
  <c r="BQ75" i="9"/>
  <c r="CE75" i="9" s="1"/>
  <c r="BQ91" i="9"/>
  <c r="CE91" i="9" s="1"/>
  <c r="BQ89" i="9"/>
  <c r="CE89" i="9" s="1"/>
  <c r="BQ87" i="9"/>
  <c r="CE87" i="9" s="1"/>
  <c r="BQ70" i="9"/>
  <c r="CE70" i="9" s="1"/>
  <c r="BQ73" i="9"/>
  <c r="CE73" i="9" s="1"/>
  <c r="BQ85" i="9"/>
  <c r="CE85" i="9" s="1"/>
  <c r="BQ101" i="9"/>
  <c r="CE101" i="9" s="1"/>
  <c r="BQ83" i="9"/>
  <c r="CE83" i="9" s="1"/>
  <c r="BQ99" i="9"/>
  <c r="CE99" i="9" s="1"/>
  <c r="BV71" i="9"/>
  <c r="CJ71" i="9" s="1"/>
  <c r="BV70" i="9"/>
  <c r="CJ70" i="9" s="1"/>
  <c r="BV78" i="9"/>
  <c r="CJ78" i="9" s="1"/>
  <c r="BV85" i="9"/>
  <c r="CJ85" i="9" s="1"/>
  <c r="BV94" i="9"/>
  <c r="CJ94" i="9" s="1"/>
  <c r="BV101" i="9"/>
  <c r="CJ101" i="9" s="1"/>
  <c r="BV311" i="9"/>
  <c r="BV313" i="9"/>
  <c r="BV301" i="9"/>
  <c r="BV291" i="9"/>
  <c r="BV280" i="9"/>
  <c r="BV273" i="9"/>
  <c r="BV261" i="9"/>
  <c r="BV271" i="9"/>
  <c r="BV243" i="9"/>
  <c r="BV254" i="9"/>
  <c r="BV258" i="9"/>
  <c r="BV224" i="9"/>
  <c r="BV215" i="9"/>
  <c r="BV202" i="9"/>
  <c r="BV193" i="9"/>
  <c r="BV192" i="9"/>
  <c r="BV183" i="9"/>
  <c r="BV190" i="9"/>
  <c r="BV167" i="9"/>
  <c r="BV135" i="9"/>
  <c r="BV158" i="9"/>
  <c r="BV157" i="9"/>
  <c r="BV125" i="9"/>
  <c r="BV152" i="9"/>
  <c r="BV120" i="9"/>
  <c r="BV106" i="9"/>
  <c r="CJ106" i="9" s="1"/>
  <c r="BV113" i="9"/>
  <c r="BV76" i="9"/>
  <c r="CJ76" i="9" s="1"/>
  <c r="BV83" i="9"/>
  <c r="CJ83" i="9" s="1"/>
  <c r="BV92" i="9"/>
  <c r="CJ92" i="9" s="1"/>
  <c r="BV99" i="9"/>
  <c r="CJ99" i="9" s="1"/>
  <c r="BV310" i="9"/>
  <c r="BV312" i="9"/>
  <c r="BV297" i="9"/>
  <c r="BV287" i="9"/>
  <c r="BV290" i="9"/>
  <c r="BV270" i="9"/>
  <c r="BV268" i="9"/>
  <c r="BV267" i="9"/>
  <c r="BV239" i="9"/>
  <c r="BV245" i="9"/>
  <c r="BV257" i="9"/>
  <c r="BV220" i="9"/>
  <c r="BV230" i="9"/>
  <c r="BV231" i="9"/>
  <c r="BV189" i="9"/>
  <c r="BV188" i="9"/>
  <c r="BV179" i="9"/>
  <c r="BV186" i="9"/>
  <c r="BV163" i="9"/>
  <c r="BV131" i="9"/>
  <c r="BV154" i="9"/>
  <c r="BV153" i="9"/>
  <c r="BV121" i="9"/>
  <c r="BV148" i="9"/>
  <c r="BV115" i="9"/>
  <c r="BV102" i="9"/>
  <c r="CJ102" i="9" s="1"/>
  <c r="BV109" i="9"/>
  <c r="CJ109" i="9" s="1"/>
  <c r="BV74" i="9"/>
  <c r="CJ74" i="9" s="1"/>
  <c r="BV81" i="9"/>
  <c r="CJ81" i="9" s="1"/>
  <c r="BV90" i="9"/>
  <c r="CJ90" i="9" s="1"/>
  <c r="BV97" i="9"/>
  <c r="CJ97" i="9" s="1"/>
  <c r="BV307" i="9"/>
  <c r="BV306" i="9"/>
  <c r="BV293" i="9"/>
  <c r="BV298" i="9"/>
  <c r="BV283" i="9"/>
  <c r="BV266" i="9"/>
  <c r="BV264" i="9"/>
  <c r="BV263" i="9"/>
  <c r="BV235" i="9"/>
  <c r="BV241" i="9"/>
  <c r="BV249" i="9"/>
  <c r="BV216" i="9"/>
  <c r="BV226" i="9"/>
  <c r="BV227" i="9"/>
  <c r="BV185" i="9"/>
  <c r="BV184" i="9"/>
  <c r="BV175" i="9"/>
  <c r="BV182" i="9"/>
  <c r="BV159" i="9"/>
  <c r="BV127" i="9"/>
  <c r="BV150" i="9"/>
  <c r="BV149" i="9"/>
  <c r="BV181" i="9"/>
  <c r="BV144" i="9"/>
  <c r="BV111" i="9"/>
  <c r="BV138" i="9"/>
  <c r="BV105" i="9"/>
  <c r="CJ105" i="9" s="1"/>
  <c r="BV79" i="9"/>
  <c r="CJ79" i="9" s="1"/>
  <c r="BV88" i="9"/>
  <c r="CJ88" i="9" s="1"/>
  <c r="BV95" i="9"/>
  <c r="CJ95" i="9" s="1"/>
  <c r="BV316" i="9"/>
  <c r="BV304" i="9"/>
  <c r="BV300" i="9"/>
  <c r="BV294" i="9"/>
  <c r="BV279" i="9"/>
  <c r="BV281" i="9"/>
  <c r="BV260" i="9"/>
  <c r="BV259" i="9"/>
  <c r="BV253" i="9"/>
  <c r="BV237" i="9"/>
  <c r="BV244" i="9"/>
  <c r="BV212" i="9"/>
  <c r="BV222" i="9"/>
  <c r="BV221" i="9"/>
  <c r="BV211" i="9"/>
  <c r="BV180" i="9"/>
  <c r="BV171" i="9"/>
  <c r="BV178" i="9"/>
  <c r="BV155" i="9"/>
  <c r="BV123" i="9"/>
  <c r="BV146" i="9"/>
  <c r="BV145" i="9"/>
  <c r="BV177" i="9"/>
  <c r="BV140" i="9"/>
  <c r="BV107" i="9"/>
  <c r="CJ107" i="9" s="1"/>
  <c r="BV134" i="9"/>
  <c r="BV116" i="9"/>
  <c r="BV69" i="9"/>
  <c r="CJ69" i="9" s="1"/>
  <c r="BV77" i="9"/>
  <c r="CJ77" i="9" s="1"/>
  <c r="BV86" i="9"/>
  <c r="CJ86" i="9" s="1"/>
  <c r="BV93" i="9"/>
  <c r="CJ93" i="9" s="1"/>
  <c r="CJ320" i="9"/>
  <c r="CK62" i="9" s="1"/>
  <c r="CK64" i="9" s="1"/>
  <c r="CJ319" i="9"/>
  <c r="BV303" i="9"/>
  <c r="BV296" i="9"/>
  <c r="BV286" i="9"/>
  <c r="BV275" i="9"/>
  <c r="BV277" i="9"/>
  <c r="BV256" i="9"/>
  <c r="BV255" i="9"/>
  <c r="BV246" i="9"/>
  <c r="BV233" i="9"/>
  <c r="BV240" i="9"/>
  <c r="BV208" i="9"/>
  <c r="BV218" i="9"/>
  <c r="BV217" i="9"/>
  <c r="BV205" i="9"/>
  <c r="BV199" i="9"/>
  <c r="BV207" i="9"/>
  <c r="BV174" i="9"/>
  <c r="BV151" i="9"/>
  <c r="BV119" i="9"/>
  <c r="BV142" i="9"/>
  <c r="BV141" i="9"/>
  <c r="BV168" i="9"/>
  <c r="BV136" i="9"/>
  <c r="BV103" i="9"/>
  <c r="CJ103" i="9" s="1"/>
  <c r="BV130" i="9"/>
  <c r="BV112" i="9"/>
  <c r="BV72" i="9"/>
  <c r="CJ72" i="9" s="1"/>
  <c r="BV75" i="9"/>
  <c r="CJ75" i="9" s="1"/>
  <c r="BV84" i="9"/>
  <c r="CJ84" i="9" s="1"/>
  <c r="BV91" i="9"/>
  <c r="CJ91" i="9" s="1"/>
  <c r="BV100" i="9"/>
  <c r="CJ100" i="9" s="1"/>
  <c r="BV318" i="9"/>
  <c r="BV315" i="9"/>
  <c r="BV299" i="9"/>
  <c r="BV292" i="9"/>
  <c r="BV285" i="9"/>
  <c r="BV282" i="9"/>
  <c r="BV276" i="9"/>
  <c r="BV252" i="9"/>
  <c r="BV251" i="9"/>
  <c r="BV242" i="9"/>
  <c r="BV229" i="9"/>
  <c r="BV236" i="9"/>
  <c r="BV204" i="9"/>
  <c r="BV214" i="9"/>
  <c r="BV213" i="9"/>
  <c r="BV201" i="9"/>
  <c r="BV195" i="9"/>
  <c r="BV203" i="9"/>
  <c r="BV170" i="9"/>
  <c r="BV147" i="9"/>
  <c r="BV173" i="9"/>
  <c r="BV169" i="9"/>
  <c r="BV137" i="9"/>
  <c r="BV164" i="9"/>
  <c r="BV132" i="9"/>
  <c r="BV118" i="9"/>
  <c r="BV126" i="9"/>
  <c r="BV108" i="9"/>
  <c r="CJ108" i="9" s="1"/>
  <c r="BV82" i="9"/>
  <c r="CJ82" i="9" s="1"/>
  <c r="BV89" i="9"/>
  <c r="CJ89" i="9" s="1"/>
  <c r="BV98" i="9"/>
  <c r="CJ98" i="9" s="1"/>
  <c r="BV314" i="9"/>
  <c r="BV309" i="9"/>
  <c r="BV308" i="9"/>
  <c r="BV288" i="9"/>
  <c r="BV289" i="9"/>
  <c r="BV278" i="9"/>
  <c r="BV269" i="9"/>
  <c r="BV248" i="9"/>
  <c r="BV247" i="9"/>
  <c r="BV238" i="9"/>
  <c r="BV225" i="9"/>
  <c r="BV232" i="9"/>
  <c r="BV223" i="9"/>
  <c r="BV210" i="9"/>
  <c r="BV209" i="9"/>
  <c r="BV200" i="9"/>
  <c r="BV191" i="9"/>
  <c r="BV198" i="9"/>
  <c r="BV176" i="9"/>
  <c r="BV143" i="9"/>
  <c r="BV166" i="9"/>
  <c r="BV165" i="9"/>
  <c r="BV133" i="9"/>
  <c r="BV160" i="9"/>
  <c r="BV128" i="9"/>
  <c r="BV114" i="9"/>
  <c r="BV122" i="9"/>
  <c r="BV104" i="9"/>
  <c r="CJ104" i="9" s="1"/>
  <c r="BV80" i="9"/>
  <c r="CJ80" i="9" s="1"/>
  <c r="BV87" i="9"/>
  <c r="CJ87" i="9" s="1"/>
  <c r="BV96" i="9"/>
  <c r="CJ96" i="9" s="1"/>
  <c r="BV317" i="9"/>
  <c r="BV305" i="9"/>
  <c r="BV302" i="9"/>
  <c r="BV295" i="9"/>
  <c r="BV284" i="9"/>
  <c r="BV274" i="9"/>
  <c r="BV265" i="9"/>
  <c r="BV272" i="9"/>
  <c r="BV250" i="9"/>
  <c r="BV234" i="9"/>
  <c r="BV262" i="9"/>
  <c r="BV228" i="9"/>
  <c r="BV219" i="9"/>
  <c r="BV206" i="9"/>
  <c r="BV197" i="9"/>
  <c r="BV196" i="9"/>
  <c r="BV187" i="9"/>
  <c r="BV194" i="9"/>
  <c r="BV172" i="9"/>
  <c r="BV139" i="9"/>
  <c r="BV162" i="9"/>
  <c r="BV161" i="9"/>
  <c r="BV129" i="9"/>
  <c r="BV156" i="9"/>
  <c r="BV124" i="9"/>
  <c r="BV110" i="9"/>
  <c r="BV117" i="9"/>
  <c r="BW100" i="9"/>
  <c r="CK100" i="9" s="1"/>
  <c r="BW85" i="9"/>
  <c r="CK85" i="9" s="1"/>
  <c r="BW72" i="9"/>
  <c r="CK72" i="9" s="1"/>
  <c r="BW74" i="9"/>
  <c r="CK74" i="9" s="1"/>
  <c r="BM71" i="9"/>
  <c r="CA71" i="9" s="1"/>
  <c r="BM74" i="9"/>
  <c r="CA74" i="9" s="1"/>
  <c r="BM88" i="9"/>
  <c r="CA88" i="9" s="1"/>
  <c r="BM312" i="9"/>
  <c r="BM306" i="9"/>
  <c r="BM303" i="9"/>
  <c r="BM289" i="9"/>
  <c r="BM285" i="9"/>
  <c r="BM283" i="9"/>
  <c r="BM266" i="9"/>
  <c r="BM261" i="9"/>
  <c r="BM256" i="9"/>
  <c r="BM250" i="9"/>
  <c r="BM238" i="9"/>
  <c r="BM233" i="9"/>
  <c r="BM209" i="9"/>
  <c r="BM223" i="9"/>
  <c r="BM214" i="9"/>
  <c r="BM193" i="9"/>
  <c r="BM86" i="9"/>
  <c r="CA86" i="9" s="1"/>
  <c r="CA320" i="9"/>
  <c r="CB62" i="9" s="1"/>
  <c r="CB63" i="9" s="1"/>
  <c r="BM317" i="9"/>
  <c r="BM307" i="9"/>
  <c r="BM299" i="9"/>
  <c r="BM281" i="9"/>
  <c r="BM279" i="9"/>
  <c r="BM262" i="9"/>
  <c r="BM257" i="9"/>
  <c r="BM252" i="9"/>
  <c r="BM247" i="9"/>
  <c r="BM234" i="9"/>
  <c r="BM229" i="9"/>
  <c r="BM205" i="9"/>
  <c r="BM219" i="9"/>
  <c r="BM210" i="9"/>
  <c r="BM189" i="9"/>
  <c r="BM84" i="9"/>
  <c r="CA84" i="9" s="1"/>
  <c r="BM100" i="9"/>
  <c r="CA100" i="9" s="1"/>
  <c r="CA319" i="9"/>
  <c r="BM311" i="9"/>
  <c r="BM302" i="9"/>
  <c r="BM296" i="9"/>
  <c r="BM277" i="9"/>
  <c r="BM275" i="9"/>
  <c r="BM258" i="9"/>
  <c r="BM253" i="9"/>
  <c r="BM248" i="9"/>
  <c r="BM243" i="9"/>
  <c r="BM230" i="9"/>
  <c r="BM225" i="9"/>
  <c r="BM201" i="9"/>
  <c r="BM215" i="9"/>
  <c r="BM198" i="9"/>
  <c r="BM185" i="9"/>
  <c r="BM69" i="9"/>
  <c r="CA69" i="9" s="1"/>
  <c r="BM72" i="9"/>
  <c r="CA72" i="9" s="1"/>
  <c r="BM82" i="9"/>
  <c r="CA82" i="9" s="1"/>
  <c r="BM98" i="9"/>
  <c r="CA98" i="9" s="1"/>
  <c r="BM316" i="9"/>
  <c r="BM310" i="9"/>
  <c r="BM301" i="9"/>
  <c r="BM292" i="9"/>
  <c r="BM287" i="9"/>
  <c r="BM271" i="9"/>
  <c r="BM282" i="9"/>
  <c r="BM249" i="9"/>
  <c r="BM259" i="9"/>
  <c r="BM239" i="9"/>
  <c r="BM226" i="9"/>
  <c r="BM231" i="9"/>
  <c r="BM232" i="9"/>
  <c r="BM211" i="9"/>
  <c r="BM194" i="9"/>
  <c r="BM80" i="9"/>
  <c r="CA80" i="9" s="1"/>
  <c r="BM96" i="9"/>
  <c r="CA96" i="9" s="1"/>
  <c r="BM318" i="9"/>
  <c r="BM309" i="9"/>
  <c r="BM298" i="9"/>
  <c r="BM288" i="9"/>
  <c r="BM284" i="9"/>
  <c r="BM267" i="9"/>
  <c r="BM278" i="9"/>
  <c r="BM272" i="9"/>
  <c r="BM255" i="9"/>
  <c r="BM235" i="9"/>
  <c r="BM254" i="9"/>
  <c r="BM227" i="9"/>
  <c r="BM228" i="9"/>
  <c r="BM207" i="9"/>
  <c r="BM190" i="9"/>
  <c r="BM212" i="9"/>
  <c r="BM70" i="9"/>
  <c r="CA70" i="9" s="1"/>
  <c r="BM78" i="9"/>
  <c r="CA78" i="9" s="1"/>
  <c r="BM94" i="9"/>
  <c r="CA94" i="9" s="1"/>
  <c r="BM314" i="9"/>
  <c r="BM304" i="9"/>
  <c r="BM294" i="9"/>
  <c r="BM291" i="9"/>
  <c r="BM280" i="9"/>
  <c r="BM263" i="9"/>
  <c r="BM274" i="9"/>
  <c r="BM268" i="9"/>
  <c r="BM244" i="9"/>
  <c r="BM251" i="9"/>
  <c r="BM245" i="9"/>
  <c r="BM221" i="9"/>
  <c r="BM224" i="9"/>
  <c r="BM203" i="9"/>
  <c r="BM186" i="9"/>
  <c r="BM208" i="9"/>
  <c r="BM76" i="9"/>
  <c r="CA76" i="9" s="1"/>
  <c r="BM92" i="9"/>
  <c r="CA92" i="9" s="1"/>
  <c r="BM308" i="9"/>
  <c r="BM300" i="9"/>
  <c r="BM297" i="9"/>
  <c r="BM286" i="9"/>
  <c r="BM276" i="9"/>
  <c r="BM273" i="9"/>
  <c r="BM269" i="9"/>
  <c r="BM264" i="9"/>
  <c r="BM240" i="9"/>
  <c r="BM246" i="9"/>
  <c r="BM241" i="9"/>
  <c r="BM217" i="9"/>
  <c r="BM220" i="9"/>
  <c r="BM222" i="9"/>
  <c r="BM204" i="9"/>
  <c r="BM200" i="9"/>
  <c r="BM90" i="9"/>
  <c r="CA90" i="9" s="1"/>
  <c r="BM315" i="9"/>
  <c r="BM313" i="9"/>
  <c r="BM305" i="9"/>
  <c r="BM293" i="9"/>
  <c r="BM295" i="9"/>
  <c r="BM290" i="9"/>
  <c r="BM270" i="9"/>
  <c r="BM265" i="9"/>
  <c r="BM260" i="9"/>
  <c r="BM236" i="9"/>
  <c r="BM242" i="9"/>
  <c r="BM237" i="9"/>
  <c r="BM213" i="9"/>
  <c r="BM216" i="9"/>
  <c r="BM218" i="9"/>
  <c r="BM197" i="9"/>
  <c r="BM196" i="9"/>
  <c r="BU70" i="9"/>
  <c r="CI70" i="9" s="1"/>
  <c r="BU69" i="9"/>
  <c r="CI69" i="9" s="1"/>
  <c r="AZ314" i="9"/>
  <c r="AZ178" i="9"/>
  <c r="AZ164" i="9"/>
  <c r="AZ201" i="9"/>
  <c r="AZ237" i="9"/>
  <c r="AZ265" i="9"/>
  <c r="AP553" i="9"/>
  <c r="P13" i="9"/>
  <c r="O14" i="9"/>
  <c r="AP441" i="9"/>
  <c r="AP433" i="9"/>
  <c r="AP545" i="9"/>
  <c r="AP449" i="9"/>
  <c r="AP434" i="9"/>
  <c r="AP442" i="9"/>
  <c r="AP567" i="9"/>
  <c r="AP551" i="9"/>
  <c r="AP552" i="9"/>
  <c r="AP544" i="9"/>
  <c r="AP536" i="9"/>
  <c r="AP569" i="9"/>
  <c r="AP561" i="9"/>
  <c r="AP557" i="9"/>
  <c r="AP447" i="9"/>
  <c r="AP438" i="9"/>
  <c r="AP488" i="9"/>
  <c r="AP484" i="9"/>
  <c r="AP480" i="9"/>
  <c r="AP476" i="9"/>
  <c r="AP472" i="9"/>
  <c r="AP468" i="9"/>
  <c r="AP464" i="9"/>
  <c r="AP460" i="9"/>
  <c r="AP456" i="9"/>
  <c r="AP452" i="9"/>
  <c r="AP448" i="9"/>
  <c r="AP562" i="9"/>
  <c r="AP450" i="9"/>
  <c r="AP439" i="9"/>
  <c r="AP543" i="9"/>
  <c r="AP537" i="9"/>
  <c r="AP485" i="9"/>
  <c r="AP481" i="9"/>
  <c r="AP477" i="9"/>
  <c r="AP473" i="9"/>
  <c r="AP469" i="9"/>
  <c r="AP465" i="9"/>
  <c r="AP461" i="9"/>
  <c r="AP457" i="9"/>
  <c r="AP440" i="9"/>
  <c r="AP546" i="9"/>
  <c r="AP538" i="9"/>
  <c r="AP491" i="2"/>
  <c r="AP227" i="2" s="1"/>
  <c r="AQ227" i="2" s="1"/>
  <c r="AP346" i="2"/>
  <c r="AP82" i="2" s="1"/>
  <c r="AQ82" i="2" s="1"/>
  <c r="DH109" i="2"/>
  <c r="DL109" i="2" s="1"/>
  <c r="DH115" i="2"/>
  <c r="DL115" i="2" s="1"/>
  <c r="DH98" i="2"/>
  <c r="DL98" i="2" s="1"/>
  <c r="BP77" i="2"/>
  <c r="CD77" i="2" s="1"/>
  <c r="BP73" i="2"/>
  <c r="CD73" i="2" s="1"/>
  <c r="BP75" i="2"/>
  <c r="CD75" i="2" s="1"/>
  <c r="BP82" i="2"/>
  <c r="CD82" i="2" s="1"/>
  <c r="BP80" i="2"/>
  <c r="CD80" i="2" s="1"/>
  <c r="BP72" i="2"/>
  <c r="CD72" i="2" s="1"/>
  <c r="BP78" i="2"/>
  <c r="CD78" i="2" s="1"/>
  <c r="BP76" i="2"/>
  <c r="CD76" i="2" s="1"/>
  <c r="BP96" i="2"/>
  <c r="CD96" i="2" s="1"/>
  <c r="BP71" i="2"/>
  <c r="CD71" i="2" s="1"/>
  <c r="BP90" i="2"/>
  <c r="CD90" i="2" s="1"/>
  <c r="BP81" i="2"/>
  <c r="CD81" i="2" s="1"/>
  <c r="AP396" i="2"/>
  <c r="AP132" i="2" s="1"/>
  <c r="AQ132" i="2" s="1"/>
  <c r="AP380" i="2"/>
  <c r="AP116" i="2" s="1"/>
  <c r="AQ116" i="2" s="1"/>
  <c r="AP376" i="2"/>
  <c r="AP112" i="2" s="1"/>
  <c r="AQ112" i="2" s="1"/>
  <c r="DG111" i="2"/>
  <c r="DK111" i="2" s="1"/>
  <c r="DG109" i="2"/>
  <c r="DK109" i="2" s="1"/>
  <c r="DG113" i="2"/>
  <c r="DK113" i="2" s="1"/>
  <c r="DG118" i="2"/>
  <c r="DG114" i="2"/>
  <c r="DK114" i="2" s="1"/>
  <c r="AP393" i="2"/>
  <c r="AP129" i="2" s="1"/>
  <c r="AQ129" i="2" s="1"/>
  <c r="AP434" i="2"/>
  <c r="AP170" i="2" s="1"/>
  <c r="AQ170" i="2" s="1"/>
  <c r="AP498" i="2"/>
  <c r="AP234" i="2" s="1"/>
  <c r="AQ234" i="2" s="1"/>
  <c r="AP503" i="2"/>
  <c r="AP239" i="2" s="1"/>
  <c r="AQ239" i="2" s="1"/>
  <c r="AP507" i="2"/>
  <c r="AP243" i="2" s="1"/>
  <c r="AQ243" i="2" s="1"/>
  <c r="AP490" i="2"/>
  <c r="AP226" i="2" s="1"/>
  <c r="AQ226" i="2" s="1"/>
  <c r="AP402" i="2"/>
  <c r="AP138" i="2" s="1"/>
  <c r="AQ138" i="2" s="1"/>
  <c r="AP381" i="2"/>
  <c r="AP117" i="2" s="1"/>
  <c r="AQ117" i="2" s="1"/>
  <c r="AP492" i="2"/>
  <c r="AP228" i="2" s="1"/>
  <c r="AQ228" i="2" s="1"/>
  <c r="AP417" i="2"/>
  <c r="AP153" i="2" s="1"/>
  <c r="AQ153" i="2" s="1"/>
  <c r="AP409" i="2"/>
  <c r="AP145" i="2" s="1"/>
  <c r="AQ145" i="2" s="1"/>
  <c r="AP384" i="2"/>
  <c r="AP120" i="2" s="1"/>
  <c r="AQ120" i="2" s="1"/>
  <c r="AP355" i="2"/>
  <c r="AP91" i="2" s="1"/>
  <c r="AQ91" i="2" s="1"/>
  <c r="AP494" i="2"/>
  <c r="AP230" i="2" s="1"/>
  <c r="AQ230" i="2" s="1"/>
  <c r="AP401" i="2"/>
  <c r="AP137" i="2" s="1"/>
  <c r="AQ137" i="2" s="1"/>
  <c r="AP488" i="2"/>
  <c r="AP224" i="2" s="1"/>
  <c r="AQ224" i="2" s="1"/>
  <c r="AP496" i="2"/>
  <c r="AP232" i="2" s="1"/>
  <c r="AQ232" i="2" s="1"/>
  <c r="AP426" i="2"/>
  <c r="AP162" i="2" s="1"/>
  <c r="AQ162" i="2" s="1"/>
  <c r="AP418" i="2"/>
  <c r="AP154" i="2" s="1"/>
  <c r="AQ154" i="2" s="1"/>
  <c r="AP389" i="2"/>
  <c r="AP125" i="2" s="1"/>
  <c r="AQ125" i="2" s="1"/>
  <c r="AP385" i="2"/>
  <c r="AP121" i="2" s="1"/>
  <c r="AQ121" i="2" s="1"/>
  <c r="AP336" i="2"/>
  <c r="AP72" i="2" s="1"/>
  <c r="AQ72" i="2" s="1"/>
  <c r="AP499" i="2"/>
  <c r="AP235" i="2" s="1"/>
  <c r="AQ235" i="2" s="1"/>
  <c r="AP425" i="2"/>
  <c r="AP161" i="2" s="1"/>
  <c r="AQ161" i="2" s="1"/>
  <c r="AP410" i="2"/>
  <c r="AP146" i="2" s="1"/>
  <c r="AQ146" i="2" s="1"/>
  <c r="AP392" i="2"/>
  <c r="AP128" i="2" s="1"/>
  <c r="AQ128" i="2" s="1"/>
  <c r="AP388" i="2"/>
  <c r="AP124" i="2" s="1"/>
  <c r="AQ124" i="2" s="1"/>
  <c r="AP377" i="2"/>
  <c r="AP113" i="2" s="1"/>
  <c r="AQ113" i="2" s="1"/>
  <c r="AP502" i="2"/>
  <c r="AP238" i="2" s="1"/>
  <c r="AQ238" i="2" s="1"/>
  <c r="AP495" i="2"/>
  <c r="AP231" i="2" s="1"/>
  <c r="AQ231" i="2" s="1"/>
  <c r="AP397" i="2"/>
  <c r="AP133" i="2" s="1"/>
  <c r="AQ133" i="2" s="1"/>
  <c r="DH102" i="2"/>
  <c r="DL102" i="2" s="1"/>
  <c r="DH93" i="2"/>
  <c r="DL93" i="2" s="1"/>
  <c r="DG79" i="2"/>
  <c r="DK79" i="2" s="1"/>
  <c r="DH101" i="2"/>
  <c r="DL101" i="2" s="1"/>
  <c r="DG93" i="2"/>
  <c r="DK93" i="2" s="1"/>
  <c r="DI76" i="2"/>
  <c r="DM76" i="2" s="1"/>
  <c r="DG105" i="2"/>
  <c r="DK105" i="2" s="1"/>
  <c r="DG97" i="2"/>
  <c r="DK97" i="2" s="1"/>
  <c r="DH83" i="2"/>
  <c r="DL83" i="2" s="1"/>
  <c r="DG104" i="2"/>
  <c r="DK104" i="2" s="1"/>
  <c r="DG96" i="2"/>
  <c r="DK96" i="2" s="1"/>
  <c r="DG82" i="2"/>
  <c r="DK82" i="2" s="1"/>
  <c r="DH94" i="2"/>
  <c r="DL94" i="2" s="1"/>
  <c r="DH80" i="2"/>
  <c r="DL80" i="2" s="1"/>
  <c r="CT84" i="2"/>
  <c r="DC84" i="2" s="1"/>
  <c r="CT136" i="2"/>
  <c r="CT168" i="2"/>
  <c r="CT200" i="2"/>
  <c r="CT232" i="2"/>
  <c r="CT263" i="2"/>
  <c r="CT295" i="2"/>
  <c r="CT118" i="2"/>
  <c r="CT150" i="2"/>
  <c r="CT182" i="2"/>
  <c r="CT214" i="2"/>
  <c r="CT249" i="2"/>
  <c r="CT281" i="2"/>
  <c r="CT313" i="2"/>
  <c r="CT115" i="2"/>
  <c r="DC115" i="2" s="1"/>
  <c r="CT179" i="2"/>
  <c r="CT242" i="2"/>
  <c r="CT306" i="2"/>
  <c r="CT141" i="2"/>
  <c r="CT205" i="2"/>
  <c r="CT268" i="2"/>
  <c r="CT159" i="2"/>
  <c r="CT223" i="2"/>
  <c r="CT286" i="2"/>
  <c r="CT304" i="2"/>
  <c r="CT88" i="2"/>
  <c r="DC88" i="2" s="1"/>
  <c r="CT140" i="2"/>
  <c r="CT172" i="2"/>
  <c r="CT204" i="2"/>
  <c r="CT238" i="2"/>
  <c r="CT267" i="2"/>
  <c r="CT299" i="2"/>
  <c r="CT122" i="2"/>
  <c r="CT154" i="2"/>
  <c r="CT186" i="2"/>
  <c r="CT218" i="2"/>
  <c r="CT253" i="2"/>
  <c r="CT285" i="2"/>
  <c r="CT317" i="2"/>
  <c r="CT123" i="2"/>
  <c r="CT187" i="2"/>
  <c r="CT250" i="2"/>
  <c r="CT314" i="2"/>
  <c r="CT149" i="2"/>
  <c r="CT213" i="2"/>
  <c r="CT276" i="2"/>
  <c r="CT167" i="2"/>
  <c r="CT231" i="2"/>
  <c r="CT294" i="2"/>
  <c r="CT89" i="2"/>
  <c r="DC89" i="2" s="1"/>
  <c r="CT93" i="2"/>
  <c r="DC93" i="2" s="1"/>
  <c r="CT97" i="2"/>
  <c r="DC97" i="2" s="1"/>
  <c r="CT101" i="2"/>
  <c r="DC101" i="2" s="1"/>
  <c r="CT105" i="2"/>
  <c r="DC105" i="2" s="1"/>
  <c r="CT109" i="2"/>
  <c r="DC109" i="2" s="1"/>
  <c r="CT112" i="2"/>
  <c r="DC112" i="2" s="1"/>
  <c r="CT144" i="2"/>
  <c r="CT176" i="2"/>
  <c r="CT208" i="2"/>
  <c r="CT237" i="2"/>
  <c r="CT271" i="2"/>
  <c r="CT303" i="2"/>
  <c r="CT126" i="2"/>
  <c r="CT158" i="2"/>
  <c r="CT190" i="2"/>
  <c r="CT222" i="2"/>
  <c r="CT257" i="2"/>
  <c r="CT289" i="2"/>
  <c r="CT131" i="2"/>
  <c r="CT195" i="2"/>
  <c r="CT258" i="2"/>
  <c r="CT157" i="2"/>
  <c r="CT221" i="2"/>
  <c r="CT284" i="2"/>
  <c r="CT111" i="2"/>
  <c r="DC111" i="2" s="1"/>
  <c r="CT175" i="2"/>
  <c r="CT235" i="2"/>
  <c r="CT302" i="2"/>
  <c r="CT113" i="2"/>
  <c r="DC113" i="2" s="1"/>
  <c r="CT71" i="2"/>
  <c r="DC71" i="2" s="1"/>
  <c r="CT83" i="2"/>
  <c r="DC83" i="2" s="1"/>
  <c r="CT116" i="2"/>
  <c r="DC116" i="2" s="1"/>
  <c r="CT148" i="2"/>
  <c r="CT180" i="2"/>
  <c r="CT212" i="2"/>
  <c r="CT243" i="2"/>
  <c r="CT275" i="2"/>
  <c r="CT307" i="2"/>
  <c r="CT130" i="2"/>
  <c r="CT162" i="2"/>
  <c r="CT194" i="2"/>
  <c r="CT226" i="2"/>
  <c r="CT261" i="2"/>
  <c r="CT293" i="2"/>
  <c r="CT139" i="2"/>
  <c r="CT203" i="2"/>
  <c r="CT266" i="2"/>
  <c r="CT165" i="2"/>
  <c r="CT229" i="2"/>
  <c r="CT292" i="2"/>
  <c r="CT119" i="2"/>
  <c r="CT183" i="2"/>
  <c r="CT246" i="2"/>
  <c r="CT310" i="2"/>
  <c r="CT145" i="2"/>
  <c r="CT120" i="2"/>
  <c r="CT152" i="2"/>
  <c r="CT184" i="2"/>
  <c r="CT216" i="2"/>
  <c r="CT247" i="2"/>
  <c r="CT279" i="2"/>
  <c r="CT311" i="2"/>
  <c r="CT134" i="2"/>
  <c r="CT166" i="2"/>
  <c r="CT198" i="2"/>
  <c r="CT230" i="2"/>
  <c r="CT265" i="2"/>
  <c r="CT297" i="2"/>
  <c r="CT147" i="2"/>
  <c r="CT211" i="2"/>
  <c r="CT274" i="2"/>
  <c r="CT173" i="2"/>
  <c r="CT240" i="2"/>
  <c r="CT300" i="2"/>
  <c r="CT127" i="2"/>
  <c r="CT191" i="2"/>
  <c r="CT254" i="2"/>
  <c r="CT318" i="2"/>
  <c r="CT177" i="2"/>
  <c r="CT124" i="2"/>
  <c r="CT156" i="2"/>
  <c r="CT188" i="2"/>
  <c r="CT220" i="2"/>
  <c r="CT251" i="2"/>
  <c r="CT283" i="2"/>
  <c r="CT315" i="2"/>
  <c r="CT138" i="2"/>
  <c r="CT170" i="2"/>
  <c r="CT202" i="2"/>
  <c r="CT234" i="2"/>
  <c r="CT269" i="2"/>
  <c r="CT301" i="2"/>
  <c r="CT155" i="2"/>
  <c r="CT219" i="2"/>
  <c r="CT282" i="2"/>
  <c r="CT117" i="2"/>
  <c r="CT181" i="2"/>
  <c r="CT244" i="2"/>
  <c r="CT308" i="2"/>
  <c r="CT135" i="2"/>
  <c r="CT199" i="2"/>
  <c r="CT262" i="2"/>
  <c r="CT209" i="2"/>
  <c r="CT85" i="2"/>
  <c r="DC85" i="2" s="1"/>
  <c r="CT128" i="2"/>
  <c r="CT160" i="2"/>
  <c r="CT192" i="2"/>
  <c r="CT224" i="2"/>
  <c r="CT255" i="2"/>
  <c r="CT287" i="2"/>
  <c r="CT110" i="2"/>
  <c r="DC110" i="2" s="1"/>
  <c r="CT142" i="2"/>
  <c r="CT174" i="2"/>
  <c r="CT206" i="2"/>
  <c r="CT241" i="2"/>
  <c r="CT273" i="2"/>
  <c r="CT305" i="2"/>
  <c r="CT163" i="2"/>
  <c r="CT227" i="2"/>
  <c r="CT290" i="2"/>
  <c r="CT125" i="2"/>
  <c r="CT189" i="2"/>
  <c r="CT252" i="2"/>
  <c r="CT316" i="2"/>
  <c r="CT143" i="2"/>
  <c r="CT207" i="2"/>
  <c r="CT270" i="2"/>
  <c r="CT239" i="2"/>
  <c r="CT132" i="2"/>
  <c r="CT164" i="2"/>
  <c r="CT196" i="2"/>
  <c r="CT228" i="2"/>
  <c r="CT259" i="2"/>
  <c r="CT291" i="2"/>
  <c r="CT114" i="2"/>
  <c r="DC114" i="2" s="1"/>
  <c r="CT146" i="2"/>
  <c r="CT178" i="2"/>
  <c r="CT210" i="2"/>
  <c r="CT245" i="2"/>
  <c r="CT277" i="2"/>
  <c r="CT309" i="2"/>
  <c r="CT171" i="2"/>
  <c r="CT236" i="2"/>
  <c r="CT298" i="2"/>
  <c r="CT133" i="2"/>
  <c r="CT197" i="2"/>
  <c r="CT260" i="2"/>
  <c r="CT151" i="2"/>
  <c r="CT215" i="2"/>
  <c r="CT278" i="2"/>
  <c r="CT272" i="2"/>
  <c r="CR79" i="2"/>
  <c r="DA79" i="2" s="1"/>
  <c r="CR75" i="2"/>
  <c r="DA75" i="2" s="1"/>
  <c r="CQ83" i="2"/>
  <c r="CZ83" i="2" s="1"/>
  <c r="CQ132" i="2"/>
  <c r="CQ164" i="2"/>
  <c r="CQ196" i="2"/>
  <c r="CQ228" i="2"/>
  <c r="CQ259" i="2"/>
  <c r="CQ291" i="2"/>
  <c r="CQ141" i="2"/>
  <c r="CQ173" i="2"/>
  <c r="CQ205" i="2"/>
  <c r="CQ239" i="2"/>
  <c r="CQ268" i="2"/>
  <c r="CQ300" i="2"/>
  <c r="CQ134" i="2"/>
  <c r="CQ198" i="2"/>
  <c r="CQ261" i="2"/>
  <c r="CQ71" i="2"/>
  <c r="CZ71" i="2" s="1"/>
  <c r="CQ82" i="2"/>
  <c r="CZ82" i="2" s="1"/>
  <c r="CQ136" i="2"/>
  <c r="CQ168" i="2"/>
  <c r="CQ200" i="2"/>
  <c r="CQ232" i="2"/>
  <c r="CQ263" i="2"/>
  <c r="CQ295" i="2"/>
  <c r="CQ113" i="2"/>
  <c r="CZ113" i="2" s="1"/>
  <c r="CQ145" i="2"/>
  <c r="CQ177" i="2"/>
  <c r="CQ209" i="2"/>
  <c r="CQ240" i="2"/>
  <c r="CQ272" i="2"/>
  <c r="CQ304" i="2"/>
  <c r="CQ142" i="2"/>
  <c r="CQ206" i="2"/>
  <c r="CQ269" i="2"/>
  <c r="CQ78" i="2"/>
  <c r="CZ78" i="2" s="1"/>
  <c r="CQ140" i="2"/>
  <c r="CQ172" i="2"/>
  <c r="CQ204" i="2"/>
  <c r="CQ237" i="2"/>
  <c r="CQ267" i="2"/>
  <c r="CQ299" i="2"/>
  <c r="CQ117" i="2"/>
  <c r="CQ149" i="2"/>
  <c r="CQ181" i="2"/>
  <c r="CQ213" i="2"/>
  <c r="CQ244" i="2"/>
  <c r="CQ276" i="2"/>
  <c r="CQ308" i="2"/>
  <c r="CQ150" i="2"/>
  <c r="CQ214" i="2"/>
  <c r="CQ277" i="2"/>
  <c r="CQ112" i="2"/>
  <c r="CZ112" i="2" s="1"/>
  <c r="CQ144" i="2"/>
  <c r="CQ176" i="2"/>
  <c r="CQ208" i="2"/>
  <c r="CQ238" i="2"/>
  <c r="CQ271" i="2"/>
  <c r="CQ303" i="2"/>
  <c r="CQ121" i="2"/>
  <c r="CQ153" i="2"/>
  <c r="CQ185" i="2"/>
  <c r="CQ217" i="2"/>
  <c r="CQ248" i="2"/>
  <c r="CQ280" i="2"/>
  <c r="CQ312" i="2"/>
  <c r="CQ158" i="2"/>
  <c r="CQ222" i="2"/>
  <c r="CQ285" i="2"/>
  <c r="CQ116" i="2"/>
  <c r="CZ116" i="2" s="1"/>
  <c r="CQ148" i="2"/>
  <c r="CQ180" i="2"/>
  <c r="CQ212" i="2"/>
  <c r="CQ243" i="2"/>
  <c r="CQ275" i="2"/>
  <c r="CQ307" i="2"/>
  <c r="CQ125" i="2"/>
  <c r="CQ157" i="2"/>
  <c r="CQ189" i="2"/>
  <c r="CQ221" i="2"/>
  <c r="CQ252" i="2"/>
  <c r="CQ284" i="2"/>
  <c r="CQ316" i="2"/>
  <c r="CQ166" i="2"/>
  <c r="CQ230" i="2"/>
  <c r="CQ293" i="2"/>
  <c r="CQ80" i="2"/>
  <c r="CZ80" i="2" s="1"/>
  <c r="CQ111" i="2"/>
  <c r="CZ111" i="2" s="1"/>
  <c r="CQ120" i="2"/>
  <c r="CQ152" i="2"/>
  <c r="CQ184" i="2"/>
  <c r="CQ216" i="2"/>
  <c r="CQ247" i="2"/>
  <c r="CQ279" i="2"/>
  <c r="CQ311" i="2"/>
  <c r="CQ129" i="2"/>
  <c r="CQ161" i="2"/>
  <c r="CQ193" i="2"/>
  <c r="CQ225" i="2"/>
  <c r="CQ256" i="2"/>
  <c r="CQ288" i="2"/>
  <c r="CQ174" i="2"/>
  <c r="CQ241" i="2"/>
  <c r="CQ301" i="2"/>
  <c r="CQ76" i="2"/>
  <c r="CZ76" i="2" s="1"/>
  <c r="CQ124" i="2"/>
  <c r="CQ156" i="2"/>
  <c r="CQ188" i="2"/>
  <c r="CQ220" i="2"/>
  <c r="CQ251" i="2"/>
  <c r="CQ283" i="2"/>
  <c r="CQ315" i="2"/>
  <c r="CQ133" i="2"/>
  <c r="CQ165" i="2"/>
  <c r="CQ197" i="2"/>
  <c r="CQ229" i="2"/>
  <c r="CQ260" i="2"/>
  <c r="CQ292" i="2"/>
  <c r="CQ118" i="2"/>
  <c r="CQ182" i="2"/>
  <c r="CQ245" i="2"/>
  <c r="CQ309" i="2"/>
  <c r="CQ92" i="2"/>
  <c r="CZ92" i="2" s="1"/>
  <c r="CQ96" i="2"/>
  <c r="CZ96" i="2" s="1"/>
  <c r="CQ100" i="2"/>
  <c r="CZ100" i="2" s="1"/>
  <c r="CQ104" i="2"/>
  <c r="CZ104" i="2" s="1"/>
  <c r="CQ108" i="2"/>
  <c r="CZ108" i="2" s="1"/>
  <c r="CQ128" i="2"/>
  <c r="CQ160" i="2"/>
  <c r="CQ192" i="2"/>
  <c r="CQ224" i="2"/>
  <c r="CQ255" i="2"/>
  <c r="CQ287" i="2"/>
  <c r="CQ137" i="2"/>
  <c r="CQ169" i="2"/>
  <c r="CQ201" i="2"/>
  <c r="CQ233" i="2"/>
  <c r="CQ264" i="2"/>
  <c r="CQ296" i="2"/>
  <c r="CQ126" i="2"/>
  <c r="CQ190" i="2"/>
  <c r="CQ253" i="2"/>
  <c r="CQ317" i="2"/>
  <c r="CO69" i="2"/>
  <c r="CX69" i="2" s="1"/>
  <c r="CO82" i="2"/>
  <c r="CX82" i="2" s="1"/>
  <c r="CO111" i="2"/>
  <c r="CX111" i="2" s="1"/>
  <c r="CO143" i="2"/>
  <c r="CO120" i="2"/>
  <c r="CO152" i="2"/>
  <c r="CO184" i="2"/>
  <c r="CO216" i="2"/>
  <c r="CO251" i="2"/>
  <c r="CO283" i="2"/>
  <c r="CO315" i="2"/>
  <c r="CO121" i="2"/>
  <c r="CO153" i="2"/>
  <c r="CO185" i="2"/>
  <c r="CO217" i="2"/>
  <c r="CO252" i="2"/>
  <c r="CO284" i="2"/>
  <c r="CO316" i="2"/>
  <c r="CO118" i="2"/>
  <c r="CO150" i="2"/>
  <c r="CO182" i="2"/>
  <c r="CO214" i="2"/>
  <c r="CO249" i="2"/>
  <c r="CO281" i="2"/>
  <c r="CO313" i="2"/>
  <c r="CO231" i="2"/>
  <c r="CO187" i="2"/>
  <c r="CO318" i="2"/>
  <c r="CO191" i="2"/>
  <c r="CO239" i="2"/>
  <c r="CO262" i="2"/>
  <c r="CO78" i="2"/>
  <c r="CX78" i="2" s="1"/>
  <c r="CO93" i="2"/>
  <c r="CX93" i="2" s="1"/>
  <c r="CO97" i="2"/>
  <c r="CX97" i="2" s="1"/>
  <c r="CO101" i="2"/>
  <c r="CX101" i="2" s="1"/>
  <c r="CO105" i="2"/>
  <c r="CX105" i="2" s="1"/>
  <c r="CO109" i="2"/>
  <c r="CX109" i="2" s="1"/>
  <c r="CO115" i="2"/>
  <c r="CX115" i="2" s="1"/>
  <c r="CO147" i="2"/>
  <c r="CO124" i="2"/>
  <c r="CO156" i="2"/>
  <c r="CO188" i="2"/>
  <c r="CO220" i="2"/>
  <c r="CO255" i="2"/>
  <c r="CO287" i="2"/>
  <c r="CO241" i="2"/>
  <c r="CO125" i="2"/>
  <c r="CO157" i="2"/>
  <c r="CO189" i="2"/>
  <c r="CO221" i="2"/>
  <c r="CO256" i="2"/>
  <c r="CO288" i="2"/>
  <c r="CO122" i="2"/>
  <c r="CO154" i="2"/>
  <c r="CO186" i="2"/>
  <c r="CO218" i="2"/>
  <c r="CO253" i="2"/>
  <c r="CO285" i="2"/>
  <c r="CO317" i="2"/>
  <c r="CO250" i="2"/>
  <c r="CO203" i="2"/>
  <c r="CO207" i="2"/>
  <c r="CO278" i="2"/>
  <c r="CO119" i="2"/>
  <c r="CO151" i="2"/>
  <c r="CO128" i="2"/>
  <c r="CO160" i="2"/>
  <c r="CO192" i="2"/>
  <c r="CO224" i="2"/>
  <c r="CO259" i="2"/>
  <c r="CO291" i="2"/>
  <c r="CO129" i="2"/>
  <c r="CO161" i="2"/>
  <c r="CO193" i="2"/>
  <c r="CO225" i="2"/>
  <c r="CO260" i="2"/>
  <c r="CO292" i="2"/>
  <c r="CO126" i="2"/>
  <c r="CO158" i="2"/>
  <c r="CO190" i="2"/>
  <c r="CO222" i="2"/>
  <c r="CO257" i="2"/>
  <c r="CO289" i="2"/>
  <c r="CO237" i="2"/>
  <c r="CO266" i="2"/>
  <c r="CO219" i="2"/>
  <c r="CO223" i="2"/>
  <c r="CO294" i="2"/>
  <c r="CO123" i="2"/>
  <c r="CO155" i="2"/>
  <c r="CO132" i="2"/>
  <c r="CO164" i="2"/>
  <c r="CO196" i="2"/>
  <c r="CO228" i="2"/>
  <c r="CO263" i="2"/>
  <c r="CO295" i="2"/>
  <c r="CO133" i="2"/>
  <c r="CO165" i="2"/>
  <c r="CO197" i="2"/>
  <c r="CO229" i="2"/>
  <c r="CO264" i="2"/>
  <c r="CO296" i="2"/>
  <c r="CO130" i="2"/>
  <c r="CO162" i="2"/>
  <c r="CO194" i="2"/>
  <c r="CO226" i="2"/>
  <c r="CO261" i="2"/>
  <c r="CO293" i="2"/>
  <c r="CO282" i="2"/>
  <c r="CO235" i="2"/>
  <c r="CO242" i="2"/>
  <c r="CO179" i="2"/>
  <c r="CO310" i="2"/>
  <c r="CO70" i="2"/>
  <c r="CX70" i="2" s="1"/>
  <c r="CO127" i="2"/>
  <c r="CO159" i="2"/>
  <c r="CO136" i="2"/>
  <c r="CO168" i="2"/>
  <c r="CO200" i="2"/>
  <c r="CO232" i="2"/>
  <c r="CO267" i="2"/>
  <c r="CO299" i="2"/>
  <c r="CO137" i="2"/>
  <c r="CO169" i="2"/>
  <c r="CO201" i="2"/>
  <c r="CO233" i="2"/>
  <c r="CO268" i="2"/>
  <c r="CO300" i="2"/>
  <c r="CO134" i="2"/>
  <c r="CO166" i="2"/>
  <c r="CO198" i="2"/>
  <c r="CO230" i="2"/>
  <c r="CO265" i="2"/>
  <c r="CO297" i="2"/>
  <c r="CO167" i="2"/>
  <c r="CO298" i="2"/>
  <c r="CO254" i="2"/>
  <c r="CO258" i="2"/>
  <c r="CO195" i="2"/>
  <c r="CO91" i="2"/>
  <c r="CX91" i="2" s="1"/>
  <c r="CO95" i="2"/>
  <c r="CX95" i="2" s="1"/>
  <c r="CO99" i="2"/>
  <c r="CX99" i="2" s="1"/>
  <c r="CO103" i="2"/>
  <c r="CX103" i="2" s="1"/>
  <c r="CO107" i="2"/>
  <c r="CX107" i="2" s="1"/>
  <c r="CO131" i="2"/>
  <c r="CO163" i="2"/>
  <c r="CO140" i="2"/>
  <c r="CO172" i="2"/>
  <c r="CO204" i="2"/>
  <c r="CO236" i="2"/>
  <c r="CO271" i="2"/>
  <c r="CO303" i="2"/>
  <c r="CO141" i="2"/>
  <c r="CO173" i="2"/>
  <c r="CO205" i="2"/>
  <c r="CO238" i="2"/>
  <c r="CO272" i="2"/>
  <c r="CO304" i="2"/>
  <c r="CO138" i="2"/>
  <c r="CO170" i="2"/>
  <c r="CO202" i="2"/>
  <c r="CO234" i="2"/>
  <c r="CO269" i="2"/>
  <c r="CO301" i="2"/>
  <c r="CO183" i="2"/>
  <c r="CO314" i="2"/>
  <c r="CO270" i="2"/>
  <c r="CO274" i="2"/>
  <c r="CO211" i="2"/>
  <c r="CO135" i="2"/>
  <c r="CO112" i="2"/>
  <c r="CX112" i="2" s="1"/>
  <c r="CO144" i="2"/>
  <c r="CO176" i="2"/>
  <c r="CO208" i="2"/>
  <c r="CO243" i="2"/>
  <c r="CO275" i="2"/>
  <c r="CO307" i="2"/>
  <c r="CO113" i="2"/>
  <c r="CX113" i="2" s="1"/>
  <c r="CO145" i="2"/>
  <c r="CO177" i="2"/>
  <c r="CO209" i="2"/>
  <c r="CO244" i="2"/>
  <c r="CO276" i="2"/>
  <c r="CO308" i="2"/>
  <c r="CO110" i="2"/>
  <c r="CX110" i="2" s="1"/>
  <c r="CO142" i="2"/>
  <c r="CO174" i="2"/>
  <c r="CO206" i="2"/>
  <c r="CO240" i="2"/>
  <c r="CO273" i="2"/>
  <c r="CO305" i="2"/>
  <c r="CO199" i="2"/>
  <c r="CO286" i="2"/>
  <c r="CO290" i="2"/>
  <c r="CO227" i="2"/>
  <c r="CO139" i="2"/>
  <c r="CO116" i="2"/>
  <c r="CX116" i="2" s="1"/>
  <c r="CO148" i="2"/>
  <c r="CO180" i="2"/>
  <c r="CO212" i="2"/>
  <c r="CO247" i="2"/>
  <c r="CO279" i="2"/>
  <c r="CO311" i="2"/>
  <c r="CO117" i="2"/>
  <c r="CO149" i="2"/>
  <c r="CO181" i="2"/>
  <c r="CO213" i="2"/>
  <c r="CO248" i="2"/>
  <c r="CO280" i="2"/>
  <c r="CO312" i="2"/>
  <c r="CO114" i="2"/>
  <c r="CX114" i="2" s="1"/>
  <c r="CO146" i="2"/>
  <c r="CO178" i="2"/>
  <c r="CO210" i="2"/>
  <c r="CO245" i="2"/>
  <c r="CO277" i="2"/>
  <c r="CO309" i="2"/>
  <c r="CO215" i="2"/>
  <c r="CO171" i="2"/>
  <c r="CO302" i="2"/>
  <c r="CO175" i="2"/>
  <c r="CO306" i="2"/>
  <c r="CO246" i="2"/>
  <c r="CU73" i="2"/>
  <c r="DD73" i="2" s="1"/>
  <c r="CU77" i="2"/>
  <c r="DD77" i="2" s="1"/>
  <c r="CU87" i="2"/>
  <c r="DD87" i="2" s="1"/>
  <c r="CU92" i="2"/>
  <c r="DD92" i="2" s="1"/>
  <c r="CU96" i="2"/>
  <c r="DD96" i="2" s="1"/>
  <c r="CU100" i="2"/>
  <c r="DD100" i="2" s="1"/>
  <c r="CU104" i="2"/>
  <c r="DD104" i="2" s="1"/>
  <c r="CU108" i="2"/>
  <c r="DD108" i="2" s="1"/>
  <c r="CU114" i="2"/>
  <c r="DD114" i="2" s="1"/>
  <c r="CU116" i="2"/>
  <c r="DD116" i="2" s="1"/>
  <c r="CU151" i="2"/>
  <c r="CU183" i="2"/>
  <c r="CU215" i="2"/>
  <c r="CU246" i="2"/>
  <c r="CU278" i="2"/>
  <c r="CU310" i="2"/>
  <c r="CU118" i="2"/>
  <c r="CU123" i="2"/>
  <c r="CU155" i="2"/>
  <c r="CU187" i="2"/>
  <c r="CU219" i="2"/>
  <c r="CU250" i="2"/>
  <c r="CU282" i="2"/>
  <c r="CU314" i="2"/>
  <c r="CU82" i="2"/>
  <c r="DD82" i="2" s="1"/>
  <c r="CU122" i="2"/>
  <c r="CU127" i="2"/>
  <c r="CU159" i="2"/>
  <c r="CU191" i="2"/>
  <c r="CU223" i="2"/>
  <c r="CU254" i="2"/>
  <c r="CU286" i="2"/>
  <c r="CU318" i="2"/>
  <c r="CU78" i="2"/>
  <c r="DD78" i="2" s="1"/>
  <c r="CU89" i="2"/>
  <c r="DD89" i="2" s="1"/>
  <c r="CU93" i="2"/>
  <c r="DD93" i="2" s="1"/>
  <c r="CU97" i="2"/>
  <c r="DD97" i="2" s="1"/>
  <c r="CU101" i="2"/>
  <c r="DD101" i="2" s="1"/>
  <c r="CU105" i="2"/>
  <c r="DD105" i="2" s="1"/>
  <c r="CU109" i="2"/>
  <c r="DD109" i="2" s="1"/>
  <c r="CU131" i="2"/>
  <c r="CU163" i="2"/>
  <c r="CU195" i="2"/>
  <c r="CU227" i="2"/>
  <c r="CU258" i="2"/>
  <c r="CU290" i="2"/>
  <c r="CU74" i="2"/>
  <c r="DD74" i="2" s="1"/>
  <c r="CU83" i="2"/>
  <c r="DD83" i="2" s="1"/>
  <c r="CU90" i="2"/>
  <c r="DD90" i="2" s="1"/>
  <c r="CU94" i="2"/>
  <c r="DD94" i="2" s="1"/>
  <c r="CU98" i="2"/>
  <c r="DD98" i="2" s="1"/>
  <c r="CU102" i="2"/>
  <c r="DD102" i="2" s="1"/>
  <c r="CU106" i="2"/>
  <c r="DD106" i="2" s="1"/>
  <c r="CU135" i="2"/>
  <c r="CU167" i="2"/>
  <c r="CU199" i="2"/>
  <c r="CU231" i="2"/>
  <c r="CU262" i="2"/>
  <c r="CU294" i="2"/>
  <c r="CU84" i="2"/>
  <c r="DD84" i="2" s="1"/>
  <c r="CU111" i="2"/>
  <c r="DD111" i="2" s="1"/>
  <c r="CU139" i="2"/>
  <c r="CU171" i="2"/>
  <c r="CU203" i="2"/>
  <c r="CU236" i="2"/>
  <c r="CU266" i="2"/>
  <c r="CU298" i="2"/>
  <c r="CU80" i="2"/>
  <c r="DD80" i="2" s="1"/>
  <c r="CU91" i="2"/>
  <c r="DD91" i="2" s="1"/>
  <c r="CU95" i="2"/>
  <c r="DD95" i="2" s="1"/>
  <c r="CU99" i="2"/>
  <c r="DD99" i="2" s="1"/>
  <c r="CU103" i="2"/>
  <c r="DD103" i="2" s="1"/>
  <c r="CU107" i="2"/>
  <c r="DD107" i="2" s="1"/>
  <c r="CU115" i="2"/>
  <c r="DD115" i="2" s="1"/>
  <c r="CU143" i="2"/>
  <c r="CU175" i="2"/>
  <c r="CU207" i="2"/>
  <c r="CU235" i="2"/>
  <c r="CU270" i="2"/>
  <c r="CU302" i="2"/>
  <c r="CU70" i="2"/>
  <c r="DD70" i="2" s="1"/>
  <c r="CU76" i="2"/>
  <c r="DD76" i="2" s="1"/>
  <c r="CU81" i="2"/>
  <c r="DD81" i="2" s="1"/>
  <c r="CU86" i="2"/>
  <c r="DD86" i="2" s="1"/>
  <c r="CU110" i="2"/>
  <c r="DD110" i="2" s="1"/>
  <c r="CU119" i="2"/>
  <c r="CU147" i="2"/>
  <c r="CU179" i="2"/>
  <c r="CU211" i="2"/>
  <c r="CU242" i="2"/>
  <c r="CU274" i="2"/>
  <c r="CU306" i="2"/>
  <c r="BM70" i="2"/>
  <c r="CA70" i="2" s="1"/>
  <c r="BM95" i="2"/>
  <c r="CA95" i="2" s="1"/>
  <c r="BM103" i="2"/>
  <c r="CA103" i="2" s="1"/>
  <c r="BM112" i="2"/>
  <c r="CA112" i="2" s="1"/>
  <c r="BM115" i="2"/>
  <c r="CA115" i="2" s="1"/>
  <c r="BM144" i="2"/>
  <c r="BM176" i="2"/>
  <c r="BM208" i="2"/>
  <c r="BM133" i="2"/>
  <c r="BM165" i="2"/>
  <c r="BM197" i="2"/>
  <c r="BM126" i="2"/>
  <c r="BM158" i="2"/>
  <c r="BM190" i="2"/>
  <c r="BM123" i="2"/>
  <c r="BM155" i="2"/>
  <c r="BM187" i="2"/>
  <c r="BM219" i="2"/>
  <c r="BM253" i="2"/>
  <c r="BM285" i="2"/>
  <c r="BM317" i="2"/>
  <c r="BM250" i="2"/>
  <c r="BM282" i="2"/>
  <c r="BM314" i="2"/>
  <c r="BM251" i="2"/>
  <c r="BM283" i="2"/>
  <c r="BM315" i="2"/>
  <c r="BM252" i="2"/>
  <c r="BM284" i="2"/>
  <c r="BM316" i="2"/>
  <c r="CA319" i="2"/>
  <c r="BM90" i="2"/>
  <c r="CA90" i="2" s="1"/>
  <c r="BM108" i="2"/>
  <c r="CA108" i="2" s="1"/>
  <c r="BM116" i="2"/>
  <c r="CA116" i="2" s="1"/>
  <c r="BM119" i="2"/>
  <c r="BM148" i="2"/>
  <c r="BM180" i="2"/>
  <c r="BM212" i="2"/>
  <c r="BM137" i="2"/>
  <c r="BM169" i="2"/>
  <c r="BM201" i="2"/>
  <c r="BM130" i="2"/>
  <c r="BM162" i="2"/>
  <c r="BM194" i="2"/>
  <c r="BM127" i="2"/>
  <c r="BM159" i="2"/>
  <c r="BM191" i="2"/>
  <c r="BM225" i="2"/>
  <c r="BM257" i="2"/>
  <c r="BM289" i="2"/>
  <c r="BM222" i="2"/>
  <c r="BM254" i="2"/>
  <c r="BM286" i="2"/>
  <c r="BM318" i="2"/>
  <c r="BM255" i="2"/>
  <c r="BM287" i="2"/>
  <c r="BM223" i="2"/>
  <c r="BM256" i="2"/>
  <c r="BM288" i="2"/>
  <c r="BM102" i="2"/>
  <c r="CA102" i="2" s="1"/>
  <c r="BM113" i="2"/>
  <c r="CA113" i="2" s="1"/>
  <c r="BM120" i="2"/>
  <c r="BM152" i="2"/>
  <c r="BM184" i="2"/>
  <c r="BM216" i="2"/>
  <c r="BM141" i="2"/>
  <c r="BM173" i="2"/>
  <c r="BM205" i="2"/>
  <c r="BM134" i="2"/>
  <c r="BM166" i="2"/>
  <c r="BM198" i="2"/>
  <c r="BM131" i="2"/>
  <c r="BM163" i="2"/>
  <c r="BM195" i="2"/>
  <c r="BM229" i="2"/>
  <c r="BM261" i="2"/>
  <c r="BM293" i="2"/>
  <c r="BM226" i="2"/>
  <c r="BM258" i="2"/>
  <c r="BM290" i="2"/>
  <c r="BM227" i="2"/>
  <c r="BM259" i="2"/>
  <c r="BM291" i="2"/>
  <c r="BM228" i="2"/>
  <c r="BM260" i="2"/>
  <c r="BM292" i="2"/>
  <c r="BM117" i="2"/>
  <c r="BM124" i="2"/>
  <c r="BM156" i="2"/>
  <c r="BM188" i="2"/>
  <c r="BM220" i="2"/>
  <c r="BM145" i="2"/>
  <c r="BM177" i="2"/>
  <c r="BM209" i="2"/>
  <c r="BM138" i="2"/>
  <c r="BM170" i="2"/>
  <c r="BM202" i="2"/>
  <c r="BM135" i="2"/>
  <c r="BM167" i="2"/>
  <c r="BM199" i="2"/>
  <c r="BM233" i="2"/>
  <c r="BM265" i="2"/>
  <c r="BM297" i="2"/>
  <c r="BM230" i="2"/>
  <c r="BM262" i="2"/>
  <c r="BM294" i="2"/>
  <c r="BM231" i="2"/>
  <c r="BM263" i="2"/>
  <c r="BM295" i="2"/>
  <c r="BM232" i="2"/>
  <c r="BM264" i="2"/>
  <c r="BM296" i="2"/>
  <c r="BM110" i="2"/>
  <c r="CA110" i="2" s="1"/>
  <c r="BM128" i="2"/>
  <c r="BM160" i="2"/>
  <c r="BM192" i="2"/>
  <c r="BM224" i="2"/>
  <c r="BM149" i="2"/>
  <c r="BM181" i="2"/>
  <c r="BM213" i="2"/>
  <c r="BM142" i="2"/>
  <c r="BM174" i="2"/>
  <c r="BM206" i="2"/>
  <c r="BM139" i="2"/>
  <c r="BM171" i="2"/>
  <c r="BM203" i="2"/>
  <c r="BM237" i="2"/>
  <c r="BM269" i="2"/>
  <c r="BM301" i="2"/>
  <c r="BM234" i="2"/>
  <c r="BM266" i="2"/>
  <c r="BM298" i="2"/>
  <c r="BM235" i="2"/>
  <c r="BM267" i="2"/>
  <c r="BM299" i="2"/>
  <c r="BM236" i="2"/>
  <c r="BM268" i="2"/>
  <c r="BM300" i="2"/>
  <c r="BM114" i="2"/>
  <c r="CA114" i="2" s="1"/>
  <c r="BM132" i="2"/>
  <c r="BM164" i="2"/>
  <c r="BM196" i="2"/>
  <c r="BM121" i="2"/>
  <c r="BM153" i="2"/>
  <c r="BM185" i="2"/>
  <c r="BM217" i="2"/>
  <c r="BM146" i="2"/>
  <c r="BM178" i="2"/>
  <c r="BM210" i="2"/>
  <c r="BM143" i="2"/>
  <c r="BM175" i="2"/>
  <c r="BM207" i="2"/>
  <c r="BM241" i="2"/>
  <c r="BM273" i="2"/>
  <c r="BM305" i="2"/>
  <c r="BM238" i="2"/>
  <c r="BM270" i="2"/>
  <c r="BM302" i="2"/>
  <c r="BM239" i="2"/>
  <c r="BM271" i="2"/>
  <c r="BM303" i="2"/>
  <c r="BM240" i="2"/>
  <c r="BM272" i="2"/>
  <c r="BM304" i="2"/>
  <c r="BM96" i="2"/>
  <c r="CA96" i="2" s="1"/>
  <c r="BM106" i="2"/>
  <c r="CA106" i="2" s="1"/>
  <c r="BM109" i="2"/>
  <c r="CA109" i="2" s="1"/>
  <c r="BM118" i="2"/>
  <c r="BM136" i="2"/>
  <c r="BM168" i="2"/>
  <c r="BM200" i="2"/>
  <c r="BM125" i="2"/>
  <c r="BM157" i="2"/>
  <c r="BM189" i="2"/>
  <c r="BM221" i="2"/>
  <c r="BM150" i="2"/>
  <c r="BM182" i="2"/>
  <c r="BM214" i="2"/>
  <c r="BM147" i="2"/>
  <c r="BM179" i="2"/>
  <c r="BM211" i="2"/>
  <c r="BM245" i="2"/>
  <c r="BM277" i="2"/>
  <c r="BM309" i="2"/>
  <c r="BM242" i="2"/>
  <c r="BM274" i="2"/>
  <c r="BM306" i="2"/>
  <c r="BM243" i="2"/>
  <c r="BM275" i="2"/>
  <c r="BM307" i="2"/>
  <c r="BM244" i="2"/>
  <c r="BM276" i="2"/>
  <c r="BM308" i="2"/>
  <c r="BM83" i="2"/>
  <c r="CA83" i="2" s="1"/>
  <c r="BM98" i="2"/>
  <c r="CA98" i="2" s="1"/>
  <c r="BM111" i="2"/>
  <c r="CA111" i="2" s="1"/>
  <c r="BM140" i="2"/>
  <c r="BM172" i="2"/>
  <c r="BM204" i="2"/>
  <c r="BM129" i="2"/>
  <c r="BM161" i="2"/>
  <c r="BM193" i="2"/>
  <c r="BM122" i="2"/>
  <c r="BM154" i="2"/>
  <c r="BM186" i="2"/>
  <c r="BM218" i="2"/>
  <c r="BM151" i="2"/>
  <c r="BM183" i="2"/>
  <c r="BM215" i="2"/>
  <c r="BM249" i="2"/>
  <c r="BM281" i="2"/>
  <c r="BM313" i="2"/>
  <c r="BM246" i="2"/>
  <c r="BM278" i="2"/>
  <c r="BM310" i="2"/>
  <c r="BM247" i="2"/>
  <c r="BM279" i="2"/>
  <c r="BM311" i="2"/>
  <c r="BM248" i="2"/>
  <c r="BM280" i="2"/>
  <c r="BM312" i="2"/>
  <c r="BO83" i="2"/>
  <c r="CC83" i="2" s="1"/>
  <c r="BO112" i="2"/>
  <c r="CC112" i="2" s="1"/>
  <c r="BO138" i="2"/>
  <c r="BO170" i="2"/>
  <c r="BO202" i="2"/>
  <c r="BO131" i="2"/>
  <c r="BO163" i="2"/>
  <c r="BO195" i="2"/>
  <c r="BO124" i="2"/>
  <c r="BO156" i="2"/>
  <c r="BO188" i="2"/>
  <c r="BO121" i="2"/>
  <c r="BO153" i="2"/>
  <c r="BO185" i="2"/>
  <c r="BO217" i="2"/>
  <c r="BO247" i="2"/>
  <c r="BO279" i="2"/>
  <c r="BO311" i="2"/>
  <c r="BO252" i="2"/>
  <c r="BO284" i="2"/>
  <c r="BO316" i="2"/>
  <c r="BO245" i="2"/>
  <c r="BO277" i="2"/>
  <c r="BO309" i="2"/>
  <c r="BO246" i="2"/>
  <c r="BO278" i="2"/>
  <c r="BO310" i="2"/>
  <c r="BO85" i="2"/>
  <c r="CC85" i="2" s="1"/>
  <c r="BO116" i="2"/>
  <c r="CC116" i="2" s="1"/>
  <c r="BO142" i="2"/>
  <c r="BO174" i="2"/>
  <c r="BO206" i="2"/>
  <c r="BO135" i="2"/>
  <c r="BO167" i="2"/>
  <c r="BO199" i="2"/>
  <c r="BO128" i="2"/>
  <c r="BO160" i="2"/>
  <c r="BO192" i="2"/>
  <c r="BO125" i="2"/>
  <c r="BO157" i="2"/>
  <c r="BO189" i="2"/>
  <c r="BO221" i="2"/>
  <c r="BO251" i="2"/>
  <c r="BO283" i="2"/>
  <c r="BO315" i="2"/>
  <c r="BO256" i="2"/>
  <c r="BO288" i="2"/>
  <c r="BO220" i="2"/>
  <c r="BO249" i="2"/>
  <c r="BO281" i="2"/>
  <c r="BO313" i="2"/>
  <c r="BO250" i="2"/>
  <c r="BO282" i="2"/>
  <c r="BO314" i="2"/>
  <c r="BO110" i="2"/>
  <c r="CC110" i="2" s="1"/>
  <c r="BO113" i="2"/>
  <c r="CC113" i="2" s="1"/>
  <c r="BO146" i="2"/>
  <c r="BO178" i="2"/>
  <c r="BO210" i="2"/>
  <c r="BO139" i="2"/>
  <c r="BO171" i="2"/>
  <c r="BO203" i="2"/>
  <c r="BO132" i="2"/>
  <c r="BO164" i="2"/>
  <c r="BO196" i="2"/>
  <c r="BO129" i="2"/>
  <c r="BO161" i="2"/>
  <c r="BO193" i="2"/>
  <c r="BO223" i="2"/>
  <c r="BO255" i="2"/>
  <c r="BO287" i="2"/>
  <c r="BO228" i="2"/>
  <c r="BO260" i="2"/>
  <c r="BO292" i="2"/>
  <c r="BO224" i="2"/>
  <c r="BO253" i="2"/>
  <c r="BO285" i="2"/>
  <c r="BO317" i="2"/>
  <c r="BO254" i="2"/>
  <c r="BO286" i="2"/>
  <c r="BO318" i="2"/>
  <c r="BO114" i="2"/>
  <c r="CC114" i="2" s="1"/>
  <c r="BO117" i="2"/>
  <c r="BO150" i="2"/>
  <c r="BO182" i="2"/>
  <c r="BO214" i="2"/>
  <c r="BO143" i="2"/>
  <c r="BO175" i="2"/>
  <c r="BO207" i="2"/>
  <c r="BO136" i="2"/>
  <c r="BO168" i="2"/>
  <c r="BO200" i="2"/>
  <c r="BO133" i="2"/>
  <c r="BO165" i="2"/>
  <c r="BO197" i="2"/>
  <c r="BO227" i="2"/>
  <c r="BO259" i="2"/>
  <c r="BO291" i="2"/>
  <c r="BO232" i="2"/>
  <c r="BO264" i="2"/>
  <c r="BO296" i="2"/>
  <c r="BO225" i="2"/>
  <c r="BO257" i="2"/>
  <c r="BO289" i="2"/>
  <c r="BO226" i="2"/>
  <c r="BO258" i="2"/>
  <c r="BO290" i="2"/>
  <c r="CC319" i="2"/>
  <c r="BO118" i="2"/>
  <c r="BO122" i="2"/>
  <c r="BO154" i="2"/>
  <c r="BO186" i="2"/>
  <c r="BO218" i="2"/>
  <c r="BO147" i="2"/>
  <c r="BO179" i="2"/>
  <c r="BO211" i="2"/>
  <c r="BO140" i="2"/>
  <c r="BO172" i="2"/>
  <c r="BO204" i="2"/>
  <c r="BO137" i="2"/>
  <c r="BO169" i="2"/>
  <c r="BO201" i="2"/>
  <c r="BO231" i="2"/>
  <c r="BO263" i="2"/>
  <c r="BO295" i="2"/>
  <c r="BO236" i="2"/>
  <c r="BO268" i="2"/>
  <c r="BO300" i="2"/>
  <c r="BO229" i="2"/>
  <c r="BO261" i="2"/>
  <c r="BO293" i="2"/>
  <c r="BO230" i="2"/>
  <c r="BO262" i="2"/>
  <c r="BO294" i="2"/>
  <c r="BO111" i="2"/>
  <c r="CC111" i="2" s="1"/>
  <c r="BO126" i="2"/>
  <c r="BO158" i="2"/>
  <c r="BO190" i="2"/>
  <c r="BO222" i="2"/>
  <c r="BO151" i="2"/>
  <c r="BO183" i="2"/>
  <c r="BO215" i="2"/>
  <c r="BO144" i="2"/>
  <c r="BO176" i="2"/>
  <c r="BO208" i="2"/>
  <c r="BO141" i="2"/>
  <c r="BO173" i="2"/>
  <c r="BO205" i="2"/>
  <c r="BO235" i="2"/>
  <c r="BO267" i="2"/>
  <c r="BO299" i="2"/>
  <c r="BO240" i="2"/>
  <c r="BO272" i="2"/>
  <c r="BO304" i="2"/>
  <c r="BO233" i="2"/>
  <c r="BO265" i="2"/>
  <c r="BO297" i="2"/>
  <c r="BO234" i="2"/>
  <c r="BO266" i="2"/>
  <c r="BO298" i="2"/>
  <c r="BO104" i="2"/>
  <c r="CC104" i="2" s="1"/>
  <c r="BO115" i="2"/>
  <c r="CC115" i="2" s="1"/>
  <c r="BO130" i="2"/>
  <c r="BO162" i="2"/>
  <c r="BO194" i="2"/>
  <c r="BO123" i="2"/>
  <c r="BO155" i="2"/>
  <c r="BO187" i="2"/>
  <c r="BO219" i="2"/>
  <c r="BO148" i="2"/>
  <c r="BO180" i="2"/>
  <c r="BO212" i="2"/>
  <c r="BO145" i="2"/>
  <c r="BO177" i="2"/>
  <c r="BO209" i="2"/>
  <c r="BO239" i="2"/>
  <c r="BO271" i="2"/>
  <c r="BO303" i="2"/>
  <c r="BO244" i="2"/>
  <c r="BO276" i="2"/>
  <c r="BO308" i="2"/>
  <c r="BO237" i="2"/>
  <c r="BO269" i="2"/>
  <c r="BO301" i="2"/>
  <c r="BO238" i="2"/>
  <c r="BO270" i="2"/>
  <c r="BO302" i="2"/>
  <c r="BO91" i="2"/>
  <c r="CC91" i="2" s="1"/>
  <c r="BO119" i="2"/>
  <c r="BO134" i="2"/>
  <c r="BO166" i="2"/>
  <c r="BO198" i="2"/>
  <c r="BO127" i="2"/>
  <c r="BO159" i="2"/>
  <c r="BO191" i="2"/>
  <c r="BO120" i="2"/>
  <c r="BO152" i="2"/>
  <c r="BO184" i="2"/>
  <c r="BO216" i="2"/>
  <c r="BO149" i="2"/>
  <c r="BO181" i="2"/>
  <c r="BO213" i="2"/>
  <c r="BO243" i="2"/>
  <c r="BO275" i="2"/>
  <c r="BO307" i="2"/>
  <c r="BO248" i="2"/>
  <c r="BO280" i="2"/>
  <c r="BO312" i="2"/>
  <c r="BO241" i="2"/>
  <c r="BO273" i="2"/>
  <c r="BO305" i="2"/>
  <c r="BO242" i="2"/>
  <c r="BO274" i="2"/>
  <c r="BO306" i="2"/>
  <c r="BV70" i="2"/>
  <c r="CJ70" i="2" s="1"/>
  <c r="BW108" i="2"/>
  <c r="CK108" i="2" s="1"/>
  <c r="BR71" i="2"/>
  <c r="CF71" i="2" s="1"/>
  <c r="O14" i="2"/>
  <c r="O13" i="2"/>
  <c r="CS69" i="2"/>
  <c r="DB69" i="2" s="1"/>
  <c r="CS76" i="2"/>
  <c r="DB76" i="2" s="1"/>
  <c r="CS80" i="2"/>
  <c r="DB80" i="2" s="1"/>
  <c r="CS83" i="2"/>
  <c r="DB83" i="2" s="1"/>
  <c r="CS89" i="2"/>
  <c r="DB89" i="2" s="1"/>
  <c r="CS93" i="2"/>
  <c r="DB93" i="2" s="1"/>
  <c r="CS97" i="2"/>
  <c r="DB97" i="2" s="1"/>
  <c r="CS101" i="2"/>
  <c r="DB101" i="2" s="1"/>
  <c r="CS105" i="2"/>
  <c r="DB105" i="2" s="1"/>
  <c r="CS109" i="2"/>
  <c r="DB109" i="2" s="1"/>
  <c r="CS136" i="2"/>
  <c r="CS168" i="2"/>
  <c r="CS200" i="2"/>
  <c r="CS232" i="2"/>
  <c r="CS85" i="2"/>
  <c r="DB85" i="2" s="1"/>
  <c r="CS87" i="2"/>
  <c r="DB87" i="2" s="1"/>
  <c r="CS72" i="2"/>
  <c r="DB72" i="2" s="1"/>
  <c r="CS75" i="2"/>
  <c r="DB75" i="2" s="1"/>
  <c r="CS79" i="2"/>
  <c r="DB79" i="2" s="1"/>
  <c r="CS92" i="2"/>
  <c r="DB92" i="2" s="1"/>
  <c r="CS96" i="2"/>
  <c r="DB96" i="2" s="1"/>
  <c r="CS100" i="2"/>
  <c r="DB100" i="2" s="1"/>
  <c r="CS104" i="2"/>
  <c r="DB104" i="2" s="1"/>
  <c r="CS108" i="2"/>
  <c r="DB108" i="2" s="1"/>
  <c r="CS116" i="2"/>
  <c r="DB116" i="2" s="1"/>
  <c r="CS148" i="2"/>
  <c r="CS180" i="2"/>
  <c r="CS212" i="2"/>
  <c r="CS250" i="2"/>
  <c r="CS137" i="2"/>
  <c r="CS169" i="2"/>
  <c r="CS201" i="2"/>
  <c r="CS233" i="2"/>
  <c r="CS70" i="2"/>
  <c r="DB70" i="2" s="1"/>
  <c r="CS71" i="2"/>
  <c r="DB71" i="2" s="1"/>
  <c r="CS74" i="2"/>
  <c r="DB74" i="2" s="1"/>
  <c r="CS78" i="2"/>
  <c r="DB78" i="2" s="1"/>
  <c r="CS82" i="2"/>
  <c r="DB82" i="2" s="1"/>
  <c r="CS86" i="2"/>
  <c r="DB86" i="2" s="1"/>
  <c r="CS91" i="2"/>
  <c r="DB91" i="2" s="1"/>
  <c r="CS95" i="2"/>
  <c r="DB95" i="2" s="1"/>
  <c r="CS99" i="2"/>
  <c r="DB99" i="2" s="1"/>
  <c r="CS103" i="2"/>
  <c r="DB103" i="2" s="1"/>
  <c r="CS107" i="2"/>
  <c r="DB107" i="2" s="1"/>
  <c r="CS120" i="2"/>
  <c r="CS152" i="2"/>
  <c r="CS184" i="2"/>
  <c r="CS216" i="2"/>
  <c r="CS254" i="2"/>
  <c r="CS141" i="2"/>
  <c r="CS173" i="2"/>
  <c r="CS205" i="2"/>
  <c r="CS237" i="2"/>
  <c r="CS134" i="2"/>
  <c r="CS166" i="2"/>
  <c r="CS198" i="2"/>
  <c r="CS84" i="2"/>
  <c r="DB84" i="2" s="1"/>
  <c r="CS88" i="2"/>
  <c r="DB88" i="2" s="1"/>
  <c r="CS124" i="2"/>
  <c r="CS156" i="2"/>
  <c r="CS188" i="2"/>
  <c r="CS220" i="2"/>
  <c r="CS258" i="2"/>
  <c r="CS113" i="2"/>
  <c r="DB113" i="2" s="1"/>
  <c r="CS145" i="2"/>
  <c r="CS177" i="2"/>
  <c r="CS209" i="2"/>
  <c r="CS243" i="2"/>
  <c r="CS77" i="2"/>
  <c r="DB77" i="2" s="1"/>
  <c r="CS81" i="2"/>
  <c r="DB81" i="2" s="1"/>
  <c r="CS90" i="2"/>
  <c r="DB90" i="2" s="1"/>
  <c r="CS94" i="2"/>
  <c r="DB94" i="2" s="1"/>
  <c r="CS98" i="2"/>
  <c r="DB98" i="2" s="1"/>
  <c r="CS102" i="2"/>
  <c r="DB102" i="2" s="1"/>
  <c r="CS106" i="2"/>
  <c r="DB106" i="2" s="1"/>
  <c r="CS128" i="2"/>
  <c r="CS160" i="2"/>
  <c r="CS192" i="2"/>
  <c r="CS224" i="2"/>
  <c r="CS262" i="2"/>
  <c r="CS117" i="2"/>
  <c r="CS149" i="2"/>
  <c r="CS181" i="2"/>
  <c r="CS213" i="2"/>
  <c r="CS247" i="2"/>
  <c r="CS132" i="2"/>
  <c r="CS164" i="2"/>
  <c r="CS196" i="2"/>
  <c r="CS228" i="2"/>
  <c r="CS121" i="2"/>
  <c r="CS153" i="2"/>
  <c r="CS185" i="2"/>
  <c r="CS217" i="2"/>
  <c r="CS251" i="2"/>
  <c r="CS114" i="2"/>
  <c r="DB114" i="2" s="1"/>
  <c r="CS146" i="2"/>
  <c r="CS178" i="2"/>
  <c r="CN91" i="2"/>
  <c r="CW91" i="2" s="1"/>
  <c r="CN95" i="2"/>
  <c r="CW95" i="2" s="1"/>
  <c r="CN99" i="2"/>
  <c r="CW99" i="2" s="1"/>
  <c r="CN103" i="2"/>
  <c r="CW103" i="2" s="1"/>
  <c r="CN107" i="2"/>
  <c r="CW107" i="2" s="1"/>
  <c r="CN74" i="2"/>
  <c r="CW74" i="2" s="1"/>
  <c r="CN84" i="2"/>
  <c r="CW84" i="2" s="1"/>
  <c r="CN86" i="2"/>
  <c r="CW86" i="2" s="1"/>
  <c r="CN88" i="2"/>
  <c r="CW88" i="2" s="1"/>
  <c r="CN90" i="2"/>
  <c r="CW90" i="2" s="1"/>
  <c r="CN94" i="2"/>
  <c r="CW94" i="2" s="1"/>
  <c r="CN98" i="2"/>
  <c r="CW98" i="2" s="1"/>
  <c r="CN102" i="2"/>
  <c r="CW102" i="2" s="1"/>
  <c r="CN106" i="2"/>
  <c r="CW106" i="2" s="1"/>
  <c r="CN73" i="2"/>
  <c r="CW73" i="2" s="1"/>
  <c r="CN93" i="2"/>
  <c r="CW93" i="2" s="1"/>
  <c r="CN97" i="2"/>
  <c r="CW97" i="2" s="1"/>
  <c r="CN101" i="2"/>
  <c r="CW101" i="2" s="1"/>
  <c r="CN105" i="2"/>
  <c r="CW105" i="2" s="1"/>
  <c r="CN109" i="2"/>
  <c r="CW109" i="2" s="1"/>
  <c r="CN71" i="2"/>
  <c r="CW71" i="2" s="1"/>
  <c r="CN85" i="2"/>
  <c r="CW85" i="2" s="1"/>
  <c r="CN87" i="2"/>
  <c r="CW87" i="2" s="1"/>
  <c r="CN89" i="2"/>
  <c r="CW89" i="2" s="1"/>
  <c r="CN92" i="2"/>
  <c r="CW92" i="2" s="1"/>
  <c r="CN96" i="2"/>
  <c r="CW96" i="2" s="1"/>
  <c r="CN100" i="2"/>
  <c r="CW100" i="2" s="1"/>
  <c r="CN104" i="2"/>
  <c r="CW104" i="2" s="1"/>
  <c r="CN108" i="2"/>
  <c r="CW108" i="2" s="1"/>
  <c r="AV38" i="2"/>
  <c r="CP75" i="2"/>
  <c r="CY75" i="2" s="1"/>
  <c r="CP71" i="2"/>
  <c r="CY71" i="2" s="1"/>
  <c r="CP72" i="2"/>
  <c r="CY72" i="2" s="1"/>
  <c r="CP69" i="2"/>
  <c r="CY69" i="2" s="1"/>
  <c r="CP73" i="2"/>
  <c r="CY73" i="2" s="1"/>
  <c r="BW79" i="2"/>
  <c r="CK79" i="2" s="1"/>
  <c r="BW87" i="2"/>
  <c r="CK87" i="2" s="1"/>
  <c r="BW95" i="2"/>
  <c r="CK95" i="2" s="1"/>
  <c r="BW103" i="2"/>
  <c r="CK103" i="2" s="1"/>
  <c r="BT109" i="2"/>
  <c r="CH109" i="2" s="1"/>
  <c r="BO107" i="2"/>
  <c r="CC107" i="2" s="1"/>
  <c r="BM105" i="2"/>
  <c r="CA105" i="2" s="1"/>
  <c r="BT101" i="2"/>
  <c r="CH101" i="2" s="1"/>
  <c r="BO99" i="2"/>
  <c r="CC99" i="2" s="1"/>
  <c r="BM97" i="2"/>
  <c r="CA97" i="2" s="1"/>
  <c r="BO93" i="2"/>
  <c r="CC93" i="2" s="1"/>
  <c r="BM92" i="2"/>
  <c r="CA92" i="2" s="1"/>
  <c r="BT89" i="2"/>
  <c r="CH89" i="2" s="1"/>
  <c r="BO86" i="2"/>
  <c r="CC86" i="2" s="1"/>
  <c r="BT80" i="2"/>
  <c r="CH80" i="2" s="1"/>
  <c r="BO79" i="2"/>
  <c r="CC79" i="2" s="1"/>
  <c r="BT76" i="2"/>
  <c r="CH76" i="2" s="1"/>
  <c r="BO75" i="2"/>
  <c r="CC75" i="2" s="1"/>
  <c r="CQ109" i="2"/>
  <c r="CZ109" i="2" s="1"/>
  <c r="CT106" i="2"/>
  <c r="DC106" i="2" s="1"/>
  <c r="CQ105" i="2"/>
  <c r="CZ105" i="2" s="1"/>
  <c r="CT102" i="2"/>
  <c r="DC102" i="2" s="1"/>
  <c r="CQ101" i="2"/>
  <c r="CZ101" i="2" s="1"/>
  <c r="CT98" i="2"/>
  <c r="DC98" i="2" s="1"/>
  <c r="CQ97" i="2"/>
  <c r="CZ97" i="2" s="1"/>
  <c r="CT94" i="2"/>
  <c r="DC94" i="2" s="1"/>
  <c r="CQ93" i="2"/>
  <c r="CZ93" i="2" s="1"/>
  <c r="CT90" i="2"/>
  <c r="DC90" i="2" s="1"/>
  <c r="CO83" i="2"/>
  <c r="CX83" i="2" s="1"/>
  <c r="CT81" i="2"/>
  <c r="DC81" i="2" s="1"/>
  <c r="CR80" i="2"/>
  <c r="DA80" i="2" s="1"/>
  <c r="CO79" i="2"/>
  <c r="CX79" i="2" s="1"/>
  <c r="CT77" i="2"/>
  <c r="DC77" i="2" s="1"/>
  <c r="CR76" i="2"/>
  <c r="DA76" i="2" s="1"/>
  <c r="CO75" i="2"/>
  <c r="CX75" i="2" s="1"/>
  <c r="CQ73" i="2"/>
  <c r="CZ73" i="2" s="1"/>
  <c r="CU71" i="2"/>
  <c r="DD71" i="2" s="1"/>
  <c r="CO71" i="2"/>
  <c r="CX71" i="2" s="1"/>
  <c r="CQ70" i="2"/>
  <c r="CZ70" i="2" s="1"/>
  <c r="DG72" i="2"/>
  <c r="DK72" i="2" s="1"/>
  <c r="AP370" i="2"/>
  <c r="AP106" i="2" s="1"/>
  <c r="AQ106" i="2" s="1"/>
  <c r="AP366" i="2"/>
  <c r="AP102" i="2" s="1"/>
  <c r="AQ102" i="2" s="1"/>
  <c r="AP362" i="2"/>
  <c r="AP98" i="2" s="1"/>
  <c r="AQ98" i="2" s="1"/>
  <c r="AP358" i="2"/>
  <c r="AP94" i="2" s="1"/>
  <c r="AQ94" i="2" s="1"/>
  <c r="AP357" i="2"/>
  <c r="AP93" i="2" s="1"/>
  <c r="AQ93" i="2" s="1"/>
  <c r="AP354" i="2"/>
  <c r="AP90" i="2" s="1"/>
  <c r="AQ90" i="2" s="1"/>
  <c r="AP352" i="2"/>
  <c r="AP88" i="2" s="1"/>
  <c r="AQ88" i="2" s="1"/>
  <c r="AP344" i="2"/>
  <c r="AP80" i="2" s="1"/>
  <c r="AQ80" i="2" s="1"/>
  <c r="AP340" i="2"/>
  <c r="AP76" i="2" s="1"/>
  <c r="AQ76" i="2" s="1"/>
  <c r="AP459" i="2"/>
  <c r="AP195" i="2" s="1"/>
  <c r="AQ195" i="2" s="1"/>
  <c r="AP454" i="2"/>
  <c r="AP190" i="2" s="1"/>
  <c r="AQ190" i="2" s="1"/>
  <c r="AP446" i="2"/>
  <c r="AP182" i="2" s="1"/>
  <c r="AQ182" i="2" s="1"/>
  <c r="AP439" i="2"/>
  <c r="AP175" i="2" s="1"/>
  <c r="AQ175" i="2" s="1"/>
  <c r="AP428" i="2"/>
  <c r="AP164" i="2" s="1"/>
  <c r="AQ164" i="2" s="1"/>
  <c r="AP416" i="2"/>
  <c r="AP152" i="2" s="1"/>
  <c r="AQ152" i="2" s="1"/>
  <c r="AP414" i="2"/>
  <c r="AP150" i="2" s="1"/>
  <c r="AQ150" i="2" s="1"/>
  <c r="AP390" i="2"/>
  <c r="AP126" i="2" s="1"/>
  <c r="AQ126" i="2" s="1"/>
  <c r="BW80" i="2"/>
  <c r="CK80" i="2" s="1"/>
  <c r="BW88" i="2"/>
  <c r="CK88" i="2" s="1"/>
  <c r="BW96" i="2"/>
  <c r="CK96" i="2" s="1"/>
  <c r="BW104" i="2"/>
  <c r="CK104" i="2" s="1"/>
  <c r="BO108" i="2"/>
  <c r="CC108" i="2" s="1"/>
  <c r="BO100" i="2"/>
  <c r="CC100" i="2" s="1"/>
  <c r="BO94" i="2"/>
  <c r="CC94" i="2" s="1"/>
  <c r="BO89" i="2"/>
  <c r="CC89" i="2" s="1"/>
  <c r="BO73" i="2"/>
  <c r="CC73" i="2" s="1"/>
  <c r="BO69" i="2"/>
  <c r="CC69" i="2" s="1"/>
  <c r="DH71" i="2"/>
  <c r="DL71" i="2" s="1"/>
  <c r="AP462" i="2"/>
  <c r="AP198" i="2" s="1"/>
  <c r="AQ198" i="2" s="1"/>
  <c r="AP449" i="2"/>
  <c r="AP185" i="2" s="1"/>
  <c r="AQ185" i="2" s="1"/>
  <c r="AP441" i="2"/>
  <c r="AP177" i="2" s="1"/>
  <c r="AQ177" i="2" s="1"/>
  <c r="AP431" i="2"/>
  <c r="AP167" i="2" s="1"/>
  <c r="AQ167" i="2" s="1"/>
  <c r="AP411" i="2"/>
  <c r="AP147" i="2" s="1"/>
  <c r="AQ147" i="2" s="1"/>
  <c r="AP405" i="2"/>
  <c r="AP141" i="2" s="1"/>
  <c r="AQ141" i="2" s="1"/>
  <c r="AP387" i="2"/>
  <c r="AP123" i="2" s="1"/>
  <c r="AQ123" i="2" s="1"/>
  <c r="T38" i="2"/>
  <c r="AZ67" i="2" s="1"/>
  <c r="BW81" i="2"/>
  <c r="CK81" i="2" s="1"/>
  <c r="BW89" i="2"/>
  <c r="CK89" i="2" s="1"/>
  <c r="BW97" i="2"/>
  <c r="CK97" i="2" s="1"/>
  <c r="BW105" i="2"/>
  <c r="CK105" i="2" s="1"/>
  <c r="BO109" i="2"/>
  <c r="CC109" i="2" s="1"/>
  <c r="BM107" i="2"/>
  <c r="CA107" i="2" s="1"/>
  <c r="BT103" i="2"/>
  <c r="CH103" i="2" s="1"/>
  <c r="BO101" i="2"/>
  <c r="CC101" i="2" s="1"/>
  <c r="BM99" i="2"/>
  <c r="CA99" i="2" s="1"/>
  <c r="BM93" i="2"/>
  <c r="CA93" i="2" s="1"/>
  <c r="BO87" i="2"/>
  <c r="CC87" i="2" s="1"/>
  <c r="BM86" i="2"/>
  <c r="CA86" i="2" s="1"/>
  <c r="BO84" i="2"/>
  <c r="CC84" i="2" s="1"/>
  <c r="BT81" i="2"/>
  <c r="CH81" i="2" s="1"/>
  <c r="BO80" i="2"/>
  <c r="CC80" i="2" s="1"/>
  <c r="BT77" i="2"/>
  <c r="CH77" i="2" s="1"/>
  <c r="BO76" i="2"/>
  <c r="CC76" i="2" s="1"/>
  <c r="CT107" i="2"/>
  <c r="DC107" i="2" s="1"/>
  <c r="CQ106" i="2"/>
  <c r="CZ106" i="2" s="1"/>
  <c r="CT103" i="2"/>
  <c r="DC103" i="2" s="1"/>
  <c r="CQ102" i="2"/>
  <c r="CZ102" i="2" s="1"/>
  <c r="CT99" i="2"/>
  <c r="DC99" i="2" s="1"/>
  <c r="CQ98" i="2"/>
  <c r="CZ98" i="2" s="1"/>
  <c r="CT95" i="2"/>
  <c r="DC95" i="2" s="1"/>
  <c r="CQ94" i="2"/>
  <c r="CZ94" i="2" s="1"/>
  <c r="CT91" i="2"/>
  <c r="DC91" i="2" s="1"/>
  <c r="CQ90" i="2"/>
  <c r="CZ90" i="2" s="1"/>
  <c r="CT86" i="2"/>
  <c r="DC86" i="2" s="1"/>
  <c r="CT82" i="2"/>
  <c r="DC82" i="2" s="1"/>
  <c r="CR81" i="2"/>
  <c r="DA81" i="2" s="1"/>
  <c r="CO80" i="2"/>
  <c r="CX80" i="2" s="1"/>
  <c r="CT78" i="2"/>
  <c r="DC78" i="2" s="1"/>
  <c r="CR77" i="2"/>
  <c r="DA77" i="2" s="1"/>
  <c r="CO76" i="2"/>
  <c r="CX76" i="2" s="1"/>
  <c r="CT74" i="2"/>
  <c r="DC74" i="2" s="1"/>
  <c r="CO73" i="2"/>
  <c r="CX73" i="2" s="1"/>
  <c r="CU69" i="2"/>
  <c r="DD69" i="2" s="1"/>
  <c r="AP367" i="2"/>
  <c r="AP103" i="2" s="1"/>
  <c r="AQ103" i="2" s="1"/>
  <c r="AP540" i="2"/>
  <c r="AP276" i="2" s="1"/>
  <c r="AQ276" i="2" s="1"/>
  <c r="AP532" i="2"/>
  <c r="AP268" i="2" s="1"/>
  <c r="AQ268" i="2" s="1"/>
  <c r="AP524" i="2"/>
  <c r="AP260" i="2" s="1"/>
  <c r="AQ260" i="2" s="1"/>
  <c r="AP513" i="2"/>
  <c r="AP249" i="2" s="1"/>
  <c r="AQ249" i="2" s="1"/>
  <c r="AP506" i="2"/>
  <c r="AP242" i="2" s="1"/>
  <c r="AQ242" i="2" s="1"/>
  <c r="AP457" i="2"/>
  <c r="AP193" i="2" s="1"/>
  <c r="AQ193" i="2" s="1"/>
  <c r="AP452" i="2"/>
  <c r="AP188" i="2" s="1"/>
  <c r="AQ188" i="2" s="1"/>
  <c r="AP444" i="2"/>
  <c r="AP180" i="2" s="1"/>
  <c r="AQ180" i="2" s="1"/>
  <c r="AP437" i="2"/>
  <c r="AP173" i="2" s="1"/>
  <c r="AQ173" i="2" s="1"/>
  <c r="AP433" i="2"/>
  <c r="AP169" i="2" s="1"/>
  <c r="AQ169" i="2" s="1"/>
  <c r="AP420" i="2"/>
  <c r="AP156" i="2" s="1"/>
  <c r="AQ156" i="2" s="1"/>
  <c r="AP408" i="2"/>
  <c r="AP144" i="2" s="1"/>
  <c r="AQ144" i="2" s="1"/>
  <c r="AP406" i="2"/>
  <c r="AP142" i="2" s="1"/>
  <c r="AQ142" i="2" s="1"/>
  <c r="AP394" i="2"/>
  <c r="AP130" i="2" s="1"/>
  <c r="AQ130" i="2" s="1"/>
  <c r="AP378" i="2"/>
  <c r="AP114" i="2" s="1"/>
  <c r="AQ114" i="2" s="1"/>
  <c r="BW82" i="2"/>
  <c r="CK82" i="2" s="1"/>
  <c r="BW90" i="2"/>
  <c r="CK90" i="2" s="1"/>
  <c r="BW98" i="2"/>
  <c r="CK98" i="2" s="1"/>
  <c r="BW106" i="2"/>
  <c r="CK106" i="2" s="1"/>
  <c r="BT104" i="2"/>
  <c r="CH104" i="2" s="1"/>
  <c r="BO102" i="2"/>
  <c r="CC102" i="2" s="1"/>
  <c r="BM100" i="2"/>
  <c r="CA100" i="2" s="1"/>
  <c r="BO95" i="2"/>
  <c r="CC95" i="2" s="1"/>
  <c r="BM94" i="2"/>
  <c r="CA94" i="2" s="1"/>
  <c r="BT91" i="2"/>
  <c r="CH91" i="2" s="1"/>
  <c r="BO90" i="2"/>
  <c r="CC90" i="2" s="1"/>
  <c r="BO71" i="2"/>
  <c r="CC71" i="2" s="1"/>
  <c r="CO106" i="2"/>
  <c r="CX106" i="2" s="1"/>
  <c r="CO102" i="2"/>
  <c r="CX102" i="2" s="1"/>
  <c r="CO98" i="2"/>
  <c r="CX98" i="2" s="1"/>
  <c r="CO94" i="2"/>
  <c r="CX94" i="2" s="1"/>
  <c r="CO90" i="2"/>
  <c r="CX90" i="2" s="1"/>
  <c r="CQ88" i="2"/>
  <c r="CZ88" i="2" s="1"/>
  <c r="CO84" i="2"/>
  <c r="CX84" i="2" s="1"/>
  <c r="CQ81" i="2"/>
  <c r="CZ81" i="2" s="1"/>
  <c r="CU79" i="2"/>
  <c r="DD79" i="2" s="1"/>
  <c r="CQ77" i="2"/>
  <c r="CZ77" i="2" s="1"/>
  <c r="CU75" i="2"/>
  <c r="DD75" i="2" s="1"/>
  <c r="CT69" i="2"/>
  <c r="DC69" i="2" s="1"/>
  <c r="AP373" i="2"/>
  <c r="AP109" i="2" s="1"/>
  <c r="AQ109" i="2" s="1"/>
  <c r="AP371" i="2"/>
  <c r="AP107" i="2" s="1"/>
  <c r="AQ107" i="2" s="1"/>
  <c r="AP368" i="2"/>
  <c r="AP104" i="2" s="1"/>
  <c r="AQ104" i="2" s="1"/>
  <c r="AP363" i="2"/>
  <c r="AP99" i="2" s="1"/>
  <c r="AQ99" i="2" s="1"/>
  <c r="AP359" i="2"/>
  <c r="AP95" i="2" s="1"/>
  <c r="AQ95" i="2" s="1"/>
  <c r="AP345" i="2"/>
  <c r="AP81" i="2" s="1"/>
  <c r="AQ81" i="2" s="1"/>
  <c r="AP339" i="2"/>
  <c r="AP75" i="2" s="1"/>
  <c r="AQ75" i="2" s="1"/>
  <c r="AP543" i="2"/>
  <c r="AP279" i="2" s="1"/>
  <c r="AQ279" i="2" s="1"/>
  <c r="AP535" i="2"/>
  <c r="AP271" i="2" s="1"/>
  <c r="AQ271" i="2" s="1"/>
  <c r="AP527" i="2"/>
  <c r="AP263" i="2" s="1"/>
  <c r="AQ263" i="2" s="1"/>
  <c r="AP519" i="2"/>
  <c r="AP255" i="2" s="1"/>
  <c r="AQ255" i="2" s="1"/>
  <c r="AP516" i="2"/>
  <c r="AP252" i="2" s="1"/>
  <c r="AQ252" i="2" s="1"/>
  <c r="AP505" i="2"/>
  <c r="AP241" i="2" s="1"/>
  <c r="AQ241" i="2" s="1"/>
  <c r="AP460" i="2"/>
  <c r="AP196" i="2" s="1"/>
  <c r="AQ196" i="2" s="1"/>
  <c r="AP447" i="2"/>
  <c r="AP183" i="2" s="1"/>
  <c r="AQ183" i="2" s="1"/>
  <c r="AP440" i="2"/>
  <c r="AP176" i="2" s="1"/>
  <c r="AQ176" i="2" s="1"/>
  <c r="AP429" i="2"/>
  <c r="AP165" i="2" s="1"/>
  <c r="AQ165" i="2" s="1"/>
  <c r="AP423" i="2"/>
  <c r="AP159" i="2" s="1"/>
  <c r="AQ159" i="2" s="1"/>
  <c r="AP403" i="2"/>
  <c r="AP139" i="2" s="1"/>
  <c r="AQ139" i="2" s="1"/>
  <c r="AP391" i="2"/>
  <c r="AP127" i="2" s="1"/>
  <c r="AQ127" i="2" s="1"/>
  <c r="BW75" i="2"/>
  <c r="CK75" i="2" s="1"/>
  <c r="BW83" i="2"/>
  <c r="CK83" i="2" s="1"/>
  <c r="BW91" i="2"/>
  <c r="CK91" i="2" s="1"/>
  <c r="BW99" i="2"/>
  <c r="CK99" i="2" s="1"/>
  <c r="BT105" i="2"/>
  <c r="CH105" i="2" s="1"/>
  <c r="BO103" i="2"/>
  <c r="CC103" i="2" s="1"/>
  <c r="BM101" i="2"/>
  <c r="CA101" i="2" s="1"/>
  <c r="BT97" i="2"/>
  <c r="CH97" i="2" s="1"/>
  <c r="BO96" i="2"/>
  <c r="CC96" i="2" s="1"/>
  <c r="BM87" i="2"/>
  <c r="CA87" i="2" s="1"/>
  <c r="BT82" i="2"/>
  <c r="CH82" i="2" s="1"/>
  <c r="BO81" i="2"/>
  <c r="CC81" i="2" s="1"/>
  <c r="BT78" i="2"/>
  <c r="CH78" i="2" s="1"/>
  <c r="BO77" i="2"/>
  <c r="CC77" i="2" s="1"/>
  <c r="BO74" i="2"/>
  <c r="CC74" i="2" s="1"/>
  <c r="BO70" i="2"/>
  <c r="CC70" i="2" s="1"/>
  <c r="CT108" i="2"/>
  <c r="DC108" i="2" s="1"/>
  <c r="CQ107" i="2"/>
  <c r="CZ107" i="2" s="1"/>
  <c r="CT104" i="2"/>
  <c r="DC104" i="2" s="1"/>
  <c r="CQ103" i="2"/>
  <c r="CZ103" i="2" s="1"/>
  <c r="CT100" i="2"/>
  <c r="DC100" i="2" s="1"/>
  <c r="CQ99" i="2"/>
  <c r="CZ99" i="2" s="1"/>
  <c r="CT96" i="2"/>
  <c r="DC96" i="2" s="1"/>
  <c r="CQ95" i="2"/>
  <c r="CZ95" i="2" s="1"/>
  <c r="CT92" i="2"/>
  <c r="DC92" i="2" s="1"/>
  <c r="CQ91" i="2"/>
  <c r="CZ91" i="2" s="1"/>
  <c r="CR82" i="2"/>
  <c r="DA82" i="2" s="1"/>
  <c r="CO81" i="2"/>
  <c r="CX81" i="2" s="1"/>
  <c r="CT79" i="2"/>
  <c r="DC79" i="2" s="1"/>
  <c r="CR78" i="2"/>
  <c r="DA78" i="2" s="1"/>
  <c r="CO77" i="2"/>
  <c r="CX77" i="2" s="1"/>
  <c r="CT75" i="2"/>
  <c r="DC75" i="2" s="1"/>
  <c r="CQ74" i="2"/>
  <c r="CZ74" i="2" s="1"/>
  <c r="CT72" i="2"/>
  <c r="DC72" i="2" s="1"/>
  <c r="CR71" i="2"/>
  <c r="DA71" i="2" s="1"/>
  <c r="CQ69" i="2"/>
  <c r="CZ69" i="2" s="1"/>
  <c r="AP343" i="2"/>
  <c r="AP79" i="2" s="1"/>
  <c r="AQ79" i="2" s="1"/>
  <c r="AP337" i="2"/>
  <c r="AP73" i="2" s="1"/>
  <c r="AQ73" i="2" s="1"/>
  <c r="AP463" i="2"/>
  <c r="AP199" i="2" s="1"/>
  <c r="AQ199" i="2" s="1"/>
  <c r="AP455" i="2"/>
  <c r="AP191" i="2" s="1"/>
  <c r="AQ191" i="2" s="1"/>
  <c r="AP450" i="2"/>
  <c r="AP186" i="2" s="1"/>
  <c r="AQ186" i="2" s="1"/>
  <c r="AP442" i="2"/>
  <c r="AP178" i="2" s="1"/>
  <c r="AQ178" i="2" s="1"/>
  <c r="AP438" i="2"/>
  <c r="AP174" i="2" s="1"/>
  <c r="AQ174" i="2" s="1"/>
  <c r="AP435" i="2"/>
  <c r="AP171" i="2" s="1"/>
  <c r="AQ171" i="2" s="1"/>
  <c r="AP432" i="2"/>
  <c r="AP168" i="2" s="1"/>
  <c r="AQ168" i="2" s="1"/>
  <c r="AP430" i="2"/>
  <c r="AP166" i="2" s="1"/>
  <c r="AQ166" i="2" s="1"/>
  <c r="AP412" i="2"/>
  <c r="AP148" i="2" s="1"/>
  <c r="AQ148" i="2" s="1"/>
  <c r="AP400" i="2"/>
  <c r="AP136" i="2" s="1"/>
  <c r="AQ136" i="2" s="1"/>
  <c r="AP398" i="2"/>
  <c r="AP134" i="2" s="1"/>
  <c r="AQ134" i="2" s="1"/>
  <c r="AP382" i="2"/>
  <c r="AP118" i="2" s="1"/>
  <c r="AQ118" i="2" s="1"/>
  <c r="AP334" i="2"/>
  <c r="AP458" i="2"/>
  <c r="AP194" i="2" s="1"/>
  <c r="AQ194" i="2" s="1"/>
  <c r="AP453" i="2"/>
  <c r="AP189" i="2" s="1"/>
  <c r="AQ189" i="2" s="1"/>
  <c r="AP445" i="2"/>
  <c r="AP181" i="2" s="1"/>
  <c r="AQ181" i="2" s="1"/>
  <c r="AP427" i="2"/>
  <c r="AP163" i="2" s="1"/>
  <c r="AQ163" i="2" s="1"/>
  <c r="AP421" i="2"/>
  <c r="AP157" i="2" s="1"/>
  <c r="AQ157" i="2" s="1"/>
  <c r="AP415" i="2"/>
  <c r="AP151" i="2" s="1"/>
  <c r="AQ151" i="2" s="1"/>
  <c r="AP395" i="2"/>
  <c r="AP131" i="2" s="1"/>
  <c r="AQ131" i="2" s="1"/>
  <c r="AP379" i="2"/>
  <c r="AP115" i="2" s="1"/>
  <c r="AQ115" i="2" s="1"/>
  <c r="BO105" i="2"/>
  <c r="CC105" i="2" s="1"/>
  <c r="BO97" i="2"/>
  <c r="CC97" i="2" s="1"/>
  <c r="BO92" i="2"/>
  <c r="CC92" i="2" s="1"/>
  <c r="BO88" i="2"/>
  <c r="CC88" i="2" s="1"/>
  <c r="BO82" i="2"/>
  <c r="CC82" i="2" s="1"/>
  <c r="BO78" i="2"/>
  <c r="CC78" i="2" s="1"/>
  <c r="BO72" i="2"/>
  <c r="CC72" i="2" s="1"/>
  <c r="CT80" i="2"/>
  <c r="DC80" i="2" s="1"/>
  <c r="CT76" i="2"/>
  <c r="DC76" i="2" s="1"/>
  <c r="CT73" i="2"/>
  <c r="DC73" i="2" s="1"/>
  <c r="DG75" i="2"/>
  <c r="DK75" i="2" s="1"/>
  <c r="AP372" i="2"/>
  <c r="AP108" i="2" s="1"/>
  <c r="AQ108" i="2" s="1"/>
  <c r="AP360" i="2"/>
  <c r="AP96" i="2" s="1"/>
  <c r="AQ96" i="2" s="1"/>
  <c r="EB71" i="2"/>
  <c r="EH71" i="2" s="1"/>
  <c r="AP508" i="2"/>
  <c r="AP244" i="2" s="1"/>
  <c r="AQ244" i="2" s="1"/>
  <c r="AP461" i="2"/>
  <c r="AP197" i="2" s="1"/>
  <c r="AQ197" i="2" s="1"/>
  <c r="AP448" i="2"/>
  <c r="AP184" i="2" s="1"/>
  <c r="AQ184" i="2" s="1"/>
  <c r="AP424" i="2"/>
  <c r="AP160" i="2" s="1"/>
  <c r="AQ160" i="2" s="1"/>
  <c r="AP422" i="2"/>
  <c r="AP158" i="2" s="1"/>
  <c r="AQ158" i="2" s="1"/>
  <c r="AP404" i="2"/>
  <c r="AP140" i="2" s="1"/>
  <c r="AQ140" i="2" s="1"/>
  <c r="AP386" i="2"/>
  <c r="AP122" i="2" s="1"/>
  <c r="AQ122" i="2" s="1"/>
  <c r="BT108" i="2"/>
  <c r="CH108" i="2" s="1"/>
  <c r="BO106" i="2"/>
  <c r="CC106" i="2" s="1"/>
  <c r="BM104" i="2"/>
  <c r="CA104" i="2" s="1"/>
  <c r="BT100" i="2"/>
  <c r="CH100" i="2" s="1"/>
  <c r="BO98" i="2"/>
  <c r="CC98" i="2" s="1"/>
  <c r="BM91" i="2"/>
  <c r="CA91" i="2" s="1"/>
  <c r="BT86" i="2"/>
  <c r="CH86" i="2" s="1"/>
  <c r="BM72" i="2"/>
  <c r="CA72" i="2" s="1"/>
  <c r="BR69" i="2"/>
  <c r="CF69" i="2" s="1"/>
  <c r="BN70" i="2"/>
  <c r="CB70" i="2" s="1"/>
  <c r="CO108" i="2"/>
  <c r="CX108" i="2" s="1"/>
  <c r="CO104" i="2"/>
  <c r="CX104" i="2" s="1"/>
  <c r="CO100" i="2"/>
  <c r="CX100" i="2" s="1"/>
  <c r="CO96" i="2"/>
  <c r="CX96" i="2" s="1"/>
  <c r="CO92" i="2"/>
  <c r="CX92" i="2" s="1"/>
  <c r="CO87" i="2"/>
  <c r="CX87" i="2" s="1"/>
  <c r="CQ85" i="2"/>
  <c r="CZ85" i="2" s="1"/>
  <c r="CQ79" i="2"/>
  <c r="CZ79" i="2" s="1"/>
  <c r="CQ75" i="2"/>
  <c r="CZ75" i="2" s="1"/>
  <c r="CR73" i="2"/>
  <c r="DA73" i="2" s="1"/>
  <c r="CO72" i="2"/>
  <c r="CX72" i="2" s="1"/>
  <c r="AP356" i="2"/>
  <c r="AP92" i="2" s="1"/>
  <c r="AQ92" i="2" s="1"/>
  <c r="AP350" i="2"/>
  <c r="AP86" i="2" s="1"/>
  <c r="AQ86" i="2" s="1"/>
  <c r="AP547" i="2"/>
  <c r="AP283" i="2" s="1"/>
  <c r="AQ283" i="2" s="1"/>
  <c r="AP539" i="2"/>
  <c r="AP275" i="2" s="1"/>
  <c r="AQ275" i="2" s="1"/>
  <c r="AP531" i="2"/>
  <c r="AP267" i="2" s="1"/>
  <c r="AQ267" i="2" s="1"/>
  <c r="AP523" i="2"/>
  <c r="AP259" i="2" s="1"/>
  <c r="AQ259" i="2" s="1"/>
  <c r="AP464" i="2"/>
  <c r="AP200" i="2" s="1"/>
  <c r="AQ200" i="2" s="1"/>
  <c r="AP456" i="2"/>
  <c r="AP192" i="2" s="1"/>
  <c r="AQ192" i="2" s="1"/>
  <c r="AP451" i="2"/>
  <c r="AP187" i="2" s="1"/>
  <c r="AQ187" i="2" s="1"/>
  <c r="AP443" i="2"/>
  <c r="AP179" i="2" s="1"/>
  <c r="AQ179" i="2" s="1"/>
  <c r="AP436" i="2"/>
  <c r="AP172" i="2" s="1"/>
  <c r="AQ172" i="2" s="1"/>
  <c r="AP419" i="2"/>
  <c r="AP155" i="2" s="1"/>
  <c r="AQ155" i="2" s="1"/>
  <c r="AP413" i="2"/>
  <c r="AP149" i="2" s="1"/>
  <c r="AQ149" i="2" s="1"/>
  <c r="AP407" i="2"/>
  <c r="AP143" i="2" s="1"/>
  <c r="AQ143" i="2" s="1"/>
  <c r="AP399" i="2"/>
  <c r="AP135" i="2" s="1"/>
  <c r="AQ135" i="2" s="1"/>
  <c r="AP383" i="2"/>
  <c r="AP119" i="2" s="1"/>
  <c r="AQ119" i="2" s="1"/>
  <c r="BW90" i="9"/>
  <c r="CK90" i="9" s="1"/>
  <c r="BW92" i="9"/>
  <c r="CK92" i="9" s="1"/>
  <c r="BQ72" i="2"/>
  <c r="CE72" i="2" s="1"/>
  <c r="BQ90" i="2"/>
  <c r="CE90" i="2" s="1"/>
  <c r="BQ92" i="2"/>
  <c r="CE92" i="2" s="1"/>
  <c r="BQ94" i="2"/>
  <c r="CE94" i="2" s="1"/>
  <c r="BQ96" i="2"/>
  <c r="CE96" i="2" s="1"/>
  <c r="BQ98" i="2"/>
  <c r="CE98" i="2" s="1"/>
  <c r="BQ100" i="2"/>
  <c r="CE100" i="2" s="1"/>
  <c r="BQ102" i="2"/>
  <c r="CE102" i="2" s="1"/>
  <c r="BQ104" i="2"/>
  <c r="CE104" i="2" s="1"/>
  <c r="BQ106" i="2"/>
  <c r="CE106" i="2" s="1"/>
  <c r="BQ108" i="2"/>
  <c r="CE108" i="2" s="1"/>
  <c r="BQ75" i="2"/>
  <c r="CE75" i="2" s="1"/>
  <c r="BQ77" i="2"/>
  <c r="CE77" i="2" s="1"/>
  <c r="BQ79" i="2"/>
  <c r="CE79" i="2" s="1"/>
  <c r="BQ81" i="2"/>
  <c r="CE81" i="2" s="1"/>
  <c r="BQ73" i="2"/>
  <c r="CE73" i="2" s="1"/>
  <c r="BQ91" i="2"/>
  <c r="CE91" i="2" s="1"/>
  <c r="BQ93" i="2"/>
  <c r="CE93" i="2" s="1"/>
  <c r="BQ95" i="2"/>
  <c r="CE95" i="2" s="1"/>
  <c r="BQ97" i="2"/>
  <c r="CE97" i="2" s="1"/>
  <c r="BQ99" i="2"/>
  <c r="CE99" i="2" s="1"/>
  <c r="BQ101" i="2"/>
  <c r="CE101" i="2" s="1"/>
  <c r="BQ103" i="2"/>
  <c r="CE103" i="2" s="1"/>
  <c r="BQ105" i="2"/>
  <c r="CE105" i="2" s="1"/>
  <c r="BQ107" i="2"/>
  <c r="CE107" i="2" s="1"/>
  <c r="BQ109" i="2"/>
  <c r="CE109" i="2" s="1"/>
  <c r="BQ69" i="2"/>
  <c r="CE69" i="2" s="1"/>
  <c r="BQ74" i="2"/>
  <c r="CE74" i="2" s="1"/>
  <c r="BQ76" i="2"/>
  <c r="CE76" i="2" s="1"/>
  <c r="BQ78" i="2"/>
  <c r="CE78" i="2" s="1"/>
  <c r="BQ80" i="2"/>
  <c r="CE80" i="2" s="1"/>
  <c r="BQ82" i="2"/>
  <c r="CE82" i="2" s="1"/>
  <c r="BQ70" i="2"/>
  <c r="CE70" i="2" s="1"/>
  <c r="BQ71" i="2"/>
  <c r="CE71" i="2" s="1"/>
  <c r="BW96" i="9"/>
  <c r="CK96" i="9" s="1"/>
  <c r="BW91" i="9"/>
  <c r="CK91" i="9" s="1"/>
  <c r="BW71" i="9"/>
  <c r="CK71" i="9" s="1"/>
  <c r="BW101" i="9"/>
  <c r="CK101" i="9" s="1"/>
  <c r="BW95" i="9"/>
  <c r="CK95" i="9" s="1"/>
  <c r="BW89" i="9"/>
  <c r="CK89" i="9" s="1"/>
  <c r="BW99" i="9"/>
  <c r="CK99" i="9" s="1"/>
  <c r="BW87" i="9"/>
  <c r="CK87" i="9" s="1"/>
  <c r="BW93" i="9"/>
  <c r="CK93" i="9" s="1"/>
  <c r="BW94" i="9"/>
  <c r="CK94" i="9" s="1"/>
  <c r="BK76" i="2"/>
  <c r="BY76" i="2" s="1"/>
  <c r="BK78" i="2"/>
  <c r="BY78" i="2" s="1"/>
  <c r="BK80" i="2"/>
  <c r="BY80" i="2" s="1"/>
  <c r="BK82" i="2"/>
  <c r="BY82" i="2" s="1"/>
  <c r="BK74" i="2"/>
  <c r="BY74" i="2" s="1"/>
  <c r="BK70" i="2"/>
  <c r="BY70" i="2" s="1"/>
  <c r="CL66" i="2"/>
  <c r="BK71" i="2"/>
  <c r="BY71" i="2" s="1"/>
  <c r="BK90" i="2"/>
  <c r="BY90" i="2" s="1"/>
  <c r="BK92" i="2"/>
  <c r="BY92" i="2" s="1"/>
  <c r="BK94" i="2"/>
  <c r="BY94" i="2" s="1"/>
  <c r="BK96" i="2"/>
  <c r="BY96" i="2" s="1"/>
  <c r="BK98" i="2"/>
  <c r="BY98" i="2" s="1"/>
  <c r="BK100" i="2"/>
  <c r="BY100" i="2" s="1"/>
  <c r="BK102" i="2"/>
  <c r="BY102" i="2" s="1"/>
  <c r="BK104" i="2"/>
  <c r="BY104" i="2" s="1"/>
  <c r="BK106" i="2"/>
  <c r="BY106" i="2" s="1"/>
  <c r="BK108" i="2"/>
  <c r="BY108" i="2" s="1"/>
  <c r="BK69" i="2"/>
  <c r="BY69" i="2" s="1"/>
  <c r="BK72" i="2"/>
  <c r="BY72" i="2" s="1"/>
  <c r="BK75" i="2"/>
  <c r="BY75" i="2" s="1"/>
  <c r="BK77" i="2"/>
  <c r="BY77" i="2" s="1"/>
  <c r="BK79" i="2"/>
  <c r="BY79" i="2" s="1"/>
  <c r="BK81" i="2"/>
  <c r="BY81" i="2" s="1"/>
  <c r="BK73" i="2"/>
  <c r="BY73" i="2" s="1"/>
  <c r="BK91" i="2"/>
  <c r="BY91" i="2" s="1"/>
  <c r="BK93" i="2"/>
  <c r="BY93" i="2" s="1"/>
  <c r="BK95" i="2"/>
  <c r="BY95" i="2" s="1"/>
  <c r="BK97" i="2"/>
  <c r="BY97" i="2" s="1"/>
  <c r="BK99" i="2"/>
  <c r="BY99" i="2" s="1"/>
  <c r="BK101" i="2"/>
  <c r="BY101" i="2" s="1"/>
  <c r="BK103" i="2"/>
  <c r="BY103" i="2" s="1"/>
  <c r="BK105" i="2"/>
  <c r="BY105" i="2" s="1"/>
  <c r="BK107" i="2"/>
  <c r="BY107" i="2" s="1"/>
  <c r="BK109" i="2"/>
  <c r="BY109" i="2" s="1"/>
  <c r="BU72" i="2"/>
  <c r="CI72" i="2" s="1"/>
  <c r="BU88" i="2"/>
  <c r="CI88" i="2" s="1"/>
  <c r="BU89" i="2"/>
  <c r="CI89" i="2" s="1"/>
  <c r="BU91" i="2"/>
  <c r="CI91" i="2" s="1"/>
  <c r="BU93" i="2"/>
  <c r="CI93" i="2" s="1"/>
  <c r="BU95" i="2"/>
  <c r="CI95" i="2" s="1"/>
  <c r="BU97" i="2"/>
  <c r="CI97" i="2" s="1"/>
  <c r="BU99" i="2"/>
  <c r="CI99" i="2" s="1"/>
  <c r="BU101" i="2"/>
  <c r="CI101" i="2" s="1"/>
  <c r="BU103" i="2"/>
  <c r="CI103" i="2" s="1"/>
  <c r="BU105" i="2"/>
  <c r="CI105" i="2" s="1"/>
  <c r="BU107" i="2"/>
  <c r="CI107" i="2" s="1"/>
  <c r="BU109" i="2"/>
  <c r="CI109" i="2" s="1"/>
  <c r="BU74" i="2"/>
  <c r="CI74" i="2" s="1"/>
  <c r="BU76" i="2"/>
  <c r="CI76" i="2" s="1"/>
  <c r="BU78" i="2"/>
  <c r="CI78" i="2" s="1"/>
  <c r="BU80" i="2"/>
  <c r="CI80" i="2" s="1"/>
  <c r="BU82" i="2"/>
  <c r="CI82" i="2" s="1"/>
  <c r="BU83" i="2"/>
  <c r="CI83" i="2" s="1"/>
  <c r="BU84" i="2"/>
  <c r="CI84" i="2" s="1"/>
  <c r="BU70" i="2"/>
  <c r="CI70" i="2" s="1"/>
  <c r="BU85" i="2"/>
  <c r="CI85" i="2" s="1"/>
  <c r="BU90" i="2"/>
  <c r="CI90" i="2" s="1"/>
  <c r="BU92" i="2"/>
  <c r="CI92" i="2" s="1"/>
  <c r="BU94" i="2"/>
  <c r="CI94" i="2" s="1"/>
  <c r="BU96" i="2"/>
  <c r="CI96" i="2" s="1"/>
  <c r="BU98" i="2"/>
  <c r="CI98" i="2" s="1"/>
  <c r="BU100" i="2"/>
  <c r="CI100" i="2" s="1"/>
  <c r="BU102" i="2"/>
  <c r="CI102" i="2" s="1"/>
  <c r="BU104" i="2"/>
  <c r="CI104" i="2" s="1"/>
  <c r="BU106" i="2"/>
  <c r="CI106" i="2" s="1"/>
  <c r="BU108" i="2"/>
  <c r="CI108" i="2" s="1"/>
  <c r="BU69" i="2"/>
  <c r="CI69" i="2" s="1"/>
  <c r="BU75" i="2"/>
  <c r="CI75" i="2" s="1"/>
  <c r="BU77" i="2"/>
  <c r="CI77" i="2" s="1"/>
  <c r="BU79" i="2"/>
  <c r="CI79" i="2" s="1"/>
  <c r="BU81" i="2"/>
  <c r="CI81" i="2" s="1"/>
  <c r="BU86" i="2"/>
  <c r="CI86" i="2" s="1"/>
  <c r="BU71" i="2"/>
  <c r="CI71" i="2" s="1"/>
  <c r="BU73" i="2"/>
  <c r="CI73" i="2" s="1"/>
  <c r="BU87" i="2"/>
  <c r="CI87" i="2" s="1"/>
  <c r="AV38" i="9"/>
  <c r="BW86" i="9"/>
  <c r="CK86" i="9" s="1"/>
  <c r="BW97" i="9"/>
  <c r="CK97" i="9" s="1"/>
  <c r="BW88" i="9"/>
  <c r="CK88" i="9" s="1"/>
  <c r="BW98" i="9"/>
  <c r="CK98" i="9" s="1"/>
  <c r="BS74" i="2"/>
  <c r="CG74" i="2" s="1"/>
  <c r="BS76" i="2"/>
  <c r="CG76" i="2" s="1"/>
  <c r="BS78" i="2"/>
  <c r="CG78" i="2" s="1"/>
  <c r="BS80" i="2"/>
  <c r="CG80" i="2" s="1"/>
  <c r="BS82" i="2"/>
  <c r="CG82" i="2" s="1"/>
  <c r="BS83" i="2"/>
  <c r="CG83" i="2" s="1"/>
  <c r="BS69" i="2"/>
  <c r="CG69" i="2" s="1"/>
  <c r="BS84" i="2"/>
  <c r="CG84" i="2" s="1"/>
  <c r="BS71" i="2"/>
  <c r="CG71" i="2" s="1"/>
  <c r="BS85" i="2"/>
  <c r="CG85" i="2" s="1"/>
  <c r="BS90" i="2"/>
  <c r="CG90" i="2" s="1"/>
  <c r="BS92" i="2"/>
  <c r="CG92" i="2" s="1"/>
  <c r="BS94" i="2"/>
  <c r="CG94" i="2" s="1"/>
  <c r="BS96" i="2"/>
  <c r="CG96" i="2" s="1"/>
  <c r="BS98" i="2"/>
  <c r="CG98" i="2" s="1"/>
  <c r="BS100" i="2"/>
  <c r="CG100" i="2" s="1"/>
  <c r="BS102" i="2"/>
  <c r="CG102" i="2" s="1"/>
  <c r="BS104" i="2"/>
  <c r="CG104" i="2" s="1"/>
  <c r="BS106" i="2"/>
  <c r="CG106" i="2" s="1"/>
  <c r="BS108" i="2"/>
  <c r="CG108" i="2" s="1"/>
  <c r="BS72" i="2"/>
  <c r="CG72" i="2" s="1"/>
  <c r="BS75" i="2"/>
  <c r="CG75" i="2" s="1"/>
  <c r="BS77" i="2"/>
  <c r="CG77" i="2" s="1"/>
  <c r="BS79" i="2"/>
  <c r="CG79" i="2" s="1"/>
  <c r="BS81" i="2"/>
  <c r="CG81" i="2" s="1"/>
  <c r="BS86" i="2"/>
  <c r="CG86" i="2" s="1"/>
  <c r="BS73" i="2"/>
  <c r="CG73" i="2" s="1"/>
  <c r="BS87" i="2"/>
  <c r="CG87" i="2" s="1"/>
  <c r="BS70" i="2"/>
  <c r="CG70" i="2" s="1"/>
  <c r="BS88" i="2"/>
  <c r="CG88" i="2" s="1"/>
  <c r="BS89" i="2"/>
  <c r="CG89" i="2" s="1"/>
  <c r="BS91" i="2"/>
  <c r="CG91" i="2" s="1"/>
  <c r="BS93" i="2"/>
  <c r="CG93" i="2" s="1"/>
  <c r="BS95" i="2"/>
  <c r="CG95" i="2" s="1"/>
  <c r="BS97" i="2"/>
  <c r="CG97" i="2" s="1"/>
  <c r="BS99" i="2"/>
  <c r="CG99" i="2" s="1"/>
  <c r="BS101" i="2"/>
  <c r="CG101" i="2" s="1"/>
  <c r="BS103" i="2"/>
  <c r="CG103" i="2" s="1"/>
  <c r="BS105" i="2"/>
  <c r="CG105" i="2" s="1"/>
  <c r="BS107" i="2"/>
  <c r="CG107" i="2" s="1"/>
  <c r="BS109" i="2"/>
  <c r="CG109" i="2" s="1"/>
  <c r="BT88" i="2"/>
  <c r="CH88" i="2" s="1"/>
  <c r="BM85" i="2"/>
  <c r="CA85" i="2" s="1"/>
  <c r="BR82" i="2"/>
  <c r="CF82" i="2" s="1"/>
  <c r="BR80" i="2"/>
  <c r="CF80" i="2" s="1"/>
  <c r="BR78" i="2"/>
  <c r="CF78" i="2" s="1"/>
  <c r="BR76" i="2"/>
  <c r="CF76" i="2" s="1"/>
  <c r="BR74" i="2"/>
  <c r="CF74" i="2" s="1"/>
  <c r="BM73" i="2"/>
  <c r="CA73" i="2" s="1"/>
  <c r="BM71" i="2"/>
  <c r="CA71" i="2" s="1"/>
  <c r="BM69" i="2"/>
  <c r="CA69" i="2" s="1"/>
  <c r="BR109" i="2"/>
  <c r="CF109" i="2" s="1"/>
  <c r="BR107" i="2"/>
  <c r="CF107" i="2" s="1"/>
  <c r="BR105" i="2"/>
  <c r="CF105" i="2" s="1"/>
  <c r="BR103" i="2"/>
  <c r="CF103" i="2" s="1"/>
  <c r="BR101" i="2"/>
  <c r="CF101" i="2" s="1"/>
  <c r="BR99" i="2"/>
  <c r="CF99" i="2" s="1"/>
  <c r="BR97" i="2"/>
  <c r="CF97" i="2" s="1"/>
  <c r="BR95" i="2"/>
  <c r="CF95" i="2" s="1"/>
  <c r="BR93" i="2"/>
  <c r="CF93" i="2" s="1"/>
  <c r="BR91" i="2"/>
  <c r="CF91" i="2" s="1"/>
  <c r="BR89" i="2"/>
  <c r="CF89" i="2" s="1"/>
  <c r="BT87" i="2"/>
  <c r="CH87" i="2" s="1"/>
  <c r="BM84" i="2"/>
  <c r="CA84" i="2" s="1"/>
  <c r="BM81" i="2"/>
  <c r="CA81" i="2" s="1"/>
  <c r="BM79" i="2"/>
  <c r="CA79" i="2" s="1"/>
  <c r="BM77" i="2"/>
  <c r="CA77" i="2" s="1"/>
  <c r="BM75" i="2"/>
  <c r="CA75" i="2" s="1"/>
  <c r="BT73" i="2"/>
  <c r="CH73" i="2" s="1"/>
  <c r="BT72" i="2"/>
  <c r="CH72" i="2" s="1"/>
  <c r="BL72" i="2"/>
  <c r="BZ72" i="2" s="1"/>
  <c r="BL69" i="2"/>
  <c r="BZ69" i="2" s="1"/>
  <c r="BT71" i="2"/>
  <c r="CH71" i="2" s="1"/>
  <c r="BT96" i="2"/>
  <c r="CH96" i="2" s="1"/>
  <c r="BT94" i="2"/>
  <c r="CH94" i="2" s="1"/>
  <c r="BT92" i="2"/>
  <c r="CH92" i="2" s="1"/>
  <c r="BT90" i="2"/>
  <c r="CH90" i="2" s="1"/>
  <c r="BR87" i="2"/>
  <c r="CF87" i="2" s="1"/>
  <c r="BT85" i="2"/>
  <c r="CH85" i="2" s="1"/>
  <c r="BR73" i="2"/>
  <c r="CF73" i="2" s="1"/>
  <c r="BT69" i="2"/>
  <c r="CH69" i="2" s="1"/>
  <c r="BM89" i="2"/>
  <c r="CA89" i="2" s="1"/>
  <c r="BR86" i="2"/>
  <c r="CF86" i="2" s="1"/>
  <c r="BT84" i="2"/>
  <c r="CH84" i="2" s="1"/>
  <c r="BR81" i="2"/>
  <c r="CF81" i="2" s="1"/>
  <c r="BR79" i="2"/>
  <c r="CF79" i="2" s="1"/>
  <c r="BR77" i="2"/>
  <c r="CF77" i="2" s="1"/>
  <c r="BR75" i="2"/>
  <c r="CF75" i="2" s="1"/>
  <c r="BM74" i="2"/>
  <c r="CA74" i="2" s="1"/>
  <c r="CF70" i="2"/>
  <c r="BR108" i="2"/>
  <c r="CF108" i="2" s="1"/>
  <c r="BR106" i="2"/>
  <c r="CF106" i="2" s="1"/>
  <c r="BR104" i="2"/>
  <c r="CF104" i="2" s="1"/>
  <c r="BR102" i="2"/>
  <c r="CF102" i="2" s="1"/>
  <c r="BR100" i="2"/>
  <c r="CF100" i="2" s="1"/>
  <c r="BR98" i="2"/>
  <c r="CF98" i="2" s="1"/>
  <c r="BR96" i="2"/>
  <c r="CF96" i="2" s="1"/>
  <c r="BR94" i="2"/>
  <c r="CF94" i="2" s="1"/>
  <c r="BR92" i="2"/>
  <c r="CF92" i="2" s="1"/>
  <c r="BR90" i="2"/>
  <c r="CF90" i="2" s="1"/>
  <c r="BM88" i="2"/>
  <c r="CA88" i="2" s="1"/>
  <c r="BR85" i="2"/>
  <c r="CF85" i="2" s="1"/>
  <c r="BT83" i="2"/>
  <c r="CH83" i="2" s="1"/>
  <c r="BM82" i="2"/>
  <c r="CA82" i="2" s="1"/>
  <c r="BM80" i="2"/>
  <c r="CA80" i="2" s="1"/>
  <c r="BM78" i="2"/>
  <c r="CA78" i="2" s="1"/>
  <c r="BM76" i="2"/>
  <c r="CA76" i="2" s="1"/>
  <c r="BV72" i="2"/>
  <c r="CJ72" i="2" s="1"/>
  <c r="BR72" i="2"/>
  <c r="CF72" i="2" s="1"/>
  <c r="BN72" i="2"/>
  <c r="CB72" i="2" s="1"/>
  <c r="CH70" i="2"/>
  <c r="BT74" i="2"/>
  <c r="CH74" i="2" s="1"/>
  <c r="DN66" i="2"/>
  <c r="CP109" i="2"/>
  <c r="CY109" i="2" s="1"/>
  <c r="CP108" i="2"/>
  <c r="CY108" i="2" s="1"/>
  <c r="CP107" i="2"/>
  <c r="CY107" i="2" s="1"/>
  <c r="CP106" i="2"/>
  <c r="CY106" i="2" s="1"/>
  <c r="CP105" i="2"/>
  <c r="CY105" i="2" s="1"/>
  <c r="CP104" i="2"/>
  <c r="CY104" i="2" s="1"/>
  <c r="CP103" i="2"/>
  <c r="CY103" i="2" s="1"/>
  <c r="CP102" i="2"/>
  <c r="CY102" i="2" s="1"/>
  <c r="CP101" i="2"/>
  <c r="CY101" i="2" s="1"/>
  <c r="CP100" i="2"/>
  <c r="CY100" i="2" s="1"/>
  <c r="CP99" i="2"/>
  <c r="CY99" i="2" s="1"/>
  <c r="CP98" i="2"/>
  <c r="CY98" i="2" s="1"/>
  <c r="CP97" i="2"/>
  <c r="CY97" i="2" s="1"/>
  <c r="CP96" i="2"/>
  <c r="CY96" i="2" s="1"/>
  <c r="CP95" i="2"/>
  <c r="CY95" i="2" s="1"/>
  <c r="CP94" i="2"/>
  <c r="CY94" i="2" s="1"/>
  <c r="CP93" i="2"/>
  <c r="CY93" i="2" s="1"/>
  <c r="CP92" i="2"/>
  <c r="CY92" i="2" s="1"/>
  <c r="CP91" i="2"/>
  <c r="CY91" i="2" s="1"/>
  <c r="CP90" i="2"/>
  <c r="CY90" i="2" s="1"/>
  <c r="CU88" i="2"/>
  <c r="DD88" i="2" s="1"/>
  <c r="CQ87" i="2"/>
  <c r="CZ87" i="2" s="1"/>
  <c r="CU85" i="2"/>
  <c r="DD85" i="2" s="1"/>
  <c r="CQ84" i="2"/>
  <c r="CZ84" i="2" s="1"/>
  <c r="CN83" i="2"/>
  <c r="CW83" i="2" s="1"/>
  <c r="CN82" i="2"/>
  <c r="CW82" i="2" s="1"/>
  <c r="CN81" i="2"/>
  <c r="CW81" i="2" s="1"/>
  <c r="CN80" i="2"/>
  <c r="CW80" i="2" s="1"/>
  <c r="CN79" i="2"/>
  <c r="CW79" i="2" s="1"/>
  <c r="CN78" i="2"/>
  <c r="CW78" i="2" s="1"/>
  <c r="CN77" i="2"/>
  <c r="CW77" i="2" s="1"/>
  <c r="CN76" i="2"/>
  <c r="CW76" i="2" s="1"/>
  <c r="CN75" i="2"/>
  <c r="CW75" i="2" s="1"/>
  <c r="CS73" i="2"/>
  <c r="DB73" i="2" s="1"/>
  <c r="CU72" i="2"/>
  <c r="DD72" i="2" s="1"/>
  <c r="CQ72" i="2"/>
  <c r="CZ72" i="2" s="1"/>
  <c r="CR69" i="2"/>
  <c r="DA69" i="2" s="1"/>
  <c r="CN69" i="2"/>
  <c r="CW69" i="2" s="1"/>
  <c r="CT70" i="2"/>
  <c r="DC70" i="2" s="1"/>
  <c r="CR70" i="2"/>
  <c r="DA70" i="2" s="1"/>
  <c r="CP70" i="2"/>
  <c r="CY70" i="2" s="1"/>
  <c r="CN70" i="2"/>
  <c r="CW70" i="2" s="1"/>
  <c r="DH90" i="2"/>
  <c r="DL90" i="2" s="1"/>
  <c r="DH79" i="2"/>
  <c r="DL79" i="2" s="1"/>
  <c r="DI73" i="2"/>
  <c r="DM73" i="2" s="1"/>
  <c r="DI79" i="2"/>
  <c r="DM79" i="2" s="1"/>
  <c r="DI93" i="2"/>
  <c r="DM93" i="2" s="1"/>
  <c r="DI101" i="2"/>
  <c r="DM101" i="2" s="1"/>
  <c r="DI109" i="2"/>
  <c r="DM109" i="2" s="1"/>
  <c r="DI114" i="2"/>
  <c r="DM114" i="2" s="1"/>
  <c r="DI122" i="2"/>
  <c r="DI130" i="2"/>
  <c r="DI138" i="2"/>
  <c r="DI146" i="2"/>
  <c r="DI154" i="2"/>
  <c r="DI162" i="2"/>
  <c r="DI170" i="2"/>
  <c r="DI178" i="2"/>
  <c r="DI186" i="2"/>
  <c r="DI194" i="2"/>
  <c r="DI74" i="2"/>
  <c r="DM74" i="2" s="1"/>
  <c r="DI82" i="2"/>
  <c r="DM82" i="2" s="1"/>
  <c r="DI87" i="2"/>
  <c r="DM87" i="2" s="1"/>
  <c r="DI96" i="2"/>
  <c r="DM96" i="2" s="1"/>
  <c r="DI104" i="2"/>
  <c r="DM104" i="2" s="1"/>
  <c r="DI113" i="2"/>
  <c r="DM113" i="2" s="1"/>
  <c r="DI121" i="2"/>
  <c r="DI129" i="2"/>
  <c r="DI137" i="2"/>
  <c r="DI145" i="2"/>
  <c r="DI153" i="2"/>
  <c r="DI161" i="2"/>
  <c r="DI169" i="2"/>
  <c r="DI177" i="2"/>
  <c r="DI185" i="2"/>
  <c r="DI193" i="2"/>
  <c r="DI201" i="2"/>
  <c r="DI72" i="2"/>
  <c r="DM72" i="2" s="1"/>
  <c r="DI80" i="2"/>
  <c r="DM80" i="2" s="1"/>
  <c r="DI83" i="2"/>
  <c r="DM83" i="2" s="1"/>
  <c r="DI94" i="2"/>
  <c r="DM94" i="2" s="1"/>
  <c r="DI102" i="2"/>
  <c r="DM102" i="2" s="1"/>
  <c r="DI119" i="2"/>
  <c r="DI127" i="2"/>
  <c r="DI135" i="2"/>
  <c r="DI143" i="2"/>
  <c r="DI151" i="2"/>
  <c r="DI159" i="2"/>
  <c r="DI167" i="2"/>
  <c r="DI175" i="2"/>
  <c r="DI183" i="2"/>
  <c r="DI191" i="2"/>
  <c r="DI199" i="2"/>
  <c r="DI71" i="2"/>
  <c r="DM71" i="2" s="1"/>
  <c r="DI75" i="2"/>
  <c r="DM75" i="2" s="1"/>
  <c r="DI84" i="2"/>
  <c r="DM84" i="2" s="1"/>
  <c r="DI89" i="2"/>
  <c r="DM89" i="2" s="1"/>
  <c r="DI97" i="2"/>
  <c r="DM97" i="2" s="1"/>
  <c r="DI105" i="2"/>
  <c r="DM105" i="2" s="1"/>
  <c r="DI111" i="2"/>
  <c r="DM111" i="2" s="1"/>
  <c r="DI118" i="2"/>
  <c r="DI126" i="2"/>
  <c r="DI134" i="2"/>
  <c r="DI142" i="2"/>
  <c r="DI150" i="2"/>
  <c r="DI158" i="2"/>
  <c r="DI166" i="2"/>
  <c r="DI174" i="2"/>
  <c r="DI182" i="2"/>
  <c r="DI190" i="2"/>
  <c r="DI198" i="2"/>
  <c r="DI206" i="2"/>
  <c r="DI214" i="2"/>
  <c r="DI222" i="2"/>
  <c r="DI230" i="2"/>
  <c r="DI238" i="2"/>
  <c r="DI246" i="2"/>
  <c r="DI70" i="2"/>
  <c r="DM70" i="2" s="1"/>
  <c r="DI69" i="2"/>
  <c r="DM69" i="2" s="1"/>
  <c r="DI78" i="2"/>
  <c r="DM78" i="2" s="1"/>
  <c r="DI92" i="2"/>
  <c r="DM92" i="2" s="1"/>
  <c r="DI100" i="2"/>
  <c r="DM100" i="2" s="1"/>
  <c r="DI108" i="2"/>
  <c r="DM108" i="2" s="1"/>
  <c r="DI117" i="2"/>
  <c r="DI125" i="2"/>
  <c r="DI133" i="2"/>
  <c r="DI141" i="2"/>
  <c r="DI149" i="2"/>
  <c r="DI157" i="2"/>
  <c r="DI165" i="2"/>
  <c r="DI173" i="2"/>
  <c r="DI181" i="2"/>
  <c r="DI189" i="2"/>
  <c r="DI197" i="2"/>
  <c r="DE66" i="2"/>
  <c r="DI95" i="2"/>
  <c r="DM95" i="2" s="1"/>
  <c r="DI86" i="2"/>
  <c r="DM86" i="2" s="1"/>
  <c r="DI77" i="2"/>
  <c r="DM77" i="2" s="1"/>
  <c r="DH82" i="2"/>
  <c r="DL82" i="2" s="1"/>
  <c r="DH87" i="2"/>
  <c r="DL87" i="2" s="1"/>
  <c r="DH96" i="2"/>
  <c r="DL96" i="2" s="1"/>
  <c r="DH104" i="2"/>
  <c r="DL104" i="2" s="1"/>
  <c r="DH113" i="2"/>
  <c r="DL113" i="2" s="1"/>
  <c r="DH121" i="2"/>
  <c r="DH129" i="2"/>
  <c r="DH137" i="2"/>
  <c r="DH145" i="2"/>
  <c r="DH153" i="2"/>
  <c r="DH161" i="2"/>
  <c r="DH169" i="2"/>
  <c r="DH177" i="2"/>
  <c r="DH185" i="2"/>
  <c r="DH193" i="2"/>
  <c r="DH201" i="2"/>
  <c r="DH70" i="2"/>
  <c r="DL70" i="2" s="1"/>
  <c r="DH72" i="2"/>
  <c r="DL72" i="2" s="1"/>
  <c r="DH77" i="2"/>
  <c r="DL77" i="2" s="1"/>
  <c r="DH91" i="2"/>
  <c r="DL91" i="2" s="1"/>
  <c r="DH99" i="2"/>
  <c r="DL99" i="2" s="1"/>
  <c r="DH107" i="2"/>
  <c r="DL107" i="2" s="1"/>
  <c r="DH112" i="2"/>
  <c r="DL112" i="2" s="1"/>
  <c r="DH120" i="2"/>
  <c r="DH128" i="2"/>
  <c r="DH136" i="2"/>
  <c r="DH144" i="2"/>
  <c r="DH152" i="2"/>
  <c r="DH160" i="2"/>
  <c r="DH168" i="2"/>
  <c r="DH176" i="2"/>
  <c r="DH184" i="2"/>
  <c r="DH192" i="2"/>
  <c r="DH200" i="2"/>
  <c r="DH69" i="2"/>
  <c r="DL69" i="2" s="1"/>
  <c r="DH75" i="2"/>
  <c r="DL75" i="2" s="1"/>
  <c r="DH89" i="2"/>
  <c r="DL89" i="2" s="1"/>
  <c r="DH97" i="2"/>
  <c r="DL97" i="2" s="1"/>
  <c r="DH105" i="2"/>
  <c r="DL105" i="2" s="1"/>
  <c r="DH111" i="2"/>
  <c r="DL111" i="2" s="1"/>
  <c r="DH118" i="2"/>
  <c r="DH126" i="2"/>
  <c r="DH134" i="2"/>
  <c r="DH142" i="2"/>
  <c r="DH150" i="2"/>
  <c r="DH158" i="2"/>
  <c r="DH166" i="2"/>
  <c r="DH174" i="2"/>
  <c r="DH182" i="2"/>
  <c r="DH190" i="2"/>
  <c r="DH198" i="2"/>
  <c r="DH78" i="2"/>
  <c r="DL78" i="2" s="1"/>
  <c r="DH92" i="2"/>
  <c r="DL92" i="2" s="1"/>
  <c r="DH100" i="2"/>
  <c r="DL100" i="2" s="1"/>
  <c r="DH108" i="2"/>
  <c r="DL108" i="2" s="1"/>
  <c r="DH117" i="2"/>
  <c r="DH125" i="2"/>
  <c r="DH133" i="2"/>
  <c r="DH141" i="2"/>
  <c r="DH149" i="2"/>
  <c r="DH157" i="2"/>
  <c r="DH165" i="2"/>
  <c r="DH173" i="2"/>
  <c r="DH181" i="2"/>
  <c r="DH189" i="2"/>
  <c r="DH197" i="2"/>
  <c r="DH205" i="2"/>
  <c r="DH213" i="2"/>
  <c r="DH221" i="2"/>
  <c r="DH229" i="2"/>
  <c r="DH237" i="2"/>
  <c r="DH245" i="2"/>
  <c r="DH81" i="2"/>
  <c r="DL81" i="2" s="1"/>
  <c r="DH85" i="2"/>
  <c r="DL85" i="2" s="1"/>
  <c r="DH95" i="2"/>
  <c r="DL95" i="2" s="1"/>
  <c r="DH103" i="2"/>
  <c r="DL103" i="2" s="1"/>
  <c r="DH110" i="2"/>
  <c r="DL110" i="2" s="1"/>
  <c r="DH116" i="2"/>
  <c r="DL116" i="2" s="1"/>
  <c r="DH124" i="2"/>
  <c r="DH132" i="2"/>
  <c r="DH140" i="2"/>
  <c r="DH148" i="2"/>
  <c r="DH156" i="2"/>
  <c r="DH164" i="2"/>
  <c r="DH172" i="2"/>
  <c r="DH180" i="2"/>
  <c r="DH188" i="2"/>
  <c r="DH196" i="2"/>
  <c r="DG71" i="2"/>
  <c r="DK71" i="2" s="1"/>
  <c r="DG77" i="2"/>
  <c r="DK77" i="2" s="1"/>
  <c r="DG91" i="2"/>
  <c r="DK91" i="2" s="1"/>
  <c r="DG99" i="2"/>
  <c r="DK99" i="2" s="1"/>
  <c r="DG107" i="2"/>
  <c r="DK107" i="2" s="1"/>
  <c r="DG112" i="2"/>
  <c r="DK112" i="2" s="1"/>
  <c r="DG120" i="2"/>
  <c r="DG128" i="2"/>
  <c r="DG136" i="2"/>
  <c r="DG144" i="2"/>
  <c r="DG152" i="2"/>
  <c r="DG160" i="2"/>
  <c r="DG168" i="2"/>
  <c r="DG176" i="2"/>
  <c r="DG184" i="2"/>
  <c r="DG192" i="2"/>
  <c r="DG200" i="2"/>
  <c r="DG69" i="2"/>
  <c r="DK69" i="2" s="1"/>
  <c r="DG80" i="2"/>
  <c r="DK80" i="2" s="1"/>
  <c r="DG94" i="2"/>
  <c r="DK94" i="2" s="1"/>
  <c r="DG102" i="2"/>
  <c r="DK102" i="2" s="1"/>
  <c r="DG119" i="2"/>
  <c r="DG127" i="2"/>
  <c r="DG135" i="2"/>
  <c r="DG143" i="2"/>
  <c r="DG151" i="2"/>
  <c r="DG159" i="2"/>
  <c r="DG167" i="2"/>
  <c r="DG175" i="2"/>
  <c r="DG183" i="2"/>
  <c r="DG191" i="2"/>
  <c r="DG199" i="2"/>
  <c r="DG78" i="2"/>
  <c r="DK78" i="2" s="1"/>
  <c r="DG92" i="2"/>
  <c r="DK92" i="2" s="1"/>
  <c r="DG100" i="2"/>
  <c r="DK100" i="2" s="1"/>
  <c r="DG108" i="2"/>
  <c r="DK108" i="2" s="1"/>
  <c r="DG117" i="2"/>
  <c r="DG125" i="2"/>
  <c r="DG133" i="2"/>
  <c r="DG141" i="2"/>
  <c r="DG149" i="2"/>
  <c r="DG157" i="2"/>
  <c r="DG165" i="2"/>
  <c r="DG173" i="2"/>
  <c r="DG181" i="2"/>
  <c r="DG189" i="2"/>
  <c r="DG197" i="2"/>
  <c r="DG81" i="2"/>
  <c r="DK81" i="2" s="1"/>
  <c r="DG95" i="2"/>
  <c r="DK95" i="2" s="1"/>
  <c r="DG103" i="2"/>
  <c r="DK103" i="2" s="1"/>
  <c r="DG110" i="2"/>
  <c r="DK110" i="2" s="1"/>
  <c r="DG116" i="2"/>
  <c r="DK116" i="2" s="1"/>
  <c r="DG124" i="2"/>
  <c r="DG132" i="2"/>
  <c r="DG140" i="2"/>
  <c r="DG148" i="2"/>
  <c r="DG156" i="2"/>
  <c r="DG164" i="2"/>
  <c r="DG172" i="2"/>
  <c r="DG180" i="2"/>
  <c r="DG188" i="2"/>
  <c r="DG196" i="2"/>
  <c r="DG204" i="2"/>
  <c r="DG212" i="2"/>
  <c r="DG220" i="2"/>
  <c r="DG228" i="2"/>
  <c r="DG236" i="2"/>
  <c r="DG244" i="2"/>
  <c r="DG70" i="2"/>
  <c r="DK70" i="2" s="1"/>
  <c r="DG76" i="2"/>
  <c r="DK76" i="2" s="1"/>
  <c r="DG90" i="2"/>
  <c r="DK90" i="2" s="1"/>
  <c r="DG98" i="2"/>
  <c r="DK98" i="2" s="1"/>
  <c r="DG106" i="2"/>
  <c r="DK106" i="2" s="1"/>
  <c r="DG115" i="2"/>
  <c r="DK115" i="2" s="1"/>
  <c r="DG123" i="2"/>
  <c r="DG131" i="2"/>
  <c r="DG139" i="2"/>
  <c r="DG147" i="2"/>
  <c r="DG155" i="2"/>
  <c r="DG163" i="2"/>
  <c r="DG171" i="2"/>
  <c r="DG179" i="2"/>
  <c r="DG187" i="2"/>
  <c r="DG195" i="2"/>
  <c r="CR109" i="2"/>
  <c r="DA109" i="2" s="1"/>
  <c r="CR108" i="2"/>
  <c r="DA108" i="2" s="1"/>
  <c r="CR107" i="2"/>
  <c r="DA107" i="2" s="1"/>
  <c r="CR106" i="2"/>
  <c r="DA106" i="2" s="1"/>
  <c r="CR105" i="2"/>
  <c r="DA105" i="2" s="1"/>
  <c r="CR104" i="2"/>
  <c r="DA104" i="2" s="1"/>
  <c r="CR103" i="2"/>
  <c r="DA103" i="2" s="1"/>
  <c r="CR102" i="2"/>
  <c r="DA102" i="2" s="1"/>
  <c r="CR101" i="2"/>
  <c r="DA101" i="2" s="1"/>
  <c r="CR100" i="2"/>
  <c r="DA100" i="2" s="1"/>
  <c r="CR99" i="2"/>
  <c r="DA99" i="2" s="1"/>
  <c r="CR98" i="2"/>
  <c r="DA98" i="2" s="1"/>
  <c r="CR97" i="2"/>
  <c r="DA97" i="2" s="1"/>
  <c r="CR96" i="2"/>
  <c r="DA96" i="2" s="1"/>
  <c r="CR95" i="2"/>
  <c r="DA95" i="2" s="1"/>
  <c r="CR94" i="2"/>
  <c r="DA94" i="2" s="1"/>
  <c r="CR93" i="2"/>
  <c r="DA93" i="2" s="1"/>
  <c r="CR92" i="2"/>
  <c r="DA92" i="2" s="1"/>
  <c r="CR91" i="2"/>
  <c r="DA91" i="2" s="1"/>
  <c r="CR90" i="2"/>
  <c r="DA90" i="2" s="1"/>
  <c r="CQ89" i="2"/>
  <c r="CZ89" i="2" s="1"/>
  <c r="CT87" i="2"/>
  <c r="DC87" i="2" s="1"/>
  <c r="CQ86" i="2"/>
  <c r="CZ86" i="2" s="1"/>
  <c r="CP82" i="2"/>
  <c r="CY82" i="2" s="1"/>
  <c r="CP81" i="2"/>
  <c r="CY81" i="2" s="1"/>
  <c r="CP80" i="2"/>
  <c r="CY80" i="2" s="1"/>
  <c r="CP79" i="2"/>
  <c r="CY79" i="2" s="1"/>
  <c r="CP78" i="2"/>
  <c r="CY78" i="2" s="1"/>
  <c r="CP77" i="2"/>
  <c r="CY77" i="2" s="1"/>
  <c r="CP76" i="2"/>
  <c r="CY76" i="2" s="1"/>
  <c r="CR72" i="2"/>
  <c r="DA72" i="2" s="1"/>
  <c r="CN72" i="2"/>
  <c r="CW72" i="2" s="1"/>
  <c r="DH199" i="2"/>
  <c r="DI192" i="2"/>
  <c r="DH183" i="2"/>
  <c r="DI176" i="2"/>
  <c r="DH167" i="2"/>
  <c r="DI160" i="2"/>
  <c r="DH151" i="2"/>
  <c r="DI144" i="2"/>
  <c r="DH135" i="2"/>
  <c r="DI128" i="2"/>
  <c r="DH119" i="2"/>
  <c r="DI112" i="2"/>
  <c r="DM112" i="2" s="1"/>
  <c r="DI110" i="2"/>
  <c r="DM110" i="2" s="1"/>
  <c r="DH106" i="2"/>
  <c r="DL106" i="2" s="1"/>
  <c r="DI98" i="2"/>
  <c r="DM98" i="2" s="1"/>
  <c r="DI91" i="2"/>
  <c r="DM91" i="2" s="1"/>
  <c r="DI81" i="2"/>
  <c r="DM81" i="2" s="1"/>
  <c r="DH73" i="2"/>
  <c r="DL73" i="2" s="1"/>
  <c r="BN69" i="9"/>
  <c r="CB69" i="9" s="1"/>
  <c r="BN71" i="9"/>
  <c r="CB71" i="9" s="1"/>
  <c r="BN73" i="9"/>
  <c r="CB73" i="9" s="1"/>
  <c r="BN75" i="9"/>
  <c r="CB75" i="9" s="1"/>
  <c r="BN77" i="9"/>
  <c r="CB77" i="9" s="1"/>
  <c r="BN79" i="9"/>
  <c r="CB79" i="9" s="1"/>
  <c r="BN81" i="9"/>
  <c r="CB81" i="9" s="1"/>
  <c r="BN83" i="9"/>
  <c r="CB83" i="9" s="1"/>
  <c r="BN85" i="9"/>
  <c r="CB85" i="9" s="1"/>
  <c r="BN87" i="9"/>
  <c r="CB87" i="9" s="1"/>
  <c r="BN89" i="9"/>
  <c r="CB89" i="9" s="1"/>
  <c r="BN91" i="9"/>
  <c r="CB91" i="9" s="1"/>
  <c r="BN93" i="9"/>
  <c r="CB93" i="9" s="1"/>
  <c r="BN95" i="9"/>
  <c r="CB95" i="9" s="1"/>
  <c r="BN97" i="9"/>
  <c r="CB97" i="9" s="1"/>
  <c r="BN99" i="9"/>
  <c r="CB99" i="9" s="1"/>
  <c r="BN101" i="9"/>
  <c r="CB101" i="9" s="1"/>
  <c r="BN72" i="9"/>
  <c r="CB72" i="9" s="1"/>
  <c r="BN74" i="9"/>
  <c r="CB74" i="9" s="1"/>
  <c r="BN76" i="9"/>
  <c r="CB76" i="9" s="1"/>
  <c r="BN78" i="9"/>
  <c r="CB78" i="9" s="1"/>
  <c r="BN80" i="9"/>
  <c r="CB80" i="9" s="1"/>
  <c r="BN82" i="9"/>
  <c r="CB82" i="9" s="1"/>
  <c r="BN84" i="9"/>
  <c r="CB84" i="9" s="1"/>
  <c r="BN86" i="9"/>
  <c r="CB86" i="9" s="1"/>
  <c r="BN88" i="9"/>
  <c r="CB88" i="9" s="1"/>
  <c r="BN90" i="9"/>
  <c r="CB90" i="9" s="1"/>
  <c r="BN92" i="9"/>
  <c r="CB92" i="9" s="1"/>
  <c r="BN94" i="9"/>
  <c r="CB94" i="9" s="1"/>
  <c r="BN96" i="9"/>
  <c r="CB96" i="9" s="1"/>
  <c r="BN98" i="9"/>
  <c r="CB98" i="9" s="1"/>
  <c r="BN100" i="9"/>
  <c r="CB100" i="9" s="1"/>
  <c r="BN70" i="9"/>
  <c r="CB70" i="9" s="1"/>
  <c r="AZ72" i="9"/>
  <c r="AZ95" i="9"/>
  <c r="BH95" i="9" s="1"/>
  <c r="BL71" i="9"/>
  <c r="BZ71" i="9" s="1"/>
  <c r="BL73" i="9"/>
  <c r="BZ73" i="9" s="1"/>
  <c r="BL75" i="9"/>
  <c r="BZ75" i="9" s="1"/>
  <c r="BL77" i="9"/>
  <c r="BZ77" i="9" s="1"/>
  <c r="BL79" i="9"/>
  <c r="BZ79" i="9" s="1"/>
  <c r="BL81" i="9"/>
  <c r="BZ81" i="9" s="1"/>
  <c r="BL83" i="9"/>
  <c r="BZ83" i="9" s="1"/>
  <c r="BL85" i="9"/>
  <c r="BZ85" i="9" s="1"/>
  <c r="BL87" i="9"/>
  <c r="BZ87" i="9" s="1"/>
  <c r="BL89" i="9"/>
  <c r="BZ89" i="9" s="1"/>
  <c r="BL91" i="9"/>
  <c r="BZ91" i="9" s="1"/>
  <c r="BL93" i="9"/>
  <c r="BZ93" i="9" s="1"/>
  <c r="BL95" i="9"/>
  <c r="BZ95" i="9" s="1"/>
  <c r="BL97" i="9"/>
  <c r="BZ97" i="9" s="1"/>
  <c r="BL99" i="9"/>
  <c r="BZ99" i="9" s="1"/>
  <c r="BL101" i="9"/>
  <c r="BZ101" i="9" s="1"/>
  <c r="BL69" i="9"/>
  <c r="BZ69" i="9" s="1"/>
  <c r="BL70" i="9"/>
  <c r="BZ70" i="9" s="1"/>
  <c r="BL72" i="9"/>
  <c r="BL74" i="9"/>
  <c r="BZ74" i="9" s="1"/>
  <c r="BL76" i="9"/>
  <c r="BZ76" i="9" s="1"/>
  <c r="BL78" i="9"/>
  <c r="BZ78" i="9" s="1"/>
  <c r="BL80" i="9"/>
  <c r="BZ80" i="9" s="1"/>
  <c r="BL82" i="9"/>
  <c r="BZ82" i="9" s="1"/>
  <c r="BL84" i="9"/>
  <c r="BZ84" i="9" s="1"/>
  <c r="BL86" i="9"/>
  <c r="BZ86" i="9" s="1"/>
  <c r="BL88" i="9"/>
  <c r="BZ88" i="9" s="1"/>
  <c r="BL90" i="9"/>
  <c r="BZ90" i="9" s="1"/>
  <c r="BL92" i="9"/>
  <c r="BZ92" i="9" s="1"/>
  <c r="BL94" i="9"/>
  <c r="BZ94" i="9" s="1"/>
  <c r="BL96" i="9"/>
  <c r="BZ96" i="9" s="1"/>
  <c r="BL98" i="9"/>
  <c r="BZ98" i="9" s="1"/>
  <c r="BL100" i="9"/>
  <c r="BZ100" i="9" s="1"/>
  <c r="CP70" i="9"/>
  <c r="CY70" i="9" s="1"/>
  <c r="CP71" i="9"/>
  <c r="CY71" i="9" s="1"/>
  <c r="CP72" i="9"/>
  <c r="CY72" i="9" s="1"/>
  <c r="CP73" i="9"/>
  <c r="CY73" i="9" s="1"/>
  <c r="CP74" i="9"/>
  <c r="CY74" i="9" s="1"/>
  <c r="CP75" i="9"/>
  <c r="CY75" i="9" s="1"/>
  <c r="CP76" i="9"/>
  <c r="CY76" i="9" s="1"/>
  <c r="CP77" i="9"/>
  <c r="CY77" i="9" s="1"/>
  <c r="CP78" i="9"/>
  <c r="CY78" i="9" s="1"/>
  <c r="CP79" i="9"/>
  <c r="CY79" i="9" s="1"/>
  <c r="CP80" i="9"/>
  <c r="CY80" i="9" s="1"/>
  <c r="CP81" i="9"/>
  <c r="CY81" i="9" s="1"/>
  <c r="CP82" i="9"/>
  <c r="CY82" i="9" s="1"/>
  <c r="CP83" i="9"/>
  <c r="CY83" i="9" s="1"/>
  <c r="CP84" i="9"/>
  <c r="CY84" i="9" s="1"/>
  <c r="CP85" i="9"/>
  <c r="CY85" i="9" s="1"/>
  <c r="CP86" i="9"/>
  <c r="CY86" i="9" s="1"/>
  <c r="CP87" i="9"/>
  <c r="CY87" i="9" s="1"/>
  <c r="CP88" i="9"/>
  <c r="CY88" i="9" s="1"/>
  <c r="CP89" i="9"/>
  <c r="CY89" i="9" s="1"/>
  <c r="CP90" i="9"/>
  <c r="CY90" i="9" s="1"/>
  <c r="CP91" i="9"/>
  <c r="CY91" i="9" s="1"/>
  <c r="CP92" i="9"/>
  <c r="CY92" i="9" s="1"/>
  <c r="CP93" i="9"/>
  <c r="CY93" i="9" s="1"/>
  <c r="CP94" i="9"/>
  <c r="CY94" i="9" s="1"/>
  <c r="CP95" i="9"/>
  <c r="CY95" i="9" s="1"/>
  <c r="CP69" i="9"/>
  <c r="CY69" i="9" s="1"/>
  <c r="CP96" i="9"/>
  <c r="CY96" i="9" s="1"/>
  <c r="CP98" i="9"/>
  <c r="CY98" i="9" s="1"/>
  <c r="CP100" i="9"/>
  <c r="CY100" i="9" s="1"/>
  <c r="CP97" i="9"/>
  <c r="CY97" i="9" s="1"/>
  <c r="CP99" i="9"/>
  <c r="CY99" i="9" s="1"/>
  <c r="CP101" i="9"/>
  <c r="CY101" i="9" s="1"/>
  <c r="BP70" i="9"/>
  <c r="CD70" i="9" s="1"/>
  <c r="BP72" i="9"/>
  <c r="CD72" i="9" s="1"/>
  <c r="BP74" i="9"/>
  <c r="CD74" i="9" s="1"/>
  <c r="BP76" i="9"/>
  <c r="CD76" i="9" s="1"/>
  <c r="BP78" i="9"/>
  <c r="CD78" i="9" s="1"/>
  <c r="BP80" i="9"/>
  <c r="CD80" i="9" s="1"/>
  <c r="BP82" i="9"/>
  <c r="CD82" i="9" s="1"/>
  <c r="BP84" i="9"/>
  <c r="CD84" i="9" s="1"/>
  <c r="BP86" i="9"/>
  <c r="CD86" i="9" s="1"/>
  <c r="BP88" i="9"/>
  <c r="CD88" i="9" s="1"/>
  <c r="BP90" i="9"/>
  <c r="CD90" i="9" s="1"/>
  <c r="BP92" i="9"/>
  <c r="CD92" i="9" s="1"/>
  <c r="BP94" i="9"/>
  <c r="CD94" i="9" s="1"/>
  <c r="BP96" i="9"/>
  <c r="CD96" i="9" s="1"/>
  <c r="BP98" i="9"/>
  <c r="CD98" i="9" s="1"/>
  <c r="BP100" i="9"/>
  <c r="CD100" i="9" s="1"/>
  <c r="BP71" i="9"/>
  <c r="CD71" i="9" s="1"/>
  <c r="BP73" i="9"/>
  <c r="CD73" i="9" s="1"/>
  <c r="BP75" i="9"/>
  <c r="CD75" i="9" s="1"/>
  <c r="BP77" i="9"/>
  <c r="CD77" i="9" s="1"/>
  <c r="BP79" i="9"/>
  <c r="CD79" i="9" s="1"/>
  <c r="BP81" i="9"/>
  <c r="CD81" i="9" s="1"/>
  <c r="BP83" i="9"/>
  <c r="CD83" i="9" s="1"/>
  <c r="BP85" i="9"/>
  <c r="CD85" i="9" s="1"/>
  <c r="BP87" i="9"/>
  <c r="CD87" i="9" s="1"/>
  <c r="BP89" i="9"/>
  <c r="CD89" i="9" s="1"/>
  <c r="BP91" i="9"/>
  <c r="CD91" i="9" s="1"/>
  <c r="BP93" i="9"/>
  <c r="CD93" i="9" s="1"/>
  <c r="BP95" i="9"/>
  <c r="CD95" i="9" s="1"/>
  <c r="BP97" i="9"/>
  <c r="CD97" i="9" s="1"/>
  <c r="BP99" i="9"/>
  <c r="CD99" i="9" s="1"/>
  <c r="BP101" i="9"/>
  <c r="CD101" i="9" s="1"/>
  <c r="BP69" i="9"/>
  <c r="CD69" i="9" s="1"/>
  <c r="BK69" i="9"/>
  <c r="BY69" i="9" s="1"/>
  <c r="BK71" i="9"/>
  <c r="BY71" i="9" s="1"/>
  <c r="BK73" i="9"/>
  <c r="BY73" i="9" s="1"/>
  <c r="BK75" i="9"/>
  <c r="BY75" i="9" s="1"/>
  <c r="BK77" i="9"/>
  <c r="BY77" i="9" s="1"/>
  <c r="BK79" i="9"/>
  <c r="BY79" i="9" s="1"/>
  <c r="BK81" i="9"/>
  <c r="BY81" i="9" s="1"/>
  <c r="BK83" i="9"/>
  <c r="BY83" i="9" s="1"/>
  <c r="BK85" i="9"/>
  <c r="BY85" i="9" s="1"/>
  <c r="BK87" i="9"/>
  <c r="BY87" i="9" s="1"/>
  <c r="BK89" i="9"/>
  <c r="BY89" i="9" s="1"/>
  <c r="BK91" i="9"/>
  <c r="BY91" i="9" s="1"/>
  <c r="BK93" i="9"/>
  <c r="BY93" i="9" s="1"/>
  <c r="BK95" i="9"/>
  <c r="BY95" i="9" s="1"/>
  <c r="BK97" i="9"/>
  <c r="BY97" i="9" s="1"/>
  <c r="BK99" i="9"/>
  <c r="BY99" i="9" s="1"/>
  <c r="BK101" i="9"/>
  <c r="BY101" i="9" s="1"/>
  <c r="CL66" i="9"/>
  <c r="BK70" i="9"/>
  <c r="BY70" i="9" s="1"/>
  <c r="BK72" i="9"/>
  <c r="BY72" i="9" s="1"/>
  <c r="BK74" i="9"/>
  <c r="BY74" i="9" s="1"/>
  <c r="BK76" i="9"/>
  <c r="BY76" i="9" s="1"/>
  <c r="BK78" i="9"/>
  <c r="BY78" i="9" s="1"/>
  <c r="BK80" i="9"/>
  <c r="BY80" i="9" s="1"/>
  <c r="BK82" i="9"/>
  <c r="BY82" i="9" s="1"/>
  <c r="BK84" i="9"/>
  <c r="BY84" i="9" s="1"/>
  <c r="BK86" i="9"/>
  <c r="BY86" i="9" s="1"/>
  <c r="BK88" i="9"/>
  <c r="BY88" i="9" s="1"/>
  <c r="BK90" i="9"/>
  <c r="BY90" i="9" s="1"/>
  <c r="BK92" i="9"/>
  <c r="BY92" i="9" s="1"/>
  <c r="BK94" i="9"/>
  <c r="BY94" i="9" s="1"/>
  <c r="BK96" i="9"/>
  <c r="BY96" i="9" s="1"/>
  <c r="BK98" i="9"/>
  <c r="BY98" i="9" s="1"/>
  <c r="BK100" i="9"/>
  <c r="BY100" i="9" s="1"/>
  <c r="BT71" i="9"/>
  <c r="CH71" i="9" s="1"/>
  <c r="BT73" i="9"/>
  <c r="CH73" i="9" s="1"/>
  <c r="BT75" i="9"/>
  <c r="CH75" i="9" s="1"/>
  <c r="BT77" i="9"/>
  <c r="CH77" i="9" s="1"/>
  <c r="BT79" i="9"/>
  <c r="CH79" i="9" s="1"/>
  <c r="BT81" i="9"/>
  <c r="CH81" i="9" s="1"/>
  <c r="BT83" i="9"/>
  <c r="CH83" i="9" s="1"/>
  <c r="BT85" i="9"/>
  <c r="CH85" i="9" s="1"/>
  <c r="BT87" i="9"/>
  <c r="CH87" i="9" s="1"/>
  <c r="BT89" i="9"/>
  <c r="CH89" i="9" s="1"/>
  <c r="BT91" i="9"/>
  <c r="CH91" i="9" s="1"/>
  <c r="BT93" i="9"/>
  <c r="CH93" i="9" s="1"/>
  <c r="BT95" i="9"/>
  <c r="CH95" i="9" s="1"/>
  <c r="BT97" i="9"/>
  <c r="CH97" i="9" s="1"/>
  <c r="BT99" i="9"/>
  <c r="CH99" i="9" s="1"/>
  <c r="BT101" i="9"/>
  <c r="CH101" i="9" s="1"/>
  <c r="BT69" i="9"/>
  <c r="CH69" i="9" s="1"/>
  <c r="BT70" i="9"/>
  <c r="CH70" i="9" s="1"/>
  <c r="BT72" i="9"/>
  <c r="CH72" i="9" s="1"/>
  <c r="BT74" i="9"/>
  <c r="CH74" i="9" s="1"/>
  <c r="BT76" i="9"/>
  <c r="CH76" i="9" s="1"/>
  <c r="BT78" i="9"/>
  <c r="CH78" i="9" s="1"/>
  <c r="BT80" i="9"/>
  <c r="CH80" i="9" s="1"/>
  <c r="BT82" i="9"/>
  <c r="CH82" i="9" s="1"/>
  <c r="BT84" i="9"/>
  <c r="CH84" i="9" s="1"/>
  <c r="BT86" i="9"/>
  <c r="CH86" i="9" s="1"/>
  <c r="BT88" i="9"/>
  <c r="CH88" i="9" s="1"/>
  <c r="BT90" i="9"/>
  <c r="CH90" i="9" s="1"/>
  <c r="BT92" i="9"/>
  <c r="CH92" i="9" s="1"/>
  <c r="BT94" i="9"/>
  <c r="CH94" i="9" s="1"/>
  <c r="BT96" i="9"/>
  <c r="CH96" i="9" s="1"/>
  <c r="BT98" i="9"/>
  <c r="CH98" i="9" s="1"/>
  <c r="BT100" i="9"/>
  <c r="CH100" i="9" s="1"/>
  <c r="BS69" i="9"/>
  <c r="CG69" i="9" s="1"/>
  <c r="BS71" i="9"/>
  <c r="CG71" i="9" s="1"/>
  <c r="BS73" i="9"/>
  <c r="CG73" i="9" s="1"/>
  <c r="BS75" i="9"/>
  <c r="CG75" i="9" s="1"/>
  <c r="BS77" i="9"/>
  <c r="CG77" i="9" s="1"/>
  <c r="BS79" i="9"/>
  <c r="CG79" i="9" s="1"/>
  <c r="BS81" i="9"/>
  <c r="CG81" i="9" s="1"/>
  <c r="BS83" i="9"/>
  <c r="CG83" i="9" s="1"/>
  <c r="BS85" i="9"/>
  <c r="CG85" i="9" s="1"/>
  <c r="BS87" i="9"/>
  <c r="CG87" i="9" s="1"/>
  <c r="BS89" i="9"/>
  <c r="CG89" i="9" s="1"/>
  <c r="BS91" i="9"/>
  <c r="CG91" i="9" s="1"/>
  <c r="BS93" i="9"/>
  <c r="CG93" i="9" s="1"/>
  <c r="BS95" i="9"/>
  <c r="CG95" i="9" s="1"/>
  <c r="BS97" i="9"/>
  <c r="CG97" i="9" s="1"/>
  <c r="BS99" i="9"/>
  <c r="CG99" i="9" s="1"/>
  <c r="BS101" i="9"/>
  <c r="CG101" i="9" s="1"/>
  <c r="BS70" i="9"/>
  <c r="CG70" i="9" s="1"/>
  <c r="BS72" i="9"/>
  <c r="BS74" i="9"/>
  <c r="CG74" i="9" s="1"/>
  <c r="BS76" i="9"/>
  <c r="CG76" i="9" s="1"/>
  <c r="BS78" i="9"/>
  <c r="CG78" i="9" s="1"/>
  <c r="BS80" i="9"/>
  <c r="CG80" i="9" s="1"/>
  <c r="BS82" i="9"/>
  <c r="CG82" i="9" s="1"/>
  <c r="BS84" i="9"/>
  <c r="CG84" i="9" s="1"/>
  <c r="BS86" i="9"/>
  <c r="CG86" i="9" s="1"/>
  <c r="BS88" i="9"/>
  <c r="CG88" i="9" s="1"/>
  <c r="BS90" i="9"/>
  <c r="CG90" i="9" s="1"/>
  <c r="BS92" i="9"/>
  <c r="CG92" i="9" s="1"/>
  <c r="BS94" i="9"/>
  <c r="CG94" i="9" s="1"/>
  <c r="BS96" i="9"/>
  <c r="CG96" i="9" s="1"/>
  <c r="BS98" i="9"/>
  <c r="CG98" i="9" s="1"/>
  <c r="BS100" i="9"/>
  <c r="CG100" i="9" s="1"/>
  <c r="BO72" i="9"/>
  <c r="BO74" i="9"/>
  <c r="CC74" i="9" s="1"/>
  <c r="BO76" i="9"/>
  <c r="CC76" i="9" s="1"/>
  <c r="BO78" i="9"/>
  <c r="CC78" i="9" s="1"/>
  <c r="BO80" i="9"/>
  <c r="CC80" i="9" s="1"/>
  <c r="BO82" i="9"/>
  <c r="CC82" i="9" s="1"/>
  <c r="BO84" i="9"/>
  <c r="CC84" i="9" s="1"/>
  <c r="BO86" i="9"/>
  <c r="CC86" i="9" s="1"/>
  <c r="BO88" i="9"/>
  <c r="CC88" i="9" s="1"/>
  <c r="BO90" i="9"/>
  <c r="CC90" i="9" s="1"/>
  <c r="BO92" i="9"/>
  <c r="CC92" i="9" s="1"/>
  <c r="BO94" i="9"/>
  <c r="CC94" i="9" s="1"/>
  <c r="BO96" i="9"/>
  <c r="CC96" i="9" s="1"/>
  <c r="BO98" i="9"/>
  <c r="CC98" i="9" s="1"/>
  <c r="BO100" i="9"/>
  <c r="CC100" i="9" s="1"/>
  <c r="BO69" i="9"/>
  <c r="CC69" i="9" s="1"/>
  <c r="BO71" i="9"/>
  <c r="CC71" i="9" s="1"/>
  <c r="BO73" i="9"/>
  <c r="CC73" i="9" s="1"/>
  <c r="BO75" i="9"/>
  <c r="CC75" i="9" s="1"/>
  <c r="BO77" i="9"/>
  <c r="CC77" i="9" s="1"/>
  <c r="BO79" i="9"/>
  <c r="CC79" i="9" s="1"/>
  <c r="BO81" i="9"/>
  <c r="CC81" i="9" s="1"/>
  <c r="BO83" i="9"/>
  <c r="CC83" i="9" s="1"/>
  <c r="BO85" i="9"/>
  <c r="CC85" i="9" s="1"/>
  <c r="BO87" i="9"/>
  <c r="CC87" i="9" s="1"/>
  <c r="BO89" i="9"/>
  <c r="CC89" i="9" s="1"/>
  <c r="BO91" i="9"/>
  <c r="CC91" i="9" s="1"/>
  <c r="BO93" i="9"/>
  <c r="CC93" i="9" s="1"/>
  <c r="BO95" i="9"/>
  <c r="CC95" i="9" s="1"/>
  <c r="BO97" i="9"/>
  <c r="CC97" i="9" s="1"/>
  <c r="BO99" i="9"/>
  <c r="CC99" i="9" s="1"/>
  <c r="BO101" i="9"/>
  <c r="CC101" i="9" s="1"/>
  <c r="BO70" i="9"/>
  <c r="CC70" i="9" s="1"/>
  <c r="CN69" i="9"/>
  <c r="CW69" i="9" s="1"/>
  <c r="CN70" i="9"/>
  <c r="CW70" i="9" s="1"/>
  <c r="CN71" i="9"/>
  <c r="CW71" i="9" s="1"/>
  <c r="CN72" i="9"/>
  <c r="CW72" i="9" s="1"/>
  <c r="CN73" i="9"/>
  <c r="CW73" i="9" s="1"/>
  <c r="CN74" i="9"/>
  <c r="CW74" i="9" s="1"/>
  <c r="CN75" i="9"/>
  <c r="CW75" i="9" s="1"/>
  <c r="CN76" i="9"/>
  <c r="CW76" i="9" s="1"/>
  <c r="CN77" i="9"/>
  <c r="CW77" i="9" s="1"/>
  <c r="CN78" i="9"/>
  <c r="CW78" i="9" s="1"/>
  <c r="CN79" i="9"/>
  <c r="CW79" i="9" s="1"/>
  <c r="CN80" i="9"/>
  <c r="CW80" i="9" s="1"/>
  <c r="CN81" i="9"/>
  <c r="CW81" i="9" s="1"/>
  <c r="CN82" i="9"/>
  <c r="CW82" i="9" s="1"/>
  <c r="CN83" i="9"/>
  <c r="CW83" i="9" s="1"/>
  <c r="CN84" i="9"/>
  <c r="CW84" i="9" s="1"/>
  <c r="CN85" i="9"/>
  <c r="CW85" i="9" s="1"/>
  <c r="CN86" i="9"/>
  <c r="CW86" i="9" s="1"/>
  <c r="CN87" i="9"/>
  <c r="CW87" i="9" s="1"/>
  <c r="CN88" i="9"/>
  <c r="CW88" i="9" s="1"/>
  <c r="CN89" i="9"/>
  <c r="CW89" i="9" s="1"/>
  <c r="CN90" i="9"/>
  <c r="CW90" i="9" s="1"/>
  <c r="CN91" i="9"/>
  <c r="CW91" i="9" s="1"/>
  <c r="CN92" i="9"/>
  <c r="CW92" i="9" s="1"/>
  <c r="CN93" i="9"/>
  <c r="CW93" i="9" s="1"/>
  <c r="CN94" i="9"/>
  <c r="CW94" i="9" s="1"/>
  <c r="CN95" i="9"/>
  <c r="CW95" i="9" s="1"/>
  <c r="CN96" i="9"/>
  <c r="CW96" i="9" s="1"/>
  <c r="CN97" i="9"/>
  <c r="CW97" i="9" s="1"/>
  <c r="CN98" i="9"/>
  <c r="CW98" i="9" s="1"/>
  <c r="CN99" i="9"/>
  <c r="CW99" i="9" s="1"/>
  <c r="CN100" i="9"/>
  <c r="CW100" i="9" s="1"/>
  <c r="CN101" i="9"/>
  <c r="CW101" i="9" s="1"/>
  <c r="DE66" i="9"/>
  <c r="CU71" i="9"/>
  <c r="DD71" i="9" s="1"/>
  <c r="CU72" i="9"/>
  <c r="DD72" i="9" s="1"/>
  <c r="CU73" i="9"/>
  <c r="DD73" i="9" s="1"/>
  <c r="CU74" i="9"/>
  <c r="DD74" i="9" s="1"/>
  <c r="CU75" i="9"/>
  <c r="DD75" i="9" s="1"/>
  <c r="CU76" i="9"/>
  <c r="DD76" i="9" s="1"/>
  <c r="CU77" i="9"/>
  <c r="DD77" i="9" s="1"/>
  <c r="CU78" i="9"/>
  <c r="DD78" i="9" s="1"/>
  <c r="CU79" i="9"/>
  <c r="DD79" i="9" s="1"/>
  <c r="CU80" i="9"/>
  <c r="DD80" i="9" s="1"/>
  <c r="CU81" i="9"/>
  <c r="DD81" i="9" s="1"/>
  <c r="CU82" i="9"/>
  <c r="DD82" i="9" s="1"/>
  <c r="CU83" i="9"/>
  <c r="DD83" i="9" s="1"/>
  <c r="CU84" i="9"/>
  <c r="DD84" i="9" s="1"/>
  <c r="CU85" i="9"/>
  <c r="DD85" i="9" s="1"/>
  <c r="CU86" i="9"/>
  <c r="DD86" i="9" s="1"/>
  <c r="CU87" i="9"/>
  <c r="DD87" i="9" s="1"/>
  <c r="CU88" i="9"/>
  <c r="DD88" i="9" s="1"/>
  <c r="CU89" i="9"/>
  <c r="DD89" i="9" s="1"/>
  <c r="CU90" i="9"/>
  <c r="DD90" i="9" s="1"/>
  <c r="CU91" i="9"/>
  <c r="DD91" i="9" s="1"/>
  <c r="CU92" i="9"/>
  <c r="DD92" i="9" s="1"/>
  <c r="CU93" i="9"/>
  <c r="DD93" i="9" s="1"/>
  <c r="CU94" i="9"/>
  <c r="DD94" i="9" s="1"/>
  <c r="CU95" i="9"/>
  <c r="DD95" i="9" s="1"/>
  <c r="CU96" i="9"/>
  <c r="DD96" i="9" s="1"/>
  <c r="CU97" i="9"/>
  <c r="DD97" i="9" s="1"/>
  <c r="CU98" i="9"/>
  <c r="DD98" i="9" s="1"/>
  <c r="CU99" i="9"/>
  <c r="DD99" i="9" s="1"/>
  <c r="CU100" i="9"/>
  <c r="DD100" i="9" s="1"/>
  <c r="CU101" i="9"/>
  <c r="DD101" i="9" s="1"/>
  <c r="CU70" i="9"/>
  <c r="DD70" i="9" s="1"/>
  <c r="BR74" i="9"/>
  <c r="CF74" i="9" s="1"/>
  <c r="BV73" i="9"/>
  <c r="CJ73" i="9" s="1"/>
  <c r="BR72" i="9"/>
  <c r="BU101" i="9"/>
  <c r="CI101" i="9" s="1"/>
  <c r="BM101" i="9"/>
  <c r="CA101" i="9" s="1"/>
  <c r="BQ100" i="9"/>
  <c r="CE100" i="9" s="1"/>
  <c r="BU99" i="9"/>
  <c r="CI99" i="9" s="1"/>
  <c r="BM99" i="9"/>
  <c r="CA99" i="9" s="1"/>
  <c r="BQ98" i="9"/>
  <c r="CE98" i="9" s="1"/>
  <c r="BU97" i="9"/>
  <c r="CI97" i="9" s="1"/>
  <c r="BM97" i="9"/>
  <c r="CA97" i="9" s="1"/>
  <c r="BQ96" i="9"/>
  <c r="CE96" i="9" s="1"/>
  <c r="BU95" i="9"/>
  <c r="CI95" i="9" s="1"/>
  <c r="BM95" i="9"/>
  <c r="CA95" i="9" s="1"/>
  <c r="BQ94" i="9"/>
  <c r="CE94" i="9" s="1"/>
  <c r="BU93" i="9"/>
  <c r="CI93" i="9" s="1"/>
  <c r="BM93" i="9"/>
  <c r="CA93" i="9" s="1"/>
  <c r="BQ92" i="9"/>
  <c r="CE92" i="9" s="1"/>
  <c r="BU91" i="9"/>
  <c r="CI91" i="9" s="1"/>
  <c r="BM91" i="9"/>
  <c r="CA91" i="9" s="1"/>
  <c r="BQ90" i="9"/>
  <c r="CE90" i="9" s="1"/>
  <c r="BU89" i="9"/>
  <c r="CI89" i="9" s="1"/>
  <c r="BM89" i="9"/>
  <c r="CA89" i="9" s="1"/>
  <c r="BQ88" i="9"/>
  <c r="CE88" i="9" s="1"/>
  <c r="BU87" i="9"/>
  <c r="CI87" i="9" s="1"/>
  <c r="BM87" i="9"/>
  <c r="CA87" i="9" s="1"/>
  <c r="BQ86" i="9"/>
  <c r="CE86" i="9" s="1"/>
  <c r="BU85" i="9"/>
  <c r="CI85" i="9" s="1"/>
  <c r="BM85" i="9"/>
  <c r="CA85" i="9" s="1"/>
  <c r="BQ84" i="9"/>
  <c r="CE84" i="9" s="1"/>
  <c r="BU83" i="9"/>
  <c r="CI83" i="9" s="1"/>
  <c r="BM83" i="9"/>
  <c r="CA83" i="9" s="1"/>
  <c r="BQ82" i="9"/>
  <c r="CE82" i="9" s="1"/>
  <c r="BU81" i="9"/>
  <c r="CI81" i="9" s="1"/>
  <c r="BM81" i="9"/>
  <c r="CA81" i="9" s="1"/>
  <c r="BQ80" i="9"/>
  <c r="CE80" i="9" s="1"/>
  <c r="BU79" i="9"/>
  <c r="CI79" i="9" s="1"/>
  <c r="BM79" i="9"/>
  <c r="CA79" i="9" s="1"/>
  <c r="BQ78" i="9"/>
  <c r="CE78" i="9" s="1"/>
  <c r="BU77" i="9"/>
  <c r="CI77" i="9" s="1"/>
  <c r="BM77" i="9"/>
  <c r="CA77" i="9" s="1"/>
  <c r="BQ76" i="9"/>
  <c r="CE76" i="9" s="1"/>
  <c r="BU75" i="9"/>
  <c r="CI75" i="9" s="1"/>
  <c r="BM75" i="9"/>
  <c r="CA75" i="9" s="1"/>
  <c r="BQ74" i="9"/>
  <c r="CE74" i="9" s="1"/>
  <c r="BU73" i="9"/>
  <c r="BM73" i="9"/>
  <c r="CA73" i="9" s="1"/>
  <c r="BQ72" i="9"/>
  <c r="CE72" i="9" s="1"/>
  <c r="CS69" i="9"/>
  <c r="DB69" i="9" s="1"/>
  <c r="CS95" i="9"/>
  <c r="DB95" i="9" s="1"/>
  <c r="CS96" i="9"/>
  <c r="DB96" i="9" s="1"/>
  <c r="CS97" i="9"/>
  <c r="DB97" i="9" s="1"/>
  <c r="CS98" i="9"/>
  <c r="DB98" i="9" s="1"/>
  <c r="CS99" i="9"/>
  <c r="DB99" i="9" s="1"/>
  <c r="CS100" i="9"/>
  <c r="DB100" i="9" s="1"/>
  <c r="CS101" i="9"/>
  <c r="DB101" i="9" s="1"/>
  <c r="CS72" i="9"/>
  <c r="DB72" i="9" s="1"/>
  <c r="CS73" i="9"/>
  <c r="DB73" i="9" s="1"/>
  <c r="CS74" i="9"/>
  <c r="DB74" i="9" s="1"/>
  <c r="CS75" i="9"/>
  <c r="DB75" i="9" s="1"/>
  <c r="CS76" i="9"/>
  <c r="DB76" i="9" s="1"/>
  <c r="CS77" i="9"/>
  <c r="DB77" i="9" s="1"/>
  <c r="CS78" i="9"/>
  <c r="DB78" i="9" s="1"/>
  <c r="CS79" i="9"/>
  <c r="DB79" i="9" s="1"/>
  <c r="CS80" i="9"/>
  <c r="DB80" i="9" s="1"/>
  <c r="CS81" i="9"/>
  <c r="DB81" i="9" s="1"/>
  <c r="CS82" i="9"/>
  <c r="DB82" i="9" s="1"/>
  <c r="CS83" i="9"/>
  <c r="DB83" i="9" s="1"/>
  <c r="CS84" i="9"/>
  <c r="DB84" i="9" s="1"/>
  <c r="CS85" i="9"/>
  <c r="DB85" i="9" s="1"/>
  <c r="CS86" i="9"/>
  <c r="DB86" i="9" s="1"/>
  <c r="CS87" i="9"/>
  <c r="DB87" i="9" s="1"/>
  <c r="CS88" i="9"/>
  <c r="DB88" i="9" s="1"/>
  <c r="CS89" i="9"/>
  <c r="DB89" i="9" s="1"/>
  <c r="CS90" i="9"/>
  <c r="DB90" i="9" s="1"/>
  <c r="CS91" i="9"/>
  <c r="DB91" i="9" s="1"/>
  <c r="CS92" i="9"/>
  <c r="DB92" i="9" s="1"/>
  <c r="CS93" i="9"/>
  <c r="DB93" i="9" s="1"/>
  <c r="CS94" i="9"/>
  <c r="DB94" i="9" s="1"/>
  <c r="CR101" i="9"/>
  <c r="DA101" i="9" s="1"/>
  <c r="CR100" i="9"/>
  <c r="DA100" i="9" s="1"/>
  <c r="CR99" i="9"/>
  <c r="DA99" i="9" s="1"/>
  <c r="CR98" i="9"/>
  <c r="DA98" i="9" s="1"/>
  <c r="CR97" i="9"/>
  <c r="DA97" i="9" s="1"/>
  <c r="CR96" i="9"/>
  <c r="DA96" i="9" s="1"/>
  <c r="CT71" i="9"/>
  <c r="DC71" i="9" s="1"/>
  <c r="DI147" i="9"/>
  <c r="DI121" i="9"/>
  <c r="DI102" i="9"/>
  <c r="DM102" i="9" s="1"/>
  <c r="AP539" i="9"/>
  <c r="AP559" i="9"/>
  <c r="CT69" i="9"/>
  <c r="DC69" i="9" s="1"/>
  <c r="CO69" i="9"/>
  <c r="CX69" i="9" s="1"/>
  <c r="CO71" i="9"/>
  <c r="CX71" i="9" s="1"/>
  <c r="DI73" i="9"/>
  <c r="DM73" i="9" s="1"/>
  <c r="DI81" i="9"/>
  <c r="DM81" i="9" s="1"/>
  <c r="DI89" i="9"/>
  <c r="DM89" i="9" s="1"/>
  <c r="DI97" i="9"/>
  <c r="DM97" i="9" s="1"/>
  <c r="DI104" i="9"/>
  <c r="DM104" i="9" s="1"/>
  <c r="DI112" i="9"/>
  <c r="DI120" i="9"/>
  <c r="DI128" i="9"/>
  <c r="DI136" i="9"/>
  <c r="DI144" i="9"/>
  <c r="DI152" i="9"/>
  <c r="DI160" i="9"/>
  <c r="DI77" i="9"/>
  <c r="DM77" i="9" s="1"/>
  <c r="DI85" i="9"/>
  <c r="DM85" i="9" s="1"/>
  <c r="DI93" i="9"/>
  <c r="DM93" i="9" s="1"/>
  <c r="DI101" i="9"/>
  <c r="DM101" i="9" s="1"/>
  <c r="DI108" i="9"/>
  <c r="DM108" i="9" s="1"/>
  <c r="DI116" i="9"/>
  <c r="DI124" i="9"/>
  <c r="DI132" i="9"/>
  <c r="DI140" i="9"/>
  <c r="DI148" i="9"/>
  <c r="DI156" i="9"/>
  <c r="DI164" i="9"/>
  <c r="DI75" i="9"/>
  <c r="DM75" i="9" s="1"/>
  <c r="DI83" i="9"/>
  <c r="DM83" i="9" s="1"/>
  <c r="DI91" i="9"/>
  <c r="DM91" i="9" s="1"/>
  <c r="DI99" i="9"/>
  <c r="DM99" i="9" s="1"/>
  <c r="DI106" i="9"/>
  <c r="DM106" i="9" s="1"/>
  <c r="DI114" i="9"/>
  <c r="DI122" i="9"/>
  <c r="DI130" i="9"/>
  <c r="DI138" i="9"/>
  <c r="DI146" i="9"/>
  <c r="DI154" i="9"/>
  <c r="DI162" i="9"/>
  <c r="DI170" i="9"/>
  <c r="DI94" i="9"/>
  <c r="DM94" i="9" s="1"/>
  <c r="DI98" i="9"/>
  <c r="DM98" i="9" s="1"/>
  <c r="DI103" i="9"/>
  <c r="DM103" i="9" s="1"/>
  <c r="DI119" i="9"/>
  <c r="DI135" i="9"/>
  <c r="DI151" i="9"/>
  <c r="DI168" i="9"/>
  <c r="DI174" i="9"/>
  <c r="DI182" i="9"/>
  <c r="DI190" i="9"/>
  <c r="DI198" i="9"/>
  <c r="DI206" i="9"/>
  <c r="DI214" i="9"/>
  <c r="DI222" i="9"/>
  <c r="DI70" i="9"/>
  <c r="DM70" i="9" s="1"/>
  <c r="DI74" i="9"/>
  <c r="DM74" i="9" s="1"/>
  <c r="DI87" i="9"/>
  <c r="DM87" i="9" s="1"/>
  <c r="DI100" i="9"/>
  <c r="DM100" i="9" s="1"/>
  <c r="DI105" i="9"/>
  <c r="DM105" i="9" s="1"/>
  <c r="DI79" i="9"/>
  <c r="DM79" i="9" s="1"/>
  <c r="DI92" i="9"/>
  <c r="DM92" i="9" s="1"/>
  <c r="DI96" i="9"/>
  <c r="DM96" i="9" s="1"/>
  <c r="DI111" i="9"/>
  <c r="DI127" i="9"/>
  <c r="DI143" i="9"/>
  <c r="DI159" i="9"/>
  <c r="DI178" i="9"/>
  <c r="DI186" i="9"/>
  <c r="DI194" i="9"/>
  <c r="DI202" i="9"/>
  <c r="DI210" i="9"/>
  <c r="DI218" i="9"/>
  <c r="DI226" i="9"/>
  <c r="DI234" i="9"/>
  <c r="DI242" i="9"/>
  <c r="DI250" i="9"/>
  <c r="DI258" i="9"/>
  <c r="DI266" i="9"/>
  <c r="DI71" i="9"/>
  <c r="DM71" i="9" s="1"/>
  <c r="DI84" i="9"/>
  <c r="DM84" i="9" s="1"/>
  <c r="DI88" i="9"/>
  <c r="DM88" i="9" s="1"/>
  <c r="DI107" i="9"/>
  <c r="DM107" i="9" s="1"/>
  <c r="DI117" i="9"/>
  <c r="DI123" i="9"/>
  <c r="DI133" i="9"/>
  <c r="DI139" i="9"/>
  <c r="DI149" i="9"/>
  <c r="DI155" i="9"/>
  <c r="DI165" i="9"/>
  <c r="DI72" i="9"/>
  <c r="DM72" i="9" s="1"/>
  <c r="DI113" i="9"/>
  <c r="DI129" i="9"/>
  <c r="DI145" i="9"/>
  <c r="DI161" i="9"/>
  <c r="AP571" i="9"/>
  <c r="CT94" i="9"/>
  <c r="DC94" i="9" s="1"/>
  <c r="CT93" i="9"/>
  <c r="DC93" i="9" s="1"/>
  <c r="CT92" i="9"/>
  <c r="DC92" i="9" s="1"/>
  <c r="CT91" i="9"/>
  <c r="DC91" i="9" s="1"/>
  <c r="CT90" i="9"/>
  <c r="DC90" i="9" s="1"/>
  <c r="CT89" i="9"/>
  <c r="DC89" i="9" s="1"/>
  <c r="CT88" i="9"/>
  <c r="DC88" i="9" s="1"/>
  <c r="CT87" i="9"/>
  <c r="DC87" i="9" s="1"/>
  <c r="CT86" i="9"/>
  <c r="DC86" i="9" s="1"/>
  <c r="CT85" i="9"/>
  <c r="DC85" i="9" s="1"/>
  <c r="CT84" i="9"/>
  <c r="DC84" i="9" s="1"/>
  <c r="CT83" i="9"/>
  <c r="DC83" i="9" s="1"/>
  <c r="CT82" i="9"/>
  <c r="DC82" i="9" s="1"/>
  <c r="CT81" i="9"/>
  <c r="DC81" i="9" s="1"/>
  <c r="CT80" i="9"/>
  <c r="DC80" i="9" s="1"/>
  <c r="CT79" i="9"/>
  <c r="DC79" i="9" s="1"/>
  <c r="CT78" i="9"/>
  <c r="DC78" i="9" s="1"/>
  <c r="CT77" i="9"/>
  <c r="DC77" i="9" s="1"/>
  <c r="CT76" i="9"/>
  <c r="DC76" i="9" s="1"/>
  <c r="CT75" i="9"/>
  <c r="DC75" i="9" s="1"/>
  <c r="CT74" i="9"/>
  <c r="DC74" i="9" s="1"/>
  <c r="CT73" i="9"/>
  <c r="DC73" i="9" s="1"/>
  <c r="DI183" i="9"/>
  <c r="DI179" i="9"/>
  <c r="DI125" i="9"/>
  <c r="DI118" i="9"/>
  <c r="DH69" i="9"/>
  <c r="DL69" i="9" s="1"/>
  <c r="DH76" i="9"/>
  <c r="DL76" i="9" s="1"/>
  <c r="DH84" i="9"/>
  <c r="DL84" i="9" s="1"/>
  <c r="DH92" i="9"/>
  <c r="DL92" i="9" s="1"/>
  <c r="DH100" i="9"/>
  <c r="DL100" i="9" s="1"/>
  <c r="DH103" i="9"/>
  <c r="DL103" i="9" s="1"/>
  <c r="DH111" i="9"/>
  <c r="DH119" i="9"/>
  <c r="DH127" i="9"/>
  <c r="DH135" i="9"/>
  <c r="DH143" i="9"/>
  <c r="DH151" i="9"/>
  <c r="DH159" i="9"/>
  <c r="DH72" i="9"/>
  <c r="DL72" i="9" s="1"/>
  <c r="DH80" i="9"/>
  <c r="DL80" i="9" s="1"/>
  <c r="DH88" i="9"/>
  <c r="DL88" i="9" s="1"/>
  <c r="DH96" i="9"/>
  <c r="DL96" i="9" s="1"/>
  <c r="DH107" i="9"/>
  <c r="DL107" i="9" s="1"/>
  <c r="DH115" i="9"/>
  <c r="DH123" i="9"/>
  <c r="DH131" i="9"/>
  <c r="DH139" i="9"/>
  <c r="DH147" i="9"/>
  <c r="DH155" i="9"/>
  <c r="DH163" i="9"/>
  <c r="DH70" i="9"/>
  <c r="DL70" i="9" s="1"/>
  <c r="DH78" i="9"/>
  <c r="DL78" i="9" s="1"/>
  <c r="DH86" i="9"/>
  <c r="DL86" i="9" s="1"/>
  <c r="DH94" i="9"/>
  <c r="DL94" i="9" s="1"/>
  <c r="DH105" i="9"/>
  <c r="DL105" i="9" s="1"/>
  <c r="DH113" i="9"/>
  <c r="DH121" i="9"/>
  <c r="DH129" i="9"/>
  <c r="DH137" i="9"/>
  <c r="DH145" i="9"/>
  <c r="DH153" i="9"/>
  <c r="DH161" i="9"/>
  <c r="DH169" i="9"/>
  <c r="DH73" i="9"/>
  <c r="DL73" i="9" s="1"/>
  <c r="DH77" i="9"/>
  <c r="DL77" i="9" s="1"/>
  <c r="DH90" i="9"/>
  <c r="DL90" i="9" s="1"/>
  <c r="DH109" i="9"/>
  <c r="DL109" i="9" s="1"/>
  <c r="DH125" i="9"/>
  <c r="DH141" i="9"/>
  <c r="DH157" i="9"/>
  <c r="DH173" i="9"/>
  <c r="DH181" i="9"/>
  <c r="DH189" i="9"/>
  <c r="DH197" i="9"/>
  <c r="DH205" i="9"/>
  <c r="DH213" i="9"/>
  <c r="DH221" i="9"/>
  <c r="DH79" i="9"/>
  <c r="DL79" i="9" s="1"/>
  <c r="DH83" i="9"/>
  <c r="DL83" i="9" s="1"/>
  <c r="DH71" i="9"/>
  <c r="DL71" i="9" s="1"/>
  <c r="DH75" i="9"/>
  <c r="DL75" i="9" s="1"/>
  <c r="DH117" i="9"/>
  <c r="DH133" i="9"/>
  <c r="DH149" i="9"/>
  <c r="DH165" i="9"/>
  <c r="DH170" i="9"/>
  <c r="DH177" i="9"/>
  <c r="DH185" i="9"/>
  <c r="DH193" i="9"/>
  <c r="DH201" i="9"/>
  <c r="DH209" i="9"/>
  <c r="DH217" i="9"/>
  <c r="DH225" i="9"/>
  <c r="DH233" i="9"/>
  <c r="DH241" i="9"/>
  <c r="DH249" i="9"/>
  <c r="DH257" i="9"/>
  <c r="DH265" i="9"/>
  <c r="DH273" i="9"/>
  <c r="DH97" i="9"/>
  <c r="DL97" i="9" s="1"/>
  <c r="DH101" i="9"/>
  <c r="DL101" i="9" s="1"/>
  <c r="DH104" i="9"/>
  <c r="DL104" i="9" s="1"/>
  <c r="DH110" i="9"/>
  <c r="DH120" i="9"/>
  <c r="DH126" i="9"/>
  <c r="DH136" i="9"/>
  <c r="DH142" i="9"/>
  <c r="DH152" i="9"/>
  <c r="DH158" i="9"/>
  <c r="DH176" i="9"/>
  <c r="DH81" i="9"/>
  <c r="DL81" i="9" s="1"/>
  <c r="DH85" i="9"/>
  <c r="DL85" i="9" s="1"/>
  <c r="DH98" i="9"/>
  <c r="DL98" i="9" s="1"/>
  <c r="DH106" i="9"/>
  <c r="DL106" i="9" s="1"/>
  <c r="DH122" i="9"/>
  <c r="DH138" i="9"/>
  <c r="DH154" i="9"/>
  <c r="DG109" i="9"/>
  <c r="DK109" i="9" s="1"/>
  <c r="DG103" i="9"/>
  <c r="DK103" i="9" s="1"/>
  <c r="DG94" i="9"/>
  <c r="DK94" i="9" s="1"/>
  <c r="DG90" i="9"/>
  <c r="DK90" i="9" s="1"/>
  <c r="DG77" i="9"/>
  <c r="DK77" i="9" s="1"/>
  <c r="EA77" i="9"/>
  <c r="EG77" i="9" s="1"/>
  <c r="EA85" i="9"/>
  <c r="EG85" i="9" s="1"/>
  <c r="EA93" i="9"/>
  <c r="EG93" i="9" s="1"/>
  <c r="EA101" i="9"/>
  <c r="EG101" i="9" s="1"/>
  <c r="EA69" i="9"/>
  <c r="EG69" i="9" s="1"/>
  <c r="EA79" i="9"/>
  <c r="EG79" i="9" s="1"/>
  <c r="EA87" i="9"/>
  <c r="EG87" i="9" s="1"/>
  <c r="EA95" i="9"/>
  <c r="EG95" i="9" s="1"/>
  <c r="EA73" i="9"/>
  <c r="EG73" i="9" s="1"/>
  <c r="EA81" i="9"/>
  <c r="EG81" i="9" s="1"/>
  <c r="EA89" i="9"/>
  <c r="EG89" i="9" s="1"/>
  <c r="EA97" i="9"/>
  <c r="EG97" i="9" s="1"/>
  <c r="EA74" i="9"/>
  <c r="EG74" i="9" s="1"/>
  <c r="EA82" i="9"/>
  <c r="EG82" i="9" s="1"/>
  <c r="EA90" i="9"/>
  <c r="EG90" i="9" s="1"/>
  <c r="EA98" i="9"/>
  <c r="EG98" i="9" s="1"/>
  <c r="EA75" i="9"/>
  <c r="EG75" i="9" s="1"/>
  <c r="EA83" i="9"/>
  <c r="EG83" i="9" s="1"/>
  <c r="EA91" i="9"/>
  <c r="EG91" i="9" s="1"/>
  <c r="EA99" i="9"/>
  <c r="EG99" i="9" s="1"/>
  <c r="EA70" i="9"/>
  <c r="EG70" i="9" s="1"/>
  <c r="EA76" i="9"/>
  <c r="EG76" i="9" s="1"/>
  <c r="EA84" i="9"/>
  <c r="EG84" i="9" s="1"/>
  <c r="EA92" i="9"/>
  <c r="EG92" i="9" s="1"/>
  <c r="EA100" i="9"/>
  <c r="EG100" i="9" s="1"/>
  <c r="AP579" i="9"/>
  <c r="AP575" i="9"/>
  <c r="AP566" i="9"/>
  <c r="AP548" i="9"/>
  <c r="DG132" i="9"/>
  <c r="DG116" i="9"/>
  <c r="DG93" i="9"/>
  <c r="DK93" i="9" s="1"/>
  <c r="DG80" i="9"/>
  <c r="DK80" i="9" s="1"/>
  <c r="DG76" i="9"/>
  <c r="DK76" i="9" s="1"/>
  <c r="EA94" i="9"/>
  <c r="EG94" i="9" s="1"/>
  <c r="AP580" i="9"/>
  <c r="AP576" i="9"/>
  <c r="AP572" i="9"/>
  <c r="AP558" i="9"/>
  <c r="DG248" i="9"/>
  <c r="DG240" i="9"/>
  <c r="DG232" i="9"/>
  <c r="DG224" i="9"/>
  <c r="DG216" i="9"/>
  <c r="DG208" i="9"/>
  <c r="DG200" i="9"/>
  <c r="DG192" i="9"/>
  <c r="DG184" i="9"/>
  <c r="DG176" i="9"/>
  <c r="DG155" i="9"/>
  <c r="DG139" i="9"/>
  <c r="DG123" i="9"/>
  <c r="DG107" i="9"/>
  <c r="DK107" i="9" s="1"/>
  <c r="DG101" i="9"/>
  <c r="DK101" i="9" s="1"/>
  <c r="DG88" i="9"/>
  <c r="DK88" i="9" s="1"/>
  <c r="DG84" i="9"/>
  <c r="DK84" i="9" s="1"/>
  <c r="EB94" i="9"/>
  <c r="EH94" i="9" s="1"/>
  <c r="EA88" i="9"/>
  <c r="EG88" i="9" s="1"/>
  <c r="AP568" i="9"/>
  <c r="AP563" i="9"/>
  <c r="AP554" i="9"/>
  <c r="AP549" i="9"/>
  <c r="AP540" i="9"/>
  <c r="DG71" i="9"/>
  <c r="DK71" i="9" s="1"/>
  <c r="DG79" i="9"/>
  <c r="DK79" i="9" s="1"/>
  <c r="DG87" i="9"/>
  <c r="DK87" i="9" s="1"/>
  <c r="DG95" i="9"/>
  <c r="DK95" i="9" s="1"/>
  <c r="DG102" i="9"/>
  <c r="DK102" i="9" s="1"/>
  <c r="DG110" i="9"/>
  <c r="DG118" i="9"/>
  <c r="DG126" i="9"/>
  <c r="DG134" i="9"/>
  <c r="DG142" i="9"/>
  <c r="DG150" i="9"/>
  <c r="DG158" i="9"/>
  <c r="DN66" i="9"/>
  <c r="DG75" i="9"/>
  <c r="DK75" i="9" s="1"/>
  <c r="DG83" i="9"/>
  <c r="DK83" i="9" s="1"/>
  <c r="DG91" i="9"/>
  <c r="DK91" i="9" s="1"/>
  <c r="DG99" i="9"/>
  <c r="DK99" i="9" s="1"/>
  <c r="DG106" i="9"/>
  <c r="DK106" i="9" s="1"/>
  <c r="DG114" i="9"/>
  <c r="DG122" i="9"/>
  <c r="DG130" i="9"/>
  <c r="DG138" i="9"/>
  <c r="DG146" i="9"/>
  <c r="DG154" i="9"/>
  <c r="DG162" i="9"/>
  <c r="DG73" i="9"/>
  <c r="DK73" i="9" s="1"/>
  <c r="DG81" i="9"/>
  <c r="DK81" i="9" s="1"/>
  <c r="DG89" i="9"/>
  <c r="DK89" i="9" s="1"/>
  <c r="DG97" i="9"/>
  <c r="DK97" i="9" s="1"/>
  <c r="DG104" i="9"/>
  <c r="DK104" i="9" s="1"/>
  <c r="DG112" i="9"/>
  <c r="DG120" i="9"/>
  <c r="DG128" i="9"/>
  <c r="DG136" i="9"/>
  <c r="DG144" i="9"/>
  <c r="DG152" i="9"/>
  <c r="DG160" i="9"/>
  <c r="DG168" i="9"/>
  <c r="ED73" i="9"/>
  <c r="EJ73" i="9" s="1"/>
  <c r="ED81" i="9"/>
  <c r="EJ81" i="9" s="1"/>
  <c r="ED88" i="9"/>
  <c r="EJ88" i="9" s="1"/>
  <c r="ED95" i="9"/>
  <c r="EJ95" i="9" s="1"/>
  <c r="ED77" i="9"/>
  <c r="EJ77" i="9" s="1"/>
  <c r="ED84" i="9"/>
  <c r="EJ84" i="9" s="1"/>
  <c r="ED91" i="9"/>
  <c r="EJ91" i="9" s="1"/>
  <c r="EJ98" i="9"/>
  <c r="ED71" i="9"/>
  <c r="EJ71" i="9" s="1"/>
  <c r="ED79" i="9"/>
  <c r="EJ79" i="9" s="1"/>
  <c r="ED86" i="9"/>
  <c r="EJ86" i="9" s="1"/>
  <c r="ED93" i="9"/>
  <c r="EJ93" i="9" s="1"/>
  <c r="ED100" i="9"/>
  <c r="EJ100" i="9" s="1"/>
  <c r="AP581" i="9"/>
  <c r="AP577" i="9"/>
  <c r="AP573" i="9"/>
  <c r="AP564" i="9"/>
  <c r="AP550" i="9"/>
  <c r="AP542" i="9"/>
  <c r="AP560" i="9"/>
  <c r="AP555" i="9"/>
  <c r="AP541" i="9"/>
  <c r="AP582" i="9"/>
  <c r="AP578" i="9"/>
  <c r="AP574" i="9"/>
  <c r="AP556" i="9"/>
  <c r="AP535" i="9"/>
  <c r="DG196" i="9"/>
  <c r="DG188" i="9"/>
  <c r="DG180" i="9"/>
  <c r="DG172" i="9"/>
  <c r="DG167" i="9"/>
  <c r="DG163" i="9"/>
  <c r="DG147" i="9"/>
  <c r="DG131" i="9"/>
  <c r="DG115" i="9"/>
  <c r="DG86" i="9"/>
  <c r="DK86" i="9" s="1"/>
  <c r="DG82" i="9"/>
  <c r="DK82" i="9" s="1"/>
  <c r="EA72" i="9"/>
  <c r="EG72" i="9" s="1"/>
  <c r="EB76" i="9"/>
  <c r="EH76" i="9" s="1"/>
  <c r="EB84" i="9"/>
  <c r="EH84" i="9" s="1"/>
  <c r="EB92" i="9"/>
  <c r="EH92" i="9" s="1"/>
  <c r="EB99" i="9"/>
  <c r="EH99" i="9" s="1"/>
  <c r="EB70" i="9"/>
  <c r="EH70" i="9" s="1"/>
  <c r="EB78" i="9"/>
  <c r="EH78" i="9" s="1"/>
  <c r="EB86" i="9"/>
  <c r="EH86" i="9" s="1"/>
  <c r="EB101" i="9"/>
  <c r="EH101" i="9" s="1"/>
  <c r="EB72" i="9"/>
  <c r="EH72" i="9" s="1"/>
  <c r="EB80" i="9"/>
  <c r="EH80" i="9" s="1"/>
  <c r="EB88" i="9"/>
  <c r="EH88" i="9" s="1"/>
  <c r="EB95" i="9"/>
  <c r="EH95" i="9" s="1"/>
  <c r="EB69" i="9"/>
  <c r="EH69" i="9" s="1"/>
  <c r="EB74" i="9"/>
  <c r="EH74" i="9" s="1"/>
  <c r="EB82" i="9"/>
  <c r="EH82" i="9" s="1"/>
  <c r="EB90" i="9"/>
  <c r="EH90" i="9" s="1"/>
  <c r="EB97" i="9"/>
  <c r="EH97" i="9" s="1"/>
  <c r="AP570" i="9"/>
  <c r="AP565" i="9"/>
  <c r="AP547" i="9"/>
  <c r="AP534" i="9"/>
  <c r="AP530" i="9"/>
  <c r="AP526" i="9"/>
  <c r="AP522" i="9"/>
  <c r="AP518" i="9"/>
  <c r="AP514" i="9"/>
  <c r="AP510" i="9"/>
  <c r="AP506" i="9"/>
  <c r="AP502" i="9"/>
  <c r="AP498" i="9"/>
  <c r="AP494" i="9"/>
  <c r="AP490" i="9"/>
  <c r="AP486" i="9"/>
  <c r="AP482" i="9"/>
  <c r="AP478" i="9"/>
  <c r="AP474" i="9"/>
  <c r="AP470" i="9"/>
  <c r="AP466" i="9"/>
  <c r="AP462" i="9"/>
  <c r="AP458" i="9"/>
  <c r="AP454" i="9"/>
  <c r="AP432" i="9"/>
  <c r="EE98" i="9"/>
  <c r="EK98" i="9" s="1"/>
  <c r="EE90" i="9"/>
  <c r="EK90" i="9" s="1"/>
  <c r="EE83" i="9"/>
  <c r="EK83" i="9" s="1"/>
  <c r="EE75" i="9"/>
  <c r="EK75" i="9" s="1"/>
  <c r="EC96" i="9"/>
  <c r="EI96" i="9" s="1"/>
  <c r="EC88" i="9"/>
  <c r="EI88" i="9" s="1"/>
  <c r="EC80" i="9"/>
  <c r="EI80" i="9" s="1"/>
  <c r="EC72" i="9"/>
  <c r="EI72" i="9" s="1"/>
  <c r="EE69" i="9"/>
  <c r="EK69" i="9" s="1"/>
  <c r="AP446" i="9"/>
  <c r="AP531" i="9"/>
  <c r="AP527" i="9"/>
  <c r="AP523" i="9"/>
  <c r="AP519" i="9"/>
  <c r="AP515" i="9"/>
  <c r="AP511" i="9"/>
  <c r="AP507" i="9"/>
  <c r="AP503" i="9"/>
  <c r="AP499" i="9"/>
  <c r="AP495" i="9"/>
  <c r="AP491" i="9"/>
  <c r="AP487" i="9"/>
  <c r="AP483" i="9"/>
  <c r="AP479" i="9"/>
  <c r="AP475" i="9"/>
  <c r="AP471" i="9"/>
  <c r="AP467" i="9"/>
  <c r="AP463" i="9"/>
  <c r="AP459" i="9"/>
  <c r="AP455" i="9"/>
  <c r="AP451" i="9"/>
  <c r="EE96" i="9"/>
  <c r="EK96" i="9" s="1"/>
  <c r="EE88" i="9"/>
  <c r="EK88" i="9" s="1"/>
  <c r="EE81" i="9"/>
  <c r="EK81" i="9" s="1"/>
  <c r="EE73" i="9"/>
  <c r="EK73" i="9" s="1"/>
  <c r="EC94" i="9"/>
  <c r="EI94" i="9" s="1"/>
  <c r="EC86" i="9"/>
  <c r="EI86" i="9" s="1"/>
  <c r="EC78" i="9"/>
  <c r="EI78" i="9" s="1"/>
  <c r="EC70" i="9"/>
  <c r="EI70" i="9" s="1"/>
  <c r="AP443" i="9"/>
  <c r="AP532" i="9"/>
  <c r="AP528" i="9"/>
  <c r="AP524" i="9"/>
  <c r="AP520" i="9"/>
  <c r="AP516" i="9"/>
  <c r="AP512" i="9"/>
  <c r="AP508" i="9"/>
  <c r="AP504" i="9"/>
  <c r="AP500" i="9"/>
  <c r="AP496" i="9"/>
  <c r="AP492" i="9"/>
  <c r="AP453" i="9"/>
  <c r="AP445" i="9"/>
  <c r="AP444" i="9"/>
  <c r="AP435" i="9"/>
  <c r="AP533" i="9"/>
  <c r="AP529" i="9"/>
  <c r="AP525" i="9"/>
  <c r="AP521" i="9"/>
  <c r="AP517" i="9"/>
  <c r="AP513" i="9"/>
  <c r="AP509" i="9"/>
  <c r="AP505" i="9"/>
  <c r="AP501" i="9"/>
  <c r="AP497" i="9"/>
  <c r="AP493" i="9"/>
  <c r="AP489" i="9"/>
  <c r="EE100" i="9"/>
  <c r="EK100" i="9" s="1"/>
  <c r="EE92" i="9"/>
  <c r="EK92" i="9" s="1"/>
  <c r="EE85" i="9"/>
  <c r="EK85" i="9" s="1"/>
  <c r="EC98" i="9"/>
  <c r="EI98" i="9" s="1"/>
  <c r="EC90" i="9"/>
  <c r="EI90" i="9" s="1"/>
  <c r="EC82" i="9"/>
  <c r="EI82" i="9" s="1"/>
  <c r="EC74" i="9"/>
  <c r="EI74" i="9" s="1"/>
  <c r="AP437" i="9"/>
  <c r="AP436" i="9"/>
  <c r="AP429" i="9"/>
  <c r="AP425" i="9"/>
  <c r="AP421" i="9"/>
  <c r="AP417" i="9"/>
  <c r="AP413" i="9"/>
  <c r="AP409" i="9"/>
  <c r="AP405" i="9"/>
  <c r="AP401" i="9"/>
  <c r="AP397" i="9"/>
  <c r="AP393" i="9"/>
  <c r="AP389" i="9"/>
  <c r="AP385" i="9"/>
  <c r="AP381" i="9"/>
  <c r="AP377" i="9"/>
  <c r="AP373" i="9"/>
  <c r="AP369" i="9"/>
  <c r="AP341" i="9"/>
  <c r="AP342" i="9"/>
  <c r="DP74" i="2"/>
  <c r="DU74" i="2" s="1"/>
  <c r="DP82" i="2"/>
  <c r="DU82" i="2" s="1"/>
  <c r="DP90" i="2"/>
  <c r="DU90" i="2" s="1"/>
  <c r="DP98" i="2"/>
  <c r="DU98" i="2" s="1"/>
  <c r="DP106" i="2"/>
  <c r="DU106" i="2" s="1"/>
  <c r="DP69" i="2"/>
  <c r="DU69" i="2" s="1"/>
  <c r="DP75" i="2"/>
  <c r="DU75" i="2" s="1"/>
  <c r="DP83" i="2"/>
  <c r="DU83" i="2" s="1"/>
  <c r="DP91" i="2"/>
  <c r="DU91" i="2" s="1"/>
  <c r="DP99" i="2"/>
  <c r="DU99" i="2" s="1"/>
  <c r="DP107" i="2"/>
  <c r="DU107" i="2" s="1"/>
  <c r="DP76" i="2"/>
  <c r="DU76" i="2" s="1"/>
  <c r="DP84" i="2"/>
  <c r="DU84" i="2" s="1"/>
  <c r="DP92" i="2"/>
  <c r="DU92" i="2" s="1"/>
  <c r="DP100" i="2"/>
  <c r="DU100" i="2" s="1"/>
  <c r="DP108" i="2"/>
  <c r="DU108" i="2" s="1"/>
  <c r="DP71" i="2"/>
  <c r="DU71" i="2" s="1"/>
  <c r="DP77" i="2"/>
  <c r="DU77" i="2" s="1"/>
  <c r="DP85" i="2"/>
  <c r="DU85" i="2" s="1"/>
  <c r="DP93" i="2"/>
  <c r="DU93" i="2" s="1"/>
  <c r="DP101" i="2"/>
  <c r="DU101" i="2" s="1"/>
  <c r="DP109" i="2"/>
  <c r="DU109" i="2" s="1"/>
  <c r="DP78" i="2"/>
  <c r="DU78" i="2" s="1"/>
  <c r="DP86" i="2"/>
  <c r="DU86" i="2" s="1"/>
  <c r="DP94" i="2"/>
  <c r="DU94" i="2" s="1"/>
  <c r="DP102" i="2"/>
  <c r="DU102" i="2" s="1"/>
  <c r="DP72" i="2"/>
  <c r="DU72" i="2" s="1"/>
  <c r="DP79" i="2"/>
  <c r="DU79" i="2" s="1"/>
  <c r="DP87" i="2"/>
  <c r="DU87" i="2" s="1"/>
  <c r="DP95" i="2"/>
  <c r="DU95" i="2" s="1"/>
  <c r="DP103" i="2"/>
  <c r="DU103" i="2" s="1"/>
  <c r="DP80" i="2"/>
  <c r="DU80" i="2" s="1"/>
  <c r="DP88" i="2"/>
  <c r="DU88" i="2" s="1"/>
  <c r="DP96" i="2"/>
  <c r="DU96" i="2" s="1"/>
  <c r="DP104" i="2"/>
  <c r="DU104" i="2" s="1"/>
  <c r="DP70" i="2"/>
  <c r="DU70" i="2" s="1"/>
  <c r="DP73" i="2"/>
  <c r="DU73" i="2" s="1"/>
  <c r="DP81" i="2"/>
  <c r="DU81" i="2" s="1"/>
  <c r="DP89" i="2"/>
  <c r="DU89" i="2" s="1"/>
  <c r="DP97" i="2"/>
  <c r="DU97" i="2" s="1"/>
  <c r="DP105" i="2"/>
  <c r="DU105" i="2" s="1"/>
  <c r="AP430" i="9"/>
  <c r="AP426" i="9"/>
  <c r="AP422" i="9"/>
  <c r="AP418" i="9"/>
  <c r="AP414" i="9"/>
  <c r="AP410" i="9"/>
  <c r="AP406" i="9"/>
  <c r="AP402" i="9"/>
  <c r="AP398" i="9"/>
  <c r="AP394" i="9"/>
  <c r="AP390" i="9"/>
  <c r="AP386" i="9"/>
  <c r="AP382" i="9"/>
  <c r="AP378" i="9"/>
  <c r="AP374" i="9"/>
  <c r="AP370" i="9"/>
  <c r="AP366" i="9"/>
  <c r="DS72" i="9"/>
  <c r="DX72" i="9" s="1"/>
  <c r="DS100" i="9"/>
  <c r="DX100" i="9" s="1"/>
  <c r="DS73" i="9"/>
  <c r="DX73" i="9" s="1"/>
  <c r="DS80" i="9"/>
  <c r="DX80" i="9" s="1"/>
  <c r="DS84" i="9"/>
  <c r="DX84" i="9" s="1"/>
  <c r="DS88" i="9"/>
  <c r="DX88" i="9" s="1"/>
  <c r="DS92" i="9"/>
  <c r="DX92" i="9" s="1"/>
  <c r="DS96" i="9"/>
  <c r="DX96" i="9" s="1"/>
  <c r="DS101" i="9"/>
  <c r="DX101" i="9" s="1"/>
  <c r="DS74" i="9"/>
  <c r="DX74" i="9" s="1"/>
  <c r="DS75" i="9"/>
  <c r="DX75" i="9" s="1"/>
  <c r="DS81" i="9"/>
  <c r="DX81" i="9" s="1"/>
  <c r="DS85" i="9"/>
  <c r="DX85" i="9" s="1"/>
  <c r="DS89" i="9"/>
  <c r="DX89" i="9" s="1"/>
  <c r="DS93" i="9"/>
  <c r="DX93" i="9" s="1"/>
  <c r="DS97" i="9"/>
  <c r="DX97" i="9" s="1"/>
  <c r="DS77" i="9"/>
  <c r="DX77" i="9" s="1"/>
  <c r="DS82" i="9"/>
  <c r="DX82" i="9" s="1"/>
  <c r="DS86" i="9"/>
  <c r="DX86" i="9" s="1"/>
  <c r="DS90" i="9"/>
  <c r="DX90" i="9" s="1"/>
  <c r="DS94" i="9"/>
  <c r="DX94" i="9" s="1"/>
  <c r="DS98" i="9"/>
  <c r="DX98" i="9" s="1"/>
  <c r="DS69" i="9"/>
  <c r="DX69" i="9" s="1"/>
  <c r="DS70" i="9"/>
  <c r="DX70" i="9" s="1"/>
  <c r="DS78" i="9"/>
  <c r="DX78" i="9" s="1"/>
  <c r="DS99" i="9"/>
  <c r="DX99" i="9" s="1"/>
  <c r="DS71" i="9"/>
  <c r="DX71" i="9" s="1"/>
  <c r="DS79" i="9"/>
  <c r="DX79" i="9" s="1"/>
  <c r="DS83" i="9"/>
  <c r="DX83" i="9" s="1"/>
  <c r="DS87" i="9"/>
  <c r="DX87" i="9" s="1"/>
  <c r="DS91" i="9"/>
  <c r="DX91" i="9" s="1"/>
  <c r="DS95" i="9"/>
  <c r="DX95" i="9" s="1"/>
  <c r="DR77" i="9"/>
  <c r="DW77" i="9" s="1"/>
  <c r="DR70" i="9"/>
  <c r="DW70" i="9" s="1"/>
  <c r="DR78" i="9"/>
  <c r="DW78" i="9" s="1"/>
  <c r="DR82" i="9"/>
  <c r="DW82" i="9" s="1"/>
  <c r="DR86" i="9"/>
  <c r="DW86" i="9" s="1"/>
  <c r="DR90" i="9"/>
  <c r="DW90" i="9" s="1"/>
  <c r="DR94" i="9"/>
  <c r="DW94" i="9" s="1"/>
  <c r="DR98" i="9"/>
  <c r="DW98" i="9" s="1"/>
  <c r="DR71" i="9"/>
  <c r="DW71" i="9" s="1"/>
  <c r="DR99" i="9"/>
  <c r="DW99" i="9" s="1"/>
  <c r="DR69" i="9"/>
  <c r="DW69" i="9" s="1"/>
  <c r="DR72" i="9"/>
  <c r="DW72" i="9" s="1"/>
  <c r="DR79" i="9"/>
  <c r="DW79" i="9" s="1"/>
  <c r="DR83" i="9"/>
  <c r="DW83" i="9" s="1"/>
  <c r="DR87" i="9"/>
  <c r="DW87" i="9" s="1"/>
  <c r="DR91" i="9"/>
  <c r="DW91" i="9" s="1"/>
  <c r="DR95" i="9"/>
  <c r="DW95" i="9" s="1"/>
  <c r="DR100" i="9"/>
  <c r="DW100" i="9" s="1"/>
  <c r="DR74" i="9"/>
  <c r="DW74" i="9" s="1"/>
  <c r="DR80" i="9"/>
  <c r="DW80" i="9" s="1"/>
  <c r="DR84" i="9"/>
  <c r="DW84" i="9" s="1"/>
  <c r="DR88" i="9"/>
  <c r="DW88" i="9" s="1"/>
  <c r="DR92" i="9"/>
  <c r="DW92" i="9" s="1"/>
  <c r="DR96" i="9"/>
  <c r="DW96" i="9" s="1"/>
  <c r="DR75" i="9"/>
  <c r="DW75" i="9" s="1"/>
  <c r="DR76" i="9"/>
  <c r="DW76" i="9" s="1"/>
  <c r="DR81" i="9"/>
  <c r="DW81" i="9" s="1"/>
  <c r="DR85" i="9"/>
  <c r="DW85" i="9" s="1"/>
  <c r="DR89" i="9"/>
  <c r="DW89" i="9" s="1"/>
  <c r="DR93" i="9"/>
  <c r="DW93" i="9" s="1"/>
  <c r="DR97" i="9"/>
  <c r="DW97" i="9" s="1"/>
  <c r="DS69" i="2"/>
  <c r="DX69" i="2" s="1"/>
  <c r="DS75" i="2"/>
  <c r="DX75" i="2" s="1"/>
  <c r="DS83" i="2"/>
  <c r="DX83" i="2" s="1"/>
  <c r="DS91" i="2"/>
  <c r="DX91" i="2" s="1"/>
  <c r="DS99" i="2"/>
  <c r="DX99" i="2" s="1"/>
  <c r="DS107" i="2"/>
  <c r="DX107" i="2" s="1"/>
  <c r="DS76" i="2"/>
  <c r="DX76" i="2" s="1"/>
  <c r="DS84" i="2"/>
  <c r="DX84" i="2" s="1"/>
  <c r="DS92" i="2"/>
  <c r="DX92" i="2" s="1"/>
  <c r="DS100" i="2"/>
  <c r="DX100" i="2" s="1"/>
  <c r="DS108" i="2"/>
  <c r="DX108" i="2" s="1"/>
  <c r="DS71" i="2"/>
  <c r="DX71" i="2" s="1"/>
  <c r="DS77" i="2"/>
  <c r="DX77" i="2" s="1"/>
  <c r="DS85" i="2"/>
  <c r="DX85" i="2" s="1"/>
  <c r="DS93" i="2"/>
  <c r="DX93" i="2" s="1"/>
  <c r="DS101" i="2"/>
  <c r="DX101" i="2" s="1"/>
  <c r="DS109" i="2"/>
  <c r="DX109" i="2" s="1"/>
  <c r="DS78" i="2"/>
  <c r="DX78" i="2" s="1"/>
  <c r="DS86" i="2"/>
  <c r="DX86" i="2" s="1"/>
  <c r="DS94" i="2"/>
  <c r="DX94" i="2" s="1"/>
  <c r="DS102" i="2"/>
  <c r="DX102" i="2" s="1"/>
  <c r="DS72" i="2"/>
  <c r="DX72" i="2" s="1"/>
  <c r="DS79" i="2"/>
  <c r="DX79" i="2" s="1"/>
  <c r="DS87" i="2"/>
  <c r="DX87" i="2" s="1"/>
  <c r="DS95" i="2"/>
  <c r="DX95" i="2" s="1"/>
  <c r="DS103" i="2"/>
  <c r="DX103" i="2" s="1"/>
  <c r="DS80" i="2"/>
  <c r="DX80" i="2" s="1"/>
  <c r="DS88" i="2"/>
  <c r="DX88" i="2" s="1"/>
  <c r="DS96" i="2"/>
  <c r="DX96" i="2" s="1"/>
  <c r="DS104" i="2"/>
  <c r="DX104" i="2" s="1"/>
  <c r="DS70" i="2"/>
  <c r="DX70" i="2" s="1"/>
  <c r="DS73" i="2"/>
  <c r="DX73" i="2" s="1"/>
  <c r="DS81" i="2"/>
  <c r="DX81" i="2" s="1"/>
  <c r="DS89" i="2"/>
  <c r="DX89" i="2" s="1"/>
  <c r="DS97" i="2"/>
  <c r="DX97" i="2" s="1"/>
  <c r="DS105" i="2"/>
  <c r="DX105" i="2" s="1"/>
  <c r="DS74" i="2"/>
  <c r="DX74" i="2" s="1"/>
  <c r="DS82" i="2"/>
  <c r="DX82" i="2" s="1"/>
  <c r="DS90" i="2"/>
  <c r="DX90" i="2" s="1"/>
  <c r="DS98" i="2"/>
  <c r="DX98" i="2" s="1"/>
  <c r="DS106" i="2"/>
  <c r="DX106" i="2" s="1"/>
  <c r="EE74" i="2"/>
  <c r="EK74" i="2" s="1"/>
  <c r="EE82" i="2"/>
  <c r="EK82" i="2" s="1"/>
  <c r="EE90" i="2"/>
  <c r="EK90" i="2" s="1"/>
  <c r="EE98" i="2"/>
  <c r="EK98" i="2" s="1"/>
  <c r="EE106" i="2"/>
  <c r="EK106" i="2" s="1"/>
  <c r="EE69" i="2"/>
  <c r="EK69" i="2" s="1"/>
  <c r="EE75" i="2"/>
  <c r="EK75" i="2" s="1"/>
  <c r="EE83" i="2"/>
  <c r="EK83" i="2" s="1"/>
  <c r="EE91" i="2"/>
  <c r="EK91" i="2" s="1"/>
  <c r="EE99" i="2"/>
  <c r="EK99" i="2" s="1"/>
  <c r="EE107" i="2"/>
  <c r="EK107" i="2" s="1"/>
  <c r="EE76" i="2"/>
  <c r="EK76" i="2" s="1"/>
  <c r="EE84" i="2"/>
  <c r="EK84" i="2" s="1"/>
  <c r="EE92" i="2"/>
  <c r="EK92" i="2" s="1"/>
  <c r="EE100" i="2"/>
  <c r="EK100" i="2" s="1"/>
  <c r="EE108" i="2"/>
  <c r="EK108" i="2" s="1"/>
  <c r="EE71" i="2"/>
  <c r="EK71" i="2" s="1"/>
  <c r="EE77" i="2"/>
  <c r="EK77" i="2" s="1"/>
  <c r="EE85" i="2"/>
  <c r="EK85" i="2" s="1"/>
  <c r="EE93" i="2"/>
  <c r="EK93" i="2" s="1"/>
  <c r="EE101" i="2"/>
  <c r="EK101" i="2" s="1"/>
  <c r="EE109" i="2"/>
  <c r="EK109" i="2" s="1"/>
  <c r="EE78" i="2"/>
  <c r="EK78" i="2" s="1"/>
  <c r="EE86" i="2"/>
  <c r="EK86" i="2" s="1"/>
  <c r="EE94" i="2"/>
  <c r="EK94" i="2" s="1"/>
  <c r="EE102" i="2"/>
  <c r="EK102" i="2" s="1"/>
  <c r="EE72" i="2"/>
  <c r="EK72" i="2" s="1"/>
  <c r="EE79" i="2"/>
  <c r="EK79" i="2" s="1"/>
  <c r="EE87" i="2"/>
  <c r="EK87" i="2" s="1"/>
  <c r="EE95" i="2"/>
  <c r="EK95" i="2" s="1"/>
  <c r="EE103" i="2"/>
  <c r="EK103" i="2" s="1"/>
  <c r="EE80" i="2"/>
  <c r="EK80" i="2" s="1"/>
  <c r="EE88" i="2"/>
  <c r="EK88" i="2" s="1"/>
  <c r="EE96" i="2"/>
  <c r="EK96" i="2" s="1"/>
  <c r="EE104" i="2"/>
  <c r="EK104" i="2" s="1"/>
  <c r="EE70" i="2"/>
  <c r="EK70" i="2" s="1"/>
  <c r="EE73" i="2"/>
  <c r="EK73" i="2" s="1"/>
  <c r="EE81" i="2"/>
  <c r="EK81" i="2" s="1"/>
  <c r="EE89" i="2"/>
  <c r="EK89" i="2" s="1"/>
  <c r="EE97" i="2"/>
  <c r="EK97" i="2" s="1"/>
  <c r="EE105" i="2"/>
  <c r="EK105" i="2" s="1"/>
  <c r="EA69" i="2"/>
  <c r="EG69" i="2" s="1"/>
  <c r="EA75" i="2"/>
  <c r="EG75" i="2" s="1"/>
  <c r="EA83" i="2"/>
  <c r="EG83" i="2" s="1"/>
  <c r="EA91" i="2"/>
  <c r="EG91" i="2" s="1"/>
  <c r="EA99" i="2"/>
  <c r="EG99" i="2" s="1"/>
  <c r="EA107" i="2"/>
  <c r="EG107" i="2" s="1"/>
  <c r="EA76" i="2"/>
  <c r="EG76" i="2" s="1"/>
  <c r="EA84" i="2"/>
  <c r="EG84" i="2" s="1"/>
  <c r="EA92" i="2"/>
  <c r="EG92" i="2" s="1"/>
  <c r="EA100" i="2"/>
  <c r="EG100" i="2" s="1"/>
  <c r="EA108" i="2"/>
  <c r="EG108" i="2" s="1"/>
  <c r="EA71" i="2"/>
  <c r="EG71" i="2" s="1"/>
  <c r="EA77" i="2"/>
  <c r="EG77" i="2" s="1"/>
  <c r="EA85" i="2"/>
  <c r="EG85" i="2" s="1"/>
  <c r="EA93" i="2"/>
  <c r="EG93" i="2" s="1"/>
  <c r="EA101" i="2"/>
  <c r="EG101" i="2" s="1"/>
  <c r="EA109" i="2"/>
  <c r="EG109" i="2" s="1"/>
  <c r="EA78" i="2"/>
  <c r="EG78" i="2" s="1"/>
  <c r="EA86" i="2"/>
  <c r="EG86" i="2" s="1"/>
  <c r="EA94" i="2"/>
  <c r="EG94" i="2" s="1"/>
  <c r="EA102" i="2"/>
  <c r="EG102" i="2" s="1"/>
  <c r="EA74" i="2"/>
  <c r="EG74" i="2" s="1"/>
  <c r="EA82" i="2"/>
  <c r="EG82" i="2" s="1"/>
  <c r="EA90" i="2"/>
  <c r="EG90" i="2" s="1"/>
  <c r="EA98" i="2"/>
  <c r="EG98" i="2" s="1"/>
  <c r="EA106" i="2"/>
  <c r="EG106" i="2" s="1"/>
  <c r="EA72" i="2"/>
  <c r="EG72" i="2" s="1"/>
  <c r="EA89" i="2"/>
  <c r="EG89" i="2" s="1"/>
  <c r="EA95" i="2"/>
  <c r="EG95" i="2" s="1"/>
  <c r="EA73" i="2"/>
  <c r="EG73" i="2" s="1"/>
  <c r="EA96" i="2"/>
  <c r="EG96" i="2" s="1"/>
  <c r="EA79" i="2"/>
  <c r="EG79" i="2" s="1"/>
  <c r="EA97" i="2"/>
  <c r="EG97" i="2" s="1"/>
  <c r="EA80" i="2"/>
  <c r="EG80" i="2" s="1"/>
  <c r="EA103" i="2"/>
  <c r="EG103" i="2" s="1"/>
  <c r="EA81" i="2"/>
  <c r="EG81" i="2" s="1"/>
  <c r="EA104" i="2"/>
  <c r="EG104" i="2" s="1"/>
  <c r="EA87" i="2"/>
  <c r="EG87" i="2" s="1"/>
  <c r="EA105" i="2"/>
  <c r="EG105" i="2" s="1"/>
  <c r="EA70" i="2"/>
  <c r="EG70" i="2" s="1"/>
  <c r="EA88" i="2"/>
  <c r="EG88" i="2" s="1"/>
  <c r="AP431" i="9"/>
  <c r="AP427" i="9"/>
  <c r="AP423" i="9"/>
  <c r="AP419" i="9"/>
  <c r="AP415" i="9"/>
  <c r="AP411" i="9"/>
  <c r="AP407" i="9"/>
  <c r="AP403" i="9"/>
  <c r="AP399" i="9"/>
  <c r="AP395" i="9"/>
  <c r="AP391" i="9"/>
  <c r="AP387" i="9"/>
  <c r="AP383" i="9"/>
  <c r="AP379" i="9"/>
  <c r="AP375" i="9"/>
  <c r="AP371" i="9"/>
  <c r="AP367" i="9"/>
  <c r="DQ69" i="9"/>
  <c r="DV69" i="9" s="1"/>
  <c r="DQ70" i="9"/>
  <c r="DV70" i="9" s="1"/>
  <c r="DQ78" i="9"/>
  <c r="DV78" i="9" s="1"/>
  <c r="DQ86" i="9"/>
  <c r="DV86" i="9" s="1"/>
  <c r="DQ94" i="9"/>
  <c r="DV94" i="9" s="1"/>
  <c r="DQ71" i="9"/>
  <c r="DV71" i="9" s="1"/>
  <c r="DQ79" i="9"/>
  <c r="DV79" i="9" s="1"/>
  <c r="DQ87" i="9"/>
  <c r="DV87" i="9" s="1"/>
  <c r="DQ95" i="9"/>
  <c r="DV95" i="9" s="1"/>
  <c r="DQ72" i="9"/>
  <c r="DV72" i="9" s="1"/>
  <c r="DQ80" i="9"/>
  <c r="DV80" i="9" s="1"/>
  <c r="DQ88" i="9"/>
  <c r="DV88" i="9" s="1"/>
  <c r="DQ96" i="9"/>
  <c r="DV96" i="9" s="1"/>
  <c r="DQ73" i="9"/>
  <c r="DV73" i="9" s="1"/>
  <c r="DQ81" i="9"/>
  <c r="DV81" i="9" s="1"/>
  <c r="DQ89" i="9"/>
  <c r="DV89" i="9" s="1"/>
  <c r="DQ97" i="9"/>
  <c r="DV97" i="9" s="1"/>
  <c r="DQ75" i="9"/>
  <c r="DV75" i="9" s="1"/>
  <c r="DQ83" i="9"/>
  <c r="DV83" i="9" s="1"/>
  <c r="DQ91" i="9"/>
  <c r="DV91" i="9" s="1"/>
  <c r="DQ99" i="9"/>
  <c r="DV99" i="9" s="1"/>
  <c r="DQ76" i="9"/>
  <c r="DV76" i="9" s="1"/>
  <c r="DQ84" i="9"/>
  <c r="DV84" i="9" s="1"/>
  <c r="DQ92" i="9"/>
  <c r="DV92" i="9" s="1"/>
  <c r="DQ100" i="9"/>
  <c r="DV100" i="9" s="1"/>
  <c r="DQ77" i="9"/>
  <c r="DV77" i="9" s="1"/>
  <c r="DQ85" i="9"/>
  <c r="DV85" i="9" s="1"/>
  <c r="DQ93" i="9"/>
  <c r="DV93" i="9" s="1"/>
  <c r="DQ101" i="9"/>
  <c r="DV101" i="9" s="1"/>
  <c r="AP360" i="9"/>
  <c r="AP352" i="9"/>
  <c r="DR69" i="2"/>
  <c r="DW69" i="2" s="1"/>
  <c r="DR75" i="2"/>
  <c r="DW75" i="2" s="1"/>
  <c r="DR83" i="2"/>
  <c r="DW83" i="2" s="1"/>
  <c r="DR91" i="2"/>
  <c r="DW91" i="2" s="1"/>
  <c r="DR99" i="2"/>
  <c r="DW99" i="2" s="1"/>
  <c r="DR107" i="2"/>
  <c r="DW107" i="2" s="1"/>
  <c r="DR76" i="2"/>
  <c r="DW76" i="2" s="1"/>
  <c r="DR84" i="2"/>
  <c r="DW84" i="2" s="1"/>
  <c r="DR92" i="2"/>
  <c r="DW92" i="2" s="1"/>
  <c r="DR100" i="2"/>
  <c r="DW100" i="2" s="1"/>
  <c r="DR108" i="2"/>
  <c r="DW108" i="2" s="1"/>
  <c r="DR71" i="2"/>
  <c r="DW71" i="2" s="1"/>
  <c r="DR77" i="2"/>
  <c r="DW77" i="2" s="1"/>
  <c r="DR85" i="2"/>
  <c r="DW85" i="2" s="1"/>
  <c r="DR93" i="2"/>
  <c r="DW93" i="2" s="1"/>
  <c r="DR101" i="2"/>
  <c r="DW101" i="2" s="1"/>
  <c r="DR109" i="2"/>
  <c r="DW109" i="2" s="1"/>
  <c r="DR78" i="2"/>
  <c r="DW78" i="2" s="1"/>
  <c r="DR86" i="2"/>
  <c r="DW86" i="2" s="1"/>
  <c r="DR94" i="2"/>
  <c r="DW94" i="2" s="1"/>
  <c r="DR102" i="2"/>
  <c r="DW102" i="2" s="1"/>
  <c r="DR72" i="2"/>
  <c r="DW72" i="2" s="1"/>
  <c r="DR79" i="2"/>
  <c r="DW79" i="2" s="1"/>
  <c r="DR87" i="2"/>
  <c r="DW87" i="2" s="1"/>
  <c r="DR95" i="2"/>
  <c r="DW95" i="2" s="1"/>
  <c r="DR103" i="2"/>
  <c r="DW103" i="2" s="1"/>
  <c r="DR80" i="2"/>
  <c r="DW80" i="2" s="1"/>
  <c r="DR88" i="2"/>
  <c r="DW88" i="2" s="1"/>
  <c r="DR96" i="2"/>
  <c r="DW96" i="2" s="1"/>
  <c r="DR104" i="2"/>
  <c r="DW104" i="2" s="1"/>
  <c r="DR70" i="2"/>
  <c r="DW70" i="2" s="1"/>
  <c r="DR73" i="2"/>
  <c r="DW73" i="2" s="1"/>
  <c r="DR81" i="2"/>
  <c r="DW81" i="2" s="1"/>
  <c r="DR89" i="2"/>
  <c r="DW89" i="2" s="1"/>
  <c r="DR97" i="2"/>
  <c r="DW97" i="2" s="1"/>
  <c r="DR105" i="2"/>
  <c r="DW105" i="2" s="1"/>
  <c r="DR74" i="2"/>
  <c r="DW74" i="2" s="1"/>
  <c r="DR82" i="2"/>
  <c r="DW82" i="2" s="1"/>
  <c r="DR90" i="2"/>
  <c r="DW90" i="2" s="1"/>
  <c r="DR98" i="2"/>
  <c r="DW98" i="2" s="1"/>
  <c r="DR106" i="2"/>
  <c r="DW106" i="2" s="1"/>
  <c r="ED74" i="2"/>
  <c r="EJ74" i="2" s="1"/>
  <c r="ED82" i="2"/>
  <c r="EJ82" i="2" s="1"/>
  <c r="ED90" i="2"/>
  <c r="EJ90" i="2" s="1"/>
  <c r="ED98" i="2"/>
  <c r="EJ98" i="2" s="1"/>
  <c r="ED106" i="2"/>
  <c r="EJ106" i="2" s="1"/>
  <c r="ED69" i="2"/>
  <c r="EJ69" i="2" s="1"/>
  <c r="ED75" i="2"/>
  <c r="EJ75" i="2" s="1"/>
  <c r="ED83" i="2"/>
  <c r="EJ83" i="2" s="1"/>
  <c r="ED91" i="2"/>
  <c r="EJ91" i="2" s="1"/>
  <c r="ED99" i="2"/>
  <c r="EJ99" i="2" s="1"/>
  <c r="ED107" i="2"/>
  <c r="EJ107" i="2" s="1"/>
  <c r="ED76" i="2"/>
  <c r="EJ76" i="2" s="1"/>
  <c r="ED84" i="2"/>
  <c r="EJ84" i="2" s="1"/>
  <c r="ED92" i="2"/>
  <c r="EJ92" i="2" s="1"/>
  <c r="ED100" i="2"/>
  <c r="EJ100" i="2" s="1"/>
  <c r="ED108" i="2"/>
  <c r="EJ108" i="2" s="1"/>
  <c r="ED71" i="2"/>
  <c r="EJ71" i="2" s="1"/>
  <c r="ED77" i="2"/>
  <c r="EJ77" i="2" s="1"/>
  <c r="ED85" i="2"/>
  <c r="EJ85" i="2" s="1"/>
  <c r="ED93" i="2"/>
  <c r="EJ93" i="2" s="1"/>
  <c r="ED101" i="2"/>
  <c r="EJ101" i="2" s="1"/>
  <c r="ED109" i="2"/>
  <c r="EJ109" i="2" s="1"/>
  <c r="ED78" i="2"/>
  <c r="EJ78" i="2" s="1"/>
  <c r="ED86" i="2"/>
  <c r="EJ86" i="2" s="1"/>
  <c r="ED94" i="2"/>
  <c r="EJ94" i="2" s="1"/>
  <c r="ED102" i="2"/>
  <c r="EJ102" i="2" s="1"/>
  <c r="ED72" i="2"/>
  <c r="EJ72" i="2" s="1"/>
  <c r="ED79" i="2"/>
  <c r="EJ79" i="2" s="1"/>
  <c r="ED87" i="2"/>
  <c r="EJ87" i="2" s="1"/>
  <c r="ED95" i="2"/>
  <c r="EJ95" i="2" s="1"/>
  <c r="ED103" i="2"/>
  <c r="EJ103" i="2" s="1"/>
  <c r="ED80" i="2"/>
  <c r="EJ80" i="2" s="1"/>
  <c r="ED88" i="2"/>
  <c r="EJ88" i="2" s="1"/>
  <c r="ED96" i="2"/>
  <c r="EJ96" i="2" s="1"/>
  <c r="ED104" i="2"/>
  <c r="EJ104" i="2" s="1"/>
  <c r="ED70" i="2"/>
  <c r="EJ70" i="2" s="1"/>
  <c r="ED73" i="2"/>
  <c r="EJ73" i="2" s="1"/>
  <c r="ED81" i="2"/>
  <c r="EJ81" i="2" s="1"/>
  <c r="ED89" i="2"/>
  <c r="EJ89" i="2" s="1"/>
  <c r="ED97" i="2"/>
  <c r="EJ97" i="2" s="1"/>
  <c r="ED105" i="2"/>
  <c r="EJ105" i="2" s="1"/>
  <c r="AP428" i="9"/>
  <c r="AP424" i="9"/>
  <c r="AP420" i="9"/>
  <c r="AP416" i="9"/>
  <c r="AP412" i="9"/>
  <c r="AP408" i="9"/>
  <c r="AP404" i="9"/>
  <c r="AP400" i="9"/>
  <c r="AP396" i="9"/>
  <c r="AP392" i="9"/>
  <c r="AP388" i="9"/>
  <c r="AP384" i="9"/>
  <c r="AP380" i="9"/>
  <c r="AP376" i="9"/>
  <c r="AP372" i="9"/>
  <c r="AP368" i="9"/>
  <c r="AP340" i="9"/>
  <c r="AP337" i="9"/>
  <c r="DR73" i="9"/>
  <c r="DW73" i="9" s="1"/>
  <c r="DQ76" i="2"/>
  <c r="DV76" i="2" s="1"/>
  <c r="DQ92" i="2"/>
  <c r="DV92" i="2" s="1"/>
  <c r="DQ107" i="2"/>
  <c r="DV107" i="2" s="1"/>
  <c r="DQ69" i="2"/>
  <c r="DV69" i="2" s="1"/>
  <c r="DQ79" i="2"/>
  <c r="DV79" i="2" s="1"/>
  <c r="DQ93" i="2"/>
  <c r="DV93" i="2" s="1"/>
  <c r="DQ108" i="2"/>
  <c r="DV108" i="2" s="1"/>
  <c r="DQ80" i="2"/>
  <c r="DV80" i="2" s="1"/>
  <c r="DQ94" i="2"/>
  <c r="DV94" i="2" s="1"/>
  <c r="DQ109" i="2"/>
  <c r="DV109" i="2" s="1"/>
  <c r="DQ71" i="2"/>
  <c r="DV71" i="2" s="1"/>
  <c r="DQ81" i="2"/>
  <c r="DV81" i="2" s="1"/>
  <c r="DQ95" i="2"/>
  <c r="DV95" i="2" s="1"/>
  <c r="DQ82" i="2"/>
  <c r="DV82" i="2" s="1"/>
  <c r="DQ96" i="2"/>
  <c r="DV96" i="2" s="1"/>
  <c r="DQ72" i="2"/>
  <c r="DV72" i="2" s="1"/>
  <c r="DQ87" i="2"/>
  <c r="DV87" i="2" s="1"/>
  <c r="DQ97" i="2"/>
  <c r="DV97" i="2" s="1"/>
  <c r="DQ90" i="2"/>
  <c r="DV90" i="2" s="1"/>
  <c r="DQ103" i="2"/>
  <c r="DV103" i="2" s="1"/>
  <c r="DQ70" i="2"/>
  <c r="DV70" i="2" s="1"/>
  <c r="DQ73" i="2"/>
  <c r="DV73" i="2" s="1"/>
  <c r="DQ91" i="2"/>
  <c r="DV91" i="2" s="1"/>
  <c r="DQ104" i="2"/>
  <c r="DV104" i="2" s="1"/>
  <c r="EC74" i="2"/>
  <c r="EI74" i="2" s="1"/>
  <c r="EC82" i="2"/>
  <c r="EI82" i="2" s="1"/>
  <c r="EC90" i="2"/>
  <c r="EI90" i="2" s="1"/>
  <c r="EC98" i="2"/>
  <c r="EI98" i="2" s="1"/>
  <c r="EC106" i="2"/>
  <c r="EI106" i="2" s="1"/>
  <c r="EC69" i="2"/>
  <c r="EI69" i="2" s="1"/>
  <c r="EC75" i="2"/>
  <c r="EI75" i="2" s="1"/>
  <c r="EC83" i="2"/>
  <c r="EI83" i="2" s="1"/>
  <c r="EC91" i="2"/>
  <c r="EI91" i="2" s="1"/>
  <c r="EC99" i="2"/>
  <c r="EI99" i="2" s="1"/>
  <c r="EC107" i="2"/>
  <c r="EI107" i="2" s="1"/>
  <c r="EC76" i="2"/>
  <c r="EI76" i="2" s="1"/>
  <c r="EC84" i="2"/>
  <c r="EI84" i="2" s="1"/>
  <c r="EC92" i="2"/>
  <c r="EI92" i="2" s="1"/>
  <c r="EC100" i="2"/>
  <c r="EI100" i="2" s="1"/>
  <c r="EC108" i="2"/>
  <c r="EI108" i="2" s="1"/>
  <c r="EC71" i="2"/>
  <c r="EI71" i="2" s="1"/>
  <c r="EC77" i="2"/>
  <c r="EI77" i="2" s="1"/>
  <c r="EC85" i="2"/>
  <c r="EI85" i="2" s="1"/>
  <c r="EC93" i="2"/>
  <c r="EI93" i="2" s="1"/>
  <c r="EC101" i="2"/>
  <c r="EI101" i="2" s="1"/>
  <c r="EC109" i="2"/>
  <c r="EI109" i="2" s="1"/>
  <c r="EC78" i="2"/>
  <c r="EI78" i="2" s="1"/>
  <c r="EC86" i="2"/>
  <c r="EI86" i="2" s="1"/>
  <c r="EC94" i="2"/>
  <c r="EI94" i="2" s="1"/>
  <c r="EC102" i="2"/>
  <c r="EI102" i="2" s="1"/>
  <c r="EC72" i="2"/>
  <c r="EI72" i="2" s="1"/>
  <c r="EC79" i="2"/>
  <c r="EI79" i="2" s="1"/>
  <c r="EC87" i="2"/>
  <c r="EI87" i="2" s="1"/>
  <c r="EC95" i="2"/>
  <c r="EI95" i="2" s="1"/>
  <c r="EC103" i="2"/>
  <c r="EI103" i="2" s="1"/>
  <c r="EC80" i="2"/>
  <c r="EI80" i="2" s="1"/>
  <c r="EC88" i="2"/>
  <c r="EI88" i="2" s="1"/>
  <c r="EC96" i="2"/>
  <c r="EI96" i="2" s="1"/>
  <c r="EC104" i="2"/>
  <c r="EI104" i="2" s="1"/>
  <c r="EC70" i="2"/>
  <c r="EI70" i="2" s="1"/>
  <c r="EC73" i="2"/>
  <c r="EI73" i="2" s="1"/>
  <c r="EC81" i="2"/>
  <c r="EI81" i="2" s="1"/>
  <c r="EC89" i="2"/>
  <c r="EI89" i="2" s="1"/>
  <c r="EC97" i="2"/>
  <c r="EI97" i="2" s="1"/>
  <c r="EC105" i="2"/>
  <c r="EI105" i="2" s="1"/>
  <c r="AP339" i="9"/>
  <c r="AP335" i="9"/>
  <c r="DP94" i="9"/>
  <c r="DU94" i="9" s="1"/>
  <c r="DP86" i="9"/>
  <c r="DU86" i="9" s="1"/>
  <c r="DP78" i="9"/>
  <c r="DU78" i="9" s="1"/>
  <c r="DP70" i="9"/>
  <c r="DU70" i="9" s="1"/>
  <c r="AP577" i="2"/>
  <c r="AP313" i="2" s="1"/>
  <c r="AQ313" i="2" s="1"/>
  <c r="AP569" i="2"/>
  <c r="AP305" i="2" s="1"/>
  <c r="AQ305" i="2" s="1"/>
  <c r="AP561" i="2"/>
  <c r="AP297" i="2" s="1"/>
  <c r="AQ297" i="2" s="1"/>
  <c r="AP553" i="2"/>
  <c r="AP289" i="2" s="1"/>
  <c r="AQ289" i="2" s="1"/>
  <c r="AP545" i="2"/>
  <c r="AP281" i="2" s="1"/>
  <c r="AQ281" i="2" s="1"/>
  <c r="AP537" i="2"/>
  <c r="AP273" i="2" s="1"/>
  <c r="AQ273" i="2" s="1"/>
  <c r="AP529" i="2"/>
  <c r="AP265" i="2" s="1"/>
  <c r="AQ265" i="2" s="1"/>
  <c r="AP521" i="2"/>
  <c r="AP257" i="2" s="1"/>
  <c r="AQ257" i="2" s="1"/>
  <c r="AP510" i="2"/>
  <c r="AP246" i="2" s="1"/>
  <c r="AQ246" i="2" s="1"/>
  <c r="DP101" i="9"/>
  <c r="DU101" i="9" s="1"/>
  <c r="DP93" i="9"/>
  <c r="DU93" i="9" s="1"/>
  <c r="DP85" i="9"/>
  <c r="DU85" i="9" s="1"/>
  <c r="DP77" i="9"/>
  <c r="DU77" i="9" s="1"/>
  <c r="AP335" i="2"/>
  <c r="AP71" i="2" s="1"/>
  <c r="AQ71" i="2" s="1"/>
  <c r="EB95" i="2"/>
  <c r="EH95" i="2" s="1"/>
  <c r="AP580" i="2"/>
  <c r="AP316" i="2" s="1"/>
  <c r="AQ316" i="2" s="1"/>
  <c r="AP572" i="2"/>
  <c r="AP308" i="2" s="1"/>
  <c r="AQ308" i="2" s="1"/>
  <c r="AP564" i="2"/>
  <c r="AP300" i="2" s="1"/>
  <c r="AQ300" i="2" s="1"/>
  <c r="AP556" i="2"/>
  <c r="AP292" i="2" s="1"/>
  <c r="AQ292" i="2" s="1"/>
  <c r="AP548" i="2"/>
  <c r="AP284" i="2" s="1"/>
  <c r="AQ284" i="2" s="1"/>
  <c r="AP489" i="2"/>
  <c r="AP225" i="2" s="1"/>
  <c r="AQ225" i="2" s="1"/>
  <c r="AP486" i="2"/>
  <c r="AP222" i="2" s="1"/>
  <c r="AQ222" i="2" s="1"/>
  <c r="AP478" i="2"/>
  <c r="AP214" i="2" s="1"/>
  <c r="AQ214" i="2" s="1"/>
  <c r="AP470" i="2"/>
  <c r="AP206" i="2" s="1"/>
  <c r="AQ206" i="2" s="1"/>
  <c r="AP336" i="9"/>
  <c r="DP100" i="9"/>
  <c r="DU100" i="9" s="1"/>
  <c r="DP92" i="9"/>
  <c r="DU92" i="9" s="1"/>
  <c r="DP84" i="9"/>
  <c r="DU84" i="9" s="1"/>
  <c r="DP76" i="9"/>
  <c r="DU76" i="9" s="1"/>
  <c r="DP69" i="9"/>
  <c r="DU69" i="9" s="1"/>
  <c r="EB94" i="2"/>
  <c r="EH94" i="2" s="1"/>
  <c r="CR86" i="2"/>
  <c r="DA86" i="2" s="1"/>
  <c r="EB82" i="2"/>
  <c r="EH82" i="2" s="1"/>
  <c r="AP575" i="2"/>
  <c r="AP311" i="2" s="1"/>
  <c r="AQ311" i="2" s="1"/>
  <c r="AP567" i="2"/>
  <c r="AP303" i="2" s="1"/>
  <c r="AQ303" i="2" s="1"/>
  <c r="AP559" i="2"/>
  <c r="AP295" i="2" s="1"/>
  <c r="AQ295" i="2" s="1"/>
  <c r="AP551" i="2"/>
  <c r="AP287" i="2" s="1"/>
  <c r="AQ287" i="2" s="1"/>
  <c r="AP493" i="2"/>
  <c r="AP229" i="2" s="1"/>
  <c r="AQ229" i="2" s="1"/>
  <c r="DQ102" i="2"/>
  <c r="DV102" i="2" s="1"/>
  <c r="DQ98" i="2"/>
  <c r="DV98" i="2" s="1"/>
  <c r="DQ78" i="2"/>
  <c r="DV78" i="2" s="1"/>
  <c r="AP578" i="2"/>
  <c r="AP314" i="2" s="1"/>
  <c r="AQ314" i="2" s="1"/>
  <c r="AP570" i="2"/>
  <c r="AP306" i="2" s="1"/>
  <c r="AQ306" i="2" s="1"/>
  <c r="AP562" i="2"/>
  <c r="AP298" i="2" s="1"/>
  <c r="AQ298" i="2" s="1"/>
  <c r="AP554" i="2"/>
  <c r="AP290" i="2" s="1"/>
  <c r="AQ290" i="2" s="1"/>
  <c r="AP546" i="2"/>
  <c r="AP282" i="2" s="1"/>
  <c r="AQ282" i="2" s="1"/>
  <c r="AP538" i="2"/>
  <c r="AP274" i="2" s="1"/>
  <c r="AQ274" i="2" s="1"/>
  <c r="AP530" i="2"/>
  <c r="AP266" i="2" s="1"/>
  <c r="AQ266" i="2" s="1"/>
  <c r="AP522" i="2"/>
  <c r="AP258" i="2" s="1"/>
  <c r="AQ258" i="2" s="1"/>
  <c r="AP511" i="2"/>
  <c r="AP247" i="2" s="1"/>
  <c r="AQ247" i="2" s="1"/>
  <c r="AP497" i="2"/>
  <c r="AP233" i="2" s="1"/>
  <c r="AQ233" i="2" s="1"/>
  <c r="AP343" i="9"/>
  <c r="DP98" i="9"/>
  <c r="DU98" i="9" s="1"/>
  <c r="DP90" i="9"/>
  <c r="DU90" i="9" s="1"/>
  <c r="DP82" i="9"/>
  <c r="DU82" i="9" s="1"/>
  <c r="DP74" i="9"/>
  <c r="DU74" i="9" s="1"/>
  <c r="DQ106" i="2"/>
  <c r="DV106" i="2" s="1"/>
  <c r="EB73" i="2"/>
  <c r="EH73" i="2" s="1"/>
  <c r="AP581" i="2"/>
  <c r="AP317" i="2" s="1"/>
  <c r="AQ317" i="2" s="1"/>
  <c r="AP573" i="2"/>
  <c r="AP309" i="2" s="1"/>
  <c r="AQ309" i="2" s="1"/>
  <c r="AP565" i="2"/>
  <c r="AP301" i="2" s="1"/>
  <c r="AQ301" i="2" s="1"/>
  <c r="AP557" i="2"/>
  <c r="AP293" i="2" s="1"/>
  <c r="AQ293" i="2" s="1"/>
  <c r="AP549" i="2"/>
  <c r="AP285" i="2" s="1"/>
  <c r="AQ285" i="2" s="1"/>
  <c r="AP541" i="2"/>
  <c r="AP277" i="2" s="1"/>
  <c r="AQ277" i="2" s="1"/>
  <c r="AP533" i="2"/>
  <c r="AP269" i="2" s="1"/>
  <c r="AQ269" i="2" s="1"/>
  <c r="AP525" i="2"/>
  <c r="AP261" i="2" s="1"/>
  <c r="AQ261" i="2" s="1"/>
  <c r="AP517" i="2"/>
  <c r="AP253" i="2" s="1"/>
  <c r="AQ253" i="2" s="1"/>
  <c r="AP514" i="2"/>
  <c r="AP250" i="2" s="1"/>
  <c r="AQ250" i="2" s="1"/>
  <c r="AP500" i="2"/>
  <c r="AP236" i="2" s="1"/>
  <c r="AQ236" i="2" s="1"/>
  <c r="AP359" i="9"/>
  <c r="DP97" i="9"/>
  <c r="DU97" i="9" s="1"/>
  <c r="DP89" i="9"/>
  <c r="DU89" i="9" s="1"/>
  <c r="DP81" i="9"/>
  <c r="DU81" i="9" s="1"/>
  <c r="DP73" i="9"/>
  <c r="DU73" i="9" s="1"/>
  <c r="AP341" i="2"/>
  <c r="AP77" i="2" s="1"/>
  <c r="AQ77" i="2" s="1"/>
  <c r="EB69" i="2"/>
  <c r="EH69" i="2" s="1"/>
  <c r="EB72" i="2"/>
  <c r="EH72" i="2" s="1"/>
  <c r="EB75" i="2"/>
  <c r="EH75" i="2" s="1"/>
  <c r="AP576" i="2"/>
  <c r="AP312" i="2" s="1"/>
  <c r="AQ312" i="2" s="1"/>
  <c r="AP568" i="2"/>
  <c r="AP304" i="2" s="1"/>
  <c r="AQ304" i="2" s="1"/>
  <c r="AP560" i="2"/>
  <c r="AP296" i="2" s="1"/>
  <c r="AQ296" i="2" s="1"/>
  <c r="AP552" i="2"/>
  <c r="AP288" i="2" s="1"/>
  <c r="AQ288" i="2" s="1"/>
  <c r="AP544" i="2"/>
  <c r="AP280" i="2" s="1"/>
  <c r="AQ280" i="2" s="1"/>
  <c r="AP536" i="2"/>
  <c r="AP272" i="2" s="1"/>
  <c r="AQ272" i="2" s="1"/>
  <c r="AP528" i="2"/>
  <c r="AP264" i="2" s="1"/>
  <c r="AQ264" i="2" s="1"/>
  <c r="AP520" i="2"/>
  <c r="AP256" i="2" s="1"/>
  <c r="AQ256" i="2" s="1"/>
  <c r="AP509" i="2"/>
  <c r="AP245" i="2" s="1"/>
  <c r="AQ245" i="2" s="1"/>
  <c r="AP338" i="9"/>
  <c r="DP96" i="9"/>
  <c r="DU96" i="9" s="1"/>
  <c r="DP88" i="9"/>
  <c r="DU88" i="9" s="1"/>
  <c r="DP80" i="9"/>
  <c r="DU80" i="9" s="1"/>
  <c r="DP72" i="9"/>
  <c r="DU72" i="9" s="1"/>
  <c r="EB97" i="2"/>
  <c r="EH97" i="2" s="1"/>
  <c r="DQ88" i="2"/>
  <c r="DV88" i="2" s="1"/>
  <c r="EB74" i="2"/>
  <c r="EH74" i="2" s="1"/>
  <c r="AP579" i="2"/>
  <c r="AP315" i="2" s="1"/>
  <c r="AQ315" i="2" s="1"/>
  <c r="AP571" i="2"/>
  <c r="AP307" i="2" s="1"/>
  <c r="AQ307" i="2" s="1"/>
  <c r="AP563" i="2"/>
  <c r="AP299" i="2" s="1"/>
  <c r="AQ299" i="2" s="1"/>
  <c r="AP555" i="2"/>
  <c r="AP291" i="2" s="1"/>
  <c r="AQ291" i="2" s="1"/>
  <c r="AP512" i="2"/>
  <c r="AP248" i="2" s="1"/>
  <c r="AQ248" i="2" s="1"/>
  <c r="AP504" i="2"/>
  <c r="AP240" i="2" s="1"/>
  <c r="AQ240" i="2" s="1"/>
  <c r="DP95" i="9"/>
  <c r="DU95" i="9" s="1"/>
  <c r="DP87" i="9"/>
  <c r="DU87" i="9" s="1"/>
  <c r="DP79" i="9"/>
  <c r="DU79" i="9" s="1"/>
  <c r="DQ100" i="2"/>
  <c r="DV100" i="2" s="1"/>
  <c r="EB76" i="2"/>
  <c r="EH76" i="2" s="1"/>
  <c r="AP582" i="2"/>
  <c r="AP318" i="2" s="1"/>
  <c r="AQ318" i="2" s="1"/>
  <c r="AP574" i="2"/>
  <c r="AP310" i="2" s="1"/>
  <c r="AQ310" i="2" s="1"/>
  <c r="AP566" i="2"/>
  <c r="AP302" i="2" s="1"/>
  <c r="AQ302" i="2" s="1"/>
  <c r="AP558" i="2"/>
  <c r="AP294" i="2" s="1"/>
  <c r="AQ294" i="2" s="1"/>
  <c r="AP550" i="2"/>
  <c r="AP286" i="2" s="1"/>
  <c r="AQ286" i="2" s="1"/>
  <c r="AP542" i="2"/>
  <c r="AP278" i="2" s="1"/>
  <c r="AQ278" i="2" s="1"/>
  <c r="AP534" i="2"/>
  <c r="AP270" i="2" s="1"/>
  <c r="AQ270" i="2" s="1"/>
  <c r="AP526" i="2"/>
  <c r="AP262" i="2" s="1"/>
  <c r="AQ262" i="2" s="1"/>
  <c r="AP518" i="2"/>
  <c r="AP254" i="2" s="1"/>
  <c r="AQ254" i="2" s="1"/>
  <c r="AP515" i="2"/>
  <c r="AP251" i="2" s="1"/>
  <c r="AQ251" i="2" s="1"/>
  <c r="AP501" i="2"/>
  <c r="AP237" i="2" s="1"/>
  <c r="AQ237" i="2" s="1"/>
  <c r="EB90" i="2"/>
  <c r="EH90" i="2" s="1"/>
  <c r="CR89" i="2"/>
  <c r="DA89" i="2" s="1"/>
  <c r="DQ75" i="2"/>
  <c r="DV75" i="2" s="1"/>
  <c r="AP483" i="2"/>
  <c r="AP219" i="2" s="1"/>
  <c r="AQ219" i="2" s="1"/>
  <c r="AP475" i="2"/>
  <c r="AP211" i="2" s="1"/>
  <c r="AQ211" i="2" s="1"/>
  <c r="AP467" i="2"/>
  <c r="AP203" i="2" s="1"/>
  <c r="AQ203" i="2" s="1"/>
  <c r="AP481" i="2"/>
  <c r="AP217" i="2" s="1"/>
  <c r="AQ217" i="2" s="1"/>
  <c r="AP473" i="2"/>
  <c r="AP209" i="2" s="1"/>
  <c r="AQ209" i="2" s="1"/>
  <c r="AP465" i="2"/>
  <c r="AP201" i="2" s="1"/>
  <c r="AQ201" i="2" s="1"/>
  <c r="AP484" i="2"/>
  <c r="AP220" i="2" s="1"/>
  <c r="AQ220" i="2" s="1"/>
  <c r="AP476" i="2"/>
  <c r="AP212" i="2" s="1"/>
  <c r="AQ212" i="2" s="1"/>
  <c r="AP468" i="2"/>
  <c r="AP204" i="2" s="1"/>
  <c r="AQ204" i="2" s="1"/>
  <c r="CP87" i="2"/>
  <c r="CY87" i="2" s="1"/>
  <c r="AP487" i="2"/>
  <c r="AP223" i="2" s="1"/>
  <c r="AQ223" i="2" s="1"/>
  <c r="AP479" i="2"/>
  <c r="AP215" i="2" s="1"/>
  <c r="AQ215" i="2" s="1"/>
  <c r="AP471" i="2"/>
  <c r="AP207" i="2" s="1"/>
  <c r="AQ207" i="2" s="1"/>
  <c r="AP482" i="2"/>
  <c r="AP218" i="2" s="1"/>
  <c r="AQ218" i="2" s="1"/>
  <c r="AP474" i="2"/>
  <c r="AP210" i="2" s="1"/>
  <c r="AQ210" i="2" s="1"/>
  <c r="AP466" i="2"/>
  <c r="AP202" i="2" s="1"/>
  <c r="AQ202" i="2" s="1"/>
  <c r="AP485" i="2"/>
  <c r="AP221" i="2" s="1"/>
  <c r="AQ221" i="2" s="1"/>
  <c r="AP477" i="2"/>
  <c r="AP213" i="2" s="1"/>
  <c r="AQ213" i="2" s="1"/>
  <c r="AP469" i="2"/>
  <c r="AP205" i="2" s="1"/>
  <c r="AQ205" i="2" s="1"/>
  <c r="AP480" i="2"/>
  <c r="AP216" i="2" s="1"/>
  <c r="AQ216" i="2" s="1"/>
  <c r="AP472" i="2"/>
  <c r="AP208" i="2" s="1"/>
  <c r="AQ208" i="2" s="1"/>
  <c r="S38" i="2"/>
  <c r="AY67" i="2" s="1"/>
  <c r="O12" i="9"/>
  <c r="O38" i="9" s="1"/>
  <c r="AU67" i="9" s="1"/>
  <c r="N12" i="9"/>
  <c r="AP333" i="2"/>
  <c r="AP69" i="2" s="1"/>
  <c r="AQ69" i="2" s="1"/>
  <c r="N12" i="2"/>
  <c r="O12" i="2"/>
  <c r="AP375" i="2"/>
  <c r="AP111" i="2" s="1"/>
  <c r="AQ111" i="2" s="1"/>
  <c r="N13" i="9"/>
  <c r="P13" i="2"/>
  <c r="AP365" i="9"/>
  <c r="AP364" i="9"/>
  <c r="AP363" i="9"/>
  <c r="AP362" i="9"/>
  <c r="AP361" i="9"/>
  <c r="AP358" i="9"/>
  <c r="AP357" i="9"/>
  <c r="AP356" i="9"/>
  <c r="AP355" i="9"/>
  <c r="AP354" i="9"/>
  <c r="AP353" i="9"/>
  <c r="AP351" i="9"/>
  <c r="AP350" i="9"/>
  <c r="AP349" i="9"/>
  <c r="AP348" i="9"/>
  <c r="AP347" i="9"/>
  <c r="AP346" i="9"/>
  <c r="AP345" i="9"/>
  <c r="AP344" i="9"/>
  <c r="AP334" i="9"/>
  <c r="CX64" i="9"/>
  <c r="CX63" i="9"/>
  <c r="DV63" i="9"/>
  <c r="DV64" i="9"/>
  <c r="AP333" i="9"/>
  <c r="CA63" i="9"/>
  <c r="CA64" i="9"/>
  <c r="DX64" i="9"/>
  <c r="CP15" i="5" s="1"/>
  <c r="K357" i="11" s="1"/>
  <c r="DX63" i="9"/>
  <c r="CH64" i="9"/>
  <c r="CH63" i="9"/>
  <c r="DN63" i="9"/>
  <c r="DN64" i="9"/>
  <c r="CC63" i="9"/>
  <c r="CC64" i="9"/>
  <c r="CI63" i="9"/>
  <c r="CI64" i="9"/>
  <c r="DY63" i="9"/>
  <c r="AL187" i="5" s="1"/>
  <c r="DY64" i="9"/>
  <c r="AL188" i="5" s="1"/>
  <c r="DC64" i="9"/>
  <c r="DC63" i="9"/>
  <c r="CJ64" i="9"/>
  <c r="CD64" i="9"/>
  <c r="DQ77" i="2"/>
  <c r="DV77" i="2" s="1"/>
  <c r="AP365" i="2"/>
  <c r="AP101" i="2" s="1"/>
  <c r="AQ101" i="2" s="1"/>
  <c r="CO85" i="2"/>
  <c r="CX85" i="2" s="1"/>
  <c r="AP348" i="2"/>
  <c r="AP84" i="2" s="1"/>
  <c r="AQ84" i="2" s="1"/>
  <c r="CP84" i="2"/>
  <c r="CY84" i="2" s="1"/>
  <c r="AP347" i="2"/>
  <c r="AP83" i="2" s="1"/>
  <c r="AQ83" i="2" s="1"/>
  <c r="BQ89" i="2"/>
  <c r="CE89" i="2" s="1"/>
  <c r="BK89" i="2"/>
  <c r="BY89" i="2" s="1"/>
  <c r="BQ88" i="2"/>
  <c r="CE88" i="2" s="1"/>
  <c r="BK88" i="2"/>
  <c r="BY88" i="2" s="1"/>
  <c r="BQ87" i="2"/>
  <c r="CE87" i="2" s="1"/>
  <c r="BK87" i="2"/>
  <c r="BY87" i="2" s="1"/>
  <c r="BQ86" i="2"/>
  <c r="CE86" i="2" s="1"/>
  <c r="BK86" i="2"/>
  <c r="BY86" i="2" s="1"/>
  <c r="BQ85" i="2"/>
  <c r="CE85" i="2" s="1"/>
  <c r="BK85" i="2"/>
  <c r="BY85" i="2" s="1"/>
  <c r="BQ84" i="2"/>
  <c r="CE84" i="2" s="1"/>
  <c r="BK84" i="2"/>
  <c r="BY84" i="2" s="1"/>
  <c r="CP89" i="2"/>
  <c r="CY89" i="2" s="1"/>
  <c r="CR88" i="2"/>
  <c r="DA88" i="2" s="1"/>
  <c r="CP86" i="2"/>
  <c r="CY86" i="2" s="1"/>
  <c r="CR85" i="2"/>
  <c r="DA85" i="2" s="1"/>
  <c r="DG89" i="2"/>
  <c r="DK89" i="2" s="1"/>
  <c r="DG87" i="2"/>
  <c r="DK87" i="2" s="1"/>
  <c r="DG85" i="2"/>
  <c r="DK85" i="2" s="1"/>
  <c r="DQ86" i="2"/>
  <c r="DV86" i="2" s="1"/>
  <c r="BP89" i="2"/>
  <c r="CD89" i="2" s="1"/>
  <c r="BP88" i="2"/>
  <c r="CD88" i="2" s="1"/>
  <c r="BP87" i="2"/>
  <c r="CD87" i="2" s="1"/>
  <c r="BP86" i="2"/>
  <c r="CD86" i="2" s="1"/>
  <c r="BP85" i="2"/>
  <c r="CD85" i="2" s="1"/>
  <c r="BP84" i="2"/>
  <c r="CD84" i="2" s="1"/>
  <c r="CO89" i="2"/>
  <c r="CX89" i="2" s="1"/>
  <c r="CO86" i="2"/>
  <c r="CX86" i="2" s="1"/>
  <c r="DQ85" i="2"/>
  <c r="DV85" i="2" s="1"/>
  <c r="EB88" i="2"/>
  <c r="EH88" i="2" s="1"/>
  <c r="EB83" i="2"/>
  <c r="EH83" i="2" s="1"/>
  <c r="CP88" i="2"/>
  <c r="CY88" i="2" s="1"/>
  <c r="CR87" i="2"/>
  <c r="DA87" i="2" s="1"/>
  <c r="CP85" i="2"/>
  <c r="CY85" i="2" s="1"/>
  <c r="CR84" i="2"/>
  <c r="DA84" i="2" s="1"/>
  <c r="DH88" i="2"/>
  <c r="DL88" i="2" s="1"/>
  <c r="DH86" i="2"/>
  <c r="DL86" i="2" s="1"/>
  <c r="DH84" i="2"/>
  <c r="DL84" i="2" s="1"/>
  <c r="AP353" i="2"/>
  <c r="AP89" i="2" s="1"/>
  <c r="AQ89" i="2" s="1"/>
  <c r="AP351" i="2"/>
  <c r="AP87" i="2" s="1"/>
  <c r="AQ87" i="2" s="1"/>
  <c r="AP349" i="2"/>
  <c r="AP85" i="2" s="1"/>
  <c r="AQ85" i="2" s="1"/>
  <c r="DQ84" i="2"/>
  <c r="DV84" i="2" s="1"/>
  <c r="EB108" i="2"/>
  <c r="EH108" i="2" s="1"/>
  <c r="EB107" i="2"/>
  <c r="EH107" i="2" s="1"/>
  <c r="EB106" i="2"/>
  <c r="EH106" i="2" s="1"/>
  <c r="EB100" i="2"/>
  <c r="EH100" i="2" s="1"/>
  <c r="EB99" i="2"/>
  <c r="EH99" i="2" s="1"/>
  <c r="EB98" i="2"/>
  <c r="EH98" i="2" s="1"/>
  <c r="EB89" i="2"/>
  <c r="EH89" i="2" s="1"/>
  <c r="EB81" i="2"/>
  <c r="EH81" i="2" s="1"/>
  <c r="CO88" i="2"/>
  <c r="CX88" i="2" s="1"/>
  <c r="DG88" i="2"/>
  <c r="DK88" i="2" s="1"/>
  <c r="DG86" i="2"/>
  <c r="DK86" i="2" s="1"/>
  <c r="DG84" i="2"/>
  <c r="DK84" i="2" s="1"/>
  <c r="DQ89" i="2"/>
  <c r="DV89" i="2" s="1"/>
  <c r="EB93" i="2"/>
  <c r="EH93" i="2" s="1"/>
  <c r="CP83" i="2"/>
  <c r="CY83" i="2" s="1"/>
  <c r="EB79" i="2"/>
  <c r="EH79" i="2" s="1"/>
  <c r="EB87" i="2"/>
  <c r="EH87" i="2" s="1"/>
  <c r="EB86" i="2"/>
  <c r="EH86" i="2" s="1"/>
  <c r="EB84" i="2"/>
  <c r="EH84" i="2" s="1"/>
  <c r="EB104" i="2"/>
  <c r="EH104" i="2" s="1"/>
  <c r="EB103" i="2"/>
  <c r="EH103" i="2" s="1"/>
  <c r="EB101" i="2"/>
  <c r="EH101" i="2" s="1"/>
  <c r="EB109" i="2"/>
  <c r="EH109" i="2" s="1"/>
  <c r="EB102" i="2"/>
  <c r="EH102" i="2" s="1"/>
  <c r="DQ101" i="2"/>
  <c r="DV101" i="2" s="1"/>
  <c r="AP361" i="2"/>
  <c r="AP97" i="2" s="1"/>
  <c r="AQ97" i="2" s="1"/>
  <c r="EB92" i="2"/>
  <c r="EH92" i="2" s="1"/>
  <c r="EB91" i="2"/>
  <c r="EH91" i="2" s="1"/>
  <c r="EB80" i="2"/>
  <c r="EH80" i="2" s="1"/>
  <c r="EB78" i="2"/>
  <c r="EH78" i="2" s="1"/>
  <c r="EB77" i="2"/>
  <c r="EH77" i="2" s="1"/>
  <c r="AP364" i="2"/>
  <c r="AP100" i="2" s="1"/>
  <c r="AQ100" i="2" s="1"/>
  <c r="DQ99" i="2"/>
  <c r="DV99" i="2" s="1"/>
  <c r="AP342" i="2"/>
  <c r="AP78" i="2" s="1"/>
  <c r="AQ78" i="2" s="1"/>
  <c r="DQ105" i="2"/>
  <c r="DV105" i="2" s="1"/>
  <c r="EB96" i="2"/>
  <c r="EH96" i="2" s="1"/>
  <c r="EB85" i="2"/>
  <c r="EH85" i="2" s="1"/>
  <c r="DG83" i="2"/>
  <c r="DK83" i="2" s="1"/>
  <c r="BQ83" i="2"/>
  <c r="CE83" i="2" s="1"/>
  <c r="BK83" i="2"/>
  <c r="BY83" i="2" s="1"/>
  <c r="BP83" i="2"/>
  <c r="CD83" i="2" s="1"/>
  <c r="CR83" i="2"/>
  <c r="DA83" i="2" s="1"/>
  <c r="DQ83" i="2"/>
  <c r="DV83" i="2" s="1"/>
  <c r="AP374" i="2"/>
  <c r="AP110" i="2" s="1"/>
  <c r="AQ110" i="2" s="1"/>
  <c r="AP369" i="2"/>
  <c r="AP105" i="2" s="1"/>
  <c r="AQ105" i="2" s="1"/>
  <c r="EB105" i="2"/>
  <c r="EH105" i="2" s="1"/>
  <c r="BP74" i="2"/>
  <c r="CD74" i="2" s="1"/>
  <c r="CR74" i="2"/>
  <c r="DA74" i="2" s="1"/>
  <c r="DQ74" i="2"/>
  <c r="DV74" i="2" s="1"/>
  <c r="CP74" i="2"/>
  <c r="CY74" i="2" s="1"/>
  <c r="DH74" i="2"/>
  <c r="DL74" i="2" s="1"/>
  <c r="CO74" i="2"/>
  <c r="CX74" i="2" s="1"/>
  <c r="DG74" i="2"/>
  <c r="DK74" i="2" s="1"/>
  <c r="AP338" i="2"/>
  <c r="AP74" i="2" s="1"/>
  <c r="AQ74" i="2" s="1"/>
  <c r="CH320" i="2" l="1"/>
  <c r="CI62" i="2" s="1"/>
  <c r="CO15" i="5"/>
  <c r="J357" i="11" s="1"/>
  <c r="DD64" i="9"/>
  <c r="BT19" i="5"/>
  <c r="J309" i="11" s="1"/>
  <c r="BT18" i="5"/>
  <c r="J308" i="11" s="1"/>
  <c r="BU19" i="5"/>
  <c r="K309" i="11" s="1"/>
  <c r="BU18" i="5"/>
  <c r="K308" i="11" s="1"/>
  <c r="AR110" i="2"/>
  <c r="AR111" i="2"/>
  <c r="AR114" i="2"/>
  <c r="AR115" i="2"/>
  <c r="AR113" i="2"/>
  <c r="AR112" i="2"/>
  <c r="AR116" i="2"/>
  <c r="CC320" i="2"/>
  <c r="CD62" i="2" s="1"/>
  <c r="CD63" i="2" s="1"/>
  <c r="DX320" i="2"/>
  <c r="DY62" i="2" s="1"/>
  <c r="Q38" i="2"/>
  <c r="AW67" i="2" s="1"/>
  <c r="AW95" i="2" s="1"/>
  <c r="BE95" i="2" s="1"/>
  <c r="DD320" i="2"/>
  <c r="DE62" i="2" s="1"/>
  <c r="DE63" i="2" s="1"/>
  <c r="DC320" i="2"/>
  <c r="DD62" i="2" s="1"/>
  <c r="DU320" i="2"/>
  <c r="DV62" i="2" s="1"/>
  <c r="DB320" i="2"/>
  <c r="DC62" i="2" s="1"/>
  <c r="DC63" i="2" s="1"/>
  <c r="CB320" i="2"/>
  <c r="CC62" i="2" s="1"/>
  <c r="CC63" i="2" s="1"/>
  <c r="AZ90" i="9"/>
  <c r="BH90" i="9" s="1"/>
  <c r="AZ185" i="9"/>
  <c r="AZ116" i="9"/>
  <c r="AZ289" i="9"/>
  <c r="AZ152" i="9"/>
  <c r="AZ155" i="9"/>
  <c r="AZ249" i="9"/>
  <c r="AZ206" i="9"/>
  <c r="AZ250" i="9"/>
  <c r="AZ242" i="9"/>
  <c r="AZ145" i="9"/>
  <c r="AZ182" i="9"/>
  <c r="AZ121" i="9"/>
  <c r="AZ104" i="9"/>
  <c r="BH104" i="9" s="1"/>
  <c r="AZ111" i="9"/>
  <c r="AZ129" i="9"/>
  <c r="AZ117" i="9"/>
  <c r="AZ279" i="9"/>
  <c r="AZ305" i="9"/>
  <c r="AZ69" i="9"/>
  <c r="BH69" i="9" s="1"/>
  <c r="AZ183" i="9"/>
  <c r="AZ256" i="9"/>
  <c r="AZ115" i="9"/>
  <c r="P38" i="9"/>
  <c r="AV67" i="9" s="1"/>
  <c r="AV97" i="9" s="1"/>
  <c r="BD97" i="9" s="1"/>
  <c r="CG64" i="2"/>
  <c r="N38" i="2"/>
  <c r="AT67" i="2" s="1"/>
  <c r="AT100" i="2" s="1"/>
  <c r="BB100" i="2" s="1"/>
  <c r="CK64" i="2"/>
  <c r="AR84" i="9"/>
  <c r="AR93" i="9"/>
  <c r="AR76" i="9"/>
  <c r="AR77" i="9"/>
  <c r="AZ94" i="9"/>
  <c r="BH94" i="9" s="1"/>
  <c r="AZ98" i="9"/>
  <c r="BH98" i="9" s="1"/>
  <c r="AZ82" i="9"/>
  <c r="BH82" i="9" s="1"/>
  <c r="AZ186" i="9"/>
  <c r="AZ149" i="9"/>
  <c r="AZ113" i="9"/>
  <c r="AZ169" i="9"/>
  <c r="AZ241" i="9"/>
  <c r="AZ209" i="9"/>
  <c r="AZ143" i="9"/>
  <c r="AZ302" i="9"/>
  <c r="AZ124" i="9"/>
  <c r="AZ105" i="9"/>
  <c r="BH105" i="9" s="1"/>
  <c r="AZ291" i="9"/>
  <c r="AZ292" i="9"/>
  <c r="AZ165" i="9"/>
  <c r="AZ140" i="9"/>
  <c r="AZ285" i="9"/>
  <c r="AZ286" i="9"/>
  <c r="AZ221" i="9"/>
  <c r="AZ290" i="9"/>
  <c r="AZ247" i="9"/>
  <c r="AZ168" i="9"/>
  <c r="AZ215" i="9"/>
  <c r="AZ283" i="9"/>
  <c r="AZ257" i="9"/>
  <c r="AZ109" i="9"/>
  <c r="BH109" i="9" s="1"/>
  <c r="AZ287" i="9"/>
  <c r="AZ317" i="9"/>
  <c r="AZ274" i="9"/>
  <c r="AZ240" i="9"/>
  <c r="AR74" i="9"/>
  <c r="AR85" i="9"/>
  <c r="AR94" i="9"/>
  <c r="AR95" i="9"/>
  <c r="AR104" i="9"/>
  <c r="AR105" i="9"/>
  <c r="AZ86" i="9"/>
  <c r="BH86" i="9" s="1"/>
  <c r="AZ88" i="9"/>
  <c r="BH88" i="9" s="1"/>
  <c r="AZ73" i="9"/>
  <c r="BH73" i="9" s="1"/>
  <c r="AZ153" i="9"/>
  <c r="AZ102" i="9"/>
  <c r="BH102" i="9" s="1"/>
  <c r="AZ231" i="9"/>
  <c r="AZ218" i="9"/>
  <c r="AZ213" i="9"/>
  <c r="AZ163" i="9"/>
  <c r="AZ173" i="9"/>
  <c r="AZ70" i="9"/>
  <c r="BH70" i="9" s="1"/>
  <c r="AZ174" i="9"/>
  <c r="AZ293" i="9"/>
  <c r="AZ276" i="9"/>
  <c r="AZ139" i="9"/>
  <c r="AZ128" i="9"/>
  <c r="AZ295" i="9"/>
  <c r="AZ259" i="9"/>
  <c r="AZ172" i="9"/>
  <c r="AZ300" i="9"/>
  <c r="AZ263" i="9"/>
  <c r="AZ204" i="9"/>
  <c r="AZ210" i="9"/>
  <c r="AZ280" i="9"/>
  <c r="AZ254" i="9"/>
  <c r="AZ219" i="9"/>
  <c r="AZ192" i="9"/>
  <c r="AZ311" i="9"/>
  <c r="AZ294" i="9"/>
  <c r="AZ238" i="9"/>
  <c r="BH320" i="9"/>
  <c r="BI62" i="9" s="1"/>
  <c r="BI64" i="9" s="1"/>
  <c r="AR92" i="9"/>
  <c r="AR86" i="9"/>
  <c r="AR97" i="9"/>
  <c r="AR108" i="9"/>
  <c r="AR103" i="9"/>
  <c r="AR109" i="9"/>
  <c r="AZ78" i="9"/>
  <c r="BH78" i="9" s="1"/>
  <c r="AZ80" i="9"/>
  <c r="BH80" i="9" s="1"/>
  <c r="AZ136" i="9"/>
  <c r="AZ308" i="9"/>
  <c r="AZ108" i="9"/>
  <c r="BH108" i="9" s="1"/>
  <c r="AZ266" i="9"/>
  <c r="AZ167" i="9"/>
  <c r="AZ133" i="9"/>
  <c r="AZ112" i="9"/>
  <c r="AZ84" i="9"/>
  <c r="BH84" i="9" s="1"/>
  <c r="AZ297" i="9"/>
  <c r="AZ264" i="9"/>
  <c r="AZ228" i="9"/>
  <c r="AZ234" i="9"/>
  <c r="AZ288" i="9"/>
  <c r="AZ248" i="9"/>
  <c r="AZ220" i="9"/>
  <c r="AZ230" i="9"/>
  <c r="AZ267" i="9"/>
  <c r="AZ224" i="9"/>
  <c r="AZ187" i="9"/>
  <c r="AZ217" i="9"/>
  <c r="AZ251" i="9"/>
  <c r="AZ208" i="9"/>
  <c r="AZ171" i="9"/>
  <c r="AZ141" i="9"/>
  <c r="AZ298" i="9"/>
  <c r="AZ235" i="9"/>
  <c r="AZ214" i="9"/>
  <c r="AZ190" i="9"/>
  <c r="AR78" i="9"/>
  <c r="AR70" i="9"/>
  <c r="AR87" i="9"/>
  <c r="AR98" i="9"/>
  <c r="AR79" i="9"/>
  <c r="AR71" i="9"/>
  <c r="AR88" i="9"/>
  <c r="AR107" i="9"/>
  <c r="AZ101" i="9"/>
  <c r="BH101" i="9" s="1"/>
  <c r="AZ97" i="9"/>
  <c r="BH97" i="9" s="1"/>
  <c r="AZ99" i="9"/>
  <c r="BH99" i="9" s="1"/>
  <c r="AZ93" i="9"/>
  <c r="BH93" i="9" s="1"/>
  <c r="AZ299" i="9"/>
  <c r="AZ273" i="9"/>
  <c r="AZ207" i="9"/>
  <c r="AZ229" i="9"/>
  <c r="AZ137" i="9"/>
  <c r="AZ132" i="9"/>
  <c r="AZ197" i="9"/>
  <c r="AZ75" i="9"/>
  <c r="BH75" i="9" s="1"/>
  <c r="AZ268" i="9"/>
  <c r="AZ253" i="9"/>
  <c r="AZ196" i="9"/>
  <c r="AZ110" i="9"/>
  <c r="AZ252" i="9"/>
  <c r="AZ232" i="9"/>
  <c r="AZ180" i="9"/>
  <c r="AZ269" i="9"/>
  <c r="AZ226" i="9"/>
  <c r="AZ184" i="9"/>
  <c r="AZ150" i="9"/>
  <c r="AZ199" i="9"/>
  <c r="AZ212" i="9"/>
  <c r="AZ191" i="9"/>
  <c r="AZ176" i="9"/>
  <c r="AZ92" i="9"/>
  <c r="BH92" i="9" s="1"/>
  <c r="AZ239" i="9"/>
  <c r="AZ223" i="9"/>
  <c r="AZ194" i="9"/>
  <c r="AZ255" i="9"/>
  <c r="AR73" i="9"/>
  <c r="AR80" i="9"/>
  <c r="AR89" i="9"/>
  <c r="AR99" i="9"/>
  <c r="AR75" i="9"/>
  <c r="AR96" i="9"/>
  <c r="AZ77" i="9"/>
  <c r="BH77" i="9" s="1"/>
  <c r="AZ91" i="9"/>
  <c r="BH91" i="9" s="1"/>
  <c r="AZ96" i="9"/>
  <c r="BH96" i="9" s="1"/>
  <c r="AZ89" i="9"/>
  <c r="BH89" i="9" s="1"/>
  <c r="AZ303" i="9"/>
  <c r="AZ270" i="9"/>
  <c r="AZ233" i="9"/>
  <c r="AZ281" i="9"/>
  <c r="AZ123" i="9"/>
  <c r="AZ120" i="9"/>
  <c r="AZ296" i="9"/>
  <c r="AZ312" i="9"/>
  <c r="AZ307" i="9"/>
  <c r="AZ225" i="9"/>
  <c r="AZ189" i="9"/>
  <c r="AZ127" i="9"/>
  <c r="AZ245" i="9"/>
  <c r="AZ236" i="9"/>
  <c r="AZ200" i="9"/>
  <c r="AZ166" i="9"/>
  <c r="AZ216" i="9"/>
  <c r="AZ188" i="9"/>
  <c r="AZ170" i="9"/>
  <c r="AZ122" i="9"/>
  <c r="AZ246" i="9"/>
  <c r="AZ195" i="9"/>
  <c r="AZ154" i="9"/>
  <c r="AZ103" i="9"/>
  <c r="BH103" i="9" s="1"/>
  <c r="AZ222" i="9"/>
  <c r="AZ227" i="9"/>
  <c r="AZ175" i="9"/>
  <c r="AZ161" i="9"/>
  <c r="AZ162" i="9"/>
  <c r="AR81" i="9"/>
  <c r="AR90" i="9"/>
  <c r="AR100" i="9"/>
  <c r="AR102" i="9"/>
  <c r="AZ83" i="9"/>
  <c r="BH83" i="9" s="1"/>
  <c r="AZ87" i="9"/>
  <c r="BH87" i="9" s="1"/>
  <c r="AZ81" i="9"/>
  <c r="BH81" i="9" s="1"/>
  <c r="AZ277" i="9"/>
  <c r="AZ258" i="9"/>
  <c r="AZ211" i="9"/>
  <c r="AZ157" i="9"/>
  <c r="AZ134" i="9"/>
  <c r="AZ301" i="9"/>
  <c r="AZ260" i="9"/>
  <c r="AZ205" i="9"/>
  <c r="AZ106" i="9"/>
  <c r="BH106" i="9" s="1"/>
  <c r="AZ193" i="9"/>
  <c r="AZ147" i="9"/>
  <c r="AZ156" i="9"/>
  <c r="AZ318" i="9"/>
  <c r="AZ203" i="9"/>
  <c r="AZ131" i="9"/>
  <c r="AZ138" i="9"/>
  <c r="AZ85" i="9"/>
  <c r="BH85" i="9" s="1"/>
  <c r="AZ119" i="9"/>
  <c r="AZ144" i="9"/>
  <c r="AZ275" i="9"/>
  <c r="AZ309" i="9"/>
  <c r="AZ158" i="9"/>
  <c r="AZ126" i="9"/>
  <c r="AZ272" i="9"/>
  <c r="AZ278" i="9"/>
  <c r="AZ179" i="9"/>
  <c r="AZ181" i="9"/>
  <c r="AZ114" i="9"/>
  <c r="AZ76" i="9"/>
  <c r="BH76" i="9" s="1"/>
  <c r="AR83" i="9"/>
  <c r="AR82" i="9"/>
  <c r="AR91" i="9"/>
  <c r="AR101" i="9"/>
  <c r="AR72" i="9"/>
  <c r="AR106" i="9"/>
  <c r="AZ74" i="9"/>
  <c r="BH74" i="9" s="1"/>
  <c r="AZ79" i="9"/>
  <c r="BH79" i="9" s="1"/>
  <c r="AZ100" i="9"/>
  <c r="BH100" i="9" s="1"/>
  <c r="AZ262" i="9"/>
  <c r="AZ202" i="9"/>
  <c r="AZ159" i="9"/>
  <c r="AZ284" i="9"/>
  <c r="AZ306" i="9"/>
  <c r="AZ261" i="9"/>
  <c r="AZ244" i="9"/>
  <c r="AZ271" i="9"/>
  <c r="AZ198" i="9"/>
  <c r="AZ151" i="9"/>
  <c r="AZ177" i="9"/>
  <c r="AZ315" i="9"/>
  <c r="AZ71" i="9"/>
  <c r="BH71" i="9" s="1"/>
  <c r="AZ135" i="9"/>
  <c r="AZ160" i="9"/>
  <c r="AZ304" i="9"/>
  <c r="AZ282" i="9"/>
  <c r="AZ148" i="9"/>
  <c r="AZ316" i="9"/>
  <c r="AZ146" i="9"/>
  <c r="AZ118" i="9"/>
  <c r="AZ130" i="9"/>
  <c r="AZ313" i="9"/>
  <c r="AZ125" i="9"/>
  <c r="AZ310" i="9"/>
  <c r="AZ142" i="9"/>
  <c r="AZ107" i="9"/>
  <c r="BH107" i="9" s="1"/>
  <c r="AR74" i="2"/>
  <c r="AR78" i="2"/>
  <c r="AR97" i="2"/>
  <c r="AR101" i="2"/>
  <c r="AR96" i="2"/>
  <c r="AR99" i="2"/>
  <c r="AR93" i="2"/>
  <c r="AR86" i="2"/>
  <c r="AR108" i="2"/>
  <c r="AR104" i="2"/>
  <c r="AR94" i="2"/>
  <c r="AR100" i="2"/>
  <c r="AR92" i="2"/>
  <c r="AR73" i="2"/>
  <c r="AR107" i="2"/>
  <c r="AR98" i="2"/>
  <c r="AR85" i="2"/>
  <c r="AR79" i="2"/>
  <c r="AR109" i="2"/>
  <c r="AR103" i="2"/>
  <c r="AR102" i="2"/>
  <c r="AR82" i="2"/>
  <c r="AR83" i="2"/>
  <c r="AR77" i="2"/>
  <c r="AR76" i="2"/>
  <c r="AR106" i="2"/>
  <c r="AR87" i="2"/>
  <c r="AR105" i="2"/>
  <c r="AR89" i="2"/>
  <c r="AR75" i="2"/>
  <c r="AR80" i="2"/>
  <c r="AR72" i="2"/>
  <c r="AR84" i="2"/>
  <c r="AR81" i="2"/>
  <c r="AR88" i="2"/>
  <c r="AR91" i="2"/>
  <c r="AR95" i="2"/>
  <c r="AR90" i="2"/>
  <c r="AR69" i="9"/>
  <c r="AP321" i="9"/>
  <c r="AR69" i="2"/>
  <c r="AR71" i="2"/>
  <c r="CH64" i="2"/>
  <c r="AP70" i="2"/>
  <c r="AQ70" i="2" s="1"/>
  <c r="DM320" i="2"/>
  <c r="DN62" i="2" s="1"/>
  <c r="O38" i="2"/>
  <c r="AU67" i="2" s="1"/>
  <c r="AU101" i="2" s="1"/>
  <c r="BC101" i="2" s="1"/>
  <c r="DW320" i="2"/>
  <c r="DX62" i="2" s="1"/>
  <c r="CZ320" i="2"/>
  <c r="DA62" i="2" s="1"/>
  <c r="CL63" i="2"/>
  <c r="CA320" i="2"/>
  <c r="CB62" i="2" s="1"/>
  <c r="BZ320" i="2"/>
  <c r="CA62" i="2" s="1"/>
  <c r="P38" i="2"/>
  <c r="AV67" i="2" s="1"/>
  <c r="AV70" i="2" s="1"/>
  <c r="BD70" i="2" s="1"/>
  <c r="CW320" i="2"/>
  <c r="CX62" i="2" s="1"/>
  <c r="CG64" i="9"/>
  <c r="CL64" i="9"/>
  <c r="DE63" i="9"/>
  <c r="BT20" i="5" s="1"/>
  <c r="J310" i="11" s="1"/>
  <c r="CB67" i="9"/>
  <c r="BW321" i="9"/>
  <c r="BW324" i="9" s="1"/>
  <c r="BP321" i="9"/>
  <c r="BP325" i="9" s="1"/>
  <c r="CB64" i="9"/>
  <c r="CK63" i="9"/>
  <c r="DA64" i="9"/>
  <c r="CJ63" i="2"/>
  <c r="BV321" i="2"/>
  <c r="BV323" i="2" s="1"/>
  <c r="BN321" i="2"/>
  <c r="BN322" i="2" s="1"/>
  <c r="CL96" i="2"/>
  <c r="DN93" i="2"/>
  <c r="DN96" i="2"/>
  <c r="DN109" i="2"/>
  <c r="AZ74" i="2"/>
  <c r="BH74" i="2" s="1"/>
  <c r="AZ82" i="2"/>
  <c r="BH82" i="2" s="1"/>
  <c r="AZ90" i="2"/>
  <c r="BH90" i="2" s="1"/>
  <c r="AZ98" i="2"/>
  <c r="BH98" i="2" s="1"/>
  <c r="AZ106" i="2"/>
  <c r="BH106" i="2" s="1"/>
  <c r="AZ114" i="2"/>
  <c r="BH114" i="2" s="1"/>
  <c r="AZ122" i="2"/>
  <c r="AZ130" i="2"/>
  <c r="AZ73" i="2"/>
  <c r="BH73" i="2" s="1"/>
  <c r="AZ81" i="2"/>
  <c r="BH81" i="2" s="1"/>
  <c r="AZ89" i="2"/>
  <c r="BH89" i="2" s="1"/>
  <c r="AZ97" i="2"/>
  <c r="BH97" i="2" s="1"/>
  <c r="AZ105" i="2"/>
  <c r="BH105" i="2" s="1"/>
  <c r="AZ113" i="2"/>
  <c r="BH113" i="2" s="1"/>
  <c r="AZ121" i="2"/>
  <c r="AZ129" i="2"/>
  <c r="AZ72" i="2"/>
  <c r="BH72" i="2" s="1"/>
  <c r="AZ80" i="2"/>
  <c r="BH80" i="2" s="1"/>
  <c r="AZ88" i="2"/>
  <c r="BH88" i="2" s="1"/>
  <c r="AZ96" i="2"/>
  <c r="BH96" i="2" s="1"/>
  <c r="AZ104" i="2"/>
  <c r="BH104" i="2" s="1"/>
  <c r="AZ112" i="2"/>
  <c r="BH112" i="2" s="1"/>
  <c r="AZ120" i="2"/>
  <c r="AZ128" i="2"/>
  <c r="AZ71" i="2"/>
  <c r="BH71" i="2" s="1"/>
  <c r="AZ79" i="2"/>
  <c r="BH79" i="2" s="1"/>
  <c r="AZ87" i="2"/>
  <c r="BH87" i="2" s="1"/>
  <c r="AZ95" i="2"/>
  <c r="BH95" i="2" s="1"/>
  <c r="AZ103" i="2"/>
  <c r="BH103" i="2" s="1"/>
  <c r="AZ111" i="2"/>
  <c r="BH111" i="2" s="1"/>
  <c r="AZ119" i="2"/>
  <c r="AZ127" i="2"/>
  <c r="AZ70" i="2"/>
  <c r="BH70" i="2" s="1"/>
  <c r="AZ78" i="2"/>
  <c r="BH78" i="2" s="1"/>
  <c r="AZ86" i="2"/>
  <c r="BH86" i="2" s="1"/>
  <c r="AZ94" i="2"/>
  <c r="BH94" i="2" s="1"/>
  <c r="AZ102" i="2"/>
  <c r="BH102" i="2" s="1"/>
  <c r="AZ110" i="2"/>
  <c r="BH110" i="2" s="1"/>
  <c r="AZ118" i="2"/>
  <c r="AZ126" i="2"/>
  <c r="AZ77" i="2"/>
  <c r="BH77" i="2" s="1"/>
  <c r="AZ85" i="2"/>
  <c r="BH85" i="2" s="1"/>
  <c r="AZ93" i="2"/>
  <c r="BH93" i="2" s="1"/>
  <c r="AZ101" i="2"/>
  <c r="BH101" i="2" s="1"/>
  <c r="AZ109" i="2"/>
  <c r="BH109" i="2" s="1"/>
  <c r="AZ117" i="2"/>
  <c r="AZ125" i="2"/>
  <c r="AZ100" i="2"/>
  <c r="BH100" i="2" s="1"/>
  <c r="AZ134" i="2"/>
  <c r="AZ142" i="2"/>
  <c r="AZ150" i="2"/>
  <c r="AZ158" i="2"/>
  <c r="AZ166" i="2"/>
  <c r="AZ174" i="2"/>
  <c r="AZ182" i="2"/>
  <c r="AZ190" i="2"/>
  <c r="AZ198" i="2"/>
  <c r="AZ91" i="2"/>
  <c r="BH91" i="2" s="1"/>
  <c r="AZ123" i="2"/>
  <c r="AZ133" i="2"/>
  <c r="AZ141" i="2"/>
  <c r="AZ149" i="2"/>
  <c r="AZ157" i="2"/>
  <c r="AZ165" i="2"/>
  <c r="AZ173" i="2"/>
  <c r="AZ181" i="2"/>
  <c r="AZ189" i="2"/>
  <c r="AZ197" i="2"/>
  <c r="AZ92" i="2"/>
  <c r="BH92" i="2" s="1"/>
  <c r="AZ124" i="2"/>
  <c r="AZ132" i="2"/>
  <c r="AZ140" i="2"/>
  <c r="AZ148" i="2"/>
  <c r="AZ156" i="2"/>
  <c r="AZ164" i="2"/>
  <c r="AZ172" i="2"/>
  <c r="AZ180" i="2"/>
  <c r="AZ188" i="2"/>
  <c r="AZ196" i="2"/>
  <c r="AZ83" i="2"/>
  <c r="BH83" i="2" s="1"/>
  <c r="AZ115" i="2"/>
  <c r="BH115" i="2" s="1"/>
  <c r="AZ131" i="2"/>
  <c r="AZ139" i="2"/>
  <c r="AZ147" i="2"/>
  <c r="AZ155" i="2"/>
  <c r="AZ163" i="2"/>
  <c r="AZ171" i="2"/>
  <c r="AZ179" i="2"/>
  <c r="AZ187" i="2"/>
  <c r="AZ195" i="2"/>
  <c r="AZ84" i="2"/>
  <c r="BH84" i="2" s="1"/>
  <c r="AZ116" i="2"/>
  <c r="BH116" i="2" s="1"/>
  <c r="AZ138" i="2"/>
  <c r="AZ146" i="2"/>
  <c r="AZ154" i="2"/>
  <c r="AZ162" i="2"/>
  <c r="AZ170" i="2"/>
  <c r="AZ178" i="2"/>
  <c r="AZ186" i="2"/>
  <c r="AZ194" i="2"/>
  <c r="AZ202" i="2"/>
  <c r="AZ75" i="2"/>
  <c r="BH75" i="2" s="1"/>
  <c r="AZ107" i="2"/>
  <c r="BH107" i="2" s="1"/>
  <c r="AZ137" i="2"/>
  <c r="AZ145" i="2"/>
  <c r="AZ153" i="2"/>
  <c r="AZ161" i="2"/>
  <c r="AZ169" i="2"/>
  <c r="AZ177" i="2"/>
  <c r="AZ185" i="2"/>
  <c r="AZ193" i="2"/>
  <c r="AZ201" i="2"/>
  <c r="AZ76" i="2"/>
  <c r="BH76" i="2" s="1"/>
  <c r="AZ108" i="2"/>
  <c r="BH108" i="2" s="1"/>
  <c r="AZ136" i="2"/>
  <c r="AZ144" i="2"/>
  <c r="AZ152" i="2"/>
  <c r="AZ160" i="2"/>
  <c r="AZ168" i="2"/>
  <c r="AZ176" i="2"/>
  <c r="AZ184" i="2"/>
  <c r="AZ192" i="2"/>
  <c r="AZ200" i="2"/>
  <c r="AZ175" i="2"/>
  <c r="AZ204" i="2"/>
  <c r="AZ212" i="2"/>
  <c r="AZ220" i="2"/>
  <c r="AZ228" i="2"/>
  <c r="AZ236" i="2"/>
  <c r="AZ244" i="2"/>
  <c r="AZ252" i="2"/>
  <c r="AZ260" i="2"/>
  <c r="AZ268" i="2"/>
  <c r="AZ167" i="2"/>
  <c r="AZ203" i="2"/>
  <c r="AZ211" i="2"/>
  <c r="AZ219" i="2"/>
  <c r="AZ227" i="2"/>
  <c r="AZ235" i="2"/>
  <c r="AZ243" i="2"/>
  <c r="AZ251" i="2"/>
  <c r="AZ259" i="2"/>
  <c r="AZ267" i="2"/>
  <c r="AZ275" i="2"/>
  <c r="AZ283" i="2"/>
  <c r="AZ99" i="2"/>
  <c r="BH99" i="2" s="1"/>
  <c r="AZ159" i="2"/>
  <c r="AZ210" i="2"/>
  <c r="AZ218" i="2"/>
  <c r="AZ226" i="2"/>
  <c r="AZ234" i="2"/>
  <c r="AZ242" i="2"/>
  <c r="AZ250" i="2"/>
  <c r="AZ258" i="2"/>
  <c r="AZ266" i="2"/>
  <c r="AZ274" i="2"/>
  <c r="AZ282" i="2"/>
  <c r="AZ151" i="2"/>
  <c r="AZ209" i="2"/>
  <c r="AZ217" i="2"/>
  <c r="AZ225" i="2"/>
  <c r="AZ233" i="2"/>
  <c r="AZ241" i="2"/>
  <c r="AZ249" i="2"/>
  <c r="AZ257" i="2"/>
  <c r="AZ265" i="2"/>
  <c r="AZ273" i="2"/>
  <c r="AZ281" i="2"/>
  <c r="AZ143" i="2"/>
  <c r="AZ208" i="2"/>
  <c r="AZ216" i="2"/>
  <c r="AZ224" i="2"/>
  <c r="AZ232" i="2"/>
  <c r="AZ240" i="2"/>
  <c r="AZ248" i="2"/>
  <c r="AZ256" i="2"/>
  <c r="AZ264" i="2"/>
  <c r="AZ272" i="2"/>
  <c r="AZ280" i="2"/>
  <c r="AZ288" i="2"/>
  <c r="AZ135" i="2"/>
  <c r="AZ199" i="2"/>
  <c r="AZ207" i="2"/>
  <c r="AZ215" i="2"/>
  <c r="AZ223" i="2"/>
  <c r="AZ231" i="2"/>
  <c r="AZ239" i="2"/>
  <c r="AZ247" i="2"/>
  <c r="AZ255" i="2"/>
  <c r="AZ263" i="2"/>
  <c r="AZ271" i="2"/>
  <c r="AZ279" i="2"/>
  <c r="AZ287" i="2"/>
  <c r="AZ191" i="2"/>
  <c r="AZ206" i="2"/>
  <c r="AZ214" i="2"/>
  <c r="AZ222" i="2"/>
  <c r="AZ230" i="2"/>
  <c r="AZ238" i="2"/>
  <c r="AZ246" i="2"/>
  <c r="AZ254" i="2"/>
  <c r="AZ262" i="2"/>
  <c r="AZ270" i="2"/>
  <c r="AZ278" i="2"/>
  <c r="AZ286" i="2"/>
  <c r="AZ205" i="2"/>
  <c r="AZ269" i="2"/>
  <c r="AZ296" i="2"/>
  <c r="AZ304" i="2"/>
  <c r="AZ312" i="2"/>
  <c r="AZ261" i="2"/>
  <c r="AZ295" i="2"/>
  <c r="AZ303" i="2"/>
  <c r="AZ311" i="2"/>
  <c r="AZ213" i="2"/>
  <c r="AZ253" i="2"/>
  <c r="AZ284" i="2"/>
  <c r="AZ294" i="2"/>
  <c r="AZ302" i="2"/>
  <c r="AZ310" i="2"/>
  <c r="AZ318" i="2"/>
  <c r="AZ245" i="2"/>
  <c r="AZ285" i="2"/>
  <c r="AZ293" i="2"/>
  <c r="AZ301" i="2"/>
  <c r="AZ309" i="2"/>
  <c r="AZ317" i="2"/>
  <c r="AZ289" i="2"/>
  <c r="AZ305" i="2"/>
  <c r="AZ313" i="2"/>
  <c r="AZ183" i="2"/>
  <c r="AZ237" i="2"/>
  <c r="AZ276" i="2"/>
  <c r="AZ292" i="2"/>
  <c r="AZ300" i="2"/>
  <c r="AZ308" i="2"/>
  <c r="AZ316" i="2"/>
  <c r="AZ69" i="2"/>
  <c r="BH69" i="2" s="1"/>
  <c r="AZ297" i="2"/>
  <c r="AZ229" i="2"/>
  <c r="AZ277" i="2"/>
  <c r="AZ291" i="2"/>
  <c r="AZ299" i="2"/>
  <c r="AZ307" i="2"/>
  <c r="AZ315" i="2"/>
  <c r="AZ221" i="2"/>
  <c r="AZ290" i="2"/>
  <c r="AZ298" i="2"/>
  <c r="AZ306" i="2"/>
  <c r="AZ314" i="2"/>
  <c r="AY73" i="2"/>
  <c r="BG73" i="2" s="1"/>
  <c r="AY81" i="2"/>
  <c r="BG81" i="2" s="1"/>
  <c r="AY89" i="2"/>
  <c r="BG89" i="2" s="1"/>
  <c r="AY97" i="2"/>
  <c r="BG97" i="2" s="1"/>
  <c r="AY105" i="2"/>
  <c r="BG105" i="2" s="1"/>
  <c r="AY113" i="2"/>
  <c r="BG113" i="2" s="1"/>
  <c r="AY121" i="2"/>
  <c r="AY129" i="2"/>
  <c r="AY72" i="2"/>
  <c r="AY80" i="2"/>
  <c r="BG80" i="2" s="1"/>
  <c r="AY88" i="2"/>
  <c r="BG88" i="2" s="1"/>
  <c r="AY96" i="2"/>
  <c r="BG96" i="2" s="1"/>
  <c r="AY104" i="2"/>
  <c r="BG104" i="2" s="1"/>
  <c r="AY112" i="2"/>
  <c r="BG112" i="2" s="1"/>
  <c r="AY120" i="2"/>
  <c r="AY128" i="2"/>
  <c r="AY71" i="2"/>
  <c r="BG71" i="2" s="1"/>
  <c r="AY79" i="2"/>
  <c r="BG79" i="2" s="1"/>
  <c r="AY87" i="2"/>
  <c r="BG87" i="2" s="1"/>
  <c r="AY95" i="2"/>
  <c r="BG95" i="2" s="1"/>
  <c r="AY103" i="2"/>
  <c r="BG103" i="2" s="1"/>
  <c r="AY111" i="2"/>
  <c r="BG111" i="2" s="1"/>
  <c r="AY119" i="2"/>
  <c r="AY127" i="2"/>
  <c r="AY70" i="2"/>
  <c r="BG70" i="2" s="1"/>
  <c r="AY78" i="2"/>
  <c r="BG78" i="2" s="1"/>
  <c r="AY86" i="2"/>
  <c r="BG86" i="2" s="1"/>
  <c r="AY94" i="2"/>
  <c r="BG94" i="2" s="1"/>
  <c r="AY102" i="2"/>
  <c r="BG102" i="2" s="1"/>
  <c r="AY110" i="2"/>
  <c r="BG110" i="2" s="1"/>
  <c r="AY118" i="2"/>
  <c r="AY126" i="2"/>
  <c r="AY77" i="2"/>
  <c r="BG77" i="2" s="1"/>
  <c r="AY85" i="2"/>
  <c r="BG85" i="2" s="1"/>
  <c r="AY93" i="2"/>
  <c r="BG93" i="2" s="1"/>
  <c r="AY101" i="2"/>
  <c r="BG101" i="2" s="1"/>
  <c r="AY109" i="2"/>
  <c r="BG109" i="2" s="1"/>
  <c r="AY117" i="2"/>
  <c r="AY125" i="2"/>
  <c r="AY76" i="2"/>
  <c r="BG76" i="2" s="1"/>
  <c r="AY84" i="2"/>
  <c r="BG84" i="2" s="1"/>
  <c r="AY92" i="2"/>
  <c r="BG92" i="2" s="1"/>
  <c r="AY100" i="2"/>
  <c r="BG100" i="2" s="1"/>
  <c r="AY108" i="2"/>
  <c r="BG108" i="2" s="1"/>
  <c r="AY116" i="2"/>
  <c r="BG116" i="2" s="1"/>
  <c r="AY124" i="2"/>
  <c r="AY91" i="2"/>
  <c r="BG91" i="2" s="1"/>
  <c r="AY123" i="2"/>
  <c r="AY133" i="2"/>
  <c r="AY141" i="2"/>
  <c r="AY149" i="2"/>
  <c r="AY157" i="2"/>
  <c r="AY165" i="2"/>
  <c r="AY173" i="2"/>
  <c r="AY181" i="2"/>
  <c r="AY189" i="2"/>
  <c r="AY197" i="2"/>
  <c r="AY82" i="2"/>
  <c r="BG82" i="2" s="1"/>
  <c r="AY114" i="2"/>
  <c r="BG114" i="2" s="1"/>
  <c r="AY132" i="2"/>
  <c r="AY140" i="2"/>
  <c r="AY148" i="2"/>
  <c r="AY156" i="2"/>
  <c r="AY164" i="2"/>
  <c r="AY172" i="2"/>
  <c r="AY180" i="2"/>
  <c r="AY188" i="2"/>
  <c r="AY196" i="2"/>
  <c r="AY83" i="2"/>
  <c r="BG83" i="2" s="1"/>
  <c r="AY115" i="2"/>
  <c r="BG115" i="2" s="1"/>
  <c r="AY131" i="2"/>
  <c r="AY139" i="2"/>
  <c r="AY147" i="2"/>
  <c r="AY155" i="2"/>
  <c r="AY163" i="2"/>
  <c r="AY171" i="2"/>
  <c r="AY179" i="2"/>
  <c r="AY187" i="2"/>
  <c r="AY195" i="2"/>
  <c r="AY203" i="2"/>
  <c r="AY74" i="2"/>
  <c r="BG74" i="2" s="1"/>
  <c r="AY106" i="2"/>
  <c r="BG106" i="2" s="1"/>
  <c r="AY138" i="2"/>
  <c r="AY146" i="2"/>
  <c r="AY154" i="2"/>
  <c r="AY162" i="2"/>
  <c r="AY170" i="2"/>
  <c r="AY178" i="2"/>
  <c r="AY186" i="2"/>
  <c r="AY194" i="2"/>
  <c r="AY202" i="2"/>
  <c r="AY75" i="2"/>
  <c r="BG75" i="2" s="1"/>
  <c r="AY107" i="2"/>
  <c r="BG107" i="2" s="1"/>
  <c r="AY137" i="2"/>
  <c r="AY145" i="2"/>
  <c r="AY153" i="2"/>
  <c r="AY161" i="2"/>
  <c r="AY169" i="2"/>
  <c r="AY177" i="2"/>
  <c r="AY185" i="2"/>
  <c r="AY193" i="2"/>
  <c r="AY201" i="2"/>
  <c r="AY98" i="2"/>
  <c r="BG98" i="2" s="1"/>
  <c r="AY130" i="2"/>
  <c r="AY136" i="2"/>
  <c r="AY144" i="2"/>
  <c r="AY152" i="2"/>
  <c r="AY160" i="2"/>
  <c r="AY168" i="2"/>
  <c r="AY176" i="2"/>
  <c r="AY184" i="2"/>
  <c r="AY192" i="2"/>
  <c r="AY200" i="2"/>
  <c r="AY99" i="2"/>
  <c r="BG99" i="2" s="1"/>
  <c r="AY135" i="2"/>
  <c r="AY143" i="2"/>
  <c r="AY151" i="2"/>
  <c r="AY159" i="2"/>
  <c r="AY167" i="2"/>
  <c r="AY175" i="2"/>
  <c r="AY183" i="2"/>
  <c r="AY191" i="2"/>
  <c r="AY199" i="2"/>
  <c r="AY90" i="2"/>
  <c r="BG90" i="2" s="1"/>
  <c r="AY166" i="2"/>
  <c r="AY211" i="2"/>
  <c r="AY219" i="2"/>
  <c r="AY227" i="2"/>
  <c r="AY235" i="2"/>
  <c r="AY243" i="2"/>
  <c r="AY251" i="2"/>
  <c r="AY259" i="2"/>
  <c r="AY267" i="2"/>
  <c r="AY158" i="2"/>
  <c r="AY210" i="2"/>
  <c r="AY218" i="2"/>
  <c r="AY226" i="2"/>
  <c r="AY234" i="2"/>
  <c r="AY242" i="2"/>
  <c r="AY250" i="2"/>
  <c r="AY258" i="2"/>
  <c r="AY266" i="2"/>
  <c r="AY274" i="2"/>
  <c r="AY282" i="2"/>
  <c r="AY150" i="2"/>
  <c r="AY209" i="2"/>
  <c r="AY217" i="2"/>
  <c r="AY225" i="2"/>
  <c r="AY233" i="2"/>
  <c r="AY241" i="2"/>
  <c r="AY249" i="2"/>
  <c r="AY257" i="2"/>
  <c r="AY265" i="2"/>
  <c r="AY273" i="2"/>
  <c r="AY281" i="2"/>
  <c r="AY142" i="2"/>
  <c r="AY208" i="2"/>
  <c r="AY216" i="2"/>
  <c r="AY224" i="2"/>
  <c r="AY232" i="2"/>
  <c r="AY240" i="2"/>
  <c r="AY248" i="2"/>
  <c r="AY256" i="2"/>
  <c r="AY264" i="2"/>
  <c r="AY272" i="2"/>
  <c r="AY280" i="2"/>
  <c r="AY288" i="2"/>
  <c r="AY134" i="2"/>
  <c r="AY198" i="2"/>
  <c r="AY207" i="2"/>
  <c r="AY215" i="2"/>
  <c r="AY223" i="2"/>
  <c r="AY231" i="2"/>
  <c r="AY239" i="2"/>
  <c r="AY247" i="2"/>
  <c r="AY255" i="2"/>
  <c r="AY263" i="2"/>
  <c r="AY271" i="2"/>
  <c r="AY279" i="2"/>
  <c r="AY287" i="2"/>
  <c r="AY190" i="2"/>
  <c r="AY206" i="2"/>
  <c r="AY214" i="2"/>
  <c r="AY222" i="2"/>
  <c r="AY230" i="2"/>
  <c r="AY238" i="2"/>
  <c r="AY246" i="2"/>
  <c r="AY254" i="2"/>
  <c r="AY262" i="2"/>
  <c r="AY270" i="2"/>
  <c r="AY278" i="2"/>
  <c r="AY286" i="2"/>
  <c r="AY182" i="2"/>
  <c r="AY205" i="2"/>
  <c r="AY213" i="2"/>
  <c r="AY221" i="2"/>
  <c r="AY229" i="2"/>
  <c r="AY237" i="2"/>
  <c r="AY245" i="2"/>
  <c r="AY253" i="2"/>
  <c r="AY261" i="2"/>
  <c r="AY269" i="2"/>
  <c r="AY277" i="2"/>
  <c r="AY285" i="2"/>
  <c r="AY260" i="2"/>
  <c r="AY283" i="2"/>
  <c r="AY295" i="2"/>
  <c r="AY303" i="2"/>
  <c r="AY311" i="2"/>
  <c r="AY268" i="2"/>
  <c r="AY304" i="2"/>
  <c r="AY252" i="2"/>
  <c r="AY284" i="2"/>
  <c r="AY294" i="2"/>
  <c r="AY302" i="2"/>
  <c r="AY310" i="2"/>
  <c r="AY318" i="2"/>
  <c r="AY312" i="2"/>
  <c r="AY244" i="2"/>
  <c r="AY275" i="2"/>
  <c r="AY293" i="2"/>
  <c r="AY301" i="2"/>
  <c r="AY309" i="2"/>
  <c r="AY317" i="2"/>
  <c r="AY174" i="2"/>
  <c r="AY236" i="2"/>
  <c r="AY276" i="2"/>
  <c r="AY292" i="2"/>
  <c r="AY300" i="2"/>
  <c r="AY308" i="2"/>
  <c r="AY316" i="2"/>
  <c r="AY69" i="2"/>
  <c r="BG69" i="2" s="1"/>
  <c r="AY228" i="2"/>
  <c r="AY291" i="2"/>
  <c r="AY299" i="2"/>
  <c r="AY307" i="2"/>
  <c r="AY315" i="2"/>
  <c r="AY204" i="2"/>
  <c r="AY220" i="2"/>
  <c r="AY290" i="2"/>
  <c r="AY298" i="2"/>
  <c r="AY306" i="2"/>
  <c r="AY314" i="2"/>
  <c r="AY296" i="2"/>
  <c r="AY122" i="2"/>
  <c r="AY212" i="2"/>
  <c r="AY289" i="2"/>
  <c r="AY297" i="2"/>
  <c r="AY305" i="2"/>
  <c r="AY313" i="2"/>
  <c r="AX72" i="2"/>
  <c r="BF72" i="2" s="1"/>
  <c r="AX80" i="2"/>
  <c r="BF80" i="2" s="1"/>
  <c r="AX88" i="2"/>
  <c r="BF88" i="2" s="1"/>
  <c r="AX96" i="2"/>
  <c r="BF96" i="2" s="1"/>
  <c r="AX104" i="2"/>
  <c r="BF104" i="2" s="1"/>
  <c r="AX112" i="2"/>
  <c r="BF112" i="2" s="1"/>
  <c r="AX120" i="2"/>
  <c r="AX128" i="2"/>
  <c r="AX71" i="2"/>
  <c r="BF71" i="2" s="1"/>
  <c r="AX79" i="2"/>
  <c r="BF79" i="2" s="1"/>
  <c r="AX87" i="2"/>
  <c r="BF87" i="2" s="1"/>
  <c r="AX95" i="2"/>
  <c r="BF95" i="2" s="1"/>
  <c r="AX103" i="2"/>
  <c r="BF103" i="2" s="1"/>
  <c r="AX111" i="2"/>
  <c r="BF111" i="2" s="1"/>
  <c r="AX119" i="2"/>
  <c r="AX127" i="2"/>
  <c r="AX70" i="2"/>
  <c r="BF70" i="2" s="1"/>
  <c r="AX78" i="2"/>
  <c r="BF78" i="2" s="1"/>
  <c r="AX86" i="2"/>
  <c r="BF86" i="2" s="1"/>
  <c r="AX94" i="2"/>
  <c r="BF94" i="2" s="1"/>
  <c r="AX102" i="2"/>
  <c r="BF102" i="2" s="1"/>
  <c r="AX110" i="2"/>
  <c r="BF110" i="2" s="1"/>
  <c r="AX118" i="2"/>
  <c r="AX126" i="2"/>
  <c r="AX77" i="2"/>
  <c r="BF77" i="2" s="1"/>
  <c r="AX85" i="2"/>
  <c r="BF85" i="2" s="1"/>
  <c r="AX93" i="2"/>
  <c r="BF93" i="2" s="1"/>
  <c r="AX101" i="2"/>
  <c r="BF101" i="2" s="1"/>
  <c r="AX109" i="2"/>
  <c r="BF109" i="2" s="1"/>
  <c r="AX117" i="2"/>
  <c r="AX125" i="2"/>
  <c r="AX76" i="2"/>
  <c r="BF76" i="2" s="1"/>
  <c r="AX84" i="2"/>
  <c r="BF84" i="2" s="1"/>
  <c r="AX92" i="2"/>
  <c r="BF92" i="2" s="1"/>
  <c r="AX100" i="2"/>
  <c r="BF100" i="2" s="1"/>
  <c r="AX108" i="2"/>
  <c r="BF108" i="2" s="1"/>
  <c r="AX116" i="2"/>
  <c r="BF116" i="2" s="1"/>
  <c r="AX124" i="2"/>
  <c r="AX75" i="2"/>
  <c r="BF75" i="2" s="1"/>
  <c r="AX83" i="2"/>
  <c r="BF83" i="2" s="1"/>
  <c r="AX91" i="2"/>
  <c r="BF91" i="2" s="1"/>
  <c r="AX99" i="2"/>
  <c r="BF99" i="2" s="1"/>
  <c r="AX107" i="2"/>
  <c r="BF107" i="2" s="1"/>
  <c r="AX115" i="2"/>
  <c r="BF115" i="2" s="1"/>
  <c r="AX123" i="2"/>
  <c r="AX82" i="2"/>
  <c r="BF82" i="2" s="1"/>
  <c r="AX114" i="2"/>
  <c r="BF114" i="2" s="1"/>
  <c r="AX132" i="2"/>
  <c r="AX140" i="2"/>
  <c r="AX148" i="2"/>
  <c r="AX156" i="2"/>
  <c r="AX164" i="2"/>
  <c r="AX172" i="2"/>
  <c r="AX180" i="2"/>
  <c r="AX188" i="2"/>
  <c r="AX196" i="2"/>
  <c r="AX73" i="2"/>
  <c r="BF73" i="2" s="1"/>
  <c r="AX105" i="2"/>
  <c r="BF105" i="2" s="1"/>
  <c r="AX131" i="2"/>
  <c r="AX139" i="2"/>
  <c r="AX147" i="2"/>
  <c r="AX155" i="2"/>
  <c r="AX163" i="2"/>
  <c r="AX171" i="2"/>
  <c r="AX179" i="2"/>
  <c r="AX187" i="2"/>
  <c r="AX195" i="2"/>
  <c r="AX203" i="2"/>
  <c r="AX74" i="2"/>
  <c r="BF74" i="2" s="1"/>
  <c r="AX106" i="2"/>
  <c r="BF106" i="2" s="1"/>
  <c r="AX138" i="2"/>
  <c r="AX146" i="2"/>
  <c r="AX154" i="2"/>
  <c r="AX162" i="2"/>
  <c r="AX170" i="2"/>
  <c r="AX178" i="2"/>
  <c r="AX186" i="2"/>
  <c r="AX194" i="2"/>
  <c r="AX202" i="2"/>
  <c r="AX97" i="2"/>
  <c r="BF97" i="2" s="1"/>
  <c r="AX129" i="2"/>
  <c r="AX137" i="2"/>
  <c r="AX145" i="2"/>
  <c r="AX153" i="2"/>
  <c r="AX161" i="2"/>
  <c r="AX169" i="2"/>
  <c r="AX177" i="2"/>
  <c r="AX185" i="2"/>
  <c r="AX193" i="2"/>
  <c r="AX201" i="2"/>
  <c r="AX98" i="2"/>
  <c r="BF98" i="2" s="1"/>
  <c r="AX130" i="2"/>
  <c r="AX136" i="2"/>
  <c r="AX144" i="2"/>
  <c r="AX152" i="2"/>
  <c r="AX160" i="2"/>
  <c r="AX168" i="2"/>
  <c r="AX176" i="2"/>
  <c r="AX184" i="2"/>
  <c r="AX192" i="2"/>
  <c r="AX200" i="2"/>
  <c r="AX89" i="2"/>
  <c r="BF89" i="2" s="1"/>
  <c r="AX121" i="2"/>
  <c r="AX135" i="2"/>
  <c r="AX143" i="2"/>
  <c r="AX151" i="2"/>
  <c r="AX159" i="2"/>
  <c r="AX167" i="2"/>
  <c r="AX175" i="2"/>
  <c r="AX183" i="2"/>
  <c r="AX191" i="2"/>
  <c r="AX199" i="2"/>
  <c r="AX90" i="2"/>
  <c r="BF90" i="2" s="1"/>
  <c r="AX122" i="2"/>
  <c r="AX134" i="2"/>
  <c r="AX142" i="2"/>
  <c r="AX150" i="2"/>
  <c r="AX158" i="2"/>
  <c r="AX166" i="2"/>
  <c r="AX174" i="2"/>
  <c r="AX182" i="2"/>
  <c r="AX190" i="2"/>
  <c r="AX198" i="2"/>
  <c r="AX157" i="2"/>
  <c r="AX210" i="2"/>
  <c r="AX218" i="2"/>
  <c r="AX226" i="2"/>
  <c r="AX234" i="2"/>
  <c r="AX242" i="2"/>
  <c r="AX250" i="2"/>
  <c r="AX258" i="2"/>
  <c r="AX266" i="2"/>
  <c r="AX149" i="2"/>
  <c r="AX209" i="2"/>
  <c r="AX217" i="2"/>
  <c r="AX225" i="2"/>
  <c r="AX233" i="2"/>
  <c r="AX241" i="2"/>
  <c r="AX249" i="2"/>
  <c r="AX257" i="2"/>
  <c r="AX265" i="2"/>
  <c r="AX273" i="2"/>
  <c r="AX281" i="2"/>
  <c r="AX141" i="2"/>
  <c r="AX208" i="2"/>
  <c r="AX216" i="2"/>
  <c r="AX224" i="2"/>
  <c r="AX232" i="2"/>
  <c r="AX240" i="2"/>
  <c r="AX248" i="2"/>
  <c r="AX256" i="2"/>
  <c r="AX264" i="2"/>
  <c r="AX272" i="2"/>
  <c r="AX280" i="2"/>
  <c r="AX288" i="2"/>
  <c r="AX133" i="2"/>
  <c r="AX197" i="2"/>
  <c r="AX207" i="2"/>
  <c r="AX215" i="2"/>
  <c r="AX223" i="2"/>
  <c r="AX231" i="2"/>
  <c r="AX239" i="2"/>
  <c r="AX247" i="2"/>
  <c r="AX255" i="2"/>
  <c r="AX263" i="2"/>
  <c r="AX271" i="2"/>
  <c r="AX279" i="2"/>
  <c r="AX287" i="2"/>
  <c r="AX189" i="2"/>
  <c r="AX206" i="2"/>
  <c r="AX214" i="2"/>
  <c r="AX222" i="2"/>
  <c r="AX230" i="2"/>
  <c r="AX238" i="2"/>
  <c r="AX246" i="2"/>
  <c r="AX254" i="2"/>
  <c r="AX262" i="2"/>
  <c r="AX270" i="2"/>
  <c r="AX278" i="2"/>
  <c r="AX286" i="2"/>
  <c r="AX113" i="2"/>
  <c r="BF113" i="2" s="1"/>
  <c r="AX181" i="2"/>
  <c r="AX205" i="2"/>
  <c r="AX213" i="2"/>
  <c r="AX221" i="2"/>
  <c r="AX229" i="2"/>
  <c r="AX237" i="2"/>
  <c r="AX245" i="2"/>
  <c r="AX253" i="2"/>
  <c r="AX261" i="2"/>
  <c r="AX269" i="2"/>
  <c r="AX277" i="2"/>
  <c r="AX285" i="2"/>
  <c r="AX81" i="2"/>
  <c r="BF81" i="2" s="1"/>
  <c r="AX173" i="2"/>
  <c r="AX204" i="2"/>
  <c r="AX212" i="2"/>
  <c r="AX220" i="2"/>
  <c r="AX228" i="2"/>
  <c r="AX236" i="2"/>
  <c r="AX244" i="2"/>
  <c r="AX252" i="2"/>
  <c r="AX260" i="2"/>
  <c r="AX268" i="2"/>
  <c r="AX276" i="2"/>
  <c r="AX284" i="2"/>
  <c r="AX251" i="2"/>
  <c r="AX274" i="2"/>
  <c r="AX294" i="2"/>
  <c r="AX302" i="2"/>
  <c r="AX310" i="2"/>
  <c r="AX318" i="2"/>
  <c r="AX69" i="2"/>
  <c r="BF69" i="2" s="1"/>
  <c r="AX283" i="2"/>
  <c r="AX243" i="2"/>
  <c r="AX275" i="2"/>
  <c r="AX293" i="2"/>
  <c r="AX301" i="2"/>
  <c r="AX309" i="2"/>
  <c r="AX317" i="2"/>
  <c r="AX295" i="2"/>
  <c r="AX165" i="2"/>
  <c r="AX235" i="2"/>
  <c r="AX292" i="2"/>
  <c r="AX300" i="2"/>
  <c r="AX308" i="2"/>
  <c r="AX316" i="2"/>
  <c r="AX227" i="2"/>
  <c r="AX291" i="2"/>
  <c r="AX299" i="2"/>
  <c r="AX307" i="2"/>
  <c r="AX315" i="2"/>
  <c r="AX259" i="2"/>
  <c r="AX219" i="2"/>
  <c r="AX290" i="2"/>
  <c r="AX298" i="2"/>
  <c r="AX306" i="2"/>
  <c r="AX314" i="2"/>
  <c r="AX303" i="2"/>
  <c r="AX211" i="2"/>
  <c r="AX289" i="2"/>
  <c r="AX297" i="2"/>
  <c r="AX305" i="2"/>
  <c r="AX313" i="2"/>
  <c r="AX267" i="2"/>
  <c r="AX282" i="2"/>
  <c r="AX296" i="2"/>
  <c r="AX304" i="2"/>
  <c r="AX312" i="2"/>
  <c r="AX311" i="2"/>
  <c r="BK321" i="9"/>
  <c r="BK325" i="9" s="1"/>
  <c r="AU73" i="9"/>
  <c r="BC73" i="9" s="1"/>
  <c r="AU81" i="9"/>
  <c r="BC81" i="9" s="1"/>
  <c r="AU89" i="9"/>
  <c r="BC89" i="9" s="1"/>
  <c r="AU97" i="9"/>
  <c r="BC97" i="9" s="1"/>
  <c r="AU69" i="9"/>
  <c r="BC69" i="9" s="1"/>
  <c r="AU78" i="9"/>
  <c r="BC78" i="9" s="1"/>
  <c r="AU86" i="9"/>
  <c r="BC86" i="9" s="1"/>
  <c r="AU94" i="9"/>
  <c r="BC94" i="9" s="1"/>
  <c r="AU75" i="9"/>
  <c r="BC75" i="9" s="1"/>
  <c r="AU83" i="9"/>
  <c r="BC83" i="9" s="1"/>
  <c r="AU91" i="9"/>
  <c r="BC91" i="9" s="1"/>
  <c r="AU99" i="9"/>
  <c r="BC99" i="9" s="1"/>
  <c r="AU71" i="9"/>
  <c r="BC71" i="9" s="1"/>
  <c r="AU72" i="9"/>
  <c r="AU80" i="9"/>
  <c r="BC80" i="9" s="1"/>
  <c r="AU88" i="9"/>
  <c r="BC88" i="9" s="1"/>
  <c r="AU96" i="9"/>
  <c r="BC96" i="9" s="1"/>
  <c r="AU77" i="9"/>
  <c r="BC77" i="9" s="1"/>
  <c r="AU85" i="9"/>
  <c r="BC85" i="9" s="1"/>
  <c r="AU93" i="9"/>
  <c r="BC93" i="9" s="1"/>
  <c r="AU101" i="9"/>
  <c r="BC101" i="9" s="1"/>
  <c r="AU74" i="9"/>
  <c r="BC74" i="9" s="1"/>
  <c r="AU82" i="9"/>
  <c r="BC82" i="9" s="1"/>
  <c r="AU90" i="9"/>
  <c r="BC90" i="9" s="1"/>
  <c r="AU98" i="9"/>
  <c r="BC98" i="9" s="1"/>
  <c r="AU70" i="9"/>
  <c r="BC70" i="9" s="1"/>
  <c r="AU79" i="9"/>
  <c r="BC79" i="9" s="1"/>
  <c r="AU87" i="9"/>
  <c r="BC87" i="9" s="1"/>
  <c r="AU95" i="9"/>
  <c r="BC95" i="9" s="1"/>
  <c r="AU76" i="9"/>
  <c r="BC76" i="9" s="1"/>
  <c r="AU84" i="9"/>
  <c r="BC84" i="9" s="1"/>
  <c r="AU92" i="9"/>
  <c r="BC92" i="9" s="1"/>
  <c r="AU100" i="9"/>
  <c r="BC100" i="9" s="1"/>
  <c r="AU318" i="9"/>
  <c r="AU310" i="9"/>
  <c r="AU302" i="9"/>
  <c r="AU292" i="9"/>
  <c r="AU295" i="9"/>
  <c r="AU275" i="9"/>
  <c r="AU262" i="9"/>
  <c r="AU278" i="9"/>
  <c r="AU244" i="9"/>
  <c r="AU243" i="9"/>
  <c r="AU226" i="9"/>
  <c r="AU232" i="9"/>
  <c r="AU205" i="9"/>
  <c r="AU215" i="9"/>
  <c r="AU208" i="9"/>
  <c r="AU189" i="9"/>
  <c r="AU188" i="9"/>
  <c r="AU191" i="9"/>
  <c r="AU160" i="9"/>
  <c r="AU128" i="9"/>
  <c r="AU155" i="9"/>
  <c r="AU170" i="9"/>
  <c r="AU138" i="9"/>
  <c r="AU157" i="9"/>
  <c r="AU108" i="9"/>
  <c r="BC108" i="9" s="1"/>
  <c r="AU111" i="9"/>
  <c r="AU135" i="9"/>
  <c r="AU316" i="9"/>
  <c r="AU306" i="9"/>
  <c r="AU298" i="9"/>
  <c r="AU288" i="9"/>
  <c r="AU284" i="9"/>
  <c r="AU271" i="9"/>
  <c r="AU269" i="9"/>
  <c r="AU272" i="9"/>
  <c r="AU240" i="9"/>
  <c r="AU239" i="9"/>
  <c r="AU255" i="9"/>
  <c r="AU231" i="9"/>
  <c r="AU201" i="9"/>
  <c r="AU211" i="9"/>
  <c r="AU204" i="9"/>
  <c r="AU185" i="9"/>
  <c r="AU184" i="9"/>
  <c r="AU187" i="9"/>
  <c r="AU156" i="9"/>
  <c r="AU124" i="9"/>
  <c r="AU151" i="9"/>
  <c r="AU166" i="9"/>
  <c r="AU134" i="9"/>
  <c r="AU153" i="9"/>
  <c r="AU104" i="9"/>
  <c r="BC104" i="9" s="1"/>
  <c r="AU107" i="9"/>
  <c r="BC107" i="9" s="1"/>
  <c r="AU131" i="9"/>
  <c r="AU314" i="9"/>
  <c r="AU305" i="9"/>
  <c r="AU294" i="9"/>
  <c r="AU286" i="9"/>
  <c r="AU280" i="9"/>
  <c r="AU267" i="9"/>
  <c r="AU265" i="9"/>
  <c r="AU268" i="9"/>
  <c r="AU236" i="9"/>
  <c r="AU235" i="9"/>
  <c r="AU254" i="9"/>
  <c r="AU228" i="9"/>
  <c r="AU225" i="9"/>
  <c r="AU207" i="9"/>
  <c r="AU198" i="9"/>
  <c r="AU181" i="9"/>
  <c r="AU180" i="9"/>
  <c r="AU183" i="9"/>
  <c r="AU152" i="9"/>
  <c r="AU120" i="9"/>
  <c r="AU147" i="9"/>
  <c r="AU162" i="9"/>
  <c r="AU130" i="9"/>
  <c r="AU149" i="9"/>
  <c r="AU137" i="9"/>
  <c r="AU103" i="9"/>
  <c r="BC103" i="9" s="1"/>
  <c r="AU127" i="9"/>
  <c r="AU312" i="9"/>
  <c r="AU304" i="9"/>
  <c r="AU297" i="9"/>
  <c r="AU287" i="9"/>
  <c r="AU276" i="9"/>
  <c r="AU263" i="9"/>
  <c r="AU261" i="9"/>
  <c r="AU264" i="9"/>
  <c r="AU259" i="9"/>
  <c r="AU246" i="9"/>
  <c r="AU245" i="9"/>
  <c r="AU227" i="9"/>
  <c r="AU224" i="9"/>
  <c r="AU203" i="9"/>
  <c r="AU194" i="9"/>
  <c r="AU206" i="9"/>
  <c r="AU176" i="9"/>
  <c r="AU179" i="9"/>
  <c r="AU148" i="9"/>
  <c r="AU182" i="9"/>
  <c r="AU143" i="9"/>
  <c r="AU158" i="9"/>
  <c r="AU126" i="9"/>
  <c r="AU145" i="9"/>
  <c r="AU133" i="9"/>
  <c r="AU118" i="9"/>
  <c r="AU123" i="9"/>
  <c r="AU308" i="9"/>
  <c r="AU303" i="9"/>
  <c r="AU301" i="9"/>
  <c r="AU277" i="9"/>
  <c r="AU283" i="9"/>
  <c r="AU270" i="9"/>
  <c r="AU249" i="9"/>
  <c r="AU252" i="9"/>
  <c r="AU250" i="9"/>
  <c r="AU234" i="9"/>
  <c r="AU233" i="9"/>
  <c r="AU213" i="9"/>
  <c r="AU223" i="9"/>
  <c r="AU214" i="9"/>
  <c r="AU197" i="9"/>
  <c r="AU196" i="9"/>
  <c r="AU199" i="9"/>
  <c r="AU168" i="9"/>
  <c r="AU136" i="9"/>
  <c r="AU163" i="9"/>
  <c r="AU174" i="9"/>
  <c r="AU146" i="9"/>
  <c r="AU165" i="9"/>
  <c r="AU116" i="9"/>
  <c r="AU121" i="9"/>
  <c r="AU106" i="9"/>
  <c r="BC106" i="9" s="1"/>
  <c r="AU109" i="9"/>
  <c r="BC109" i="9" s="1"/>
  <c r="AU315" i="9"/>
  <c r="AU317" i="9"/>
  <c r="AU309" i="9"/>
  <c r="AU296" i="9"/>
  <c r="AU299" i="9"/>
  <c r="AU279" i="9"/>
  <c r="AU266" i="9"/>
  <c r="AU282" i="9"/>
  <c r="AU248" i="9"/>
  <c r="AU247" i="9"/>
  <c r="AU230" i="9"/>
  <c r="AU229" i="9"/>
  <c r="AU209" i="9"/>
  <c r="AU219" i="9"/>
  <c r="AU210" i="9"/>
  <c r="AU193" i="9"/>
  <c r="AU192" i="9"/>
  <c r="AU195" i="9"/>
  <c r="AU164" i="9"/>
  <c r="AU132" i="9"/>
  <c r="AU159" i="9"/>
  <c r="AU173" i="9"/>
  <c r="AU142" i="9"/>
  <c r="AU161" i="9"/>
  <c r="AU112" i="9"/>
  <c r="AU115" i="9"/>
  <c r="AU102" i="9"/>
  <c r="BC102" i="9" s="1"/>
  <c r="AU105" i="9"/>
  <c r="BC105" i="9" s="1"/>
  <c r="AU293" i="9"/>
  <c r="AU257" i="9"/>
  <c r="AU241" i="9"/>
  <c r="AU190" i="9"/>
  <c r="AU144" i="9"/>
  <c r="AU122" i="9"/>
  <c r="AU117" i="9"/>
  <c r="AU289" i="9"/>
  <c r="AU253" i="9"/>
  <c r="AU237" i="9"/>
  <c r="AU186" i="9"/>
  <c r="AU140" i="9"/>
  <c r="AU169" i="9"/>
  <c r="AU113" i="9"/>
  <c r="AU285" i="9"/>
  <c r="AU260" i="9"/>
  <c r="AU221" i="9"/>
  <c r="AU202" i="9"/>
  <c r="AU178" i="9"/>
  <c r="AU141" i="9"/>
  <c r="AU281" i="9"/>
  <c r="AU256" i="9"/>
  <c r="AU217" i="9"/>
  <c r="AU200" i="9"/>
  <c r="AU167" i="9"/>
  <c r="AU119" i="9"/>
  <c r="AU313" i="9"/>
  <c r="AU291" i="9"/>
  <c r="AU258" i="9"/>
  <c r="AU220" i="9"/>
  <c r="AU172" i="9"/>
  <c r="AU139" i="9"/>
  <c r="AU129" i="9"/>
  <c r="AU311" i="9"/>
  <c r="AU290" i="9"/>
  <c r="AU251" i="9"/>
  <c r="AU216" i="9"/>
  <c r="AU212" i="9"/>
  <c r="AU177" i="9"/>
  <c r="AU125" i="9"/>
  <c r="AU300" i="9"/>
  <c r="AU274" i="9"/>
  <c r="AU242" i="9"/>
  <c r="AU222" i="9"/>
  <c r="AU175" i="9"/>
  <c r="AU154" i="9"/>
  <c r="AU114" i="9"/>
  <c r="AU307" i="9"/>
  <c r="AU273" i="9"/>
  <c r="AU238" i="9"/>
  <c r="AU218" i="9"/>
  <c r="AU171" i="9"/>
  <c r="AU150" i="9"/>
  <c r="AU110" i="9"/>
  <c r="AW79" i="9"/>
  <c r="BE79" i="9" s="1"/>
  <c r="AW87" i="9"/>
  <c r="BE87" i="9" s="1"/>
  <c r="AW95" i="9"/>
  <c r="BE95" i="9" s="1"/>
  <c r="AW318" i="9"/>
  <c r="AW309" i="9"/>
  <c r="AW295" i="9"/>
  <c r="AW284" i="9"/>
  <c r="AW278" i="9"/>
  <c r="AW269" i="9"/>
  <c r="AW263" i="9"/>
  <c r="AW258" i="9"/>
  <c r="AW234" i="9"/>
  <c r="AW248" i="9"/>
  <c r="AW239" i="9"/>
  <c r="AW219" i="9"/>
  <c r="AW218" i="9"/>
  <c r="AW220" i="9"/>
  <c r="AW206" i="9"/>
  <c r="AW214" i="9"/>
  <c r="AW174" i="9"/>
  <c r="AW177" i="9"/>
  <c r="AW150" i="9"/>
  <c r="AW169" i="9"/>
  <c r="AW175" i="9"/>
  <c r="AW144" i="9"/>
  <c r="AW172" i="9"/>
  <c r="AW137" i="9"/>
  <c r="AW106" i="9"/>
  <c r="BE106" i="9" s="1"/>
  <c r="AW131" i="9"/>
  <c r="AW115" i="9"/>
  <c r="AW76" i="9"/>
  <c r="BE76" i="9" s="1"/>
  <c r="AW84" i="9"/>
  <c r="BE84" i="9" s="1"/>
  <c r="AW92" i="9"/>
  <c r="BE92" i="9" s="1"/>
  <c r="AW100" i="9"/>
  <c r="BE100" i="9" s="1"/>
  <c r="AW314" i="9"/>
  <c r="AW304" i="9"/>
  <c r="AW291" i="9"/>
  <c r="AW283" i="9"/>
  <c r="AW274" i="9"/>
  <c r="AW265" i="9"/>
  <c r="AW259" i="9"/>
  <c r="AW254" i="9"/>
  <c r="AW261" i="9"/>
  <c r="AW244" i="9"/>
  <c r="AW235" i="9"/>
  <c r="AW215" i="9"/>
  <c r="AW221" i="9"/>
  <c r="AW216" i="9"/>
  <c r="AW202" i="9"/>
  <c r="AW210" i="9"/>
  <c r="AW208" i="9"/>
  <c r="AW173" i="9"/>
  <c r="AW146" i="9"/>
  <c r="AW165" i="9"/>
  <c r="AW171" i="9"/>
  <c r="AW140" i="9"/>
  <c r="AW167" i="9"/>
  <c r="AW133" i="9"/>
  <c r="AW102" i="9"/>
  <c r="BE102" i="9" s="1"/>
  <c r="AW127" i="9"/>
  <c r="AW111" i="9"/>
  <c r="AW73" i="9"/>
  <c r="BE73" i="9" s="1"/>
  <c r="AW81" i="9"/>
  <c r="BE81" i="9" s="1"/>
  <c r="AW89" i="9"/>
  <c r="BE89" i="9" s="1"/>
  <c r="AW97" i="9"/>
  <c r="BE97" i="9" s="1"/>
  <c r="AW69" i="9"/>
  <c r="BE69" i="9" s="1"/>
  <c r="AW313" i="9"/>
  <c r="AW300" i="9"/>
  <c r="AW287" i="9"/>
  <c r="AW279" i="9"/>
  <c r="AW285" i="9"/>
  <c r="AW272" i="9"/>
  <c r="AW255" i="9"/>
  <c r="AW250" i="9"/>
  <c r="AW245" i="9"/>
  <c r="AW240" i="9"/>
  <c r="AW231" i="9"/>
  <c r="AW211" i="9"/>
  <c r="AW217" i="9"/>
  <c r="AW212" i="9"/>
  <c r="AW199" i="9"/>
  <c r="AW198" i="9"/>
  <c r="AW204" i="9"/>
  <c r="AW180" i="9"/>
  <c r="AW142" i="9"/>
  <c r="AW161" i="9"/>
  <c r="AW168" i="9"/>
  <c r="AW136" i="9"/>
  <c r="AW163" i="9"/>
  <c r="AW129" i="9"/>
  <c r="AW139" i="9"/>
  <c r="AW123" i="9"/>
  <c r="AW107" i="9"/>
  <c r="BE107" i="9" s="1"/>
  <c r="AW78" i="9"/>
  <c r="BE78" i="9" s="1"/>
  <c r="AW86" i="9"/>
  <c r="BE86" i="9" s="1"/>
  <c r="AW94" i="9"/>
  <c r="BE94" i="9" s="1"/>
  <c r="AW317" i="9"/>
  <c r="AW312" i="9"/>
  <c r="AW305" i="9"/>
  <c r="AW298" i="9"/>
  <c r="AW297" i="9"/>
  <c r="AW281" i="9"/>
  <c r="AW268" i="9"/>
  <c r="AW251" i="9"/>
  <c r="AW253" i="9"/>
  <c r="AW241" i="9"/>
  <c r="AW236" i="9"/>
  <c r="AW227" i="9"/>
  <c r="AW207" i="9"/>
  <c r="AW213" i="9"/>
  <c r="AW200" i="9"/>
  <c r="AW195" i="9"/>
  <c r="AW194" i="9"/>
  <c r="AW197" i="9"/>
  <c r="AW170" i="9"/>
  <c r="AW138" i="9"/>
  <c r="AW157" i="9"/>
  <c r="AW164" i="9"/>
  <c r="AW132" i="9"/>
  <c r="AW159" i="9"/>
  <c r="AW125" i="9"/>
  <c r="AW117" i="9"/>
  <c r="AW116" i="9"/>
  <c r="AW103" i="9"/>
  <c r="BE103" i="9" s="1"/>
  <c r="AW75" i="9"/>
  <c r="BE75" i="9" s="1"/>
  <c r="AW83" i="9"/>
  <c r="BE83" i="9" s="1"/>
  <c r="AW91" i="9"/>
  <c r="BE91" i="9" s="1"/>
  <c r="AW99" i="9"/>
  <c r="BE99" i="9" s="1"/>
  <c r="AW71" i="9"/>
  <c r="BE71" i="9" s="1"/>
  <c r="AW316" i="9"/>
  <c r="AW308" i="9"/>
  <c r="AW303" i="9"/>
  <c r="AW294" i="9"/>
  <c r="AW293" i="9"/>
  <c r="AW277" i="9"/>
  <c r="AW264" i="9"/>
  <c r="AW280" i="9"/>
  <c r="AW252" i="9"/>
  <c r="AW237" i="9"/>
  <c r="AW232" i="9"/>
  <c r="AW233" i="9"/>
  <c r="AW203" i="9"/>
  <c r="AW209" i="9"/>
  <c r="AW196" i="9"/>
  <c r="AW191" i="9"/>
  <c r="AW190" i="9"/>
  <c r="AW193" i="9"/>
  <c r="AW166" i="9"/>
  <c r="AW134" i="9"/>
  <c r="AW153" i="9"/>
  <c r="AW160" i="9"/>
  <c r="AW128" i="9"/>
  <c r="AW155" i="9"/>
  <c r="AW121" i="9"/>
  <c r="AW113" i="9"/>
  <c r="AW112" i="9"/>
  <c r="AW72" i="9"/>
  <c r="AW80" i="9"/>
  <c r="BE80" i="9" s="1"/>
  <c r="AW88" i="9"/>
  <c r="BE88" i="9" s="1"/>
  <c r="AW96" i="9"/>
  <c r="BE96" i="9" s="1"/>
  <c r="AW315" i="9"/>
  <c r="AW311" i="9"/>
  <c r="AW296" i="9"/>
  <c r="AW290" i="9"/>
  <c r="AW292" i="9"/>
  <c r="AW273" i="9"/>
  <c r="AW260" i="9"/>
  <c r="AW270" i="9"/>
  <c r="AW246" i="9"/>
  <c r="AW257" i="9"/>
  <c r="AW228" i="9"/>
  <c r="AW229" i="9"/>
  <c r="AW230" i="9"/>
  <c r="AW205" i="9"/>
  <c r="AW192" i="9"/>
  <c r="AW187" i="9"/>
  <c r="AW186" i="9"/>
  <c r="AW189" i="9"/>
  <c r="AW162" i="9"/>
  <c r="AW130" i="9"/>
  <c r="AW149" i="9"/>
  <c r="AW156" i="9"/>
  <c r="AW124" i="9"/>
  <c r="AW151" i="9"/>
  <c r="AW118" i="9"/>
  <c r="AW109" i="9"/>
  <c r="BE109" i="9" s="1"/>
  <c r="AW108" i="9"/>
  <c r="BE108" i="9" s="1"/>
  <c r="AW77" i="9"/>
  <c r="BE77" i="9" s="1"/>
  <c r="AW85" i="9"/>
  <c r="BE85" i="9" s="1"/>
  <c r="AW93" i="9"/>
  <c r="BE93" i="9" s="1"/>
  <c r="AW101" i="9"/>
  <c r="BE101" i="9" s="1"/>
  <c r="AW310" i="9"/>
  <c r="AW307" i="9"/>
  <c r="AW301" i="9"/>
  <c r="AW289" i="9"/>
  <c r="AW286" i="9"/>
  <c r="AW276" i="9"/>
  <c r="AW271" i="9"/>
  <c r="AW266" i="9"/>
  <c r="AW242" i="9"/>
  <c r="AW256" i="9"/>
  <c r="AW247" i="9"/>
  <c r="AW225" i="9"/>
  <c r="AW226" i="9"/>
  <c r="AW201" i="9"/>
  <c r="AW188" i="9"/>
  <c r="AW183" i="9"/>
  <c r="AW182" i="9"/>
  <c r="AW185" i="9"/>
  <c r="AW158" i="9"/>
  <c r="AW126" i="9"/>
  <c r="AW145" i="9"/>
  <c r="AW152" i="9"/>
  <c r="AW120" i="9"/>
  <c r="AW147" i="9"/>
  <c r="AW114" i="9"/>
  <c r="AW105" i="9"/>
  <c r="BE105" i="9" s="1"/>
  <c r="AW104" i="9"/>
  <c r="BE104" i="9" s="1"/>
  <c r="AW74" i="9"/>
  <c r="BE74" i="9" s="1"/>
  <c r="AW82" i="9"/>
  <c r="BE82" i="9" s="1"/>
  <c r="AW90" i="9"/>
  <c r="BE90" i="9" s="1"/>
  <c r="AW98" i="9"/>
  <c r="BE98" i="9" s="1"/>
  <c r="AW70" i="9"/>
  <c r="BE70" i="9" s="1"/>
  <c r="AW306" i="9"/>
  <c r="AW302" i="9"/>
  <c r="AW299" i="9"/>
  <c r="AW288" i="9"/>
  <c r="AW282" i="9"/>
  <c r="AW275" i="9"/>
  <c r="AW267" i="9"/>
  <c r="AW262" i="9"/>
  <c r="AW238" i="9"/>
  <c r="AW249" i="9"/>
  <c r="AW243" i="9"/>
  <c r="AW223" i="9"/>
  <c r="AW222" i="9"/>
  <c r="AW224" i="9"/>
  <c r="AW184" i="9"/>
  <c r="AW179" i="9"/>
  <c r="AW178" i="9"/>
  <c r="AW181" i="9"/>
  <c r="AW154" i="9"/>
  <c r="AW122" i="9"/>
  <c r="AW141" i="9"/>
  <c r="AW148" i="9"/>
  <c r="AW176" i="9"/>
  <c r="AW143" i="9"/>
  <c r="AW110" i="9"/>
  <c r="AW135" i="9"/>
  <c r="AW119" i="9"/>
  <c r="AY67" i="9"/>
  <c r="AY291" i="9" s="1"/>
  <c r="AX74" i="9"/>
  <c r="BF74" i="9" s="1"/>
  <c r="AX82" i="9"/>
  <c r="BF82" i="9" s="1"/>
  <c r="AX90" i="9"/>
  <c r="BF90" i="9" s="1"/>
  <c r="AX98" i="9"/>
  <c r="BF98" i="9" s="1"/>
  <c r="AX70" i="9"/>
  <c r="BF70" i="9" s="1"/>
  <c r="AX314" i="9"/>
  <c r="AX310" i="9"/>
  <c r="AX300" i="9"/>
  <c r="AX289" i="9"/>
  <c r="AX291" i="9"/>
  <c r="AX79" i="9"/>
  <c r="BF79" i="9" s="1"/>
  <c r="AX87" i="9"/>
  <c r="BF87" i="9" s="1"/>
  <c r="AX95" i="9"/>
  <c r="BF95" i="9" s="1"/>
  <c r="AX76" i="9"/>
  <c r="BF76" i="9" s="1"/>
  <c r="AX84" i="9"/>
  <c r="BF84" i="9" s="1"/>
  <c r="AX92" i="9"/>
  <c r="BF92" i="9" s="1"/>
  <c r="AX100" i="9"/>
  <c r="BF100" i="9" s="1"/>
  <c r="AX309" i="9"/>
  <c r="AX73" i="9"/>
  <c r="BF73" i="9" s="1"/>
  <c r="AX81" i="9"/>
  <c r="BF81" i="9" s="1"/>
  <c r="AX89" i="9"/>
  <c r="BF89" i="9" s="1"/>
  <c r="AX97" i="9"/>
  <c r="BF97" i="9" s="1"/>
  <c r="AX69" i="9"/>
  <c r="BF69" i="9" s="1"/>
  <c r="AX78" i="9"/>
  <c r="BF78" i="9" s="1"/>
  <c r="AX86" i="9"/>
  <c r="BF86" i="9" s="1"/>
  <c r="AX94" i="9"/>
  <c r="BF94" i="9" s="1"/>
  <c r="AX317" i="9"/>
  <c r="AX304" i="9"/>
  <c r="AX294" i="9"/>
  <c r="AX75" i="9"/>
  <c r="BF75" i="9" s="1"/>
  <c r="AX83" i="9"/>
  <c r="BF83" i="9" s="1"/>
  <c r="AX91" i="9"/>
  <c r="BF91" i="9" s="1"/>
  <c r="AX99" i="9"/>
  <c r="BF99" i="9" s="1"/>
  <c r="AX71" i="9"/>
  <c r="BF71" i="9" s="1"/>
  <c r="AX316" i="9"/>
  <c r="AX315" i="9"/>
  <c r="AX303" i="9"/>
  <c r="AX290" i="9"/>
  <c r="AX282" i="9"/>
  <c r="AX288" i="9"/>
  <c r="AX72" i="9"/>
  <c r="AX80" i="9"/>
  <c r="BF80" i="9" s="1"/>
  <c r="AX88" i="9"/>
  <c r="BF88" i="9" s="1"/>
  <c r="AX96" i="9"/>
  <c r="BF96" i="9" s="1"/>
  <c r="AX313" i="9"/>
  <c r="AX311" i="9"/>
  <c r="AX306" i="9"/>
  <c r="AX297" i="9"/>
  <c r="AX77" i="9"/>
  <c r="BF77" i="9" s="1"/>
  <c r="AX85" i="9"/>
  <c r="BF85" i="9" s="1"/>
  <c r="AX93" i="9"/>
  <c r="BF93" i="9" s="1"/>
  <c r="AX101" i="9"/>
  <c r="BF101" i="9" s="1"/>
  <c r="AX318" i="9"/>
  <c r="AX307" i="9"/>
  <c r="AX302" i="9"/>
  <c r="AX293" i="9"/>
  <c r="AX296" i="9"/>
  <c r="BF320" i="9"/>
  <c r="BG62" i="9" s="1"/>
  <c r="AX287" i="9"/>
  <c r="AX273" i="9"/>
  <c r="AX271" i="9"/>
  <c r="AX254" i="9"/>
  <c r="AX253" i="9"/>
  <c r="AX248" i="9"/>
  <c r="AX235" i="9"/>
  <c r="AX230" i="9"/>
  <c r="AX221" i="9"/>
  <c r="AX233" i="9"/>
  <c r="AX211" i="9"/>
  <c r="AX187" i="9"/>
  <c r="AX203" i="9"/>
  <c r="AX200" i="9"/>
  <c r="AX169" i="9"/>
  <c r="AX137" i="9"/>
  <c r="AX168" i="9"/>
  <c r="AX183" i="9"/>
  <c r="AX143" i="9"/>
  <c r="AX162" i="9"/>
  <c r="AX109" i="9"/>
  <c r="BF109" i="9" s="1"/>
  <c r="AX112" i="9"/>
  <c r="AX136" i="9"/>
  <c r="AX106" i="9"/>
  <c r="BF106" i="9" s="1"/>
  <c r="AX305" i="9"/>
  <c r="AX283" i="9"/>
  <c r="AX284" i="9"/>
  <c r="AX267" i="9"/>
  <c r="AX250" i="9"/>
  <c r="AX249" i="9"/>
  <c r="AX244" i="9"/>
  <c r="AX231" i="9"/>
  <c r="AX226" i="9"/>
  <c r="AX217" i="9"/>
  <c r="AX232" i="9"/>
  <c r="AX213" i="9"/>
  <c r="AX198" i="9"/>
  <c r="AX197" i="9"/>
  <c r="AX196" i="9"/>
  <c r="AX165" i="9"/>
  <c r="AX133" i="9"/>
  <c r="AX164" i="9"/>
  <c r="AX179" i="9"/>
  <c r="AX139" i="9"/>
  <c r="AX158" i="9"/>
  <c r="AX105" i="9"/>
  <c r="BF105" i="9" s="1"/>
  <c r="AX108" i="9"/>
  <c r="BF108" i="9" s="1"/>
  <c r="AX132" i="9"/>
  <c r="AX102" i="9"/>
  <c r="BF102" i="9" s="1"/>
  <c r="AX308" i="9"/>
  <c r="AX292" i="9"/>
  <c r="AX280" i="9"/>
  <c r="AX263" i="9"/>
  <c r="AX279" i="9"/>
  <c r="AX251" i="9"/>
  <c r="AX240" i="9"/>
  <c r="AX227" i="9"/>
  <c r="AX222" i="9"/>
  <c r="AX224" i="9"/>
  <c r="AX229" i="9"/>
  <c r="AX209" i="9"/>
  <c r="AX194" i="9"/>
  <c r="AX193" i="9"/>
  <c r="AX192" i="9"/>
  <c r="AX161" i="9"/>
  <c r="AX129" i="9"/>
  <c r="AX160" i="9"/>
  <c r="AX167" i="9"/>
  <c r="AX135" i="9"/>
  <c r="AX154" i="9"/>
  <c r="AX138" i="9"/>
  <c r="AX104" i="9"/>
  <c r="BF104" i="9" s="1"/>
  <c r="AX128" i="9"/>
  <c r="AX301" i="9"/>
  <c r="AX286" i="9"/>
  <c r="AX276" i="9"/>
  <c r="AX259" i="9"/>
  <c r="AX275" i="9"/>
  <c r="AX245" i="9"/>
  <c r="AX236" i="9"/>
  <c r="AX252" i="9"/>
  <c r="AX218" i="9"/>
  <c r="AX220" i="9"/>
  <c r="AX228" i="9"/>
  <c r="AX205" i="9"/>
  <c r="AX190" i="9"/>
  <c r="AX189" i="9"/>
  <c r="AX188" i="9"/>
  <c r="AX157" i="9"/>
  <c r="AX125" i="9"/>
  <c r="AX156" i="9"/>
  <c r="AX163" i="9"/>
  <c r="AX131" i="9"/>
  <c r="AX150" i="9"/>
  <c r="AX134" i="9"/>
  <c r="AX119" i="9"/>
  <c r="AX124" i="9"/>
  <c r="AX312" i="9"/>
  <c r="AX278" i="9"/>
  <c r="AX274" i="9"/>
  <c r="AX270" i="9"/>
  <c r="AX269" i="9"/>
  <c r="AX241" i="9"/>
  <c r="AX255" i="9"/>
  <c r="AX246" i="9"/>
  <c r="AX214" i="9"/>
  <c r="AX216" i="9"/>
  <c r="AX225" i="9"/>
  <c r="AX201" i="9"/>
  <c r="AX186" i="9"/>
  <c r="AX185" i="9"/>
  <c r="AX184" i="9"/>
  <c r="AX153" i="9"/>
  <c r="AX121" i="9"/>
  <c r="AX152" i="9"/>
  <c r="AX159" i="9"/>
  <c r="AX127" i="9"/>
  <c r="AX146" i="9"/>
  <c r="AX130" i="9"/>
  <c r="AX115" i="9"/>
  <c r="AX120" i="9"/>
  <c r="AX299" i="9"/>
  <c r="AX285" i="9"/>
  <c r="AX272" i="9"/>
  <c r="AX266" i="9"/>
  <c r="AX265" i="9"/>
  <c r="AX237" i="9"/>
  <c r="AX247" i="9"/>
  <c r="AX242" i="9"/>
  <c r="AX210" i="9"/>
  <c r="AX212" i="9"/>
  <c r="AX223" i="9"/>
  <c r="AX199" i="9"/>
  <c r="AX182" i="9"/>
  <c r="AX181" i="9"/>
  <c r="AX180" i="9"/>
  <c r="AX149" i="9"/>
  <c r="AX175" i="9"/>
  <c r="AX148" i="9"/>
  <c r="AX155" i="9"/>
  <c r="AX123" i="9"/>
  <c r="AX142" i="9"/>
  <c r="AX126" i="9"/>
  <c r="AX111" i="9"/>
  <c r="AX118" i="9"/>
  <c r="AX295" i="9"/>
  <c r="AX281" i="9"/>
  <c r="AX268" i="9"/>
  <c r="AX262" i="9"/>
  <c r="AX261" i="9"/>
  <c r="AX260" i="9"/>
  <c r="AX243" i="9"/>
  <c r="AX238" i="9"/>
  <c r="AX206" i="9"/>
  <c r="AX208" i="9"/>
  <c r="AX219" i="9"/>
  <c r="AX195" i="9"/>
  <c r="AX178" i="9"/>
  <c r="AX177" i="9"/>
  <c r="AX176" i="9"/>
  <c r="AX145" i="9"/>
  <c r="AX174" i="9"/>
  <c r="AX144" i="9"/>
  <c r="AX151" i="9"/>
  <c r="AX170" i="9"/>
  <c r="AX117" i="9"/>
  <c r="AX122" i="9"/>
  <c r="AX107" i="9"/>
  <c r="BF107" i="9" s="1"/>
  <c r="AX114" i="9"/>
  <c r="AX298" i="9"/>
  <c r="AX277" i="9"/>
  <c r="AX264" i="9"/>
  <c r="AX258" i="9"/>
  <c r="AX257" i="9"/>
  <c r="AX256" i="9"/>
  <c r="AX239" i="9"/>
  <c r="AX234" i="9"/>
  <c r="AX202" i="9"/>
  <c r="AX204" i="9"/>
  <c r="AX215" i="9"/>
  <c r="AX191" i="9"/>
  <c r="AX207" i="9"/>
  <c r="AX173" i="9"/>
  <c r="AX172" i="9"/>
  <c r="AX141" i="9"/>
  <c r="AX171" i="9"/>
  <c r="AX140" i="9"/>
  <c r="AX147" i="9"/>
  <c r="AX166" i="9"/>
  <c r="AX113" i="9"/>
  <c r="AX116" i="9"/>
  <c r="AX103" i="9"/>
  <c r="BF103" i="9" s="1"/>
  <c r="AX110" i="9"/>
  <c r="AV89" i="9"/>
  <c r="BD89" i="9" s="1"/>
  <c r="AV91" i="9"/>
  <c r="BD91" i="9" s="1"/>
  <c r="AV85" i="9"/>
  <c r="BD85" i="9" s="1"/>
  <c r="AV79" i="9"/>
  <c r="BD79" i="9" s="1"/>
  <c r="AV278" i="9"/>
  <c r="AV210" i="9"/>
  <c r="AV265" i="9"/>
  <c r="AV197" i="9"/>
  <c r="AV271" i="9"/>
  <c r="AV192" i="9"/>
  <c r="AV267" i="9"/>
  <c r="AV309" i="9"/>
  <c r="AV253" i="9"/>
  <c r="AV310" i="9"/>
  <c r="AV233" i="9"/>
  <c r="AV216" i="9"/>
  <c r="AV133" i="9"/>
  <c r="AV196" i="9"/>
  <c r="AV152" i="9"/>
  <c r="AV188" i="9"/>
  <c r="AV148" i="9"/>
  <c r="AV184" i="9"/>
  <c r="AV144" i="9"/>
  <c r="AV180" i="9"/>
  <c r="AV140" i="9"/>
  <c r="AV199" i="9"/>
  <c r="AV136" i="9"/>
  <c r="AV195" i="9"/>
  <c r="AV132" i="9"/>
  <c r="AV191" i="9"/>
  <c r="AV128" i="9"/>
  <c r="CJ67" i="9"/>
  <c r="EH67" i="9"/>
  <c r="EH320" i="9" s="1"/>
  <c r="EI62" i="9" s="1"/>
  <c r="EI63" i="9" s="1"/>
  <c r="CE67" i="9"/>
  <c r="CA67" i="9"/>
  <c r="EI67" i="9"/>
  <c r="EI320" i="9" s="1"/>
  <c r="EJ62" i="9" s="1"/>
  <c r="EJ64" i="9" s="1"/>
  <c r="DN96" i="9"/>
  <c r="DN88" i="9"/>
  <c r="DU67" i="9"/>
  <c r="EJ67" i="9"/>
  <c r="EJ320" i="9" s="1"/>
  <c r="EK62" i="9" s="1"/>
  <c r="EK64" i="9" s="1"/>
  <c r="DL67" i="9"/>
  <c r="DB67" i="9"/>
  <c r="CZ67" i="9"/>
  <c r="CX320" i="9"/>
  <c r="CY62" i="9" s="1"/>
  <c r="CY63" i="9" s="1"/>
  <c r="BT13" i="5" s="1"/>
  <c r="J303" i="11" s="1"/>
  <c r="EK67" i="9"/>
  <c r="EK320" i="9" s="1"/>
  <c r="EL62" i="9" s="1"/>
  <c r="EL63" i="9" s="1"/>
  <c r="AP187" i="5" s="1"/>
  <c r="AY153" i="9"/>
  <c r="AY226" i="9"/>
  <c r="AY138" i="9"/>
  <c r="AY249" i="9"/>
  <c r="AY205" i="9"/>
  <c r="AY208" i="9"/>
  <c r="AY311" i="9"/>
  <c r="AY236" i="9"/>
  <c r="AY152" i="9"/>
  <c r="CX67" i="9"/>
  <c r="DC67" i="9"/>
  <c r="DA320" i="9"/>
  <c r="DB62" i="9" s="1"/>
  <c r="DB63" i="9" s="1"/>
  <c r="BT16" i="5" s="1"/>
  <c r="J306" i="11" s="1"/>
  <c r="CE320" i="9"/>
  <c r="CF62" i="9" s="1"/>
  <c r="CF63" i="9" s="1"/>
  <c r="BI63" i="9"/>
  <c r="DK320" i="9"/>
  <c r="DL62" i="9" s="1"/>
  <c r="DL63" i="9" s="1"/>
  <c r="CL91" i="9"/>
  <c r="DV67" i="9"/>
  <c r="DM67" i="9"/>
  <c r="DE96" i="9"/>
  <c r="DE88" i="9"/>
  <c r="CW67" i="9"/>
  <c r="CH67" i="9"/>
  <c r="BY320" i="9"/>
  <c r="BZ62" i="9" s="1"/>
  <c r="BZ63" i="9" s="1"/>
  <c r="CD67" i="9"/>
  <c r="CY67" i="9"/>
  <c r="CL96" i="9"/>
  <c r="DL320" i="9"/>
  <c r="DM62" i="9" s="1"/>
  <c r="DM63" i="9" s="1"/>
  <c r="DM64" i="9" s="1"/>
  <c r="BV321" i="9"/>
  <c r="BV323" i="9" s="1"/>
  <c r="CD320" i="9"/>
  <c r="CE62" i="9" s="1"/>
  <c r="CE63" i="9" s="1"/>
  <c r="BQ321" i="9"/>
  <c r="BQ325" i="9" s="1"/>
  <c r="BT321" i="9"/>
  <c r="BT325" i="9" s="1"/>
  <c r="BN321" i="9"/>
  <c r="BN324" i="9" s="1"/>
  <c r="CY320" i="9"/>
  <c r="CZ62" i="9" s="1"/>
  <c r="CZ63" i="9" s="1"/>
  <c r="AB187" i="5" s="1"/>
  <c r="DK67" i="9"/>
  <c r="BY67" i="9"/>
  <c r="DE72" i="9"/>
  <c r="DA67" i="9"/>
  <c r="BM321" i="9"/>
  <c r="BM323" i="9" s="1"/>
  <c r="DV320" i="9"/>
  <c r="DW62" i="9" s="1"/>
  <c r="DW63" i="9" s="1"/>
  <c r="AK187" i="5" s="1"/>
  <c r="CK67" i="9"/>
  <c r="EG67" i="9"/>
  <c r="EG320" i="9" s="1"/>
  <c r="EH62" i="9" s="1"/>
  <c r="EH63" i="9" s="1"/>
  <c r="DN91" i="9"/>
  <c r="DD67" i="9"/>
  <c r="CL102" i="2"/>
  <c r="DE96" i="2"/>
  <c r="CL90" i="2"/>
  <c r="DN90" i="2"/>
  <c r="DN88" i="2"/>
  <c r="BZ67" i="2"/>
  <c r="DE107" i="2"/>
  <c r="DN79" i="2"/>
  <c r="DE90" i="2"/>
  <c r="CL93" i="2"/>
  <c r="DN73" i="2"/>
  <c r="DE75" i="2"/>
  <c r="DC67" i="2"/>
  <c r="CK67" i="2"/>
  <c r="CL73" i="2"/>
  <c r="CC67" i="2"/>
  <c r="CJ67" i="2"/>
  <c r="BW321" i="2"/>
  <c r="BW322" i="2" s="1"/>
  <c r="BO321" i="2"/>
  <c r="BO322" i="2" s="1"/>
  <c r="DE94" i="2"/>
  <c r="DE79" i="2"/>
  <c r="BL321" i="2"/>
  <c r="BL324" i="2" s="1"/>
  <c r="DN82" i="2"/>
  <c r="DD67" i="2"/>
  <c r="CL95" i="2"/>
  <c r="CL82" i="2"/>
  <c r="CL79" i="2"/>
  <c r="CL107" i="2"/>
  <c r="DE109" i="2"/>
  <c r="DN102" i="2"/>
  <c r="DE93" i="2"/>
  <c r="DN107" i="2"/>
  <c r="DN94" i="2"/>
  <c r="DE102" i="2"/>
  <c r="DE73" i="2"/>
  <c r="DN92" i="2"/>
  <c r="CZ67" i="2"/>
  <c r="DN95" i="2"/>
  <c r="DN75" i="2"/>
  <c r="CL101" i="2"/>
  <c r="DN101" i="2"/>
  <c r="DE82" i="2"/>
  <c r="DE92" i="2"/>
  <c r="CB67" i="2"/>
  <c r="CA67" i="2"/>
  <c r="CL80" i="2"/>
  <c r="CL92" i="2"/>
  <c r="CL109" i="2"/>
  <c r="CL75" i="2"/>
  <c r="CL94" i="2"/>
  <c r="BR321" i="2"/>
  <c r="BR325" i="2" s="1"/>
  <c r="BS321" i="2"/>
  <c r="BS325" i="2" s="1"/>
  <c r="BU321" i="2"/>
  <c r="BU325" i="2" s="1"/>
  <c r="DE95" i="2"/>
  <c r="CW67" i="2"/>
  <c r="DN86" i="2"/>
  <c r="DB67" i="2"/>
  <c r="BM321" i="2"/>
  <c r="BM325" i="2" s="1"/>
  <c r="BT321" i="2"/>
  <c r="BT323" i="2" s="1"/>
  <c r="DN80" i="2"/>
  <c r="DN78" i="2"/>
  <c r="DE80" i="2"/>
  <c r="DN84" i="2"/>
  <c r="DN100" i="2"/>
  <c r="CF67" i="2"/>
  <c r="CG67" i="2"/>
  <c r="DM67" i="2"/>
  <c r="EK67" i="2"/>
  <c r="EK320" i="2" s="1"/>
  <c r="EL62" i="2" s="1"/>
  <c r="EL63" i="2" s="1"/>
  <c r="DX67" i="2"/>
  <c r="BH320" i="2"/>
  <c r="BI62" i="2" s="1"/>
  <c r="CI67" i="2"/>
  <c r="EI67" i="2"/>
  <c r="EI320" i="2" s="1"/>
  <c r="EJ62" i="2" s="1"/>
  <c r="EG67" i="2"/>
  <c r="EG320" i="2" s="1"/>
  <c r="EH62" i="2" s="1"/>
  <c r="EH63" i="2" s="1"/>
  <c r="DW67" i="9"/>
  <c r="CH67" i="2"/>
  <c r="EJ67" i="2"/>
  <c r="EJ320" i="2" s="1"/>
  <c r="EK62" i="2" s="1"/>
  <c r="EK64" i="2" s="1"/>
  <c r="DU14" i="5" s="1"/>
  <c r="DW67" i="2"/>
  <c r="DX67" i="9"/>
  <c r="DU67" i="2"/>
  <c r="DN170" i="9"/>
  <c r="DN282" i="9"/>
  <c r="DN281" i="9"/>
  <c r="DN289" i="9"/>
  <c r="DN297" i="9"/>
  <c r="DN177" i="9"/>
  <c r="DN185" i="9"/>
  <c r="DN193" i="9"/>
  <c r="DN287" i="9"/>
  <c r="DN303" i="9"/>
  <c r="DN169" i="9"/>
  <c r="CC72" i="9"/>
  <c r="CC67" i="9" s="1"/>
  <c r="BO321" i="9"/>
  <c r="DE86" i="2"/>
  <c r="DE116" i="2"/>
  <c r="DE132" i="2"/>
  <c r="DE148" i="2"/>
  <c r="DE156" i="2"/>
  <c r="DE164" i="2"/>
  <c r="DE172" i="2"/>
  <c r="DE180" i="2"/>
  <c r="DE188" i="2"/>
  <c r="DE228" i="2"/>
  <c r="DE244" i="2"/>
  <c r="DE252" i="2"/>
  <c r="DE268" i="2"/>
  <c r="DE276" i="2"/>
  <c r="DE117" i="2"/>
  <c r="DE125" i="2"/>
  <c r="DE133" i="2"/>
  <c r="DE141" i="2"/>
  <c r="DE149" i="2"/>
  <c r="DE112" i="2"/>
  <c r="DE120" i="2"/>
  <c r="DE144" i="2"/>
  <c r="DE138" i="2"/>
  <c r="DE146" i="2"/>
  <c r="DE139" i="2"/>
  <c r="DE153" i="2"/>
  <c r="DE163" i="2"/>
  <c r="DE182" i="2"/>
  <c r="DE191" i="2"/>
  <c r="DE227" i="2"/>
  <c r="DE255" i="2"/>
  <c r="DE273" i="2"/>
  <c r="DE142" i="2"/>
  <c r="DE155" i="2"/>
  <c r="DE165" i="2"/>
  <c r="DE183" i="2"/>
  <c r="DE192" i="2"/>
  <c r="DE238" i="2"/>
  <c r="DE283" i="2"/>
  <c r="DE143" i="2"/>
  <c r="DE157" i="2"/>
  <c r="DE166" i="2"/>
  <c r="DE239" i="2"/>
  <c r="DE275" i="2"/>
  <c r="DE129" i="2"/>
  <c r="DE158" i="2"/>
  <c r="DE167" i="2"/>
  <c r="DE176" i="2"/>
  <c r="DE185" i="2"/>
  <c r="DE231" i="2"/>
  <c r="DE267" i="2"/>
  <c r="DE115" i="2"/>
  <c r="DE131" i="2"/>
  <c r="DE177" i="2"/>
  <c r="DE186" i="2"/>
  <c r="DE195" i="2"/>
  <c r="DE232" i="2"/>
  <c r="DE241" i="2"/>
  <c r="DE118" i="2"/>
  <c r="DE134" i="2"/>
  <c r="DE150" i="2"/>
  <c r="DE178" i="2"/>
  <c r="DE224" i="2"/>
  <c r="DE242" i="2"/>
  <c r="DE279" i="2"/>
  <c r="DE119" i="2"/>
  <c r="DE135" i="2"/>
  <c r="DE161" i="2"/>
  <c r="DE170" i="2"/>
  <c r="DE179" i="2"/>
  <c r="DE189" i="2"/>
  <c r="DE198" i="2"/>
  <c r="DE234" i="2"/>
  <c r="DE243" i="2"/>
  <c r="DE121" i="2"/>
  <c r="DE152" i="2"/>
  <c r="DE162" i="2"/>
  <c r="DE181" i="2"/>
  <c r="DE190" i="2"/>
  <c r="DE226" i="2"/>
  <c r="DE263" i="2"/>
  <c r="DE79" i="9"/>
  <c r="DE87" i="9"/>
  <c r="CF72" i="9"/>
  <c r="CF67" i="9" s="1"/>
  <c r="BR321" i="9"/>
  <c r="CL117" i="2"/>
  <c r="CL125" i="2"/>
  <c r="CL133" i="2"/>
  <c r="CL141" i="2"/>
  <c r="CL149" i="2"/>
  <c r="CL157" i="2"/>
  <c r="CL165" i="2"/>
  <c r="CL173" i="2"/>
  <c r="CL181" i="2"/>
  <c r="CL189" i="2"/>
  <c r="CL197" i="2"/>
  <c r="CL237" i="2"/>
  <c r="CL269" i="2"/>
  <c r="CL277" i="2"/>
  <c r="CL130" i="2"/>
  <c r="CL138" i="2"/>
  <c r="CL146" i="2"/>
  <c r="CL154" i="2"/>
  <c r="CL162" i="2"/>
  <c r="CL170" i="2"/>
  <c r="CL178" i="2"/>
  <c r="CL186" i="2"/>
  <c r="CL226" i="2"/>
  <c r="CL234" i="2"/>
  <c r="CL242" i="2"/>
  <c r="CL258" i="2"/>
  <c r="CL266" i="2"/>
  <c r="CL119" i="2"/>
  <c r="CL135" i="2"/>
  <c r="CL143" i="2"/>
  <c r="CL167" i="2"/>
  <c r="CL175" i="2"/>
  <c r="CL183" i="2"/>
  <c r="CL191" i="2"/>
  <c r="CL199" i="2"/>
  <c r="CL231" i="2"/>
  <c r="CL239" i="2"/>
  <c r="CL255" i="2"/>
  <c r="CL263" i="2"/>
  <c r="CL279" i="2"/>
  <c r="CL116" i="2"/>
  <c r="CL124" i="2"/>
  <c r="CL132" i="2"/>
  <c r="CL140" i="2"/>
  <c r="CL148" i="2"/>
  <c r="CL156" i="2"/>
  <c r="CL164" i="2"/>
  <c r="CL172" i="2"/>
  <c r="CL180" i="2"/>
  <c r="CL188" i="2"/>
  <c r="CL196" i="2"/>
  <c r="CL228" i="2"/>
  <c r="CL121" i="2"/>
  <c r="CL129" i="2"/>
  <c r="CL137" i="2"/>
  <c r="CL145" i="2"/>
  <c r="CL153" i="2"/>
  <c r="CL161" i="2"/>
  <c r="CL177" i="2"/>
  <c r="CL185" i="2"/>
  <c r="CL193" i="2"/>
  <c r="CL217" i="2"/>
  <c r="CL241" i="2"/>
  <c r="CL273" i="2"/>
  <c r="CL281" i="2"/>
  <c r="CL118" i="2"/>
  <c r="CL126" i="2"/>
  <c r="CL134" i="2"/>
  <c r="CL142" i="2"/>
  <c r="CL150" i="2"/>
  <c r="CL158" i="2"/>
  <c r="CL166" i="2"/>
  <c r="CL182" i="2"/>
  <c r="CL190" i="2"/>
  <c r="CL198" i="2"/>
  <c r="CL230" i="2"/>
  <c r="CL238" i="2"/>
  <c r="CL262" i="2"/>
  <c r="CL302" i="2"/>
  <c r="CL310" i="2"/>
  <c r="CL115" i="2"/>
  <c r="CL123" i="2"/>
  <c r="CL131" i="2"/>
  <c r="CL139" i="2"/>
  <c r="CL147" i="2"/>
  <c r="CL155" i="2"/>
  <c r="CL163" i="2"/>
  <c r="CL171" i="2"/>
  <c r="CL179" i="2"/>
  <c r="CL187" i="2"/>
  <c r="CL195" i="2"/>
  <c r="CL227" i="2"/>
  <c r="CL243" i="2"/>
  <c r="CL251" i="2"/>
  <c r="CL275" i="2"/>
  <c r="CL283" i="2"/>
  <c r="CL112" i="2"/>
  <c r="CL120" i="2"/>
  <c r="CL136" i="2"/>
  <c r="CL144" i="2"/>
  <c r="CL152" i="2"/>
  <c r="CL168" i="2"/>
  <c r="CL176" i="2"/>
  <c r="CL184" i="2"/>
  <c r="CL192" i="2"/>
  <c r="CL200" i="2"/>
  <c r="CL208" i="2"/>
  <c r="CL216" i="2"/>
  <c r="CL224" i="2"/>
  <c r="CL232" i="2"/>
  <c r="CL272" i="2"/>
  <c r="CL268" i="2"/>
  <c r="CL276" i="2"/>
  <c r="CL244" i="2"/>
  <c r="CL252" i="2"/>
  <c r="DN101" i="9"/>
  <c r="CL88" i="9"/>
  <c r="DE80" i="9"/>
  <c r="N38" i="9"/>
  <c r="AT67" i="9" s="1"/>
  <c r="CL170" i="9"/>
  <c r="CL178" i="9"/>
  <c r="CL186" i="9"/>
  <c r="CL282" i="9"/>
  <c r="CL169" i="9"/>
  <c r="CL177" i="9"/>
  <c r="CL185" i="9"/>
  <c r="CL281" i="9"/>
  <c r="CL289" i="9"/>
  <c r="CL297" i="9"/>
  <c r="CL204" i="9"/>
  <c r="CL287" i="9"/>
  <c r="CL188" i="9"/>
  <c r="CL303" i="9"/>
  <c r="DN115" i="2"/>
  <c r="DN131" i="2"/>
  <c r="DN139" i="2"/>
  <c r="DN147" i="2"/>
  <c r="DN155" i="2"/>
  <c r="DN163" i="2"/>
  <c r="DN171" i="2"/>
  <c r="DN179" i="2"/>
  <c r="DN195" i="2"/>
  <c r="DN114" i="2"/>
  <c r="DN130" i="2"/>
  <c r="DN138" i="2"/>
  <c r="DN146" i="2"/>
  <c r="DN154" i="2"/>
  <c r="DN162" i="2"/>
  <c r="DN170" i="2"/>
  <c r="DN178" i="2"/>
  <c r="DN186" i="2"/>
  <c r="DN112" i="2"/>
  <c r="DN120" i="2"/>
  <c r="DN136" i="2"/>
  <c r="DN144" i="2"/>
  <c r="DN152" i="2"/>
  <c r="DN168" i="2"/>
  <c r="DN176" i="2"/>
  <c r="DN184" i="2"/>
  <c r="DN192" i="2"/>
  <c r="DN200" i="2"/>
  <c r="DN119" i="2"/>
  <c r="DN135" i="2"/>
  <c r="DN143" i="2"/>
  <c r="DN167" i="2"/>
  <c r="DN175" i="2"/>
  <c r="DN183" i="2"/>
  <c r="DN191" i="2"/>
  <c r="DN199" i="2"/>
  <c r="DN207" i="2"/>
  <c r="DN231" i="2"/>
  <c r="DN239" i="2"/>
  <c r="DN118" i="2"/>
  <c r="DN126" i="2"/>
  <c r="DN134" i="2"/>
  <c r="DN150" i="2"/>
  <c r="DN158" i="2"/>
  <c r="DN166" i="2"/>
  <c r="DN182" i="2"/>
  <c r="DN190" i="2"/>
  <c r="DN198" i="2"/>
  <c r="DN117" i="2"/>
  <c r="DN133" i="2"/>
  <c r="DN149" i="2"/>
  <c r="DN156" i="2"/>
  <c r="DN165" i="2"/>
  <c r="DN172" i="2"/>
  <c r="DN181" i="2"/>
  <c r="DN197" i="2"/>
  <c r="DN217" i="2"/>
  <c r="DN222" i="2"/>
  <c r="DN228" i="2"/>
  <c r="DN238" i="2"/>
  <c r="DN244" i="2"/>
  <c r="DN273" i="2"/>
  <c r="DN281" i="2"/>
  <c r="DN121" i="2"/>
  <c r="DN137" i="2"/>
  <c r="DN153" i="2"/>
  <c r="DN185" i="2"/>
  <c r="DN216" i="2"/>
  <c r="DN232" i="2"/>
  <c r="DN264" i="2"/>
  <c r="DN272" i="2"/>
  <c r="DN296" i="2"/>
  <c r="DN205" i="2"/>
  <c r="DN227" i="2"/>
  <c r="DN237" i="2"/>
  <c r="DN243" i="2"/>
  <c r="DN255" i="2"/>
  <c r="DN263" i="2"/>
  <c r="DN279" i="2"/>
  <c r="DN287" i="2"/>
  <c r="DN226" i="2"/>
  <c r="DN242" i="2"/>
  <c r="DN254" i="2"/>
  <c r="DN262" i="2"/>
  <c r="DN302" i="2"/>
  <c r="DN310" i="2"/>
  <c r="DN318" i="2"/>
  <c r="DN116" i="2"/>
  <c r="DN125" i="2"/>
  <c r="DN132" i="2"/>
  <c r="DN141" i="2"/>
  <c r="DN148" i="2"/>
  <c r="DN157" i="2"/>
  <c r="DN164" i="2"/>
  <c r="DN173" i="2"/>
  <c r="DN180" i="2"/>
  <c r="DN189" i="2"/>
  <c r="DN196" i="2"/>
  <c r="DN204" i="2"/>
  <c r="DN209" i="2"/>
  <c r="DN230" i="2"/>
  <c r="DN241" i="2"/>
  <c r="DN269" i="2"/>
  <c r="DN277" i="2"/>
  <c r="DN285" i="2"/>
  <c r="DN301" i="2"/>
  <c r="DN113" i="2"/>
  <c r="DN129" i="2"/>
  <c r="DN145" i="2"/>
  <c r="DN161" i="2"/>
  <c r="DN177" i="2"/>
  <c r="DN193" i="2"/>
  <c r="DN208" i="2"/>
  <c r="DN224" i="2"/>
  <c r="DN240" i="2"/>
  <c r="DN252" i="2"/>
  <c r="DN260" i="2"/>
  <c r="DN268" i="2"/>
  <c r="DN276" i="2"/>
  <c r="DN229" i="2"/>
  <c r="DN251" i="2"/>
  <c r="DN275" i="2"/>
  <c r="DN283" i="2"/>
  <c r="DN299" i="2"/>
  <c r="DN234" i="2"/>
  <c r="DN258" i="2"/>
  <c r="DN266" i="2"/>
  <c r="DN274" i="2"/>
  <c r="DN282" i="2"/>
  <c r="DE86" i="9"/>
  <c r="CL79" i="9"/>
  <c r="DE259" i="9"/>
  <c r="DE189" i="9"/>
  <c r="DE205" i="9"/>
  <c r="DE170" i="9"/>
  <c r="DE178" i="9"/>
  <c r="DE282" i="9"/>
  <c r="DE212" i="9"/>
  <c r="DE297" i="9"/>
  <c r="DE185" i="9"/>
  <c r="DE200" i="9"/>
  <c r="DE289" i="9"/>
  <c r="DE298" i="9"/>
  <c r="DE169" i="9"/>
  <c r="DE188" i="9"/>
  <c r="DE201" i="9"/>
  <c r="DE238" i="9"/>
  <c r="DE260" i="9"/>
  <c r="DE204" i="9"/>
  <c r="DE216" i="9"/>
  <c r="DE281" i="9"/>
  <c r="DE176" i="9"/>
  <c r="DE293" i="9"/>
  <c r="DE317" i="9"/>
  <c r="DE177" i="9"/>
  <c r="DE193" i="9"/>
  <c r="DE196" i="9"/>
  <c r="DE287" i="9"/>
  <c r="DE303" i="9"/>
  <c r="BG320" i="2"/>
  <c r="BH62" i="2" s="1"/>
  <c r="CI73" i="9"/>
  <c r="BU321" i="9"/>
  <c r="CG72" i="9"/>
  <c r="CG67" i="9" s="1"/>
  <c r="BS321" i="9"/>
  <c r="BZ72" i="9"/>
  <c r="BL321" i="9"/>
  <c r="BH72" i="9"/>
  <c r="CL101" i="9"/>
  <c r="DN100" i="9"/>
  <c r="DE100" i="9"/>
  <c r="CL100" i="9"/>
  <c r="CL98" i="9"/>
  <c r="DE97" i="9"/>
  <c r="DN97" i="9"/>
  <c r="DE94" i="9"/>
  <c r="CL93" i="9"/>
  <c r="DN93" i="9"/>
  <c r="DE92" i="9"/>
  <c r="DE91" i="9"/>
  <c r="BW323" i="9"/>
  <c r="CL87" i="9"/>
  <c r="DN83" i="9"/>
  <c r="DE82" i="9"/>
  <c r="DN82" i="9"/>
  <c r="CL82" i="9"/>
  <c r="DE81" i="9"/>
  <c r="DN81" i="9"/>
  <c r="CL80" i="9"/>
  <c r="DN80" i="9"/>
  <c r="DN79" i="9"/>
  <c r="DE75" i="9"/>
  <c r="CL75" i="9"/>
  <c r="DN75" i="9"/>
  <c r="DN71" i="9"/>
  <c r="DE101" i="9"/>
  <c r="DN99" i="9"/>
  <c r="DE99" i="9"/>
  <c r="CL99" i="9"/>
  <c r="CL97" i="9"/>
  <c r="CL94" i="9"/>
  <c r="DN94" i="9"/>
  <c r="DE93" i="9"/>
  <c r="DN92" i="9"/>
  <c r="CL92" i="9"/>
  <c r="DE89" i="9"/>
  <c r="CL89" i="9"/>
  <c r="DE83" i="9"/>
  <c r="CL83" i="9"/>
  <c r="CL81" i="9"/>
  <c r="DN72" i="9"/>
  <c r="DE71" i="9"/>
  <c r="CL71" i="9"/>
  <c r="CL70" i="9"/>
  <c r="DE70" i="9"/>
  <c r="DN70" i="9"/>
  <c r="CL84" i="2"/>
  <c r="DE78" i="2"/>
  <c r="CL78" i="2"/>
  <c r="DE101" i="2"/>
  <c r="CX320" i="2"/>
  <c r="CY62" i="2" s="1"/>
  <c r="CY63" i="2" s="1"/>
  <c r="DE88" i="2"/>
  <c r="CD67" i="2"/>
  <c r="DE84" i="2"/>
  <c r="DE83" i="2"/>
  <c r="CX67" i="2"/>
  <c r="DL67" i="2"/>
  <c r="CL88" i="2"/>
  <c r="CE320" i="2"/>
  <c r="CF62" i="2" s="1"/>
  <c r="CF63" i="2" s="1"/>
  <c r="CL86" i="2"/>
  <c r="BP321" i="2"/>
  <c r="BP323" i="2" s="1"/>
  <c r="CE67" i="2"/>
  <c r="BQ321" i="2"/>
  <c r="BQ322" i="2" s="1"/>
  <c r="CY67" i="2"/>
  <c r="CD320" i="2"/>
  <c r="CE62" i="2" s="1"/>
  <c r="CE63" i="2" s="1"/>
  <c r="BY320" i="2"/>
  <c r="BZ62" i="2" s="1"/>
  <c r="BZ63" i="2" s="1"/>
  <c r="DK67" i="2"/>
  <c r="DL320" i="2"/>
  <c r="DM62" i="2" s="1"/>
  <c r="DM63" i="2" s="1"/>
  <c r="DM64" i="2" s="1"/>
  <c r="BY67" i="2"/>
  <c r="CY320" i="2"/>
  <c r="CZ62" i="2" s="1"/>
  <c r="CZ63" i="2" s="1"/>
  <c r="CZ64" i="2" s="1"/>
  <c r="DN87" i="2"/>
  <c r="DA320" i="2"/>
  <c r="DB62" i="2" s="1"/>
  <c r="DB63" i="2" s="1"/>
  <c r="DB64" i="2" s="1"/>
  <c r="CL83" i="2"/>
  <c r="CL100" i="2"/>
  <c r="DA67" i="2"/>
  <c r="DK320" i="2"/>
  <c r="DL62" i="2" s="1"/>
  <c r="DL63" i="2" s="1"/>
  <c r="DN83" i="2"/>
  <c r="DE100" i="2"/>
  <c r="EH67" i="2"/>
  <c r="EH320" i="2" s="1"/>
  <c r="EI62" i="2" s="1"/>
  <c r="EI63" i="2" s="1"/>
  <c r="BK321" i="2"/>
  <c r="BK323" i="2" s="1"/>
  <c r="DV320" i="2"/>
  <c r="DW62" i="2" s="1"/>
  <c r="DW63" i="2" s="1"/>
  <c r="CL111" i="2"/>
  <c r="DE111" i="2"/>
  <c r="DN111" i="2"/>
  <c r="DN110" i="2"/>
  <c r="CL110" i="2"/>
  <c r="DE110" i="2"/>
  <c r="DV67" i="2"/>
  <c r="DE74" i="2"/>
  <c r="CI63" i="2" l="1"/>
  <c r="CI64" i="2" s="1"/>
  <c r="BT15" i="5"/>
  <c r="J305" i="11" s="1"/>
  <c r="AD187" i="5"/>
  <c r="BT17" i="5"/>
  <c r="J307" i="11" s="1"/>
  <c r="AW258" i="2"/>
  <c r="AW244" i="2"/>
  <c r="AW208" i="2"/>
  <c r="AW193" i="2"/>
  <c r="AW312" i="2"/>
  <c r="AW297" i="2"/>
  <c r="AW218" i="2"/>
  <c r="AW316" i="2"/>
  <c r="AW317" i="2"/>
  <c r="AW259" i="2"/>
  <c r="AW284" i="2"/>
  <c r="AW220" i="2"/>
  <c r="AW253" i="2"/>
  <c r="AW72" i="2"/>
  <c r="BE72" i="2" s="1"/>
  <c r="AW230" i="2"/>
  <c r="AW271" i="2"/>
  <c r="AW207" i="2"/>
  <c r="AW248" i="2"/>
  <c r="AW257" i="2"/>
  <c r="AW197" i="2"/>
  <c r="AW133" i="2"/>
  <c r="AW158" i="2"/>
  <c r="AW183" i="2"/>
  <c r="AW89" i="2"/>
  <c r="BE89" i="2" s="1"/>
  <c r="AW144" i="2"/>
  <c r="AW169" i="2"/>
  <c r="AW194" i="2"/>
  <c r="AW128" i="2"/>
  <c r="AW155" i="2"/>
  <c r="AW114" i="2"/>
  <c r="BE114" i="2" s="1"/>
  <c r="AW107" i="2"/>
  <c r="BE107" i="2" s="1"/>
  <c r="AW100" i="2"/>
  <c r="BE100" i="2" s="1"/>
  <c r="AW93" i="2"/>
  <c r="BE93" i="2" s="1"/>
  <c r="AW86" i="2"/>
  <c r="BE86" i="2" s="1"/>
  <c r="AW87" i="2"/>
  <c r="BE87" i="2" s="1"/>
  <c r="AW226" i="2"/>
  <c r="AW254" i="2"/>
  <c r="AW182" i="2"/>
  <c r="AW73" i="2"/>
  <c r="BE73" i="2" s="1"/>
  <c r="AW311" i="2"/>
  <c r="AW304" i="2"/>
  <c r="AW289" i="2"/>
  <c r="AW315" i="2"/>
  <c r="AW308" i="2"/>
  <c r="AW309" i="2"/>
  <c r="AW251" i="2"/>
  <c r="AW276" i="2"/>
  <c r="AW212" i="2"/>
  <c r="AW245" i="2"/>
  <c r="AW286" i="2"/>
  <c r="AW222" i="2"/>
  <c r="AW263" i="2"/>
  <c r="AW196" i="2"/>
  <c r="AW240" i="2"/>
  <c r="AW249" i="2"/>
  <c r="AW189" i="2"/>
  <c r="AW113" i="2"/>
  <c r="BE113" i="2" s="1"/>
  <c r="AW150" i="2"/>
  <c r="AW175" i="2"/>
  <c r="AW200" i="2"/>
  <c r="AW136" i="2"/>
  <c r="AW161" i="2"/>
  <c r="AW186" i="2"/>
  <c r="AW96" i="2"/>
  <c r="BE96" i="2" s="1"/>
  <c r="AW147" i="2"/>
  <c r="AW106" i="2"/>
  <c r="BE106" i="2" s="1"/>
  <c r="AW99" i="2"/>
  <c r="BE99" i="2" s="1"/>
  <c r="AW92" i="2"/>
  <c r="BE92" i="2" s="1"/>
  <c r="AW85" i="2"/>
  <c r="BE85" i="2" s="1"/>
  <c r="AW78" i="2"/>
  <c r="BE78" i="2" s="1"/>
  <c r="AW79" i="2"/>
  <c r="BE79" i="2" s="1"/>
  <c r="AW306" i="2"/>
  <c r="AW213" i="2"/>
  <c r="AW157" i="2"/>
  <c r="AW129" i="2"/>
  <c r="AW117" i="2"/>
  <c r="AW303" i="2"/>
  <c r="AW296" i="2"/>
  <c r="AW281" i="2"/>
  <c r="AW307" i="2"/>
  <c r="AW300" i="2"/>
  <c r="AW301" i="2"/>
  <c r="AW243" i="2"/>
  <c r="AW268" i="2"/>
  <c r="AW204" i="2"/>
  <c r="AW237" i="2"/>
  <c r="AW278" i="2"/>
  <c r="AW214" i="2"/>
  <c r="AW255" i="2"/>
  <c r="AW132" i="2"/>
  <c r="AW232" i="2"/>
  <c r="AW241" i="2"/>
  <c r="AW181" i="2"/>
  <c r="AW81" i="2"/>
  <c r="BE81" i="2" s="1"/>
  <c r="AW142" i="2"/>
  <c r="AW167" i="2"/>
  <c r="AW192" i="2"/>
  <c r="AW120" i="2"/>
  <c r="AW153" i="2"/>
  <c r="AW178" i="2"/>
  <c r="AW203" i="2"/>
  <c r="AW139" i="2"/>
  <c r="AW98" i="2"/>
  <c r="BE98" i="2" s="1"/>
  <c r="AW91" i="2"/>
  <c r="BE91" i="2" s="1"/>
  <c r="AW84" i="2"/>
  <c r="BE84" i="2" s="1"/>
  <c r="AW77" i="2"/>
  <c r="BE77" i="2" s="1"/>
  <c r="AW70" i="2"/>
  <c r="BE70" i="2" s="1"/>
  <c r="AW71" i="2"/>
  <c r="BE71" i="2" s="1"/>
  <c r="AW156" i="2"/>
  <c r="AW272" i="2"/>
  <c r="AW168" i="2"/>
  <c r="AW124" i="2"/>
  <c r="AW295" i="2"/>
  <c r="AW282" i="2"/>
  <c r="AW210" i="2"/>
  <c r="AW299" i="2"/>
  <c r="AW292" i="2"/>
  <c r="AW293" i="2"/>
  <c r="AW235" i="2"/>
  <c r="AW260" i="2"/>
  <c r="AW172" i="2"/>
  <c r="AW229" i="2"/>
  <c r="AW270" i="2"/>
  <c r="AW206" i="2"/>
  <c r="AW247" i="2"/>
  <c r="AW288" i="2"/>
  <c r="AW224" i="2"/>
  <c r="AW233" i="2"/>
  <c r="AW173" i="2"/>
  <c r="AW198" i="2"/>
  <c r="AW134" i="2"/>
  <c r="AW159" i="2"/>
  <c r="AW184" i="2"/>
  <c r="AW88" i="2"/>
  <c r="BE88" i="2" s="1"/>
  <c r="AW145" i="2"/>
  <c r="AW170" i="2"/>
  <c r="AW195" i="2"/>
  <c r="AW131" i="2"/>
  <c r="AW90" i="2"/>
  <c r="BE90" i="2" s="1"/>
  <c r="AW83" i="2"/>
  <c r="BE83" i="2" s="1"/>
  <c r="AW76" i="2"/>
  <c r="BE76" i="2" s="1"/>
  <c r="AW126" i="2"/>
  <c r="AW127" i="2"/>
  <c r="AW219" i="2"/>
  <c r="AW104" i="2"/>
  <c r="BE104" i="2" s="1"/>
  <c r="AW80" i="2"/>
  <c r="BE80" i="2" s="1"/>
  <c r="AW179" i="2"/>
  <c r="AW111" i="2"/>
  <c r="BE111" i="2" s="1"/>
  <c r="AW273" i="2"/>
  <c r="AW266" i="2"/>
  <c r="AW314" i="2"/>
  <c r="AW291" i="2"/>
  <c r="AW234" i="2"/>
  <c r="AW242" i="2"/>
  <c r="AW227" i="2"/>
  <c r="AW252" i="2"/>
  <c r="AW285" i="2"/>
  <c r="AW221" i="2"/>
  <c r="AW262" i="2"/>
  <c r="AW188" i="2"/>
  <c r="AW239" i="2"/>
  <c r="AW280" i="2"/>
  <c r="AW216" i="2"/>
  <c r="AW225" i="2"/>
  <c r="AW165" i="2"/>
  <c r="AW190" i="2"/>
  <c r="AW112" i="2"/>
  <c r="BE112" i="2" s="1"/>
  <c r="AW151" i="2"/>
  <c r="AW176" i="2"/>
  <c r="AW201" i="2"/>
  <c r="AW137" i="2"/>
  <c r="AW162" i="2"/>
  <c r="AW187" i="2"/>
  <c r="AW105" i="2"/>
  <c r="BE105" i="2" s="1"/>
  <c r="AW82" i="2"/>
  <c r="BE82" i="2" s="1"/>
  <c r="AW75" i="2"/>
  <c r="BE75" i="2" s="1"/>
  <c r="AW125" i="2"/>
  <c r="AW118" i="2"/>
  <c r="AW119" i="2"/>
  <c r="AW250" i="2"/>
  <c r="AW277" i="2"/>
  <c r="AW217" i="2"/>
  <c r="AW154" i="2"/>
  <c r="AW110" i="2"/>
  <c r="BE110" i="2" s="1"/>
  <c r="AW69" i="2"/>
  <c r="BE69" i="2" s="1"/>
  <c r="AW313" i="2"/>
  <c r="AW298" i="2"/>
  <c r="AW318" i="2"/>
  <c r="AW310" i="2"/>
  <c r="AW275" i="2"/>
  <c r="AW211" i="2"/>
  <c r="AW236" i="2"/>
  <c r="AW269" i="2"/>
  <c r="AW205" i="2"/>
  <c r="AW246" i="2"/>
  <c r="AW287" i="2"/>
  <c r="AW223" i="2"/>
  <c r="AW264" i="2"/>
  <c r="AW140" i="2"/>
  <c r="AW209" i="2"/>
  <c r="AW149" i="2"/>
  <c r="AW174" i="2"/>
  <c r="AW199" i="2"/>
  <c r="AW135" i="2"/>
  <c r="AW160" i="2"/>
  <c r="AW185" i="2"/>
  <c r="AW97" i="2"/>
  <c r="BE97" i="2" s="1"/>
  <c r="AW146" i="2"/>
  <c r="AW171" i="2"/>
  <c r="AW130" i="2"/>
  <c r="AW123" i="2"/>
  <c r="AW116" i="2"/>
  <c r="BE116" i="2" s="1"/>
  <c r="AW109" i="2"/>
  <c r="BE109" i="2" s="1"/>
  <c r="AW102" i="2"/>
  <c r="BE102" i="2" s="1"/>
  <c r="AW103" i="2"/>
  <c r="BE103" i="2" s="1"/>
  <c r="AW283" i="2"/>
  <c r="AW231" i="2"/>
  <c r="AW143" i="2"/>
  <c r="AW74" i="2"/>
  <c r="BE74" i="2" s="1"/>
  <c r="AW302" i="2"/>
  <c r="AW305" i="2"/>
  <c r="AW290" i="2"/>
  <c r="AW274" i="2"/>
  <c r="AW294" i="2"/>
  <c r="AW267" i="2"/>
  <c r="AW164" i="2"/>
  <c r="AW228" i="2"/>
  <c r="AW261" i="2"/>
  <c r="AW180" i="2"/>
  <c r="AW238" i="2"/>
  <c r="AW279" i="2"/>
  <c r="AW215" i="2"/>
  <c r="AW256" i="2"/>
  <c r="AW265" i="2"/>
  <c r="AW148" i="2"/>
  <c r="AW141" i="2"/>
  <c r="AW166" i="2"/>
  <c r="AW191" i="2"/>
  <c r="AW121" i="2"/>
  <c r="AW152" i="2"/>
  <c r="AW177" i="2"/>
  <c r="AW202" i="2"/>
  <c r="AW138" i="2"/>
  <c r="AW163" i="2"/>
  <c r="AW122" i="2"/>
  <c r="AW115" i="2"/>
  <c r="BE115" i="2" s="1"/>
  <c r="AW108" i="2"/>
  <c r="BE108" i="2" s="1"/>
  <c r="AW101" i="2"/>
  <c r="BE101" i="2" s="1"/>
  <c r="AW94" i="2"/>
  <c r="BE94" i="2" s="1"/>
  <c r="CD64" i="2"/>
  <c r="DY63" i="2"/>
  <c r="DY64" i="2" s="1"/>
  <c r="AH181" i="5"/>
  <c r="CD20" i="5"/>
  <c r="T310" i="11" s="1"/>
  <c r="DE64" i="2"/>
  <c r="AT92" i="2"/>
  <c r="BB92" i="2" s="1"/>
  <c r="AT305" i="2"/>
  <c r="AT290" i="2"/>
  <c r="AT275" i="2"/>
  <c r="AT236" i="2"/>
  <c r="AT269" i="2"/>
  <c r="AT117" i="2"/>
  <c r="AT157" i="2"/>
  <c r="AT302" i="2"/>
  <c r="AT150" i="2"/>
  <c r="AT255" i="2"/>
  <c r="AT211" i="2"/>
  <c r="AT148" i="2"/>
  <c r="AT240" i="2"/>
  <c r="AT205" i="2"/>
  <c r="AT101" i="2"/>
  <c r="BB101" i="2" s="1"/>
  <c r="AT273" i="2"/>
  <c r="AT222" i="2"/>
  <c r="AT119" i="2"/>
  <c r="AT292" i="2"/>
  <c r="AT209" i="2"/>
  <c r="AT170" i="2"/>
  <c r="AT88" i="2"/>
  <c r="BB88" i="2" s="1"/>
  <c r="AT301" i="2"/>
  <c r="AT242" i="2"/>
  <c r="AT195" i="2"/>
  <c r="AT114" i="2"/>
  <c r="BB114" i="2" s="1"/>
  <c r="CO13" i="5"/>
  <c r="J355" i="11" s="1"/>
  <c r="CO14" i="5"/>
  <c r="J356" i="11" s="1"/>
  <c r="CE64" i="9"/>
  <c r="AE16" i="5" s="1"/>
  <c r="K201" i="11" s="1"/>
  <c r="AD16" i="5"/>
  <c r="J201" i="11" s="1"/>
  <c r="CF64" i="9"/>
  <c r="AE17" i="5" s="1"/>
  <c r="K202" i="11" s="1"/>
  <c r="AD17" i="5"/>
  <c r="J202" i="11" s="1"/>
  <c r="DD63" i="2"/>
  <c r="CD19" i="5" s="1"/>
  <c r="T309" i="11" s="1"/>
  <c r="DV63" i="2"/>
  <c r="DV64" i="2" s="1"/>
  <c r="DC64" i="2"/>
  <c r="CC64" i="2"/>
  <c r="AN16" i="5"/>
  <c r="T201" i="11" s="1"/>
  <c r="M181" i="5"/>
  <c r="CF64" i="2"/>
  <c r="N181" i="5"/>
  <c r="AN17" i="5"/>
  <c r="T202" i="11" s="1"/>
  <c r="AV224" i="2"/>
  <c r="AU145" i="2"/>
  <c r="BF320" i="2"/>
  <c r="BG62" i="2" s="1"/>
  <c r="AU127" i="2"/>
  <c r="AU134" i="2"/>
  <c r="AU91" i="2"/>
  <c r="BC91" i="2" s="1"/>
  <c r="AU69" i="2"/>
  <c r="BC69" i="2" s="1"/>
  <c r="AU232" i="2"/>
  <c r="AU267" i="2"/>
  <c r="AU178" i="2"/>
  <c r="AT315" i="2"/>
  <c r="AT239" i="2"/>
  <c r="AT247" i="2"/>
  <c r="AT296" i="2"/>
  <c r="AT271" i="2"/>
  <c r="AT280" i="2"/>
  <c r="AT216" i="2"/>
  <c r="AT249" i="2"/>
  <c r="AT282" i="2"/>
  <c r="AT218" i="2"/>
  <c r="AT251" i="2"/>
  <c r="AT276" i="2"/>
  <c r="AT212" i="2"/>
  <c r="AT245" i="2"/>
  <c r="AT262" i="2"/>
  <c r="AT185" i="2"/>
  <c r="AT146" i="2"/>
  <c r="AT171" i="2"/>
  <c r="AT188" i="2"/>
  <c r="AT126" i="2"/>
  <c r="AT125" i="2"/>
  <c r="AT191" i="2"/>
  <c r="AT168" i="2"/>
  <c r="AT87" i="2"/>
  <c r="BB87" i="2" s="1"/>
  <c r="AT113" i="2"/>
  <c r="BB113" i="2" s="1"/>
  <c r="AT82" i="2"/>
  <c r="BB82" i="2" s="1"/>
  <c r="AT279" i="2"/>
  <c r="AT193" i="2"/>
  <c r="AT299" i="2"/>
  <c r="AT263" i="2"/>
  <c r="AT207" i="2"/>
  <c r="AT272" i="2"/>
  <c r="AT208" i="2"/>
  <c r="AT241" i="2"/>
  <c r="AT274" i="2"/>
  <c r="AT210" i="2"/>
  <c r="AT243" i="2"/>
  <c r="AT268" i="2"/>
  <c r="AT204" i="2"/>
  <c r="AT237" i="2"/>
  <c r="AT254" i="2"/>
  <c r="AT202" i="2"/>
  <c r="AT138" i="2"/>
  <c r="AT163" i="2"/>
  <c r="AT180" i="2"/>
  <c r="AT94" i="2"/>
  <c r="BB94" i="2" s="1"/>
  <c r="AT190" i="2"/>
  <c r="AT183" i="2"/>
  <c r="AT160" i="2"/>
  <c r="AT79" i="2"/>
  <c r="BB79" i="2" s="1"/>
  <c r="AT97" i="2"/>
  <c r="BB97" i="2" s="1"/>
  <c r="AT123" i="2"/>
  <c r="AT316" i="2"/>
  <c r="AT223" i="2"/>
  <c r="AT291" i="2"/>
  <c r="AT311" i="2"/>
  <c r="AT307" i="2"/>
  <c r="AT314" i="2"/>
  <c r="AT264" i="2"/>
  <c r="AT201" i="2"/>
  <c r="AT233" i="2"/>
  <c r="AT266" i="2"/>
  <c r="AT153" i="2"/>
  <c r="AT235" i="2"/>
  <c r="AT260" i="2"/>
  <c r="AT169" i="2"/>
  <c r="AT229" i="2"/>
  <c r="AT246" i="2"/>
  <c r="AT194" i="2"/>
  <c r="AT118" i="2"/>
  <c r="AT155" i="2"/>
  <c r="AT172" i="2"/>
  <c r="AT197" i="2"/>
  <c r="AT182" i="2"/>
  <c r="AT175" i="2"/>
  <c r="AT144" i="2"/>
  <c r="AT120" i="2"/>
  <c r="AT89" i="2"/>
  <c r="BB89" i="2" s="1"/>
  <c r="AT99" i="2"/>
  <c r="BB99" i="2" s="1"/>
  <c r="AT308" i="2"/>
  <c r="AT317" i="2"/>
  <c r="AT318" i="2"/>
  <c r="AT303" i="2"/>
  <c r="AT69" i="2"/>
  <c r="BB69" i="2" s="1"/>
  <c r="AT306" i="2"/>
  <c r="AT256" i="2"/>
  <c r="AT137" i="2"/>
  <c r="AT225" i="2"/>
  <c r="AT258" i="2"/>
  <c r="AT109" i="2"/>
  <c r="BB109" i="2" s="1"/>
  <c r="AT227" i="2"/>
  <c r="AT252" i="2"/>
  <c r="AT285" i="2"/>
  <c r="AT221" i="2"/>
  <c r="AT238" i="2"/>
  <c r="AT186" i="2"/>
  <c r="AT86" i="2"/>
  <c r="BB86" i="2" s="1"/>
  <c r="AT147" i="2"/>
  <c r="AT164" i="2"/>
  <c r="AT189" i="2"/>
  <c r="AT166" i="2"/>
  <c r="AT151" i="2"/>
  <c r="AT136" i="2"/>
  <c r="AT112" i="2"/>
  <c r="BB112" i="2" s="1"/>
  <c r="AT81" i="2"/>
  <c r="BB81" i="2" s="1"/>
  <c r="AT91" i="2"/>
  <c r="BB91" i="2" s="1"/>
  <c r="AT300" i="2"/>
  <c r="AT309" i="2"/>
  <c r="AT310" i="2"/>
  <c r="AT295" i="2"/>
  <c r="AT313" i="2"/>
  <c r="AT298" i="2"/>
  <c r="AT248" i="2"/>
  <c r="AT281" i="2"/>
  <c r="AT217" i="2"/>
  <c r="AT250" i="2"/>
  <c r="AT283" i="2"/>
  <c r="AT219" i="2"/>
  <c r="AT244" i="2"/>
  <c r="AT277" i="2"/>
  <c r="AT213" i="2"/>
  <c r="AT230" i="2"/>
  <c r="AT178" i="2"/>
  <c r="AT203" i="2"/>
  <c r="AT139" i="2"/>
  <c r="AT156" i="2"/>
  <c r="AT165" i="2"/>
  <c r="AT158" i="2"/>
  <c r="AT143" i="2"/>
  <c r="AT110" i="2"/>
  <c r="BB110" i="2" s="1"/>
  <c r="AT96" i="2"/>
  <c r="BB96" i="2" s="1"/>
  <c r="AT122" i="2"/>
  <c r="AT83" i="2"/>
  <c r="BB83" i="2" s="1"/>
  <c r="AT278" i="2"/>
  <c r="AT293" i="2"/>
  <c r="AT294" i="2"/>
  <c r="AT312" i="2"/>
  <c r="AT297" i="2"/>
  <c r="AT215" i="2"/>
  <c r="AT232" i="2"/>
  <c r="AT265" i="2"/>
  <c r="AT145" i="2"/>
  <c r="AT234" i="2"/>
  <c r="AT267" i="2"/>
  <c r="AT161" i="2"/>
  <c r="AT228" i="2"/>
  <c r="AT261" i="2"/>
  <c r="AT177" i="2"/>
  <c r="AT214" i="2"/>
  <c r="AT162" i="2"/>
  <c r="AT187" i="2"/>
  <c r="AT85" i="2"/>
  <c r="BB85" i="2" s="1"/>
  <c r="AT140" i="2"/>
  <c r="AT141" i="2"/>
  <c r="AT102" i="2"/>
  <c r="BB102" i="2" s="1"/>
  <c r="AT200" i="2"/>
  <c r="AT111" i="2"/>
  <c r="BB111" i="2" s="1"/>
  <c r="AT80" i="2"/>
  <c r="BB80" i="2" s="1"/>
  <c r="AT98" i="2"/>
  <c r="BB98" i="2" s="1"/>
  <c r="AT84" i="2"/>
  <c r="BB84" i="2" s="1"/>
  <c r="AT231" i="2"/>
  <c r="AT287" i="2"/>
  <c r="AT286" i="2"/>
  <c r="AT304" i="2"/>
  <c r="AT289" i="2"/>
  <c r="AT288" i="2"/>
  <c r="AT224" i="2"/>
  <c r="AT257" i="2"/>
  <c r="AT77" i="2"/>
  <c r="BB77" i="2" s="1"/>
  <c r="AT226" i="2"/>
  <c r="AT259" i="2"/>
  <c r="AT284" i="2"/>
  <c r="AT220" i="2"/>
  <c r="AT253" i="2"/>
  <c r="AT270" i="2"/>
  <c r="AT206" i="2"/>
  <c r="AT154" i="2"/>
  <c r="AT179" i="2"/>
  <c r="AT196" i="2"/>
  <c r="AT132" i="2"/>
  <c r="AT133" i="2"/>
  <c r="AT70" i="2"/>
  <c r="BB70" i="2" s="1"/>
  <c r="AT192" i="2"/>
  <c r="AT95" i="2"/>
  <c r="BB95" i="2" s="1"/>
  <c r="AT121" i="2"/>
  <c r="AT90" i="2"/>
  <c r="BB90" i="2" s="1"/>
  <c r="AT76" i="2"/>
  <c r="BB76" i="2" s="1"/>
  <c r="AV177" i="2"/>
  <c r="AV242" i="2"/>
  <c r="AU309" i="2"/>
  <c r="AU288" i="2"/>
  <c r="AU242" i="2"/>
  <c r="AU261" i="2"/>
  <c r="AU187" i="2"/>
  <c r="AU198" i="2"/>
  <c r="AU78" i="2"/>
  <c r="BC78" i="2" s="1"/>
  <c r="AU98" i="2"/>
  <c r="BC98" i="2" s="1"/>
  <c r="AU301" i="2"/>
  <c r="AU314" i="2"/>
  <c r="AU234" i="2"/>
  <c r="AU253" i="2"/>
  <c r="AU179" i="2"/>
  <c r="AU190" i="2"/>
  <c r="AU201" i="2"/>
  <c r="AU90" i="2"/>
  <c r="BC90" i="2" s="1"/>
  <c r="AU318" i="2"/>
  <c r="AU315" i="2"/>
  <c r="AU259" i="2"/>
  <c r="AU286" i="2"/>
  <c r="AU95" i="2"/>
  <c r="BC95" i="2" s="1"/>
  <c r="AU102" i="2"/>
  <c r="BC102" i="2" s="1"/>
  <c r="AU137" i="2"/>
  <c r="AU83" i="2"/>
  <c r="BC83" i="2" s="1"/>
  <c r="AU311" i="2"/>
  <c r="AU273" i="2"/>
  <c r="AU162" i="2"/>
  <c r="AU230" i="2"/>
  <c r="AU148" i="2"/>
  <c r="AU159" i="2"/>
  <c r="AU96" i="2"/>
  <c r="BC96" i="2" s="1"/>
  <c r="AU84" i="2"/>
  <c r="BC84" i="2" s="1"/>
  <c r="AU303" i="2"/>
  <c r="AU265" i="2"/>
  <c r="AU284" i="2"/>
  <c r="AU222" i="2"/>
  <c r="AU140" i="2"/>
  <c r="AU151" i="2"/>
  <c r="AU88" i="2"/>
  <c r="BC88" i="2" s="1"/>
  <c r="AU76" i="2"/>
  <c r="BC76" i="2" s="1"/>
  <c r="AU272" i="2"/>
  <c r="AU209" i="2"/>
  <c r="AU228" i="2"/>
  <c r="AU239" i="2"/>
  <c r="AU173" i="2"/>
  <c r="AU184" i="2"/>
  <c r="AU97" i="2"/>
  <c r="BC97" i="2" s="1"/>
  <c r="AU77" i="2"/>
  <c r="BC77" i="2" s="1"/>
  <c r="AU264" i="2"/>
  <c r="AU146" i="2"/>
  <c r="AU220" i="2"/>
  <c r="AU231" i="2"/>
  <c r="AU165" i="2"/>
  <c r="AU176" i="2"/>
  <c r="AU89" i="2"/>
  <c r="BC89" i="2" s="1"/>
  <c r="AV226" i="9"/>
  <c r="AV137" i="9"/>
  <c r="AV145" i="9"/>
  <c r="AV235" i="9"/>
  <c r="AV259" i="9"/>
  <c r="AV260" i="9"/>
  <c r="AV219" i="9"/>
  <c r="AV96" i="9"/>
  <c r="BD96" i="9" s="1"/>
  <c r="AV222" i="9"/>
  <c r="AV249" i="9"/>
  <c r="AV153" i="9"/>
  <c r="AV161" i="9"/>
  <c r="AV251" i="9"/>
  <c r="AV270" i="9"/>
  <c r="AV232" i="9"/>
  <c r="AV75" i="9"/>
  <c r="BD75" i="9" s="1"/>
  <c r="AY317" i="9"/>
  <c r="AY244" i="9"/>
  <c r="AV169" i="9"/>
  <c r="AV264" i="9"/>
  <c r="AV142" i="9"/>
  <c r="AV268" i="9"/>
  <c r="AV146" i="9"/>
  <c r="AV281" i="9"/>
  <c r="AV150" i="9"/>
  <c r="AV266" i="9"/>
  <c r="AV154" i="9"/>
  <c r="AV275" i="9"/>
  <c r="AV158" i="9"/>
  <c r="AV279" i="9"/>
  <c r="AV162" i="9"/>
  <c r="AV294" i="9"/>
  <c r="AV135" i="9"/>
  <c r="AV201" i="9"/>
  <c r="AV256" i="9"/>
  <c r="AV217" i="9"/>
  <c r="AV277" i="9"/>
  <c r="AV230" i="9"/>
  <c r="AV283" i="9"/>
  <c r="AV215" i="9"/>
  <c r="AV290" i="9"/>
  <c r="AV228" i="9"/>
  <c r="AV295" i="9"/>
  <c r="AV229" i="9"/>
  <c r="AV301" i="9"/>
  <c r="AV90" i="9"/>
  <c r="BD90" i="9" s="1"/>
  <c r="AV88" i="9"/>
  <c r="BD88" i="9" s="1"/>
  <c r="AV94" i="9"/>
  <c r="BD94" i="9" s="1"/>
  <c r="AV100" i="9"/>
  <c r="BD100" i="9" s="1"/>
  <c r="AV164" i="9"/>
  <c r="AV221" i="9"/>
  <c r="AV125" i="9"/>
  <c r="AV165" i="9"/>
  <c r="AV305" i="9"/>
  <c r="AV193" i="9"/>
  <c r="AV206" i="9"/>
  <c r="AV70" i="9"/>
  <c r="BD70" i="9" s="1"/>
  <c r="AV83" i="9"/>
  <c r="BD83" i="9" s="1"/>
  <c r="AV141" i="9"/>
  <c r="AV245" i="9"/>
  <c r="AV239" i="9"/>
  <c r="AV298" i="9"/>
  <c r="AV231" i="9"/>
  <c r="AV273" i="9"/>
  <c r="AV299" i="9"/>
  <c r="AY224" i="9"/>
  <c r="AY286" i="9"/>
  <c r="AV170" i="9"/>
  <c r="AV296" i="9"/>
  <c r="AV173" i="9"/>
  <c r="AV300" i="9"/>
  <c r="AV177" i="9"/>
  <c r="AV308" i="9"/>
  <c r="AV119" i="9"/>
  <c r="AV303" i="9"/>
  <c r="AV123" i="9"/>
  <c r="AV316" i="9"/>
  <c r="AV127" i="9"/>
  <c r="AV307" i="9"/>
  <c r="AV131" i="9"/>
  <c r="AV117" i="9"/>
  <c r="AV167" i="9"/>
  <c r="AV213" i="9"/>
  <c r="AV276" i="9"/>
  <c r="AV218" i="9"/>
  <c r="AV286" i="9"/>
  <c r="AV220" i="9"/>
  <c r="AV287" i="9"/>
  <c r="AV224" i="9"/>
  <c r="AV291" i="9"/>
  <c r="AV225" i="9"/>
  <c r="AV304" i="9"/>
  <c r="AV242" i="9"/>
  <c r="AV315" i="9"/>
  <c r="AV82" i="9"/>
  <c r="BD82" i="9" s="1"/>
  <c r="AV80" i="9"/>
  <c r="BD80" i="9" s="1"/>
  <c r="AV86" i="9"/>
  <c r="BD86" i="9" s="1"/>
  <c r="AV92" i="9"/>
  <c r="BD92" i="9" s="1"/>
  <c r="AV211" i="9"/>
  <c r="AV168" i="9"/>
  <c r="AV227" i="9"/>
  <c r="AV129" i="9"/>
  <c r="AV263" i="9"/>
  <c r="AV255" i="9"/>
  <c r="AV261" i="9"/>
  <c r="AV274" i="9"/>
  <c r="AV77" i="9"/>
  <c r="BD77" i="9" s="1"/>
  <c r="AV81" i="9"/>
  <c r="BD81" i="9" s="1"/>
  <c r="AV244" i="9"/>
  <c r="AV149" i="9"/>
  <c r="AV157" i="9"/>
  <c r="AV166" i="9"/>
  <c r="AV205" i="9"/>
  <c r="AV202" i="9"/>
  <c r="AV280" i="9"/>
  <c r="AV98" i="9"/>
  <c r="BD98" i="9" s="1"/>
  <c r="AV73" i="9"/>
  <c r="BD73" i="9" s="1"/>
  <c r="AY314" i="9"/>
  <c r="AY179" i="9"/>
  <c r="AV104" i="9"/>
  <c r="BD104" i="9" s="1"/>
  <c r="AV139" i="9"/>
  <c r="AV108" i="9"/>
  <c r="BD108" i="9" s="1"/>
  <c r="AV143" i="9"/>
  <c r="AV112" i="9"/>
  <c r="AV147" i="9"/>
  <c r="AV116" i="9"/>
  <c r="AV151" i="9"/>
  <c r="AV105" i="9"/>
  <c r="BD105" i="9" s="1"/>
  <c r="AV155" i="9"/>
  <c r="AV109" i="9"/>
  <c r="BD109" i="9" s="1"/>
  <c r="AV159" i="9"/>
  <c r="AV113" i="9"/>
  <c r="AV163" i="9"/>
  <c r="AV110" i="9"/>
  <c r="AV194" i="9"/>
  <c r="AV214" i="9"/>
  <c r="AV282" i="9"/>
  <c r="AV208" i="9"/>
  <c r="AV285" i="9"/>
  <c r="AV257" i="9"/>
  <c r="AV293" i="9"/>
  <c r="AV262" i="9"/>
  <c r="AV297" i="9"/>
  <c r="AV238" i="9"/>
  <c r="AV313" i="9"/>
  <c r="AV258" i="9"/>
  <c r="AV318" i="9"/>
  <c r="AV74" i="9"/>
  <c r="BD74" i="9" s="1"/>
  <c r="AV72" i="9"/>
  <c r="AV78" i="9"/>
  <c r="BD78" i="9" s="1"/>
  <c r="AV84" i="9"/>
  <c r="BD84" i="9" s="1"/>
  <c r="AV185" i="9"/>
  <c r="AV121" i="9"/>
  <c r="AV246" i="9"/>
  <c r="AV272" i="9"/>
  <c r="AV223" i="9"/>
  <c r="AV241" i="9"/>
  <c r="AV122" i="9"/>
  <c r="AV172" i="9"/>
  <c r="AV126" i="9"/>
  <c r="AV176" i="9"/>
  <c r="AV130" i="9"/>
  <c r="AV174" i="9"/>
  <c r="AV134" i="9"/>
  <c r="AV178" i="9"/>
  <c r="AV138" i="9"/>
  <c r="AV182" i="9"/>
  <c r="AV102" i="9"/>
  <c r="BD102" i="9" s="1"/>
  <c r="AV186" i="9"/>
  <c r="AV106" i="9"/>
  <c r="BD106" i="9" s="1"/>
  <c r="AV190" i="9"/>
  <c r="AV124" i="9"/>
  <c r="AV187" i="9"/>
  <c r="AV204" i="9"/>
  <c r="AV289" i="9"/>
  <c r="AV240" i="9"/>
  <c r="AV292" i="9"/>
  <c r="AV254" i="9"/>
  <c r="AV306" i="9"/>
  <c r="AV234" i="9"/>
  <c r="AV312" i="9"/>
  <c r="AV250" i="9"/>
  <c r="AV314" i="9"/>
  <c r="AV252" i="9"/>
  <c r="AV95" i="9"/>
  <c r="BD95" i="9" s="1"/>
  <c r="AV101" i="9"/>
  <c r="BD101" i="9" s="1"/>
  <c r="AV71" i="9"/>
  <c r="BD71" i="9" s="1"/>
  <c r="AV69" i="9"/>
  <c r="BD69" i="9" s="1"/>
  <c r="AV76" i="9"/>
  <c r="BD76" i="9" s="1"/>
  <c r="AV160" i="9"/>
  <c r="AV181" i="9"/>
  <c r="AV212" i="9"/>
  <c r="AV189" i="9"/>
  <c r="AV284" i="9"/>
  <c r="AV114" i="9"/>
  <c r="AV198" i="9"/>
  <c r="AV118" i="9"/>
  <c r="AV203" i="9"/>
  <c r="AV103" i="9"/>
  <c r="BD103" i="9" s="1"/>
  <c r="AV207" i="9"/>
  <c r="AV107" i="9"/>
  <c r="BD107" i="9" s="1"/>
  <c r="AV171" i="9"/>
  <c r="AV111" i="9"/>
  <c r="AV175" i="9"/>
  <c r="AV115" i="9"/>
  <c r="AV179" i="9"/>
  <c r="AV120" i="9"/>
  <c r="AV183" i="9"/>
  <c r="AV156" i="9"/>
  <c r="AV200" i="9"/>
  <c r="AV236" i="9"/>
  <c r="AV288" i="9"/>
  <c r="AV237" i="9"/>
  <c r="AV302" i="9"/>
  <c r="AV243" i="9"/>
  <c r="AV311" i="9"/>
  <c r="AV247" i="9"/>
  <c r="AV317" i="9"/>
  <c r="AV248" i="9"/>
  <c r="AV209" i="9"/>
  <c r="AV269" i="9"/>
  <c r="AV87" i="9"/>
  <c r="BD87" i="9" s="1"/>
  <c r="AV93" i="9"/>
  <c r="BD93" i="9" s="1"/>
  <c r="AV99" i="9"/>
  <c r="BD99" i="9" s="1"/>
  <c r="AT181" i="2"/>
  <c r="AT93" i="2"/>
  <c r="BB93" i="2" s="1"/>
  <c r="AT142" i="2"/>
  <c r="AT167" i="2"/>
  <c r="AT184" i="2"/>
  <c r="AT78" i="2"/>
  <c r="BB78" i="2" s="1"/>
  <c r="AT71" i="2"/>
  <c r="BB71" i="2" s="1"/>
  <c r="AT72" i="2"/>
  <c r="BB72" i="2" s="1"/>
  <c r="AT73" i="2"/>
  <c r="BB73" i="2" s="1"/>
  <c r="AT74" i="2"/>
  <c r="BB74" i="2" s="1"/>
  <c r="AT75" i="2"/>
  <c r="BB75" i="2" s="1"/>
  <c r="AT173" i="2"/>
  <c r="AT198" i="2"/>
  <c r="AT134" i="2"/>
  <c r="AT159" i="2"/>
  <c r="AT176" i="2"/>
  <c r="AT127" i="2"/>
  <c r="AT128" i="2"/>
  <c r="AT129" i="2"/>
  <c r="AT130" i="2"/>
  <c r="AT131" i="2"/>
  <c r="AT124" i="2"/>
  <c r="AT116" i="2"/>
  <c r="BB116" i="2" s="1"/>
  <c r="AT115" i="2"/>
  <c r="BB115" i="2" s="1"/>
  <c r="AT108" i="2"/>
  <c r="BB108" i="2" s="1"/>
  <c r="AT149" i="2"/>
  <c r="AT174" i="2"/>
  <c r="AT199" i="2"/>
  <c r="AT135" i="2"/>
  <c r="AT152" i="2"/>
  <c r="AT103" i="2"/>
  <c r="BB103" i="2" s="1"/>
  <c r="AT104" i="2"/>
  <c r="BB104" i="2" s="1"/>
  <c r="AT105" i="2"/>
  <c r="BB105" i="2" s="1"/>
  <c r="AT106" i="2"/>
  <c r="BB106" i="2" s="1"/>
  <c r="AT107" i="2"/>
  <c r="BB107" i="2" s="1"/>
  <c r="AV72" i="2"/>
  <c r="BD72" i="2" s="1"/>
  <c r="AP321" i="2"/>
  <c r="AP323" i="2" s="1"/>
  <c r="AR70" i="2"/>
  <c r="BH67" i="9"/>
  <c r="AZ321" i="9"/>
  <c r="AZ322" i="9" s="1"/>
  <c r="AV111" i="2"/>
  <c r="BD111" i="2" s="1"/>
  <c r="AV273" i="2"/>
  <c r="AV152" i="2"/>
  <c r="AV163" i="2"/>
  <c r="AV83" i="2"/>
  <c r="BD83" i="2" s="1"/>
  <c r="AV228" i="2"/>
  <c r="AV126" i="2"/>
  <c r="AV230" i="2"/>
  <c r="AU308" i="2"/>
  <c r="AU86" i="2"/>
  <c r="BC86" i="2" s="1"/>
  <c r="AU304" i="2"/>
  <c r="AU271" i="2"/>
  <c r="AU216" i="2"/>
  <c r="AU224" i="2"/>
  <c r="AU225" i="2"/>
  <c r="AU258" i="2"/>
  <c r="AU283" i="2"/>
  <c r="AU219" i="2"/>
  <c r="AU244" i="2"/>
  <c r="AU277" i="2"/>
  <c r="AU213" i="2"/>
  <c r="AU246" i="2"/>
  <c r="AU255" i="2"/>
  <c r="AU203" i="2"/>
  <c r="AU139" i="2"/>
  <c r="AU164" i="2"/>
  <c r="AU189" i="2"/>
  <c r="AU103" i="2"/>
  <c r="BC103" i="2" s="1"/>
  <c r="AU150" i="2"/>
  <c r="AU175" i="2"/>
  <c r="AU200" i="2"/>
  <c r="AU136" i="2"/>
  <c r="AU161" i="2"/>
  <c r="AU112" i="2"/>
  <c r="BC112" i="2" s="1"/>
  <c r="AU113" i="2"/>
  <c r="BC113" i="2" s="1"/>
  <c r="AU114" i="2"/>
  <c r="BC114" i="2" s="1"/>
  <c r="AU107" i="2"/>
  <c r="BC107" i="2" s="1"/>
  <c r="AU100" i="2"/>
  <c r="BC100" i="2" s="1"/>
  <c r="AU93" i="2"/>
  <c r="BC93" i="2" s="1"/>
  <c r="AU317" i="2"/>
  <c r="AU292" i="2"/>
  <c r="AU316" i="2"/>
  <c r="AU296" i="2"/>
  <c r="AU208" i="2"/>
  <c r="AU300" i="2"/>
  <c r="AU281" i="2"/>
  <c r="AU217" i="2"/>
  <c r="AU250" i="2"/>
  <c r="AU275" i="2"/>
  <c r="AU211" i="2"/>
  <c r="AU236" i="2"/>
  <c r="AU269" i="2"/>
  <c r="AU205" i="2"/>
  <c r="AU238" i="2"/>
  <c r="AU247" i="2"/>
  <c r="AU195" i="2"/>
  <c r="AU131" i="2"/>
  <c r="AU156" i="2"/>
  <c r="AU181" i="2"/>
  <c r="AU71" i="2"/>
  <c r="BC71" i="2" s="1"/>
  <c r="AU142" i="2"/>
  <c r="AU167" i="2"/>
  <c r="AU192" i="2"/>
  <c r="AU110" i="2"/>
  <c r="BC110" i="2" s="1"/>
  <c r="AU153" i="2"/>
  <c r="AU104" i="2"/>
  <c r="BC104" i="2" s="1"/>
  <c r="AU105" i="2"/>
  <c r="BC105" i="2" s="1"/>
  <c r="AU106" i="2"/>
  <c r="BC106" i="2" s="1"/>
  <c r="AU99" i="2"/>
  <c r="BC99" i="2" s="1"/>
  <c r="AU92" i="2"/>
  <c r="BC92" i="2" s="1"/>
  <c r="AU85" i="2"/>
  <c r="BC85" i="2" s="1"/>
  <c r="AU293" i="2"/>
  <c r="AU310" i="2"/>
  <c r="AU295" i="2"/>
  <c r="AU313" i="2"/>
  <c r="AU306" i="2"/>
  <c r="AU307" i="2"/>
  <c r="AU257" i="2"/>
  <c r="AU118" i="2"/>
  <c r="AU226" i="2"/>
  <c r="AU251" i="2"/>
  <c r="AU276" i="2"/>
  <c r="AU212" i="2"/>
  <c r="AU245" i="2"/>
  <c r="AU278" i="2"/>
  <c r="AU214" i="2"/>
  <c r="AU223" i="2"/>
  <c r="AU171" i="2"/>
  <c r="AU196" i="2"/>
  <c r="AU132" i="2"/>
  <c r="AU157" i="2"/>
  <c r="AU182" i="2"/>
  <c r="AU70" i="2"/>
  <c r="BC70" i="2" s="1"/>
  <c r="AU143" i="2"/>
  <c r="AU168" i="2"/>
  <c r="AU193" i="2"/>
  <c r="AU119" i="2"/>
  <c r="AU80" i="2"/>
  <c r="BC80" i="2" s="1"/>
  <c r="AU81" i="2"/>
  <c r="BC81" i="2" s="1"/>
  <c r="AU82" i="2"/>
  <c r="BC82" i="2" s="1"/>
  <c r="AU75" i="2"/>
  <c r="BC75" i="2" s="1"/>
  <c r="AU125" i="2"/>
  <c r="AU287" i="2"/>
  <c r="AU302" i="2"/>
  <c r="AU256" i="2"/>
  <c r="AU305" i="2"/>
  <c r="AU298" i="2"/>
  <c r="AU299" i="2"/>
  <c r="AU249" i="2"/>
  <c r="AU282" i="2"/>
  <c r="AU218" i="2"/>
  <c r="AU243" i="2"/>
  <c r="AU268" i="2"/>
  <c r="AU204" i="2"/>
  <c r="AU237" i="2"/>
  <c r="AU270" i="2"/>
  <c r="AU206" i="2"/>
  <c r="AU215" i="2"/>
  <c r="AU163" i="2"/>
  <c r="AU188" i="2"/>
  <c r="AU126" i="2"/>
  <c r="AU149" i="2"/>
  <c r="AU174" i="2"/>
  <c r="AU199" i="2"/>
  <c r="AU135" i="2"/>
  <c r="AU160" i="2"/>
  <c r="AU185" i="2"/>
  <c r="AU87" i="2"/>
  <c r="BC87" i="2" s="1"/>
  <c r="AU72" i="2"/>
  <c r="BC72" i="2" s="1"/>
  <c r="AU73" i="2"/>
  <c r="BC73" i="2" s="1"/>
  <c r="AU74" i="2"/>
  <c r="BC74" i="2" s="1"/>
  <c r="AU124" i="2"/>
  <c r="AU117" i="2"/>
  <c r="AU240" i="2"/>
  <c r="AU294" i="2"/>
  <c r="AU138" i="2"/>
  <c r="AU297" i="2"/>
  <c r="AU290" i="2"/>
  <c r="AU291" i="2"/>
  <c r="AU241" i="2"/>
  <c r="AU274" i="2"/>
  <c r="AU210" i="2"/>
  <c r="AU235" i="2"/>
  <c r="AU260" i="2"/>
  <c r="AU170" i="2"/>
  <c r="AU229" i="2"/>
  <c r="AU262" i="2"/>
  <c r="AU186" i="2"/>
  <c r="AU207" i="2"/>
  <c r="AU155" i="2"/>
  <c r="AU180" i="2"/>
  <c r="AU94" i="2"/>
  <c r="BC94" i="2" s="1"/>
  <c r="AU141" i="2"/>
  <c r="AU166" i="2"/>
  <c r="AU191" i="2"/>
  <c r="AU111" i="2"/>
  <c r="BC111" i="2" s="1"/>
  <c r="AU152" i="2"/>
  <c r="AU177" i="2"/>
  <c r="AU128" i="2"/>
  <c r="AU129" i="2"/>
  <c r="AU130" i="2"/>
  <c r="AU123" i="2"/>
  <c r="AU116" i="2"/>
  <c r="BC116" i="2" s="1"/>
  <c r="AU109" i="2"/>
  <c r="BC109" i="2" s="1"/>
  <c r="AU202" i="2"/>
  <c r="AU248" i="2"/>
  <c r="AU312" i="2"/>
  <c r="AU289" i="2"/>
  <c r="AU280" i="2"/>
  <c r="AU279" i="2"/>
  <c r="AU233" i="2"/>
  <c r="AU266" i="2"/>
  <c r="AU154" i="2"/>
  <c r="AU227" i="2"/>
  <c r="AU252" i="2"/>
  <c r="AU285" i="2"/>
  <c r="AU221" i="2"/>
  <c r="AU254" i="2"/>
  <c r="AU263" i="2"/>
  <c r="AU194" i="2"/>
  <c r="AU147" i="2"/>
  <c r="AU172" i="2"/>
  <c r="AU197" i="2"/>
  <c r="AU133" i="2"/>
  <c r="AU158" i="2"/>
  <c r="AU183" i="2"/>
  <c r="AU79" i="2"/>
  <c r="BC79" i="2" s="1"/>
  <c r="AU144" i="2"/>
  <c r="AU169" i="2"/>
  <c r="AU120" i="2"/>
  <c r="AU121" i="2"/>
  <c r="AU122" i="2"/>
  <c r="AU115" i="2"/>
  <c r="BC115" i="2" s="1"/>
  <c r="AU108" i="2"/>
  <c r="BC108" i="2" s="1"/>
  <c r="AV267" i="2"/>
  <c r="AV191" i="2"/>
  <c r="AV318" i="2"/>
  <c r="AV263" i="2"/>
  <c r="AV138" i="2"/>
  <c r="AP323" i="9"/>
  <c r="AP324" i="9"/>
  <c r="AP325" i="9"/>
  <c r="AP322" i="9"/>
  <c r="AV288" i="2"/>
  <c r="AV180" i="2"/>
  <c r="AV76" i="2"/>
  <c r="BD76" i="2" s="1"/>
  <c r="AV299" i="2"/>
  <c r="AV195" i="2"/>
  <c r="AV202" i="2"/>
  <c r="AV313" i="2"/>
  <c r="AV261" i="2"/>
  <c r="AV141" i="2"/>
  <c r="AV89" i="2"/>
  <c r="BD89" i="2" s="1"/>
  <c r="AV306" i="2"/>
  <c r="AV179" i="2"/>
  <c r="AV166" i="2"/>
  <c r="AV90" i="2"/>
  <c r="BD90" i="2" s="1"/>
  <c r="DN63" i="2"/>
  <c r="X181" i="5" s="1"/>
  <c r="AV310" i="2"/>
  <c r="AV257" i="2"/>
  <c r="AV305" i="2"/>
  <c r="AV298" i="2"/>
  <c r="AV291" i="2"/>
  <c r="AV233" i="2"/>
  <c r="AV234" i="2"/>
  <c r="AV259" i="2"/>
  <c r="AV284" i="2"/>
  <c r="AV220" i="2"/>
  <c r="AV253" i="2"/>
  <c r="AV286" i="2"/>
  <c r="AV222" i="2"/>
  <c r="AV255" i="2"/>
  <c r="AV131" i="2"/>
  <c r="AV216" i="2"/>
  <c r="AV172" i="2"/>
  <c r="AV197" i="2"/>
  <c r="AV133" i="2"/>
  <c r="AV158" i="2"/>
  <c r="AV183" i="2"/>
  <c r="AV79" i="2"/>
  <c r="BD79" i="2" s="1"/>
  <c r="AV144" i="2"/>
  <c r="AV169" i="2"/>
  <c r="AV194" i="2"/>
  <c r="AV128" i="2"/>
  <c r="AV81" i="2"/>
  <c r="BD81" i="2" s="1"/>
  <c r="AV82" i="2"/>
  <c r="BD82" i="2" s="1"/>
  <c r="AV75" i="2"/>
  <c r="BD75" i="2" s="1"/>
  <c r="AV125" i="2"/>
  <c r="AV118" i="2"/>
  <c r="AV302" i="2"/>
  <c r="AV309" i="2"/>
  <c r="AV297" i="2"/>
  <c r="AV290" i="2"/>
  <c r="AV225" i="2"/>
  <c r="AV147" i="2"/>
  <c r="AV226" i="2"/>
  <c r="AV251" i="2"/>
  <c r="AV276" i="2"/>
  <c r="AV212" i="2"/>
  <c r="AV245" i="2"/>
  <c r="AV278" i="2"/>
  <c r="AV214" i="2"/>
  <c r="AV247" i="2"/>
  <c r="AV95" i="2"/>
  <c r="BD95" i="2" s="1"/>
  <c r="AV208" i="2"/>
  <c r="AV164" i="2"/>
  <c r="AV189" i="2"/>
  <c r="AV103" i="2"/>
  <c r="BD103" i="2" s="1"/>
  <c r="AV150" i="2"/>
  <c r="AV175" i="2"/>
  <c r="AV200" i="2"/>
  <c r="AV136" i="2"/>
  <c r="AV161" i="2"/>
  <c r="AV186" i="2"/>
  <c r="AV96" i="2"/>
  <c r="BD96" i="2" s="1"/>
  <c r="AV73" i="2"/>
  <c r="BD73" i="2" s="1"/>
  <c r="AV74" i="2"/>
  <c r="BD74" i="2" s="1"/>
  <c r="AV124" i="2"/>
  <c r="AV117" i="2"/>
  <c r="AV110" i="2"/>
  <c r="BD110" i="2" s="1"/>
  <c r="BI66" i="2"/>
  <c r="AV294" i="2"/>
  <c r="AV312" i="2"/>
  <c r="AV289" i="2"/>
  <c r="AV280" i="2"/>
  <c r="AV317" i="2"/>
  <c r="AV282" i="2"/>
  <c r="AV218" i="2"/>
  <c r="AV243" i="2"/>
  <c r="AV268" i="2"/>
  <c r="AV204" i="2"/>
  <c r="AV237" i="2"/>
  <c r="AV270" i="2"/>
  <c r="AV206" i="2"/>
  <c r="AV239" i="2"/>
  <c r="AV264" i="2"/>
  <c r="AV203" i="2"/>
  <c r="AV156" i="2"/>
  <c r="AV181" i="2"/>
  <c r="AV71" i="2"/>
  <c r="BD71" i="2" s="1"/>
  <c r="AV142" i="2"/>
  <c r="AV167" i="2"/>
  <c r="AV192" i="2"/>
  <c r="AV120" i="2"/>
  <c r="AV153" i="2"/>
  <c r="AV178" i="2"/>
  <c r="AV129" i="2"/>
  <c r="AV130" i="2"/>
  <c r="AV123" i="2"/>
  <c r="AV116" i="2"/>
  <c r="BD116" i="2" s="1"/>
  <c r="AV109" i="2"/>
  <c r="BD109" i="2" s="1"/>
  <c r="AV102" i="2"/>
  <c r="BD102" i="2" s="1"/>
  <c r="AV249" i="2"/>
  <c r="AV304" i="2"/>
  <c r="AV281" i="2"/>
  <c r="AV217" i="2"/>
  <c r="AV316" i="2"/>
  <c r="AV274" i="2"/>
  <c r="AV210" i="2"/>
  <c r="AV235" i="2"/>
  <c r="AV260" i="2"/>
  <c r="AV171" i="2"/>
  <c r="AV229" i="2"/>
  <c r="AV262" i="2"/>
  <c r="AV187" i="2"/>
  <c r="AV231" i="2"/>
  <c r="AV256" i="2"/>
  <c r="AV139" i="2"/>
  <c r="AV148" i="2"/>
  <c r="AV173" i="2"/>
  <c r="AV198" i="2"/>
  <c r="AV134" i="2"/>
  <c r="AV159" i="2"/>
  <c r="AV184" i="2"/>
  <c r="AV88" i="2"/>
  <c r="BD88" i="2" s="1"/>
  <c r="AV145" i="2"/>
  <c r="AV170" i="2"/>
  <c r="AV121" i="2"/>
  <c r="AV122" i="2"/>
  <c r="AV115" i="2"/>
  <c r="BD115" i="2" s="1"/>
  <c r="AV108" i="2"/>
  <c r="BD108" i="2" s="1"/>
  <c r="AV101" i="2"/>
  <c r="BD101" i="2" s="1"/>
  <c r="AV94" i="2"/>
  <c r="BD94" i="2" s="1"/>
  <c r="AV311" i="2"/>
  <c r="AV296" i="2"/>
  <c r="AV209" i="2"/>
  <c r="AV301" i="2"/>
  <c r="AV308" i="2"/>
  <c r="AV266" i="2"/>
  <c r="AV155" i="2"/>
  <c r="AV227" i="2"/>
  <c r="AV252" i="2"/>
  <c r="AV285" i="2"/>
  <c r="AV221" i="2"/>
  <c r="AV254" i="2"/>
  <c r="AV287" i="2"/>
  <c r="AV223" i="2"/>
  <c r="AV248" i="2"/>
  <c r="AV127" i="2"/>
  <c r="AV140" i="2"/>
  <c r="AV165" i="2"/>
  <c r="AV190" i="2"/>
  <c r="AV112" i="2"/>
  <c r="BD112" i="2" s="1"/>
  <c r="AV151" i="2"/>
  <c r="AV176" i="2"/>
  <c r="AV201" i="2"/>
  <c r="AV137" i="2"/>
  <c r="AV162" i="2"/>
  <c r="AV113" i="2"/>
  <c r="BD113" i="2" s="1"/>
  <c r="AV114" i="2"/>
  <c r="BD114" i="2" s="1"/>
  <c r="AV107" i="2"/>
  <c r="BD107" i="2" s="1"/>
  <c r="AV100" i="2"/>
  <c r="BD100" i="2" s="1"/>
  <c r="AV93" i="2"/>
  <c r="BD93" i="2" s="1"/>
  <c r="AV86" i="2"/>
  <c r="BD86" i="2" s="1"/>
  <c r="AV241" i="2"/>
  <c r="AV303" i="2"/>
  <c r="AV272" i="2"/>
  <c r="AV293" i="2"/>
  <c r="AV315" i="2"/>
  <c r="AV300" i="2"/>
  <c r="AV258" i="2"/>
  <c r="AV283" i="2"/>
  <c r="AV219" i="2"/>
  <c r="AV244" i="2"/>
  <c r="AV277" i="2"/>
  <c r="AV213" i="2"/>
  <c r="AV246" i="2"/>
  <c r="AV279" i="2"/>
  <c r="AV215" i="2"/>
  <c r="AV240" i="2"/>
  <c r="AV196" i="2"/>
  <c r="AV132" i="2"/>
  <c r="AV157" i="2"/>
  <c r="AV182" i="2"/>
  <c r="AV80" i="2"/>
  <c r="BD80" i="2" s="1"/>
  <c r="AV143" i="2"/>
  <c r="AV168" i="2"/>
  <c r="AV193" i="2"/>
  <c r="AV119" i="2"/>
  <c r="AV154" i="2"/>
  <c r="AV105" i="2"/>
  <c r="BD105" i="2" s="1"/>
  <c r="AV106" i="2"/>
  <c r="BD106" i="2" s="1"/>
  <c r="AV99" i="2"/>
  <c r="BD99" i="2" s="1"/>
  <c r="AV92" i="2"/>
  <c r="BD92" i="2" s="1"/>
  <c r="AV85" i="2"/>
  <c r="BD85" i="2" s="1"/>
  <c r="AV78" i="2"/>
  <c r="BD78" i="2" s="1"/>
  <c r="AV69" i="2"/>
  <c r="BD69" i="2" s="1"/>
  <c r="AV295" i="2"/>
  <c r="AV265" i="2"/>
  <c r="AV314" i="2"/>
  <c r="AV307" i="2"/>
  <c r="AV292" i="2"/>
  <c r="AV250" i="2"/>
  <c r="AV275" i="2"/>
  <c r="AV211" i="2"/>
  <c r="AV236" i="2"/>
  <c r="AV269" i="2"/>
  <c r="AV205" i="2"/>
  <c r="AV238" i="2"/>
  <c r="AV271" i="2"/>
  <c r="AV207" i="2"/>
  <c r="AV232" i="2"/>
  <c r="AV188" i="2"/>
  <c r="AV104" i="2"/>
  <c r="BD104" i="2" s="1"/>
  <c r="AV149" i="2"/>
  <c r="AV174" i="2"/>
  <c r="AV199" i="2"/>
  <c r="AV135" i="2"/>
  <c r="AV160" i="2"/>
  <c r="AV185" i="2"/>
  <c r="AV87" i="2"/>
  <c r="BD87" i="2" s="1"/>
  <c r="AV146" i="2"/>
  <c r="AV97" i="2"/>
  <c r="BD97" i="2" s="1"/>
  <c r="AV98" i="2"/>
  <c r="BD98" i="2" s="1"/>
  <c r="AV91" i="2"/>
  <c r="BD91" i="2" s="1"/>
  <c r="AV84" i="2"/>
  <c r="BD84" i="2" s="1"/>
  <c r="AV77" i="2"/>
  <c r="BD77" i="2" s="1"/>
  <c r="DX63" i="2"/>
  <c r="DA63" i="2"/>
  <c r="CD15" i="5" s="1"/>
  <c r="T305" i="11" s="1"/>
  <c r="CB63" i="2"/>
  <c r="CA63" i="2"/>
  <c r="K181" i="5" s="1"/>
  <c r="CX63" i="2"/>
  <c r="AA181" i="5" s="1"/>
  <c r="BV322" i="2"/>
  <c r="BV324" i="2"/>
  <c r="BV325" i="2"/>
  <c r="BN324" i="2"/>
  <c r="BN323" i="2"/>
  <c r="BN325" i="2"/>
  <c r="BW322" i="9"/>
  <c r="BW325" i="9"/>
  <c r="DN89" i="9"/>
  <c r="DE90" i="9"/>
  <c r="CL74" i="9"/>
  <c r="DE74" i="9"/>
  <c r="DN74" i="9"/>
  <c r="BK322" i="9"/>
  <c r="DN85" i="9"/>
  <c r="DE85" i="9"/>
  <c r="CL85" i="9"/>
  <c r="BP323" i="9"/>
  <c r="DE73" i="9"/>
  <c r="DN73" i="9"/>
  <c r="BP324" i="9"/>
  <c r="BP322" i="9"/>
  <c r="DN90" i="9"/>
  <c r="DN87" i="9"/>
  <c r="DE108" i="9"/>
  <c r="DE95" i="9"/>
  <c r="CL95" i="9"/>
  <c r="DN95" i="9"/>
  <c r="CY64" i="9"/>
  <c r="AA188" i="5" s="1"/>
  <c r="BM324" i="9"/>
  <c r="BK324" i="9"/>
  <c r="BK323" i="9"/>
  <c r="CL90" i="9"/>
  <c r="AC187" i="5"/>
  <c r="EK63" i="9"/>
  <c r="EJ63" i="9"/>
  <c r="DJ13" i="5" s="1"/>
  <c r="J415" i="11" s="1"/>
  <c r="CZ64" i="9"/>
  <c r="AB188" i="5" s="1"/>
  <c r="DB64" i="9"/>
  <c r="BV325" i="9"/>
  <c r="BV324" i="9"/>
  <c r="DL64" i="9"/>
  <c r="AZ13" i="5" s="1"/>
  <c r="K253" i="11" s="1"/>
  <c r="BV322" i="9"/>
  <c r="EL64" i="9"/>
  <c r="AP188" i="5" s="1"/>
  <c r="DY66" i="9"/>
  <c r="DY102" i="9" s="1"/>
  <c r="BT14" i="5"/>
  <c r="J304" i="11" s="1"/>
  <c r="AJ187" i="5"/>
  <c r="AA187" i="5"/>
  <c r="BM323" i="2"/>
  <c r="BH67" i="2"/>
  <c r="DE198" i="9"/>
  <c r="DE239" i="9"/>
  <c r="CL298" i="9"/>
  <c r="DE132" i="9"/>
  <c r="CL213" i="9"/>
  <c r="DE213" i="9"/>
  <c r="DE302" i="9"/>
  <c r="DE159" i="9"/>
  <c r="CL196" i="9"/>
  <c r="DE154" i="9"/>
  <c r="CL200" i="9"/>
  <c r="DN196" i="9"/>
  <c r="CL104" i="9"/>
  <c r="DE236" i="9"/>
  <c r="DE277" i="9"/>
  <c r="DE272" i="9"/>
  <c r="DE280" i="9"/>
  <c r="DE247" i="9"/>
  <c r="CL193" i="9"/>
  <c r="CL238" i="9"/>
  <c r="DE253" i="9"/>
  <c r="DE102" i="9"/>
  <c r="CL205" i="9"/>
  <c r="CL140" i="9"/>
  <c r="CL132" i="9"/>
  <c r="DE140" i="9"/>
  <c r="DE120" i="9"/>
  <c r="DE270" i="9"/>
  <c r="DE279" i="9"/>
  <c r="CL137" i="9"/>
  <c r="CL272" i="9"/>
  <c r="DW64" i="9"/>
  <c r="AK188" i="5" s="1"/>
  <c r="BN325" i="9"/>
  <c r="BT322" i="9"/>
  <c r="BN322" i="9"/>
  <c r="BN323" i="9"/>
  <c r="DE137" i="9"/>
  <c r="DE240" i="9"/>
  <c r="DE148" i="9"/>
  <c r="DE256" i="9"/>
  <c r="DE110" i="9"/>
  <c r="CL176" i="9"/>
  <c r="DE316" i="9"/>
  <c r="CL221" i="9"/>
  <c r="CL198" i="9"/>
  <c r="CL163" i="9"/>
  <c r="CL280" i="9"/>
  <c r="CL274" i="9"/>
  <c r="DE263" i="9"/>
  <c r="DE313" i="9"/>
  <c r="CL313" i="9"/>
  <c r="DE241" i="9"/>
  <c r="DN102" i="9"/>
  <c r="CL256" i="9"/>
  <c r="CL102" i="9"/>
  <c r="DN200" i="9"/>
  <c r="DE229" i="9"/>
  <c r="DE214" i="9"/>
  <c r="CL216" i="9"/>
  <c r="DN204" i="9"/>
  <c r="AT78" i="9"/>
  <c r="BB78" i="9" s="1"/>
  <c r="AT86" i="9"/>
  <c r="BB86" i="9" s="1"/>
  <c r="AT94" i="9"/>
  <c r="BB94" i="9" s="1"/>
  <c r="AT75" i="9"/>
  <c r="BB75" i="9" s="1"/>
  <c r="AT83" i="9"/>
  <c r="BB83" i="9" s="1"/>
  <c r="AT91" i="9"/>
  <c r="BB91" i="9" s="1"/>
  <c r="AT99" i="9"/>
  <c r="BB99" i="9" s="1"/>
  <c r="AT71" i="9"/>
  <c r="BB71" i="9" s="1"/>
  <c r="AT72" i="9"/>
  <c r="AT80" i="9"/>
  <c r="BB80" i="9" s="1"/>
  <c r="AT88" i="9"/>
  <c r="BB88" i="9" s="1"/>
  <c r="AT96" i="9"/>
  <c r="BB96" i="9" s="1"/>
  <c r="AT77" i="9"/>
  <c r="BB77" i="9" s="1"/>
  <c r="AT85" i="9"/>
  <c r="BB85" i="9" s="1"/>
  <c r="AT93" i="9"/>
  <c r="BB93" i="9" s="1"/>
  <c r="AT101" i="9"/>
  <c r="BB101" i="9" s="1"/>
  <c r="AT74" i="9"/>
  <c r="BB74" i="9" s="1"/>
  <c r="AT82" i="9"/>
  <c r="BB82" i="9" s="1"/>
  <c r="AT90" i="9"/>
  <c r="BB90" i="9" s="1"/>
  <c r="AT98" i="9"/>
  <c r="BB98" i="9" s="1"/>
  <c r="AT70" i="9"/>
  <c r="BB70" i="9" s="1"/>
  <c r="AT79" i="9"/>
  <c r="BB79" i="9" s="1"/>
  <c r="AT87" i="9"/>
  <c r="BB87" i="9" s="1"/>
  <c r="AT95" i="9"/>
  <c r="BB95" i="9" s="1"/>
  <c r="AT76" i="9"/>
  <c r="BB76" i="9" s="1"/>
  <c r="AT84" i="9"/>
  <c r="BB84" i="9" s="1"/>
  <c r="AT92" i="9"/>
  <c r="BB92" i="9" s="1"/>
  <c r="AT100" i="9"/>
  <c r="BB100" i="9" s="1"/>
  <c r="AT73" i="9"/>
  <c r="BB73" i="9" s="1"/>
  <c r="AT81" i="9"/>
  <c r="BB81" i="9" s="1"/>
  <c r="AT89" i="9"/>
  <c r="BB89" i="9" s="1"/>
  <c r="AT97" i="9"/>
  <c r="BB97" i="9" s="1"/>
  <c r="AT69" i="9"/>
  <c r="BB69" i="9" s="1"/>
  <c r="AT301" i="9"/>
  <c r="AT291" i="9"/>
  <c r="AT279" i="9"/>
  <c r="AT269" i="9"/>
  <c r="AT247" i="9"/>
  <c r="AT214" i="9"/>
  <c r="AT204" i="9"/>
  <c r="AT186" i="9"/>
  <c r="AT200" i="9"/>
  <c r="AT153" i="9"/>
  <c r="AT164" i="9"/>
  <c r="AT155" i="9"/>
  <c r="AT174" i="9"/>
  <c r="AT117" i="9"/>
  <c r="AT120" i="9"/>
  <c r="AT107" i="9"/>
  <c r="BB107" i="9" s="1"/>
  <c r="AT114" i="9"/>
  <c r="AT304" i="9"/>
  <c r="AT288" i="9"/>
  <c r="AT268" i="9"/>
  <c r="AT261" i="9"/>
  <c r="AT239" i="9"/>
  <c r="AT206" i="9"/>
  <c r="AT219" i="9"/>
  <c r="AT178" i="9"/>
  <c r="AT196" i="9"/>
  <c r="AT149" i="9"/>
  <c r="AT160" i="9"/>
  <c r="AT151" i="9"/>
  <c r="AT171" i="9"/>
  <c r="AT113" i="9"/>
  <c r="AT119" i="9"/>
  <c r="AT103" i="9"/>
  <c r="BB103" i="9" s="1"/>
  <c r="AT110" i="9"/>
  <c r="AT308" i="9"/>
  <c r="AT282" i="9"/>
  <c r="AT275" i="9"/>
  <c r="AT253" i="9"/>
  <c r="AT231" i="9"/>
  <c r="AT233" i="9"/>
  <c r="AT211" i="9"/>
  <c r="AT201" i="9"/>
  <c r="AT184" i="9"/>
  <c r="AT145" i="9"/>
  <c r="AT156" i="9"/>
  <c r="AT139" i="9"/>
  <c r="AT170" i="9"/>
  <c r="AT109" i="9"/>
  <c r="BB109" i="9" s="1"/>
  <c r="AT116" i="9"/>
  <c r="AT138" i="9"/>
  <c r="AT106" i="9"/>
  <c r="BB106" i="9" s="1"/>
  <c r="AT316" i="9"/>
  <c r="AT303" i="9"/>
  <c r="AT278" i="9"/>
  <c r="AT271" i="9"/>
  <c r="AT249" i="9"/>
  <c r="AT227" i="9"/>
  <c r="AT232" i="9"/>
  <c r="AT207" i="9"/>
  <c r="AT197" i="9"/>
  <c r="AT180" i="9"/>
  <c r="AT141" i="9"/>
  <c r="AT152" i="9"/>
  <c r="AT135" i="9"/>
  <c r="AT166" i="9"/>
  <c r="AT105" i="9"/>
  <c r="BB105" i="9" s="1"/>
  <c r="AT112" i="9"/>
  <c r="AT134" i="9"/>
  <c r="AT102" i="9"/>
  <c r="BB102" i="9" s="1"/>
  <c r="AT317" i="9"/>
  <c r="AT295" i="9"/>
  <c r="AT281" i="9"/>
  <c r="AT309" i="9"/>
  <c r="AT294" i="9"/>
  <c r="AT273" i="9"/>
  <c r="AT270" i="9"/>
  <c r="AT252" i="9"/>
  <c r="AT238" i="9"/>
  <c r="AT307" i="9"/>
  <c r="AT300" i="9"/>
  <c r="AT292" i="9"/>
  <c r="AT262" i="9"/>
  <c r="AT240" i="9"/>
  <c r="AT230" i="9"/>
  <c r="AT220" i="9"/>
  <c r="AT209" i="9"/>
  <c r="AT177" i="9"/>
  <c r="AT169" i="9"/>
  <c r="AT121" i="9"/>
  <c r="AT163" i="9"/>
  <c r="AT123" i="9"/>
  <c r="AT146" i="9"/>
  <c r="AT128" i="9"/>
  <c r="AT115" i="9"/>
  <c r="AT122" i="9"/>
  <c r="AT315" i="9"/>
  <c r="AT318" i="9"/>
  <c r="AT297" i="9"/>
  <c r="AT284" i="9"/>
  <c r="AT258" i="9"/>
  <c r="AT236" i="9"/>
  <c r="AT226" i="9"/>
  <c r="AT216" i="9"/>
  <c r="AT198" i="9"/>
  <c r="AT173" i="9"/>
  <c r="AT165" i="9"/>
  <c r="AT168" i="9"/>
  <c r="AT159" i="9"/>
  <c r="AT183" i="9"/>
  <c r="AT142" i="9"/>
  <c r="AT124" i="9"/>
  <c r="AT111" i="9"/>
  <c r="AT118" i="9"/>
  <c r="AT259" i="9"/>
  <c r="AT181" i="9"/>
  <c r="AT127" i="9"/>
  <c r="AT126" i="9"/>
  <c r="AT205" i="9"/>
  <c r="AT257" i="9"/>
  <c r="AT182" i="9"/>
  <c r="AT265" i="9"/>
  <c r="AT150" i="9"/>
  <c r="AT190" i="9"/>
  <c r="AT250" i="9"/>
  <c r="AT154" i="9"/>
  <c r="AT194" i="9"/>
  <c r="AT254" i="9"/>
  <c r="AT241" i="9"/>
  <c r="AT176" i="9"/>
  <c r="AT162" i="9"/>
  <c r="AT213" i="9"/>
  <c r="AT266" i="9"/>
  <c r="AT191" i="9"/>
  <c r="AT274" i="9"/>
  <c r="AT175" i="9"/>
  <c r="AT199" i="9"/>
  <c r="AT263" i="9"/>
  <c r="AT179" i="9"/>
  <c r="AT203" i="9"/>
  <c r="AT267" i="9"/>
  <c r="AT246" i="9"/>
  <c r="AT172" i="9"/>
  <c r="AT158" i="9"/>
  <c r="AT215" i="9"/>
  <c r="AT264" i="9"/>
  <c r="AT223" i="9"/>
  <c r="AT272" i="9"/>
  <c r="AT143" i="9"/>
  <c r="AT208" i="9"/>
  <c r="AT276" i="9"/>
  <c r="AT147" i="9"/>
  <c r="AT212" i="9"/>
  <c r="AT280" i="9"/>
  <c r="AT221" i="9"/>
  <c r="AT137" i="9"/>
  <c r="AT136" i="9"/>
  <c r="AT224" i="9"/>
  <c r="AT296" i="9"/>
  <c r="AT217" i="9"/>
  <c r="AT277" i="9"/>
  <c r="AT144" i="9"/>
  <c r="AT228" i="9"/>
  <c r="AT285" i="9"/>
  <c r="AT148" i="9"/>
  <c r="AT229" i="9"/>
  <c r="AT287" i="9"/>
  <c r="AT225" i="9"/>
  <c r="AT133" i="9"/>
  <c r="AT132" i="9"/>
  <c r="AT202" i="9"/>
  <c r="AT286" i="9"/>
  <c r="AT210" i="9"/>
  <c r="AT283" i="9"/>
  <c r="AT125" i="9"/>
  <c r="AT218" i="9"/>
  <c r="AT289" i="9"/>
  <c r="AT129" i="9"/>
  <c r="AT222" i="9"/>
  <c r="AT293" i="9"/>
  <c r="AT195" i="9"/>
  <c r="AT140" i="9"/>
  <c r="AT108" i="9"/>
  <c r="BB108" i="9" s="1"/>
  <c r="AT234" i="9"/>
  <c r="AT290" i="9"/>
  <c r="AT242" i="9"/>
  <c r="AT298" i="9"/>
  <c r="AT157" i="9"/>
  <c r="AT248" i="9"/>
  <c r="AT299" i="9"/>
  <c r="AT161" i="9"/>
  <c r="AT256" i="9"/>
  <c r="AT302" i="9"/>
  <c r="AT187" i="9"/>
  <c r="AT167" i="9"/>
  <c r="AT104" i="9"/>
  <c r="BB104" i="9" s="1"/>
  <c r="AT235" i="9"/>
  <c r="AT311" i="9"/>
  <c r="AT243" i="9"/>
  <c r="AT306" i="9"/>
  <c r="AT188" i="9"/>
  <c r="AT251" i="9"/>
  <c r="AT310" i="9"/>
  <c r="AT192" i="9"/>
  <c r="AT260" i="9"/>
  <c r="AT314" i="9"/>
  <c r="AT185" i="9"/>
  <c r="AT131" i="9"/>
  <c r="AT130" i="9"/>
  <c r="AT244" i="9"/>
  <c r="AT305" i="9"/>
  <c r="AT237" i="9"/>
  <c r="AT312" i="9"/>
  <c r="AT189" i="9"/>
  <c r="AT245" i="9"/>
  <c r="AT313" i="9"/>
  <c r="AT193" i="9"/>
  <c r="AT255" i="9"/>
  <c r="BI66" i="9"/>
  <c r="BI264" i="9" s="1"/>
  <c r="BG64" i="9"/>
  <c r="J17" i="5" s="1"/>
  <c r="K150" i="11" s="1"/>
  <c r="BG63" i="9"/>
  <c r="I17" i="5" s="1"/>
  <c r="J150" i="11" s="1"/>
  <c r="BF72" i="9"/>
  <c r="BF67" i="9" s="1"/>
  <c r="AX321" i="9"/>
  <c r="BE72" i="9"/>
  <c r="BE67" i="9" s="1"/>
  <c r="AW321" i="9"/>
  <c r="DE276" i="9"/>
  <c r="DE215" i="9"/>
  <c r="CL276" i="9"/>
  <c r="AY225" i="9"/>
  <c r="AY289" i="9"/>
  <c r="AY123" i="9"/>
  <c r="AY215" i="9"/>
  <c r="AY120" i="9"/>
  <c r="AY257" i="9"/>
  <c r="AY295" i="9"/>
  <c r="AY172" i="9"/>
  <c r="AY201" i="9"/>
  <c r="AY276" i="9"/>
  <c r="AY71" i="9"/>
  <c r="BG71" i="9" s="1"/>
  <c r="AY187" i="9"/>
  <c r="AY232" i="9"/>
  <c r="AY297" i="9"/>
  <c r="AY70" i="9"/>
  <c r="BG70" i="9" s="1"/>
  <c r="AY171" i="9"/>
  <c r="AY223" i="9"/>
  <c r="AY316" i="9"/>
  <c r="AY118" i="9"/>
  <c r="AY174" i="9"/>
  <c r="AY207" i="9"/>
  <c r="AY114" i="9"/>
  <c r="AY250" i="9"/>
  <c r="AY237" i="9"/>
  <c r="AY262" i="9"/>
  <c r="AY104" i="9"/>
  <c r="BG104" i="9" s="1"/>
  <c r="AY88" i="9"/>
  <c r="BG88" i="9" s="1"/>
  <c r="AY94" i="9"/>
  <c r="BG94" i="9" s="1"/>
  <c r="AY90" i="9"/>
  <c r="BG90" i="9" s="1"/>
  <c r="AY145" i="9"/>
  <c r="AY233" i="9"/>
  <c r="AY206" i="9"/>
  <c r="AY107" i="9"/>
  <c r="BG107" i="9" s="1"/>
  <c r="AY268" i="9"/>
  <c r="AY108" i="9"/>
  <c r="BG108" i="9" s="1"/>
  <c r="AY91" i="9"/>
  <c r="BG91" i="9" s="1"/>
  <c r="AY147" i="9"/>
  <c r="AY200" i="9"/>
  <c r="AY161" i="9"/>
  <c r="AY313" i="9"/>
  <c r="AY166" i="9"/>
  <c r="AY184" i="9"/>
  <c r="AY142" i="9"/>
  <c r="AY292" i="9"/>
  <c r="AY150" i="9"/>
  <c r="AY199" i="9"/>
  <c r="AY139" i="9"/>
  <c r="AY69" i="9"/>
  <c r="BG69" i="9" s="1"/>
  <c r="AY134" i="9"/>
  <c r="AY183" i="9"/>
  <c r="AY132" i="9"/>
  <c r="AY264" i="9"/>
  <c r="AY186" i="9"/>
  <c r="AY230" i="9"/>
  <c r="AY228" i="9"/>
  <c r="AY97" i="9"/>
  <c r="BG97" i="9" s="1"/>
  <c r="AY95" i="9"/>
  <c r="BG95" i="9" s="1"/>
  <c r="AY100" i="9"/>
  <c r="BG100" i="9" s="1"/>
  <c r="AY256" i="9"/>
  <c r="AY197" i="9"/>
  <c r="AY133" i="9"/>
  <c r="AY277" i="9"/>
  <c r="AY217" i="9"/>
  <c r="AY220" i="9"/>
  <c r="AY189" i="9"/>
  <c r="AY115" i="9"/>
  <c r="AY124" i="9"/>
  <c r="AY258" i="9"/>
  <c r="AY191" i="9"/>
  <c r="AY110" i="9"/>
  <c r="AY159" i="9"/>
  <c r="AY259" i="9"/>
  <c r="AY148" i="9"/>
  <c r="AY129" i="9"/>
  <c r="AY143" i="9"/>
  <c r="AY278" i="9"/>
  <c r="AY275" i="9"/>
  <c r="AY113" i="9"/>
  <c r="AY162" i="9"/>
  <c r="AY281" i="9"/>
  <c r="AY192" i="9"/>
  <c r="AY160" i="9"/>
  <c r="AY214" i="9"/>
  <c r="AY121" i="9"/>
  <c r="AY72" i="9"/>
  <c r="BG72" i="9" s="1"/>
  <c r="AY98" i="9"/>
  <c r="BG98" i="9" s="1"/>
  <c r="AY76" i="9"/>
  <c r="BG76" i="9" s="1"/>
  <c r="AY204" i="9"/>
  <c r="AY156" i="9"/>
  <c r="AY175" i="9"/>
  <c r="AY216" i="9"/>
  <c r="AY181" i="9"/>
  <c r="AY103" i="9"/>
  <c r="BG103" i="9" s="1"/>
  <c r="AY102" i="9"/>
  <c r="BG102" i="9" s="1"/>
  <c r="AY280" i="9"/>
  <c r="AY112" i="9"/>
  <c r="AY135" i="9"/>
  <c r="AY137" i="9"/>
  <c r="AY263" i="9"/>
  <c r="AY127" i="9"/>
  <c r="AY141" i="9"/>
  <c r="AY105" i="9"/>
  <c r="BG105" i="9" s="1"/>
  <c r="AY261" i="9"/>
  <c r="AY111" i="9"/>
  <c r="AY122" i="9"/>
  <c r="AY155" i="9"/>
  <c r="AY248" i="9"/>
  <c r="AY106" i="9"/>
  <c r="BG106" i="9" s="1"/>
  <c r="AY154" i="9"/>
  <c r="AY83" i="9"/>
  <c r="BG83" i="9" s="1"/>
  <c r="AY169" i="9"/>
  <c r="AY182" i="9"/>
  <c r="AY177" i="9"/>
  <c r="AY81" i="9"/>
  <c r="BG81" i="9" s="1"/>
  <c r="AY79" i="9"/>
  <c r="BG79" i="9" s="1"/>
  <c r="AY77" i="9"/>
  <c r="BG77" i="9" s="1"/>
  <c r="AY128" i="9"/>
  <c r="AY165" i="9"/>
  <c r="AY288" i="9"/>
  <c r="AY188" i="9"/>
  <c r="AY140" i="9"/>
  <c r="AY272" i="9"/>
  <c r="AY310" i="9"/>
  <c r="AY219" i="9"/>
  <c r="AY302" i="9"/>
  <c r="AY222" i="9"/>
  <c r="AY309" i="9"/>
  <c r="AY210" i="9"/>
  <c r="AY299" i="9"/>
  <c r="AY209" i="9"/>
  <c r="AY303" i="9"/>
  <c r="AY193" i="9"/>
  <c r="AY279" i="9"/>
  <c r="AY238" i="9"/>
  <c r="AY301" i="9"/>
  <c r="AY196" i="9"/>
  <c r="AY282" i="9"/>
  <c r="AY260" i="9"/>
  <c r="AY273" i="9"/>
  <c r="AY318" i="9"/>
  <c r="AY146" i="9"/>
  <c r="AY307" i="9"/>
  <c r="AY89" i="9"/>
  <c r="BG89" i="9" s="1"/>
  <c r="AY87" i="9"/>
  <c r="BG87" i="9" s="1"/>
  <c r="AY85" i="9"/>
  <c r="BG85" i="9" s="1"/>
  <c r="AY75" i="9"/>
  <c r="BG75" i="9" s="1"/>
  <c r="AY116" i="9"/>
  <c r="AY312" i="9"/>
  <c r="AY198" i="9"/>
  <c r="AY163" i="9"/>
  <c r="AY149" i="9"/>
  <c r="AY265" i="9"/>
  <c r="AY287" i="9"/>
  <c r="AY315" i="9"/>
  <c r="AY245" i="9"/>
  <c r="AY239" i="9"/>
  <c r="AY271" i="9"/>
  <c r="AY308" i="9"/>
  <c r="AY213" i="9"/>
  <c r="AY144" i="9"/>
  <c r="AY266" i="9"/>
  <c r="AY306" i="9"/>
  <c r="AY231" i="9"/>
  <c r="AY221" i="9"/>
  <c r="AY269" i="9"/>
  <c r="AY304" i="9"/>
  <c r="AY203" i="9"/>
  <c r="AY126" i="9"/>
  <c r="AY158" i="9"/>
  <c r="AY243" i="9"/>
  <c r="AY125" i="9"/>
  <c r="AY151" i="9"/>
  <c r="AY99" i="9"/>
  <c r="BG99" i="9" s="1"/>
  <c r="AY96" i="9"/>
  <c r="BG96" i="9" s="1"/>
  <c r="AY93" i="9"/>
  <c r="BG93" i="9" s="1"/>
  <c r="AY92" i="9"/>
  <c r="BG92" i="9" s="1"/>
  <c r="AY294" i="9"/>
  <c r="AY180" i="9"/>
  <c r="AY212" i="9"/>
  <c r="AY131" i="9"/>
  <c r="AY242" i="9"/>
  <c r="AY109" i="9"/>
  <c r="BG109" i="9" s="1"/>
  <c r="AY254" i="9"/>
  <c r="AY290" i="9"/>
  <c r="AY168" i="9"/>
  <c r="AY298" i="9"/>
  <c r="AY235" i="9"/>
  <c r="AY284" i="9"/>
  <c r="AY285" i="9"/>
  <c r="AY241" i="9"/>
  <c r="AY234" i="9"/>
  <c r="AY283" i="9"/>
  <c r="AY117" i="9"/>
  <c r="AY178" i="9"/>
  <c r="AY251" i="9"/>
  <c r="AY267" i="9"/>
  <c r="AY119" i="9"/>
  <c r="AY185" i="9"/>
  <c r="AY293" i="9"/>
  <c r="AY195" i="9"/>
  <c r="AY274" i="9"/>
  <c r="AY270" i="9"/>
  <c r="AY74" i="9"/>
  <c r="BG74" i="9" s="1"/>
  <c r="AY78" i="9"/>
  <c r="BG78" i="9" s="1"/>
  <c r="AY73" i="9"/>
  <c r="BG73" i="9" s="1"/>
  <c r="AY101" i="9"/>
  <c r="BG101" i="9" s="1"/>
  <c r="AY229" i="9"/>
  <c r="AY255" i="9"/>
  <c r="AY136" i="9"/>
  <c r="AY296" i="9"/>
  <c r="AY170" i="9"/>
  <c r="AY157" i="9"/>
  <c r="AY227" i="9"/>
  <c r="AY252" i="9"/>
  <c r="AY167" i="9"/>
  <c r="BG320" i="9"/>
  <c r="BH62" i="9" s="1"/>
  <c r="AY211" i="9"/>
  <c r="AY240" i="9"/>
  <c r="AY164" i="9"/>
  <c r="AY84" i="9"/>
  <c r="BG84" i="9" s="1"/>
  <c r="AY218" i="9"/>
  <c r="AY247" i="9"/>
  <c r="AY176" i="9"/>
  <c r="AY130" i="9"/>
  <c r="AY202" i="9"/>
  <c r="AY246" i="9"/>
  <c r="AY190" i="9"/>
  <c r="AY300" i="9"/>
  <c r="AY253" i="9"/>
  <c r="AY305" i="9"/>
  <c r="AY194" i="9"/>
  <c r="AY173" i="9"/>
  <c r="AY80" i="9"/>
  <c r="BG80" i="9" s="1"/>
  <c r="AY86" i="9"/>
  <c r="BG86" i="9" s="1"/>
  <c r="AY82" i="9"/>
  <c r="BG82" i="9" s="1"/>
  <c r="BC72" i="9"/>
  <c r="BC67" i="9" s="1"/>
  <c r="AU321" i="9"/>
  <c r="DE250" i="9"/>
  <c r="BD72" i="9"/>
  <c r="EI64" i="9"/>
  <c r="DE144" i="9"/>
  <c r="DE207" i="9"/>
  <c r="DE208" i="9"/>
  <c r="DE228" i="9"/>
  <c r="DE231" i="9"/>
  <c r="DE114" i="9"/>
  <c r="DE141" i="9"/>
  <c r="DE116" i="9"/>
  <c r="DE112" i="9"/>
  <c r="DE315" i="9"/>
  <c r="DE150" i="9"/>
  <c r="DE123" i="9"/>
  <c r="CL108" i="9"/>
  <c r="DE273" i="9"/>
  <c r="DE242" i="9"/>
  <c r="DE264" i="9"/>
  <c r="DE299" i="9"/>
  <c r="DE127" i="9"/>
  <c r="DE283" i="9"/>
  <c r="CL264" i="9"/>
  <c r="DE311" i="9"/>
  <c r="DE220" i="9"/>
  <c r="DE206" i="9"/>
  <c r="DE233" i="9"/>
  <c r="DE172" i="9"/>
  <c r="DE248" i="9"/>
  <c r="DE145" i="9"/>
  <c r="DE266" i="9"/>
  <c r="DE167" i="9"/>
  <c r="CL114" i="9"/>
  <c r="DE161" i="9"/>
  <c r="CL159" i="9"/>
  <c r="CL229" i="9"/>
  <c r="DE307" i="9"/>
  <c r="DE257" i="9"/>
  <c r="DE210" i="9"/>
  <c r="DE174" i="9"/>
  <c r="DE109" i="9"/>
  <c r="CL315" i="9"/>
  <c r="DE124" i="9"/>
  <c r="DE122" i="9"/>
  <c r="DE195" i="9"/>
  <c r="CL268" i="9"/>
  <c r="DN188" i="9"/>
  <c r="DE230" i="9"/>
  <c r="DE237" i="9"/>
  <c r="DE268" i="9"/>
  <c r="CL316" i="9"/>
  <c r="CL311" i="9"/>
  <c r="CL210" i="9"/>
  <c r="DE291" i="9"/>
  <c r="DE305" i="9"/>
  <c r="DE134" i="9"/>
  <c r="CL207" i="9"/>
  <c r="CL109" i="9"/>
  <c r="DE286" i="9"/>
  <c r="DE288" i="9"/>
  <c r="DE183" i="9"/>
  <c r="DE203" i="9"/>
  <c r="CL203" i="9"/>
  <c r="DN205" i="9"/>
  <c r="DE192" i="9"/>
  <c r="CL293" i="9"/>
  <c r="CL112" i="9"/>
  <c r="CL253" i="9"/>
  <c r="DE262" i="9"/>
  <c r="DE274" i="9"/>
  <c r="DE146" i="9"/>
  <c r="DE103" i="9"/>
  <c r="DE227" i="9"/>
  <c r="CL145" i="9"/>
  <c r="CL202" i="9"/>
  <c r="CL227" i="9"/>
  <c r="DE152" i="9"/>
  <c r="DE197" i="9"/>
  <c r="CL231" i="9"/>
  <c r="CL183" i="9"/>
  <c r="CL257" i="9"/>
  <c r="DE166" i="9"/>
  <c r="CL217" i="9"/>
  <c r="DN178" i="9"/>
  <c r="DE294" i="9"/>
  <c r="DE217" i="9"/>
  <c r="DE261" i="9"/>
  <c r="DE246" i="9"/>
  <c r="DE106" i="9"/>
  <c r="DE149" i="9"/>
  <c r="DE163" i="9"/>
  <c r="CL260" i="9"/>
  <c r="CL201" i="9"/>
  <c r="CL127" i="9"/>
  <c r="CL197" i="9"/>
  <c r="CL192" i="9"/>
  <c r="DN298" i="9"/>
  <c r="DE300" i="9"/>
  <c r="DE164" i="9"/>
  <c r="DE202" i="9"/>
  <c r="DE142" i="9"/>
  <c r="DE173" i="9"/>
  <c r="CL317" i="9"/>
  <c r="CL149" i="9"/>
  <c r="DE129" i="9"/>
  <c r="CL273" i="9"/>
  <c r="DE147" i="9"/>
  <c r="DE275" i="9"/>
  <c r="DE265" i="9"/>
  <c r="DE104" i="9"/>
  <c r="CL103" i="9"/>
  <c r="DE190" i="9"/>
  <c r="DE235" i="9"/>
  <c r="BM322" i="9"/>
  <c r="DE156" i="9"/>
  <c r="DE135" i="9"/>
  <c r="BQ323" i="9"/>
  <c r="DE136" i="9"/>
  <c r="DE225" i="9"/>
  <c r="DE199" i="9"/>
  <c r="DE117" i="9"/>
  <c r="BQ324" i="9"/>
  <c r="BM325" i="9"/>
  <c r="DE245" i="9"/>
  <c r="DE113" i="9"/>
  <c r="DE234" i="9"/>
  <c r="CL138" i="9"/>
  <c r="BQ322" i="9"/>
  <c r="DE232" i="9"/>
  <c r="BZ64" i="9"/>
  <c r="AE13" i="5" s="1"/>
  <c r="K198" i="11" s="1"/>
  <c r="DE121" i="9"/>
  <c r="CL242" i="9"/>
  <c r="DE304" i="9"/>
  <c r="DE182" i="9"/>
  <c r="DE186" i="9"/>
  <c r="DE107" i="9"/>
  <c r="CL228" i="9"/>
  <c r="CL233" i="9"/>
  <c r="CL141" i="9"/>
  <c r="CL123" i="9"/>
  <c r="DN256" i="9"/>
  <c r="BI219" i="9"/>
  <c r="DE296" i="9"/>
  <c r="BT323" i="9"/>
  <c r="DE209" i="9"/>
  <c r="DE269" i="9"/>
  <c r="DE168" i="9"/>
  <c r="DE278" i="9"/>
  <c r="DE184" i="9"/>
  <c r="DE126" i="9"/>
  <c r="CL167" i="9"/>
  <c r="CL279" i="9"/>
  <c r="CL305" i="9"/>
  <c r="CL266" i="9"/>
  <c r="CL184" i="9"/>
  <c r="CL195" i="9"/>
  <c r="DN213" i="9"/>
  <c r="DE295" i="9"/>
  <c r="DE292" i="9"/>
  <c r="CL209" i="9"/>
  <c r="CL105" i="9"/>
  <c r="CL250" i="9"/>
  <c r="DE318" i="9"/>
  <c r="DE301" i="9"/>
  <c r="CL175" i="9"/>
  <c r="BI224" i="9"/>
  <c r="DE221" i="9"/>
  <c r="CL189" i="9"/>
  <c r="CL224" i="9"/>
  <c r="CL318" i="9"/>
  <c r="DN155" i="9"/>
  <c r="EL66" i="9"/>
  <c r="EL85" i="9" s="1"/>
  <c r="DE153" i="9"/>
  <c r="DE105" i="9"/>
  <c r="CL269" i="9"/>
  <c r="BT324" i="9"/>
  <c r="DE244" i="9"/>
  <c r="DE224" i="9"/>
  <c r="DE175" i="9"/>
  <c r="DE155" i="9"/>
  <c r="CL208" i="9"/>
  <c r="CL259" i="9"/>
  <c r="EH64" i="9"/>
  <c r="CL148" i="9"/>
  <c r="CL164" i="9"/>
  <c r="CL241" i="9"/>
  <c r="CL150" i="9"/>
  <c r="DE271" i="9"/>
  <c r="DE218" i="9"/>
  <c r="CL215" i="9"/>
  <c r="DN293" i="9"/>
  <c r="DN197" i="9"/>
  <c r="CL234" i="9"/>
  <c r="DE143" i="9"/>
  <c r="CL116" i="9"/>
  <c r="DE187" i="9"/>
  <c r="CL118" i="9"/>
  <c r="CL157" i="9"/>
  <c r="DE222" i="9"/>
  <c r="DE285" i="9"/>
  <c r="DE118" i="9"/>
  <c r="CL239" i="9"/>
  <c r="CL237" i="9"/>
  <c r="CL262" i="9"/>
  <c r="DE157" i="9"/>
  <c r="DE243" i="9"/>
  <c r="CL295" i="9"/>
  <c r="CL111" i="9"/>
  <c r="CL106" i="9"/>
  <c r="CL174" i="9"/>
  <c r="DN280" i="9"/>
  <c r="DN216" i="9"/>
  <c r="CL84" i="9"/>
  <c r="DE254" i="9"/>
  <c r="DE158" i="9"/>
  <c r="CL265" i="9"/>
  <c r="CL143" i="9"/>
  <c r="CL146" i="9"/>
  <c r="CL173" i="9"/>
  <c r="CL243" i="9"/>
  <c r="CL302" i="9"/>
  <c r="CL110" i="9"/>
  <c r="DN192" i="9"/>
  <c r="DE219" i="9"/>
  <c r="CL144" i="9"/>
  <c r="DE306" i="9"/>
  <c r="DE179" i="9"/>
  <c r="CL220" i="9"/>
  <c r="CL263" i="9"/>
  <c r="CL292" i="9"/>
  <c r="CL121" i="9"/>
  <c r="CL288" i="9"/>
  <c r="CL307" i="9"/>
  <c r="CL155" i="9"/>
  <c r="CL166" i="9"/>
  <c r="DE308" i="9"/>
  <c r="CL271" i="9"/>
  <c r="CL172" i="9"/>
  <c r="CL277" i="9"/>
  <c r="CL283" i="9"/>
  <c r="DN176" i="9"/>
  <c r="DE180" i="9"/>
  <c r="DE138" i="9"/>
  <c r="DE125" i="9"/>
  <c r="CL244" i="9"/>
  <c r="CL299" i="9"/>
  <c r="CL179" i="9"/>
  <c r="CL206" i="9"/>
  <c r="CL212" i="9"/>
  <c r="CL113" i="9"/>
  <c r="CL117" i="9"/>
  <c r="DN305" i="9"/>
  <c r="DN274" i="9"/>
  <c r="CL232" i="9"/>
  <c r="CL267" i="9"/>
  <c r="DE111" i="9"/>
  <c r="DE211" i="9"/>
  <c r="DE139" i="9"/>
  <c r="CL304" i="9"/>
  <c r="CL136" i="9"/>
  <c r="DN279" i="9"/>
  <c r="DE310" i="9"/>
  <c r="DE131" i="9"/>
  <c r="CL199" i="9"/>
  <c r="CL296" i="9"/>
  <c r="DE267" i="9"/>
  <c r="CL236" i="9"/>
  <c r="CL225" i="9"/>
  <c r="CL153" i="9"/>
  <c r="CL135" i="9"/>
  <c r="DN183" i="9"/>
  <c r="DE115" i="9"/>
  <c r="CL125" i="9"/>
  <c r="CL214" i="9"/>
  <c r="DN198" i="9"/>
  <c r="DN132" i="9"/>
  <c r="CL291" i="9"/>
  <c r="CL211" i="9"/>
  <c r="DN208" i="9"/>
  <c r="DN272" i="9"/>
  <c r="DN313" i="9"/>
  <c r="DE171" i="9"/>
  <c r="CL261" i="9"/>
  <c r="CL275" i="9"/>
  <c r="CL270" i="9"/>
  <c r="DN172" i="9"/>
  <c r="CL306" i="9"/>
  <c r="CL246" i="9"/>
  <c r="DN220" i="9"/>
  <c r="CL142" i="9"/>
  <c r="DN164" i="9"/>
  <c r="DN273" i="9"/>
  <c r="DN230" i="9"/>
  <c r="CL301" i="9"/>
  <c r="CL235" i="9"/>
  <c r="CL131" i="9"/>
  <c r="CL230" i="9"/>
  <c r="CL134" i="9"/>
  <c r="DN288" i="9"/>
  <c r="CL308" i="9"/>
  <c r="CL240" i="9"/>
  <c r="DN184" i="9"/>
  <c r="DN134" i="9"/>
  <c r="DN195" i="9"/>
  <c r="CL152" i="9"/>
  <c r="CL107" i="9"/>
  <c r="CL182" i="9"/>
  <c r="DN174" i="9"/>
  <c r="DN212" i="9"/>
  <c r="CL278" i="9"/>
  <c r="DN201" i="9"/>
  <c r="DN224" i="9"/>
  <c r="DN227" i="9"/>
  <c r="DN105" i="9"/>
  <c r="DN253" i="9"/>
  <c r="CL122" i="9"/>
  <c r="CL168" i="9"/>
  <c r="CL139" i="9"/>
  <c r="DN318" i="9"/>
  <c r="DN217" i="9"/>
  <c r="DN209" i="9"/>
  <c r="DN186" i="9"/>
  <c r="DN166" i="9"/>
  <c r="DN221" i="9"/>
  <c r="DN189" i="9"/>
  <c r="DN175" i="9"/>
  <c r="CL171" i="9"/>
  <c r="DN262" i="9"/>
  <c r="DN259" i="9"/>
  <c r="DN123" i="9"/>
  <c r="BO325" i="2"/>
  <c r="EH64" i="2"/>
  <c r="BR323" i="2"/>
  <c r="BO324" i="2"/>
  <c r="BR322" i="2"/>
  <c r="BR324" i="2"/>
  <c r="BM324" i="2"/>
  <c r="BO323" i="2"/>
  <c r="BM322" i="2"/>
  <c r="BS323" i="2"/>
  <c r="BS322" i="2"/>
  <c r="BT325" i="2"/>
  <c r="BT322" i="2"/>
  <c r="BW324" i="2"/>
  <c r="BW323" i="2"/>
  <c r="BW325" i="2"/>
  <c r="BU322" i="2"/>
  <c r="BU323" i="2"/>
  <c r="BU324" i="2"/>
  <c r="BL323" i="2"/>
  <c r="BL322" i="2"/>
  <c r="BL325" i="2"/>
  <c r="EJ63" i="2"/>
  <c r="AO181" i="5" s="1"/>
  <c r="DN70" i="2"/>
  <c r="CL70" i="2"/>
  <c r="EL64" i="2"/>
  <c r="AP182" i="5" s="1"/>
  <c r="BS324" i="2"/>
  <c r="BT324" i="2"/>
  <c r="DE187" i="2"/>
  <c r="DE127" i="2"/>
  <c r="DE271" i="2"/>
  <c r="DN236" i="2"/>
  <c r="DE281" i="2"/>
  <c r="CL284" i="2"/>
  <c r="DE272" i="2"/>
  <c r="DN213" i="2"/>
  <c r="CL128" i="2"/>
  <c r="CL235" i="2"/>
  <c r="DE194" i="2"/>
  <c r="DE72" i="2"/>
  <c r="DN291" i="2"/>
  <c r="DN292" i="2"/>
  <c r="DN72" i="2"/>
  <c r="DN194" i="2"/>
  <c r="CL209" i="2"/>
  <c r="CL71" i="2"/>
  <c r="DE174" i="2"/>
  <c r="DE209" i="2"/>
  <c r="DN284" i="2"/>
  <c r="DN174" i="2"/>
  <c r="DE128" i="2"/>
  <c r="CL264" i="2"/>
  <c r="CL113" i="2"/>
  <c r="DN259" i="2"/>
  <c r="DN71" i="2"/>
  <c r="DN223" i="2"/>
  <c r="CL72" i="2"/>
  <c r="DN288" i="2"/>
  <c r="DN124" i="2"/>
  <c r="CL259" i="2"/>
  <c r="CL174" i="2"/>
  <c r="CL194" i="2"/>
  <c r="DE235" i="2"/>
  <c r="EK63" i="2"/>
  <c r="DT14" i="5" s="1"/>
  <c r="DN250" i="2"/>
  <c r="DN235" i="2"/>
  <c r="DN188" i="2"/>
  <c r="DN128" i="2"/>
  <c r="DE259" i="2"/>
  <c r="DE113" i="2"/>
  <c r="DE264" i="2"/>
  <c r="DE124" i="2"/>
  <c r="CL114" i="2"/>
  <c r="CL207" i="2"/>
  <c r="CL222" i="2"/>
  <c r="CL240" i="2"/>
  <c r="DE70" i="2"/>
  <c r="DN77" i="2"/>
  <c r="CL77" i="2"/>
  <c r="DE77" i="2"/>
  <c r="DN270" i="2"/>
  <c r="DN305" i="2"/>
  <c r="CL254" i="2"/>
  <c r="DN69" i="2"/>
  <c r="DE217" i="2"/>
  <c r="DE216" i="2"/>
  <c r="DN300" i="2"/>
  <c r="DE71" i="2"/>
  <c r="DN219" i="2"/>
  <c r="CL292" i="2"/>
  <c r="DN315" i="2"/>
  <c r="CL288" i="2"/>
  <c r="CL291" i="2"/>
  <c r="DN160" i="2"/>
  <c r="DN122" i="2"/>
  <c r="CL225" i="2"/>
  <c r="DE249" i="2"/>
  <c r="DN203" i="2"/>
  <c r="DN211" i="2"/>
  <c r="DN248" i="2"/>
  <c r="DN127" i="2"/>
  <c r="CL248" i="2"/>
  <c r="DE151" i="2"/>
  <c r="DE169" i="2"/>
  <c r="DN267" i="2"/>
  <c r="DN225" i="2"/>
  <c r="DN297" i="2"/>
  <c r="CL159" i="2"/>
  <c r="DE225" i="2"/>
  <c r="DE160" i="2"/>
  <c r="DE248" i="2"/>
  <c r="DE123" i="2"/>
  <c r="DN293" i="2"/>
  <c r="DN271" i="2"/>
  <c r="DN289" i="2"/>
  <c r="DN140" i="2"/>
  <c r="DN187" i="2"/>
  <c r="DN123" i="2"/>
  <c r="CL289" i="2"/>
  <c r="CL215" i="2"/>
  <c r="CL151" i="2"/>
  <c r="DE260" i="2"/>
  <c r="CL260" i="2"/>
  <c r="CL160" i="2"/>
  <c r="CL211" i="2"/>
  <c r="DE159" i="2"/>
  <c r="DY66" i="2"/>
  <c r="DY220" i="2" s="1"/>
  <c r="DN169" i="2"/>
  <c r="DN159" i="2"/>
  <c r="CL203" i="2"/>
  <c r="DE140" i="2"/>
  <c r="DN280" i="2"/>
  <c r="DN249" i="2"/>
  <c r="DN142" i="2"/>
  <c r="DN215" i="2"/>
  <c r="DN151" i="2"/>
  <c r="CL280" i="2"/>
  <c r="CL267" i="2"/>
  <c r="CL249" i="2"/>
  <c r="CL169" i="2"/>
  <c r="CL271" i="2"/>
  <c r="CL127" i="2"/>
  <c r="CL122" i="2"/>
  <c r="DE122" i="2"/>
  <c r="DN295" i="2"/>
  <c r="CL285" i="2"/>
  <c r="DE215" i="2"/>
  <c r="DN298" i="2"/>
  <c r="DN221" i="2"/>
  <c r="DE207" i="2"/>
  <c r="DE173" i="2"/>
  <c r="CL318" i="2"/>
  <c r="DE168" i="2"/>
  <c r="DE196" i="2"/>
  <c r="CL299" i="2"/>
  <c r="DE184" i="2"/>
  <c r="DE136" i="2"/>
  <c r="DE175" i="2"/>
  <c r="DE199" i="2"/>
  <c r="CL274" i="2"/>
  <c r="DE222" i="2"/>
  <c r="DN212" i="2"/>
  <c r="DN308" i="2"/>
  <c r="DN290" i="2"/>
  <c r="DN307" i="2"/>
  <c r="DE197" i="2"/>
  <c r="DE269" i="2"/>
  <c r="DE266" i="2"/>
  <c r="DE154" i="2"/>
  <c r="DE171" i="2"/>
  <c r="DE147" i="2"/>
  <c r="DE230" i="2"/>
  <c r="DE130" i="2"/>
  <c r="CL223" i="2"/>
  <c r="DE137" i="2"/>
  <c r="DE237" i="2"/>
  <c r="DN313" i="2"/>
  <c r="CL213" i="2"/>
  <c r="DE208" i="2"/>
  <c r="DE258" i="2"/>
  <c r="DE302" i="2"/>
  <c r="DE200" i="2"/>
  <c r="DN246" i="2"/>
  <c r="DE240" i="2"/>
  <c r="DE145" i="2"/>
  <c r="DE193" i="2"/>
  <c r="DE126" i="2"/>
  <c r="DN309" i="2"/>
  <c r="DN278" i="2"/>
  <c r="DE114" i="2"/>
  <c r="CL85" i="2"/>
  <c r="CL297" i="2"/>
  <c r="DN91" i="2"/>
  <c r="DE91" i="2"/>
  <c r="CL91" i="2"/>
  <c r="DN97" i="2"/>
  <c r="DN306" i="2"/>
  <c r="CL293" i="2"/>
  <c r="CL287" i="2"/>
  <c r="DN108" i="2"/>
  <c r="CL108" i="2"/>
  <c r="DE108" i="2"/>
  <c r="DN312" i="2"/>
  <c r="CL87" i="2"/>
  <c r="DN210" i="2"/>
  <c r="DN304" i="2"/>
  <c r="DN202" i="2"/>
  <c r="CL219" i="2"/>
  <c r="DE106" i="2"/>
  <c r="DN106" i="2"/>
  <c r="CL106" i="2"/>
  <c r="DN85" i="2"/>
  <c r="BI63" i="2"/>
  <c r="BI64" i="2"/>
  <c r="DN286" i="2"/>
  <c r="DN303" i="2"/>
  <c r="CL305" i="2"/>
  <c r="DE85" i="2"/>
  <c r="DN253" i="2"/>
  <c r="CL300" i="2"/>
  <c r="CL69" i="2"/>
  <c r="CL205" i="2"/>
  <c r="DE251" i="2"/>
  <c r="DE277" i="2"/>
  <c r="DN76" i="2"/>
  <c r="CL76" i="2"/>
  <c r="DE76" i="2"/>
  <c r="DE104" i="2"/>
  <c r="DN104" i="2"/>
  <c r="CL104" i="2"/>
  <c r="DN81" i="2"/>
  <c r="DE81" i="2"/>
  <c r="CL81" i="2"/>
  <c r="DN317" i="2"/>
  <c r="AZ321" i="2"/>
  <c r="DN257" i="2"/>
  <c r="DN206" i="2"/>
  <c r="DE69" i="2"/>
  <c r="CL103" i="2"/>
  <c r="DE103" i="2"/>
  <c r="DN103" i="2"/>
  <c r="DE98" i="2"/>
  <c r="DN98" i="2"/>
  <c r="CL98" i="2"/>
  <c r="CL99" i="2"/>
  <c r="DN99" i="2"/>
  <c r="DE99" i="2"/>
  <c r="DE87" i="2"/>
  <c r="DE84" i="9"/>
  <c r="CI67" i="9"/>
  <c r="CL73" i="9"/>
  <c r="BH64" i="2"/>
  <c r="BH63" i="2"/>
  <c r="DE314" i="9"/>
  <c r="DN218" i="2"/>
  <c r="DN316" i="2"/>
  <c r="DN220" i="2"/>
  <c r="CL284" i="9"/>
  <c r="CL165" i="9"/>
  <c r="CL312" i="9"/>
  <c r="CL248" i="9"/>
  <c r="CL120" i="9"/>
  <c r="CL147" i="9"/>
  <c r="CL236" i="2"/>
  <c r="CL296" i="2"/>
  <c r="CL315" i="2"/>
  <c r="CL270" i="2"/>
  <c r="CL206" i="2"/>
  <c r="CL220" i="2"/>
  <c r="CL311" i="2"/>
  <c r="CL247" i="2"/>
  <c r="CL202" i="2"/>
  <c r="CL221" i="2"/>
  <c r="DE290" i="2"/>
  <c r="DE262" i="2"/>
  <c r="DE306" i="2"/>
  <c r="DE233" i="2"/>
  <c r="DE278" i="2"/>
  <c r="DE205" i="2"/>
  <c r="DE294" i="2"/>
  <c r="DE221" i="2"/>
  <c r="DE256" i="2"/>
  <c r="DE291" i="2"/>
  <c r="DE218" i="2"/>
  <c r="DE292" i="2"/>
  <c r="BF67" i="2"/>
  <c r="BO323" i="9"/>
  <c r="BO325" i="9"/>
  <c r="BO324" i="9"/>
  <c r="BO322" i="9"/>
  <c r="DN309" i="9"/>
  <c r="DN264" i="9"/>
  <c r="DN286" i="9"/>
  <c r="DN232" i="9"/>
  <c r="DN214" i="9"/>
  <c r="DN167" i="9"/>
  <c r="DN266" i="9"/>
  <c r="DN314" i="9"/>
  <c r="DN245" i="9"/>
  <c r="DN118" i="9"/>
  <c r="DN263" i="9"/>
  <c r="DN158" i="9"/>
  <c r="DN159" i="9"/>
  <c r="DN235" i="9"/>
  <c r="DN171" i="9"/>
  <c r="DN223" i="9"/>
  <c r="DN138" i="9"/>
  <c r="DN125" i="9"/>
  <c r="DN121" i="9"/>
  <c r="DE160" i="9"/>
  <c r="DE284" i="9"/>
  <c r="DE290" i="9"/>
  <c r="DE226" i="9"/>
  <c r="DE162" i="9"/>
  <c r="DE191" i="9"/>
  <c r="DN261" i="2"/>
  <c r="DN214" i="2"/>
  <c r="CL156" i="9"/>
  <c r="CL258" i="9"/>
  <c r="CL194" i="9"/>
  <c r="CL130" i="9"/>
  <c r="CL285" i="9"/>
  <c r="CL294" i="9"/>
  <c r="CL307" i="2"/>
  <c r="CL212" i="2"/>
  <c r="CL303" i="2"/>
  <c r="DE253" i="2"/>
  <c r="DE297" i="2"/>
  <c r="DE313" i="2"/>
  <c r="DE285" i="2"/>
  <c r="DE211" i="2"/>
  <c r="DE247" i="2"/>
  <c r="DE282" i="2"/>
  <c r="DE284" i="2"/>
  <c r="DE220" i="2"/>
  <c r="DN252" i="9"/>
  <c r="DN285" i="9"/>
  <c r="DN316" i="9"/>
  <c r="DN247" i="9"/>
  <c r="DN278" i="9"/>
  <c r="DN226" i="9"/>
  <c r="DN295" i="9"/>
  <c r="DN260" i="9"/>
  <c r="DN151" i="9"/>
  <c r="DN194" i="9"/>
  <c r="DN306" i="9"/>
  <c r="DN240" i="9"/>
  <c r="DN315" i="9"/>
  <c r="DN257" i="9"/>
  <c r="DN148" i="9"/>
  <c r="DN143" i="9"/>
  <c r="DN215" i="9"/>
  <c r="DN122" i="9"/>
  <c r="DN115" i="9"/>
  <c r="DN117" i="9"/>
  <c r="DN113" i="9"/>
  <c r="DN77" i="9"/>
  <c r="CL77" i="9"/>
  <c r="DE77" i="9"/>
  <c r="DE119" i="9"/>
  <c r="DE133" i="9"/>
  <c r="DE251" i="9"/>
  <c r="DN245" i="2"/>
  <c r="DN256" i="2"/>
  <c r="DN265" i="2"/>
  <c r="CL255" i="9"/>
  <c r="CL161" i="9"/>
  <c r="CL314" i="9"/>
  <c r="CL286" i="9"/>
  <c r="CL222" i="9"/>
  <c r="CL158" i="9"/>
  <c r="CL265" i="2"/>
  <c r="CL201" i="2"/>
  <c r="CL204" i="2"/>
  <c r="CL295" i="2"/>
  <c r="CL314" i="2"/>
  <c r="CL250" i="2"/>
  <c r="DE317" i="2"/>
  <c r="DE288" i="2"/>
  <c r="DE304" i="2"/>
  <c r="DE202" i="2"/>
  <c r="DE311" i="2"/>
  <c r="DE212" i="2"/>
  <c r="DN317" i="9"/>
  <c r="DN236" i="9"/>
  <c r="DN308" i="9"/>
  <c r="DN241" i="9"/>
  <c r="DN152" i="9"/>
  <c r="DN271" i="9"/>
  <c r="DN222" i="9"/>
  <c r="DN135" i="9"/>
  <c r="DN255" i="9"/>
  <c r="DN144" i="9"/>
  <c r="DN190" i="9"/>
  <c r="DN234" i="9"/>
  <c r="DN307" i="9"/>
  <c r="DN246" i="9"/>
  <c r="DN142" i="9"/>
  <c r="DN127" i="9"/>
  <c r="DN219" i="9"/>
  <c r="DN162" i="9"/>
  <c r="DN207" i="9"/>
  <c r="DN106" i="9"/>
  <c r="DN107" i="9"/>
  <c r="DN109" i="9"/>
  <c r="BL322" i="9"/>
  <c r="BL325" i="9"/>
  <c r="BL324" i="9"/>
  <c r="BL323" i="9"/>
  <c r="DE255" i="9"/>
  <c r="DN294" i="2"/>
  <c r="CL223" i="9"/>
  <c r="CL151" i="9"/>
  <c r="CL160" i="9"/>
  <c r="CL251" i="9"/>
  <c r="CL187" i="9"/>
  <c r="CL316" i="2"/>
  <c r="CL246" i="2"/>
  <c r="CL257" i="2"/>
  <c r="CL306" i="2"/>
  <c r="CL261" i="2"/>
  <c r="DE307" i="2"/>
  <c r="DE206" i="2"/>
  <c r="DE250" i="2"/>
  <c r="DE295" i="2"/>
  <c r="DE229" i="2"/>
  <c r="DE204" i="2"/>
  <c r="DN270" i="9"/>
  <c r="DN310" i="9"/>
  <c r="DN300" i="9"/>
  <c r="DN231" i="9"/>
  <c r="DN265" i="9"/>
  <c r="DN312" i="9"/>
  <c r="DN249" i="9"/>
  <c r="DN124" i="9"/>
  <c r="DN261" i="9"/>
  <c r="DN290" i="9"/>
  <c r="DN229" i="9"/>
  <c r="DN299" i="9"/>
  <c r="DN111" i="9"/>
  <c r="DN211" i="9"/>
  <c r="DN146" i="9"/>
  <c r="DN199" i="9"/>
  <c r="DN163" i="9"/>
  <c r="DN165" i="9"/>
  <c r="DN161" i="9"/>
  <c r="CL72" i="9"/>
  <c r="BZ67" i="9"/>
  <c r="AY321" i="2"/>
  <c r="DE252" i="9"/>
  <c r="DE181" i="9"/>
  <c r="CL78" i="9"/>
  <c r="DN78" i="9"/>
  <c r="DE78" i="9"/>
  <c r="CL86" i="9"/>
  <c r="DN86" i="9"/>
  <c r="DN311" i="2"/>
  <c r="DN247" i="2"/>
  <c r="CL252" i="9"/>
  <c r="CL191" i="9"/>
  <c r="CL133" i="9"/>
  <c r="CL115" i="9"/>
  <c r="CL313" i="2"/>
  <c r="CL298" i="2"/>
  <c r="CL317" i="2"/>
  <c r="CL253" i="2"/>
  <c r="BR324" i="9"/>
  <c r="BR322" i="9"/>
  <c r="BR323" i="9"/>
  <c r="BR325" i="9"/>
  <c r="DE254" i="2"/>
  <c r="DE298" i="2"/>
  <c r="DE270" i="2"/>
  <c r="DE314" i="2"/>
  <c r="DE286" i="2"/>
  <c r="DE213" i="2"/>
  <c r="DE257" i="2"/>
  <c r="DE293" i="2"/>
  <c r="DE219" i="2"/>
  <c r="DN301" i="9"/>
  <c r="DN277" i="9"/>
  <c r="DN292" i="9"/>
  <c r="DN225" i="9"/>
  <c r="DN112" i="9"/>
  <c r="DN304" i="9"/>
  <c r="DN239" i="9"/>
  <c r="DN103" i="9"/>
  <c r="DN182" i="9"/>
  <c r="DN291" i="9"/>
  <c r="DN126" i="9"/>
  <c r="DN267" i="9"/>
  <c r="DN203" i="9"/>
  <c r="DN130" i="9"/>
  <c r="DN191" i="9"/>
  <c r="DN157" i="9"/>
  <c r="DN153" i="9"/>
  <c r="BS325" i="9"/>
  <c r="BS324" i="9"/>
  <c r="BS323" i="9"/>
  <c r="BS322" i="9"/>
  <c r="BG72" i="2"/>
  <c r="DE312" i="9"/>
  <c r="DE249" i="9"/>
  <c r="DE258" i="9"/>
  <c r="DE194" i="9"/>
  <c r="DE130" i="9"/>
  <c r="CL124" i="9"/>
  <c r="CL290" i="9"/>
  <c r="CL226" i="9"/>
  <c r="CL162" i="9"/>
  <c r="CL308" i="2"/>
  <c r="CL256" i="2"/>
  <c r="CL294" i="2"/>
  <c r="CL290" i="2"/>
  <c r="CL309" i="2"/>
  <c r="CL245" i="2"/>
  <c r="DE318" i="2"/>
  <c r="DE245" i="2"/>
  <c r="DE289" i="2"/>
  <c r="DE261" i="2"/>
  <c r="DE305" i="2"/>
  <c r="DE203" i="2"/>
  <c r="DE210" i="2"/>
  <c r="DE246" i="2"/>
  <c r="DE316" i="2"/>
  <c r="DN119" i="9"/>
  <c r="DN150" i="9"/>
  <c r="DN284" i="9"/>
  <c r="DN104" i="9"/>
  <c r="DN248" i="9"/>
  <c r="DN173" i="9"/>
  <c r="DN254" i="9"/>
  <c r="DN296" i="9"/>
  <c r="DN233" i="9"/>
  <c r="DN244" i="9"/>
  <c r="DN283" i="9"/>
  <c r="DN116" i="9"/>
  <c r="DN114" i="9"/>
  <c r="DN147" i="9"/>
  <c r="DN149" i="9"/>
  <c r="DN145" i="9"/>
  <c r="DE223" i="9"/>
  <c r="DE309" i="9"/>
  <c r="DE128" i="9"/>
  <c r="DE151" i="9"/>
  <c r="DE165" i="9"/>
  <c r="DN314" i="2"/>
  <c r="DN201" i="2"/>
  <c r="CL300" i="9"/>
  <c r="CL247" i="9"/>
  <c r="CL129" i="9"/>
  <c r="CL218" i="9"/>
  <c r="CL154" i="9"/>
  <c r="CL309" i="9"/>
  <c r="CL245" i="9"/>
  <c r="CL181" i="9"/>
  <c r="CL254" i="9"/>
  <c r="CL190" i="9"/>
  <c r="CL126" i="9"/>
  <c r="CL312" i="2"/>
  <c r="CL286" i="2"/>
  <c r="CL233" i="2"/>
  <c r="CL282" i="2"/>
  <c r="CL218" i="2"/>
  <c r="CL301" i="2"/>
  <c r="DE309" i="2"/>
  <c r="DE280" i="2"/>
  <c r="DE296" i="2"/>
  <c r="DE223" i="2"/>
  <c r="DE312" i="2"/>
  <c r="DE274" i="2"/>
  <c r="DE201" i="2"/>
  <c r="DE310" i="2"/>
  <c r="DE308" i="2"/>
  <c r="AX321" i="2"/>
  <c r="DN276" i="9"/>
  <c r="DN302" i="9"/>
  <c r="DN242" i="9"/>
  <c r="DN128" i="9"/>
  <c r="DN238" i="9"/>
  <c r="DN181" i="9"/>
  <c r="DN210" i="9"/>
  <c r="DN228" i="9"/>
  <c r="DN160" i="9"/>
  <c r="DN168" i="9"/>
  <c r="DN275" i="9"/>
  <c r="DN156" i="9"/>
  <c r="DN110" i="9"/>
  <c r="DN251" i="9"/>
  <c r="DN187" i="9"/>
  <c r="DN108" i="9"/>
  <c r="DN139" i="9"/>
  <c r="DN141" i="9"/>
  <c r="DN137" i="9"/>
  <c r="DE76" i="9"/>
  <c r="CL76" i="9"/>
  <c r="DN76" i="9"/>
  <c r="BU325" i="9"/>
  <c r="BU323" i="9"/>
  <c r="BU324" i="9"/>
  <c r="BU322" i="9"/>
  <c r="DN233" i="2"/>
  <c r="CL180" i="9"/>
  <c r="CL249" i="9"/>
  <c r="CL119" i="9"/>
  <c r="CL128" i="9"/>
  <c r="CL219" i="9"/>
  <c r="CL310" i="9"/>
  <c r="CL304" i="2"/>
  <c r="CL278" i="2"/>
  <c r="CL214" i="2"/>
  <c r="CL210" i="2"/>
  <c r="CL229" i="2"/>
  <c r="DE299" i="2"/>
  <c r="DE315" i="2"/>
  <c r="DE287" i="2"/>
  <c r="DE214" i="2"/>
  <c r="DE303" i="2"/>
  <c r="DE265" i="2"/>
  <c r="DE301" i="2"/>
  <c r="DE300" i="2"/>
  <c r="DE236" i="2"/>
  <c r="DN180" i="9"/>
  <c r="DN258" i="9"/>
  <c r="DN269" i="9"/>
  <c r="DN294" i="9"/>
  <c r="DN237" i="9"/>
  <c r="DN311" i="9"/>
  <c r="DN218" i="9"/>
  <c r="DN206" i="9"/>
  <c r="DN202" i="9"/>
  <c r="DN120" i="9"/>
  <c r="DN250" i="9"/>
  <c r="DN140" i="9"/>
  <c r="DN268" i="9"/>
  <c r="DN136" i="9"/>
  <c r="DN243" i="9"/>
  <c r="DN179" i="9"/>
  <c r="DN154" i="9"/>
  <c r="DN131" i="9"/>
  <c r="DN133" i="9"/>
  <c r="DN129" i="9"/>
  <c r="DE98" i="9"/>
  <c r="DN98" i="9"/>
  <c r="DN84" i="9"/>
  <c r="AO187" i="5"/>
  <c r="DE69" i="9"/>
  <c r="CL69" i="9"/>
  <c r="DN69" i="9"/>
  <c r="AY13" i="5"/>
  <c r="J253" i="11" s="1"/>
  <c r="W187" i="5"/>
  <c r="AZ14" i="5"/>
  <c r="K254" i="11" s="1"/>
  <c r="X188" i="5"/>
  <c r="AZ15" i="5"/>
  <c r="K255" i="11" s="1"/>
  <c r="Y188" i="5"/>
  <c r="K188" i="5"/>
  <c r="AE14" i="5"/>
  <c r="K199" i="11" s="1"/>
  <c r="AY14" i="5"/>
  <c r="J254" i="11" s="1"/>
  <c r="AY15" i="5"/>
  <c r="J255" i="11" s="1"/>
  <c r="Y187" i="5"/>
  <c r="X187" i="5"/>
  <c r="AD14" i="5"/>
  <c r="J199" i="11" s="1"/>
  <c r="K187" i="5"/>
  <c r="AD15" i="5"/>
  <c r="J200" i="11" s="1"/>
  <c r="L187" i="5"/>
  <c r="AE15" i="5"/>
  <c r="K200" i="11" s="1"/>
  <c r="L188" i="5"/>
  <c r="AD13" i="5"/>
  <c r="J198" i="11" s="1"/>
  <c r="J187" i="5"/>
  <c r="CL97" i="2"/>
  <c r="DN74" i="2"/>
  <c r="BQ324" i="2"/>
  <c r="BQ325" i="2"/>
  <c r="DE97" i="2"/>
  <c r="BP322" i="2"/>
  <c r="BP325" i="2"/>
  <c r="BP324" i="2"/>
  <c r="BQ323" i="2"/>
  <c r="W181" i="5"/>
  <c r="BI13" i="5"/>
  <c r="T253" i="11" s="1"/>
  <c r="BI14" i="5"/>
  <c r="T254" i="11" s="1"/>
  <c r="DL64" i="2"/>
  <c r="CL89" i="2"/>
  <c r="DN89" i="2"/>
  <c r="DE89" i="2"/>
  <c r="EL66" i="2"/>
  <c r="EL69" i="2" s="1"/>
  <c r="EI64" i="2"/>
  <c r="BK324" i="2"/>
  <c r="BK322" i="2"/>
  <c r="BK325" i="2"/>
  <c r="DW64" i="2"/>
  <c r="DN105" i="2"/>
  <c r="DE105" i="2"/>
  <c r="CL105" i="2"/>
  <c r="CL74" i="2"/>
  <c r="CY64" i="2"/>
  <c r="CE64" i="2"/>
  <c r="J181" i="5"/>
  <c r="AN13" i="5"/>
  <c r="T198" i="11" s="1"/>
  <c r="BZ64" i="2"/>
  <c r="AN15" i="5" l="1"/>
  <c r="T200" i="11" s="1"/>
  <c r="BU15" i="5"/>
  <c r="K305" i="11" s="1"/>
  <c r="AD188" i="5"/>
  <c r="BU17" i="5"/>
  <c r="K307" i="11" s="1"/>
  <c r="BU16" i="5"/>
  <c r="K306" i="11" s="1"/>
  <c r="BI110" i="2"/>
  <c r="CD14" i="5"/>
  <c r="T304" i="11" s="1"/>
  <c r="AB181" i="5"/>
  <c r="AP181" i="5"/>
  <c r="BE67" i="2"/>
  <c r="AW321" i="2"/>
  <c r="AW325" i="2" s="1"/>
  <c r="BE320" i="2"/>
  <c r="BF62" i="2" s="1"/>
  <c r="BF63" i="2" s="1"/>
  <c r="E181" i="5" s="1"/>
  <c r="AJ181" i="5"/>
  <c r="AM181" i="5"/>
  <c r="CY16" i="5"/>
  <c r="T358" i="11" s="1"/>
  <c r="CZ16" i="5"/>
  <c r="U358" i="11" s="1"/>
  <c r="AM182" i="5"/>
  <c r="AG181" i="5"/>
  <c r="AD181" i="5"/>
  <c r="CE20" i="5"/>
  <c r="U310" i="11" s="1"/>
  <c r="AH182" i="5"/>
  <c r="CD16" i="5"/>
  <c r="T306" i="11" s="1"/>
  <c r="DD64" i="2"/>
  <c r="AG182" i="5" s="1"/>
  <c r="AF181" i="5"/>
  <c r="CD18" i="5"/>
  <c r="T308" i="11" s="1"/>
  <c r="AJ188" i="5"/>
  <c r="CP14" i="5"/>
  <c r="K356" i="11" s="1"/>
  <c r="CD17" i="5"/>
  <c r="T307" i="11" s="1"/>
  <c r="CZ13" i="5"/>
  <c r="U355" i="11" s="1"/>
  <c r="CY13" i="5"/>
  <c r="T355" i="11" s="1"/>
  <c r="AE181" i="5"/>
  <c r="BG63" i="2"/>
  <c r="S17" i="5" s="1"/>
  <c r="T150" i="11" s="1"/>
  <c r="DX64" i="2"/>
  <c r="AL181" i="5"/>
  <c r="CY15" i="5"/>
  <c r="T357" i="11" s="1"/>
  <c r="AO16" i="5"/>
  <c r="U201" i="11" s="1"/>
  <c r="M182" i="5"/>
  <c r="N182" i="5"/>
  <c r="AO17" i="5"/>
  <c r="U202" i="11" s="1"/>
  <c r="AV321" i="9"/>
  <c r="BD320" i="9"/>
  <c r="BE62" i="9" s="1"/>
  <c r="AZ325" i="9"/>
  <c r="AZ324" i="9"/>
  <c r="AZ323" i="9"/>
  <c r="BB320" i="2"/>
  <c r="BC62" i="2" s="1"/>
  <c r="BC63" i="2" s="1"/>
  <c r="B181" i="5" s="1"/>
  <c r="AT321" i="2"/>
  <c r="AT325" i="2" s="1"/>
  <c r="BB67" i="2"/>
  <c r="AP322" i="2"/>
  <c r="AP325" i="2"/>
  <c r="AP324" i="2"/>
  <c r="BI317" i="2"/>
  <c r="BI279" i="2"/>
  <c r="BI251" i="2"/>
  <c r="BI236" i="2"/>
  <c r="BI288" i="2"/>
  <c r="BI136" i="2"/>
  <c r="BI318" i="2"/>
  <c r="BC67" i="2"/>
  <c r="BI235" i="2"/>
  <c r="BI304" i="2"/>
  <c r="BI277" i="2"/>
  <c r="BI172" i="2"/>
  <c r="BI222" i="2"/>
  <c r="BI129" i="2"/>
  <c r="BI105" i="2"/>
  <c r="BI278" i="2"/>
  <c r="BI303" i="2"/>
  <c r="BI267" i="2"/>
  <c r="BI164" i="2"/>
  <c r="BI221" i="2"/>
  <c r="BI139" i="2"/>
  <c r="BI302" i="2"/>
  <c r="BI264" i="2"/>
  <c r="BI174" i="2"/>
  <c r="BI220" i="2"/>
  <c r="BI97" i="2"/>
  <c r="BI315" i="2"/>
  <c r="BI154" i="2"/>
  <c r="BI293" i="2"/>
  <c r="BI263" i="2"/>
  <c r="BI158" i="2"/>
  <c r="BI201" i="2"/>
  <c r="BC320" i="2"/>
  <c r="BD62" i="2" s="1"/>
  <c r="BD63" i="2" s="1"/>
  <c r="C181" i="5" s="1"/>
  <c r="BI291" i="2"/>
  <c r="BI254" i="2"/>
  <c r="BI175" i="2"/>
  <c r="BI197" i="2"/>
  <c r="BI253" i="2"/>
  <c r="BI237" i="2"/>
  <c r="BI195" i="2"/>
  <c r="AU321" i="2"/>
  <c r="AU324" i="2" s="1"/>
  <c r="BI80" i="2"/>
  <c r="BI312" i="2"/>
  <c r="BI262" i="2"/>
  <c r="BI233" i="2"/>
  <c r="BI72" i="2"/>
  <c r="BI275" i="2"/>
  <c r="BI167" i="2"/>
  <c r="BI121" i="2"/>
  <c r="BI76" i="2"/>
  <c r="BI311" i="2"/>
  <c r="BI299" i="2"/>
  <c r="BI286" i="2"/>
  <c r="BI272" i="2"/>
  <c r="BI261" i="2"/>
  <c r="BI247" i="2"/>
  <c r="BI140" i="2"/>
  <c r="BI159" i="2"/>
  <c r="BI230" i="2"/>
  <c r="BI213" i="2"/>
  <c r="BI187" i="2"/>
  <c r="BI113" i="2"/>
  <c r="BI87" i="2"/>
  <c r="BI109" i="2"/>
  <c r="BI287" i="2"/>
  <c r="BI156" i="2"/>
  <c r="BI189" i="2"/>
  <c r="BI70" i="2"/>
  <c r="BI310" i="2"/>
  <c r="BI296" i="2"/>
  <c r="BI285" i="2"/>
  <c r="BI271" i="2"/>
  <c r="BI259" i="2"/>
  <c r="BI241" i="2"/>
  <c r="BI157" i="2"/>
  <c r="BI151" i="2"/>
  <c r="BI229" i="2"/>
  <c r="BI211" i="2"/>
  <c r="BI181" i="2"/>
  <c r="BI301" i="2"/>
  <c r="BI248" i="2"/>
  <c r="BI219" i="2"/>
  <c r="BI245" i="2"/>
  <c r="BI309" i="2"/>
  <c r="BI295" i="2"/>
  <c r="BI283" i="2"/>
  <c r="BI270" i="2"/>
  <c r="BI256" i="2"/>
  <c r="BI242" i="2"/>
  <c r="BI149" i="2"/>
  <c r="BI135" i="2"/>
  <c r="BI228" i="2"/>
  <c r="BI205" i="2"/>
  <c r="BI179" i="2"/>
  <c r="BI93" i="2"/>
  <c r="BI108" i="2"/>
  <c r="BI246" i="2"/>
  <c r="BI307" i="2"/>
  <c r="BI294" i="2"/>
  <c r="BI280" i="2"/>
  <c r="BI269" i="2"/>
  <c r="BI255" i="2"/>
  <c r="BI163" i="2"/>
  <c r="BI141" i="2"/>
  <c r="BI238" i="2"/>
  <c r="BI227" i="2"/>
  <c r="BI203" i="2"/>
  <c r="BI152" i="2"/>
  <c r="BI71" i="2"/>
  <c r="BI103" i="2"/>
  <c r="Y181" i="5"/>
  <c r="BI15" i="5"/>
  <c r="T255" i="11" s="1"/>
  <c r="BI90" i="2"/>
  <c r="BI89" i="2"/>
  <c r="BI99" i="2"/>
  <c r="BI102" i="2"/>
  <c r="BI101" i="2"/>
  <c r="BI92" i="2"/>
  <c r="BI107" i="2"/>
  <c r="DY259" i="9"/>
  <c r="BU14" i="5"/>
  <c r="K304" i="11" s="1"/>
  <c r="CX64" i="2"/>
  <c r="CE13" i="5" s="1"/>
  <c r="U303" i="11" s="1"/>
  <c r="CA64" i="2"/>
  <c r="AO14" i="5" s="1"/>
  <c r="U199" i="11" s="1"/>
  <c r="DN64" i="2"/>
  <c r="X182" i="5" s="1"/>
  <c r="DA64" i="2"/>
  <c r="CE15" i="5" s="1"/>
  <c r="U305" i="11" s="1"/>
  <c r="EJ64" i="2"/>
  <c r="DU13" i="5" s="1"/>
  <c r="U415" i="11" s="1"/>
  <c r="CB64" i="2"/>
  <c r="BI94" i="2"/>
  <c r="BI75" i="2"/>
  <c r="BI69" i="2"/>
  <c r="BI316" i="2"/>
  <c r="BI308" i="2"/>
  <c r="BI300" i="2"/>
  <c r="BI292" i="2"/>
  <c r="BI284" i="2"/>
  <c r="BI276" i="2"/>
  <c r="BI268" i="2"/>
  <c r="BI260" i="2"/>
  <c r="BI252" i="2"/>
  <c r="BI171" i="2"/>
  <c r="BI148" i="2"/>
  <c r="BI166" i="2"/>
  <c r="BI143" i="2"/>
  <c r="BI234" i="2"/>
  <c r="BI226" i="2"/>
  <c r="BI218" i="2"/>
  <c r="BI210" i="2"/>
  <c r="BI202" i="2"/>
  <c r="BI194" i="2"/>
  <c r="BI186" i="2"/>
  <c r="BI178" i="2"/>
  <c r="BI169" i="2"/>
  <c r="BI146" i="2"/>
  <c r="BI128" i="2"/>
  <c r="BI120" i="2"/>
  <c r="BI112" i="2"/>
  <c r="BI83" i="2"/>
  <c r="BI104" i="2"/>
  <c r="BI79" i="2"/>
  <c r="BI88" i="2"/>
  <c r="BI225" i="2"/>
  <c r="BI217" i="2"/>
  <c r="BI209" i="2"/>
  <c r="BI193" i="2"/>
  <c r="BI185" i="2"/>
  <c r="BI177" i="2"/>
  <c r="BI161" i="2"/>
  <c r="BI138" i="2"/>
  <c r="BI127" i="2"/>
  <c r="BI119" i="2"/>
  <c r="BI111" i="2"/>
  <c r="BI82" i="2"/>
  <c r="BI244" i="2"/>
  <c r="BI314" i="2"/>
  <c r="BI306" i="2"/>
  <c r="BI298" i="2"/>
  <c r="BI290" i="2"/>
  <c r="BI282" i="2"/>
  <c r="BI274" i="2"/>
  <c r="BI266" i="2"/>
  <c r="BI258" i="2"/>
  <c r="BI250" i="2"/>
  <c r="BI155" i="2"/>
  <c r="BI173" i="2"/>
  <c r="BI150" i="2"/>
  <c r="BI240" i="2"/>
  <c r="BI232" i="2"/>
  <c r="BI224" i="2"/>
  <c r="BI216" i="2"/>
  <c r="BI208" i="2"/>
  <c r="BI200" i="2"/>
  <c r="BI192" i="2"/>
  <c r="BI184" i="2"/>
  <c r="BI176" i="2"/>
  <c r="BI153" i="2"/>
  <c r="BI134" i="2"/>
  <c r="BI126" i="2"/>
  <c r="BI118" i="2"/>
  <c r="BI73" i="2"/>
  <c r="BI78" i="2"/>
  <c r="BI86" i="2"/>
  <c r="BI96" i="2"/>
  <c r="BI91" i="2"/>
  <c r="BI243" i="2"/>
  <c r="BI313" i="2"/>
  <c r="BI305" i="2"/>
  <c r="BI297" i="2"/>
  <c r="BI289" i="2"/>
  <c r="BI281" i="2"/>
  <c r="BI273" i="2"/>
  <c r="BI265" i="2"/>
  <c r="BI257" i="2"/>
  <c r="BI249" i="2"/>
  <c r="BI147" i="2"/>
  <c r="BI165" i="2"/>
  <c r="BI142" i="2"/>
  <c r="BI239" i="2"/>
  <c r="BI231" i="2"/>
  <c r="BI223" i="2"/>
  <c r="BI215" i="2"/>
  <c r="BI207" i="2"/>
  <c r="BI199" i="2"/>
  <c r="BI191" i="2"/>
  <c r="BI183" i="2"/>
  <c r="BI168" i="2"/>
  <c r="BI145" i="2"/>
  <c r="BI133" i="2"/>
  <c r="BI125" i="2"/>
  <c r="BI117" i="2"/>
  <c r="BI77" i="2"/>
  <c r="BI85" i="2"/>
  <c r="BI214" i="2"/>
  <c r="BI206" i="2"/>
  <c r="BI198" i="2"/>
  <c r="BI190" i="2"/>
  <c r="BI182" i="2"/>
  <c r="BI160" i="2"/>
  <c r="BI137" i="2"/>
  <c r="BI132" i="2"/>
  <c r="BI124" i="2"/>
  <c r="BI116" i="2"/>
  <c r="BI84" i="2"/>
  <c r="BI170" i="2"/>
  <c r="BI131" i="2"/>
  <c r="BI123" i="2"/>
  <c r="BI115" i="2"/>
  <c r="BI212" i="2"/>
  <c r="BI204" i="2"/>
  <c r="BI196" i="2"/>
  <c r="BI188" i="2"/>
  <c r="BI180" i="2"/>
  <c r="BI144" i="2"/>
  <c r="BI162" i="2"/>
  <c r="BI130" i="2"/>
  <c r="BI122" i="2"/>
  <c r="BI114" i="2"/>
  <c r="BI100" i="2"/>
  <c r="BI106" i="2"/>
  <c r="AC181" i="5"/>
  <c r="BI95" i="2"/>
  <c r="BI74" i="2"/>
  <c r="BI81" i="2"/>
  <c r="BD320" i="2"/>
  <c r="BE62" i="2" s="1"/>
  <c r="BE63" i="2" s="1"/>
  <c r="S15" i="5" s="1"/>
  <c r="T148" i="11" s="1"/>
  <c r="BD67" i="2"/>
  <c r="AV321" i="2"/>
  <c r="AV323" i="2" s="1"/>
  <c r="L181" i="5"/>
  <c r="BI98" i="2"/>
  <c r="CD13" i="5"/>
  <c r="T303" i="11" s="1"/>
  <c r="AN14" i="5"/>
  <c r="T199" i="11" s="1"/>
  <c r="CY14" i="5"/>
  <c r="T356" i="11" s="1"/>
  <c r="AK181" i="5"/>
  <c r="AK182" i="5"/>
  <c r="CZ14" i="5"/>
  <c r="U356" i="11" s="1"/>
  <c r="DT13" i="5"/>
  <c r="T415" i="11" s="1"/>
  <c r="EL169" i="2"/>
  <c r="DY201" i="2"/>
  <c r="DY272" i="2"/>
  <c r="EL186" i="2"/>
  <c r="EL221" i="2"/>
  <c r="EL84" i="2"/>
  <c r="EL76" i="2"/>
  <c r="DY156" i="2"/>
  <c r="EL135" i="2"/>
  <c r="EL83" i="2"/>
  <c r="EL306" i="2"/>
  <c r="AC188" i="5"/>
  <c r="DY174" i="2"/>
  <c r="DY266" i="2"/>
  <c r="EL185" i="2"/>
  <c r="DY168" i="2"/>
  <c r="EL305" i="2"/>
  <c r="DY163" i="2"/>
  <c r="EL102" i="2"/>
  <c r="EL272" i="2"/>
  <c r="EL162" i="2"/>
  <c r="DY233" i="2"/>
  <c r="DY108" i="2"/>
  <c r="DY140" i="2"/>
  <c r="EL115" i="2"/>
  <c r="EL194" i="2"/>
  <c r="EL202" i="2"/>
  <c r="EL107" i="2"/>
  <c r="EL231" i="2"/>
  <c r="DY313" i="2"/>
  <c r="DY292" i="2"/>
  <c r="DY69" i="2"/>
  <c r="DY202" i="2"/>
  <c r="DY106" i="2"/>
  <c r="DY307" i="2"/>
  <c r="EL184" i="2"/>
  <c r="DY152" i="2"/>
  <c r="DY137" i="2"/>
  <c r="EL290" i="2"/>
  <c r="DY170" i="2"/>
  <c r="EL285" i="2"/>
  <c r="DY133" i="2"/>
  <c r="DY204" i="2"/>
  <c r="EL240" i="2"/>
  <c r="EL192" i="2"/>
  <c r="EL172" i="2"/>
  <c r="EL284" i="2"/>
  <c r="DY148" i="2"/>
  <c r="DY81" i="2"/>
  <c r="EL217" i="2"/>
  <c r="DY172" i="2"/>
  <c r="EL275" i="2"/>
  <c r="EL235" i="2"/>
  <c r="EL121" i="2"/>
  <c r="DY211" i="2"/>
  <c r="DY165" i="2"/>
  <c r="DY284" i="2"/>
  <c r="J188" i="5"/>
  <c r="CP13" i="5"/>
  <c r="K355" i="11" s="1"/>
  <c r="BU13" i="5"/>
  <c r="K303" i="11" s="1"/>
  <c r="EL182" i="9"/>
  <c r="EL244" i="9"/>
  <c r="EL87" i="9"/>
  <c r="EL104" i="9"/>
  <c r="EL94" i="9"/>
  <c r="EL235" i="9"/>
  <c r="W188" i="5"/>
  <c r="EL176" i="9"/>
  <c r="EL110" i="9"/>
  <c r="EL125" i="9"/>
  <c r="EL231" i="9"/>
  <c r="EL165" i="9"/>
  <c r="EL167" i="9"/>
  <c r="EL277" i="9"/>
  <c r="EL72" i="9"/>
  <c r="EL250" i="9"/>
  <c r="EL157" i="9"/>
  <c r="EL242" i="9"/>
  <c r="EL282" i="9"/>
  <c r="DY106" i="9"/>
  <c r="EL162" i="9"/>
  <c r="EL205" i="9"/>
  <c r="EL216" i="9"/>
  <c r="EL269" i="9"/>
  <c r="EL270" i="9"/>
  <c r="EL251" i="9"/>
  <c r="EL311" i="9"/>
  <c r="EL92" i="9"/>
  <c r="EL69" i="9"/>
  <c r="EL166" i="9"/>
  <c r="EL263" i="9"/>
  <c r="EL173" i="9"/>
  <c r="EL179" i="9"/>
  <c r="EL190" i="9"/>
  <c r="EL95" i="9"/>
  <c r="EL91" i="9"/>
  <c r="EL186" i="9"/>
  <c r="EL120" i="9"/>
  <c r="EL170" i="9"/>
  <c r="EL254" i="9"/>
  <c r="EL237" i="9"/>
  <c r="EL243" i="9"/>
  <c r="EL181" i="9"/>
  <c r="EL153" i="9"/>
  <c r="EL98" i="9"/>
  <c r="DY191" i="9"/>
  <c r="DY157" i="9"/>
  <c r="DY174" i="9"/>
  <c r="DY271" i="9"/>
  <c r="DY253" i="9"/>
  <c r="DY81" i="9"/>
  <c r="DY231" i="9"/>
  <c r="EL101" i="9"/>
  <c r="EL135" i="9"/>
  <c r="EL76" i="9"/>
  <c r="EL233" i="9"/>
  <c r="EL100" i="9"/>
  <c r="EL133" i="9"/>
  <c r="EL284" i="9"/>
  <c r="EL96" i="9"/>
  <c r="EL193" i="9"/>
  <c r="EL123" i="9"/>
  <c r="EL202" i="9"/>
  <c r="EL108" i="9"/>
  <c r="EL305" i="9"/>
  <c r="EL127" i="9"/>
  <c r="EL218" i="9"/>
  <c r="EL136" i="9"/>
  <c r="EL78" i="9"/>
  <c r="EL272" i="9"/>
  <c r="EL241" i="9"/>
  <c r="EL106" i="9"/>
  <c r="EL156" i="9"/>
  <c r="EL291" i="9"/>
  <c r="EL148" i="9"/>
  <c r="EL285" i="9"/>
  <c r="EL200" i="9"/>
  <c r="EL168" i="9"/>
  <c r="EL187" i="9"/>
  <c r="EL138" i="9"/>
  <c r="EL229" i="9"/>
  <c r="EL159" i="9"/>
  <c r="EL238" i="9"/>
  <c r="EL144" i="9"/>
  <c r="EL257" i="9"/>
  <c r="EL163" i="9"/>
  <c r="EL93" i="9"/>
  <c r="EL172" i="9"/>
  <c r="EL114" i="9"/>
  <c r="EL312" i="9"/>
  <c r="EL116" i="9"/>
  <c r="EL142" i="9"/>
  <c r="EL228" i="9"/>
  <c r="EL175" i="9"/>
  <c r="EL184" i="9"/>
  <c r="EL287" i="9"/>
  <c r="EL183" i="9"/>
  <c r="EL204" i="9"/>
  <c r="EL124" i="9"/>
  <c r="EL89" i="9"/>
  <c r="EL265" i="9"/>
  <c r="EL195" i="9"/>
  <c r="EL274" i="9"/>
  <c r="EL180" i="9"/>
  <c r="EL306" i="9"/>
  <c r="EL199" i="9"/>
  <c r="EL129" i="9"/>
  <c r="EL208" i="9"/>
  <c r="EL150" i="9"/>
  <c r="EL260" i="9"/>
  <c r="EL188" i="9"/>
  <c r="EL214" i="9"/>
  <c r="EL279" i="9"/>
  <c r="EL247" i="9"/>
  <c r="EL256" i="9"/>
  <c r="EL283" i="9"/>
  <c r="EL219" i="9"/>
  <c r="EL292" i="9"/>
  <c r="EL295" i="9"/>
  <c r="EL239" i="9"/>
  <c r="EL224" i="9"/>
  <c r="EL316" i="9"/>
  <c r="EL122" i="9"/>
  <c r="EL113" i="9"/>
  <c r="EL73" i="9"/>
  <c r="EL82" i="9"/>
  <c r="EL293" i="9"/>
  <c r="EL298" i="9"/>
  <c r="EL140" i="9"/>
  <c r="EL267" i="9"/>
  <c r="EL131" i="9"/>
  <c r="EL252" i="9"/>
  <c r="EL301" i="9"/>
  <c r="EL74" i="9"/>
  <c r="EL201" i="9"/>
  <c r="EL280" i="9"/>
  <c r="EL222" i="9"/>
  <c r="EL97" i="9"/>
  <c r="EL99" i="9"/>
  <c r="EL107" i="9"/>
  <c r="EL317" i="9"/>
  <c r="EL158" i="9"/>
  <c r="EL221" i="9"/>
  <c r="EL109" i="9"/>
  <c r="EL118" i="9"/>
  <c r="EL278" i="9"/>
  <c r="EL259" i="9"/>
  <c r="EL121" i="9"/>
  <c r="EL212" i="9"/>
  <c r="EL130" i="9"/>
  <c r="EL203" i="9"/>
  <c r="EL304" i="9"/>
  <c r="EL308" i="9"/>
  <c r="EL146" i="9"/>
  <c r="EL273" i="9"/>
  <c r="EL137" i="9"/>
  <c r="EL271" i="9"/>
  <c r="EL169" i="9"/>
  <c r="EL171" i="9"/>
  <c r="EL215" i="9"/>
  <c r="EL275" i="9"/>
  <c r="EL177" i="9"/>
  <c r="EL234" i="9"/>
  <c r="EL253" i="9"/>
  <c r="EL83" i="9"/>
  <c r="EL232" i="9"/>
  <c r="EL236" i="9"/>
  <c r="EL139" i="9"/>
  <c r="EL249" i="9"/>
  <c r="EL90" i="9"/>
  <c r="EL266" i="9"/>
  <c r="EL111" i="9"/>
  <c r="EL191" i="9"/>
  <c r="EL296" i="9"/>
  <c r="EL160" i="9"/>
  <c r="EL134" i="9"/>
  <c r="EL105" i="9"/>
  <c r="EL149" i="9"/>
  <c r="EL288" i="9"/>
  <c r="EL164" i="9"/>
  <c r="EL262" i="9"/>
  <c r="EL294" i="9"/>
  <c r="EL246" i="9"/>
  <c r="EL268" i="9"/>
  <c r="EL178" i="9"/>
  <c r="EL84" i="9"/>
  <c r="EL281" i="9"/>
  <c r="EL103" i="9"/>
  <c r="EL194" i="9"/>
  <c r="EL112" i="9"/>
  <c r="EL185" i="9"/>
  <c r="EL286" i="9"/>
  <c r="EL290" i="9"/>
  <c r="EL128" i="9"/>
  <c r="EL255" i="9"/>
  <c r="EL119" i="9"/>
  <c r="EL240" i="9"/>
  <c r="EL289" i="9"/>
  <c r="EL230" i="9"/>
  <c r="EL223" i="9"/>
  <c r="EL196" i="9"/>
  <c r="EL299" i="9"/>
  <c r="DY132" i="9"/>
  <c r="EL115" i="9"/>
  <c r="DY192" i="9"/>
  <c r="DY166" i="9"/>
  <c r="EL155" i="9"/>
  <c r="EL276" i="9"/>
  <c r="EL309" i="9"/>
  <c r="EL303" i="9"/>
  <c r="EL117" i="9"/>
  <c r="EL102" i="9"/>
  <c r="EL79" i="9"/>
  <c r="DY209" i="9"/>
  <c r="EL206" i="9"/>
  <c r="DY112" i="9"/>
  <c r="DY79" i="9"/>
  <c r="DY136" i="9"/>
  <c r="DY234" i="9"/>
  <c r="DY207" i="9"/>
  <c r="DY185" i="9"/>
  <c r="DY178" i="9"/>
  <c r="EL258" i="9"/>
  <c r="EL307" i="9"/>
  <c r="EL80" i="9"/>
  <c r="EL207" i="9"/>
  <c r="EL71" i="9"/>
  <c r="EL192" i="9"/>
  <c r="EL318" i="9"/>
  <c r="EL211" i="9"/>
  <c r="EL141" i="9"/>
  <c r="EL220" i="9"/>
  <c r="EL126" i="9"/>
  <c r="EL248" i="9"/>
  <c r="EL145" i="9"/>
  <c r="EL75" i="9"/>
  <c r="EL154" i="9"/>
  <c r="EL227" i="9"/>
  <c r="EL315" i="9"/>
  <c r="EL151" i="9"/>
  <c r="EL81" i="9"/>
  <c r="EL197" i="9"/>
  <c r="EL302" i="9"/>
  <c r="EL261" i="9"/>
  <c r="EL88" i="9"/>
  <c r="DY142" i="9"/>
  <c r="DY248" i="9"/>
  <c r="DY273" i="9"/>
  <c r="DY86" i="9"/>
  <c r="EL209" i="9"/>
  <c r="EL310" i="9"/>
  <c r="EL314" i="9"/>
  <c r="EL152" i="9"/>
  <c r="EL70" i="9"/>
  <c r="EL143" i="9"/>
  <c r="EL264" i="9"/>
  <c r="EL313" i="9"/>
  <c r="EL86" i="9"/>
  <c r="EL213" i="9"/>
  <c r="EL77" i="9"/>
  <c r="EL198" i="9"/>
  <c r="EL319" i="9"/>
  <c r="EL217" i="9"/>
  <c r="EL147" i="9"/>
  <c r="EL226" i="9"/>
  <c r="EL132" i="9"/>
  <c r="EL297" i="9"/>
  <c r="EL225" i="9"/>
  <c r="EL161" i="9"/>
  <c r="EL245" i="9"/>
  <c r="EL189" i="9"/>
  <c r="EL174" i="9"/>
  <c r="DY168" i="9"/>
  <c r="DY272" i="9"/>
  <c r="DY304" i="9"/>
  <c r="DY110" i="9"/>
  <c r="DY299" i="9"/>
  <c r="DY186" i="9"/>
  <c r="DY116" i="9"/>
  <c r="DY314" i="9"/>
  <c r="DY208" i="9"/>
  <c r="EL300" i="9"/>
  <c r="DY210" i="9"/>
  <c r="DY180" i="9"/>
  <c r="DY245" i="9"/>
  <c r="DY228" i="9"/>
  <c r="DY82" i="9"/>
  <c r="DY117" i="9"/>
  <c r="DY294" i="9"/>
  <c r="DY184" i="9"/>
  <c r="DY267" i="9"/>
  <c r="DY308" i="9"/>
  <c r="DY240" i="9"/>
  <c r="DY148" i="9"/>
  <c r="DY252" i="9"/>
  <c r="DY160" i="9"/>
  <c r="DY243" i="9"/>
  <c r="DY78" i="9"/>
  <c r="DY239" i="9"/>
  <c r="DY93" i="9"/>
  <c r="DY152" i="9"/>
  <c r="DY193" i="9"/>
  <c r="DY292" i="9"/>
  <c r="DY139" i="9"/>
  <c r="DY96" i="9"/>
  <c r="DY98" i="9"/>
  <c r="DY313" i="9"/>
  <c r="DY182" i="9"/>
  <c r="DY223" i="9"/>
  <c r="DY76" i="9"/>
  <c r="DY141" i="9"/>
  <c r="DY171" i="9"/>
  <c r="DY211" i="9"/>
  <c r="DY127" i="9"/>
  <c r="DY246" i="9"/>
  <c r="DY222" i="9"/>
  <c r="DY281" i="9"/>
  <c r="DY276" i="9"/>
  <c r="DY118" i="9"/>
  <c r="DY153" i="9"/>
  <c r="DY107" i="9"/>
  <c r="DY232" i="9"/>
  <c r="DY303" i="9"/>
  <c r="DY97" i="9"/>
  <c r="DY300" i="9"/>
  <c r="DY196" i="9"/>
  <c r="DY312" i="9"/>
  <c r="DY202" i="9"/>
  <c r="DY279" i="9"/>
  <c r="DY84" i="9"/>
  <c r="DY293" i="9"/>
  <c r="DY135" i="9"/>
  <c r="DY188" i="9"/>
  <c r="DY229" i="9"/>
  <c r="DY159" i="9"/>
  <c r="DY187" i="9"/>
  <c r="DY288" i="9"/>
  <c r="DY170" i="9"/>
  <c r="DY71" i="9"/>
  <c r="DY254" i="9"/>
  <c r="DY251" i="9"/>
  <c r="DY87" i="9"/>
  <c r="DY297" i="9"/>
  <c r="DY74" i="9"/>
  <c r="DY268" i="9"/>
  <c r="DY282" i="9"/>
  <c r="DY264" i="9"/>
  <c r="DY77" i="9"/>
  <c r="DY154" i="9"/>
  <c r="DY189" i="9"/>
  <c r="DY155" i="9"/>
  <c r="DY274" i="9"/>
  <c r="DY92" i="9"/>
  <c r="DY133" i="9"/>
  <c r="DY113" i="9"/>
  <c r="DY238" i="9"/>
  <c r="DY119" i="9"/>
  <c r="DY244" i="9"/>
  <c r="DY315" i="9"/>
  <c r="DY150" i="9"/>
  <c r="DY88" i="9"/>
  <c r="DY177" i="9"/>
  <c r="DY224" i="9"/>
  <c r="DY265" i="9"/>
  <c r="DY237" i="9"/>
  <c r="DY247" i="9"/>
  <c r="DY197" i="9"/>
  <c r="DY242" i="9"/>
  <c r="DY233" i="9"/>
  <c r="DY115" i="9"/>
  <c r="DY310" i="9"/>
  <c r="DY261" i="9"/>
  <c r="DY194" i="9"/>
  <c r="DY218" i="9"/>
  <c r="DY183" i="9"/>
  <c r="DY235" i="9"/>
  <c r="DY318" i="9"/>
  <c r="DY306" i="9"/>
  <c r="DY125" i="9"/>
  <c r="DY190" i="9"/>
  <c r="DY203" i="9"/>
  <c r="DY316" i="9"/>
  <c r="DY128" i="9"/>
  <c r="DY169" i="9"/>
  <c r="DY161" i="9"/>
  <c r="DY280" i="9"/>
  <c r="DY179" i="9"/>
  <c r="DY286" i="9"/>
  <c r="DY104" i="9"/>
  <c r="DY204" i="9"/>
  <c r="DY130" i="9"/>
  <c r="DY219" i="9"/>
  <c r="DY260" i="9"/>
  <c r="DY301" i="9"/>
  <c r="DY309" i="9"/>
  <c r="DY289" i="9"/>
  <c r="DY94" i="9"/>
  <c r="DY302" i="9"/>
  <c r="DY124" i="9"/>
  <c r="DY175" i="9"/>
  <c r="DY249" i="9"/>
  <c r="DY158" i="9"/>
  <c r="DY73" i="9"/>
  <c r="DY91" i="9"/>
  <c r="DY103" i="9"/>
  <c r="DY230" i="9"/>
  <c r="DY263" i="9"/>
  <c r="DY105" i="9"/>
  <c r="DY164" i="9"/>
  <c r="DY205" i="9"/>
  <c r="DY221" i="9"/>
  <c r="DY69" i="9"/>
  <c r="DY227" i="9"/>
  <c r="DY75" i="9"/>
  <c r="DY140" i="9"/>
  <c r="DY270" i="9"/>
  <c r="DY172" i="9"/>
  <c r="DY255" i="9"/>
  <c r="DY296" i="9"/>
  <c r="DY198" i="9"/>
  <c r="DY134" i="9"/>
  <c r="DY149" i="9"/>
  <c r="DY220" i="9"/>
  <c r="DY109" i="9"/>
  <c r="DY250" i="9"/>
  <c r="DY277" i="9"/>
  <c r="DY146" i="9"/>
  <c r="DY290" i="9"/>
  <c r="DY181" i="9"/>
  <c r="DY199" i="9"/>
  <c r="DY225" i="9"/>
  <c r="DY95" i="9"/>
  <c r="DY167" i="9"/>
  <c r="DY137" i="9"/>
  <c r="DY72" i="9"/>
  <c r="DY215" i="9"/>
  <c r="DY262" i="9"/>
  <c r="DY108" i="9"/>
  <c r="DY311" i="9"/>
  <c r="DY147" i="9"/>
  <c r="DY200" i="9"/>
  <c r="DY241" i="9"/>
  <c r="DY269" i="9"/>
  <c r="DY111" i="9"/>
  <c r="DY275" i="9"/>
  <c r="DY123" i="9"/>
  <c r="DY176" i="9"/>
  <c r="DY83" i="9"/>
  <c r="DY214" i="9"/>
  <c r="DY291" i="9"/>
  <c r="DY85" i="9"/>
  <c r="DY131" i="9"/>
  <c r="DY206" i="9"/>
  <c r="DY305" i="9"/>
  <c r="DY99" i="9"/>
  <c r="DY163" i="9"/>
  <c r="DY129" i="9"/>
  <c r="DY144" i="9"/>
  <c r="DY284" i="9"/>
  <c r="DY151" i="9"/>
  <c r="DY283" i="9"/>
  <c r="DY295" i="9"/>
  <c r="DY89" i="9"/>
  <c r="DY307" i="9"/>
  <c r="DY101" i="9"/>
  <c r="DY226" i="9"/>
  <c r="DY138" i="9"/>
  <c r="DY90" i="9"/>
  <c r="DY173" i="9"/>
  <c r="DY120" i="9"/>
  <c r="DY257" i="9"/>
  <c r="DY298" i="9"/>
  <c r="DY162" i="9"/>
  <c r="DY100" i="9"/>
  <c r="DY195" i="9"/>
  <c r="DY236" i="9"/>
  <c r="DY114" i="9"/>
  <c r="DY317" i="9"/>
  <c r="DY126" i="9"/>
  <c r="DY70" i="9"/>
  <c r="DY165" i="9"/>
  <c r="DY212" i="9"/>
  <c r="DY143" i="9"/>
  <c r="DY256" i="9"/>
  <c r="DY80" i="9"/>
  <c r="DY121" i="9"/>
  <c r="DY287" i="9"/>
  <c r="DY278" i="9"/>
  <c r="DY258" i="9"/>
  <c r="DY201" i="9"/>
  <c r="DY217" i="9"/>
  <c r="DY213" i="9"/>
  <c r="DY285" i="9"/>
  <c r="DY145" i="9"/>
  <c r="DY156" i="9"/>
  <c r="DY216" i="9"/>
  <c r="DY266" i="9"/>
  <c r="DY122" i="9"/>
  <c r="DK13" i="5"/>
  <c r="K415" i="11" s="1"/>
  <c r="AO188" i="5"/>
  <c r="BJ13" i="5"/>
  <c r="U253" i="11" s="1"/>
  <c r="W182" i="5"/>
  <c r="BI295" i="9"/>
  <c r="BI98" i="9"/>
  <c r="BI84" i="9"/>
  <c r="BI291" i="9"/>
  <c r="BI226" i="9"/>
  <c r="BI206" i="9"/>
  <c r="BI249" i="9"/>
  <c r="BI190" i="9"/>
  <c r="BI290" i="9"/>
  <c r="BI258" i="9"/>
  <c r="BI133" i="9"/>
  <c r="BI225" i="9"/>
  <c r="BI230" i="9"/>
  <c r="BI314" i="9"/>
  <c r="BI284" i="9"/>
  <c r="BI165" i="9"/>
  <c r="BI119" i="9"/>
  <c r="BI301" i="9"/>
  <c r="BI221" i="9"/>
  <c r="BI155" i="9"/>
  <c r="BI139" i="9"/>
  <c r="BI232" i="9"/>
  <c r="BI117" i="9"/>
  <c r="BI145" i="9"/>
  <c r="BI242" i="9"/>
  <c r="BI128" i="9"/>
  <c r="BI184" i="9"/>
  <c r="BI77" i="9"/>
  <c r="BI181" i="9"/>
  <c r="BI151" i="9"/>
  <c r="BI259" i="9"/>
  <c r="BI175" i="9"/>
  <c r="BI308" i="9"/>
  <c r="BI138" i="9"/>
  <c r="BI296" i="9"/>
  <c r="BI248" i="9"/>
  <c r="BI286" i="9"/>
  <c r="BI252" i="9"/>
  <c r="BI191" i="9"/>
  <c r="BI160" i="9"/>
  <c r="BI279" i="9"/>
  <c r="BI209" i="9"/>
  <c r="BI244" i="9"/>
  <c r="BI136" i="9"/>
  <c r="BI199" i="9"/>
  <c r="BI300" i="9"/>
  <c r="BI130" i="9"/>
  <c r="BI309" i="9"/>
  <c r="BI223" i="9"/>
  <c r="BI318" i="9"/>
  <c r="BI234" i="9"/>
  <c r="BI236" i="9"/>
  <c r="BI251" i="9"/>
  <c r="BI118" i="9"/>
  <c r="BI174" i="9"/>
  <c r="BI254" i="9"/>
  <c r="BI162" i="9"/>
  <c r="BI255" i="9"/>
  <c r="BI135" i="9"/>
  <c r="BI245" i="9"/>
  <c r="BI166" i="9"/>
  <c r="BI157" i="9"/>
  <c r="BI143" i="9"/>
  <c r="BI208" i="9"/>
  <c r="BI194" i="9"/>
  <c r="BI312" i="9"/>
  <c r="BI115" i="9"/>
  <c r="BI180" i="9"/>
  <c r="BI153" i="9"/>
  <c r="BI186" i="9"/>
  <c r="BI304" i="9"/>
  <c r="BI129" i="9"/>
  <c r="BI310" i="9"/>
  <c r="BI237" i="9"/>
  <c r="BI311" i="9"/>
  <c r="BI105" i="9"/>
  <c r="BI103" i="9"/>
  <c r="BI189" i="9"/>
  <c r="BI125" i="9"/>
  <c r="BI113" i="9"/>
  <c r="BI156" i="9"/>
  <c r="BI158" i="9"/>
  <c r="BI267" i="9"/>
  <c r="BI147" i="9"/>
  <c r="BI315" i="9"/>
  <c r="BI163" i="9"/>
  <c r="BI233" i="9"/>
  <c r="BI109" i="9"/>
  <c r="BD67" i="9"/>
  <c r="BI69" i="9"/>
  <c r="BI76" i="9"/>
  <c r="BI78" i="9"/>
  <c r="AY321" i="9"/>
  <c r="AY325" i="9" s="1"/>
  <c r="BE63" i="9"/>
  <c r="BC320" i="9"/>
  <c r="BD62" i="9" s="1"/>
  <c r="BE320" i="9"/>
  <c r="BF62" i="9" s="1"/>
  <c r="BG67" i="9"/>
  <c r="BI179" i="9"/>
  <c r="BI161" i="9"/>
  <c r="BI187" i="9"/>
  <c r="BI210" i="9"/>
  <c r="BI231" i="9"/>
  <c r="AX325" i="9"/>
  <c r="AX323" i="9"/>
  <c r="AX324" i="9"/>
  <c r="AX322" i="9"/>
  <c r="BI97" i="9"/>
  <c r="BI95" i="9"/>
  <c r="BI101" i="9"/>
  <c r="BI71" i="9"/>
  <c r="BI111" i="9"/>
  <c r="BI271" i="9"/>
  <c r="BI114" i="9"/>
  <c r="BI257" i="9"/>
  <c r="BI110" i="9"/>
  <c r="BI116" i="9"/>
  <c r="BI218" i="9"/>
  <c r="BI108" i="9"/>
  <c r="BI89" i="9"/>
  <c r="BI87" i="9"/>
  <c r="BI93" i="9"/>
  <c r="BI99" i="9"/>
  <c r="BI222" i="9"/>
  <c r="BI126" i="9"/>
  <c r="BI144" i="9"/>
  <c r="BI268" i="9"/>
  <c r="BI134" i="9"/>
  <c r="BI172" i="9"/>
  <c r="BI102" i="9"/>
  <c r="BI81" i="9"/>
  <c r="BI79" i="9"/>
  <c r="BI85" i="9"/>
  <c r="BI91" i="9"/>
  <c r="BH64" i="9"/>
  <c r="BH63" i="9"/>
  <c r="BI73" i="9"/>
  <c r="BI70" i="9"/>
  <c r="BI83" i="9"/>
  <c r="AU325" i="9"/>
  <c r="AU322" i="9"/>
  <c r="AU323" i="9"/>
  <c r="AU324" i="9"/>
  <c r="BI104" i="9"/>
  <c r="BI106" i="9"/>
  <c r="BI100" i="9"/>
  <c r="BI96" i="9"/>
  <c r="BI75" i="9"/>
  <c r="AV323" i="9"/>
  <c r="AV324" i="9"/>
  <c r="AV325" i="9"/>
  <c r="AV322" i="9"/>
  <c r="BI137" i="9"/>
  <c r="BI152" i="9"/>
  <c r="BI171" i="9"/>
  <c r="BI188" i="9"/>
  <c r="BI201" i="9"/>
  <c r="BI213" i="9"/>
  <c r="BI229" i="9"/>
  <c r="BI247" i="9"/>
  <c r="BI265" i="9"/>
  <c r="BI276" i="9"/>
  <c r="BI288" i="9"/>
  <c r="BI302" i="9"/>
  <c r="BI140" i="9"/>
  <c r="BI154" i="9"/>
  <c r="BI173" i="9"/>
  <c r="BI192" i="9"/>
  <c r="BI202" i="9"/>
  <c r="BI214" i="9"/>
  <c r="BI235" i="9"/>
  <c r="BI250" i="9"/>
  <c r="BI266" i="9"/>
  <c r="BI277" i="9"/>
  <c r="BI289" i="9"/>
  <c r="BI303" i="9"/>
  <c r="BI141" i="9"/>
  <c r="BI159" i="9"/>
  <c r="BI176" i="9"/>
  <c r="BI193" i="9"/>
  <c r="BI203" i="9"/>
  <c r="BI215" i="9"/>
  <c r="BI238" i="9"/>
  <c r="BI253" i="9"/>
  <c r="BI269" i="9"/>
  <c r="BI278" i="9"/>
  <c r="BI292" i="9"/>
  <c r="BI305" i="9"/>
  <c r="BI123" i="9"/>
  <c r="BI227" i="9"/>
  <c r="BI274" i="9"/>
  <c r="BI316" i="9"/>
  <c r="BI287" i="9"/>
  <c r="BI120" i="9"/>
  <c r="BI142" i="9"/>
  <c r="BI164" i="9"/>
  <c r="BI177" i="9"/>
  <c r="BI195" i="9"/>
  <c r="BI204" i="9"/>
  <c r="BI216" i="9"/>
  <c r="BI239" i="9"/>
  <c r="BI256" i="9"/>
  <c r="BI270" i="9"/>
  <c r="BI280" i="9"/>
  <c r="BI293" i="9"/>
  <c r="BI306" i="9"/>
  <c r="BI275" i="9"/>
  <c r="BI121" i="9"/>
  <c r="BI146" i="9"/>
  <c r="BI167" i="9"/>
  <c r="BI178" i="9"/>
  <c r="BI196" i="9"/>
  <c r="BI205" i="9"/>
  <c r="BI217" i="9"/>
  <c r="BI240" i="9"/>
  <c r="BI260" i="9"/>
  <c r="BI272" i="9"/>
  <c r="BI281" i="9"/>
  <c r="BI294" i="9"/>
  <c r="BI307" i="9"/>
  <c r="BI132" i="9"/>
  <c r="BI185" i="9"/>
  <c r="BI228" i="9"/>
  <c r="BI317" i="9"/>
  <c r="BI122" i="9"/>
  <c r="BI148" i="9"/>
  <c r="BI168" i="9"/>
  <c r="BI182" i="9"/>
  <c r="BI197" i="9"/>
  <c r="BI207" i="9"/>
  <c r="BI220" i="9"/>
  <c r="BI241" i="9"/>
  <c r="BI261" i="9"/>
  <c r="BI273" i="9"/>
  <c r="BI282" i="9"/>
  <c r="BI297" i="9"/>
  <c r="BI313" i="9"/>
  <c r="BI169" i="9"/>
  <c r="BI211" i="9"/>
  <c r="BI262" i="9"/>
  <c r="BI298" i="9"/>
  <c r="BI246" i="9"/>
  <c r="BI149" i="9"/>
  <c r="BI183" i="9"/>
  <c r="BI198" i="9"/>
  <c r="BI243" i="9"/>
  <c r="BI283" i="9"/>
  <c r="BI170" i="9"/>
  <c r="BI212" i="9"/>
  <c r="BI299" i="9"/>
  <c r="BI150" i="9"/>
  <c r="BI200" i="9"/>
  <c r="BI263" i="9"/>
  <c r="BI92" i="9"/>
  <c r="BI90" i="9"/>
  <c r="BI88" i="9"/>
  <c r="BI94" i="9"/>
  <c r="BI131" i="9"/>
  <c r="BI285" i="9"/>
  <c r="BI124" i="9"/>
  <c r="BI127" i="9"/>
  <c r="BI112" i="9"/>
  <c r="AW322" i="9"/>
  <c r="AW323" i="9"/>
  <c r="AW325" i="9"/>
  <c r="AW324" i="9"/>
  <c r="BI82" i="9"/>
  <c r="BI80" i="9"/>
  <c r="BI86" i="9"/>
  <c r="BI107" i="9"/>
  <c r="BI74" i="9"/>
  <c r="BB72" i="9"/>
  <c r="BI72" i="9" s="1"/>
  <c r="AT321" i="9"/>
  <c r="EL210" i="9"/>
  <c r="DY78" i="2"/>
  <c r="DY145" i="2"/>
  <c r="DY123" i="2"/>
  <c r="DY71" i="2"/>
  <c r="DY304" i="2"/>
  <c r="EL103" i="2"/>
  <c r="DY176" i="2"/>
  <c r="DY74" i="2"/>
  <c r="DY206" i="2"/>
  <c r="DY122" i="2"/>
  <c r="EL205" i="2"/>
  <c r="EL283" i="2"/>
  <c r="DY173" i="2"/>
  <c r="EL81" i="2"/>
  <c r="EL246" i="2"/>
  <c r="EL252" i="2"/>
  <c r="DY238" i="2"/>
  <c r="DY77" i="2"/>
  <c r="DY210" i="2"/>
  <c r="EL263" i="2"/>
  <c r="DY105" i="2"/>
  <c r="DY254" i="2"/>
  <c r="DY243" i="2"/>
  <c r="DY142" i="2"/>
  <c r="EL230" i="2"/>
  <c r="EL77" i="2"/>
  <c r="DY114" i="2"/>
  <c r="EL208" i="2"/>
  <c r="DY247" i="2"/>
  <c r="DY308" i="2"/>
  <c r="EL213" i="2"/>
  <c r="DY208" i="2"/>
  <c r="DY269" i="2"/>
  <c r="DY271" i="2"/>
  <c r="DY97" i="2"/>
  <c r="DY96" i="2"/>
  <c r="EL212" i="2"/>
  <c r="EL74" i="2"/>
  <c r="DY265" i="2"/>
  <c r="DY91" i="2"/>
  <c r="DY84" i="2"/>
  <c r="EL200" i="2"/>
  <c r="DY188" i="2"/>
  <c r="DY259" i="2"/>
  <c r="EL148" i="2"/>
  <c r="DY227" i="2"/>
  <c r="DY94" i="2"/>
  <c r="DY295" i="2"/>
  <c r="DY121" i="2"/>
  <c r="DY132" i="2"/>
  <c r="EL248" i="2"/>
  <c r="EL270" i="2"/>
  <c r="DY309" i="2"/>
  <c r="DY241" i="2"/>
  <c r="EL130" i="2"/>
  <c r="DY203" i="2"/>
  <c r="DY70" i="2"/>
  <c r="EL137" i="2"/>
  <c r="EL276" i="2"/>
  <c r="EL228" i="2"/>
  <c r="DY111" i="2"/>
  <c r="EL293" i="2"/>
  <c r="DY129" i="2"/>
  <c r="EL134" i="2"/>
  <c r="EL267" i="2"/>
  <c r="EL93" i="2"/>
  <c r="EL163" i="2"/>
  <c r="EL171" i="2"/>
  <c r="EL173" i="2"/>
  <c r="DY212" i="2"/>
  <c r="EL312" i="2"/>
  <c r="DY116" i="2"/>
  <c r="EL87" i="2"/>
  <c r="DY260" i="2"/>
  <c r="DY182" i="2"/>
  <c r="DY147" i="2"/>
  <c r="EL241" i="2"/>
  <c r="DY128" i="2"/>
  <c r="DY171" i="2"/>
  <c r="DY76" i="2"/>
  <c r="EL170" i="2"/>
  <c r="DY209" i="2"/>
  <c r="EL303" i="2"/>
  <c r="EL161" i="2"/>
  <c r="EL294" i="2"/>
  <c r="EL167" i="2"/>
  <c r="EL300" i="2"/>
  <c r="EL211" i="2"/>
  <c r="EL78" i="2"/>
  <c r="DY113" i="2"/>
  <c r="EL207" i="2"/>
  <c r="DY246" i="2"/>
  <c r="DY86" i="2"/>
  <c r="DY153" i="2"/>
  <c r="EL138" i="2"/>
  <c r="EL91" i="2"/>
  <c r="DY178" i="2"/>
  <c r="EL266" i="2"/>
  <c r="EL111" i="2"/>
  <c r="DY150" i="2"/>
  <c r="EL244" i="2"/>
  <c r="DY286" i="2"/>
  <c r="DY291" i="2"/>
  <c r="EL71" i="2"/>
  <c r="DY136" i="2"/>
  <c r="DY151" i="2"/>
  <c r="DY288" i="2"/>
  <c r="EL304" i="2"/>
  <c r="EL273" i="2"/>
  <c r="EL140" i="2"/>
  <c r="DY303" i="2"/>
  <c r="DY282" i="2"/>
  <c r="EL298" i="2"/>
  <c r="EL261" i="2"/>
  <c r="EL128" i="2"/>
  <c r="DY279" i="2"/>
  <c r="DY217" i="2"/>
  <c r="EL94" i="2"/>
  <c r="DY155" i="2"/>
  <c r="EL259" i="2"/>
  <c r="DY306" i="2"/>
  <c r="DY79" i="2"/>
  <c r="EL309" i="2"/>
  <c r="EL176" i="2"/>
  <c r="EL287" i="2"/>
  <c r="DY267" i="2"/>
  <c r="DY199" i="2"/>
  <c r="EL70" i="2"/>
  <c r="DY131" i="2"/>
  <c r="EL229" i="2"/>
  <c r="DY158" i="2"/>
  <c r="EL120" i="2"/>
  <c r="DY183" i="2"/>
  <c r="EL277" i="2"/>
  <c r="DY194" i="2"/>
  <c r="DY213" i="2"/>
  <c r="DY118" i="2"/>
  <c r="EL206" i="2"/>
  <c r="DY245" i="2"/>
  <c r="DY90" i="2"/>
  <c r="EL227" i="2"/>
  <c r="DY87" i="2"/>
  <c r="EL257" i="2"/>
  <c r="DY99" i="2"/>
  <c r="EL253" i="2"/>
  <c r="EL110" i="2"/>
  <c r="DY149" i="2"/>
  <c r="EL243" i="2"/>
  <c r="EL88" i="2"/>
  <c r="DY164" i="2"/>
  <c r="DY195" i="2"/>
  <c r="EL210" i="2"/>
  <c r="EL139" i="2"/>
  <c r="DY214" i="2"/>
  <c r="EL302" i="2"/>
  <c r="EL147" i="2"/>
  <c r="DY186" i="2"/>
  <c r="EL280" i="2"/>
  <c r="DY263" i="2"/>
  <c r="DY277" i="2"/>
  <c r="DY191" i="2"/>
  <c r="EL301" i="2"/>
  <c r="EL268" i="2"/>
  <c r="DY305" i="2"/>
  <c r="EL262" i="2"/>
  <c r="EL201" i="2"/>
  <c r="EL72" i="2"/>
  <c r="DY294" i="2"/>
  <c r="DY293" i="2"/>
  <c r="EL256" i="2"/>
  <c r="EL189" i="2"/>
  <c r="DY256" i="2"/>
  <c r="DY290" i="2"/>
  <c r="DY169" i="2"/>
  <c r="DY216" i="2"/>
  <c r="DY83" i="2"/>
  <c r="EL145" i="2"/>
  <c r="DY264" i="2"/>
  <c r="EL286" i="2"/>
  <c r="EL237" i="2"/>
  <c r="EL108" i="2"/>
  <c r="DY314" i="2"/>
  <c r="DY278" i="2"/>
  <c r="DY157" i="2"/>
  <c r="DY192" i="2"/>
  <c r="EL308" i="2"/>
  <c r="DY249" i="2"/>
  <c r="EL92" i="2"/>
  <c r="EL197" i="2"/>
  <c r="EL114" i="2"/>
  <c r="DY219" i="2"/>
  <c r="EL313" i="2"/>
  <c r="EL80" i="2"/>
  <c r="DY261" i="2"/>
  <c r="DY154" i="2"/>
  <c r="EL242" i="2"/>
  <c r="EL89" i="2"/>
  <c r="DY126" i="2"/>
  <c r="EL311" i="2"/>
  <c r="DY135" i="2"/>
  <c r="DY80" i="2"/>
  <c r="DY141" i="2"/>
  <c r="EL295" i="2"/>
  <c r="EL146" i="2"/>
  <c r="DY185" i="2"/>
  <c r="EL279" i="2"/>
  <c r="EL124" i="2"/>
  <c r="DY230" i="2"/>
  <c r="DY237" i="2"/>
  <c r="EL125" i="2"/>
  <c r="EL264" i="2"/>
  <c r="EL181" i="2"/>
  <c r="DY250" i="2"/>
  <c r="DY89" i="2"/>
  <c r="EL183" i="2"/>
  <c r="DY222" i="2"/>
  <c r="EL316" i="2"/>
  <c r="DY299" i="2"/>
  <c r="DY235" i="2"/>
  <c r="DY119" i="2"/>
  <c r="EL199" i="2"/>
  <c r="EL118" i="2"/>
  <c r="DY316" i="2"/>
  <c r="EL220" i="2"/>
  <c r="EL129" i="2"/>
  <c r="DY196" i="2"/>
  <c r="DY193" i="2"/>
  <c r="DY310" i="2"/>
  <c r="EL214" i="2"/>
  <c r="EL117" i="2"/>
  <c r="DY184" i="2"/>
  <c r="DY301" i="2"/>
  <c r="DY127" i="2"/>
  <c r="DY144" i="2"/>
  <c r="EL260" i="2"/>
  <c r="DY75" i="2"/>
  <c r="DY281" i="2"/>
  <c r="EL238" i="2"/>
  <c r="EL165" i="2"/>
  <c r="DY232" i="2"/>
  <c r="DY311" i="2"/>
  <c r="DY283" i="2"/>
  <c r="DY115" i="2"/>
  <c r="DY120" i="2"/>
  <c r="EL236" i="2"/>
  <c r="EL216" i="2"/>
  <c r="DY248" i="2"/>
  <c r="EL105" i="2"/>
  <c r="EL281" i="2"/>
  <c r="DY242" i="2"/>
  <c r="EL180" i="2"/>
  <c r="EL156" i="2"/>
  <c r="EL278" i="2"/>
  <c r="DY134" i="2"/>
  <c r="DY146" i="2"/>
  <c r="DY189" i="2"/>
  <c r="DY221" i="2"/>
  <c r="EL315" i="2"/>
  <c r="EL160" i="2"/>
  <c r="EL126" i="2"/>
  <c r="EL85" i="2"/>
  <c r="EL203" i="2"/>
  <c r="EL318" i="2"/>
  <c r="EL223" i="2"/>
  <c r="EL90" i="2"/>
  <c r="DY125" i="2"/>
  <c r="EL219" i="2"/>
  <c r="DY258" i="2"/>
  <c r="DY103" i="2"/>
  <c r="DY276" i="2"/>
  <c r="EL310" i="2"/>
  <c r="EL296" i="2"/>
  <c r="DY207" i="2"/>
  <c r="EL141" i="2"/>
  <c r="DY274" i="2"/>
  <c r="EL166" i="2"/>
  <c r="DY251" i="2"/>
  <c r="DY124" i="2"/>
  <c r="DY252" i="2"/>
  <c r="DY268" i="2"/>
  <c r="EL154" i="2"/>
  <c r="DY239" i="2"/>
  <c r="DY112" i="2"/>
  <c r="DY318" i="2"/>
  <c r="DY85" i="2"/>
  <c r="DY72" i="2"/>
  <c r="EL188" i="2"/>
  <c r="DY110" i="2"/>
  <c r="DY298" i="2"/>
  <c r="EL190" i="2"/>
  <c r="EL95" i="2"/>
  <c r="DY160" i="2"/>
  <c r="DY280" i="2"/>
  <c r="DY300" i="2"/>
  <c r="DY73" i="2"/>
  <c r="EL297" i="2"/>
  <c r="EL164" i="2"/>
  <c r="EL215" i="2"/>
  <c r="EL209" i="2"/>
  <c r="EL143" i="2"/>
  <c r="DY200" i="2"/>
  <c r="EL132" i="2"/>
  <c r="EL251" i="2"/>
  <c r="DY255" i="2"/>
  <c r="EL109" i="2"/>
  <c r="EL123" i="2"/>
  <c r="DY177" i="2"/>
  <c r="EL182" i="2"/>
  <c r="EL317" i="2"/>
  <c r="EL168" i="2"/>
  <c r="EL191" i="2"/>
  <c r="EL98" i="2"/>
  <c r="EL299" i="2"/>
  <c r="EL179" i="2"/>
  <c r="EL234" i="2"/>
  <c r="EL97" i="2"/>
  <c r="EL75" i="2"/>
  <c r="EL222" i="2"/>
  <c r="EL151" i="2"/>
  <c r="DY226" i="2"/>
  <c r="EL314" i="2"/>
  <c r="EL159" i="2"/>
  <c r="DY198" i="2"/>
  <c r="DY218" i="2"/>
  <c r="DY225" i="2"/>
  <c r="DY224" i="2"/>
  <c r="DY231" i="2"/>
  <c r="DY130" i="2"/>
  <c r="EL218" i="2"/>
  <c r="DY257" i="2"/>
  <c r="DY102" i="2"/>
  <c r="EL196" i="2"/>
  <c r="EL198" i="2"/>
  <c r="EL127" i="2"/>
  <c r="EL269" i="2"/>
  <c r="DY117" i="2"/>
  <c r="EL265" i="2"/>
  <c r="EL122" i="2"/>
  <c r="DY161" i="2"/>
  <c r="EL255" i="2"/>
  <c r="EL100" i="2"/>
  <c r="DY139" i="2"/>
  <c r="DY312" i="2"/>
  <c r="EL178" i="2"/>
  <c r="EL224" i="2"/>
  <c r="EL150" i="2"/>
  <c r="DY297" i="2"/>
  <c r="DY229" i="2"/>
  <c r="EL112" i="2"/>
  <c r="DY179" i="2"/>
  <c r="EL289" i="2"/>
  <c r="DY285" i="2"/>
  <c r="DY223" i="2"/>
  <c r="EL106" i="2"/>
  <c r="DY167" i="2"/>
  <c r="EL271" i="2"/>
  <c r="DY270" i="2"/>
  <c r="EL292" i="2"/>
  <c r="EL249" i="2"/>
  <c r="EL116" i="2"/>
  <c r="DY315" i="2"/>
  <c r="DY253" i="2"/>
  <c r="EL142" i="2"/>
  <c r="DY215" i="2"/>
  <c r="DY82" i="2"/>
  <c r="DY109" i="2"/>
  <c r="DY317" i="2"/>
  <c r="EL274" i="2"/>
  <c r="EL225" i="2"/>
  <c r="EL96" i="2"/>
  <c r="EL99" i="2"/>
  <c r="DY93" i="2"/>
  <c r="DY236" i="2"/>
  <c r="EL245" i="2"/>
  <c r="EL174" i="2"/>
  <c r="EL149" i="2"/>
  <c r="EL119" i="2"/>
  <c r="DY100" i="2"/>
  <c r="DY190" i="2"/>
  <c r="DY162" i="2"/>
  <c r="DY88" i="2"/>
  <c r="DY104" i="2"/>
  <c r="EL204" i="2"/>
  <c r="EL233" i="2"/>
  <c r="EL144" i="2"/>
  <c r="DY98" i="2"/>
  <c r="EL239" i="2"/>
  <c r="EL282" i="2"/>
  <c r="EL133" i="2"/>
  <c r="EL155" i="2"/>
  <c r="EL288" i="2"/>
  <c r="EL193" i="2"/>
  <c r="DY262" i="2"/>
  <c r="DY101" i="2"/>
  <c r="EL195" i="2"/>
  <c r="DY234" i="2"/>
  <c r="EL86" i="2"/>
  <c r="EL73" i="2"/>
  <c r="EL104" i="2"/>
  <c r="EL79" i="2"/>
  <c r="DY166" i="2"/>
  <c r="EL254" i="2"/>
  <c r="EL101" i="2"/>
  <c r="DY138" i="2"/>
  <c r="EL113" i="2"/>
  <c r="EL258" i="2"/>
  <c r="EL175" i="2"/>
  <c r="DY92" i="2"/>
  <c r="DY159" i="2"/>
  <c r="EL307" i="2"/>
  <c r="EL158" i="2"/>
  <c r="DY197" i="2"/>
  <c r="EL291" i="2"/>
  <c r="EL136" i="2"/>
  <c r="DY175" i="2"/>
  <c r="DY289" i="2"/>
  <c r="DY180" i="2"/>
  <c r="EL152" i="2"/>
  <c r="EL131" i="2"/>
  <c r="DY302" i="2"/>
  <c r="DY187" i="2"/>
  <c r="DY240" i="2"/>
  <c r="DY107" i="2"/>
  <c r="EL187" i="2"/>
  <c r="DY296" i="2"/>
  <c r="DY181" i="2"/>
  <c r="DY228" i="2"/>
  <c r="DY95" i="2"/>
  <c r="EL157" i="2"/>
  <c r="DY287" i="2"/>
  <c r="EL250" i="2"/>
  <c r="EL177" i="2"/>
  <c r="DY244" i="2"/>
  <c r="DY273" i="2"/>
  <c r="DY205" i="2"/>
  <c r="EL82" i="2"/>
  <c r="DY143" i="2"/>
  <c r="EL247" i="2"/>
  <c r="EL226" i="2"/>
  <c r="DY275" i="2"/>
  <c r="EL232" i="2"/>
  <c r="EL153" i="2"/>
  <c r="AZ323" i="2"/>
  <c r="AZ322" i="2"/>
  <c r="AZ325" i="2"/>
  <c r="AZ324" i="2"/>
  <c r="BG67" i="2"/>
  <c r="AX322" i="2"/>
  <c r="AX324" i="2"/>
  <c r="AX325" i="2"/>
  <c r="AX323" i="2"/>
  <c r="AY324" i="2"/>
  <c r="AY322" i="2"/>
  <c r="AY325" i="2"/>
  <c r="AY323" i="2"/>
  <c r="DN320" i="9"/>
  <c r="DN321" i="9"/>
  <c r="CL321" i="9"/>
  <c r="CL320" i="9"/>
  <c r="DE321" i="9"/>
  <c r="DE320" i="9"/>
  <c r="BJ14" i="5"/>
  <c r="U254" i="11" s="1"/>
  <c r="AJ182" i="5"/>
  <c r="DE321" i="2"/>
  <c r="DE320" i="2"/>
  <c r="DN321" i="2"/>
  <c r="DN320" i="2"/>
  <c r="CL320" i="2"/>
  <c r="CL321" i="2"/>
  <c r="AO13" i="5"/>
  <c r="U198" i="11" s="1"/>
  <c r="J182" i="5"/>
  <c r="AW322" i="2" l="1"/>
  <c r="AB182" i="5"/>
  <c r="CE14" i="5"/>
  <c r="U304" i="11" s="1"/>
  <c r="AW324" i="2"/>
  <c r="AW323" i="2"/>
  <c r="CE17" i="5"/>
  <c r="U307" i="11" s="1"/>
  <c r="AE182" i="5"/>
  <c r="CE19" i="5"/>
  <c r="U309" i="11" s="1"/>
  <c r="AD182" i="5"/>
  <c r="CE16" i="5"/>
  <c r="U306" i="11" s="1"/>
  <c r="CE18" i="5"/>
  <c r="U308" i="11" s="1"/>
  <c r="AF182" i="5"/>
  <c r="AA182" i="5"/>
  <c r="K182" i="5"/>
  <c r="BG64" i="2"/>
  <c r="F181" i="5"/>
  <c r="AO182" i="5"/>
  <c r="CZ15" i="5"/>
  <c r="U357" i="11" s="1"/>
  <c r="AL182" i="5"/>
  <c r="AT324" i="2"/>
  <c r="BC64" i="2"/>
  <c r="B182" i="5" s="1"/>
  <c r="S13" i="5"/>
  <c r="T146" i="11" s="1"/>
  <c r="AT323" i="2"/>
  <c r="AT322" i="2"/>
  <c r="AU322" i="2"/>
  <c r="AU323" i="2"/>
  <c r="S14" i="5"/>
  <c r="T147" i="11" s="1"/>
  <c r="AU325" i="2"/>
  <c r="BD64" i="2"/>
  <c r="T14" i="5" s="1"/>
  <c r="U147" i="11" s="1"/>
  <c r="BF64" i="2"/>
  <c r="E182" i="5" s="1"/>
  <c r="S16" i="5"/>
  <c r="T149" i="11" s="1"/>
  <c r="Y182" i="5"/>
  <c r="BJ15" i="5"/>
  <c r="U255" i="11" s="1"/>
  <c r="AC182" i="5"/>
  <c r="AO15" i="5"/>
  <c r="U200" i="11" s="1"/>
  <c r="L182" i="5"/>
  <c r="BI320" i="2"/>
  <c r="BI321" i="2"/>
  <c r="AV324" i="2"/>
  <c r="AV322" i="2"/>
  <c r="AV325" i="2"/>
  <c r="D181" i="5"/>
  <c r="BE64" i="2"/>
  <c r="D182" i="5" s="1"/>
  <c r="EL321" i="9"/>
  <c r="DY320" i="9"/>
  <c r="DY321" i="9"/>
  <c r="CS64" i="9"/>
  <c r="BO64" i="9"/>
  <c r="DI64" i="9"/>
  <c r="AY324" i="9"/>
  <c r="AY323" i="9"/>
  <c r="AY322" i="9"/>
  <c r="D187" i="5"/>
  <c r="I15" i="5"/>
  <c r="J148" i="11" s="1"/>
  <c r="BE64" i="9"/>
  <c r="BI320" i="9"/>
  <c r="BF63" i="9"/>
  <c r="E187" i="5" s="1"/>
  <c r="BD63" i="9"/>
  <c r="C187" i="5" s="1"/>
  <c r="BB320" i="9"/>
  <c r="BC62" i="9" s="1"/>
  <c r="BC63" i="9" s="1"/>
  <c r="B187" i="5" s="1"/>
  <c r="BI321" i="9"/>
  <c r="BB67" i="9"/>
  <c r="AT325" i="9"/>
  <c r="AT324" i="9"/>
  <c r="AT323" i="9"/>
  <c r="AT322" i="9"/>
  <c r="BP64" i="9"/>
  <c r="DJ64" i="9"/>
  <c r="CR64" i="9"/>
  <c r="EL320" i="9"/>
  <c r="DY320" i="2"/>
  <c r="EL321" i="2"/>
  <c r="DY321" i="2"/>
  <c r="EL320" i="2"/>
  <c r="CS64" i="2"/>
  <c r="DI64" i="2"/>
  <c r="CR64" i="2"/>
  <c r="DJ64" i="2"/>
  <c r="BP64" i="2"/>
  <c r="BO64" i="2"/>
  <c r="L135" i="11" s="1"/>
  <c r="F182" i="5" l="1"/>
  <c r="T17" i="5"/>
  <c r="U150" i="11" s="1"/>
  <c r="T13" i="5"/>
  <c r="U146" i="11" s="1"/>
  <c r="C182" i="5"/>
  <c r="T16" i="5"/>
  <c r="U149" i="11" s="1"/>
  <c r="AZ64" i="2"/>
  <c r="AY64" i="2"/>
  <c r="L134" i="11" s="1"/>
  <c r="T15" i="5"/>
  <c r="U148" i="11" s="1"/>
  <c r="EC64" i="9"/>
  <c r="DS64" i="9"/>
  <c r="DR64" i="9"/>
  <c r="AY64" i="9"/>
  <c r="AZ64" i="9"/>
  <c r="D188" i="5"/>
  <c r="J15" i="5"/>
  <c r="K148" i="11" s="1"/>
  <c r="BF64" i="9"/>
  <c r="I16" i="5"/>
  <c r="J149" i="11" s="1"/>
  <c r="BC64" i="9"/>
  <c r="I13" i="5"/>
  <c r="J146" i="11" s="1"/>
  <c r="BD64" i="9"/>
  <c r="I14" i="5"/>
  <c r="J147" i="11" s="1"/>
  <c r="ED64" i="9"/>
  <c r="DS64" i="2"/>
  <c r="ED64" i="2"/>
  <c r="EC64" i="2"/>
  <c r="DR64" i="2"/>
  <c r="J16" i="5" l="1"/>
  <c r="K149" i="11" s="1"/>
  <c r="E188" i="5"/>
  <c r="J14" i="5"/>
  <c r="K147" i="11" s="1"/>
  <c r="C188" i="5"/>
  <c r="J13" i="5"/>
  <c r="K146" i="11" s="1"/>
  <c r="B18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Dr. Reynato A. Gambo</author>
  </authors>
  <commentList>
    <comment ref="D4" authorId="0" shapeId="0" xr:uid="{A7767A1E-9211-4E42-B9D5-24DD724ED155}">
      <text>
        <r>
          <rPr>
            <b/>
            <sz val="9"/>
            <color indexed="81"/>
            <rFont val="Tahoma"/>
            <family val="2"/>
          </rPr>
          <t>Section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Dr. Reynato A. Gambo</author>
    <author/>
  </authors>
  <commentList>
    <comment ref="D4" authorId="0" shapeId="0" xr:uid="{4E5B0BCA-E46D-454C-9DEB-83FFFDE65606}">
      <text>
        <r>
          <rPr>
            <b/>
            <sz val="9"/>
            <color indexed="81"/>
            <rFont val="Tahoma"/>
            <family val="2"/>
          </rPr>
          <t>Section Here</t>
        </r>
      </text>
    </comment>
    <comment ref="C830" authorId="1" shapeId="0" xr:uid="{265E3F6E-78FA-44A8-9A95-B9D34AB74357}">
      <text>
        <r>
          <rPr>
            <sz val="10"/>
            <color rgb="FF000000"/>
            <rFont val="Arial"/>
            <family val="2"/>
          </rPr>
          <t>New schedule effectivity August 31, 2020</t>
        </r>
      </text>
    </comment>
    <comment ref="E830" authorId="1" shapeId="0" xr:uid="{BF9E1ADC-C815-4EDA-98D2-FE6D439B38E7}">
      <text>
        <r>
          <rPr>
            <sz val="10"/>
            <color rgb="FF000000"/>
            <rFont val="Arial"/>
            <family val="2"/>
          </rPr>
          <t>New schedule effectivity August 31, 2020</t>
        </r>
      </text>
    </comment>
  </commentList>
</comments>
</file>

<file path=xl/sharedStrings.xml><?xml version="1.0" encoding="utf-8"?>
<sst xmlns="http://schemas.openxmlformats.org/spreadsheetml/2006/main" count="7479" uniqueCount="2909">
  <si>
    <t>CODE</t>
  </si>
  <si>
    <t>TOTAL</t>
  </si>
  <si>
    <t>No. Yes</t>
  </si>
  <si>
    <t>% Yes</t>
  </si>
  <si>
    <t>Attain?</t>
  </si>
  <si>
    <t>Target</t>
  </si>
  <si>
    <t>Yes</t>
  </si>
  <si>
    <t>No</t>
  </si>
  <si>
    <t>A</t>
  </si>
  <si>
    <t>C</t>
  </si>
  <si>
    <t>INSTRUCTION:</t>
  </si>
  <si>
    <t>Very Good</t>
  </si>
  <si>
    <t>Good</t>
  </si>
  <si>
    <t>Incomplete</t>
  </si>
  <si>
    <t>P</t>
  </si>
  <si>
    <t>Excellent</t>
  </si>
  <si>
    <t>CPA Attained?</t>
  </si>
  <si>
    <t>Problem Analysis</t>
  </si>
  <si>
    <t>Design/Development of Solutions</t>
  </si>
  <si>
    <t>Investigation</t>
  </si>
  <si>
    <t>Ethics</t>
  </si>
  <si>
    <t>Communication</t>
  </si>
  <si>
    <t>Lifelong Learning</t>
  </si>
  <si>
    <t>Performance</t>
  </si>
  <si>
    <t>$A$2:$H$72</t>
  </si>
  <si>
    <t>AT CODE</t>
  </si>
  <si>
    <t>REMARKS FOR RESIT</t>
  </si>
  <si>
    <t>Cognitive Domain</t>
  </si>
  <si>
    <t>Psychomotor Domain</t>
  </si>
  <si>
    <t>Affective Domain</t>
  </si>
  <si>
    <t/>
  </si>
  <si>
    <t>LO STATEMENTS</t>
  </si>
  <si>
    <t>LEARNING DOMAINS</t>
  </si>
  <si>
    <t>TOTAL MARKS:</t>
  </si>
  <si>
    <t>INTRODUCED (I) / REINFORCED (R) / ASSESSED (A):</t>
  </si>
  <si>
    <t>MAXIMUM RAW MARKS:</t>
  </si>
  <si>
    <t>NO.</t>
  </si>
  <si>
    <t>GRADING SCHEME</t>
  </si>
  <si>
    <t>WHITE COLOURED CELLS ARE EDITABLE.</t>
  </si>
  <si>
    <t>ALL CPA</t>
  </si>
  <si>
    <t>CPA</t>
  </si>
  <si>
    <t xml:space="preserve"> - </t>
  </si>
  <si>
    <t>ASS.</t>
  </si>
  <si>
    <t>WEIGHT</t>
  </si>
  <si>
    <t>CPAs</t>
  </si>
  <si>
    <t>TOTAL MARKS</t>
  </si>
  <si>
    <t>CPA DOMAINS</t>
  </si>
  <si>
    <t>MQF</t>
  </si>
  <si>
    <t>TGC</t>
  </si>
  <si>
    <t>RESIT</t>
  </si>
  <si>
    <t>All CPAs</t>
  </si>
  <si>
    <t>ASSESSMENT TASKS (AT)</t>
  </si>
  <si>
    <t>Learning Domains</t>
  </si>
  <si>
    <t>MAPPED ASSESSMENT ITEMS:</t>
  </si>
  <si>
    <t>NUMBER OF STUDENTS WHO ATTEMPTED:</t>
  </si>
  <si>
    <t>MAXIMUM SCORE:</t>
  </si>
  <si>
    <t>MINIMUM SCORE:</t>
  </si>
  <si>
    <t>CLASS AVERAGE:</t>
  </si>
  <si>
    <t>STANDARD DEVIATION:</t>
  </si>
  <si>
    <t>MAPPED MLOS:</t>
  </si>
  <si>
    <r>
      <t xml:space="preserve">This section allows you to key-in your students marks. Make sure that marks are explicity taken from assessment items. This template can handle up to </t>
    </r>
    <r>
      <rPr>
        <sz val="12"/>
        <color rgb="FFFF0000"/>
        <rFont val="Arial"/>
        <family val="2"/>
      </rPr>
      <t>250</t>
    </r>
    <r>
      <rPr>
        <sz val="12"/>
        <color theme="1"/>
        <rFont val="Arial"/>
        <family val="2"/>
      </rPr>
      <t xml:space="preserve"> students.</t>
    </r>
  </si>
  <si>
    <t>% No Achieving ALL CPA</t>
  </si>
  <si>
    <t>STUDY SEMESTER</t>
  </si>
  <si>
    <t>STUDY SEM.</t>
  </si>
  <si>
    <t>LEARNING DOMAINS RESULT</t>
  </si>
  <si>
    <t>EQUIVALENT GRADE</t>
  </si>
  <si>
    <t>NO. OF STUDS.</t>
  </si>
  <si>
    <t>OF</t>
  </si>
  <si>
    <t>SEMESTER</t>
  </si>
  <si>
    <t>RESET CONTENTS</t>
  </si>
  <si>
    <t>COPY TO PREVIOUS</t>
  </si>
  <si>
    <t>CH PW</t>
  </si>
  <si>
    <t>LOGIN</t>
  </si>
  <si>
    <t>Active</t>
  </si>
  <si>
    <t>NAME OF PROGRAMME</t>
  </si>
  <si>
    <t>LOCATION</t>
  </si>
  <si>
    <t>MONTH</t>
  </si>
  <si>
    <t>JANUARY</t>
  </si>
  <si>
    <t>FEBRUARY</t>
  </si>
  <si>
    <t xml:space="preserve">MARCH </t>
  </si>
  <si>
    <t>JULY</t>
  </si>
  <si>
    <t>AUGUST</t>
  </si>
  <si>
    <t>SEPTEMBER</t>
  </si>
  <si>
    <t>OCTOBER</t>
  </si>
  <si>
    <t>NOVEMBER</t>
  </si>
  <si>
    <t>DECEMBER</t>
  </si>
  <si>
    <t>YEAR</t>
  </si>
  <si>
    <t>ADD</t>
  </si>
  <si>
    <t>KPI TARGET :</t>
  </si>
  <si>
    <t>User</t>
  </si>
  <si>
    <t>103387</t>
  </si>
  <si>
    <t>Admin</t>
  </si>
  <si>
    <t>Chair</t>
  </si>
  <si>
    <t>ATTAINMENTS</t>
  </si>
  <si>
    <t>PRESENT SEMESTER</t>
  </si>
  <si>
    <t>PREVIOUS SEMESTER</t>
  </si>
  <si>
    <t>CPA ATTAINMENTS</t>
  </si>
  <si>
    <t>Dr. Aravind</t>
  </si>
  <si>
    <t>Dr. Chockalingam Aravind Vaithilingam</t>
  </si>
  <si>
    <t>ASSESSMENT MODE</t>
  </si>
  <si>
    <r>
      <rPr>
        <sz val="9"/>
        <color rgb="FFFF0000"/>
        <rFont val="Arial Black"/>
        <family val="2"/>
      </rPr>
      <t>S</t>
    </r>
    <r>
      <rPr>
        <sz val="9"/>
        <color theme="1"/>
        <rFont val="Arial Black"/>
        <family val="2"/>
      </rPr>
      <t xml:space="preserve">TUDENT </t>
    </r>
    <r>
      <rPr>
        <sz val="9"/>
        <color rgb="FFFF0000"/>
        <rFont val="Arial Black"/>
        <family val="2"/>
      </rPr>
      <t>O</t>
    </r>
    <r>
      <rPr>
        <sz val="9"/>
        <color theme="1"/>
        <rFont val="Arial Black"/>
        <family val="2"/>
      </rPr>
      <t xml:space="preserve">UTCOMES </t>
    </r>
    <r>
      <rPr>
        <sz val="9"/>
        <color rgb="FFFF0000"/>
        <rFont val="Arial Black"/>
        <family val="2"/>
      </rPr>
      <t>A</t>
    </r>
    <r>
      <rPr>
        <sz val="9"/>
        <color theme="1"/>
        <rFont val="Arial Black"/>
        <family val="2"/>
      </rPr>
      <t xml:space="preserve">SSESSMENT and </t>
    </r>
    <r>
      <rPr>
        <sz val="9"/>
        <color rgb="FFFF0000"/>
        <rFont val="Arial Black"/>
        <family val="2"/>
      </rPr>
      <t>R</t>
    </r>
    <r>
      <rPr>
        <sz val="9"/>
        <color theme="1"/>
        <rFont val="Arial Black"/>
        <family val="2"/>
      </rPr>
      <t xml:space="preserve">EPORTING </t>
    </r>
    <r>
      <rPr>
        <sz val="9"/>
        <color rgb="FFFF0000"/>
        <rFont val="Arial Black"/>
        <family val="2"/>
      </rPr>
      <t>S</t>
    </r>
    <r>
      <rPr>
        <sz val="9"/>
        <color theme="1"/>
        <rFont val="Arial Black"/>
        <family val="2"/>
      </rPr>
      <t>YSTEM (</t>
    </r>
    <r>
      <rPr>
        <sz val="9"/>
        <color rgb="FFFF0000"/>
        <rFont val="Arial Black"/>
        <family val="2"/>
      </rPr>
      <t>SOARS</t>
    </r>
    <r>
      <rPr>
        <sz val="9"/>
        <color theme="1"/>
        <rFont val="Arial Black"/>
        <family val="2"/>
      </rPr>
      <t>)</t>
    </r>
  </si>
  <si>
    <t>BATANGAS STATE UNIVERSITY</t>
  </si>
  <si>
    <t>INSTITUTION:</t>
  </si>
  <si>
    <t>COLLEGE:</t>
  </si>
  <si>
    <t>PROGRAM:</t>
  </si>
  <si>
    <t>COURSE CODE:</t>
  </si>
  <si>
    <t>COURSE TITLE:</t>
  </si>
  <si>
    <t>STUDY SEMESTER:</t>
  </si>
  <si>
    <t>INSTRUCTOR:</t>
  </si>
  <si>
    <t>COURSE SUPPORT:</t>
  </si>
  <si>
    <t>I/R/D</t>
  </si>
  <si>
    <t>AT - ILO MAPPING</t>
  </si>
  <si>
    <t>ILO1</t>
  </si>
  <si>
    <t>ILO2</t>
  </si>
  <si>
    <t>ILO3</t>
  </si>
  <si>
    <t>ILO4</t>
  </si>
  <si>
    <t>ILO5</t>
  </si>
  <si>
    <t>ILO6</t>
  </si>
  <si>
    <t>ILO7</t>
  </si>
  <si>
    <t>SO1</t>
  </si>
  <si>
    <t>SO2</t>
  </si>
  <si>
    <t>SO3</t>
  </si>
  <si>
    <t>SO4</t>
  </si>
  <si>
    <t>SO5</t>
  </si>
  <si>
    <t>SO6</t>
  </si>
  <si>
    <t>SO7</t>
  </si>
  <si>
    <t>SO8</t>
  </si>
  <si>
    <t>SO9</t>
  </si>
  <si>
    <t>SO10</t>
  </si>
  <si>
    <t>SO11</t>
  </si>
  <si>
    <t>SO12</t>
  </si>
  <si>
    <t>SO13</t>
  </si>
  <si>
    <t>IGA1</t>
  </si>
  <si>
    <t>IGA2</t>
  </si>
  <si>
    <t>IGA3</t>
  </si>
  <si>
    <t>IGA4</t>
  </si>
  <si>
    <t>IGA5</t>
  </si>
  <si>
    <t>IGA6</t>
  </si>
  <si>
    <t>IGA7</t>
  </si>
  <si>
    <t>IGA8</t>
  </si>
  <si>
    <t>INSTITUTIONAL GRADUATE ATTRIBUTES (IGA)</t>
  </si>
  <si>
    <t>ILO COUNT</t>
  </si>
  <si>
    <t>COLLEGE OF ENGINEERING, ARCHITECTURE AND FINE ARTS</t>
  </si>
  <si>
    <t>COLLEGE</t>
  </si>
  <si>
    <t>PROGRAM</t>
  </si>
  <si>
    <t>MAPPING MUST BE BASED ON THE COURSE INFORMATION SYLLABUS (CIS) and EXAMINATION MODERATION FORM</t>
  </si>
  <si>
    <t>THIS SECTION CONSISTS OF ILO-SO, ILO-IGA, AND ILO-CPA MAPPING. THE SAID MAPPING ARE AUTOMATICALLY GENERATED BY THE SYSTEM BASED ON THE SELECTED MODULE. YOU NEED NOT DO ANYTHING IN THIS SECTION.</t>
  </si>
  <si>
    <t>EXPLICIT AT - SO DISTRIBUTION MAP</t>
  </si>
  <si>
    <t>ILO MARKS</t>
  </si>
  <si>
    <t>MAXIMUM SO DISTRIBUTION MARKS</t>
  </si>
  <si>
    <t>MAXIMUM IGA DISTRIBUTION MARKS</t>
  </si>
  <si>
    <t>% No of Students Achieving ALL ILO</t>
  </si>
  <si>
    <t>INTENDED LEARNING OUTCOMES (ILO) ATTAIMENTS</t>
  </si>
  <si>
    <t>INTENDED LEARNING OUTCOMES (ILO) RESULT</t>
  </si>
  <si>
    <t>ILO's ATTAINED?</t>
  </si>
  <si>
    <t>ALL ILO's</t>
  </si>
  <si>
    <t>% No of Students Achieving ALL SO</t>
  </si>
  <si>
    <t>STUDENT OUTCOMES (SO) ATTAINMENTS</t>
  </si>
  <si>
    <t>SO's ATTAINED?</t>
  </si>
  <si>
    <t>ALL SO's</t>
  </si>
  <si>
    <t>STUDENT OUTCOMES (SO) RESULT</t>
  </si>
  <si>
    <t>% No of Students Achieving ALL IGA</t>
  </si>
  <si>
    <t>INSTITUTIONAL GRADUATE ATTRIBUTES (IGA) RESULT</t>
  </si>
  <si>
    <t>ALL IGAs</t>
  </si>
  <si>
    <t>IGA'S Attained?</t>
  </si>
  <si>
    <t>SO</t>
  </si>
  <si>
    <t>ILO</t>
  </si>
  <si>
    <t>BATSTATEU ALANGILAN</t>
  </si>
  <si>
    <t>SAVE SOARS</t>
  </si>
  <si>
    <t>SELECT COURSE</t>
  </si>
  <si>
    <t>MAPPED SOs:</t>
  </si>
  <si>
    <t>IGA</t>
  </si>
  <si>
    <t>ALL ILO</t>
  </si>
  <si>
    <t>ALL SO</t>
  </si>
  <si>
    <t>ALL IGA</t>
  </si>
  <si>
    <t>ILO ATTAINMENTS</t>
  </si>
  <si>
    <t>SO ATTAINMENTS</t>
  </si>
  <si>
    <t>IGA ATTAINMENTS</t>
  </si>
  <si>
    <t>IGAs</t>
  </si>
  <si>
    <t>ILOs</t>
  </si>
  <si>
    <t>SOs</t>
  </si>
  <si>
    <t>KEY WORDS</t>
  </si>
  <si>
    <t>CEAFA</t>
  </si>
  <si>
    <t>CICS</t>
  </si>
  <si>
    <t>CIT</t>
  </si>
  <si>
    <t>BSEE</t>
  </si>
  <si>
    <t>Status</t>
  </si>
  <si>
    <t>Code</t>
  </si>
  <si>
    <t>List of Courses</t>
  </si>
  <si>
    <t>GEd 102</t>
  </si>
  <si>
    <t>GEd 105</t>
  </si>
  <si>
    <t>Readings in Philippine History</t>
  </si>
  <si>
    <t>GEd 101</t>
  </si>
  <si>
    <t>Understanding the Self</t>
  </si>
  <si>
    <t>SCI 401</t>
  </si>
  <si>
    <t>GEd 106</t>
  </si>
  <si>
    <t>Purposive Communication</t>
  </si>
  <si>
    <t>ENGG 401</t>
  </si>
  <si>
    <t>Introduction to Engineering</t>
  </si>
  <si>
    <t>MATH 401</t>
  </si>
  <si>
    <t>Differential Calculus</t>
  </si>
  <si>
    <t>PE 101</t>
  </si>
  <si>
    <t>Physical Fitness, Gymnastics and Aerobics</t>
  </si>
  <si>
    <t>NSTP 111</t>
  </si>
  <si>
    <t>National Service Training Program 1</t>
  </si>
  <si>
    <t>SCI 402</t>
  </si>
  <si>
    <t>GEd 103</t>
  </si>
  <si>
    <t>Life and Works of Rizal</t>
  </si>
  <si>
    <t>GEd 107</t>
  </si>
  <si>
    <t>MATH 403</t>
  </si>
  <si>
    <t>MATH 404</t>
  </si>
  <si>
    <t>Differential Equations</t>
  </si>
  <si>
    <t>Fili 101</t>
  </si>
  <si>
    <t>Kontekstwalisadong Komunikasyon sa Filipino</t>
  </si>
  <si>
    <t>ENGG 403</t>
  </si>
  <si>
    <t>PE 103</t>
  </si>
  <si>
    <t>Individual and Dual Sports</t>
  </si>
  <si>
    <t>Fili 102</t>
  </si>
  <si>
    <t>PE 104</t>
  </si>
  <si>
    <t>Team Sports</t>
  </si>
  <si>
    <t>ENGG 404</t>
  </si>
  <si>
    <t>Engineering Economics</t>
  </si>
  <si>
    <t>Litr 102</t>
  </si>
  <si>
    <t>ASEAN Literature</t>
  </si>
  <si>
    <t>ENGG 416</t>
  </si>
  <si>
    <t>ENGG 413</t>
  </si>
  <si>
    <t>Environmental Science and Engineering</t>
  </si>
  <si>
    <t>ENGG 406</t>
  </si>
  <si>
    <t>Engineering Management</t>
  </si>
  <si>
    <t>ENGG 417</t>
  </si>
  <si>
    <t>ENGG 405</t>
  </si>
  <si>
    <t>BSME</t>
  </si>
  <si>
    <t>BSCHE</t>
  </si>
  <si>
    <t>BSCE</t>
  </si>
  <si>
    <t>BSECE</t>
  </si>
  <si>
    <t>BSCPE</t>
  </si>
  <si>
    <t>BSIE</t>
  </si>
  <si>
    <t>BSSE</t>
  </si>
  <si>
    <t>BSPETE</t>
  </si>
  <si>
    <t>BSIC</t>
  </si>
  <si>
    <t>BSMEXE</t>
  </si>
  <si>
    <t>BSFE</t>
  </si>
  <si>
    <t>BSID</t>
  </si>
  <si>
    <t>BSAE</t>
  </si>
  <si>
    <t>SR CODE</t>
  </si>
  <si>
    <t>MATH 402</t>
  </si>
  <si>
    <t>SCI 403</t>
  </si>
  <si>
    <t>Physics 1</t>
  </si>
  <si>
    <t>GEd 104</t>
  </si>
  <si>
    <t>The Contemporary World</t>
  </si>
  <si>
    <t>GEd 109</t>
  </si>
  <si>
    <t>Science, Technology and Society</t>
  </si>
  <si>
    <t>GEd 108</t>
  </si>
  <si>
    <t>Art Appreciation</t>
  </si>
  <si>
    <t>CpE 401</t>
  </si>
  <si>
    <t>Computer Programming 1</t>
  </si>
  <si>
    <t>ENGG 402</t>
  </si>
  <si>
    <t>Engineering Drawing</t>
  </si>
  <si>
    <t>PE 102</t>
  </si>
  <si>
    <t xml:space="preserve">Rhythmic Activities </t>
  </si>
  <si>
    <t>NSTP 121</t>
  </si>
  <si>
    <t>National Service Training Program 2</t>
  </si>
  <si>
    <t>ENGG 409</t>
  </si>
  <si>
    <t>Computer-Aided Design</t>
  </si>
  <si>
    <t>ENGG 412</t>
  </si>
  <si>
    <t>On-the-Job Training</t>
  </si>
  <si>
    <t>RESET STUDENTS LIST</t>
  </si>
  <si>
    <t>NORMALIZED AT - SO MAPPING</t>
  </si>
  <si>
    <t>NORMALIZED SO MARKS (NORMALISED TO 100)</t>
  </si>
  <si>
    <t>NORMALIZED AT - ILO MAPPING</t>
  </si>
  <si>
    <t>NORMALIZED IGA MARKS (NORMALISED TO 100)</t>
  </si>
  <si>
    <t>NORMALIZED AT - IGA MAPPING</t>
  </si>
  <si>
    <t>NORMALIZED ILO MARKS (NORMALIZED TO 100)</t>
  </si>
  <si>
    <t>rag5692341@</t>
  </si>
  <si>
    <t>RefDate</t>
  </si>
  <si>
    <t>January 31, 2050</t>
  </si>
  <si>
    <t>DR. REYNATO A. GAMBOA</t>
  </si>
  <si>
    <t>17467</t>
  </si>
  <si>
    <t>DR. GAMBOA</t>
  </si>
  <si>
    <t>Mathematics in the Modern World</t>
  </si>
  <si>
    <t>General Chemistry</t>
  </si>
  <si>
    <t xml:space="preserve">Integral Calculus </t>
  </si>
  <si>
    <t xml:space="preserve">Modern Biology </t>
  </si>
  <si>
    <t xml:space="preserve">Engineering Data Analysis </t>
  </si>
  <si>
    <t xml:space="preserve">Engineering Mechanics </t>
  </si>
  <si>
    <t>EE 401</t>
  </si>
  <si>
    <t>Electrical Circuits 1</t>
  </si>
  <si>
    <t>ECE 401</t>
  </si>
  <si>
    <t xml:space="preserve">Electromagnetics </t>
  </si>
  <si>
    <t>ME 431</t>
  </si>
  <si>
    <t>Thermodynamics</t>
  </si>
  <si>
    <t>EE 402</t>
  </si>
  <si>
    <t>Advanced Mathematics for EE</t>
  </si>
  <si>
    <t>ENGG 410</t>
  </si>
  <si>
    <t xml:space="preserve">Fundamentals of Deformable Bodies </t>
  </si>
  <si>
    <t>EE 403</t>
  </si>
  <si>
    <t>Electrical Circuits 2</t>
  </si>
  <si>
    <t>ECE 421</t>
  </si>
  <si>
    <t xml:space="preserve">Electronic Circuits: Devices and Analysis </t>
  </si>
  <si>
    <t>Filipino sa Iba't Ibang Disipllina</t>
  </si>
  <si>
    <t>EE 404</t>
  </si>
  <si>
    <t>Electrical Machines 1</t>
  </si>
  <si>
    <t>CpE 405</t>
  </si>
  <si>
    <t xml:space="preserve">Discrete Mathematics </t>
  </si>
  <si>
    <t>ENGG 415</t>
  </si>
  <si>
    <t xml:space="preserve">Numerical Methods and Analysis </t>
  </si>
  <si>
    <t>CpE 409</t>
  </si>
  <si>
    <t xml:space="preserve">Logic Circuits and Switching Theory </t>
  </si>
  <si>
    <t>EE 406</t>
  </si>
  <si>
    <t>Electrical Machines 2</t>
  </si>
  <si>
    <t xml:space="preserve">Materials Science and Engineering </t>
  </si>
  <si>
    <t>ECE 423</t>
  </si>
  <si>
    <t>Fundamentals of Electronic Communications</t>
  </si>
  <si>
    <t>EE 407</t>
  </si>
  <si>
    <t xml:space="preserve">EE Laws, Contacts and Professional Ethics </t>
  </si>
  <si>
    <t>EE 405</t>
  </si>
  <si>
    <t xml:space="preserve">Electrical Apparatus and Devices </t>
  </si>
  <si>
    <t xml:space="preserve">Research Methods </t>
  </si>
  <si>
    <t>EE 410</t>
  </si>
  <si>
    <t>Power System Analysis</t>
  </si>
  <si>
    <t>ECE 424</t>
  </si>
  <si>
    <t xml:space="preserve">Industrial Electronics </t>
  </si>
  <si>
    <t>EE 408</t>
  </si>
  <si>
    <t xml:space="preserve">FeedbackControl System </t>
  </si>
  <si>
    <t>EE 409</t>
  </si>
  <si>
    <t xml:space="preserve">Electrical Standards and Practices </t>
  </si>
  <si>
    <t>CpE 416</t>
  </si>
  <si>
    <t xml:space="preserve">Microprocessor Systems </t>
  </si>
  <si>
    <t>EEE 401</t>
  </si>
  <si>
    <t>EE Elective 1</t>
  </si>
  <si>
    <t>ME 406</t>
  </si>
  <si>
    <t xml:space="preserve">Fluid Mechanics </t>
  </si>
  <si>
    <t>ENGG 411</t>
  </si>
  <si>
    <t xml:space="preserve">Basic Occupational Safety and Health </t>
  </si>
  <si>
    <t xml:space="preserve">Technopreneurship </t>
  </si>
  <si>
    <t>EEE 402</t>
  </si>
  <si>
    <t>Elective 2</t>
  </si>
  <si>
    <t>EE 411</t>
  </si>
  <si>
    <t>EE Design Project 1</t>
  </si>
  <si>
    <t>EE 412</t>
  </si>
  <si>
    <t xml:space="preserve">Electrical Systems and Illumination Design </t>
  </si>
  <si>
    <t>EE 413</t>
  </si>
  <si>
    <t xml:space="preserve">Fundamentals of Power Plant Engineering Design </t>
  </si>
  <si>
    <t>EE 414</t>
  </si>
  <si>
    <t xml:space="preserve">Transmission, Distribution Systems and Substation Design </t>
  </si>
  <si>
    <t>EE 415</t>
  </si>
  <si>
    <t>EE Design Project 2</t>
  </si>
  <si>
    <t>EE 416</t>
  </si>
  <si>
    <t xml:space="preserve">Electrical Maintenance and Operations </t>
  </si>
  <si>
    <t>EE 417</t>
  </si>
  <si>
    <t>Seminars/Colloquia</t>
  </si>
  <si>
    <t>EE 418</t>
  </si>
  <si>
    <t xml:space="preserve">Electrical Engineering Practice with Comprehensive Examination </t>
  </si>
  <si>
    <t>ICE 420</t>
  </si>
  <si>
    <t xml:space="preserve">Instrumentation and Control </t>
  </si>
  <si>
    <t>Elective</t>
  </si>
  <si>
    <t>Solar Energy</t>
  </si>
  <si>
    <t>Biogas/Biomass Energy</t>
  </si>
  <si>
    <t>Pneumatic and Electropneumatics</t>
  </si>
  <si>
    <t>Progammable Logic Controlled in Manufacturing &amp; Power Sytems</t>
  </si>
  <si>
    <t>ALL ASSESSMENT TASKS</t>
  </si>
  <si>
    <t>DEMONSTRABLE COURSES</t>
  </si>
  <si>
    <t>DEMONSTRABLE TASKS</t>
  </si>
  <si>
    <t>ASSESS MODEL:</t>
  </si>
  <si>
    <t>Ethics and Professionalism</t>
  </si>
  <si>
    <t>MT,AS,FE</t>
  </si>
  <si>
    <t>NORMALISED ILO MARKS:</t>
  </si>
  <si>
    <t>CDIO SKILLS</t>
  </si>
  <si>
    <t>CDIO1</t>
  </si>
  <si>
    <t>CDIO2</t>
  </si>
  <si>
    <t>CDIO3</t>
  </si>
  <si>
    <t>CDIO4</t>
  </si>
  <si>
    <t>Disciplinary Knowledge &amp; Reasoning</t>
  </si>
  <si>
    <t>Personal and Professional Skills &amp; Attributes</t>
  </si>
  <si>
    <t>Teamwork &amp; Communication</t>
  </si>
  <si>
    <t>CDIO Systems</t>
  </si>
  <si>
    <t>CDIO</t>
  </si>
  <si>
    <t>CDIO Syllabus</t>
  </si>
  <si>
    <t>CDIO Attained?</t>
  </si>
  <si>
    <t>CDIO SYLLABUS RESULT</t>
  </si>
  <si>
    <t>% No Achieving ALL CDIO</t>
  </si>
  <si>
    <t>INC</t>
  </si>
  <si>
    <t>Superior</t>
  </si>
  <si>
    <t>Meritorious</t>
  </si>
  <si>
    <t>Very Satisfactory</t>
  </si>
  <si>
    <t>Satisfactory</t>
  </si>
  <si>
    <t>Fairly Satisfactory</t>
  </si>
  <si>
    <t>Passing</t>
  </si>
  <si>
    <t>Failure</t>
  </si>
  <si>
    <t>CDIOs</t>
  </si>
  <si>
    <t>INTENDED LEARNING OUTCOMES (ILO)</t>
  </si>
  <si>
    <t>STUDENT OUTCOMES (SO)</t>
  </si>
  <si>
    <t>CONCEIVE, DEDIGN, IMPLEMENT, OPERATE (CDIO)</t>
  </si>
  <si>
    <t>ALL CDIO</t>
  </si>
  <si>
    <t>SDG SKILLS</t>
  </si>
  <si>
    <t>Envisioning</t>
  </si>
  <si>
    <t>Critical Thinking ansd Reflection</t>
  </si>
  <si>
    <t>System Thinking</t>
  </si>
  <si>
    <t>Building Partnerships</t>
  </si>
  <si>
    <t>Participation in Decision Making</t>
  </si>
  <si>
    <t>MAXIMUM CDIO SKILLS</t>
  </si>
  <si>
    <t>MAXIMUM SDG SKILLS</t>
  </si>
  <si>
    <t>SDGs</t>
  </si>
  <si>
    <t>NORMALIZED SDG MARKS (100)</t>
  </si>
  <si>
    <t>NORMALIZED CDIO MARKS</t>
  </si>
  <si>
    <t>NORMALIZED CPA MARKS</t>
  </si>
  <si>
    <t>SDGS</t>
  </si>
  <si>
    <t>MAPPED SDG SKILLS</t>
  </si>
  <si>
    <t>MAPPED CDIO SKILLS</t>
  </si>
  <si>
    <t>MAPPED CPA SKILLS</t>
  </si>
  <si>
    <t>MAPPED IGA ATTRIBUTES</t>
  </si>
  <si>
    <t>SDG SKILLS RESULT</t>
  </si>
  <si>
    <t>SDG Skills</t>
  </si>
  <si>
    <t>SDG Skills Attained?</t>
  </si>
  <si>
    <t>All SDGs</t>
  </si>
  <si>
    <t>% No Achieving ALL SDGS</t>
  </si>
  <si>
    <t>ILO Number:</t>
  </si>
  <si>
    <t>SDG SKILLS ATTAINMENTS</t>
  </si>
  <si>
    <t>CDIO SKILLS ATTAINMENTS</t>
  </si>
  <si>
    <t>ALL SDG</t>
  </si>
  <si>
    <t>SDG</t>
  </si>
  <si>
    <t>ASSESS MODEL</t>
  </si>
  <si>
    <t>REPORT OF GRADES</t>
  </si>
  <si>
    <t>College Code</t>
  </si>
  <si>
    <t>Semester</t>
  </si>
  <si>
    <t>AY</t>
  </si>
  <si>
    <t>Section</t>
  </si>
  <si>
    <t>Units</t>
  </si>
  <si>
    <t>INSTRUCTOR</t>
  </si>
  <si>
    <t>Numeric</t>
  </si>
  <si>
    <t>Percentage</t>
  </si>
  <si>
    <t>1.00</t>
  </si>
  <si>
    <t>98-100</t>
  </si>
  <si>
    <t>2.50</t>
  </si>
  <si>
    <t>80-82</t>
  </si>
  <si>
    <t>1.25</t>
  </si>
  <si>
    <t>94-97</t>
  </si>
  <si>
    <t>2.75</t>
  </si>
  <si>
    <t>78-80</t>
  </si>
  <si>
    <t>1.50</t>
  </si>
  <si>
    <t>90-93</t>
  </si>
  <si>
    <t>3.00</t>
  </si>
  <si>
    <t>75-77</t>
  </si>
  <si>
    <t>1.75</t>
  </si>
  <si>
    <t>88-89</t>
  </si>
  <si>
    <t>70-74</t>
  </si>
  <si>
    <t>2.00</t>
  </si>
  <si>
    <t>85-87</t>
  </si>
  <si>
    <t>5.00</t>
  </si>
  <si>
    <t>Below 70</t>
  </si>
  <si>
    <t>2.25</t>
  </si>
  <si>
    <t>83-84</t>
  </si>
  <si>
    <t>Descriptive Title of the Course</t>
  </si>
  <si>
    <t>Course Code</t>
  </si>
  <si>
    <t>LIST OF STUDENTS</t>
  </si>
  <si>
    <t>FINAL GRADE</t>
  </si>
  <si>
    <t>RE-EXAM</t>
  </si>
  <si>
    <t>NO</t>
  </si>
  <si>
    <t>Agbay, Rozeth M.</t>
  </si>
  <si>
    <t>Agena, Marie Gale C.</t>
  </si>
  <si>
    <t>Aggari, John Carlo V.</t>
  </si>
  <si>
    <t>Aguado, RM Jhiell Lhey Q.</t>
  </si>
  <si>
    <t>Aguila, Diosa Marie M.</t>
  </si>
  <si>
    <t>Aguila,Gerald T.</t>
  </si>
  <si>
    <t>Alcantara, Emil C.</t>
  </si>
  <si>
    <t>Alon, Alvin S.</t>
  </si>
  <si>
    <t>Aloria, Michael A.</t>
  </si>
  <si>
    <t>Amante, Albertson D.</t>
  </si>
  <si>
    <t>Amboy, Jefril M.</t>
  </si>
  <si>
    <t>Amorado, Aile T.</t>
  </si>
  <si>
    <t>Amul, Eufemia H.</t>
  </si>
  <si>
    <t>Ani, Dindo T.</t>
  </si>
  <si>
    <t>Antenor Rogelio A.</t>
  </si>
  <si>
    <t>Araguas, Aileen F.</t>
  </si>
  <si>
    <t>Bagui, Belen E.</t>
  </si>
  <si>
    <t>Balansay, Maria Lourdes V.</t>
  </si>
  <si>
    <t>Barte, Gil B.</t>
  </si>
  <si>
    <t>Cabaces, Donnalyn C.</t>
  </si>
  <si>
    <t>Cabrera, Shirley G.</t>
  </si>
  <si>
    <t>Cadacio, Rocelyn B.</t>
  </si>
  <si>
    <t>Calapatia, Manilyn V.</t>
  </si>
  <si>
    <t>Calingasan, Lara Dawn D.</t>
  </si>
  <si>
    <t>Castillo, Beverly A.</t>
  </si>
  <si>
    <t>Chua, Antonette V.</t>
  </si>
  <si>
    <t>Codia, Venecio P.</t>
  </si>
  <si>
    <t>Conti, Therezia O.</t>
  </si>
  <si>
    <t>Dalangin, Enrico M.</t>
  </si>
  <si>
    <t>De Castro, John Kevin M.</t>
  </si>
  <si>
    <t>De Ocampo, Anton Louise P.</t>
  </si>
  <si>
    <t>De Ocampo, Rhea S. - On Leave</t>
  </si>
  <si>
    <t>De Villa, Allan B.</t>
  </si>
  <si>
    <t>Delen, Margielou T. - On Leave</t>
  </si>
  <si>
    <t>Delmo, Jen Aldwayne B.</t>
  </si>
  <si>
    <t>Dilay, Mirasol C.</t>
  </si>
  <si>
    <t>Dimailig, Oliver S.</t>
  </si>
  <si>
    <t>Dimayuga, Shiela Marie T.</t>
  </si>
  <si>
    <t>Gamab, Edzel M.</t>
  </si>
  <si>
    <t>Gamboa, Antonio A.</t>
  </si>
  <si>
    <t>Garbin, Ricmart V.</t>
  </si>
  <si>
    <t>Garcia, Mercedita B.</t>
  </si>
  <si>
    <t>Gualberto, Rocel D.</t>
  </si>
  <si>
    <t>Gutierrez, Elisa D.</t>
  </si>
  <si>
    <t>Jose, Oliver Lexter July A.</t>
  </si>
  <si>
    <t>Lacap, Rodora Roma R.</t>
  </si>
  <si>
    <t>Macatangay, Paulina M.</t>
  </si>
  <si>
    <t>Magboo, Alex I.</t>
  </si>
  <si>
    <t>Magnaye, Rejie C.</t>
  </si>
  <si>
    <t>Magundayao, Ernesto C.</t>
  </si>
  <si>
    <t>Magundayao, Eufronia M.</t>
  </si>
  <si>
    <t>Marasigan, Ahriz A.</t>
  </si>
  <si>
    <t>Marasigan, Julie Pearl F.</t>
  </si>
  <si>
    <t>Maulion, Rhonalyn V.</t>
  </si>
  <si>
    <t>Medina, Winefreda P.</t>
  </si>
  <si>
    <t>Melo, Adrian Ferdinand M.</t>
  </si>
  <si>
    <t>Mendoza, Emanuel L.</t>
  </si>
  <si>
    <t>Mercado, Suzette M.</t>
  </si>
  <si>
    <t>Miciano, Dolfus G.</t>
  </si>
  <si>
    <t>Montalbo, Jessie A.</t>
  </si>
  <si>
    <t>Panopio, Imelda M.</t>
  </si>
  <si>
    <t>Peralta, Janice F.</t>
  </si>
  <si>
    <t>Perez, Ivy Fides R.</t>
  </si>
  <si>
    <t>Persincula, Mary Rose F.</t>
  </si>
  <si>
    <t>Quinia, Mark Gerald M.</t>
  </si>
  <si>
    <t>Repollo, Neres Ann M.</t>
  </si>
  <si>
    <t>Reyes, Elenor M.</t>
  </si>
  <si>
    <t>Rivera, Mary Grace B.</t>
  </si>
  <si>
    <t>Robles, Renson A.</t>
  </si>
  <si>
    <t>Ronquillo, Divina Gracia D.</t>
  </si>
  <si>
    <t>Rosales, Cristina Amor M.</t>
  </si>
  <si>
    <t>Salvador, Anela L.</t>
  </si>
  <si>
    <t>Sangalang, Ralph Gerard B.</t>
  </si>
  <si>
    <t>Santos, Joselito K.</t>
  </si>
  <si>
    <t>Sarmiento, Jeffrey S.</t>
  </si>
  <si>
    <t>Sarmiento, Nomer M.</t>
  </si>
  <si>
    <t>Semira, Victor A.</t>
  </si>
  <si>
    <t>Sibag, Mark L.</t>
  </si>
  <si>
    <t>Sulit, David P.</t>
  </si>
  <si>
    <t>Tiu, Sicily B.</t>
  </si>
  <si>
    <t>Untalan, Marielli Katherine C.</t>
  </si>
  <si>
    <t>Valdez, Edgard E.</t>
  </si>
  <si>
    <t>Villaverde, Louie L. - Study Leave</t>
  </si>
  <si>
    <t>Aguado, Naneth J.</t>
  </si>
  <si>
    <t>Alcantara, Allen Paul C.</t>
  </si>
  <si>
    <t>Añonuevo, Lovely C.</t>
  </si>
  <si>
    <t>Bacong, Diane Arnette A.</t>
  </si>
  <si>
    <t>Banaag, Joe Mark M.</t>
  </si>
  <si>
    <t>Cabral, Erwin Rafael D.</t>
  </si>
  <si>
    <t>Cueto, Aldwin D.</t>
  </si>
  <si>
    <t>Cueto, Analyn A.</t>
  </si>
  <si>
    <t>Culla, Jerson A.</t>
  </si>
  <si>
    <t>Dueñas, Reggie A.</t>
  </si>
  <si>
    <t>Gomez, Runudel Joseph R.</t>
  </si>
  <si>
    <t>Guda, Vivian D.</t>
  </si>
  <si>
    <t>Hernandez, Rosalynn C.</t>
  </si>
  <si>
    <t>Ilao, Mary Joan Leacille M.</t>
  </si>
  <si>
    <t>Javarez, John Kristoffer L.</t>
  </si>
  <si>
    <t>Latayan, Roy B.</t>
  </si>
  <si>
    <t>Lumanglas, Ma. Jesukristina M.</t>
  </si>
  <si>
    <t>Maalihan, Reymark D.</t>
  </si>
  <si>
    <t>Macabagdal, Carol Biklin G.</t>
  </si>
  <si>
    <t>Marcaida, Marjorie G.</t>
  </si>
  <si>
    <t>Marcelino, Debbie Anne P.</t>
  </si>
  <si>
    <t>Mayo, Nomer H.</t>
  </si>
  <si>
    <t>Mercado, Danica Marie B.</t>
  </si>
  <si>
    <t>Navarro, Roxanne R.</t>
  </si>
  <si>
    <t>Rayos, Mark John Fel T.</t>
  </si>
  <si>
    <t>Rodil, Juliana Kassandra P.</t>
  </si>
  <si>
    <t>Serrano, Renz Raniel V.</t>
  </si>
  <si>
    <t>Sotto Jr., Rodolfo C.</t>
  </si>
  <si>
    <t>Tejada, Rodel A.</t>
  </si>
  <si>
    <t>Valdez, Carla Suzette M.</t>
  </si>
  <si>
    <t>Abiera, Ma. Goldemar P.</t>
  </si>
  <si>
    <t>Abratique, Nico John R.</t>
  </si>
  <si>
    <t>Abrenica, Jocelyn A.</t>
  </si>
  <si>
    <t>Abreu, Genaro B.</t>
  </si>
  <si>
    <t>Acorda, Mark Alvin L.</t>
  </si>
  <si>
    <t>Adajar, Rhona Austria C.</t>
  </si>
  <si>
    <t>Adante, Melannie P.</t>
  </si>
  <si>
    <t>Anog, Marjorie Jean A.</t>
  </si>
  <si>
    <t>Antonio, Leonila V.</t>
  </si>
  <si>
    <t>Añain, Earl Justine G.</t>
  </si>
  <si>
    <t>Araguas, Dayson John B.</t>
  </si>
  <si>
    <t>Argente, Karen M.</t>
  </si>
  <si>
    <t>Artienda, Mary Joy S.</t>
  </si>
  <si>
    <t>Asi, Andrea Maureen T.</t>
  </si>
  <si>
    <t>Asi, Mariane K.</t>
  </si>
  <si>
    <t>Atienza, Angelo Paulo D.</t>
  </si>
  <si>
    <t>Atienza, Erikka S.</t>
  </si>
  <si>
    <t>Atienza, Gian Nicolo Dexter M.</t>
  </si>
  <si>
    <t>Atienza, Marvin A.</t>
  </si>
  <si>
    <t>Baculo, Mark Dominick A.</t>
  </si>
  <si>
    <t>Bagon, Joshua Jerome M.</t>
  </si>
  <si>
    <t>Baluyut, Hernan A.</t>
  </si>
  <si>
    <t>Barte, Aileen Rose D.</t>
  </si>
  <si>
    <t>Basit, Jessa Aira Marie B.</t>
  </si>
  <si>
    <t>Bawal, Maricris Janice A.</t>
  </si>
  <si>
    <t>Bayanin, Dianne B.</t>
  </si>
  <si>
    <t>Belen, John Phol M.</t>
  </si>
  <si>
    <t>Benedicto, Marvin S.</t>
  </si>
  <si>
    <t>Benzon, Kim A.</t>
  </si>
  <si>
    <t>Bibal, John Dave B.</t>
  </si>
  <si>
    <t>Borlungay, Raul B.</t>
  </si>
  <si>
    <t>Briones, Mynette O.</t>
  </si>
  <si>
    <t>Buenviaje, Neil Tristan M.</t>
  </si>
  <si>
    <t>Cabello, Rebelen M.</t>
  </si>
  <si>
    <t>Cabrera, Arielle T.</t>
  </si>
  <si>
    <t>Caguete, Philip A.</t>
  </si>
  <si>
    <t>Calaguas, Joe Wilson A.</t>
  </si>
  <si>
    <t>Calpito, Nicolas Guillano P.</t>
  </si>
  <si>
    <t>Caluyo, Felecito S.</t>
  </si>
  <si>
    <t>Casas, Amirah Krisha C.</t>
  </si>
  <si>
    <t>Castillo, Romeo E.</t>
  </si>
  <si>
    <t>Cervantes, Michael B.</t>
  </si>
  <si>
    <t>Chavez, Mara V.</t>
  </si>
  <si>
    <t>Claus, Jefrey Jay S.</t>
  </si>
  <si>
    <t>Co, Celso B.</t>
  </si>
  <si>
    <t>Como, Francis Louie C.</t>
  </si>
  <si>
    <t>Contreras, Joan B.</t>
  </si>
  <si>
    <t>Cruz, Jose B.</t>
  </si>
  <si>
    <t>Cruzada, Daryl Vincent G.</t>
  </si>
  <si>
    <t>Culiat, Marie Sandre D.</t>
  </si>
  <si>
    <t>Culla, Daniel C.</t>
  </si>
  <si>
    <t>Curbano, Ryan Jeffrey P.</t>
  </si>
  <si>
    <t>Dalisay, Noriecel R.</t>
  </si>
  <si>
    <t>Dalisay, Leandro Romano O.</t>
  </si>
  <si>
    <t>De Castro, Jonas S.</t>
  </si>
  <si>
    <t>De Castro, Philip Nolan P.</t>
  </si>
  <si>
    <t>De Chavez, Christine Joy R.</t>
  </si>
  <si>
    <t>De Guzman, Excel D.</t>
  </si>
  <si>
    <t>De Guzman, Honorota L.</t>
  </si>
  <si>
    <t>De Guzman, Melvin T.</t>
  </si>
  <si>
    <t>De Guzman, Monroe H.</t>
  </si>
  <si>
    <t>De Leon, Emelyn L.</t>
  </si>
  <si>
    <t>De Mateo, Yron E.</t>
  </si>
  <si>
    <t>De Ramos, Benedict D.</t>
  </si>
  <si>
    <t>De Ramos, Dave T.</t>
  </si>
  <si>
    <t>De Torres, Mikko A.</t>
  </si>
  <si>
    <t>Dela Roca, Jayson J.</t>
  </si>
  <si>
    <t>Dela Roca, Mac Irish Ruben M.</t>
  </si>
  <si>
    <t>Delgado, Carmela Joy L.</t>
  </si>
  <si>
    <t>Delgado, May L.</t>
  </si>
  <si>
    <t>Delos Reyes, Ferdinand D.</t>
  </si>
  <si>
    <t>Delos Reyes, Guizella Mae. R.</t>
  </si>
  <si>
    <t>Delos Reyes, Joel A.</t>
  </si>
  <si>
    <t>Dilay, Mark Angelo R.</t>
  </si>
  <si>
    <t>Dimaculangan, John Edward F.</t>
  </si>
  <si>
    <t>Endozo, Zyrell Joy S.</t>
  </si>
  <si>
    <t>Fabrero, Jerome F.</t>
  </si>
  <si>
    <t>Fernandez, Jerald M.</t>
  </si>
  <si>
    <t>Ferry, May M.</t>
  </si>
  <si>
    <t>Frago, Rodel M.</t>
  </si>
  <si>
    <t>Fruelda, Sarah Jane F.</t>
  </si>
  <si>
    <t>Galicha, Oliver P.</t>
  </si>
  <si>
    <t>Gamboa, Kimberly V.</t>
  </si>
  <si>
    <t>Gamil, Sherwin</t>
  </si>
  <si>
    <t>Geron, Catherine D.</t>
  </si>
  <si>
    <t>Gualberto, Mark Jave C.</t>
  </si>
  <si>
    <t>Gutierrez, Dondon M.</t>
  </si>
  <si>
    <t>Gutierrez, Mary Grace A.</t>
  </si>
  <si>
    <t>Gutierrez, Venus Abigail D.</t>
  </si>
  <si>
    <t>Habal, Dianne Yspher H.</t>
  </si>
  <si>
    <t>Hernandez, Anthony G.</t>
  </si>
  <si>
    <t>Hernandez, Apryll Joy A.</t>
  </si>
  <si>
    <t>Hernandez, Gene Bryan V.</t>
  </si>
  <si>
    <t>Herrera, Erica Joyce S.</t>
  </si>
  <si>
    <t>Huang, Niño Dem Karlo M.</t>
  </si>
  <si>
    <t>Ilagan, Bernadine M.</t>
  </si>
  <si>
    <t>Ilagan, Jhun L.</t>
  </si>
  <si>
    <t>Ilagan, Robert A.</t>
  </si>
  <si>
    <t>Infante, Ma. Isabel Angela R.</t>
  </si>
  <si>
    <t>Intac, Christine A.</t>
  </si>
  <si>
    <t>Javier, Diana Marie C.</t>
  </si>
  <si>
    <t>Jolongbayan, Analyn S.</t>
  </si>
  <si>
    <t>Lalongisip, Rhany A.</t>
  </si>
  <si>
    <t>Laylo, Myra Clarisse B.</t>
  </si>
  <si>
    <t>Legua, Edmon G.</t>
  </si>
  <si>
    <t>Lina, King Arrielle J.</t>
  </si>
  <si>
    <t>Liwag, Patrick D.</t>
  </si>
  <si>
    <t>Llanes, Clara Franchesca R.</t>
  </si>
  <si>
    <t>Lopez, Mar A.</t>
  </si>
  <si>
    <t>Maala, Emmanuel P.</t>
  </si>
  <si>
    <t>Maalihan, Jay Pee A.</t>
  </si>
  <si>
    <t>Macaraig, Ailene M.</t>
  </si>
  <si>
    <t>Macaraig, Haide A.</t>
  </si>
  <si>
    <t>Macaraig, Leizl C.</t>
  </si>
  <si>
    <t>Magsino,Mark Jannison L.</t>
  </si>
  <si>
    <t>Magsino, Michael Dave R.</t>
  </si>
  <si>
    <t>Magsino, Ronaliza A.</t>
  </si>
  <si>
    <t>Malapitan, Daniel H.</t>
  </si>
  <si>
    <t>Malibiran, Anabelle G.</t>
  </si>
  <si>
    <t>Malicad, Reymaris B.</t>
  </si>
  <si>
    <t>Mame, John M.</t>
  </si>
  <si>
    <t>Manalo, Christia A.</t>
  </si>
  <si>
    <t>Manalo, Marielle C.</t>
  </si>
  <si>
    <t>Mandane, John Mariel P.</t>
  </si>
  <si>
    <t>Manongsong, Raymark T.</t>
  </si>
  <si>
    <t>Manoy, Joshua S.</t>
  </si>
  <si>
    <t>Maramot, Junior R.</t>
  </si>
  <si>
    <t>Marasigan, Darwin M.</t>
  </si>
  <si>
    <t>Marasigan, Jessica F.</t>
  </si>
  <si>
    <t>Mariano, Marie Shanne F.</t>
  </si>
  <si>
    <t>Marinay, Jiro Vince Allen L.</t>
  </si>
  <si>
    <t>Martinez, Sonia Teresa M.</t>
  </si>
  <si>
    <t>Melo, Dave Nemer H.</t>
  </si>
  <si>
    <t>Melo, Joseph M.</t>
  </si>
  <si>
    <t>Mendoza, Galeleo M.</t>
  </si>
  <si>
    <t>Mendoza, Joy Fatima V.</t>
  </si>
  <si>
    <t>Menes, Justiniano Jr. B.</t>
  </si>
  <si>
    <t>Mercado, Ma. Fatima T.</t>
  </si>
  <si>
    <t>Merto, Jhon Lhoyd P.</t>
  </si>
  <si>
    <t>Molina, Arnel M.</t>
  </si>
  <si>
    <t>Montinola, Kirk Vincent V.</t>
  </si>
  <si>
    <t>Morales, Rodolfo Jr. L.</t>
  </si>
  <si>
    <t>Niega, Juliet O.</t>
  </si>
  <si>
    <t>Noriega, Benedicto S.</t>
  </si>
  <si>
    <t>Pagcaliwagan, Angelita M.</t>
  </si>
  <si>
    <t>Panaligan, Jenica Ariane C.</t>
  </si>
  <si>
    <t>Pangan, Rhoda G.</t>
  </si>
  <si>
    <t>Panopio, Bernadeth A.</t>
  </si>
  <si>
    <t>Panopio, John Romar C.</t>
  </si>
  <si>
    <t>Plata, Regino C. Jr.</t>
  </si>
  <si>
    <t>Porlaje, Nelmar P.</t>
  </si>
  <si>
    <t>Rayos, Ailynn Vel C.</t>
  </si>
  <si>
    <t>Reyes, Adrian M.</t>
  </si>
  <si>
    <t>Reyes, Azenith M.</t>
  </si>
  <si>
    <t>Reyes, Jocelyn M.</t>
  </si>
  <si>
    <t>Rivero, Jake Laurence E.</t>
  </si>
  <si>
    <t>Rodriguez, Kenneth A.</t>
  </si>
  <si>
    <t>Sarmiento, Julie Ann S.</t>
  </si>
  <si>
    <t>Tabugan, Marjualito Moses III A.</t>
  </si>
  <si>
    <t>Tabujara, Bonifacia Nelsie A.</t>
  </si>
  <si>
    <t>Taguba, Mark John L.</t>
  </si>
  <si>
    <t>Teñoso, Marcelo Jr. R.</t>
  </si>
  <si>
    <t>Tiongson, Jaysie Mher G.</t>
  </si>
  <si>
    <t>Tolentino, Jed C.</t>
  </si>
  <si>
    <t>Tolentino, Sarah B.</t>
  </si>
  <si>
    <t>Tomagan, JM Jemuel D.</t>
  </si>
  <si>
    <t>Tubig, Rommel L.</t>
  </si>
  <si>
    <t>Tubo, Rosamia D.</t>
  </si>
  <si>
    <t>Velasquez, Zeus M.</t>
  </si>
  <si>
    <t>Villena, Lenlyn M.</t>
  </si>
  <si>
    <t>Villena, Marc Alex II A.</t>
  </si>
  <si>
    <t>Yurong, Jackie Meileen B.</t>
  </si>
  <si>
    <t>Abdon, Mark Rondol P.</t>
  </si>
  <si>
    <t>Alonzo, Jerry Mae C.</t>
  </si>
  <si>
    <t>Andal, Ereck R.</t>
  </si>
  <si>
    <t>Ardid, Cederic S.</t>
  </si>
  <si>
    <t>Banaag, Joshua Ednico O.</t>
  </si>
  <si>
    <t>Berones, Maricel E.</t>
  </si>
  <si>
    <t>Catausan, Dave</t>
  </si>
  <si>
    <t>Cervancia, Kristine R.</t>
  </si>
  <si>
    <t>Delmo, Francis Aaron A.</t>
  </si>
  <si>
    <t>Gallano, Angie A</t>
  </si>
  <si>
    <t>Hosmillo, Donna Vi B.</t>
  </si>
  <si>
    <t>Lim, Cyrus Peter M.</t>
  </si>
  <si>
    <t>Llanes, Jannie Marie D.</t>
  </si>
  <si>
    <t>Macaraig, Ryan M.</t>
  </si>
  <si>
    <t>Macatangay, Marites A.</t>
  </si>
  <si>
    <t>Macatangay, Rostelita</t>
  </si>
  <si>
    <t>Mame, Paul M.</t>
  </si>
  <si>
    <t>Manzano, Jay Jack</t>
  </si>
  <si>
    <t>Mercado, Anacieto N.</t>
  </si>
  <si>
    <t>Mercado, Jenika Judith G.</t>
  </si>
  <si>
    <t>Miembro, Jomin Dennis</t>
  </si>
  <si>
    <t>Morana, Aljhon S.</t>
  </si>
  <si>
    <t>Pamplona, Marie Angelie I.</t>
  </si>
  <si>
    <t>Panopio, April M.</t>
  </si>
  <si>
    <t>Pasia, Danilo S.</t>
  </si>
  <si>
    <t>Ramos, Ryan A.</t>
  </si>
  <si>
    <t xml:space="preserve">Ricero, Iris Q. </t>
  </si>
  <si>
    <t>Santoyo, Erick G.</t>
  </si>
  <si>
    <t>Talusan, Christian Patrick D.</t>
  </si>
  <si>
    <t>Asi, Ricah Agnes B.</t>
  </si>
  <si>
    <t xml:space="preserve">Balmes, Euvert M. </t>
  </si>
  <si>
    <t xml:space="preserve">Batronel, Han Tracy J. </t>
  </si>
  <si>
    <t>Carandang, Maria Carmela M.</t>
  </si>
  <si>
    <t>Dela Cruz, Francis E.</t>
  </si>
  <si>
    <t>Delasalas,Glenn C.</t>
  </si>
  <si>
    <t>Dimaano, Melanie C.</t>
  </si>
  <si>
    <t>Escamillas, John Christian F.</t>
  </si>
  <si>
    <t>Padua,Richard Cris P.</t>
  </si>
  <si>
    <t xml:space="preserve">Panganiban, Roi Miguel D. </t>
  </si>
  <si>
    <t>Santos, John Israel P.</t>
  </si>
  <si>
    <t>Dr. Albert Alexander</t>
  </si>
  <si>
    <t>Dr. Rahul Vishwanath Dandage</t>
  </si>
  <si>
    <t>Dr. Ghafour Amouzad Mahdiraji</t>
  </si>
  <si>
    <t>Dr. Suman Lata Tripathi</t>
  </si>
  <si>
    <t>Dr. Reynato A. Gamboa</t>
  </si>
  <si>
    <t>BSGeoE</t>
  </si>
  <si>
    <t>BSNAME</t>
  </si>
  <si>
    <t>BSMetE</t>
  </si>
  <si>
    <t>SDG1</t>
  </si>
  <si>
    <t>SDG2</t>
  </si>
  <si>
    <t>SDG3</t>
  </si>
  <si>
    <t>SDG4</t>
  </si>
  <si>
    <t>SDG5</t>
  </si>
  <si>
    <t>MT,AS,FE,LB</t>
  </si>
  <si>
    <t>LB</t>
  </si>
  <si>
    <t>OTHE ITEMS</t>
  </si>
  <si>
    <t>GRADING SUMMARY</t>
  </si>
  <si>
    <t>GRADE SHEET</t>
  </si>
  <si>
    <t>ASSESSMENT PERIOD</t>
  </si>
  <si>
    <t>Percent Passing</t>
  </si>
  <si>
    <t>Marks Distribution</t>
  </si>
  <si>
    <t>GOOD EVENING DR. GAMBOA</t>
  </si>
  <si>
    <t>SUMMARY</t>
  </si>
  <si>
    <t>ADD USERS</t>
  </si>
  <si>
    <t>BACHELOR OF SCIENCE IN MECHANICAL ENGINEERING</t>
  </si>
  <si>
    <t>BACHELOR OF SCIENCE IN ELECTRICAL ENGINEERING</t>
  </si>
  <si>
    <t>BACHELOR SCIENCE IN CHEMICAL ENGINEERING</t>
  </si>
  <si>
    <t>BACHELOR OF SCIENCE IN CIVIL ENGINEERING</t>
  </si>
  <si>
    <t>BACHELOR OF SCIENCE IN ELECTRONICS ENGINEERING</t>
  </si>
  <si>
    <t>BACHELOR OF SCIENCE IN COMPUTER ENGINEERING</t>
  </si>
  <si>
    <t>BACHELOR OF SCIENCE IN INDUSTRIAL ENGINEERING</t>
  </si>
  <si>
    <t>BACHELOR OF SCIENCE IN SANITARY ENGINEERING</t>
  </si>
  <si>
    <t>BACHELOR OF SCIENCE IN PETROLEUM ENGINEERING</t>
  </si>
  <si>
    <t>BACHELOR OF SCIENCE IN MECHATRONICS ENGINEERING</t>
  </si>
  <si>
    <t>BACHELOR OF SCIENCE IN FOOD ENGINEERING</t>
  </si>
  <si>
    <t>BACHELOR OF SCIENCE IN ARCHITECTURE</t>
  </si>
  <si>
    <t>BACHELOR OF SCIENCE IN INTERIOR DESIGN</t>
  </si>
  <si>
    <t>BSFAD</t>
  </si>
  <si>
    <t>BACHELOR OF SCIENCE IN FINE ARTS AND DESIGN</t>
  </si>
  <si>
    <t>BACHELOR OF SCIENCE IN AEROSPACE ENGINEERING</t>
  </si>
  <si>
    <t>BSAuE</t>
  </si>
  <si>
    <t>BSBioE</t>
  </si>
  <si>
    <t>BACHELOR OF SCIENCE IN BIOMEDICAL ENGINEERING</t>
  </si>
  <si>
    <t>BSCerE</t>
  </si>
  <si>
    <t>BACHELOR OF SCIENCE IN CERAMICS ENGINEERING</t>
  </si>
  <si>
    <t>BSGeE</t>
  </si>
  <si>
    <t>BACHELOR OF SCIENCE IN GEODETIC ENGINEERING</t>
  </si>
  <si>
    <t>BACHELOR OF SCIENCE IN GEOLOGICAL ENGINEERING</t>
  </si>
  <si>
    <t>BACHELOR OF SCIENCE IN NAVAL ARCHITECTURE AND MARINE ENGINEERING</t>
  </si>
  <si>
    <t>BACHELOR OF SCIENCE IN METALLURGICAL ENGINEERING</t>
  </si>
  <si>
    <t>BACHELOR OF SCIENCE IN TRANSPORTATION ENGINEERING</t>
  </si>
  <si>
    <t>REGISTERED TO BATANGAS STATE UNIVERSITY</t>
  </si>
  <si>
    <t>Evaluate the performance characteristics of power system network components during normal and contingency operating conditions.</t>
  </si>
  <si>
    <t>D</t>
  </si>
  <si>
    <t>KEYWORDS</t>
  </si>
  <si>
    <t>SUSTAINABLE DEVELOPMENT GOALS</t>
  </si>
  <si>
    <t>PASSING SCORE:</t>
  </si>
  <si>
    <t>Leadership and Teamwork</t>
  </si>
  <si>
    <t>Ability to develop and conduct appropriate experimentation, analyze and interpret data, and use engineering judgment to draw conclusions;</t>
  </si>
  <si>
    <t>MSECE</t>
  </si>
  <si>
    <t>MASTER OF SCIENCE IN ELECTRONICS ENGINEERING</t>
  </si>
  <si>
    <t>MSCpE</t>
  </si>
  <si>
    <t>MASTER OF SCIENCE IN COMPUTER ENGINEERING</t>
  </si>
  <si>
    <t>DOCTOR OF PHILOSOPHY IN ENGINEERING EDUCATION</t>
  </si>
  <si>
    <t>COLLEGE OF INFORMATICS AND COMPUTING SCIENCE</t>
  </si>
  <si>
    <t>COLLEGE OF INDUSTRIAL TECHNOLOGY</t>
  </si>
  <si>
    <t>NAME OF COLLEGE</t>
  </si>
  <si>
    <t>02706</t>
  </si>
  <si>
    <t>BACHELOR OF SCIENCE IN INSTRUMENTATION AND CONTROL ENGINEERING</t>
  </si>
  <si>
    <t>BACHELOR OF SCIENCE IN AUTOMOTIVE ENGINEERING</t>
  </si>
  <si>
    <t>BSTE</t>
  </si>
  <si>
    <t>MENGGCE</t>
  </si>
  <si>
    <t>MASTER OF CIVIL ENGINEERING</t>
  </si>
  <si>
    <t>MENGGChE</t>
  </si>
  <si>
    <t>MASTER OF CHEMICAL ENGINEERING</t>
  </si>
  <si>
    <t>MENGGCpE</t>
  </si>
  <si>
    <t>MASTER OF COMPUTER ENGINEERING</t>
  </si>
  <si>
    <t>MENGGECE</t>
  </si>
  <si>
    <t>MASTER OF ELECTRONICS ENGINEERING</t>
  </si>
  <si>
    <t>MENGGEE</t>
  </si>
  <si>
    <t>MASTER OF ELECTRICAL ENGINEERING</t>
  </si>
  <si>
    <t>MENGGEnE</t>
  </si>
  <si>
    <t>MASTER OF ENVIRONMENTAL ENGINEERING</t>
  </si>
  <si>
    <t>MENGGIE</t>
  </si>
  <si>
    <t>MASTER OF INDUSTRIAL ENGINEERING</t>
  </si>
  <si>
    <t>MENGGME</t>
  </si>
  <si>
    <t>MASTER OF MECHANICAL ENGINEERING</t>
  </si>
  <si>
    <t>PhDEEd</t>
  </si>
  <si>
    <t>PhDEM</t>
  </si>
  <si>
    <t>MUPD</t>
  </si>
  <si>
    <t>MASTER IN URBAN PLANNING AND DESIGN</t>
  </si>
  <si>
    <t>MSAM</t>
  </si>
  <si>
    <t>MASTER OF SCIENCE IN ADVANCED MANUFACTURING</t>
  </si>
  <si>
    <t>MSAI</t>
  </si>
  <si>
    <t>MASTER OF SCIENCE IN ARTIFICIAL INTELLIGENCE</t>
  </si>
  <si>
    <t>MSCM</t>
  </si>
  <si>
    <t>MASTER OF SCIENCE IN CONSTRUCTION MANAGEMENT</t>
  </si>
  <si>
    <t>MSEaE</t>
  </si>
  <si>
    <t>MASTER OF SCIENCE IN EARTHQUAKE ENGINEERING</t>
  </si>
  <si>
    <t>MSEgyE</t>
  </si>
  <si>
    <t>MASTER OF SCIENCE IN ENERGY ENGINEERING</t>
  </si>
  <si>
    <t>MSEM</t>
  </si>
  <si>
    <t>MASTER OF SCIENCE IN ENGINEERING MANAGEMENT</t>
  </si>
  <si>
    <t>MSMSE</t>
  </si>
  <si>
    <t>MASTER OF SCIENCE IN MATERIAL SCIENCE AND ENGINEERING</t>
  </si>
  <si>
    <t>MSTE</t>
  </si>
  <si>
    <t>MASTER OF SCIENCE IN TRANSPORTATION ENGINEERING</t>
  </si>
  <si>
    <t>UNDERGRADUATE PROGRAMS</t>
  </si>
  <si>
    <t>GRADUATE PROGRAMS</t>
  </si>
  <si>
    <t>Ongoing</t>
  </si>
  <si>
    <t>PH</t>
  </si>
  <si>
    <t>BS</t>
  </si>
  <si>
    <t>ME</t>
  </si>
  <si>
    <t>MS</t>
  </si>
  <si>
    <t>Critical Thinking and Reflection</t>
  </si>
  <si>
    <t>Title of the Course</t>
  </si>
  <si>
    <t>Credits</t>
  </si>
  <si>
    <t>Course Instructor</t>
  </si>
  <si>
    <t xml:space="preserve">The End of Semester Course Analysis and Review (EoSCAR) is a semester-based process of evaluating the students’ performance in the course, highlighting the best practices, lacks, and inadequacies in the conduct of teaching and learning throughout the semester. This report is to be accomplished by the course instructor at end of semester. 
Please put “Not applicable” for sections that are not relevant to the course and please do not delete any of the sections.
</t>
  </si>
  <si>
    <t>Assessment Period</t>
  </si>
  <si>
    <t>Previous Semester</t>
  </si>
  <si>
    <t>Current Semester</t>
  </si>
  <si>
    <t>1. COURSE DETAILS</t>
  </si>
  <si>
    <t>2. COURSE INSTRUCTOR</t>
  </si>
  <si>
    <t>Lecture</t>
  </si>
  <si>
    <t>Laboratory</t>
  </si>
  <si>
    <t>3. ACADEMIC PERIOD</t>
  </si>
  <si>
    <r>
      <t>1</t>
    </r>
    <r>
      <rPr>
        <b/>
        <vertAlign val="superscript"/>
        <sz val="10"/>
        <color theme="0"/>
        <rFont val="Verdana"/>
        <family val="2"/>
      </rPr>
      <t>ST</t>
    </r>
    <r>
      <rPr>
        <b/>
        <sz val="10"/>
        <color theme="0"/>
        <rFont val="Verdana"/>
        <family val="2"/>
      </rPr>
      <t xml:space="preserve"> SEMESTER</t>
    </r>
  </si>
  <si>
    <r>
      <t>2</t>
    </r>
    <r>
      <rPr>
        <b/>
        <vertAlign val="superscript"/>
        <sz val="10"/>
        <color theme="0"/>
        <rFont val="Verdana"/>
        <family val="2"/>
      </rPr>
      <t>ND</t>
    </r>
    <r>
      <rPr>
        <b/>
        <sz val="10"/>
        <color theme="0"/>
        <rFont val="Verdana"/>
        <family val="2"/>
      </rPr>
      <t xml:space="preserve"> SEMESTER</t>
    </r>
  </si>
  <si>
    <t>Previous Semester CQI Plan</t>
  </si>
  <si>
    <t>Current Semeter Implementation of CQI</t>
  </si>
  <si>
    <t>Briefly comment on the result of students evaluation and feedback comments..</t>
  </si>
  <si>
    <t>Briefly comment on the overall performance of the students between the previous and current semesters. Discuss how the students attempted each of the questions in the final exam (i.e. most answered, least answered, etc.)</t>
  </si>
  <si>
    <t>Please comment on the implementation of previous continuous quality improvement (CQI) plan to the current semester. Discuss details on how the implementation of CQI affected the attainment of ILOs. Identify the best practices, and inadequacies in the delivery of the course.</t>
  </si>
  <si>
    <t>4. COURSE SYLLABUS</t>
  </si>
  <si>
    <t xml:space="preserve">Please give details on how (if at all) the sections of the syllabus was altered. </t>
  </si>
  <si>
    <t>ASSESSMENT TASKS</t>
  </si>
  <si>
    <t>Please give details on how (if at all) the ILOs have been altered</t>
  </si>
  <si>
    <t xml:space="preserve">Please give details on how (if at all) the assessment tasks and the corresponding mapping with ILOs have been altered. </t>
  </si>
  <si>
    <t>COURSE CONTENTS AND STRUCTURE</t>
  </si>
  <si>
    <t>6. COURSE DELIVERY</t>
  </si>
  <si>
    <t>Please describe fully and comment on teaching methods, interaction among students, interaction between students and instructor, and any new initiatives or changes in teaching (based on previous CQI) to facilitate learning. Please comment how constructive alignment with Module Learning Outcome is maintained with these changes</t>
  </si>
  <si>
    <t>Describe how the assessment activities were carried out. Are these aligned with ILOs.</t>
  </si>
  <si>
    <t>7. STUDENTS FEEDBACK ON COURSE DELIVERY</t>
  </si>
  <si>
    <t>9. CLASS PERFORMANCE (COMPARATIVE)</t>
  </si>
  <si>
    <t>10. IMPLEMENTATION OF PREVIOUS CQI PLAN</t>
  </si>
  <si>
    <t>11. DETAILS OF ASSESSMENT RESULTS</t>
  </si>
  <si>
    <t>12.1</t>
  </si>
  <si>
    <t>12.2</t>
  </si>
  <si>
    <t>CURRENT SEMESTER CQI PLAN</t>
  </si>
  <si>
    <t>Std. Dev.</t>
  </si>
  <si>
    <t>Attainments</t>
  </si>
  <si>
    <t>13. STUDENTS</t>
  </si>
  <si>
    <t>Please comment on whether the students taking the course have the expected or pre-requisite knowledge to engage in learning activities to achieve the ILOs and demonstrate the achievement through the assessment tasks. If not, suggest actions to be taken.</t>
  </si>
  <si>
    <t>14. STUDENTS SUPPORT SERVICES</t>
  </si>
  <si>
    <t>15. ACADEMIC STAFF</t>
  </si>
  <si>
    <t>Please comment on the support(s) provided to students and changes needed for the succeeding year.</t>
  </si>
  <si>
    <t>Please comment on the instructor teaching readiness, capability and teaching experience in supporting the attainment of the intended learning outcomes.</t>
  </si>
  <si>
    <t>16. TEACHING AND LEARNING RESOURCES</t>
  </si>
  <si>
    <t>Please comment on the adequacy, accessibility, appropriateness of teaching and learning resources in supporting the intended learning outcomes.</t>
  </si>
  <si>
    <t>17. APPENDICES</t>
  </si>
  <si>
    <t>Please attach the relevant APPROVED course information syllabus and ACCOMPLISHED exam moderation form to this report for the OBE Committee’s reference during the presentation of this report.</t>
  </si>
  <si>
    <t>Signature</t>
  </si>
  <si>
    <t>Date of Submission</t>
  </si>
  <si>
    <t>Table 1. Detailed Comparison of ILO Attainments</t>
  </si>
  <si>
    <t>Figure 1a. Comparative All ILO Attainments Result</t>
  </si>
  <si>
    <t>Figure 1b. Comparative ILO Attainments</t>
  </si>
  <si>
    <t>Table 2. Detailed Comparison of SO Attainments</t>
  </si>
  <si>
    <t>COMPREHENSIVE SUMMARY</t>
  </si>
  <si>
    <t>COGNITIVE, PSYCHMOTOR, AND AFFECTIVE (CPA)  ATTAINMENTS</t>
  </si>
  <si>
    <t>INTENDED LEARNING OUTCOMES (ILO) ATTAINMENTS</t>
  </si>
  <si>
    <t>INSTITUTIONAL GRADUATE ATTRIBUTES  (IGA) ATTAINMENTS</t>
  </si>
  <si>
    <t>CONCEIVE, DESIGN, IMPLEMENT, AND OPERATE (CDIO) SKILLS  ATTAINMENTS</t>
  </si>
  <si>
    <t>SUSTAINABLE DEVELOPMENT GOALS (SDG) SKILLS ATTAINMENTS</t>
  </si>
  <si>
    <t>Table 3. Detailed Comparison of CPA Attainments</t>
  </si>
  <si>
    <t>Figure 3a. Comparative All CPA Attainments</t>
  </si>
  <si>
    <t>Figure 2a. Comparative All SO Attainments</t>
  </si>
  <si>
    <t>Figure 3b. Comparative CPA Attainments</t>
  </si>
  <si>
    <t>List down the proposed CQI plan for implementation in the next offering of the course.</t>
  </si>
  <si>
    <t>Creativity and Innovation</t>
  </si>
  <si>
    <t>Critical and Systems</t>
  </si>
  <si>
    <t>Table 4. Detailed Comparison of IGA Attainments</t>
  </si>
  <si>
    <t>Figure 4a. Comparative All IGA Attainments</t>
  </si>
  <si>
    <t>Figure 4b. Comparative IGA Attainments</t>
  </si>
  <si>
    <t>Assessment Tasks</t>
  </si>
  <si>
    <t>Weight</t>
  </si>
  <si>
    <t>Details of class performance based on assessment tasks mapped to ILOs (average score/target score)</t>
  </si>
  <si>
    <t>ILO Assessment</t>
  </si>
  <si>
    <t>Attained?</t>
  </si>
  <si>
    <t>SO Assessment</t>
  </si>
  <si>
    <t>Describe how the assessment activities were carried out and outcomes achieved?</t>
  </si>
  <si>
    <t>Section:</t>
  </si>
  <si>
    <t>Please give details on how (if at all) the course content, and structure have been altered.</t>
  </si>
  <si>
    <t>Please give details on how the final exam paper had been written and subjected to moderation. Discuss the quality of the examination paper based on moderator's comments.</t>
  </si>
  <si>
    <t>PREPARED BY:</t>
  </si>
  <si>
    <t>CHECKED BY:</t>
  </si>
  <si>
    <t>Program Chair</t>
  </si>
  <si>
    <t>APPROVED:</t>
  </si>
  <si>
    <t>DEPARTMENT CHAIR</t>
  </si>
  <si>
    <t>01163</t>
  </si>
  <si>
    <t>Ms.Agbay</t>
  </si>
  <si>
    <t>00000</t>
  </si>
  <si>
    <t>Ms. Agena</t>
  </si>
  <si>
    <t>03220</t>
  </si>
  <si>
    <t>Engr. Aggari</t>
  </si>
  <si>
    <t>Engr. Aguado</t>
  </si>
  <si>
    <t>02980</t>
  </si>
  <si>
    <t>Engr. Aguila</t>
  </si>
  <si>
    <t>01043</t>
  </si>
  <si>
    <t>Dr. Alcantara</t>
  </si>
  <si>
    <t>Dr. Alon</t>
  </si>
  <si>
    <t>Dr. Aloria</t>
  </si>
  <si>
    <t>Engr. Amante</t>
  </si>
  <si>
    <t>17501</t>
  </si>
  <si>
    <t>Engr. Amboy</t>
  </si>
  <si>
    <t>00024</t>
  </si>
  <si>
    <t>Dr. Amorado</t>
  </si>
  <si>
    <t>Dr. Amul</t>
  </si>
  <si>
    <t>01240</t>
  </si>
  <si>
    <t>Engr. Ani</t>
  </si>
  <si>
    <t>Dr. Antenor</t>
  </si>
  <si>
    <t>Engr. Araguas</t>
  </si>
  <si>
    <t>05353</t>
  </si>
  <si>
    <t>Dr. Bagui</t>
  </si>
  <si>
    <t>00998</t>
  </si>
  <si>
    <t>Engr.Balansay</t>
  </si>
  <si>
    <t>Dr. Barte</t>
  </si>
  <si>
    <t>00058</t>
  </si>
  <si>
    <t>Engr. Cabaces</t>
  </si>
  <si>
    <t>98192</t>
  </si>
  <si>
    <t>Engr.Cabrera</t>
  </si>
  <si>
    <t>01009</t>
  </si>
  <si>
    <t>Ms. Cadacio</t>
  </si>
  <si>
    <t>01044</t>
  </si>
  <si>
    <t>Engr. Calapatia</t>
  </si>
  <si>
    <t>01925</t>
  </si>
  <si>
    <t>Ms. Calingasan</t>
  </si>
  <si>
    <t>04150</t>
  </si>
  <si>
    <t>Engr. Castillo</t>
  </si>
  <si>
    <t>02014</t>
  </si>
  <si>
    <t>Engr. Chua</t>
  </si>
  <si>
    <t>00078</t>
  </si>
  <si>
    <t>Ar. Codia</t>
  </si>
  <si>
    <t>Ms. Conti</t>
  </si>
  <si>
    <t>Dr. Dalangin</t>
  </si>
  <si>
    <t>Engr. De Castro</t>
  </si>
  <si>
    <t>15609</t>
  </si>
  <si>
    <t>Dr. De Ocampo</t>
  </si>
  <si>
    <t>Engr. De Ocampo</t>
  </si>
  <si>
    <t>Engr. De Villa</t>
  </si>
  <si>
    <t>03006</t>
  </si>
  <si>
    <t>Engr. Delen</t>
  </si>
  <si>
    <t>03007</t>
  </si>
  <si>
    <t>Engr. Delmo</t>
  </si>
  <si>
    <t>02222</t>
  </si>
  <si>
    <t>Engr. Dilay</t>
  </si>
  <si>
    <t>01734</t>
  </si>
  <si>
    <t>Engr. Dimailig</t>
  </si>
  <si>
    <t>03858</t>
  </si>
  <si>
    <t>Engr. Dimayuga</t>
  </si>
  <si>
    <t>Engr. Gamab</t>
  </si>
  <si>
    <t>Engr. Gamboa</t>
  </si>
  <si>
    <t>03578</t>
  </si>
  <si>
    <t>Engr. Garbin</t>
  </si>
  <si>
    <t>00141</t>
  </si>
  <si>
    <t>Ms. Garcia</t>
  </si>
  <si>
    <t>02290</t>
  </si>
  <si>
    <t>Engr. Gualberto</t>
  </si>
  <si>
    <t>97173</t>
  </si>
  <si>
    <t>Dr. Gutierrez</t>
  </si>
  <si>
    <t>02228</t>
  </si>
  <si>
    <t>Engr. Jose</t>
  </si>
  <si>
    <t>02652</t>
  </si>
  <si>
    <t>Ar. Lacap</t>
  </si>
  <si>
    <t>86097</t>
  </si>
  <si>
    <t>Engr. Macatangay</t>
  </si>
  <si>
    <t>00185</t>
  </si>
  <si>
    <t>Engr. Magboo</t>
  </si>
  <si>
    <t>01722</t>
  </si>
  <si>
    <t>Engr. Magnaye</t>
  </si>
  <si>
    <t>00189</t>
  </si>
  <si>
    <t>Engr. Magundayao</t>
  </si>
  <si>
    <t>01917</t>
  </si>
  <si>
    <t>Mr. Marasigan</t>
  </si>
  <si>
    <t>03859</t>
  </si>
  <si>
    <t>Engr. Marasigan</t>
  </si>
  <si>
    <t>01279</t>
  </si>
  <si>
    <t>Engr. Maulion</t>
  </si>
  <si>
    <t>Mrs. Medina</t>
  </si>
  <si>
    <t>Engr. Melo</t>
  </si>
  <si>
    <t>16636</t>
  </si>
  <si>
    <t>Engr. Mendoza</t>
  </si>
  <si>
    <t>Engr. Mercado</t>
  </si>
  <si>
    <t>00221</t>
  </si>
  <si>
    <t>Mr. Miciano</t>
  </si>
  <si>
    <t>Dr. Montalbo</t>
  </si>
  <si>
    <t>Ms. Panopio</t>
  </si>
  <si>
    <t>01094</t>
  </si>
  <si>
    <t>Engr. Peralta</t>
  </si>
  <si>
    <t>01485</t>
  </si>
  <si>
    <t>Engr.Perez</t>
  </si>
  <si>
    <t>00776</t>
  </si>
  <si>
    <t>Engr.Persincula</t>
  </si>
  <si>
    <t>Engr. Quinia</t>
  </si>
  <si>
    <t>02950</t>
  </si>
  <si>
    <t>Engr. Repollo</t>
  </si>
  <si>
    <t>00262</t>
  </si>
  <si>
    <t>Engr. Reyes</t>
  </si>
  <si>
    <t>01251</t>
  </si>
  <si>
    <t>Engr. Rivera</t>
  </si>
  <si>
    <t>01399</t>
  </si>
  <si>
    <t>Dr. Robles</t>
  </si>
  <si>
    <t>00270</t>
  </si>
  <si>
    <t>Engr. Ronquillo</t>
  </si>
  <si>
    <t>16652</t>
  </si>
  <si>
    <t>Dr. Rosales</t>
  </si>
  <si>
    <t>02375</t>
  </si>
  <si>
    <t>Engr. Salvador</t>
  </si>
  <si>
    <t>01406</t>
  </si>
  <si>
    <t>Engr. Sangalang</t>
  </si>
  <si>
    <t>Engr. Santos</t>
  </si>
  <si>
    <t>Dr. Sarmiento</t>
  </si>
  <si>
    <t>Engr. Sarmiento</t>
  </si>
  <si>
    <t>Engr. Semira</t>
  </si>
  <si>
    <t>17736</t>
  </si>
  <si>
    <t>Dr. Sibag</t>
  </si>
  <si>
    <t>00287</t>
  </si>
  <si>
    <t>Engr.. Sulit</t>
  </si>
  <si>
    <t>01860</t>
  </si>
  <si>
    <t>Dr. Tiu</t>
  </si>
  <si>
    <t>09461</t>
  </si>
  <si>
    <t>Engr. Untalan</t>
  </si>
  <si>
    <t>Engr. Valdez</t>
  </si>
  <si>
    <t>Engr. Villaverde</t>
  </si>
  <si>
    <t>03827</t>
  </si>
  <si>
    <t>Engr.Aguado</t>
  </si>
  <si>
    <t>04682</t>
  </si>
  <si>
    <t>Engr. Alcantara</t>
  </si>
  <si>
    <t>03549</t>
  </si>
  <si>
    <t>Engr. Añonuevo</t>
  </si>
  <si>
    <t>04347</t>
  </si>
  <si>
    <t>Idr. Bacong</t>
  </si>
  <si>
    <t>02227</t>
  </si>
  <si>
    <t>Ar. Banaag</t>
  </si>
  <si>
    <t>02664</t>
  </si>
  <si>
    <t>Engr. Cabral</t>
  </si>
  <si>
    <t>Ar. Cueto</t>
  </si>
  <si>
    <t>02989</t>
  </si>
  <si>
    <t>Engr. Cueto</t>
  </si>
  <si>
    <t>Engr. Culla</t>
  </si>
  <si>
    <t>Engr. Dueñas</t>
  </si>
  <si>
    <t>Engr. Gomez</t>
  </si>
  <si>
    <t>02212</t>
  </si>
  <si>
    <t>Engr. Guda</t>
  </si>
  <si>
    <t>03856</t>
  </si>
  <si>
    <t>Engr. Hernandez</t>
  </si>
  <si>
    <t>03232</t>
  </si>
  <si>
    <t>Engr. Ilao</t>
  </si>
  <si>
    <t>Engr. Javarez</t>
  </si>
  <si>
    <t>03860</t>
  </si>
  <si>
    <t>Engr. Latayan</t>
  </si>
  <si>
    <t>02580</t>
  </si>
  <si>
    <t>Engr. Lumanglas</t>
  </si>
  <si>
    <t>20899</t>
  </si>
  <si>
    <t>Engr. Maalihan</t>
  </si>
  <si>
    <t>01095</t>
  </si>
  <si>
    <t>Engr. Macabagdal</t>
  </si>
  <si>
    <t>04157</t>
  </si>
  <si>
    <t>Engr. Marcaida</t>
  </si>
  <si>
    <t>Engr. Marcelino</t>
  </si>
  <si>
    <t>Ar. Mayo</t>
  </si>
  <si>
    <t>02357</t>
  </si>
  <si>
    <t>21906</t>
  </si>
  <si>
    <t>Engr. Navarro</t>
  </si>
  <si>
    <t>03908</t>
  </si>
  <si>
    <t>Engr. Rayos</t>
  </si>
  <si>
    <t>03828</t>
  </si>
  <si>
    <t>Engr. Rodil</t>
  </si>
  <si>
    <t>02187</t>
  </si>
  <si>
    <t>Engr. Serrano</t>
  </si>
  <si>
    <t>04079</t>
  </si>
  <si>
    <t>Engr. Sotto</t>
  </si>
  <si>
    <t>03855</t>
  </si>
  <si>
    <t>Engr. Tejada</t>
  </si>
  <si>
    <t>04959</t>
  </si>
  <si>
    <t>Ms. Abiera</t>
  </si>
  <si>
    <t>04353</t>
  </si>
  <si>
    <t>Engr. Abratique</t>
  </si>
  <si>
    <t>Mrs. Abrenica</t>
  </si>
  <si>
    <t>Mr. Abreu</t>
  </si>
  <si>
    <t>05351</t>
  </si>
  <si>
    <t>Engr. Acorda</t>
  </si>
  <si>
    <t>17722</t>
  </si>
  <si>
    <t>Engr. Adajar</t>
  </si>
  <si>
    <t>01397</t>
  </si>
  <si>
    <t>Engr. Adante</t>
  </si>
  <si>
    <t>17315</t>
  </si>
  <si>
    <t>Ms. Anog</t>
  </si>
  <si>
    <t>Engr. Antonio</t>
  </si>
  <si>
    <t>16975</t>
  </si>
  <si>
    <t>Engr. Añain</t>
  </si>
  <si>
    <t>17325</t>
  </si>
  <si>
    <t>Mr. Araguas</t>
  </si>
  <si>
    <t>04266</t>
  </si>
  <si>
    <t>Engr. Argente</t>
  </si>
  <si>
    <t>04846</t>
  </si>
  <si>
    <t>Engr. Artienda</t>
  </si>
  <si>
    <t>17698</t>
  </si>
  <si>
    <t>Ms. Asi</t>
  </si>
  <si>
    <t>17568</t>
  </si>
  <si>
    <t>Engr. Asi</t>
  </si>
  <si>
    <t>04389</t>
  </si>
  <si>
    <t>Engr. Atienza</t>
  </si>
  <si>
    <t>17699</t>
  </si>
  <si>
    <t>17975</t>
  </si>
  <si>
    <t>Mr. Atienza</t>
  </si>
  <si>
    <t>01045</t>
  </si>
  <si>
    <t>04360</t>
  </si>
  <si>
    <t>Engr. Baculo</t>
  </si>
  <si>
    <t>17980</t>
  </si>
  <si>
    <t>Mr. Bagon</t>
  </si>
  <si>
    <t>Mr. Baluyut</t>
  </si>
  <si>
    <t>17201</t>
  </si>
  <si>
    <t>Engr. Barte</t>
  </si>
  <si>
    <t>04234</t>
  </si>
  <si>
    <t>Ms. Basit</t>
  </si>
  <si>
    <t>02529</t>
  </si>
  <si>
    <t>Ms. Bawal</t>
  </si>
  <si>
    <t>17684</t>
  </si>
  <si>
    <t>Engr. Bayanin</t>
  </si>
  <si>
    <t>16986</t>
  </si>
  <si>
    <t>Mr. Belen</t>
  </si>
  <si>
    <t>04862</t>
  </si>
  <si>
    <t>Engr. Benedicto</t>
  </si>
  <si>
    <t>17306</t>
  </si>
  <si>
    <t>Engr. Benzon</t>
  </si>
  <si>
    <t>Mr. Bibal</t>
  </si>
  <si>
    <t>17737</t>
  </si>
  <si>
    <t>Mr. Borlungay</t>
  </si>
  <si>
    <t>Engr. Briones</t>
  </si>
  <si>
    <t>04428</t>
  </si>
  <si>
    <t>Engr. Buenviaje</t>
  </si>
  <si>
    <t>03241</t>
  </si>
  <si>
    <t>Ms. Cabello</t>
  </si>
  <si>
    <t>17687</t>
  </si>
  <si>
    <t>Engr. Cabrera</t>
  </si>
  <si>
    <t>17676</t>
  </si>
  <si>
    <t>Engr. Caguete</t>
  </si>
  <si>
    <t>04901</t>
  </si>
  <si>
    <t>Mr. Calaguas</t>
  </si>
  <si>
    <t>17733</t>
  </si>
  <si>
    <t>Mr. Calpito</t>
  </si>
  <si>
    <t>Dr. Caluyo</t>
  </si>
  <si>
    <t>17345</t>
  </si>
  <si>
    <t>Ar. Casas</t>
  </si>
  <si>
    <t>Mr. Castillo</t>
  </si>
  <si>
    <t>17247</t>
  </si>
  <si>
    <t>Engr. Cervantes</t>
  </si>
  <si>
    <t>03260</t>
  </si>
  <si>
    <t>Ms. Chavez</t>
  </si>
  <si>
    <t>17685</t>
  </si>
  <si>
    <t>Engr. Claus</t>
  </si>
  <si>
    <t>Dr. Co</t>
  </si>
  <si>
    <t>04356</t>
  </si>
  <si>
    <t>Engr. Como</t>
  </si>
  <si>
    <t>Engr. Contreras</t>
  </si>
  <si>
    <t>Dr. Cruz</t>
  </si>
  <si>
    <t>Engr. Cruzada</t>
  </si>
  <si>
    <t>17996</t>
  </si>
  <si>
    <t>Ms. Culiat</t>
  </si>
  <si>
    <t>17236</t>
  </si>
  <si>
    <t>Mr. Culla</t>
  </si>
  <si>
    <t>17662</t>
  </si>
  <si>
    <t>Dr. Curbano</t>
  </si>
  <si>
    <t>17756</t>
  </si>
  <si>
    <t>Mrs. Dalisay</t>
  </si>
  <si>
    <t>17318</t>
  </si>
  <si>
    <t>Mr. Dalisay</t>
  </si>
  <si>
    <t>04158</t>
  </si>
  <si>
    <t>01830</t>
  </si>
  <si>
    <t>Ar. De Castro</t>
  </si>
  <si>
    <t>17703</t>
  </si>
  <si>
    <t>Ms. De Chavez</t>
  </si>
  <si>
    <t>16989</t>
  </si>
  <si>
    <t>Engr. De Guzman</t>
  </si>
  <si>
    <t>00250</t>
  </si>
  <si>
    <t>17248</t>
  </si>
  <si>
    <t>Mr. De Guzman</t>
  </si>
  <si>
    <t>17309</t>
  </si>
  <si>
    <t>17147</t>
  </si>
  <si>
    <t>Idr. De Leon</t>
  </si>
  <si>
    <t>17715</t>
  </si>
  <si>
    <t>Mr. De Mateo</t>
  </si>
  <si>
    <t>17310</t>
  </si>
  <si>
    <t>Engr. De Ramos</t>
  </si>
  <si>
    <t>04892</t>
  </si>
  <si>
    <t>17308</t>
  </si>
  <si>
    <t>Engr. De Torres</t>
  </si>
  <si>
    <t>17307</t>
  </si>
  <si>
    <t>Engr. Dela Roca</t>
  </si>
  <si>
    <t>03609</t>
  </si>
  <si>
    <t>Ar. Dela Roca</t>
  </si>
  <si>
    <t>04900</t>
  </si>
  <si>
    <t>Ms. Delgado</t>
  </si>
  <si>
    <t>04896</t>
  </si>
  <si>
    <t>04849</t>
  </si>
  <si>
    <t>Engr. Delos Reyes</t>
  </si>
  <si>
    <t>17370</t>
  </si>
  <si>
    <t>Idr. Delos Reyes</t>
  </si>
  <si>
    <t>03221</t>
  </si>
  <si>
    <t>17276</t>
  </si>
  <si>
    <t>Mr. Dilay</t>
  </si>
  <si>
    <t>18002</t>
  </si>
  <si>
    <t>Engr. Dimaculangan</t>
  </si>
  <si>
    <t>Engr. Endozo</t>
  </si>
  <si>
    <t>04878</t>
  </si>
  <si>
    <t>Engr. Fabrero</t>
  </si>
  <si>
    <t>Engr. Fernandez</t>
  </si>
  <si>
    <t>17290</t>
  </si>
  <si>
    <t>Engr.Ferry</t>
  </si>
  <si>
    <t>17728</t>
  </si>
  <si>
    <t>Engr. Frago</t>
  </si>
  <si>
    <t>04352</t>
  </si>
  <si>
    <t>Engr. Fruelda</t>
  </si>
  <si>
    <t>04953</t>
  </si>
  <si>
    <t>Engr. Galicha</t>
  </si>
  <si>
    <t>17626</t>
  </si>
  <si>
    <t>17402</t>
  </si>
  <si>
    <t>Engr. Gamil</t>
  </si>
  <si>
    <t>17509</t>
  </si>
  <si>
    <t>Engr. Geron</t>
  </si>
  <si>
    <t>04046</t>
  </si>
  <si>
    <t>Mr. Gualberto</t>
  </si>
  <si>
    <t>03644</t>
  </si>
  <si>
    <t>Ar. Gutierrez</t>
  </si>
  <si>
    <t>03316</t>
  </si>
  <si>
    <t xml:space="preserve">Ms. Gutierrez </t>
  </si>
  <si>
    <t>17724</t>
  </si>
  <si>
    <t>Engr.Gutierrez</t>
  </si>
  <si>
    <t>17760</t>
  </si>
  <si>
    <t>Ms. Habal</t>
  </si>
  <si>
    <t>17360</t>
  </si>
  <si>
    <t>2253</t>
  </si>
  <si>
    <t>17809</t>
  </si>
  <si>
    <t>Engr. Herrera</t>
  </si>
  <si>
    <t>18011</t>
  </si>
  <si>
    <t>Ar. Huang</t>
  </si>
  <si>
    <t>Ar. Ilagan</t>
  </si>
  <si>
    <t>03861</t>
  </si>
  <si>
    <t>Engr. Ilagan</t>
  </si>
  <si>
    <t>17272</t>
  </si>
  <si>
    <t>Engr. Infante</t>
  </si>
  <si>
    <t>Mrs. Intac</t>
  </si>
  <si>
    <t>04964</t>
  </si>
  <si>
    <t>Engr. Javier</t>
  </si>
  <si>
    <t>04870</t>
  </si>
  <si>
    <t>Ms. Jolongbayan</t>
  </si>
  <si>
    <t>04922</t>
  </si>
  <si>
    <t>Engr. Lalongisip</t>
  </si>
  <si>
    <t>03943</t>
  </si>
  <si>
    <t>Ms. Laylo</t>
  </si>
  <si>
    <t>17245</t>
  </si>
  <si>
    <t>Ms. Legua</t>
  </si>
  <si>
    <t>04871</t>
  </si>
  <si>
    <t>Engr. Lina</t>
  </si>
  <si>
    <t>02694</t>
  </si>
  <si>
    <t>Engr. Liwag</t>
  </si>
  <si>
    <t>04363</t>
  </si>
  <si>
    <t>Engr. Llanes</t>
  </si>
  <si>
    <t>Mr. Lopez</t>
  </si>
  <si>
    <t>17775</t>
  </si>
  <si>
    <t>Engr. Maala</t>
  </si>
  <si>
    <t>17727</t>
  </si>
  <si>
    <t>Maalihan</t>
  </si>
  <si>
    <t>Ar. Macaraig</t>
  </si>
  <si>
    <t>Ms. Macaraig</t>
  </si>
  <si>
    <t>16978</t>
  </si>
  <si>
    <t>Ar. Magsino</t>
  </si>
  <si>
    <t>17718</t>
  </si>
  <si>
    <t>Engr. Magsino</t>
  </si>
  <si>
    <t>17709</t>
  </si>
  <si>
    <t>Engr. Malapitan</t>
  </si>
  <si>
    <t>03237</t>
  </si>
  <si>
    <t>Ms. Malibiran</t>
  </si>
  <si>
    <t>17706</t>
  </si>
  <si>
    <t>Ms. Malicad</t>
  </si>
  <si>
    <t>17678</t>
  </si>
  <si>
    <t>Engr.  Mame</t>
  </si>
  <si>
    <t>17416</t>
  </si>
  <si>
    <t>Ms. Manalo</t>
  </si>
  <si>
    <t>Engr. Manalo</t>
  </si>
  <si>
    <t>17734</t>
  </si>
  <si>
    <t>Mr. Mandane</t>
  </si>
  <si>
    <t>Engr. Manongsong</t>
  </si>
  <si>
    <t>17354</t>
  </si>
  <si>
    <t>Mr. Manoy</t>
  </si>
  <si>
    <t>01221</t>
  </si>
  <si>
    <t>Engr. Maramot</t>
  </si>
  <si>
    <t>03857</t>
  </si>
  <si>
    <t>Engr.  Marasigan</t>
  </si>
  <si>
    <t>17331</t>
  </si>
  <si>
    <t>04842</t>
  </si>
  <si>
    <t>Ms. Mariano</t>
  </si>
  <si>
    <t>03854</t>
  </si>
  <si>
    <t>Engr. Marinay</t>
  </si>
  <si>
    <t>Mrs. Martinez</t>
  </si>
  <si>
    <t>03894</t>
  </si>
  <si>
    <t>02490</t>
  </si>
  <si>
    <t>Mr. Melo</t>
  </si>
  <si>
    <t>17352</t>
  </si>
  <si>
    <t>02696</t>
  </si>
  <si>
    <t>Ms. Mendoza</t>
  </si>
  <si>
    <t>02952</t>
  </si>
  <si>
    <t>Engr. Menes</t>
  </si>
  <si>
    <t>02031</t>
  </si>
  <si>
    <t>Ms. Mercado</t>
  </si>
  <si>
    <t>04843</t>
  </si>
  <si>
    <t>Mr. Merto</t>
  </si>
  <si>
    <t>04888</t>
  </si>
  <si>
    <t>Engr. Molina</t>
  </si>
  <si>
    <t>17666</t>
  </si>
  <si>
    <t>Engr. Montinola</t>
  </si>
  <si>
    <t>Engr. Morales</t>
  </si>
  <si>
    <t>17649</t>
  </si>
  <si>
    <t>Engr. Niega</t>
  </si>
  <si>
    <t>00226</t>
  </si>
  <si>
    <t>Engr. Noriega</t>
  </si>
  <si>
    <t>Engr. Pagcaliwagan</t>
  </si>
  <si>
    <t>04956</t>
  </si>
  <si>
    <t>Engr. Panaligan</t>
  </si>
  <si>
    <t>03872</t>
  </si>
  <si>
    <t>Engr. Pangan</t>
  </si>
  <si>
    <t>00239</t>
  </si>
  <si>
    <t>Engr. Panopio</t>
  </si>
  <si>
    <t>17242</t>
  </si>
  <si>
    <t>Mr. Plata</t>
  </si>
  <si>
    <t>17121</t>
  </si>
  <si>
    <t>Engr. Porlaje</t>
  </si>
  <si>
    <t>17303</t>
  </si>
  <si>
    <t>17526</t>
  </si>
  <si>
    <t>02094</t>
  </si>
  <si>
    <t>Ms. Reyes</t>
  </si>
  <si>
    <t>03960</t>
  </si>
  <si>
    <t>04844</t>
  </si>
  <si>
    <t>Mr. Rivero</t>
  </si>
  <si>
    <t>Engr. Rodriguez</t>
  </si>
  <si>
    <t>04034</t>
  </si>
  <si>
    <t>Engr.  Sarmiento</t>
  </si>
  <si>
    <t>17721</t>
  </si>
  <si>
    <t>Mrs. Tabujara</t>
  </si>
  <si>
    <t>04897</t>
  </si>
  <si>
    <t>Engr. Taguba</t>
  </si>
  <si>
    <t>02723</t>
  </si>
  <si>
    <t>Engr. Teñoso</t>
  </si>
  <si>
    <t>16980</t>
  </si>
  <si>
    <t>Mr. Tiongson</t>
  </si>
  <si>
    <t>02033</t>
  </si>
  <si>
    <t>Mr. Tolentino</t>
  </si>
  <si>
    <t>04344</t>
  </si>
  <si>
    <t>Engr. Tolentino</t>
  </si>
  <si>
    <t>04260</t>
  </si>
  <si>
    <t>Ar. Tomagan</t>
  </si>
  <si>
    <t>Ar. Tubig</t>
  </si>
  <si>
    <t>17269</t>
  </si>
  <si>
    <t>Engr. Tubo</t>
  </si>
  <si>
    <t>04707</t>
  </si>
  <si>
    <t>Engr. Velasquez</t>
  </si>
  <si>
    <t>03213</t>
  </si>
  <si>
    <t>Engr. Villena</t>
  </si>
  <si>
    <t>17122</t>
  </si>
  <si>
    <t>Idr. Villena</t>
  </si>
  <si>
    <t>17202</t>
  </si>
  <si>
    <t>Engr. Yurong</t>
  </si>
  <si>
    <t>17948</t>
  </si>
  <si>
    <t>Mr. Abdon</t>
  </si>
  <si>
    <t>17874</t>
  </si>
  <si>
    <t>Mr. Alonzo</t>
  </si>
  <si>
    <t>17893</t>
  </si>
  <si>
    <t>Mr. Andal</t>
  </si>
  <si>
    <t>03966</t>
  </si>
  <si>
    <t>Engr. Ardid</t>
  </si>
  <si>
    <t>17891</t>
  </si>
  <si>
    <t>Engr. Banaag</t>
  </si>
  <si>
    <t>17894</t>
  </si>
  <si>
    <t>Engr. Berones</t>
  </si>
  <si>
    <t>17956</t>
  </si>
  <si>
    <t>Engr. Catausan</t>
  </si>
  <si>
    <t>17877</t>
  </si>
  <si>
    <t>Engr. Cervancia</t>
  </si>
  <si>
    <t>17926</t>
  </si>
  <si>
    <t>Mr. Delmo</t>
  </si>
  <si>
    <t>17905</t>
  </si>
  <si>
    <t>Engr. Gallano</t>
  </si>
  <si>
    <t>17949</t>
  </si>
  <si>
    <t>Engr. Hosmillo</t>
  </si>
  <si>
    <t>Engr. Lim</t>
  </si>
  <si>
    <t>17953</t>
  </si>
  <si>
    <t>17878</t>
  </si>
  <si>
    <t>Engr. Macaraig</t>
  </si>
  <si>
    <t>17873</t>
  </si>
  <si>
    <t>17903</t>
  </si>
  <si>
    <t>Engr. Mame</t>
  </si>
  <si>
    <t>Dr. Manzano</t>
  </si>
  <si>
    <t>19751</t>
  </si>
  <si>
    <t>17951</t>
  </si>
  <si>
    <t>Engr. Miembro</t>
  </si>
  <si>
    <t>17896</t>
  </si>
  <si>
    <t>Engr. Morana</t>
  </si>
  <si>
    <t>17921</t>
  </si>
  <si>
    <t>Engr. Pamplona</t>
  </si>
  <si>
    <t>17892</t>
  </si>
  <si>
    <t>02221</t>
  </si>
  <si>
    <t>Engr. Ramos</t>
  </si>
  <si>
    <t>17902</t>
  </si>
  <si>
    <t>Engr. Ricero</t>
  </si>
  <si>
    <t>17883</t>
  </si>
  <si>
    <t>Engr. Santoyo</t>
  </si>
  <si>
    <t>17942</t>
  </si>
  <si>
    <t>Mr. Talusan</t>
  </si>
  <si>
    <t>04043</t>
  </si>
  <si>
    <t>Mr. Asi</t>
  </si>
  <si>
    <t>17375</t>
  </si>
  <si>
    <t>Mr. Balmes</t>
  </si>
  <si>
    <t>17372</t>
  </si>
  <si>
    <t>Ms. Batronel</t>
  </si>
  <si>
    <t>17707</t>
  </si>
  <si>
    <t>Ms. Carandang</t>
  </si>
  <si>
    <t>Mr. Dela Cruz</t>
  </si>
  <si>
    <t>Mr. Delasalas</t>
  </si>
  <si>
    <t>03278</t>
  </si>
  <si>
    <t>Ms. Dimaano</t>
  </si>
  <si>
    <t>Mr. Escamillas</t>
  </si>
  <si>
    <t>Mr. Padua</t>
  </si>
  <si>
    <t>Mr. Panganiban</t>
  </si>
  <si>
    <t>Mr. Santos</t>
  </si>
  <si>
    <t>37983</t>
  </si>
  <si>
    <t>Dr. Alexander</t>
  </si>
  <si>
    <t>37989</t>
  </si>
  <si>
    <t>Dr. Dandage</t>
  </si>
  <si>
    <t>17944</t>
  </si>
  <si>
    <t>Dr. Mahdiraji</t>
  </si>
  <si>
    <t>37986</t>
  </si>
  <si>
    <t>Dr. Tripathi</t>
  </si>
  <si>
    <t>Almodal, Richard B.</t>
  </si>
  <si>
    <t>Mr. Almodal</t>
  </si>
  <si>
    <t xml:space="preserve">Alon, Helcy D. </t>
  </si>
  <si>
    <t>Mr. Alon</t>
  </si>
  <si>
    <t xml:space="preserve">Ampis, Jonathan L. </t>
  </si>
  <si>
    <t>Mr. Ampis</t>
  </si>
  <si>
    <t xml:space="preserve">Ancheta, Ryan Elbert H. </t>
  </si>
  <si>
    <t>Mr. Ancheta</t>
  </si>
  <si>
    <t>Andaya, Richer S.</t>
  </si>
  <si>
    <t>Mr. Andaya</t>
  </si>
  <si>
    <t>Ante, Kenn S.</t>
  </si>
  <si>
    <t>Mr. Ante</t>
  </si>
  <si>
    <t>Apelo, Arlene Christine C.</t>
  </si>
  <si>
    <t>Ar. Apelo</t>
  </si>
  <si>
    <t xml:space="preserve">Atienza, Marisol R. </t>
  </si>
  <si>
    <t>Ms. Atienza</t>
  </si>
  <si>
    <t>Balmes, Patricia R.</t>
  </si>
  <si>
    <t>Ms. Balmes</t>
  </si>
  <si>
    <t xml:space="preserve">Banta, Vince Carlo B. </t>
  </si>
  <si>
    <t>Mr. Banta</t>
  </si>
  <si>
    <t xml:space="preserve">Bautista, Albien Rynel D. </t>
  </si>
  <si>
    <t>Mr. Bautista</t>
  </si>
  <si>
    <t>Bawi, Julia Katrina A.</t>
  </si>
  <si>
    <t>Idr. Bawi</t>
  </si>
  <si>
    <t>Buisan, Paula Joyce A.</t>
  </si>
  <si>
    <t>Ar. Buisan</t>
  </si>
  <si>
    <t>Calingasan, Nicole Ann M.</t>
  </si>
  <si>
    <t>Camilon, Aizelle Kei D.</t>
  </si>
  <si>
    <t>Ms. Camilon</t>
  </si>
  <si>
    <t>Candor, Marietta K.</t>
  </si>
  <si>
    <t>Ms. Candor</t>
  </si>
  <si>
    <t xml:space="preserve">Canson, Mark Anthony G. </t>
  </si>
  <si>
    <t>Mr. Canson</t>
  </si>
  <si>
    <t xml:space="preserve">Care, Ren C. </t>
  </si>
  <si>
    <t>Ms. Care</t>
  </si>
  <si>
    <t>Convento, Jr., Cenon A.</t>
  </si>
  <si>
    <t>Mr. Convento</t>
  </si>
  <si>
    <t xml:space="preserve">Culiat, Matthew D. </t>
  </si>
  <si>
    <t xml:space="preserve">Mr. Culiat </t>
  </si>
  <si>
    <t>De Guzman, Glenn M.</t>
  </si>
  <si>
    <t>Diaz, Sancti Trinidad S.</t>
  </si>
  <si>
    <t>Ar. Diaz</t>
  </si>
  <si>
    <t xml:space="preserve">Dimalibot, J-Marc A. </t>
  </si>
  <si>
    <t>Mr. Dimalibot</t>
  </si>
  <si>
    <t>Endaya, Ma. Regina Paz S.</t>
  </si>
  <si>
    <t>Ms. Endaya</t>
  </si>
  <si>
    <t xml:space="preserve">Esmana, Princess Arianne E. </t>
  </si>
  <si>
    <t>Ms. Esmana</t>
  </si>
  <si>
    <t xml:space="preserve">Estacio, May Angelou M. </t>
  </si>
  <si>
    <t>Ms. Estacio</t>
  </si>
  <si>
    <t xml:space="preserve">Fajardo, John Kenneth B. </t>
  </si>
  <si>
    <t>Mr. Fajardo</t>
  </si>
  <si>
    <t xml:space="preserve">Flores, Neil Melvin Ian N. </t>
  </si>
  <si>
    <t>Mr. Flores</t>
  </si>
  <si>
    <t>Gamelong, Gerry Mha O.</t>
  </si>
  <si>
    <t>Ar. Gamelong</t>
  </si>
  <si>
    <t xml:space="preserve">Garcia, Jose M. Jr. </t>
  </si>
  <si>
    <t>Mr. Garcia</t>
  </si>
  <si>
    <t xml:space="preserve">Geron, Ann Lisette M. </t>
  </si>
  <si>
    <t>Ms. Geron</t>
  </si>
  <si>
    <t xml:space="preserve">Hernandez, Christine Mae R. </t>
  </si>
  <si>
    <t>Ms. Hernandez</t>
  </si>
  <si>
    <t xml:space="preserve">Ilagan, Airra Mae G. </t>
  </si>
  <si>
    <t>Ms. Ilagan</t>
  </si>
  <si>
    <t xml:space="preserve">Ilagan, Princess A. </t>
  </si>
  <si>
    <t xml:space="preserve">Inojosa, Raynell A. </t>
  </si>
  <si>
    <t>Mr. Inojosa</t>
  </si>
  <si>
    <t xml:space="preserve">Jumawan, Brigette Anne R. </t>
  </si>
  <si>
    <t>Mr. Jumawan</t>
  </si>
  <si>
    <t xml:space="preserve">Lagman, Rendell Jason M. </t>
  </si>
  <si>
    <t>Mr. Lagman</t>
  </si>
  <si>
    <t>Landicho, Michel D.</t>
  </si>
  <si>
    <t>Ar. Landicho</t>
  </si>
  <si>
    <t>Leynes, Kimberly May M.</t>
  </si>
  <si>
    <t>Ms. Leynes</t>
  </si>
  <si>
    <t xml:space="preserve">Llanes, Mavick Y. </t>
  </si>
  <si>
    <t>Ar. Llanes</t>
  </si>
  <si>
    <t>Lopez, Jan Mark B.</t>
  </si>
  <si>
    <t xml:space="preserve">Macaraig, Macson Anthony O. </t>
  </si>
  <si>
    <t>Mr. Macaraig</t>
  </si>
  <si>
    <t xml:space="preserve">Macatangay, Alyssa Mae L. </t>
  </si>
  <si>
    <t>Ms. Macatangay</t>
  </si>
  <si>
    <t xml:space="preserve">Magmanlac, Queennie M. </t>
  </si>
  <si>
    <t>Ms. Magmanlac</t>
  </si>
  <si>
    <t xml:space="preserve">Magpantay, Carmela Antoniette D. </t>
  </si>
  <si>
    <t>Ms. Magpantay</t>
  </si>
  <si>
    <t xml:space="preserve">Magpantay, Reem D. </t>
  </si>
  <si>
    <t>Magtibay, Marlyn Kaye M.</t>
  </si>
  <si>
    <t>Ms. Magtibay</t>
  </si>
  <si>
    <t xml:space="preserve">Malibiran, Glenn Antonette V. </t>
  </si>
  <si>
    <t xml:space="preserve">Manalo, Marygail G. </t>
  </si>
  <si>
    <t xml:space="preserve">Mandahuyan, Romar A. </t>
  </si>
  <si>
    <t>Mr. Mandahuyan</t>
  </si>
  <si>
    <t>Marcellana, Alexcus Alain A.</t>
  </si>
  <si>
    <t>Ar. Marcellana</t>
  </si>
  <si>
    <t xml:space="preserve">Mariquina, Jomarie G. </t>
  </si>
  <si>
    <t>Mr. Mariquina</t>
  </si>
  <si>
    <t xml:space="preserve">Mauleon, Aila Mae M. </t>
  </si>
  <si>
    <t>Ms. Mauleon</t>
  </si>
  <si>
    <t>Medrano, Tiffany Jade S.</t>
  </si>
  <si>
    <t>Ms. Medrano</t>
  </si>
  <si>
    <t>Mendoza, Charlotte M.</t>
  </si>
  <si>
    <t xml:space="preserve">Mirabite, Josue O. </t>
  </si>
  <si>
    <t>Dr. Mirabite</t>
  </si>
  <si>
    <t>Montiel, Catherine A.</t>
  </si>
  <si>
    <t>Ar. Montiel</t>
  </si>
  <si>
    <t xml:space="preserve">Moreno, Gregorio A. </t>
  </si>
  <si>
    <t>Mr. Moreno</t>
  </si>
  <si>
    <t xml:space="preserve">Motol, Harriette F. </t>
  </si>
  <si>
    <t>Ms. Motol</t>
  </si>
  <si>
    <t xml:space="preserve">Panaligan, Zayra S. </t>
  </si>
  <si>
    <t>Ms. Panaligan</t>
  </si>
  <si>
    <t xml:space="preserve">Panganiban, Kim Dowell D. </t>
  </si>
  <si>
    <t xml:space="preserve">Panganiban, Marie Lacey C. </t>
  </si>
  <si>
    <t>Ms. Panganiban</t>
  </si>
  <si>
    <t xml:space="preserve">Pasquil, Ralf Ace M. </t>
  </si>
  <si>
    <t>Ar. Pasquil</t>
  </si>
  <si>
    <t xml:space="preserve">Punzalan, Jessie Andrew Z. </t>
  </si>
  <si>
    <t>Mr. Punzalan</t>
  </si>
  <si>
    <t xml:space="preserve">Rabano, Jason P. </t>
  </si>
  <si>
    <t>Mr. Rabano</t>
  </si>
  <si>
    <t>Que, Edward U.</t>
  </si>
  <si>
    <t>Ar. Que</t>
  </si>
  <si>
    <t xml:space="preserve">Rebulado, Jomel F. </t>
  </si>
  <si>
    <t>Mr. Rebulado</t>
  </si>
  <si>
    <t xml:space="preserve">Reyes, Christian A. </t>
  </si>
  <si>
    <t>Mr. Reyes</t>
  </si>
  <si>
    <t>Riosa, Jewel Rhyanne Nycole B.</t>
  </si>
  <si>
    <t>Ms. Riosa</t>
  </si>
  <si>
    <t xml:space="preserve">Robles, Ednalyn Zeina M. </t>
  </si>
  <si>
    <t>Ms. Robles</t>
  </si>
  <si>
    <t xml:space="preserve">Rosales, Celeste Marie S. </t>
  </si>
  <si>
    <t>Ms. Rosales</t>
  </si>
  <si>
    <t xml:space="preserve">Sarcilla, Giovanni C. </t>
  </si>
  <si>
    <t>Mr. Sarcilla</t>
  </si>
  <si>
    <t xml:space="preserve">Silang, Rexon D. </t>
  </si>
  <si>
    <t>Mr. Silang</t>
  </si>
  <si>
    <t>Silvestre, Niel Christian M.</t>
  </si>
  <si>
    <t>Ar. Silvestre</t>
  </si>
  <si>
    <t xml:space="preserve">Sison, Kimberly P. </t>
  </si>
  <si>
    <t>Ms. Sison</t>
  </si>
  <si>
    <t xml:space="preserve">Uribe, Grace P. </t>
  </si>
  <si>
    <t xml:space="preserve">Ms. Uribe </t>
  </si>
  <si>
    <t xml:space="preserve">Uy, Selin M. </t>
  </si>
  <si>
    <t>Ms. Uy</t>
  </si>
  <si>
    <t xml:space="preserve">Valdez, Jennifer B. </t>
  </si>
  <si>
    <t>Ms. Valdez</t>
  </si>
  <si>
    <t>Valencia, Jo Louis P.</t>
  </si>
  <si>
    <t>Mr. Valencia</t>
  </si>
  <si>
    <t>Vergara, Geraldin A.</t>
  </si>
  <si>
    <t>Ms. Vergara</t>
  </si>
  <si>
    <t xml:space="preserve">Vergara, Niel Ivan Q. </t>
  </si>
  <si>
    <t>Mr. Vergara</t>
  </si>
  <si>
    <t>Villanueva, Manuelito B.</t>
  </si>
  <si>
    <t xml:space="preserve">Mr. Villanueva </t>
  </si>
  <si>
    <t xml:space="preserve">Villanueva, Marvill Jun C. </t>
  </si>
  <si>
    <t>Dr. Albert S. Alexander</t>
  </si>
  <si>
    <t>Dr. Suman  Lata Tripathi</t>
  </si>
  <si>
    <t>Engr. Ismael Agasino</t>
  </si>
  <si>
    <t>Engr.Agasino</t>
  </si>
  <si>
    <t>Dr. Florence Choong Chiao Mei</t>
  </si>
  <si>
    <t>Dr.  Choong Chiao Mei</t>
  </si>
  <si>
    <t>Dr. Hui Lin Ong</t>
  </si>
  <si>
    <t>Dr. Rabie Abdeltawab Ramadan</t>
  </si>
  <si>
    <t xml:space="preserve">Dr. Rabie </t>
  </si>
  <si>
    <t>Dr. Sandhya Avasthi</t>
  </si>
  <si>
    <t>Dr. Chockalingan Aravind Vaithilingam</t>
  </si>
  <si>
    <t>Dr. Pinku Ranjan</t>
  </si>
  <si>
    <t xml:space="preserve">Dr. Pinku </t>
  </si>
  <si>
    <t>Dr. Arun Kumar</t>
  </si>
  <si>
    <t xml:space="preserve">Dr. Arun </t>
  </si>
  <si>
    <t>Dr. Chong Chien Hwa</t>
  </si>
  <si>
    <t xml:space="preserve">Dr. Chong </t>
  </si>
  <si>
    <t>Dr. Abdulkareem Sh. Mahdi Al-Obaidi</t>
  </si>
  <si>
    <t xml:space="preserve">Dr. Abdulkareem </t>
  </si>
  <si>
    <t>Dr. Muhammad Qasim Rana</t>
  </si>
  <si>
    <t>Dr.  Rana</t>
  </si>
  <si>
    <t>Dr. Avasthi</t>
  </si>
  <si>
    <t>BSARC</t>
  </si>
  <si>
    <t>DOCTOR OF PHILOSOPHY IN ENGINEERING MANAGEMENT</t>
  </si>
  <si>
    <t>Assessment Semester</t>
  </si>
  <si>
    <t>ENGR. JOHN KEVIN M. DE CASTRO</t>
  </si>
  <si>
    <t>112031</t>
  </si>
  <si>
    <t>ENGR. DE CASTRO</t>
  </si>
  <si>
    <t>LOCK/UNLOCK</t>
  </si>
  <si>
    <t>%</t>
  </si>
  <si>
    <t>#</t>
  </si>
  <si>
    <t>Department Chair</t>
  </si>
  <si>
    <t>Date</t>
  </si>
  <si>
    <t>PRESENT</t>
  </si>
  <si>
    <t>PREVIOUS</t>
  </si>
  <si>
    <t>Knowledge Competence</t>
  </si>
  <si>
    <t>Demonstrate a mastery of the fundamental knowledge and skills required for functioning effectively as a professional in the discipline, and an ability to integrate and apply them effectively to practice in the workplace.</t>
  </si>
  <si>
    <t>Experiment with new approaches, challenge existing knowledge boundaries and design novel solutions to solve problems.</t>
  </si>
  <si>
    <t>Identify, define, and deal with complex problems pertinent to the future professional practice or daily life through logical, analytical and critical thinking.</t>
  </si>
  <si>
    <t>Communicate effectively (both orally and in writing) with a wide range of audiences, across a range of professional and personal contexts, in English and Pilipino.</t>
  </si>
  <si>
    <t>Identify own learning needs for professional or personal development; demonstrate an eagerness to take up opportunities for learning new things as well as the ability to learn effectively on their own.</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</si>
  <si>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</si>
  <si>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</si>
  <si>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Global Outlook</t>
  </si>
  <si>
    <t>Demonstrate an awareness and understanding of global issues and willingness to work, interact effectively and show sensitivity to cultural diversity.</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</si>
  <si>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</si>
  <si>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</si>
  <si>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 xml:space="preserve">Knowledge of underlying mathematics and sciences, core engineering fundamental knowledge, advanced engineering fundamental knowledge, methods and tools </t>
  </si>
  <si>
    <t>Analytical reasoning and problem solving; experimentation , investigation and knowledge discovery; system thinking; attitudes, thoughts and learning; ethics, equity and other responsibilities</t>
  </si>
  <si>
    <t>Interpersonal Skills: Teamwork &amp; Communication</t>
  </si>
  <si>
    <t>Teamwork, communications, communication in a foreign language</t>
  </si>
  <si>
    <t>Conceiving, Designing, Implementing &amp; Operating Systems</t>
  </si>
  <si>
    <t>External, societal and environmental context, enterprise and business context, conceiving, systems engineering and management, designing, implementing, operating</t>
  </si>
  <si>
    <t>Establish a link between long-term goals and and immediate actions, and motivate people to take action by harnessing their deep aspirations.</t>
  </si>
  <si>
    <t>Examine economic, environmental, social and cultural structures in the context of sustainable development, and challenges people to examine and question the underlying assumptions that influence their world views by having them reflect on unsustainable practices.</t>
  </si>
  <si>
    <t>Systemic Thinking</t>
  </si>
  <si>
    <t>Recognise that the whole is more than the sum of its parts, and it is a better way to understand and manage complex situations.</t>
  </si>
  <si>
    <t>Promote dialogue and negotiation, learning to work together, so as to strengthen ownership of and commitment to sustainable action through education and learning.</t>
  </si>
  <si>
    <t>Empower oneself and others through involvement in joint analysis, planning and control of local decisions.</t>
  </si>
  <si>
    <t>03548</t>
  </si>
  <si>
    <t>RESTORE FORMULA</t>
  </si>
  <si>
    <t>PERFORMANCE INDICATOR, PI</t>
  </si>
  <si>
    <t>Analyze the profile of a power system network - its voltage profiles, supply and demand characteristics, and economic operations considering the standard operating constraints.</t>
  </si>
  <si>
    <t>Acquire indepth knowledge in the concept, applications, and coordination of protective devices in a typical power system network.</t>
  </si>
  <si>
    <t xml:space="preserve">Evaluate the performance status of a power system network during normal and abnormal operating conditions using simulation software. </t>
  </si>
  <si>
    <t>COURSE ANALYSIS AND CQI REPORT</t>
  </si>
  <si>
    <t>The National Engineering University</t>
  </si>
  <si>
    <t>College of Engineering</t>
  </si>
  <si>
    <t>CoE</t>
  </si>
  <si>
    <t>8. ASSESSMENT FOR LEARNING</t>
  </si>
  <si>
    <t>The current semester set of cohort need more understanding of the cognitive aspects of the course. This means that more emphasis, exercises, and better strategies need to be implemented in the next semester.Good monitoring of students performance is needed.</t>
  </si>
  <si>
    <t>Table 5. Detailed Comparison of CDIO Attainments</t>
  </si>
  <si>
    <t>Table 6. Detailed Comparison of SDG Attainments</t>
  </si>
  <si>
    <t>Figure 6a. Comparative All SDG Attainments</t>
  </si>
  <si>
    <t>Figure 6b. Comparative SDG Attainments</t>
  </si>
  <si>
    <t>03909</t>
  </si>
  <si>
    <t>00210</t>
  </si>
  <si>
    <t>03900</t>
  </si>
  <si>
    <t>03901</t>
  </si>
  <si>
    <t>17664</t>
  </si>
  <si>
    <t>00231</t>
  </si>
  <si>
    <t>00290</t>
  </si>
  <si>
    <t>38304</t>
  </si>
  <si>
    <t>37997</t>
  </si>
  <si>
    <t>38325</t>
  </si>
  <si>
    <t>38358</t>
  </si>
  <si>
    <t>Engr. Acosta</t>
  </si>
  <si>
    <t>01724</t>
  </si>
  <si>
    <t>Barreto, Adrian G.</t>
  </si>
  <si>
    <t>Plata, Arjay B.</t>
  </si>
  <si>
    <t>Abacan, Tony C.</t>
  </si>
  <si>
    <t>Abarientos, Kimberly T.</t>
  </si>
  <si>
    <t>Abas, Miguel Paulo B.</t>
  </si>
  <si>
    <t>Abrahan, Raeven M.</t>
  </si>
  <si>
    <t>Abuyan, Renante D.</t>
  </si>
  <si>
    <t>Aclan, Ferlyne F.</t>
  </si>
  <si>
    <t>Acob, Bryan Arvin C.</t>
  </si>
  <si>
    <t>Acorda, Expedito V.</t>
  </si>
  <si>
    <t>Acosta, Liza L.</t>
  </si>
  <si>
    <t>Acuña, Allondra A.</t>
  </si>
  <si>
    <t>Adajar, Rhona C.</t>
  </si>
  <si>
    <t>Adame, Biejay P.</t>
  </si>
  <si>
    <t>Adato, Monique M.</t>
  </si>
  <si>
    <t>Agleron, Bryan Paolo H.</t>
  </si>
  <si>
    <t>Aguda, Zarah A.</t>
  </si>
  <si>
    <t>Aguila, Arnold Joseph B.</t>
  </si>
  <si>
    <t>Aguila, Josie B.</t>
  </si>
  <si>
    <t>Aguila-Aguirre, Diosa Marie M.</t>
  </si>
  <si>
    <t>Alon, Helcy D.</t>
  </si>
  <si>
    <t>Alvarez, Bryril B.</t>
  </si>
  <si>
    <t>Amboy, Jefril A.</t>
  </si>
  <si>
    <t>Ampis, Jonathan L.</t>
  </si>
  <si>
    <t>Ancheta, Ryan Elbert H.</t>
  </si>
  <si>
    <t>Año, James Angelo T.</t>
  </si>
  <si>
    <t>Anog, Redjhay Jess M.</t>
  </si>
  <si>
    <t>Añonuevo, Hayley A.</t>
  </si>
  <si>
    <t>Anorico, Joselle Techie P.</t>
  </si>
  <si>
    <t>Aranas, Mariz C.</t>
  </si>
  <si>
    <t>Arazo, April Joie D.</t>
  </si>
  <si>
    <t>Arcedo, Romar B.</t>
  </si>
  <si>
    <t>Arcega, Renniel Jad A.</t>
  </si>
  <si>
    <t>Arcillas, Lendon S.</t>
  </si>
  <si>
    <t>Arellano, Alvin Rex L.</t>
  </si>
  <si>
    <t>Arevalo, Princess Chrishane G.</t>
  </si>
  <si>
    <t>Atienza, Jackie Meileen Y.</t>
  </si>
  <si>
    <t>Atienza, Marisol R.</t>
  </si>
  <si>
    <t>Atog, Anizah Mae</t>
  </si>
  <si>
    <t>Bacay, Teresa E.</t>
  </si>
  <si>
    <t>Badillo, Donita Isabela P.</t>
  </si>
  <si>
    <t>Balboa, Kim Lord P.</t>
  </si>
  <si>
    <t>Baliwag, Patrick Joseph N.</t>
  </si>
  <si>
    <t>Balmes, Euvert M.</t>
  </si>
  <si>
    <t>Banua, Luis Ryan S.</t>
  </si>
  <si>
    <t>Barquilla, Regin P.</t>
  </si>
  <si>
    <t>Bartlolome, Froilan Arlan</t>
  </si>
  <si>
    <t>Baynas, Mae Dyan E.</t>
  </si>
  <si>
    <t>Bejasa, Kristine Mariel B.</t>
  </si>
  <si>
    <t>Besana, Aljon H.</t>
  </si>
  <si>
    <t>Blanco, Nerissa E.</t>
  </si>
  <si>
    <t>Bolandos, Kim Leonard</t>
  </si>
  <si>
    <t>Briones, Kim O.</t>
  </si>
  <si>
    <t>Briones, Richard Dean M.</t>
  </si>
  <si>
    <t>Bughao, Arjay M.</t>
  </si>
  <si>
    <t>Bulirao, Aira Romina A.</t>
  </si>
  <si>
    <t>Bumagat, Claire G.</t>
  </si>
  <si>
    <t>Cabaces, Donnalyn C. - Dept. Chair</t>
  </si>
  <si>
    <t>Cabatay, Aethelbert V.</t>
  </si>
  <si>
    <t>Cabatay, Charmaine M.</t>
  </si>
  <si>
    <t>Cabral, Danica Marie M.</t>
  </si>
  <si>
    <t>Cabungcal, Yernell H.</t>
  </si>
  <si>
    <t>Campang, Lynda B.</t>
  </si>
  <si>
    <t>Canicon, Zedric Rei C.</t>
  </si>
  <si>
    <t>Caones, Ivy Kristel R.</t>
  </si>
  <si>
    <t>Caraig, Carl Karlo C.</t>
  </si>
  <si>
    <t>Carandang, Kent Andrew O.</t>
  </si>
  <si>
    <t>Castillo, Donneil Patrick S.</t>
  </si>
  <si>
    <t>Castillo, Patrick Andree Nicholas</t>
  </si>
  <si>
    <t>Castino, Ralph A.</t>
  </si>
  <si>
    <t>Catilo, Kriziahley L.</t>
  </si>
  <si>
    <t>Cepillo, Christian A.</t>
  </si>
  <si>
    <t>Cereno, Karl Arwen O.</t>
  </si>
  <si>
    <t>Collado, Daniel N.</t>
  </si>
  <si>
    <t>Como, Francis Louie</t>
  </si>
  <si>
    <t>Contreras, Laila A.</t>
  </si>
  <si>
    <t>Cortes Jr., Carmelo A.</t>
  </si>
  <si>
    <t>Cueto, Bingo B.</t>
  </si>
  <si>
    <t>Cueto, Rosevelle M.</t>
  </si>
  <si>
    <t>De Castro, Grace R.</t>
  </si>
  <si>
    <t>De Castro, Han Tracy B.</t>
  </si>
  <si>
    <t>De Castro, Joey R.</t>
  </si>
  <si>
    <t>De Castro, John Kevin M. - Associate Dean</t>
  </si>
  <si>
    <t>De Castro, Rence Vincent T.</t>
  </si>
  <si>
    <t>De Guzman, Eunice G.</t>
  </si>
  <si>
    <t>De Guzman, Van Alan A.</t>
  </si>
  <si>
    <t>De Torres, Kenneth B.</t>
  </si>
  <si>
    <t>Dela Fuente, Darlene Gayle D.</t>
  </si>
  <si>
    <t>Delasalas, Glenn C.</t>
  </si>
  <si>
    <t>Delgado, Bucth</t>
  </si>
  <si>
    <t>Delgado, Hadji J.</t>
  </si>
  <si>
    <t>Delmo, Charlotte Diane A.</t>
  </si>
  <si>
    <t>Dimailig, Ana B.</t>
  </si>
  <si>
    <t>Dimayacyac, Leo Angelo</t>
  </si>
  <si>
    <t>Dipasupil, Ronna P.</t>
  </si>
  <si>
    <t>Domingo, Mark Justine M.</t>
  </si>
  <si>
    <t>Duño, Vergel A.</t>
  </si>
  <si>
    <t>Eguia, Nomer P.</t>
  </si>
  <si>
    <t>Endaya, Molly D.</t>
  </si>
  <si>
    <t>Esmana, Princess Arianne E.</t>
  </si>
  <si>
    <t>Esmas, Eirish Chrystelle P.</t>
  </si>
  <si>
    <t>Evangelista, Vhijay R.</t>
  </si>
  <si>
    <t>Eyao Jr., Elvis Y,</t>
  </si>
  <si>
    <t>Fajardo, John Kenneth B.</t>
  </si>
  <si>
    <t>Falcunitin, Mae D.</t>
  </si>
  <si>
    <t>Florendo, Mara C.</t>
  </si>
  <si>
    <t>Flores, Karyl Briant O.</t>
  </si>
  <si>
    <t>Flores, Raniel Dave C.</t>
  </si>
  <si>
    <t>Francisco, Arby D.</t>
  </si>
  <si>
    <t>Franco, Caryll Joy C.</t>
  </si>
  <si>
    <t>Gamboa, Rey Emmanuel F.</t>
  </si>
  <si>
    <t>Gamboa, Reynato A. - Dean</t>
  </si>
  <si>
    <t>Garbin, Joshua C.</t>
  </si>
  <si>
    <t>Garcia, Azeneth S.</t>
  </si>
  <si>
    <t>Garcia, Jose Jr. M.</t>
  </si>
  <si>
    <t>Garduce, Prince Edrian S.</t>
  </si>
  <si>
    <t>Geniza, Gean Anriel O.</t>
  </si>
  <si>
    <t>Gertes, Alvin P.</t>
  </si>
  <si>
    <t>Gonzales, Daniel E.</t>
  </si>
  <si>
    <t>Gool, Christine M.</t>
  </si>
  <si>
    <t>Guda, Vivian D. - Dept. Chair</t>
  </si>
  <si>
    <t>Guico, Jomar C.</t>
  </si>
  <si>
    <t>Gutierrez, Joyzel Z.</t>
  </si>
  <si>
    <t>Hernandez, Christine Mae R.</t>
  </si>
  <si>
    <t>Hernandez, Jan Reniel C.</t>
  </si>
  <si>
    <t>Hernandez, Jean R.</t>
  </si>
  <si>
    <t>Hernandez, Neil Bryan C.</t>
  </si>
  <si>
    <t>Ilagan, Airra Mhae G.</t>
  </si>
  <si>
    <t>Ilao, Jeff Vincent M.</t>
  </si>
  <si>
    <t>Ilustrisimo, Harold Loyd M.</t>
  </si>
  <si>
    <t>Impa, Hamdanie G.</t>
  </si>
  <si>
    <t>Indicio, Charmane Lee R.</t>
  </si>
  <si>
    <t>Jareño, Angelito B.</t>
  </si>
  <si>
    <t>Kaalim Jr., Edgardo Titus M.</t>
  </si>
  <si>
    <t>Lachica, Wilvard D.</t>
  </si>
  <si>
    <t>Lagman, Rendell Jason M.</t>
  </si>
  <si>
    <t>Lalog, Ryan Cazel N.</t>
  </si>
  <si>
    <t>Lalong isip, Rhany A.</t>
  </si>
  <si>
    <t>Lara, James Darrel M.</t>
  </si>
  <si>
    <t>Laylo, Myra Clarisse</t>
  </si>
  <si>
    <t>Laylo, Rex Gregor M.</t>
  </si>
  <si>
    <t>Lim, Mark Maxim L.</t>
  </si>
  <si>
    <t>Lopez, Rizelle G.</t>
  </si>
  <si>
    <t>Luistro, Romulo Paulo C.</t>
  </si>
  <si>
    <t>Lumbatan, Cyrill Mae M.</t>
  </si>
  <si>
    <t>Macatangay, Josephine R.</t>
  </si>
  <si>
    <t>Macatangay, Reitian Louise C.</t>
  </si>
  <si>
    <t>Maderazo, Gladys B.</t>
  </si>
  <si>
    <t>Magadia, Guillermo D.</t>
  </si>
  <si>
    <t>Magmanlac, Queennie M.</t>
  </si>
  <si>
    <t>Magon, Selverino A.</t>
  </si>
  <si>
    <t>Magpantay, Carmela Antoniette D.</t>
  </si>
  <si>
    <t>Magtibay, Mark Ivan M.</t>
  </si>
  <si>
    <t>Magtibay, Oscar Bryan M.</t>
  </si>
  <si>
    <t>Mañaga, Darwin D.</t>
  </si>
  <si>
    <t>Manalo, Bryan P.</t>
  </si>
  <si>
    <t>Manalo, Diane Abigail G.</t>
  </si>
  <si>
    <t>Mancera, Christia Jane M.</t>
  </si>
  <si>
    <t>Mandahuyan, Romar A.</t>
  </si>
  <si>
    <t>Mande, Alexander Sol H.</t>
  </si>
  <si>
    <t>Manzano, Jay Jack R.</t>
  </si>
  <si>
    <t>Marasigan, Ahriz, A.</t>
  </si>
  <si>
    <t>Marasigan, Judith P.</t>
  </si>
  <si>
    <t>Marasigan, Vien Fernando V.</t>
  </si>
  <si>
    <t>Mariquina, Jomarie G.</t>
  </si>
  <si>
    <t>Martinez, Lilibeth M.</t>
  </si>
  <si>
    <t>Matira, John Marco I.</t>
  </si>
  <si>
    <t>Mendoza, Kim Lovel P.</t>
  </si>
  <si>
    <t>Mendoza, Ladylyn C.</t>
  </si>
  <si>
    <t>Mercado, Anie V.</t>
  </si>
  <si>
    <t>Mercado, Levi D.</t>
  </si>
  <si>
    <t>Mesiona, Sarah T.</t>
  </si>
  <si>
    <t>Mirabite, Josue O.</t>
  </si>
  <si>
    <t>Miranda Jr., Leonardo N.</t>
  </si>
  <si>
    <t>Mirano, Maribel M.</t>
  </si>
  <si>
    <t>Montalbo, Rhoda P.</t>
  </si>
  <si>
    <t>Morada, Feil Ursuline A.</t>
  </si>
  <si>
    <t>Mores, Juleah Anne F.</t>
  </si>
  <si>
    <t>Mortilla, John Amiel D.</t>
  </si>
  <si>
    <t>Nocum, Digna L.</t>
  </si>
  <si>
    <t>Nuqui, Pamela Joyce A.</t>
  </si>
  <si>
    <t>Odeste, Princess Aisha</t>
  </si>
  <si>
    <t>Ojeda, Alyzza Elaine B.</t>
  </si>
  <si>
    <t>Olano Jr., Carlo Magno U.</t>
  </si>
  <si>
    <t>Oliva, Elsbeth Kaye P.</t>
  </si>
  <si>
    <t>Orate, Marielle B.</t>
  </si>
  <si>
    <t>Ornales, John Niño O.</t>
  </si>
  <si>
    <t>Ornales, Ralph John Erwin R.</t>
  </si>
  <si>
    <t>Padua, Richard Cris P.</t>
  </si>
  <si>
    <t>Pagcaliwagan, Angelita M. - Dept. Chair</t>
  </si>
  <si>
    <t>Pagcaliwagan, Darwin B.</t>
  </si>
  <si>
    <t>Palulan, Carlo A.</t>
  </si>
  <si>
    <t>Panapanaan, Joshua M.</t>
  </si>
  <si>
    <t>Panganiban, Kim Dowell D.</t>
  </si>
  <si>
    <t>Panganiban, Roi Miguel D.</t>
  </si>
  <si>
    <t>Patron, Ronald B.</t>
  </si>
  <si>
    <t>Payawal, Maria Jirah A.</t>
  </si>
  <si>
    <t>Pecaña, Mark Reaño</t>
  </si>
  <si>
    <t>Perez, Marilyn P.</t>
  </si>
  <si>
    <t>Persincula, Mary Rose F. - Dept. Chair</t>
  </si>
  <si>
    <t>Plata, Regino Jr. C.</t>
  </si>
  <si>
    <t>Plaza, Angelie B.</t>
  </si>
  <si>
    <t>Punzalan, Jessie Andrew Z.</t>
  </si>
  <si>
    <t>Rabano, Jason P.</t>
  </si>
  <si>
    <t>Ramos, Mary Rose C.</t>
  </si>
  <si>
    <t>Rebulado, Jomel F.</t>
  </si>
  <si>
    <t>Red, Ericka M.</t>
  </si>
  <si>
    <t>Rejano, John R.</t>
  </si>
  <si>
    <t>Reyes, Elenor M. - Dept. Chair</t>
  </si>
  <si>
    <t>Ricafranca, Rose Carla U.</t>
  </si>
  <si>
    <t>Rivera, Keyza Jean M.</t>
  </si>
  <si>
    <t>Rosales, Arvie Marie M.</t>
  </si>
  <si>
    <t>Rosales, Marielle Angelica L.</t>
  </si>
  <si>
    <t>Roxas, Ma. Angela Therese G.</t>
  </si>
  <si>
    <t>Ruiz, Hazel May Anne M.</t>
  </si>
  <si>
    <t>Rulloda, Ericka Vabes D.</t>
  </si>
  <si>
    <t>Salada, Angela D.</t>
  </si>
  <si>
    <t>Salazar, Mary Rose Ann S.</t>
  </si>
  <si>
    <t>Saludo, Angelica Shane A.</t>
  </si>
  <si>
    <t>Salvador, Anela L. - Dept. Chair</t>
  </si>
  <si>
    <t>Sarcilla, Giovanni C.</t>
  </si>
  <si>
    <t>Sarmiento, Jean Valery S.</t>
  </si>
  <si>
    <t>Sarmiento, Rolando III G.</t>
  </si>
  <si>
    <t>Serrano, Paul Danielle V.</t>
  </si>
  <si>
    <t>Severano, Andrea D.</t>
  </si>
  <si>
    <t>Silva, Kreza H.</t>
  </si>
  <si>
    <t>Sison, Kimberly P.</t>
  </si>
  <si>
    <t>Sotto, Rodolfo Jr. C.</t>
  </si>
  <si>
    <t>Suarez, Joseph Renel M.</t>
  </si>
  <si>
    <t>Tabuco, Mary Anne Joy P.</t>
  </si>
  <si>
    <t>Tacubanza, Darwin M.</t>
  </si>
  <si>
    <t>Taguiling, Shawn Zedrick G.</t>
  </si>
  <si>
    <t>Tejada, Iris R.</t>
  </si>
  <si>
    <t>Trimillos, Joy Mavis M.</t>
  </si>
  <si>
    <t>Urbano, Den Den V.</t>
  </si>
  <si>
    <t>Uribe, Grace P.</t>
  </si>
  <si>
    <t>Uy, Selin M.</t>
  </si>
  <si>
    <t>Valencia, Manuel A. Jr.</t>
  </si>
  <si>
    <t>Vergara, Allyne L.</t>
  </si>
  <si>
    <t>Vergara, Niel Ivan Q.</t>
  </si>
  <si>
    <t>Vidan, Caroline Faith V.</t>
  </si>
  <si>
    <t>Viliran, Dolores V.</t>
  </si>
  <si>
    <t>Villabroza, Princess Joy C.</t>
  </si>
  <si>
    <t>Villalobos, Mark Joseph</t>
  </si>
  <si>
    <t>Villaverde, Louie L.</t>
  </si>
  <si>
    <t>Villena, Michelle Ann D.</t>
  </si>
  <si>
    <t>55007</t>
  </si>
  <si>
    <t>55520</t>
  </si>
  <si>
    <t>55185</t>
  </si>
  <si>
    <t>55358</t>
  </si>
  <si>
    <t>55434</t>
  </si>
  <si>
    <t>55384</t>
  </si>
  <si>
    <t>55273</t>
  </si>
  <si>
    <t>11518</t>
  </si>
  <si>
    <t>38805</t>
  </si>
  <si>
    <t>55535</t>
  </si>
  <si>
    <t>55432</t>
  </si>
  <si>
    <t>38428</t>
  </si>
  <si>
    <t>00077</t>
  </si>
  <si>
    <t>55414</t>
  </si>
  <si>
    <t>55586</t>
  </si>
  <si>
    <t>38830</t>
  </si>
  <si>
    <t>02613</t>
  </si>
  <si>
    <t>00015</t>
  </si>
  <si>
    <t>17846</t>
  </si>
  <si>
    <t>38303</t>
  </si>
  <si>
    <t>00022</t>
  </si>
  <si>
    <t>38840</t>
  </si>
  <si>
    <t>00850</t>
  </si>
  <si>
    <t>38257</t>
  </si>
  <si>
    <t>00025</t>
  </si>
  <si>
    <t>38327</t>
  </si>
  <si>
    <t>38221</t>
  </si>
  <si>
    <t>02648</t>
  </si>
  <si>
    <t>17135</t>
  </si>
  <si>
    <t>55666</t>
  </si>
  <si>
    <t>55462</t>
  </si>
  <si>
    <t>55259</t>
  </si>
  <si>
    <t>00029</t>
  </si>
  <si>
    <t>55255</t>
  </si>
  <si>
    <t>55248</t>
  </si>
  <si>
    <t>55168</t>
  </si>
  <si>
    <t>02718</t>
  </si>
  <si>
    <t>55016</t>
  </si>
  <si>
    <t>55011</t>
  </si>
  <si>
    <t>38678</t>
  </si>
  <si>
    <t>55366</t>
  </si>
  <si>
    <t>55237</t>
  </si>
  <si>
    <t>55351</t>
  </si>
  <si>
    <t>00039</t>
  </si>
  <si>
    <t>55383</t>
  </si>
  <si>
    <t>55355</t>
  </si>
  <si>
    <t>17443</t>
  </si>
  <si>
    <t>38702</t>
  </si>
  <si>
    <t>02151</t>
  </si>
  <si>
    <t>55217</t>
  </si>
  <si>
    <t>38752</t>
  </si>
  <si>
    <t>38544</t>
  </si>
  <si>
    <t>55352</t>
  </si>
  <si>
    <t>55282</t>
  </si>
  <si>
    <t>55089</t>
  </si>
  <si>
    <t>55189</t>
  </si>
  <si>
    <t>04948</t>
  </si>
  <si>
    <t>55585</t>
  </si>
  <si>
    <t>55639</t>
  </si>
  <si>
    <t>55260</t>
  </si>
  <si>
    <t>55524</t>
  </si>
  <si>
    <t>55283</t>
  </si>
  <si>
    <t>55134</t>
  </si>
  <si>
    <t>38706</t>
  </si>
  <si>
    <t>17123</t>
  </si>
  <si>
    <t>55249</t>
  </si>
  <si>
    <t>55367</t>
  </si>
  <si>
    <t>38017</t>
  </si>
  <si>
    <t>38747</t>
  </si>
  <si>
    <t>55364</t>
  </si>
  <si>
    <t>55436</t>
  </si>
  <si>
    <t>38767</t>
  </si>
  <si>
    <t>55256</t>
  </si>
  <si>
    <t>55278</t>
  </si>
  <si>
    <t>38821</t>
  </si>
  <si>
    <t>55523</t>
  </si>
  <si>
    <t>04934</t>
  </si>
  <si>
    <t>16997</t>
  </si>
  <si>
    <t>00082</t>
  </si>
  <si>
    <t>01051</t>
  </si>
  <si>
    <t>55359</t>
  </si>
  <si>
    <t>55123</t>
  </si>
  <si>
    <t>55150</t>
  </si>
  <si>
    <t>01271</t>
  </si>
  <si>
    <t>55564</t>
  </si>
  <si>
    <t>55229</t>
  </si>
  <si>
    <t>38686</t>
  </si>
  <si>
    <t>17773</t>
  </si>
  <si>
    <t>38310</t>
  </si>
  <si>
    <t>38801</t>
  </si>
  <si>
    <t>02458</t>
  </si>
  <si>
    <t>38661</t>
  </si>
  <si>
    <t>00529</t>
  </si>
  <si>
    <t>55115</t>
  </si>
  <si>
    <t>17373</t>
  </si>
  <si>
    <t>55267</t>
  </si>
  <si>
    <t>55559</t>
  </si>
  <si>
    <t>55275</t>
  </si>
  <si>
    <t>04431</t>
  </si>
  <si>
    <t>38873</t>
  </si>
  <si>
    <t>55230</t>
  </si>
  <si>
    <t>38137</t>
  </si>
  <si>
    <t>02438</t>
  </si>
  <si>
    <t>38825</t>
  </si>
  <si>
    <t>55645</t>
  </si>
  <si>
    <t>38174</t>
  </si>
  <si>
    <t>38808</t>
  </si>
  <si>
    <t>17663</t>
  </si>
  <si>
    <t>17817</t>
  </si>
  <si>
    <t>38777</t>
  </si>
  <si>
    <t>55302</t>
  </si>
  <si>
    <t>38791</t>
  </si>
  <si>
    <t>38224</t>
  </si>
  <si>
    <t>55516</t>
  </si>
  <si>
    <t>38097</t>
  </si>
  <si>
    <t>38660</t>
  </si>
  <si>
    <t>55349</t>
  </si>
  <si>
    <t>38744</t>
  </si>
  <si>
    <t>00137</t>
  </si>
  <si>
    <t>00138</t>
  </si>
  <si>
    <t>55120</t>
  </si>
  <si>
    <t>55166</t>
  </si>
  <si>
    <t>38745</t>
  </si>
  <si>
    <t>04677</t>
  </si>
  <si>
    <t>55172</t>
  </si>
  <si>
    <t>38082</t>
  </si>
  <si>
    <t>55270</t>
  </si>
  <si>
    <t>55560</t>
  </si>
  <si>
    <t>55388</t>
  </si>
  <si>
    <t>00097</t>
  </si>
  <si>
    <t>55476</t>
  </si>
  <si>
    <t>00154</t>
  </si>
  <si>
    <t>03895</t>
  </si>
  <si>
    <t>17333</t>
  </si>
  <si>
    <t>38322</t>
  </si>
  <si>
    <t>55348</t>
  </si>
  <si>
    <t>55566</t>
  </si>
  <si>
    <t>38020</t>
  </si>
  <si>
    <t>38173</t>
  </si>
  <si>
    <t>38802</t>
  </si>
  <si>
    <t>38669</t>
  </si>
  <si>
    <t>55515</t>
  </si>
  <si>
    <t>38761</t>
  </si>
  <si>
    <t>55313</t>
  </si>
  <si>
    <t>04351</t>
  </si>
  <si>
    <t>38163</t>
  </si>
  <si>
    <t>55363</t>
  </si>
  <si>
    <t>38329</t>
  </si>
  <si>
    <t>02141</t>
  </si>
  <si>
    <t>55377</t>
  </si>
  <si>
    <t>17758</t>
  </si>
  <si>
    <t>38440</t>
  </si>
  <si>
    <t>17922</t>
  </si>
  <si>
    <t>55231</t>
  </si>
  <si>
    <t>55385</t>
  </si>
  <si>
    <t>38721</t>
  </si>
  <si>
    <t>55412</t>
  </si>
  <si>
    <t>17316</t>
  </si>
  <si>
    <t>17553</t>
  </si>
  <si>
    <t>00180</t>
  </si>
  <si>
    <t>55522</t>
  </si>
  <si>
    <t>03537</t>
  </si>
  <si>
    <t>04932</t>
  </si>
  <si>
    <t>38288</t>
  </si>
  <si>
    <t>55118</t>
  </si>
  <si>
    <t>38273</t>
  </si>
  <si>
    <t>55361</t>
  </si>
  <si>
    <t>02691</t>
  </si>
  <si>
    <t>38666</t>
  </si>
  <si>
    <t>55226</t>
  </si>
  <si>
    <t>55279</t>
  </si>
  <si>
    <t>03874</t>
  </si>
  <si>
    <t>55149</t>
  </si>
  <si>
    <t>17625</t>
  </si>
  <si>
    <t>38683</t>
  </si>
  <si>
    <t>17851</t>
  </si>
  <si>
    <t>38659</t>
  </si>
  <si>
    <t>55475</t>
  </si>
  <si>
    <t>38319</t>
  </si>
  <si>
    <t>55209</t>
  </si>
  <si>
    <t>55380</t>
  </si>
  <si>
    <t>00732</t>
  </si>
  <si>
    <t>55212</t>
  </si>
  <si>
    <t>38657</t>
  </si>
  <si>
    <t>02976</t>
  </si>
  <si>
    <t>55208</t>
  </si>
  <si>
    <t>55187</t>
  </si>
  <si>
    <t>01068</t>
  </si>
  <si>
    <t>38065</t>
  </si>
  <si>
    <t>38306</t>
  </si>
  <si>
    <t>38776</t>
  </si>
  <si>
    <t>55238</t>
  </si>
  <si>
    <t>00223</t>
  </si>
  <si>
    <t>38685</t>
  </si>
  <si>
    <t>55378</t>
  </si>
  <si>
    <t>55017</t>
  </si>
  <si>
    <t>04206</t>
  </si>
  <si>
    <t>55519</t>
  </si>
  <si>
    <t>38717</t>
  </si>
  <si>
    <t>55398</t>
  </si>
  <si>
    <t>38670</t>
  </si>
  <si>
    <t>55159</t>
  </si>
  <si>
    <t>55379</t>
  </si>
  <si>
    <t>55633</t>
  </si>
  <si>
    <t>55350</t>
  </si>
  <si>
    <t>55265</t>
  </si>
  <si>
    <t>03282</t>
  </si>
  <si>
    <t>55127</t>
  </si>
  <si>
    <t>55116</t>
  </si>
  <si>
    <t>38822</t>
  </si>
  <si>
    <t>38175</t>
  </si>
  <si>
    <t>17380</t>
  </si>
  <si>
    <t>17713</t>
  </si>
  <si>
    <t>55595</t>
  </si>
  <si>
    <t>55277</t>
  </si>
  <si>
    <t>55157</t>
  </si>
  <si>
    <t>03951</t>
  </si>
  <si>
    <t>38672</t>
  </si>
  <si>
    <t>55494</t>
  </si>
  <si>
    <t>38245</t>
  </si>
  <si>
    <t>02235</t>
  </si>
  <si>
    <t>38215</t>
  </si>
  <si>
    <t>38792</t>
  </si>
  <si>
    <t>38253</t>
  </si>
  <si>
    <t>55365</t>
  </si>
  <si>
    <t>38668</t>
  </si>
  <si>
    <t>55233</t>
  </si>
  <si>
    <t>38293</t>
  </si>
  <si>
    <t>55504</t>
  </si>
  <si>
    <t>04162</t>
  </si>
  <si>
    <t>55429</t>
  </si>
  <si>
    <t>00576</t>
  </si>
  <si>
    <t>38501</t>
  </si>
  <si>
    <t>55211</t>
  </si>
  <si>
    <t>38970</t>
  </si>
  <si>
    <t>38247</t>
  </si>
  <si>
    <t>55272</t>
  </si>
  <si>
    <t>17991</t>
  </si>
  <si>
    <t>00277</t>
  </si>
  <si>
    <t>55433</t>
  </si>
  <si>
    <t>01227</t>
  </si>
  <si>
    <t>55413</t>
  </si>
  <si>
    <t>00279</t>
  </si>
  <si>
    <t>03552</t>
  </si>
  <si>
    <t>38695</t>
  </si>
  <si>
    <t>55083</t>
  </si>
  <si>
    <t>38326</t>
  </si>
  <si>
    <t>55269</t>
  </si>
  <si>
    <t>55458</t>
  </si>
  <si>
    <t>38713</t>
  </si>
  <si>
    <t>55362</t>
  </si>
  <si>
    <t>55426</t>
  </si>
  <si>
    <t>00523</t>
  </si>
  <si>
    <t>55280</t>
  </si>
  <si>
    <t>38330</t>
  </si>
  <si>
    <t>17863</t>
  </si>
  <si>
    <t>03653</t>
  </si>
  <si>
    <t>06390</t>
  </si>
  <si>
    <t>55224</t>
  </si>
  <si>
    <t>38820</t>
  </si>
  <si>
    <t>38684</t>
  </si>
  <si>
    <t>38165</t>
  </si>
  <si>
    <t>55386</t>
  </si>
  <si>
    <t>18009</t>
  </si>
  <si>
    <t>38455</t>
  </si>
  <si>
    <t>02161</t>
  </si>
  <si>
    <t>55281</t>
  </si>
  <si>
    <t>Engr.</t>
  </si>
  <si>
    <t>Engr. Abdon</t>
  </si>
  <si>
    <t>Engr. Abacan</t>
  </si>
  <si>
    <t>Engr. Abas</t>
  </si>
  <si>
    <t>Dr. Acorda</t>
  </si>
  <si>
    <t>Ms. Agbay</t>
  </si>
  <si>
    <t>Engr. Alon</t>
  </si>
  <si>
    <t>COE</t>
  </si>
  <si>
    <t>COLLEGE OF ENGINEERING</t>
  </si>
  <si>
    <t>CAFAD</t>
  </si>
  <si>
    <t>COLLEGE OF ARCHITECTURE, FINE ARTS AND DESIGN</t>
  </si>
  <si>
    <t>Engr. Alonzo</t>
  </si>
  <si>
    <t>Engr. Anog</t>
  </si>
  <si>
    <t>Prof. Amante</t>
  </si>
  <si>
    <t>Engr. Ampis</t>
  </si>
  <si>
    <t>Engr. Amul</t>
  </si>
  <si>
    <t>Engr. Ancheta</t>
  </si>
  <si>
    <t>Engr. Arcillas</t>
  </si>
  <si>
    <t>Engr. Arellano</t>
  </si>
  <si>
    <t>Engr. Arevalo</t>
  </si>
  <si>
    <t>Integral Calculus</t>
  </si>
  <si>
    <t>Modern Biology</t>
  </si>
  <si>
    <t>Engineering Data Analysis</t>
  </si>
  <si>
    <t>Research Methods</t>
  </si>
  <si>
    <t>Technopreneurship</t>
  </si>
  <si>
    <t>Abarquez, Anne Faith</t>
  </si>
  <si>
    <t>Agasino, Ismael</t>
  </si>
  <si>
    <t>Aldovino, Rei Viviene E.</t>
  </si>
  <si>
    <t>Alexander, Albert S.</t>
  </si>
  <si>
    <t>Al-Obaidi, Abdulkareem Sh. Mahdi</t>
  </si>
  <si>
    <t>Arive, Josner Lorenz</t>
  </si>
  <si>
    <t>Austria, Meliza Ann M.</t>
  </si>
  <si>
    <t>Avasthi, Sandhya</t>
  </si>
  <si>
    <t>Barbin, Joy B.</t>
  </si>
  <si>
    <t>Buenafe, Mikhail Paolo M.</t>
  </si>
  <si>
    <t>Buhain, Areanne C.</t>
  </si>
  <si>
    <t>Bulanhagui, Aira Denessa B</t>
  </si>
  <si>
    <t>Bulanhagui, Jonathan B.</t>
  </si>
  <si>
    <t>Bulanhagui, Kenneth Morris M.</t>
  </si>
  <si>
    <t>Calderon, Raymond I.</t>
  </si>
  <si>
    <t>Castillo, Romeo</t>
  </si>
  <si>
    <t>Catapang, Axel C.</t>
  </si>
  <si>
    <t>Chong, Chien Hwa</t>
  </si>
  <si>
    <t>Corpuz, Janerry M.</t>
  </si>
  <si>
    <t>De Leon, Emelyn F.</t>
  </si>
  <si>
    <t>Dela Luna, Monica B.</t>
  </si>
  <si>
    <t>Dimaano, Vivien V.</t>
  </si>
  <si>
    <t>Esguerra, Franklin M.</t>
  </si>
  <si>
    <t>Gomez, Romica Marie R.</t>
  </si>
  <si>
    <t>Hernandez, Gene Bryan</t>
  </si>
  <si>
    <t>Joshi, Ravindra Chandra</t>
  </si>
  <si>
    <t>Kumar, Arun</t>
  </si>
  <si>
    <t>Leonar, Jojo D.</t>
  </si>
  <si>
    <t>Leviste, Judiel Mae O.</t>
  </si>
  <si>
    <t>Luna, Diane Mercidhess N.</t>
  </si>
  <si>
    <t>Macatangay, Alyssa Mae L.</t>
  </si>
  <si>
    <t>Magsino, Mark Jannison L.</t>
  </si>
  <si>
    <t>Mahdiraji, Ghafour Amouzad</t>
  </si>
  <si>
    <t>Malabanan, Joseph Anthony A.</t>
  </si>
  <si>
    <t>Maligalig, Joseph M.</t>
  </si>
  <si>
    <t>Mangubat, Reynaldo</t>
  </si>
  <si>
    <t>Marasigan, John Nel B.</t>
  </si>
  <si>
    <t>Matira, Gladys P.</t>
  </si>
  <si>
    <t>Mei, Florence Choong Chiao</t>
  </si>
  <si>
    <t>Mendoza, Edmon C.</t>
  </si>
  <si>
    <t>Oladinrin, Olugbenga T.</t>
  </si>
  <si>
    <t>Ona, Maria Charlotte M.</t>
  </si>
  <si>
    <t>Ong, Hui Lin</t>
  </si>
  <si>
    <t>Panaligan, Zayra S.</t>
  </si>
  <si>
    <t>Panapanaan, Ryan Christian J.</t>
  </si>
  <si>
    <t>Panganiban, Marie Lacey C.</t>
  </si>
  <si>
    <t>Perez, Anna Rachel M.</t>
  </si>
  <si>
    <t>Perez, Windle M.</t>
  </si>
  <si>
    <t>Ramadan, Rabie Abdeltawab</t>
  </si>
  <si>
    <t>Ramos, Ryan A. Ramos</t>
  </si>
  <si>
    <t>Rana, Muhammad Qasim</t>
  </si>
  <si>
    <t>Ranjan, Pinku</t>
  </si>
  <si>
    <t>Reyes, Philip Jaimes D.</t>
  </si>
  <si>
    <t>Roxas, Jearnelle Richmond Eliezer M.</t>
  </si>
  <si>
    <t>San Juan, Mark Paulo D.</t>
  </si>
  <si>
    <t>Suman, Lata Tripathi</t>
  </si>
  <si>
    <t>Tresvalles, Khristia Angelica R.</t>
  </si>
  <si>
    <t>Tubig, Rommel</t>
  </si>
  <si>
    <t>Umahon, Marie Pauline C.</t>
  </si>
  <si>
    <t>Umaphaty, Snekhalatha</t>
  </si>
  <si>
    <t>Vaithilingam, Chockalingan Aravind</t>
  </si>
  <si>
    <t>Villena, Marc Alex A. II</t>
  </si>
  <si>
    <t>Vivo, Ma. Junniefer Anne T.</t>
  </si>
  <si>
    <t>00838</t>
  </si>
  <si>
    <t>17950</t>
  </si>
  <si>
    <t>38448</t>
  </si>
  <si>
    <t>38444</t>
  </si>
  <si>
    <t>38331</t>
  </si>
  <si>
    <t>01907</t>
  </si>
  <si>
    <t>02253</t>
  </si>
  <si>
    <t>01055</t>
  </si>
  <si>
    <t>01078</t>
  </si>
  <si>
    <t>38770</t>
  </si>
  <si>
    <t>38479</t>
  </si>
  <si>
    <t>01328</t>
  </si>
  <si>
    <t>17711</t>
  </si>
  <si>
    <t>00207</t>
  </si>
  <si>
    <t>00209</t>
  </si>
  <si>
    <t>38335</t>
  </si>
  <si>
    <t>00214</t>
  </si>
  <si>
    <t>38722</t>
  </si>
  <si>
    <t>38435</t>
  </si>
  <si>
    <t>38392</t>
  </si>
  <si>
    <t>38520</t>
  </si>
  <si>
    <t>38459</t>
  </si>
  <si>
    <t>02653</t>
  </si>
  <si>
    <t>00297</t>
  </si>
  <si>
    <t>55593</t>
  </si>
  <si>
    <t>38328</t>
  </si>
  <si>
    <t>Ms. Barientos</t>
  </si>
  <si>
    <t>Ms.Abarquez</t>
  </si>
  <si>
    <t>Mr. Brahan</t>
  </si>
  <si>
    <t>Ms. Abrenica</t>
  </si>
  <si>
    <t>Mr. Abuyan</t>
  </si>
  <si>
    <t>Ms. Aclan</t>
  </si>
  <si>
    <t>Mr. Acob</t>
  </si>
  <si>
    <t>Ms. Acuña</t>
  </si>
  <si>
    <t>Mr. Adame</t>
  </si>
  <si>
    <t>Engr. Adatp</t>
  </si>
  <si>
    <t>Dr. Agasino</t>
  </si>
  <si>
    <t>Mr. Agleron</t>
  </si>
  <si>
    <t>Ms. Aguda</t>
  </si>
  <si>
    <t>Ms. Aguila</t>
  </si>
  <si>
    <t>Ar. Aldovino</t>
  </si>
  <si>
    <t>Dr. Al-Obaidi</t>
  </si>
  <si>
    <t>Engr. Alvarez</t>
  </si>
  <si>
    <t>Engr. Andaya</t>
  </si>
  <si>
    <t>Engr. Año</t>
  </si>
  <si>
    <t>Ms. Añonuevo</t>
  </si>
  <si>
    <t>Engr. Añnuevo</t>
  </si>
  <si>
    <t>Ms. Anorico</t>
  </si>
  <si>
    <t>Ms. Aranas</t>
  </si>
  <si>
    <t>Engr. Arazo</t>
  </si>
  <si>
    <t>Engr. Arcedo</t>
  </si>
  <si>
    <t>Mr. Arcega</t>
  </si>
  <si>
    <t>Ar. Arive</t>
  </si>
  <si>
    <t>Ms. Atog</t>
  </si>
  <si>
    <t>Ar. Austria</t>
  </si>
  <si>
    <t>Ms. Bacay</t>
  </si>
  <si>
    <t>IDr. Bacong</t>
  </si>
  <si>
    <t>Engr. Badillo</t>
  </si>
  <si>
    <t>Engr. Balansay</t>
  </si>
  <si>
    <t>Engr. Balboa</t>
  </si>
  <si>
    <t>Engr. Baliwag</t>
  </si>
  <si>
    <t>Engr. Banua</t>
  </si>
  <si>
    <t>Ms. Barbin</t>
  </si>
  <si>
    <t>Engr. Barquilla</t>
  </si>
  <si>
    <t>Engr. Barreto</t>
  </si>
  <si>
    <t>Mr. Bartolome</t>
  </si>
  <si>
    <t>IDr. Bawi</t>
  </si>
  <si>
    <t>Engr. Baynas</t>
  </si>
  <si>
    <t>Engr. Bejasa</t>
  </si>
  <si>
    <t>Engr. Besana</t>
  </si>
  <si>
    <t>Engr. Blanco</t>
  </si>
  <si>
    <t>Mr. Bollandos</t>
  </si>
  <si>
    <t>Mr. Briones</t>
  </si>
  <si>
    <t>Ar. Buenafe</t>
  </si>
  <si>
    <t>Engr. Beuenviaje</t>
  </si>
  <si>
    <t>Mr. Bughao</t>
  </si>
  <si>
    <t>Ar. Buhain</t>
  </si>
  <si>
    <t>Ar. A. Bulanhagui</t>
  </si>
  <si>
    <t>Ar. Bulanhagui</t>
  </si>
  <si>
    <t>Engr. Bulanhagui</t>
  </si>
  <si>
    <t>Ms. Bulirao</t>
  </si>
  <si>
    <t>Engr. Bumagat</t>
  </si>
  <si>
    <t>Mr. Cabatay</t>
  </si>
  <si>
    <t>Ms. Cabatay</t>
  </si>
  <si>
    <t>Engr. Cabungcal</t>
  </si>
  <si>
    <t>Engr. Calderon</t>
  </si>
  <si>
    <t>IDr. Calingasan</t>
  </si>
  <si>
    <t>Engr. Caluyo</t>
  </si>
  <si>
    <t>Ms. Campang</t>
  </si>
  <si>
    <t>Engr. Canicon</t>
  </si>
  <si>
    <t>Engr. Caones</t>
  </si>
  <si>
    <t>Engr. Caraig</t>
  </si>
  <si>
    <t>Engr. R. E. Castillo</t>
  </si>
  <si>
    <t>Mr. Castino</t>
  </si>
  <si>
    <t>Ar. Catapang</t>
  </si>
  <si>
    <t>Engr. Catilo</t>
  </si>
  <si>
    <t>Ms. Cepillo</t>
  </si>
  <si>
    <t>Engr. Cereno</t>
  </si>
  <si>
    <t>Dr. Chong</t>
  </si>
  <si>
    <t>Engr. Collado</t>
  </si>
  <si>
    <t>Dr. Conti</t>
  </si>
  <si>
    <t>IDr. Corpuz</t>
  </si>
  <si>
    <t>Mr. Cortes</t>
  </si>
  <si>
    <t>Ms. Cueto</t>
  </si>
  <si>
    <t>Ms. Dalisay</t>
  </si>
  <si>
    <t>Ms. De castro</t>
  </si>
  <si>
    <t>Mr. De castro</t>
  </si>
  <si>
    <t>Mr. De Castro</t>
  </si>
  <si>
    <t>Engr. De castro</t>
  </si>
  <si>
    <t>Ms. De chavez</t>
  </si>
  <si>
    <t>Ms. De guzman</t>
  </si>
  <si>
    <t>IDr. De Leon</t>
  </si>
  <si>
    <t>Engr. Dela Luna</t>
  </si>
  <si>
    <t>Engr. Delgado</t>
  </si>
  <si>
    <t>Dr. Delgado</t>
  </si>
  <si>
    <t>Mr. Delgado</t>
  </si>
  <si>
    <t>Ms. Dimailig</t>
  </si>
  <si>
    <t>Engr. Dimayacyac</t>
  </si>
  <si>
    <t>Engr. Dinayuga</t>
  </si>
  <si>
    <t>Ms. Dipasupil</t>
  </si>
  <si>
    <t>Engr. Domingo</t>
  </si>
  <si>
    <t>Engr. Duño</t>
  </si>
  <si>
    <t>Mr. Eguia</t>
  </si>
  <si>
    <t>Engr. Endaya</t>
  </si>
  <si>
    <t>Ar. Esguerra</t>
  </si>
  <si>
    <t>Engr. Esmana</t>
  </si>
  <si>
    <t>Engr. Esmas</t>
  </si>
  <si>
    <t>Engr. Evangelista</t>
  </si>
  <si>
    <t>Engr. Eyao</t>
  </si>
  <si>
    <t>Engr. Fajardo</t>
  </si>
  <si>
    <t>Ms. Falcunitin</t>
  </si>
  <si>
    <t>Engr. Ferry</t>
  </si>
  <si>
    <t>Ms. Florendo</t>
  </si>
  <si>
    <t>Engr. Flores</t>
  </si>
  <si>
    <t>Engr. Francisco</t>
  </si>
  <si>
    <t>Engr. Franco</t>
  </si>
  <si>
    <t>Dr.Gamboa</t>
  </si>
  <si>
    <t>Mr. Garbin</t>
  </si>
  <si>
    <t>Engr. Garcia</t>
  </si>
  <si>
    <t>Engr. Garduce</t>
  </si>
  <si>
    <t>Mr. Geniza</t>
  </si>
  <si>
    <t>Mr. Gertes</t>
  </si>
  <si>
    <t>Ms. Gomez</t>
  </si>
  <si>
    <t>Engr. Gonzales</t>
  </si>
  <si>
    <t>Ms. Gool</t>
  </si>
  <si>
    <t>Mr. Guico</t>
  </si>
  <si>
    <t>Dr. Gutierez</t>
  </si>
  <si>
    <t>Engr. Gutierrez</t>
  </si>
  <si>
    <t>Ms. Gutierrez</t>
  </si>
  <si>
    <t>Engr. Habal</t>
  </si>
  <si>
    <t>Mr. Hernandez</t>
  </si>
  <si>
    <t>Ar. B. Ilagan</t>
  </si>
  <si>
    <t>Ar. J. Ilagan</t>
  </si>
  <si>
    <t>Engr. Ilustrisimo</t>
  </si>
  <si>
    <t>Mr. Impa</t>
  </si>
  <si>
    <t>Engr. Indicio</t>
  </si>
  <si>
    <t>Engr. Jareño</t>
  </si>
  <si>
    <t>Ms. Javier</t>
  </si>
  <si>
    <t>Dr. Joshi</t>
  </si>
  <si>
    <t>Engr. Kaalim</t>
  </si>
  <si>
    <t>Dr. Kumar</t>
  </si>
  <si>
    <t>Assoc. Prof. Medina</t>
  </si>
  <si>
    <t>Engr. Lachica</t>
  </si>
  <si>
    <t>Engr. Lagman</t>
  </si>
  <si>
    <t>Engr. Lalog</t>
  </si>
  <si>
    <t>Mr. Lalong Isip</t>
  </si>
  <si>
    <t>Engr. Lara</t>
  </si>
  <si>
    <t>Engr. Laylo</t>
  </si>
  <si>
    <t>Ar. Leonar</t>
  </si>
  <si>
    <t>Ar. Leviste</t>
  </si>
  <si>
    <t>Mr. Lim</t>
  </si>
  <si>
    <t>Ms. Lopez</t>
  </si>
  <si>
    <t>Engr. Luistro</t>
  </si>
  <si>
    <t>Ms. Lumanglas</t>
  </si>
  <si>
    <t>Ms. Lumbatan</t>
  </si>
  <si>
    <t>Ar. Luna</t>
  </si>
  <si>
    <t>Prof. Macatangay</t>
  </si>
  <si>
    <t>Ms. Maderazo</t>
  </si>
  <si>
    <t>Mr. Magadia</t>
  </si>
  <si>
    <t>Engr. Magon</t>
  </si>
  <si>
    <t>Engr. Magtibay</t>
  </si>
  <si>
    <t>Ar. Malabanan</t>
  </si>
  <si>
    <t>Ms.Malibiran</t>
  </si>
  <si>
    <t>Ar. Maligalig</t>
  </si>
  <si>
    <t>Engr. Mañaga</t>
  </si>
  <si>
    <t>Engr. Mancera</t>
  </si>
  <si>
    <t>Mr. Mande</t>
  </si>
  <si>
    <t>Engr. Manzano</t>
  </si>
  <si>
    <t>Ar. Marasigan</t>
  </si>
  <si>
    <t>Ms. Martinez</t>
  </si>
  <si>
    <t>Ar. Matira</t>
  </si>
  <si>
    <t>Mr. Matira</t>
  </si>
  <si>
    <t>Asst. Prof. Mangubat</t>
  </si>
  <si>
    <t>Engr. Medrano</t>
  </si>
  <si>
    <t>Dr. Mei</t>
  </si>
  <si>
    <t>Ar. Mendoza</t>
  </si>
  <si>
    <t>Mr. Mendoza</t>
  </si>
  <si>
    <t>Mrs. Mendoza</t>
  </si>
  <si>
    <t>Mr. Mercado</t>
  </si>
  <si>
    <t>Engr. Mesiona</t>
  </si>
  <si>
    <t>Engr. Miranda</t>
  </si>
  <si>
    <t>Ms. Mirano</t>
  </si>
  <si>
    <t>Engr. Montalbo</t>
  </si>
  <si>
    <t>Engr. Morada</t>
  </si>
  <si>
    <t>Ms. Mores</t>
  </si>
  <si>
    <t>Engr. Mortilla</t>
  </si>
  <si>
    <t>Ms. Nocum</t>
  </si>
  <si>
    <t>Engr. Nuqui</t>
  </si>
  <si>
    <t>Engr. Odeste</t>
  </si>
  <si>
    <t>Engr. Ojeda</t>
  </si>
  <si>
    <t>Dr. Oladinrin</t>
  </si>
  <si>
    <t>Engr. Olano</t>
  </si>
  <si>
    <t>Ms. Oliva</t>
  </si>
  <si>
    <t>Ar. Ona</t>
  </si>
  <si>
    <t>Dr. Ong</t>
  </si>
  <si>
    <t>Engr. Orate</t>
  </si>
  <si>
    <t>Engr. Ornales</t>
  </si>
  <si>
    <t>Dr. Pagcaliwagan</t>
  </si>
  <si>
    <t>Engr. Palulan</t>
  </si>
  <si>
    <t>Ar. Panaligan</t>
  </si>
  <si>
    <t>Mr. Panapanaan</t>
  </si>
  <si>
    <t>Ar. Panapanaan</t>
  </si>
  <si>
    <t>Engr. Panganiban</t>
  </si>
  <si>
    <t>Miss Panganiban</t>
  </si>
  <si>
    <t>Engr. Patron</t>
  </si>
  <si>
    <t>Ms. Payawal</t>
  </si>
  <si>
    <t>Mr. Pecaña</t>
  </si>
  <si>
    <t>Ar. Perez</t>
  </si>
  <si>
    <t>Engr. Perez</t>
  </si>
  <si>
    <t>Ms. Perez</t>
  </si>
  <si>
    <t>Mr. Perez</t>
  </si>
  <si>
    <t>Engr. Persincula</t>
  </si>
  <si>
    <t>Engr. Plata</t>
  </si>
  <si>
    <t>Ms. Plaza</t>
  </si>
  <si>
    <t>Engr. Punzalan</t>
  </si>
  <si>
    <t>Dr. Ramadan</t>
  </si>
  <si>
    <t>Dr. Rana</t>
  </si>
  <si>
    <t>Dr. Ranjan</t>
  </si>
  <si>
    <t>Engr. Rebulado</t>
  </si>
  <si>
    <t>Ms. Red</t>
  </si>
  <si>
    <t>Engr. Rejano</t>
  </si>
  <si>
    <t>Ms. Ricafranca</t>
  </si>
  <si>
    <t>Engr.Riosa</t>
  </si>
  <si>
    <t>Ms. Rivera</t>
  </si>
  <si>
    <t>Engr.Rodriguez</t>
  </si>
  <si>
    <t>Engr. Rosales</t>
  </si>
  <si>
    <t>Ar. Roxas</t>
  </si>
  <si>
    <t>Engr. Roxas</t>
  </si>
  <si>
    <t>Engr. Ruiz</t>
  </si>
  <si>
    <t>Ms. Rulloda</t>
  </si>
  <si>
    <t>Engr. Salada</t>
  </si>
  <si>
    <t>Ms. Salazar</t>
  </si>
  <si>
    <t>Ms. Saludo</t>
  </si>
  <si>
    <t>Mr. San Juan</t>
  </si>
  <si>
    <t>Engr. Sanggalang</t>
  </si>
  <si>
    <t>Engr. Sarcilla</t>
  </si>
  <si>
    <t>Engr. Sarmieto</t>
  </si>
  <si>
    <t>Mr. Sarmeinto</t>
  </si>
  <si>
    <t>Engr. Serranno</t>
  </si>
  <si>
    <t>Engr. Severano</t>
  </si>
  <si>
    <t>Engr. Silva</t>
  </si>
  <si>
    <t>Mr. Suzarez</t>
  </si>
  <si>
    <t>Dr. Suman</t>
  </si>
  <si>
    <t>Ms. Tabucco</t>
  </si>
  <si>
    <t>Ms. Tabujara</t>
  </si>
  <si>
    <t>Engr. Tacubanza</t>
  </si>
  <si>
    <t>Engr. Taguiling</t>
  </si>
  <si>
    <t>Mr. Teñoso</t>
  </si>
  <si>
    <t>Ms. Tresvalles</t>
  </si>
  <si>
    <t>Ms. Trimillos</t>
  </si>
  <si>
    <t>Ar. Umahon</t>
  </si>
  <si>
    <t>Dr. Umaphaty</t>
  </si>
  <si>
    <t>Dr. Untalan</t>
  </si>
  <si>
    <t>Ms. Urbano</t>
  </si>
  <si>
    <t>Engr. Uribe</t>
  </si>
  <si>
    <t>Dr. Vaithilingam</t>
  </si>
  <si>
    <t>Atty. Valdez</t>
  </si>
  <si>
    <t>Engr.  Vergara</t>
  </si>
  <si>
    <t>Engr. Vidan</t>
  </si>
  <si>
    <t>Dr. Viliran</t>
  </si>
  <si>
    <t>Engr. Villabroza</t>
  </si>
  <si>
    <t>Mr. Villalobos</t>
  </si>
  <si>
    <t>Mr. Villanueva</t>
  </si>
  <si>
    <t>Engr. Villverde</t>
  </si>
  <si>
    <t>IDr. Villena</t>
  </si>
  <si>
    <t>Ar. Vivo</t>
  </si>
  <si>
    <t>Figure 2b. Comparative SO Attainments</t>
  </si>
  <si>
    <t>Figure 4a. Comparative All CDIO Attainments</t>
  </si>
  <si>
    <t>Figure 4b. Comparative CDIO Attainments</t>
  </si>
  <si>
    <t>ECE 425</t>
  </si>
  <si>
    <t>Basic Occupational Safety and Health</t>
  </si>
  <si>
    <t>Environment and Sustainability</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</si>
  <si>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</si>
  <si>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</si>
  <si>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Modern Tool Usage</t>
  </si>
  <si>
    <t>Project Management and Finance</t>
  </si>
  <si>
    <t>Demonstrate knowledge and understanding of engineering management and financial principles as member or a leader of a team to manage projects in multidisciplinary settings, and identify opportunities of entrepreneurship.</t>
  </si>
  <si>
    <t>Cognitive Skills</t>
  </si>
  <si>
    <t>Psychomotor Skills</t>
  </si>
  <si>
    <t>Affective Skills</t>
  </si>
  <si>
    <t>Institutional Graduate Attributes (IGA) Statements</t>
  </si>
  <si>
    <t>Acquire and explore portfolio designing for Robotics engineering applications.</t>
  </si>
  <si>
    <t>ENGR. MIKKO A. DE TORRES</t>
  </si>
  <si>
    <t>Engr. Mikko A. De Torres</t>
  </si>
  <si>
    <t>Engr. Anela L. Salvador</t>
  </si>
  <si>
    <t>Describe a control system by using time domain and identify their response in each system model.</t>
  </si>
  <si>
    <t>Apply reasoning based on contextual knowledge to assess societal, health, safety, legal, cultural, contemporary issues, and the consequent responsibilities relevant to professional engineering practices.</t>
  </si>
  <si>
    <t>Apply acquired engineering knowlegde and skills in addressing community problems that contributes to national development.</t>
  </si>
  <si>
    <t>ORIGINAL RAW MARKS</t>
  </si>
  <si>
    <t>TRANSMUTED RAW MARKS</t>
  </si>
  <si>
    <t>SDGS3</t>
  </si>
  <si>
    <t>Mathematics for the Modern World</t>
  </si>
  <si>
    <t xml:space="preserve">General Chemistry </t>
  </si>
  <si>
    <t>SCI 404</t>
  </si>
  <si>
    <t>Physics 2</t>
  </si>
  <si>
    <t>Engineering Mechanics</t>
  </si>
  <si>
    <t>EE 424</t>
  </si>
  <si>
    <t>Circuits 1</t>
  </si>
  <si>
    <t>MexE 401</t>
  </si>
  <si>
    <t>Advanced Engineering Mathematics for MexE</t>
  </si>
  <si>
    <t>MexE 402</t>
  </si>
  <si>
    <t>Introduction to Electro-mechanical Systems and Automation</t>
  </si>
  <si>
    <t>MexE 403</t>
  </si>
  <si>
    <t>Pneumatics and Hydraulics Systems</t>
  </si>
  <si>
    <t>MexE 404</t>
  </si>
  <si>
    <t>Physical Systems Modelling of Machine Elements</t>
  </si>
  <si>
    <t>ECE 405</t>
  </si>
  <si>
    <t>Digital Principles and Logic Design</t>
  </si>
  <si>
    <t>Electronics Circuits: Devices and Analysis</t>
  </si>
  <si>
    <t>EE 425</t>
  </si>
  <si>
    <t>Circuits 2</t>
  </si>
  <si>
    <t>MexE 405</t>
  </si>
  <si>
    <t>Basic Workshop and Machining</t>
  </si>
  <si>
    <t>MexE 406</t>
  </si>
  <si>
    <t>Robotics 1</t>
  </si>
  <si>
    <t>MexE 407</t>
  </si>
  <si>
    <t>PLC Fundamentals and Programmingf</t>
  </si>
  <si>
    <t>ECE 426</t>
  </si>
  <si>
    <t>Fundamentals of Data Communication</t>
  </si>
  <si>
    <t>ECE 427</t>
  </si>
  <si>
    <t>Electronics Measurements and Instrumentation</t>
  </si>
  <si>
    <t>ECE 428</t>
  </si>
  <si>
    <t>Power Electronics</t>
  </si>
  <si>
    <t>Material Science and Engineering</t>
  </si>
  <si>
    <t>MexE 408</t>
  </si>
  <si>
    <t>CAD/CAM and CNC</t>
  </si>
  <si>
    <t>MexE 409</t>
  </si>
  <si>
    <t>Robotics 2</t>
  </si>
  <si>
    <t>Control Systems Engineering</t>
  </si>
  <si>
    <t>ICE 405</t>
  </si>
  <si>
    <t>Sensors Engineering</t>
  </si>
  <si>
    <t>ICE 406</t>
  </si>
  <si>
    <t>Industrial Dirives and Control</t>
  </si>
  <si>
    <t>MexEE 401</t>
  </si>
  <si>
    <t>MexE Eelctive 1</t>
  </si>
  <si>
    <t>ECE 415</t>
  </si>
  <si>
    <t>Microprocessor and Microcontroller Systems and Design</t>
  </si>
  <si>
    <t>MexE 410</t>
  </si>
  <si>
    <t>Codes, Standards and Profession Ethics for MexE</t>
  </si>
  <si>
    <t>MexE 411</t>
  </si>
  <si>
    <t>MexE Seminars/Colloquium</t>
  </si>
  <si>
    <t>MexE 412</t>
  </si>
  <si>
    <t>Advanced PLC and Systems Integration</t>
  </si>
  <si>
    <t>MexE 413</t>
  </si>
  <si>
    <t>MexE Capstone Design 1</t>
  </si>
  <si>
    <t>IE 425</t>
  </si>
  <si>
    <t>Manufacturing and Quality Control</t>
  </si>
  <si>
    <t>Filipino sa iBa't-ibang Disiplina</t>
  </si>
  <si>
    <t>MexEE 402</t>
  </si>
  <si>
    <t>MexE Elective 2</t>
  </si>
  <si>
    <t>MexE 414</t>
  </si>
  <si>
    <t>MexE Capstone Design 2</t>
  </si>
  <si>
    <t>No Code</t>
  </si>
  <si>
    <t>Nothing Follows</t>
  </si>
  <si>
    <t>Since ILOs were directly mapped to SOs,similar results were obtained.</t>
  </si>
  <si>
    <t>Similar results were found for CDIO attainments. CDIO1 is mapped to Personal and Professional Skills and Attributes.</t>
  </si>
  <si>
    <t>FE</t>
  </si>
  <si>
    <t>Discipline Knowledge</t>
  </si>
  <si>
    <t>Ability to apply mathematics, sciences and principles of engineering to solve complex engineering problems;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</si>
  <si>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</si>
  <si>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</si>
  <si>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Identify, formulate, and solve complex engineering problems by applying principles of engineering, science, and mathematics;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</si>
  <si>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</si>
  <si>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</si>
  <si>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BATANGAS STATE UNVERSITY</t>
  </si>
  <si>
    <t>SUMMARY OF GRADES</t>
  </si>
  <si>
    <t>ASSESSMENT COMPONENTS</t>
  </si>
  <si>
    <t>MAXIMUM RAW SCORES:</t>
  </si>
  <si>
    <t>NAME OF STUDENTS</t>
  </si>
  <si>
    <t>TOTAL ACTUAL SCORES</t>
  </si>
  <si>
    <t>REMARKS</t>
  </si>
  <si>
    <t>PASS</t>
  </si>
  <si>
    <t xml:space="preserve">     Class Average:</t>
  </si>
  <si>
    <t xml:space="preserve"> SEMESTER</t>
  </si>
  <si>
    <t xml:space="preserve"> Prepared by: ___________________</t>
  </si>
  <si>
    <t>Instructor</t>
  </si>
  <si>
    <t>Date: __________</t>
  </si>
  <si>
    <t>* * * Nothing Follows * * *</t>
  </si>
  <si>
    <t>Students attaninments of the ILOs and SOs are far better this semester.</t>
  </si>
  <si>
    <t>Similar results were found for IGA attainments. IGA1 is mapped to Specific Knowledge</t>
  </si>
  <si>
    <t>January 6, 2025</t>
  </si>
  <si>
    <t>INTRODUCTION TO ELECTRO-MECHANICAL SYSTEMS AND AUTOMATION</t>
  </si>
  <si>
    <t>Identify motor control and mechanical transmission components, circuits, and safety standards. (SO1)</t>
  </si>
  <si>
    <t>Comprehend industry standards to design and analyze motor control circuits and transmission systems. (SO3)</t>
  </si>
  <si>
    <t>Assess the safety, societal, and environmental impacts of motor control and transmission systems. (SO10)</t>
  </si>
  <si>
    <t>I</t>
  </si>
  <si>
    <t>Final Examination</t>
  </si>
  <si>
    <t>Midterm Examination</t>
  </si>
  <si>
    <t>Q1</t>
  </si>
  <si>
    <t>Quiz 1</t>
  </si>
  <si>
    <t>Q2</t>
  </si>
  <si>
    <t>Quiz 2</t>
  </si>
  <si>
    <t>Q3</t>
  </si>
  <si>
    <t>Quiz 3</t>
  </si>
  <si>
    <t>Q4</t>
  </si>
  <si>
    <t>Quiz 4</t>
  </si>
  <si>
    <t>Critical and Systems Thinking</t>
  </si>
  <si>
    <t>The Engineer and Society</t>
  </si>
  <si>
    <t>Apply appropriate techniques, skills, and modern engineering and IT tools to complex engineering activities;</t>
  </si>
  <si>
    <t>ME,Q1,Q2</t>
  </si>
  <si>
    <t>FE,Q3,Q4</t>
  </si>
  <si>
    <t>FE,ME</t>
  </si>
  <si>
    <t>JANUARY 2025</t>
  </si>
  <si>
    <t>23-06845</t>
  </si>
  <si>
    <t>ACUPAN, KYLA APRILLE M.</t>
  </si>
  <si>
    <t>23-03487</t>
  </si>
  <si>
    <t>ALARCON, JOHN LEE KENETH M.</t>
  </si>
  <si>
    <t>23-01362</t>
  </si>
  <si>
    <t>ALZATE, SHEREMEL KEIREN P.</t>
  </si>
  <si>
    <t>23-05844</t>
  </si>
  <si>
    <t>ANTENOR, MARC ANDREI M.</t>
  </si>
  <si>
    <t>23-00272</t>
  </si>
  <si>
    <t>AQUINO, KIMBERLY CHEZKA R.</t>
  </si>
  <si>
    <t>23-07356</t>
  </si>
  <si>
    <t>BALSAMO, JOHANNES C.</t>
  </si>
  <si>
    <t>23-00220</t>
  </si>
  <si>
    <t>BAUTISTA, DEAN MARK E.</t>
  </si>
  <si>
    <t>23-07634</t>
  </si>
  <si>
    <t>BERAÑA, STEVEN JOSH S.</t>
  </si>
  <si>
    <t>23-09406</t>
  </si>
  <si>
    <t>BORJA, ARIZA MAE C.</t>
  </si>
  <si>
    <t>23-00967</t>
  </si>
  <si>
    <t>CABALAG, JACEDSON G.</t>
  </si>
  <si>
    <t>23-03208</t>
  </si>
  <si>
    <t>CABARLES, RAIZA P.</t>
  </si>
  <si>
    <t>23-03626</t>
  </si>
  <si>
    <t>CABATAY, ALYSSA JOYCE D.</t>
  </si>
  <si>
    <t>23-06972</t>
  </si>
  <si>
    <t>CENIZA, JAN FRANZEN F.</t>
  </si>
  <si>
    <t>23-00064</t>
  </si>
  <si>
    <t>DE CHAVEZ, ZOE</t>
  </si>
  <si>
    <t>23-07657</t>
  </si>
  <si>
    <t>FERRER, WENDELL GLENN DON V.</t>
  </si>
  <si>
    <t>23-03063</t>
  </si>
  <si>
    <t>GARCIA, JHADE KIMBERLY A.</t>
  </si>
  <si>
    <t>22-01130</t>
  </si>
  <si>
    <t>GARCIA, RUSSEL L.</t>
  </si>
  <si>
    <t>23-06911</t>
  </si>
  <si>
    <t>MACALINDONG, ARIS NEIL C.</t>
  </si>
  <si>
    <t>23-05117</t>
  </si>
  <si>
    <t>MACASINAG, CRIZ GLENN P.</t>
  </si>
  <si>
    <t>23-02697</t>
  </si>
  <si>
    <t>MAGBANUA, YNA BIANCA F.</t>
  </si>
  <si>
    <t>23-00661</t>
  </si>
  <si>
    <t>MARANAN, ALLIANA MAURICE B.</t>
  </si>
  <si>
    <t>23-07009</t>
  </si>
  <si>
    <t>MARASIGAN, ALDEN B.</t>
  </si>
  <si>
    <t>23-05104</t>
  </si>
  <si>
    <t>MENDEJA, JERIZA MHAY S.</t>
  </si>
  <si>
    <t>23-00737</t>
  </si>
  <si>
    <t>NOBLE, AEDELBERT D.</t>
  </si>
  <si>
    <t>23-07559</t>
  </si>
  <si>
    <t>ORNALES, ROVIC YTHAN GABRIELLE D.</t>
  </si>
  <si>
    <t>23-06741</t>
  </si>
  <si>
    <t>PAGAR, CLAIRE ALLEN A.</t>
  </si>
  <si>
    <t>23-09012</t>
  </si>
  <si>
    <t>REAL, DUSTIN A.</t>
  </si>
  <si>
    <t>23-03344</t>
  </si>
  <si>
    <t>SANCHEZ, INGRID KEIGHT V.</t>
  </si>
  <si>
    <t>23-02413</t>
  </si>
  <si>
    <t>SANTIAGO, MARIA KIRSTEN E.</t>
  </si>
  <si>
    <t>23-06554</t>
  </si>
  <si>
    <t>SIALL, MOHAMMAD ADDNAN L.</t>
  </si>
  <si>
    <t>23-04807</t>
  </si>
  <si>
    <t>TOLEDO, JENELLE P.</t>
  </si>
  <si>
    <t>23-04557</t>
  </si>
  <si>
    <t>TOLENTINO, AEOSHI KLYD D.</t>
  </si>
  <si>
    <t>23-05226</t>
  </si>
  <si>
    <t>TUPAS, LODIAN B.</t>
  </si>
  <si>
    <t>23-00244</t>
  </si>
  <si>
    <t>VELASQUEZ, GILIANNE A.</t>
  </si>
  <si>
    <t>23-03207</t>
  </si>
  <si>
    <t>VIDAL, ANDREA EUNICE D.</t>
  </si>
  <si>
    <t>23-00117</t>
  </si>
  <si>
    <t>VILLOSTAS, JUSTINE AARON R.</t>
  </si>
  <si>
    <t>20.3/40</t>
  </si>
  <si>
    <t>14.6/35</t>
  </si>
  <si>
    <t>15.3/20</t>
  </si>
  <si>
    <t>20/20</t>
  </si>
  <si>
    <t>12.5/20</t>
  </si>
  <si>
    <t>19.4/20</t>
  </si>
  <si>
    <t>MEXE 402 - INTRODUCTION TO ELECTRO-MECHANICAL SYSTEMS AND AUTOMATION (JANUARY 2025 SEMESTER)</t>
  </si>
  <si>
    <t>REM</t>
  </si>
  <si>
    <t>Class Size: 36</t>
  </si>
  <si>
    <t>JANUARY 2025 SEMESTER</t>
  </si>
  <si>
    <t>$B$9:$U$84</t>
  </si>
  <si>
    <t>31.6/40</t>
  </si>
  <si>
    <t>23.9/35</t>
  </si>
  <si>
    <t>ENGR. ANELA L. SALVADOR</t>
  </si>
  <si>
    <t>Engr. Janice F. Peralta</t>
  </si>
  <si>
    <t>No alterations in ILO.</t>
  </si>
  <si>
    <t>The course assessments include a midterm and final exam (25% each) and four quizzes (12–13% each). These test the students’ skills in identifying components, designing circuits, and understanding the impact of motor control and transmission systems. No alterations in ILO.</t>
  </si>
  <si>
    <t>5. FINAL EXAMINATION MODERATION</t>
  </si>
  <si>
    <t>* Mapped to 3 Intended Learning Outcomes (ILOs).
* Aligned with Bloom's levels: Remembering, Understanding, and Applying.
* Points are distributed evenly across the exam.
* Questions match the time allotted.
* All needed materials and formulas are provided.
* Clear marking scheme or scoring rubric included.
* Mathematical expressions are accurate and clear.
* Figures are well-prepared and easy to interpret.
* No typographical errors found.
* Questions are clear and easy to understand.</t>
  </si>
  <si>
    <t>This course was both in online and face-to-face set-up. Pre-recorded videos, Power Point presentations and live demonstration of laboratories are provided for effective learning in this course.</t>
  </si>
  <si>
    <t>N/A</t>
  </si>
  <si>
    <t>Assessment activities included quizzes, midterm, and final exams.</t>
  </si>
  <si>
    <t>Each task was designed to measure specific Intended Learning Outcomes (ILOs).</t>
  </si>
  <si>
    <t>Quizzes focused on understanding symbols, circuit design, and mechanical components.</t>
  </si>
  <si>
    <t>Exams tested students' ability to identify components, design systems, and assess impacts.</t>
  </si>
  <si>
    <t>All assessments aligned well with the ILOs to ensure learning objectives were met.</t>
  </si>
  <si>
    <t>Two students got INC grade. They took removal exam and passed.
Excellent: 10 students (7 with 1.50, 3 with 1.75)
Good: 24 students (7 with 2.00, 5 with 2.25, 7 with 2.50, 5 with 2.75)
Pass: 1 student (3.00)
INC: 2 students</t>
  </si>
  <si>
    <t>In the current semester, the implementation of the previous CQI plan—such as improved visuals, interactive assessments, and real-world examples—enhanced the attainment of ILOs, though limited lab access remained a challenge.</t>
  </si>
  <si>
    <t>The conclusion is that the CQI plan was effective in improving student learning and ILO attainment, but hands-on experience can still be improved.</t>
  </si>
  <si>
    <t>Increase hands-on lab sessions to strengthen practical skills and application.</t>
  </si>
  <si>
    <t>Integrate more real-world case studies and industry examples to deepen understanding.</t>
  </si>
  <si>
    <t>Update and expand digital learning materials for easier student access and self-study.</t>
  </si>
  <si>
    <t>The students in this course generally have the expected pre-requisite knowledge and are actively engaged in learning. Male students show high attentiveness and interest, while many female students excel in explaining concepts. Overall, the class is well-prepared to achieve the ILOs and perform well in assessments.</t>
  </si>
  <si>
    <t>The program chair gave me appropriate classroom/laboratory for teaching this course.</t>
  </si>
  <si>
    <t>Please see attached files.</t>
  </si>
  <si>
    <t>* Electrical Motors: Learn about motor types, safety, power circuits, and symbols used in motor control (Quiz 1).
* Motor Control Circuit Design: Study control standards (NEMA/IEC), relay functions, switches, sensors, and forward/reverse control (Quiz 2).
* Mechanical Power Transmission: Understand the design and function of belts, chains, gears, bearings, and shaft alignment (Quizzes 3 &amp; 4).</t>
  </si>
  <si>
    <t>This course teaches electrical motors, motor control circuits, and mechanical power transmission, focusing on design, safety, and impact assessment. Assessments are well-aligned with learning outcomes and effectively measure student progress. Improvements in teaching materials and activities have boosted engagement, though more lab time is needed. Students have the necessary background and actively participate, supporting successful learning.</t>
  </si>
  <si>
    <t>GOOD AFTERNOON, Please Login!</t>
  </si>
  <si>
    <t>I'm not the lecturer from the previous course.</t>
  </si>
  <si>
    <t>2nd</t>
  </si>
  <si>
    <t>2024-2025</t>
  </si>
  <si>
    <t>MEXE-2201</t>
  </si>
  <si>
    <t>Introduction to Electromechanical Systems and Automation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</si>
</sst>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
    <numFmt numFmtId="166" formatCode="[$-F400]h:mm:ss\ AM/PM"/>
    <numFmt numFmtId="167" formatCode="##0"/>
    <numFmt numFmtId="168" formatCode="##0%"/>
    <numFmt numFmtId="169" formatCode="##.00"/>
    <numFmt numFmtId="170" formatCode="#,###.00"/>
  </numFmts>
  <fonts count="72">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name val="Calibri"/>
      <family val="2"/>
      <scheme val="minor"/>
    </font>
    <font>
      <sz val="11"/>
      <color theme="1"/>
      <name val="Calibri"/>
      <family val="2"/>
      <scheme val="minor"/>
    </font>
    <font>
      <sz val="11"/>
      <color theme="0"/>
      <name val="Calibri"/>
      <family val="2"/>
      <scheme val="minor"/>
    </font>
    <font>
      <b/>
      <sz val="14"/>
      <color rgb="FF000080"/>
      <name val="Arial"/>
      <family val="2"/>
    </font>
    <font>
      <sz val="10"/>
      <name val="Arial"/>
      <family val="2"/>
    </font>
    <font>
      <sz val="11"/>
      <name val="Arial"/>
      <family val="2"/>
    </font>
    <font>
      <sz val="10"/>
      <color theme="1"/>
      <name val="Arial"/>
      <family val="2"/>
    </font>
    <font>
      <b/>
      <sz val="10"/>
      <name val="Arial"/>
      <family val="2"/>
    </font>
    <font>
      <sz val="12"/>
      <color theme="1"/>
      <name val="Calibri"/>
      <family val="2"/>
      <scheme val="minor"/>
    </font>
    <font>
      <sz val="11"/>
      <color rgb="FF000000"/>
      <name val="Arial"/>
      <family val="2"/>
    </font>
    <font>
      <b/>
      <sz val="12"/>
      <color theme="1"/>
      <name val="Calibri"/>
      <family val="2"/>
      <scheme val="minor"/>
    </font>
    <font>
      <b/>
      <sz val="10"/>
      <color theme="1"/>
      <name val="Arial"/>
      <family val="2"/>
    </font>
    <font>
      <sz val="12"/>
      <color theme="1"/>
      <name val="Arial"/>
      <family val="2"/>
    </font>
    <font>
      <b/>
      <sz val="10"/>
      <color theme="1"/>
      <name val="Calibri"/>
      <family val="2"/>
      <scheme val="minor"/>
    </font>
    <font>
      <u/>
      <sz val="11"/>
      <color theme="10"/>
      <name val="Calibri"/>
      <family val="2"/>
      <scheme val="minor"/>
    </font>
    <font>
      <b/>
      <sz val="10"/>
      <color theme="1"/>
      <name val="Arial Narrow"/>
      <family val="2"/>
    </font>
    <font>
      <u/>
      <sz val="11"/>
      <color theme="0"/>
      <name val="Calibri"/>
      <family val="2"/>
      <scheme val="minor"/>
    </font>
    <font>
      <b/>
      <sz val="11"/>
      <color rgb="FFFFFF00"/>
      <name val="Calibri"/>
      <family val="2"/>
      <scheme val="minor"/>
    </font>
    <font>
      <b/>
      <sz val="10"/>
      <name val="Calibri"/>
      <family val="2"/>
      <scheme val="minor"/>
    </font>
    <font>
      <sz val="12"/>
      <color rgb="FFFF0000"/>
      <name val="Arial"/>
      <family val="2"/>
    </font>
    <font>
      <sz val="10"/>
      <color theme="1"/>
      <name val="Arial Black"/>
      <family val="2"/>
    </font>
    <font>
      <sz val="9"/>
      <color theme="1"/>
      <name val="Arial Black"/>
      <family val="2"/>
    </font>
    <font>
      <sz val="9"/>
      <color rgb="FFFF0000"/>
      <name val="Arial Black"/>
      <family val="2"/>
    </font>
    <font>
      <sz val="10"/>
      <color theme="0"/>
      <name val="Arial Black"/>
      <family val="2"/>
    </font>
    <font>
      <sz val="8"/>
      <name val="Calibri"/>
      <family val="2"/>
      <scheme val="minor"/>
    </font>
    <font>
      <sz val="14"/>
      <color theme="0"/>
      <name val="Arial Black"/>
      <family val="2"/>
    </font>
    <font>
      <b/>
      <sz val="12"/>
      <color theme="0"/>
      <name val="Calibri"/>
      <family val="2"/>
      <scheme val="minor"/>
    </font>
    <font>
      <sz val="11"/>
      <color rgb="FF000000"/>
      <name val="Calibri"/>
      <family val="2"/>
      <scheme val="minor"/>
    </font>
    <font>
      <sz val="10"/>
      <color theme="1"/>
      <name val="Arial Narrow"/>
      <family val="2"/>
    </font>
    <font>
      <b/>
      <sz val="11"/>
      <name val="Arial"/>
      <family val="2"/>
    </font>
    <font>
      <b/>
      <sz val="16"/>
      <name val="Arial"/>
      <family val="2"/>
    </font>
    <font>
      <sz val="8"/>
      <name val="Arial"/>
      <family val="2"/>
    </font>
    <font>
      <b/>
      <sz val="10"/>
      <color indexed="9"/>
      <name val="Arial"/>
      <family val="2"/>
    </font>
    <font>
      <b/>
      <sz val="8"/>
      <name val="Arial"/>
      <family val="2"/>
    </font>
    <font>
      <b/>
      <sz val="9"/>
      <name val="Arial"/>
      <family val="2"/>
    </font>
    <font>
      <sz val="11"/>
      <color theme="1"/>
      <name val="Arial"/>
      <family val="2"/>
    </font>
    <font>
      <sz val="9"/>
      <color rgb="FF000000"/>
      <name val="Arial"/>
      <family val="2"/>
    </font>
    <font>
      <sz val="9"/>
      <name val="Calibri"/>
      <family val="2"/>
      <scheme val="minor"/>
    </font>
    <font>
      <sz val="9"/>
      <color theme="1"/>
      <name val="Calibri"/>
      <family val="2"/>
      <scheme val="minor"/>
    </font>
    <font>
      <sz val="9"/>
      <name val="Arial"/>
      <family val="2"/>
    </font>
    <font>
      <sz val="12"/>
      <color rgb="FF000000"/>
      <name val="Times New Roman"/>
      <family val="1"/>
    </font>
    <font>
      <sz val="10"/>
      <color rgb="FF000000"/>
      <name val="Arial"/>
      <family val="2"/>
    </font>
    <font>
      <b/>
      <sz val="6"/>
      <color theme="1"/>
      <name val="Aerial"/>
    </font>
    <font>
      <sz val="6"/>
      <color theme="1"/>
      <name val="Aerial"/>
    </font>
    <font>
      <sz val="11"/>
      <color theme="1"/>
      <name val="Calibri"/>
      <family val="2"/>
    </font>
    <font>
      <sz val="10"/>
      <color theme="1"/>
      <name val="Times New Roman"/>
      <family val="1"/>
    </font>
    <font>
      <b/>
      <sz val="10"/>
      <color theme="1"/>
      <name val="Verdana"/>
      <family val="2"/>
    </font>
    <font>
      <sz val="10"/>
      <color theme="1"/>
      <name val="Verdana"/>
      <family val="2"/>
    </font>
    <font>
      <sz val="9"/>
      <color theme="1"/>
      <name val="Verdana"/>
      <family val="2"/>
    </font>
    <font>
      <sz val="8"/>
      <color theme="1"/>
      <name val="Verdana"/>
      <family val="2"/>
    </font>
    <font>
      <b/>
      <sz val="10"/>
      <color theme="0"/>
      <name val="Verdana"/>
      <family val="2"/>
    </font>
    <font>
      <b/>
      <vertAlign val="superscript"/>
      <sz val="10"/>
      <color theme="0"/>
      <name val="Verdana"/>
      <family val="2"/>
    </font>
    <font>
      <sz val="9"/>
      <color rgb="FF0070C0"/>
      <name val="Verdana"/>
      <family val="2"/>
    </font>
    <font>
      <sz val="10"/>
      <name val="Verdana"/>
      <family val="2"/>
    </font>
    <font>
      <b/>
      <sz val="10"/>
      <name val="Verdana"/>
      <family val="2"/>
    </font>
    <font>
      <b/>
      <sz val="9"/>
      <color theme="1"/>
      <name val="Verdana"/>
      <family val="2"/>
    </font>
    <font>
      <sz val="11"/>
      <name val="Times New Roman"/>
      <family val="1"/>
    </font>
    <font>
      <sz val="12"/>
      <name val="Times New Roman"/>
      <family val="1"/>
    </font>
    <font>
      <i/>
      <sz val="10"/>
      <name val="Verdana"/>
      <family val="2"/>
    </font>
    <font>
      <i/>
      <sz val="10"/>
      <color theme="1"/>
      <name val="Verdana"/>
      <family val="2"/>
    </font>
    <font>
      <sz val="12"/>
      <color theme="1"/>
      <name val="Times New Roman"/>
      <family val="1"/>
    </font>
    <font>
      <sz val="11"/>
      <color theme="1"/>
      <name val="Times New Roman"/>
      <family val="1"/>
    </font>
    <font>
      <b/>
      <sz val="8"/>
      <color theme="1"/>
      <name val="Verdana"/>
      <family val="2"/>
    </font>
    <font>
      <b/>
      <sz val="14"/>
      <color rgb="FFFF0000"/>
      <name val="Calibri"/>
      <family val="2"/>
      <scheme val="minor"/>
    </font>
    <font>
      <b/>
      <sz val="14"/>
      <color rgb="FFFF0000"/>
      <name val="Arial"/>
      <family val="2"/>
    </font>
    <font>
      <i/>
      <sz val="10"/>
      <color rgb="FF0070C0"/>
      <name val="Verdana"/>
      <family val="2"/>
    </font>
    <font>
      <b/>
      <sz val="9"/>
      <color indexed="81"/>
      <name val="Tahoma"/>
      <family val="2"/>
    </font>
    <font>
      <sz val="10"/>
      <color theme="1"/>
      <name val="Aerial"/>
    </font>
  </fonts>
  <fills count="24">
    <fill>
      <patternFill patternType="none"/>
    </fill>
    <fill>
      <patternFill patternType="gray125"/>
    </fill>
    <fill>
      <patternFill patternType="solid">
        <fgColor theme="1" tint="0.499984740745262"/>
        <bgColor indexed="64"/>
      </patternFill>
    </fill>
    <fill>
      <patternFill patternType="solid">
        <fgColor theme="0" tint="-0.249977111117893"/>
        <bgColor indexed="64"/>
      </patternFill>
    </fill>
    <fill>
      <patternFill patternType="solid">
        <fgColor theme="0" tint="-0.249977111117893"/>
        <bgColor auto="1"/>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1" tint="0.34998626667073579"/>
        <bgColor indexed="64"/>
      </patternFill>
    </fill>
    <fill>
      <gradientFill degree="90">
        <stop position="0">
          <color theme="0" tint="-0.1490218817712943"/>
        </stop>
        <stop position="1">
          <color theme="1" tint="5.0965910824915313E-2"/>
        </stop>
      </gradientFill>
    </fill>
    <fill>
      <patternFill patternType="solid">
        <fgColor theme="6" tint="0.39997558519241921"/>
        <bgColor indexed="64"/>
      </patternFill>
    </fill>
    <fill>
      <gradientFill degree="90">
        <stop position="0">
          <color theme="8" tint="0.40000610370189521"/>
        </stop>
        <stop position="1">
          <color theme="3" tint="-0.49803155613879818"/>
        </stop>
      </gradientFill>
    </fill>
    <fill>
      <patternFill patternType="solid">
        <fgColor theme="1" tint="0.249977111117893"/>
        <bgColor indexed="64"/>
      </patternFill>
    </fill>
    <fill>
      <patternFill patternType="solid">
        <fgColor theme="0"/>
        <bgColor indexed="64"/>
      </patternFill>
    </fill>
    <fill>
      <patternFill patternType="solid">
        <fgColor theme="8" tint="0.39997558519241921"/>
        <bgColor indexed="64"/>
      </patternFill>
    </fill>
    <fill>
      <gradientFill degree="90">
        <stop position="0">
          <color theme="0" tint="-0.25098422193060094"/>
        </stop>
        <stop position="1">
          <color theme="2" tint="-0.89803765984069339"/>
        </stop>
      </gradientFill>
    </fill>
    <fill>
      <patternFill patternType="solid">
        <fgColor theme="2" tint="-0.749992370372631"/>
        <bgColor indexed="64"/>
      </patternFill>
    </fill>
    <fill>
      <patternFill patternType="solid">
        <fgColor rgb="FFFFFFFF"/>
        <bgColor rgb="FFFFFFFF"/>
      </patternFill>
    </fill>
    <fill>
      <patternFill patternType="solid">
        <fgColor indexed="9"/>
        <bgColor indexed="64"/>
      </patternFill>
    </fill>
    <fill>
      <patternFill patternType="solid">
        <fgColor theme="8" tint="0.79998168889431442"/>
        <bgColor indexed="64"/>
      </patternFill>
    </fill>
    <fill>
      <patternFill patternType="solid">
        <fgColor rgb="FF92D050"/>
        <bgColor indexed="64"/>
      </patternFill>
    </fill>
    <fill>
      <patternFill patternType="solid">
        <fgColor rgb="FFFFFFFF"/>
        <bgColor indexed="64"/>
      </patternFill>
    </fill>
    <fill>
      <patternFill patternType="solid">
        <fgColor indexed="22"/>
        <bgColor indexed="64"/>
      </patternFill>
    </fill>
    <fill>
      <patternFill patternType="solid">
        <fgColor indexed="47"/>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style="thin">
        <color auto="1"/>
      </right>
      <top/>
      <bottom/>
      <diagonal/>
    </border>
    <border>
      <left style="thin">
        <color auto="1"/>
      </left>
      <right/>
      <top style="thin">
        <color indexed="64"/>
      </top>
      <bottom/>
      <diagonal/>
    </border>
    <border>
      <left style="thin">
        <color auto="1"/>
      </left>
      <right/>
      <top/>
      <bottom/>
      <diagonal/>
    </border>
    <border>
      <left style="thin">
        <color indexed="64"/>
      </left>
      <right style="thin">
        <color indexed="64"/>
      </right>
      <top style="thin">
        <color indexed="64"/>
      </top>
      <bottom style="double">
        <color indexed="64"/>
      </bottom>
      <diagonal/>
    </border>
    <border>
      <left/>
      <right style="thin">
        <color indexed="64"/>
      </right>
      <top style="thin">
        <color auto="1"/>
      </top>
      <bottom/>
      <diagonal/>
    </border>
    <border>
      <left/>
      <right/>
      <top style="thin">
        <color auto="1"/>
      </top>
      <bottom style="thin">
        <color indexed="64"/>
      </bottom>
      <diagonal/>
    </border>
    <border>
      <left/>
      <right style="thin">
        <color indexed="64"/>
      </right>
      <top style="thin">
        <color indexed="64"/>
      </top>
      <bottom style="double">
        <color indexed="64"/>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medium">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double">
        <color indexed="64"/>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indexed="64"/>
      </left>
      <right style="thin">
        <color indexed="64"/>
      </right>
      <top style="thin">
        <color indexed="64"/>
      </top>
      <bottom style="medium">
        <color indexed="64"/>
      </bottom>
      <diagonal/>
    </border>
    <border>
      <left/>
      <right style="thin">
        <color indexed="64"/>
      </right>
      <top style="thin">
        <color auto="1"/>
      </top>
      <bottom style="thin">
        <color auto="1"/>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medium">
        <color auto="1"/>
      </right>
      <top/>
      <bottom style="thin">
        <color auto="1"/>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thin">
        <color indexed="64"/>
      </right>
      <top style="thin">
        <color auto="1"/>
      </top>
      <bottom/>
      <diagonal/>
    </border>
    <border>
      <left style="medium">
        <color indexed="64"/>
      </left>
      <right style="thin">
        <color indexed="64"/>
      </right>
      <top/>
      <bottom style="double">
        <color indexed="64"/>
      </bottom>
      <diagonal/>
    </border>
    <border>
      <left style="thin">
        <color indexed="64"/>
      </left>
      <right/>
      <top style="thin">
        <color indexed="64"/>
      </top>
      <bottom style="double">
        <color indexed="64"/>
      </bottom>
      <diagonal/>
    </border>
    <border>
      <left style="medium">
        <color indexed="64"/>
      </left>
      <right/>
      <top style="thin">
        <color auto="1"/>
      </top>
      <bottom style="thin">
        <color auto="1"/>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thin">
        <color auto="1"/>
      </bottom>
      <diagonal/>
    </border>
    <border>
      <left style="thin">
        <color auto="1"/>
      </left>
      <right style="thin">
        <color auto="1"/>
      </right>
      <top style="hair">
        <color auto="1"/>
      </top>
      <bottom style="hair">
        <color auto="1"/>
      </bottom>
      <diagonal/>
    </border>
    <border>
      <left style="thin">
        <color auto="1"/>
      </left>
      <right style="thin">
        <color indexed="64"/>
      </right>
      <top style="medium">
        <color indexed="64"/>
      </top>
      <bottom style="thin">
        <color indexed="64"/>
      </bottom>
      <diagonal/>
    </border>
    <border>
      <left style="thin">
        <color auto="1"/>
      </left>
      <right style="thin">
        <color auto="1"/>
      </right>
      <top/>
      <bottom style="hair">
        <color auto="1"/>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style="thin">
        <color auto="1"/>
      </right>
      <top style="hair">
        <color auto="1"/>
      </top>
      <bottom style="thin">
        <color indexed="64"/>
      </bottom>
      <diagonal/>
    </border>
    <border>
      <left style="thin">
        <color auto="1"/>
      </left>
      <right/>
      <top style="double">
        <color indexed="64"/>
      </top>
      <bottom style="double">
        <color indexed="64"/>
      </bottom>
      <diagonal/>
    </border>
    <border>
      <left/>
      <right style="thin">
        <color auto="1"/>
      </right>
      <top style="double">
        <color indexed="64"/>
      </top>
      <bottom style="double">
        <color indexed="64"/>
      </bottom>
      <diagonal/>
    </border>
    <border>
      <left/>
      <right style="thin">
        <color auto="1"/>
      </right>
      <top style="double">
        <color indexed="64"/>
      </top>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indexed="64"/>
      </right>
      <top style="thin">
        <color auto="1"/>
      </top>
      <bottom style="hair">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auto="1"/>
      </right>
      <top style="thin">
        <color indexed="64"/>
      </top>
      <bottom style="thin">
        <color indexed="64"/>
      </bottom>
      <diagonal/>
    </border>
    <border>
      <left/>
      <right style="thin">
        <color auto="1"/>
      </right>
      <top style="thin">
        <color auto="1"/>
      </top>
      <bottom style="thin">
        <color auto="1"/>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indexed="64"/>
      </top>
      <bottom style="dashed">
        <color auto="1"/>
      </bottom>
      <diagonal/>
    </border>
    <border>
      <left style="thin">
        <color auto="1"/>
      </left>
      <right/>
      <top style="thin">
        <color indexed="64"/>
      </top>
      <bottom style="dashed">
        <color auto="1"/>
      </bottom>
      <diagonal/>
    </border>
    <border>
      <left/>
      <right/>
      <top style="thin">
        <color indexed="64"/>
      </top>
      <bottom style="dashed">
        <color auto="1"/>
      </bottom>
      <diagonal/>
    </border>
    <border>
      <left/>
      <right style="thin">
        <color indexed="64"/>
      </right>
      <top style="thin">
        <color indexed="64"/>
      </top>
      <bottom style="dashed">
        <color auto="1"/>
      </bottom>
      <diagonal/>
    </border>
    <border>
      <left style="thin">
        <color auto="1"/>
      </left>
      <right style="thin">
        <color auto="1"/>
      </right>
      <top style="dashed">
        <color auto="1"/>
      </top>
      <bottom style="dashed">
        <color auto="1"/>
      </bottom>
      <diagonal/>
    </border>
    <border>
      <left style="thin">
        <color auto="1"/>
      </left>
      <right/>
      <top style="dashed">
        <color auto="1"/>
      </top>
      <bottom style="dashed">
        <color auto="1"/>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thin">
        <color auto="1"/>
      </left>
      <right style="dashed">
        <color auto="1"/>
      </right>
      <top style="thin">
        <color auto="1"/>
      </top>
      <bottom style="hair">
        <color auto="1"/>
      </bottom>
      <diagonal/>
    </border>
    <border>
      <left style="dashed">
        <color auto="1"/>
      </left>
      <right style="dashed">
        <color auto="1"/>
      </right>
      <top style="thin">
        <color auto="1"/>
      </top>
      <bottom style="hair">
        <color auto="1"/>
      </bottom>
      <diagonal/>
    </border>
    <border>
      <left style="dashed">
        <color auto="1"/>
      </left>
      <right style="thin">
        <color auto="1"/>
      </right>
      <top style="thin">
        <color auto="1"/>
      </top>
      <bottom style="hair">
        <color auto="1"/>
      </bottom>
      <diagonal/>
    </border>
    <border>
      <left style="thin">
        <color auto="1"/>
      </left>
      <right style="dashed">
        <color auto="1"/>
      </right>
      <top/>
      <bottom style="hair">
        <color auto="1"/>
      </bottom>
      <diagonal/>
    </border>
    <border>
      <left style="dashed">
        <color auto="1"/>
      </left>
      <right style="dashed">
        <color auto="1"/>
      </right>
      <top/>
      <bottom style="hair">
        <color auto="1"/>
      </bottom>
      <diagonal/>
    </border>
    <border>
      <left style="dashed">
        <color auto="1"/>
      </left>
      <right style="thin">
        <color auto="1"/>
      </right>
      <top/>
      <bottom style="hair">
        <color auto="1"/>
      </bottom>
      <diagonal/>
    </border>
    <border>
      <left style="thin">
        <color auto="1"/>
      </left>
      <right style="dashed">
        <color auto="1"/>
      </right>
      <top/>
      <bottom/>
      <diagonal/>
    </border>
    <border>
      <left style="dashed">
        <color auto="1"/>
      </left>
      <right style="dashed">
        <color auto="1"/>
      </right>
      <top/>
      <bottom/>
      <diagonal/>
    </border>
    <border>
      <left style="dashed">
        <color auto="1"/>
      </left>
      <right style="thin">
        <color auto="1"/>
      </right>
      <top/>
      <bottom/>
      <diagonal/>
    </border>
    <border>
      <left style="thin">
        <color auto="1"/>
      </left>
      <right style="dashed">
        <color auto="1"/>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style="thin">
        <color auto="1"/>
      </right>
      <top style="thin">
        <color auto="1"/>
      </top>
      <bottom style="thin">
        <color auto="1"/>
      </bottom>
      <diagonal/>
    </border>
    <border>
      <left style="thin">
        <color auto="1"/>
      </left>
      <right style="dashed">
        <color auto="1"/>
      </right>
      <top style="thin">
        <color auto="1"/>
      </top>
      <bottom/>
      <diagonal/>
    </border>
    <border>
      <left style="dashed">
        <color auto="1"/>
      </left>
      <right style="dashed">
        <color auto="1"/>
      </right>
      <top style="thin">
        <color auto="1"/>
      </top>
      <bottom/>
      <diagonal/>
    </border>
    <border>
      <left style="dashed">
        <color auto="1"/>
      </left>
      <right style="thin">
        <color auto="1"/>
      </right>
      <top style="thin">
        <color auto="1"/>
      </top>
      <bottom/>
      <diagonal/>
    </border>
    <border>
      <left style="thin">
        <color auto="1"/>
      </left>
      <right style="thin">
        <color auto="1"/>
      </right>
      <top/>
      <bottom style="dashed">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rgb="FFCCCCCC"/>
      </left>
      <right style="medium">
        <color rgb="FFCCCCCC"/>
      </right>
      <top style="medium">
        <color rgb="FFCCCCCC"/>
      </top>
      <bottom style="medium">
        <color rgb="FFCCCCCC"/>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auto="1"/>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auto="1"/>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auto="1"/>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6">
    <xf numFmtId="0" fontId="0" fillId="0" borderId="0"/>
    <xf numFmtId="9" fontId="5" fillId="0" borderId="0" applyFont="0" applyFill="0" applyBorder="0" applyAlignment="0" applyProtection="0"/>
    <xf numFmtId="0" fontId="8" fillId="0" borderId="0"/>
    <xf numFmtId="0" fontId="8" fillId="0" borderId="0"/>
    <xf numFmtId="0" fontId="13" fillId="0" borderId="0"/>
    <xf numFmtId="0" fontId="18" fillId="0" borderId="0" applyNumberFormat="0" applyFill="0" applyBorder="0" applyAlignment="0" applyProtection="0"/>
  </cellStyleXfs>
  <cellXfs count="735">
    <xf numFmtId="0" fontId="0" fillId="0" borderId="0" xfId="0"/>
    <xf numFmtId="0" fontId="10" fillId="0" borderId="0" xfId="0" applyFont="1"/>
    <xf numFmtId="0" fontId="8" fillId="0" borderId="0" xfId="0" applyFont="1" applyAlignment="1">
      <alignment horizontal="center"/>
    </xf>
    <xf numFmtId="0" fontId="6" fillId="0" borderId="0" xfId="0" applyFont="1" applyProtection="1">
      <protection hidden="1"/>
    </xf>
    <xf numFmtId="0" fontId="3" fillId="0" borderId="0" xfId="0" applyFont="1" applyProtection="1">
      <protection hidden="1"/>
    </xf>
    <xf numFmtId="49" fontId="3" fillId="0" borderId="0" xfId="0" applyNumberFormat="1" applyFont="1" applyProtection="1">
      <protection hidden="1"/>
    </xf>
    <xf numFmtId="0" fontId="4" fillId="0" borderId="0" xfId="0" applyFont="1" applyProtection="1">
      <protection hidden="1"/>
    </xf>
    <xf numFmtId="0" fontId="2" fillId="0" borderId="0" xfId="0" applyFont="1" applyAlignment="1" applyProtection="1">
      <alignment horizontal="center" vertical="center" wrapText="1"/>
      <protection hidden="1"/>
    </xf>
    <xf numFmtId="0" fontId="3" fillId="0" borderId="0" xfId="0" applyFont="1" applyAlignment="1" applyProtection="1">
      <alignment horizontal="left"/>
      <protection hidden="1"/>
    </xf>
    <xf numFmtId="1" fontId="2" fillId="0" borderId="0" xfId="0" applyNumberFormat="1" applyFont="1" applyAlignment="1" applyProtection="1">
      <alignment horizontal="center" vertical="center" wrapText="1"/>
      <protection hidden="1"/>
    </xf>
    <xf numFmtId="0" fontId="3" fillId="0" borderId="0" xfId="0" applyFont="1" applyAlignment="1" applyProtection="1">
      <alignment horizontal="right"/>
      <protection hidden="1"/>
    </xf>
    <xf numFmtId="49" fontId="4" fillId="0" borderId="0" xfId="0" applyNumberFormat="1" applyFont="1" applyProtection="1">
      <protection hidden="1"/>
    </xf>
    <xf numFmtId="0" fontId="0" fillId="0" borderId="0" xfId="0" applyAlignment="1" applyProtection="1">
      <alignment horizontal="center"/>
      <protection hidden="1"/>
    </xf>
    <xf numFmtId="49" fontId="0" fillId="0" borderId="0" xfId="0" applyNumberFormat="1" applyAlignment="1" applyProtection="1">
      <alignment horizontal="center"/>
      <protection hidden="1"/>
    </xf>
    <xf numFmtId="0" fontId="9" fillId="0" borderId="0" xfId="0" applyFont="1" applyProtection="1">
      <protection hidden="1"/>
    </xf>
    <xf numFmtId="0" fontId="4" fillId="0" borderId="0" xfId="0" applyFont="1" applyAlignment="1" applyProtection="1">
      <alignment horizontal="left"/>
      <protection hidden="1"/>
    </xf>
    <xf numFmtId="0" fontId="3" fillId="0" borderId="0" xfId="0" applyFont="1" applyAlignment="1" applyProtection="1">
      <alignment horizontal="center"/>
      <protection hidden="1"/>
    </xf>
    <xf numFmtId="0" fontId="3" fillId="0" borderId="18" xfId="0" applyFont="1" applyBorder="1" applyAlignment="1" applyProtection="1">
      <alignment horizontal="center"/>
      <protection hidden="1"/>
    </xf>
    <xf numFmtId="0" fontId="10" fillId="0" borderId="0" xfId="0" applyFont="1" applyAlignment="1">
      <alignment horizontal="center"/>
    </xf>
    <xf numFmtId="0" fontId="4" fillId="0" borderId="0" xfId="0" applyFont="1" applyAlignment="1" applyProtection="1">
      <alignment horizontal="right"/>
      <protection hidden="1"/>
    </xf>
    <xf numFmtId="0" fontId="1" fillId="2" borderId="0" xfId="0" applyFont="1" applyFill="1" applyAlignment="1" applyProtection="1">
      <alignment horizontal="center"/>
      <protection hidden="1"/>
    </xf>
    <xf numFmtId="0" fontId="6" fillId="2" borderId="18" xfId="0" applyFont="1" applyFill="1" applyBorder="1" applyAlignment="1" applyProtection="1">
      <alignment horizontal="center"/>
      <protection hidden="1"/>
    </xf>
    <xf numFmtId="1" fontId="1" fillId="2" borderId="18" xfId="0" applyNumberFormat="1" applyFont="1" applyFill="1" applyBorder="1" applyAlignment="1" applyProtection="1">
      <alignment horizontal="center"/>
      <protection hidden="1"/>
    </xf>
    <xf numFmtId="0" fontId="1" fillId="2" borderId="18" xfId="0" applyFont="1" applyFill="1" applyBorder="1" applyAlignment="1" applyProtection="1">
      <alignment horizontal="center"/>
      <protection hidden="1"/>
    </xf>
    <xf numFmtId="0" fontId="0" fillId="0" borderId="0" xfId="0" applyProtection="1">
      <protection hidden="1"/>
    </xf>
    <xf numFmtId="0" fontId="6" fillId="0" borderId="0" xfId="0" applyFont="1" applyAlignment="1" applyProtection="1">
      <alignment horizontal="center" wrapText="1"/>
      <protection hidden="1"/>
    </xf>
    <xf numFmtId="0" fontId="6" fillId="0" borderId="0" xfId="0" applyFont="1" applyAlignment="1" applyProtection="1">
      <alignment horizontal="center"/>
      <protection hidden="1"/>
    </xf>
    <xf numFmtId="0" fontId="2" fillId="3" borderId="1" xfId="0" applyFont="1" applyFill="1" applyBorder="1" applyAlignment="1" applyProtection="1">
      <alignment horizontal="center"/>
      <protection hidden="1"/>
    </xf>
    <xf numFmtId="0" fontId="2" fillId="3" borderId="7" xfId="0" applyFont="1" applyFill="1" applyBorder="1" applyAlignment="1" applyProtection="1">
      <alignment horizontal="center" vertical="center" wrapText="1"/>
      <protection hidden="1"/>
    </xf>
    <xf numFmtId="0" fontId="2" fillId="3" borderId="7" xfId="0" applyFont="1" applyFill="1" applyBorder="1" applyAlignment="1" applyProtection="1">
      <alignment horizontal="right" vertical="center" wrapText="1"/>
      <protection hidden="1"/>
    </xf>
    <xf numFmtId="9" fontId="2" fillId="3" borderId="19" xfId="1" applyFont="1" applyFill="1" applyBorder="1" applyAlignment="1" applyProtection="1">
      <alignment horizontal="center" vertical="center" wrapText="1"/>
      <protection hidden="1"/>
    </xf>
    <xf numFmtId="0" fontId="0" fillId="3" borderId="10" xfId="0" applyFill="1" applyBorder="1" applyAlignment="1" applyProtection="1">
      <alignment horizontal="center" vertical="center" wrapText="1"/>
      <protection hidden="1"/>
    </xf>
    <xf numFmtId="0" fontId="0" fillId="3" borderId="7" xfId="0" applyFill="1" applyBorder="1" applyAlignment="1" applyProtection="1">
      <alignment horizontal="center" vertical="center" wrapText="1"/>
      <protection hidden="1"/>
    </xf>
    <xf numFmtId="0" fontId="0" fillId="3" borderId="1" xfId="1" applyNumberFormat="1" applyFont="1" applyFill="1" applyBorder="1" applyAlignment="1" applyProtection="1">
      <alignment horizontal="center" vertical="center"/>
      <protection hidden="1"/>
    </xf>
    <xf numFmtId="0" fontId="0" fillId="4" borderId="15" xfId="0" applyFill="1" applyBorder="1" applyProtection="1">
      <protection hidden="1"/>
    </xf>
    <xf numFmtId="164" fontId="0" fillId="4" borderId="1" xfId="0" applyNumberFormat="1" applyFill="1" applyBorder="1" applyAlignment="1" applyProtection="1">
      <alignment horizontal="center" vertical="center"/>
      <protection hidden="1"/>
    </xf>
    <xf numFmtId="0" fontId="8" fillId="0" borderId="11" xfId="0" applyFont="1" applyBorder="1" applyAlignment="1">
      <alignment horizontal="left" vertical="center" wrapText="1"/>
    </xf>
    <xf numFmtId="0" fontId="15" fillId="0" borderId="0" xfId="0" applyFont="1"/>
    <xf numFmtId="0" fontId="1" fillId="0" borderId="0" xfId="0" applyFont="1" applyAlignment="1" applyProtection="1">
      <alignment horizontal="center" vertical="center" wrapText="1"/>
      <protection hidden="1"/>
    </xf>
    <xf numFmtId="0" fontId="6" fillId="0" borderId="0" xfId="0" applyFont="1" applyAlignment="1" applyProtection="1">
      <alignment horizontal="center" vertical="center"/>
      <protection hidden="1"/>
    </xf>
    <xf numFmtId="2" fontId="6" fillId="0" borderId="0" xfId="0" applyNumberFormat="1" applyFont="1" applyProtection="1">
      <protection hidden="1"/>
    </xf>
    <xf numFmtId="16" fontId="6" fillId="0" borderId="0" xfId="0" applyNumberFormat="1" applyFont="1" applyProtection="1">
      <protection hidden="1"/>
    </xf>
    <xf numFmtId="164" fontId="6" fillId="0" borderId="0" xfId="0" applyNumberFormat="1" applyFont="1" applyProtection="1">
      <protection hidden="1"/>
    </xf>
    <xf numFmtId="164" fontId="0" fillId="4" borderId="18" xfId="0" applyNumberFormat="1" applyFill="1" applyBorder="1" applyAlignment="1" applyProtection="1">
      <alignment horizontal="center" vertical="center"/>
      <protection hidden="1"/>
    </xf>
    <xf numFmtId="0" fontId="0" fillId="3" borderId="18" xfId="0" applyFill="1" applyBorder="1" applyAlignment="1" applyProtection="1">
      <alignment horizontal="center"/>
      <protection hidden="1"/>
    </xf>
    <xf numFmtId="0" fontId="19" fillId="0" borderId="28" xfId="0" applyFont="1" applyBorder="1" applyAlignment="1" applyProtection="1">
      <alignment horizontal="center" vertical="center" wrapText="1"/>
      <protection hidden="1"/>
    </xf>
    <xf numFmtId="164" fontId="0" fillId="3" borderId="28" xfId="0" applyNumberFormat="1" applyFill="1" applyBorder="1" applyAlignment="1" applyProtection="1">
      <alignment horizontal="center" vertical="center"/>
      <protection hidden="1"/>
    </xf>
    <xf numFmtId="2" fontId="0" fillId="3" borderId="20" xfId="0" applyNumberFormat="1" applyFill="1" applyBorder="1" applyAlignment="1" applyProtection="1">
      <alignment horizontal="center" vertical="center"/>
      <protection hidden="1"/>
    </xf>
    <xf numFmtId="0" fontId="2" fillId="3" borderId="28" xfId="0" applyFont="1" applyFill="1" applyBorder="1" applyAlignment="1" applyProtection="1">
      <alignment horizontal="center"/>
      <protection hidden="1"/>
    </xf>
    <xf numFmtId="2" fontId="0" fillId="7" borderId="28" xfId="0" applyNumberFormat="1" applyFill="1" applyBorder="1" applyAlignment="1" applyProtection="1">
      <alignment horizontal="center" vertical="center"/>
      <protection hidden="1"/>
    </xf>
    <xf numFmtId="2" fontId="0" fillId="7" borderId="20" xfId="0" applyNumberFormat="1" applyFill="1" applyBorder="1" applyAlignment="1" applyProtection="1">
      <alignment horizontal="center" vertical="center"/>
      <protection hidden="1"/>
    </xf>
    <xf numFmtId="2" fontId="6" fillId="7" borderId="28" xfId="0" applyNumberFormat="1" applyFont="1" applyFill="1" applyBorder="1" applyAlignment="1" applyProtection="1">
      <alignment horizontal="center"/>
      <protection hidden="1"/>
    </xf>
    <xf numFmtId="0" fontId="0" fillId="7" borderId="28" xfId="0" applyFill="1" applyBorder="1" applyAlignment="1" applyProtection="1">
      <alignment horizontal="center" vertical="center"/>
      <protection hidden="1"/>
    </xf>
    <xf numFmtId="164" fontId="0" fillId="7" borderId="28" xfId="0" applyNumberFormat="1" applyFill="1" applyBorder="1" applyAlignment="1" applyProtection="1">
      <alignment horizontal="center" vertical="center"/>
      <protection hidden="1"/>
    </xf>
    <xf numFmtId="0" fontId="6" fillId="7" borderId="28" xfId="0" applyFont="1" applyFill="1" applyBorder="1" applyProtection="1">
      <protection hidden="1"/>
    </xf>
    <xf numFmtId="0" fontId="4" fillId="4" borderId="28" xfId="0" applyFont="1" applyFill="1" applyBorder="1" applyAlignment="1" applyProtection="1">
      <alignment horizontal="center"/>
      <protection hidden="1"/>
    </xf>
    <xf numFmtId="2" fontId="3" fillId="0" borderId="0" xfId="0" applyNumberFormat="1" applyFont="1" applyProtection="1">
      <protection hidden="1"/>
    </xf>
    <xf numFmtId="0" fontId="3" fillId="7" borderId="28" xfId="0" applyFont="1" applyFill="1" applyBorder="1" applyAlignment="1" applyProtection="1">
      <alignment horizontal="center" vertical="center"/>
      <protection hidden="1"/>
    </xf>
    <xf numFmtId="2" fontId="3" fillId="7" borderId="20" xfId="0" applyNumberFormat="1" applyFont="1" applyFill="1" applyBorder="1" applyAlignment="1" applyProtection="1">
      <alignment horizontal="center" vertical="center"/>
      <protection hidden="1"/>
    </xf>
    <xf numFmtId="2" fontId="3" fillId="7" borderId="30" xfId="0" applyNumberFormat="1" applyFont="1" applyFill="1" applyBorder="1" applyAlignment="1" applyProtection="1">
      <alignment horizontal="center" vertical="center"/>
      <protection hidden="1"/>
    </xf>
    <xf numFmtId="1" fontId="1" fillId="7" borderId="31" xfId="0" applyNumberFormat="1" applyFont="1" applyFill="1" applyBorder="1" applyAlignment="1" applyProtection="1">
      <alignment horizontal="center" vertical="center" wrapText="1"/>
      <protection hidden="1"/>
    </xf>
    <xf numFmtId="2" fontId="0" fillId="7" borderId="30" xfId="0" applyNumberFormat="1" applyFill="1" applyBorder="1" applyAlignment="1" applyProtection="1">
      <alignment horizontal="center" vertical="center"/>
      <protection hidden="1"/>
    </xf>
    <xf numFmtId="0" fontId="0" fillId="7" borderId="20" xfId="0" applyFill="1" applyBorder="1" applyAlignment="1" applyProtection="1">
      <alignment horizontal="center" vertical="center"/>
      <protection hidden="1"/>
    </xf>
    <xf numFmtId="1" fontId="2" fillId="7" borderId="31" xfId="0" applyNumberFormat="1" applyFont="1" applyFill="1" applyBorder="1" applyAlignment="1" applyProtection="1">
      <alignment horizontal="center" vertical="center" wrapText="1"/>
      <protection hidden="1"/>
    </xf>
    <xf numFmtId="164" fontId="21" fillId="2" borderId="32" xfId="0" applyNumberFormat="1" applyFont="1" applyFill="1" applyBorder="1" applyAlignment="1" applyProtection="1">
      <alignment horizontal="center" vertical="center" wrapText="1"/>
      <protection hidden="1"/>
    </xf>
    <xf numFmtId="164" fontId="21" fillId="2" borderId="33" xfId="0" applyNumberFormat="1" applyFont="1" applyFill="1" applyBorder="1" applyAlignment="1" applyProtection="1">
      <alignment horizontal="center" vertical="center" wrapText="1"/>
      <protection hidden="1"/>
    </xf>
    <xf numFmtId="1" fontId="2" fillId="7" borderId="28" xfId="0" applyNumberFormat="1" applyFont="1" applyFill="1" applyBorder="1" applyAlignment="1" applyProtection="1">
      <alignment horizontal="center" vertical="center" wrapText="1"/>
      <protection hidden="1"/>
    </xf>
    <xf numFmtId="0" fontId="0" fillId="7" borderId="28" xfId="0" applyFill="1" applyBorder="1" applyProtection="1">
      <protection hidden="1"/>
    </xf>
    <xf numFmtId="0" fontId="6" fillId="2" borderId="28" xfId="0" applyFont="1" applyFill="1" applyBorder="1" applyAlignment="1" applyProtection="1">
      <alignment horizontal="center"/>
      <protection hidden="1"/>
    </xf>
    <xf numFmtId="0" fontId="3" fillId="0" borderId="28" xfId="0" applyFont="1" applyBorder="1" applyAlignment="1" applyProtection="1">
      <alignment horizontal="center"/>
      <protection hidden="1"/>
    </xf>
    <xf numFmtId="164" fontId="21" fillId="8" borderId="28" xfId="0" applyNumberFormat="1" applyFont="1" applyFill="1" applyBorder="1" applyAlignment="1" applyProtection="1">
      <alignment horizontal="center" vertical="center" wrapText="1"/>
      <protection hidden="1"/>
    </xf>
    <xf numFmtId="0" fontId="21" fillId="8" borderId="28" xfId="0" applyFont="1" applyFill="1" applyBorder="1" applyAlignment="1" applyProtection="1">
      <alignment horizontal="center"/>
      <protection hidden="1"/>
    </xf>
    <xf numFmtId="0" fontId="6" fillId="7" borderId="20" xfId="0" applyFont="1" applyFill="1" applyBorder="1" applyAlignment="1" applyProtection="1">
      <alignment horizontal="center" vertical="center"/>
      <protection hidden="1"/>
    </xf>
    <xf numFmtId="0" fontId="0" fillId="3" borderId="18" xfId="0" applyFill="1" applyBorder="1" applyAlignment="1" applyProtection="1">
      <alignment horizontal="center" vertical="center" wrapText="1"/>
      <protection hidden="1"/>
    </xf>
    <xf numFmtId="49" fontId="20" fillId="0" borderId="0" xfId="5" applyNumberFormat="1" applyFont="1" applyProtection="1">
      <protection hidden="1"/>
    </xf>
    <xf numFmtId="49" fontId="6" fillId="0" borderId="0" xfId="0" applyNumberFormat="1" applyFont="1" applyProtection="1">
      <protection hidden="1"/>
    </xf>
    <xf numFmtId="164" fontId="0" fillId="4" borderId="20" xfId="0" applyNumberFormat="1" applyFill="1" applyBorder="1" applyAlignment="1" applyProtection="1">
      <alignment horizontal="center" vertical="center"/>
      <protection hidden="1"/>
    </xf>
    <xf numFmtId="164" fontId="4" fillId="7" borderId="28" xfId="0" applyNumberFormat="1" applyFont="1" applyFill="1" applyBorder="1" applyAlignment="1" applyProtection="1">
      <alignment horizontal="center" vertical="center" wrapText="1"/>
      <protection hidden="1"/>
    </xf>
    <xf numFmtId="0" fontId="3" fillId="7" borderId="28" xfId="0" applyFont="1" applyFill="1" applyBorder="1" applyAlignment="1" applyProtection="1">
      <alignment horizontal="center"/>
      <protection hidden="1"/>
    </xf>
    <xf numFmtId="2" fontId="3" fillId="7" borderId="28" xfId="0" applyNumberFormat="1" applyFont="1" applyFill="1" applyBorder="1" applyAlignment="1" applyProtection="1">
      <alignment horizontal="center"/>
      <protection hidden="1"/>
    </xf>
    <xf numFmtId="0" fontId="2" fillId="3" borderId="1" xfId="1" applyNumberFormat="1" applyFont="1" applyFill="1" applyBorder="1" applyAlignment="1" applyProtection="1">
      <alignment horizontal="left" vertical="center"/>
      <protection hidden="1"/>
    </xf>
    <xf numFmtId="2" fontId="2" fillId="5" borderId="28" xfId="0" applyNumberFormat="1" applyFont="1" applyFill="1" applyBorder="1" applyAlignment="1" applyProtection="1">
      <alignment horizontal="center" vertical="center" wrapText="1"/>
      <protection hidden="1"/>
    </xf>
    <xf numFmtId="0" fontId="2" fillId="5" borderId="29" xfId="0" applyFont="1" applyFill="1" applyBorder="1" applyAlignment="1" applyProtection="1">
      <alignment horizontal="center" vertical="center" wrapText="1"/>
      <protection hidden="1"/>
    </xf>
    <xf numFmtId="49" fontId="6" fillId="0" borderId="0" xfId="0" applyNumberFormat="1" applyFont="1" applyAlignment="1" applyProtection="1">
      <alignment horizontal="left"/>
      <protection hidden="1"/>
    </xf>
    <xf numFmtId="0" fontId="0" fillId="3" borderId="23" xfId="0" applyFill="1" applyBorder="1" applyAlignment="1" applyProtection="1">
      <alignment wrapText="1"/>
      <protection hidden="1"/>
    </xf>
    <xf numFmtId="0" fontId="0" fillId="3" borderId="23" xfId="0" applyFill="1" applyBorder="1" applyAlignment="1" applyProtection="1">
      <alignment horizontal="right" wrapText="1"/>
      <protection hidden="1"/>
    </xf>
    <xf numFmtId="0" fontId="2" fillId="3" borderId="18" xfId="0" applyFont="1" applyFill="1" applyBorder="1" applyAlignment="1" applyProtection="1">
      <alignment horizontal="center"/>
      <protection hidden="1"/>
    </xf>
    <xf numFmtId="0" fontId="2" fillId="3" borderId="28"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left"/>
      <protection hidden="1"/>
    </xf>
    <xf numFmtId="0" fontId="2" fillId="3" borderId="17" xfId="0" applyFont="1" applyFill="1" applyBorder="1" applyAlignment="1" applyProtection="1">
      <alignment horizontal="center"/>
      <protection hidden="1"/>
    </xf>
    <xf numFmtId="0" fontId="2" fillId="3" borderId="19" xfId="0" applyFont="1" applyFill="1" applyBorder="1" applyAlignment="1" applyProtection="1">
      <alignment horizontal="center" vertical="center" wrapText="1"/>
      <protection hidden="1"/>
    </xf>
    <xf numFmtId="0" fontId="4" fillId="3" borderId="15" xfId="0" applyFont="1" applyFill="1" applyBorder="1" applyAlignment="1" applyProtection="1">
      <alignment horizontal="center"/>
      <protection hidden="1"/>
    </xf>
    <xf numFmtId="0" fontId="4" fillId="3" borderId="28" xfId="0" applyFont="1" applyFill="1" applyBorder="1" applyAlignment="1" applyProtection="1">
      <alignment horizontal="center"/>
      <protection hidden="1"/>
    </xf>
    <xf numFmtId="0" fontId="0" fillId="0" borderId="0" xfId="0" applyAlignment="1" applyProtection="1">
      <alignment horizontal="center" wrapText="1"/>
      <protection hidden="1"/>
    </xf>
    <xf numFmtId="0" fontId="0" fillId="0" borderId="28" xfId="0" applyBorder="1" applyAlignment="1" applyProtection="1">
      <alignment horizontal="center"/>
      <protection hidden="1"/>
    </xf>
    <xf numFmtId="0" fontId="4" fillId="5" borderId="18" xfId="0" applyFont="1" applyFill="1" applyBorder="1" applyAlignment="1" applyProtection="1">
      <alignment horizontal="center" vertical="center"/>
      <protection hidden="1"/>
    </xf>
    <xf numFmtId="49" fontId="9" fillId="0" borderId="0" xfId="0" applyNumberFormat="1" applyFont="1" applyProtection="1">
      <protection hidden="1"/>
    </xf>
    <xf numFmtId="2" fontId="6" fillId="3" borderId="28" xfId="0" applyNumberFormat="1" applyFont="1" applyFill="1" applyBorder="1" applyAlignment="1" applyProtection="1">
      <alignment horizontal="center" vertical="center"/>
      <protection hidden="1"/>
    </xf>
    <xf numFmtId="2" fontId="0" fillId="3" borderId="28" xfId="0" applyNumberFormat="1" applyFill="1" applyBorder="1" applyAlignment="1" applyProtection="1">
      <alignment horizontal="center" vertical="center"/>
      <protection hidden="1"/>
    </xf>
    <xf numFmtId="164" fontId="6" fillId="3" borderId="28" xfId="0" applyNumberFormat="1" applyFont="1" applyFill="1" applyBorder="1" applyAlignment="1" applyProtection="1">
      <alignment horizontal="center" vertical="center"/>
      <protection hidden="1"/>
    </xf>
    <xf numFmtId="0" fontId="8" fillId="0" borderId="0" xfId="0" applyFont="1" applyAlignment="1">
      <alignment horizontal="left" vertical="center" wrapText="1"/>
    </xf>
    <xf numFmtId="164" fontId="8" fillId="0" borderId="0" xfId="0" applyNumberFormat="1" applyFont="1" applyAlignment="1">
      <alignment horizontal="center" vertical="center" wrapText="1"/>
    </xf>
    <xf numFmtId="0" fontId="2" fillId="10" borderId="28" xfId="0" applyFont="1" applyFill="1" applyBorder="1" applyAlignment="1" applyProtection="1">
      <alignment horizontal="center"/>
      <protection hidden="1"/>
    </xf>
    <xf numFmtId="2" fontId="2" fillId="10" borderId="28" xfId="0" applyNumberFormat="1" applyFont="1" applyFill="1" applyBorder="1" applyAlignment="1" applyProtection="1">
      <alignment horizontal="center" vertical="center" wrapText="1"/>
      <protection hidden="1"/>
    </xf>
    <xf numFmtId="0" fontId="2" fillId="10" borderId="28" xfId="0" applyFont="1" applyFill="1" applyBorder="1" applyAlignment="1" applyProtection="1">
      <alignment horizontal="center" vertical="center"/>
      <protection hidden="1"/>
    </xf>
    <xf numFmtId="0" fontId="2" fillId="10" borderId="28" xfId="0" applyFont="1" applyFill="1" applyBorder="1" applyAlignment="1" applyProtection="1">
      <alignment horizontal="center" vertical="center" wrapText="1"/>
      <protection hidden="1"/>
    </xf>
    <xf numFmtId="0" fontId="3" fillId="10" borderId="28" xfId="0" applyFont="1" applyFill="1" applyBorder="1" applyAlignment="1" applyProtection="1">
      <alignment horizontal="center" vertical="center"/>
      <protection hidden="1"/>
    </xf>
    <xf numFmtId="0" fontId="4" fillId="10" borderId="15" xfId="0" applyFont="1" applyFill="1" applyBorder="1" applyAlignment="1" applyProtection="1">
      <alignment horizontal="center"/>
      <protection hidden="1"/>
    </xf>
    <xf numFmtId="2" fontId="2" fillId="10" borderId="29" xfId="0" applyNumberFormat="1" applyFont="1" applyFill="1" applyBorder="1" applyAlignment="1" applyProtection="1">
      <alignment horizontal="center" vertical="center" wrapText="1"/>
      <protection hidden="1"/>
    </xf>
    <xf numFmtId="0" fontId="2" fillId="10" borderId="8" xfId="0" applyFont="1" applyFill="1" applyBorder="1" applyAlignment="1" applyProtection="1">
      <alignment horizontal="center" vertical="center" wrapText="1"/>
      <protection hidden="1"/>
    </xf>
    <xf numFmtId="1" fontId="0" fillId="3" borderId="20" xfId="0" applyNumberFormat="1" applyFill="1" applyBorder="1" applyAlignment="1" applyProtection="1">
      <alignment horizontal="center" vertical="center"/>
      <protection hidden="1"/>
    </xf>
    <xf numFmtId="1" fontId="0" fillId="7" borderId="28" xfId="0" applyNumberFormat="1" applyFill="1" applyBorder="1" applyAlignment="1" applyProtection="1">
      <alignment horizontal="center" vertical="center"/>
      <protection hidden="1"/>
    </xf>
    <xf numFmtId="0" fontId="14" fillId="10" borderId="27" xfId="0" applyFont="1" applyFill="1" applyBorder="1" applyAlignment="1" applyProtection="1">
      <alignment vertical="center"/>
      <protection hidden="1"/>
    </xf>
    <xf numFmtId="0" fontId="5" fillId="3" borderId="28" xfId="1" applyNumberFormat="1" applyFont="1" applyFill="1" applyBorder="1" applyAlignment="1" applyProtection="1">
      <alignment horizontal="center" wrapText="1"/>
      <protection locked="0"/>
    </xf>
    <xf numFmtId="0" fontId="0" fillId="3" borderId="18" xfId="0" applyFill="1" applyBorder="1" applyAlignment="1" applyProtection="1">
      <alignment horizontal="center" wrapText="1"/>
      <protection locked="0"/>
    </xf>
    <xf numFmtId="0" fontId="0" fillId="3" borderId="20" xfId="0" applyFill="1" applyBorder="1" applyAlignment="1" applyProtection="1">
      <alignment horizontal="center" wrapText="1"/>
      <protection locked="0"/>
    </xf>
    <xf numFmtId="0" fontId="0" fillId="3" borderId="1" xfId="0" applyFill="1" applyBorder="1" applyAlignment="1" applyProtection="1">
      <alignment horizontal="center" vertical="center"/>
      <protection locked="0"/>
    </xf>
    <xf numFmtId="0" fontId="3" fillId="3" borderId="1" xfId="0" applyFont="1" applyFill="1" applyBorder="1" applyAlignment="1" applyProtection="1">
      <alignment horizontal="center" vertical="center"/>
      <protection locked="0"/>
    </xf>
    <xf numFmtId="0" fontId="3" fillId="3" borderId="23" xfId="0" applyFont="1" applyFill="1" applyBorder="1" applyAlignment="1" applyProtection="1">
      <alignment horizontal="center" vertical="center"/>
      <protection locked="0"/>
    </xf>
    <xf numFmtId="0" fontId="11" fillId="0" borderId="25" xfId="0" applyFont="1" applyBorder="1" applyAlignment="1">
      <alignment horizontal="left"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3" fillId="0" borderId="18" xfId="0" applyFont="1" applyBorder="1" applyAlignment="1" applyProtection="1">
      <alignment horizontal="center"/>
      <protection locked="0"/>
    </xf>
    <xf numFmtId="0" fontId="3" fillId="0" borderId="28" xfId="0" applyFont="1" applyBorder="1" applyAlignment="1" applyProtection="1">
      <alignment horizontal="center"/>
      <protection locked="0"/>
    </xf>
    <xf numFmtId="0" fontId="3" fillId="0" borderId="7" xfId="0" applyFont="1" applyBorder="1" applyAlignment="1" applyProtection="1">
      <alignment horizontal="center"/>
      <protection locked="0"/>
    </xf>
    <xf numFmtId="164" fontId="0" fillId="4" borderId="1" xfId="0" applyNumberFormat="1" applyFill="1" applyBorder="1" applyAlignment="1" applyProtection="1">
      <alignment horizontal="center" vertical="center"/>
      <protection locked="0"/>
    </xf>
    <xf numFmtId="0" fontId="3" fillId="0" borderId="0" xfId="0" applyFont="1" applyAlignment="1" applyProtection="1">
      <alignment horizontal="left"/>
      <protection locked="0" hidden="1"/>
    </xf>
    <xf numFmtId="0" fontId="19" fillId="0" borderId="15" xfId="0" applyFont="1" applyBorder="1" applyAlignment="1" applyProtection="1">
      <alignment vertical="center"/>
      <protection hidden="1"/>
    </xf>
    <xf numFmtId="0" fontId="19" fillId="0" borderId="27" xfId="0" applyFont="1" applyBorder="1" applyAlignment="1" applyProtection="1">
      <alignment vertical="center"/>
      <protection hidden="1"/>
    </xf>
    <xf numFmtId="49" fontId="6" fillId="13" borderId="0" xfId="0" applyNumberFormat="1" applyFont="1" applyFill="1" applyProtection="1">
      <protection hidden="1"/>
    </xf>
    <xf numFmtId="0" fontId="3" fillId="0" borderId="0" xfId="0" applyFont="1" applyProtection="1">
      <protection locked="0"/>
    </xf>
    <xf numFmtId="0" fontId="3" fillId="0" borderId="0" xfId="0" applyFont="1" applyAlignment="1" applyProtection="1">
      <alignment horizontal="left"/>
      <protection locked="0"/>
    </xf>
    <xf numFmtId="0" fontId="4" fillId="0" borderId="0" xfId="0" applyFont="1" applyProtection="1">
      <protection locked="0"/>
    </xf>
    <xf numFmtId="49" fontId="3" fillId="0" borderId="0" xfId="0" applyNumberFormat="1" applyFont="1" applyProtection="1">
      <protection locked="0"/>
    </xf>
    <xf numFmtId="49" fontId="4" fillId="0" borderId="0" xfId="0" applyNumberFormat="1" applyFont="1" applyProtection="1">
      <protection locked="0"/>
    </xf>
    <xf numFmtId="49" fontId="3" fillId="0" borderId="0" xfId="0" applyNumberFormat="1" applyFont="1" applyAlignment="1" applyProtection="1">
      <alignment horizontal="left"/>
      <protection locked="0"/>
    </xf>
    <xf numFmtId="49" fontId="6" fillId="0" borderId="0" xfId="0" applyNumberFormat="1" applyFont="1" applyProtection="1">
      <protection locked="0"/>
    </xf>
    <xf numFmtId="0" fontId="6" fillId="0" borderId="0" xfId="0" applyFont="1" applyProtection="1">
      <protection locked="0"/>
    </xf>
    <xf numFmtId="0" fontId="1" fillId="9" borderId="28" xfId="0" applyFont="1" applyFill="1" applyBorder="1" applyAlignment="1" applyProtection="1">
      <alignment horizontal="center" vertical="top"/>
      <protection hidden="1"/>
    </xf>
    <xf numFmtId="0" fontId="10" fillId="0" borderId="0" xfId="0" applyFont="1" applyAlignment="1">
      <alignment horizontal="left"/>
    </xf>
    <xf numFmtId="0" fontId="8" fillId="0" borderId="20" xfId="0" applyFont="1" applyBorder="1" applyAlignment="1">
      <alignment horizontal="left" vertical="center" wrapText="1"/>
    </xf>
    <xf numFmtId="0" fontId="8" fillId="0" borderId="42" xfId="0" applyFont="1" applyBorder="1" applyAlignment="1">
      <alignment horizontal="left" vertical="center" wrapText="1"/>
    </xf>
    <xf numFmtId="0" fontId="8" fillId="0" borderId="44" xfId="0" applyFont="1" applyBorder="1" applyAlignment="1">
      <alignment horizontal="left" vertical="center" wrapText="1"/>
    </xf>
    <xf numFmtId="0" fontId="11" fillId="0" borderId="43" xfId="0" applyFont="1" applyBorder="1" applyAlignment="1">
      <alignment horizontal="left" vertical="center" wrapText="1"/>
    </xf>
    <xf numFmtId="0" fontId="8" fillId="0" borderId="20" xfId="0" applyFont="1" applyBorder="1" applyAlignment="1">
      <alignment horizontal="center" vertical="center" wrapText="1"/>
    </xf>
    <xf numFmtId="0" fontId="8" fillId="0" borderId="20" xfId="0" applyFont="1" applyBorder="1" applyAlignment="1">
      <alignment horizontal="center" vertical="center"/>
    </xf>
    <xf numFmtId="0" fontId="8" fillId="0" borderId="42" xfId="0" applyFont="1" applyBorder="1" applyAlignment="1">
      <alignment horizontal="center" vertical="center" wrapText="1"/>
    </xf>
    <xf numFmtId="0" fontId="8" fillId="0" borderId="42" xfId="0" applyFont="1" applyBorder="1" applyAlignment="1">
      <alignment horizontal="center" vertical="center"/>
    </xf>
    <xf numFmtId="0" fontId="8" fillId="0" borderId="48" xfId="0" applyFont="1" applyBorder="1" applyAlignment="1">
      <alignment horizontal="center" vertical="center"/>
    </xf>
    <xf numFmtId="0" fontId="8" fillId="0" borderId="44" xfId="0" applyFont="1" applyBorder="1" applyAlignment="1">
      <alignment horizontal="center" vertical="center"/>
    </xf>
    <xf numFmtId="0" fontId="8" fillId="0" borderId="44" xfId="0" applyFont="1" applyBorder="1" applyAlignment="1">
      <alignment horizontal="center" vertical="center" wrapText="1"/>
    </xf>
    <xf numFmtId="0" fontId="8" fillId="0" borderId="28" xfId="0" applyFont="1" applyBorder="1" applyAlignment="1">
      <alignment horizontal="center" vertical="center" wrapText="1"/>
    </xf>
    <xf numFmtId="0" fontId="11" fillId="0" borderId="28" xfId="0" applyFont="1" applyBorder="1" applyAlignment="1">
      <alignment horizontal="center" vertical="center" wrapText="1"/>
    </xf>
    <xf numFmtId="9" fontId="21" fillId="9" borderId="28" xfId="1" applyFont="1" applyFill="1" applyBorder="1" applyAlignment="1" applyProtection="1">
      <alignment horizontal="center" vertical="top"/>
      <protection hidden="1"/>
    </xf>
    <xf numFmtId="1" fontId="21" fillId="9" borderId="28" xfId="1" applyNumberFormat="1" applyFont="1" applyFill="1" applyBorder="1" applyAlignment="1" applyProtection="1">
      <alignment horizontal="center" vertical="top"/>
      <protection hidden="1"/>
    </xf>
    <xf numFmtId="0" fontId="1" fillId="0" borderId="0" xfId="0" applyFont="1" applyProtection="1">
      <protection hidden="1"/>
    </xf>
    <xf numFmtId="0" fontId="4" fillId="5" borderId="28" xfId="0" applyFont="1" applyFill="1" applyBorder="1" applyProtection="1">
      <protection hidden="1"/>
    </xf>
    <xf numFmtId="0" fontId="27" fillId="13" borderId="0" xfId="0" applyFont="1" applyFill="1" applyAlignment="1" applyProtection="1">
      <alignment vertical="center" wrapText="1"/>
      <protection hidden="1"/>
    </xf>
    <xf numFmtId="0" fontId="6" fillId="13" borderId="0" xfId="0" applyFont="1" applyFill="1" applyProtection="1">
      <protection hidden="1"/>
    </xf>
    <xf numFmtId="0" fontId="0" fillId="0" borderId="0" xfId="0" applyAlignment="1" applyProtection="1">
      <alignment horizontal="left"/>
      <protection locked="0"/>
    </xf>
    <xf numFmtId="0" fontId="0" fillId="0" borderId="0" xfId="0" applyProtection="1">
      <protection locked="0"/>
    </xf>
    <xf numFmtId="0" fontId="18" fillId="0" borderId="0" xfId="5" applyProtection="1">
      <protection hidden="1"/>
    </xf>
    <xf numFmtId="0" fontId="0" fillId="0" borderId="0" xfId="0" applyAlignment="1" applyProtection="1">
      <alignment horizontal="center"/>
      <protection locked="0" hidden="1"/>
    </xf>
    <xf numFmtId="0" fontId="3" fillId="0" borderId="0" xfId="0" applyFont="1" applyProtection="1">
      <protection locked="0" hidden="1"/>
    </xf>
    <xf numFmtId="0" fontId="32" fillId="0" borderId="28" xfId="0" applyFont="1" applyBorder="1" applyAlignment="1" applyProtection="1">
      <alignment horizontal="center" vertical="center" wrapText="1"/>
      <protection hidden="1"/>
    </xf>
    <xf numFmtId="0" fontId="32" fillId="0" borderId="15" xfId="0" applyFont="1" applyBorder="1" applyAlignment="1" applyProtection="1">
      <alignment vertical="center"/>
      <protection hidden="1"/>
    </xf>
    <xf numFmtId="0" fontId="4" fillId="5" borderId="15" xfId="0" applyFont="1" applyFill="1" applyBorder="1" applyProtection="1">
      <protection hidden="1"/>
    </xf>
    <xf numFmtId="0" fontId="4" fillId="5" borderId="9" xfId="0" applyFont="1" applyFill="1" applyBorder="1" applyProtection="1">
      <protection hidden="1"/>
    </xf>
    <xf numFmtId="0" fontId="4" fillId="5" borderId="27" xfId="0" applyFont="1" applyFill="1" applyBorder="1" applyProtection="1">
      <protection hidden="1"/>
    </xf>
    <xf numFmtId="0" fontId="8" fillId="0" borderId="48" xfId="0" applyFont="1" applyBorder="1" applyAlignment="1">
      <alignment horizontal="center" vertical="center" wrapText="1"/>
    </xf>
    <xf numFmtId="2" fontId="0" fillId="0" borderId="0" xfId="0" applyNumberFormat="1" applyProtection="1">
      <protection hidden="1"/>
    </xf>
    <xf numFmtId="0" fontId="29" fillId="0" borderId="0" xfId="0" applyFont="1" applyAlignment="1" applyProtection="1">
      <alignment vertical="center" wrapText="1"/>
      <protection hidden="1"/>
    </xf>
    <xf numFmtId="0" fontId="35" fillId="0" borderId="0" xfId="0" applyFont="1" applyProtection="1">
      <protection hidden="1"/>
    </xf>
    <xf numFmtId="0" fontId="36" fillId="0" borderId="0" xfId="0" applyFont="1" applyProtection="1">
      <protection hidden="1"/>
    </xf>
    <xf numFmtId="49" fontId="11" fillId="0" borderId="0" xfId="0" applyNumberFormat="1" applyFont="1" applyProtection="1">
      <protection hidden="1"/>
    </xf>
    <xf numFmtId="0" fontId="11" fillId="0" borderId="0" xfId="0" applyFont="1" applyProtection="1">
      <protection hidden="1"/>
    </xf>
    <xf numFmtId="0" fontId="11" fillId="0" borderId="15" xfId="0" applyFont="1" applyBorder="1" applyAlignment="1" applyProtection="1">
      <alignment horizontal="center" vertical="center" wrapText="1"/>
      <protection hidden="1"/>
    </xf>
    <xf numFmtId="0" fontId="35" fillId="0" borderId="0" xfId="0" applyFont="1" applyAlignment="1" applyProtection="1">
      <alignment horizontal="center"/>
      <protection hidden="1"/>
    </xf>
    <xf numFmtId="0" fontId="37" fillId="0" borderId="0" xfId="0" applyFont="1" applyProtection="1">
      <protection hidden="1"/>
    </xf>
    <xf numFmtId="0" fontId="31" fillId="0" borderId="0" xfId="0" applyFont="1" applyProtection="1">
      <protection hidden="1"/>
    </xf>
    <xf numFmtId="2" fontId="3" fillId="0" borderId="0" xfId="3" applyNumberFormat="1" applyFont="1" applyAlignment="1" applyProtection="1">
      <alignment horizontal="center"/>
      <protection hidden="1"/>
    </xf>
    <xf numFmtId="49" fontId="3" fillId="0" borderId="0" xfId="0" applyNumberFormat="1" applyFont="1" applyAlignment="1" applyProtection="1">
      <alignment horizontal="center"/>
      <protection hidden="1"/>
    </xf>
    <xf numFmtId="49" fontId="35" fillId="0" borderId="0" xfId="0" applyNumberFormat="1" applyFont="1" applyProtection="1">
      <protection hidden="1"/>
    </xf>
    <xf numFmtId="0" fontId="35" fillId="0" borderId="12" xfId="0" applyFont="1" applyBorder="1" applyProtection="1">
      <protection hidden="1"/>
    </xf>
    <xf numFmtId="49" fontId="35" fillId="0" borderId="13" xfId="0" applyNumberFormat="1" applyFont="1" applyBorder="1" applyProtection="1">
      <protection hidden="1"/>
    </xf>
    <xf numFmtId="0" fontId="35" fillId="0" borderId="13" xfId="0" applyFont="1" applyBorder="1" applyProtection="1">
      <protection hidden="1"/>
    </xf>
    <xf numFmtId="49" fontId="35" fillId="0" borderId="14" xfId="0" applyNumberFormat="1" applyFont="1" applyBorder="1" applyProtection="1">
      <protection hidden="1"/>
    </xf>
    <xf numFmtId="0" fontId="37" fillId="0" borderId="13" xfId="0" applyFont="1" applyBorder="1" applyAlignment="1" applyProtection="1">
      <alignment horizontal="center"/>
      <protection hidden="1"/>
    </xf>
    <xf numFmtId="0" fontId="39" fillId="0" borderId="0" xfId="0" applyFont="1"/>
    <xf numFmtId="0" fontId="40" fillId="0" borderId="28" xfId="0" applyFont="1" applyBorder="1" applyAlignment="1" applyProtection="1">
      <alignment horizontal="left"/>
      <protection hidden="1"/>
    </xf>
    <xf numFmtId="2" fontId="41" fillId="0" borderId="28" xfId="3" applyNumberFormat="1" applyFont="1" applyBorder="1" applyAlignment="1" applyProtection="1">
      <alignment horizontal="center"/>
      <protection hidden="1"/>
    </xf>
    <xf numFmtId="0" fontId="42" fillId="0" borderId="0" xfId="0" applyFont="1"/>
    <xf numFmtId="0" fontId="43" fillId="0" borderId="28" xfId="0" applyFont="1" applyBorder="1" applyAlignment="1" applyProtection="1">
      <alignment horizontal="center"/>
      <protection hidden="1"/>
    </xf>
    <xf numFmtId="0" fontId="38" fillId="0" borderId="28" xfId="0" applyFont="1" applyBorder="1" applyAlignment="1" applyProtection="1">
      <alignment horizontal="center"/>
      <protection hidden="1"/>
    </xf>
    <xf numFmtId="0" fontId="43" fillId="0" borderId="28" xfId="0" applyFont="1" applyBorder="1" applyProtection="1">
      <protection hidden="1"/>
    </xf>
    <xf numFmtId="0" fontId="43" fillId="0" borderId="20" xfId="0" applyFont="1" applyBorder="1" applyProtection="1">
      <protection hidden="1"/>
    </xf>
    <xf numFmtId="0" fontId="40" fillId="0" borderId="20" xfId="0" applyFont="1" applyBorder="1" applyAlignment="1" applyProtection="1">
      <alignment horizontal="left"/>
      <protection hidden="1"/>
    </xf>
    <xf numFmtId="2" fontId="41" fillId="0" borderId="20" xfId="3" applyNumberFormat="1" applyFont="1" applyBorder="1" applyAlignment="1" applyProtection="1">
      <alignment horizontal="center"/>
      <protection hidden="1"/>
    </xf>
    <xf numFmtId="0" fontId="43" fillId="0" borderId="23" xfId="0" applyFont="1" applyBorder="1" applyProtection="1">
      <protection hidden="1"/>
    </xf>
    <xf numFmtId="0" fontId="40" fillId="0" borderId="23" xfId="0" applyFont="1" applyBorder="1" applyAlignment="1" applyProtection="1">
      <alignment horizontal="left"/>
      <protection hidden="1"/>
    </xf>
    <xf numFmtId="2" fontId="41" fillId="0" borderId="23" xfId="3" applyNumberFormat="1" applyFont="1" applyBorder="1" applyAlignment="1" applyProtection="1">
      <alignment horizontal="center"/>
      <protection hidden="1"/>
    </xf>
    <xf numFmtId="0" fontId="0" fillId="7" borderId="18" xfId="0" applyFill="1" applyBorder="1" applyAlignment="1" applyProtection="1">
      <alignment horizontal="center"/>
      <protection hidden="1"/>
    </xf>
    <xf numFmtId="0" fontId="47" fillId="0" borderId="0" xfId="0" applyFont="1"/>
    <xf numFmtId="167" fontId="47" fillId="0" borderId="55" xfId="0" applyNumberFormat="1" applyFont="1" applyBorder="1" applyAlignment="1">
      <alignment horizontal="center" vertical="center"/>
    </xf>
    <xf numFmtId="165" fontId="47" fillId="0" borderId="55" xfId="1" applyNumberFormat="1" applyFont="1" applyFill="1" applyBorder="1" applyAlignment="1">
      <alignment horizontal="center" vertical="center"/>
    </xf>
    <xf numFmtId="0" fontId="46" fillId="0" borderId="29" xfId="0" applyFont="1" applyBorder="1" applyAlignment="1">
      <alignment horizontal="center" vertical="center"/>
    </xf>
    <xf numFmtId="2" fontId="42" fillId="0" borderId="28" xfId="3" applyNumberFormat="1" applyFont="1" applyBorder="1" applyAlignment="1" applyProtection="1">
      <alignment horizontal="center"/>
      <protection hidden="1"/>
    </xf>
    <xf numFmtId="49" fontId="40" fillId="0" borderId="20" xfId="0" applyNumberFormat="1" applyFont="1" applyBorder="1" applyAlignment="1" applyProtection="1">
      <alignment horizontal="left"/>
      <protection hidden="1"/>
    </xf>
    <xf numFmtId="49" fontId="40" fillId="0" borderId="28" xfId="0" applyNumberFormat="1" applyFont="1" applyBorder="1" applyAlignment="1" applyProtection="1">
      <alignment horizontal="left"/>
      <protection hidden="1"/>
    </xf>
    <xf numFmtId="49" fontId="40" fillId="0" borderId="23" xfId="0" applyNumberFormat="1" applyFont="1" applyBorder="1" applyAlignment="1" applyProtection="1">
      <alignment horizontal="left"/>
      <protection hidden="1"/>
    </xf>
    <xf numFmtId="2" fontId="0" fillId="7" borderId="18" xfId="0" applyNumberFormat="1" applyFill="1" applyBorder="1" applyAlignment="1" applyProtection="1">
      <alignment horizontal="center"/>
      <protection hidden="1"/>
    </xf>
    <xf numFmtId="2" fontId="0" fillId="3" borderId="7" xfId="0" applyNumberFormat="1" applyFill="1" applyBorder="1" applyAlignment="1" applyProtection="1">
      <alignment horizontal="center" vertical="center" wrapText="1"/>
      <protection hidden="1"/>
    </xf>
    <xf numFmtId="2" fontId="0" fillId="3" borderId="1" xfId="1" applyNumberFormat="1" applyFont="1" applyFill="1" applyBorder="1" applyAlignment="1" applyProtection="1">
      <alignment horizontal="center" vertical="center"/>
      <protection hidden="1"/>
    </xf>
    <xf numFmtId="0" fontId="3" fillId="18" borderId="0" xfId="0" applyFont="1" applyFill="1" applyProtection="1">
      <protection hidden="1"/>
    </xf>
    <xf numFmtId="0" fontId="3" fillId="0" borderId="18" xfId="0" applyFont="1" applyBorder="1" applyAlignment="1">
      <alignment horizontal="center"/>
    </xf>
    <xf numFmtId="1" fontId="2" fillId="7" borderId="57" xfId="0" applyNumberFormat="1" applyFont="1" applyFill="1" applyBorder="1" applyAlignment="1" applyProtection="1">
      <alignment horizontal="center" vertical="center"/>
      <protection hidden="1"/>
    </xf>
    <xf numFmtId="49" fontId="46" fillId="0" borderId="55" xfId="0" applyNumberFormat="1" applyFont="1" applyBorder="1" applyAlignment="1" applyProtection="1">
      <alignment horizontal="center" vertical="center"/>
      <protection locked="0"/>
    </xf>
    <xf numFmtId="0" fontId="8" fillId="0" borderId="61" xfId="3" applyBorder="1" applyAlignment="1">
      <alignment horizontal="center" wrapText="1"/>
    </xf>
    <xf numFmtId="0" fontId="8" fillId="0" borderId="62" xfId="3" applyBorder="1" applyAlignment="1">
      <alignment horizontal="center" vertical="top" wrapText="1"/>
    </xf>
    <xf numFmtId="0" fontId="8" fillId="0" borderId="62" xfId="3" applyBorder="1" applyAlignment="1">
      <alignment horizontal="center" wrapText="1"/>
    </xf>
    <xf numFmtId="0" fontId="49" fillId="0" borderId="59" xfId="0" applyFont="1" applyBorder="1" applyAlignment="1">
      <alignment horizontal="left"/>
    </xf>
    <xf numFmtId="0" fontId="6" fillId="13" borderId="0" xfId="0" applyFont="1" applyFill="1" applyAlignment="1" applyProtection="1">
      <alignment horizontal="center"/>
      <protection hidden="1"/>
    </xf>
    <xf numFmtId="49" fontId="46" fillId="0" borderId="5" xfId="0" applyNumberFormat="1" applyFont="1" applyBorder="1" applyAlignment="1">
      <alignment vertical="center"/>
    </xf>
    <xf numFmtId="49" fontId="46" fillId="0" borderId="3" xfId="0" applyNumberFormat="1" applyFont="1" applyBorder="1" applyAlignment="1">
      <alignment vertical="center"/>
    </xf>
    <xf numFmtId="49" fontId="46" fillId="0" borderId="8" xfId="0" applyNumberFormat="1" applyFont="1" applyBorder="1" applyAlignment="1">
      <alignment vertical="center"/>
    </xf>
    <xf numFmtId="0" fontId="51" fillId="0" borderId="0" xfId="0" applyFont="1"/>
    <xf numFmtId="0" fontId="53" fillId="0" borderId="64" xfId="0" applyFont="1" applyBorder="1" applyAlignment="1">
      <alignment horizontal="center" vertical="center"/>
    </xf>
    <xf numFmtId="0" fontId="51" fillId="0" borderId="0" xfId="0" applyFont="1" applyAlignment="1">
      <alignment vertical="center"/>
    </xf>
    <xf numFmtId="0" fontId="54" fillId="2" borderId="15" xfId="0" applyFont="1" applyFill="1" applyBorder="1" applyAlignment="1">
      <alignment vertical="center"/>
    </xf>
    <xf numFmtId="0" fontId="54" fillId="2" borderId="9" xfId="0" applyFont="1" applyFill="1" applyBorder="1" applyAlignment="1">
      <alignment vertical="center"/>
    </xf>
    <xf numFmtId="49" fontId="51" fillId="0" borderId="64" xfId="0" applyNumberFormat="1" applyFont="1" applyBorder="1" applyAlignment="1">
      <alignment horizontal="center" vertical="top"/>
    </xf>
    <xf numFmtId="0" fontId="54" fillId="2" borderId="12" xfId="0" applyFont="1" applyFill="1" applyBorder="1" applyAlignment="1">
      <alignment horizontal="right" vertical="center"/>
    </xf>
    <xf numFmtId="0" fontId="54" fillId="2" borderId="6" xfId="0" applyFont="1" applyFill="1" applyBorder="1" applyAlignment="1">
      <alignment horizontal="right" vertical="center"/>
    </xf>
    <xf numFmtId="0" fontId="54" fillId="2" borderId="5" xfId="0" applyFont="1" applyFill="1" applyBorder="1" applyAlignment="1">
      <alignment horizontal="right" vertical="center"/>
    </xf>
    <xf numFmtId="0" fontId="8" fillId="0" borderId="66" xfId="0" applyFont="1" applyBorder="1" applyAlignment="1">
      <alignment horizontal="center" vertical="center" wrapText="1"/>
    </xf>
    <xf numFmtId="0" fontId="8" fillId="0" borderId="66" xfId="0" applyFont="1" applyBorder="1" applyAlignment="1">
      <alignment horizontal="center" vertical="center"/>
    </xf>
    <xf numFmtId="0" fontId="8" fillId="0" borderId="70" xfId="0" applyFont="1" applyBorder="1" applyAlignment="1">
      <alignment horizontal="center" vertical="center" wrapText="1"/>
    </xf>
    <xf numFmtId="0" fontId="8" fillId="0" borderId="70" xfId="0" applyFont="1" applyBorder="1" applyAlignment="1">
      <alignment horizontal="center" vertical="center"/>
    </xf>
    <xf numFmtId="0" fontId="8" fillId="0" borderId="74" xfId="0" applyFont="1" applyBorder="1" applyAlignment="1">
      <alignment horizontal="center" vertical="center" wrapText="1"/>
    </xf>
    <xf numFmtId="0" fontId="8" fillId="0" borderId="75" xfId="0" applyFont="1" applyBorder="1" applyAlignment="1">
      <alignment horizontal="center" vertical="center"/>
    </xf>
    <xf numFmtId="0" fontId="8" fillId="0" borderId="76" xfId="0" applyFont="1" applyBorder="1" applyAlignment="1">
      <alignment horizontal="center" vertical="center"/>
    </xf>
    <xf numFmtId="0" fontId="8" fillId="0" borderId="77" xfId="0" applyFont="1" applyBorder="1" applyAlignment="1">
      <alignment horizontal="center" vertical="center" wrapText="1"/>
    </xf>
    <xf numFmtId="0" fontId="8" fillId="0" borderId="78" xfId="0" applyFont="1" applyBorder="1" applyAlignment="1">
      <alignment horizontal="center" vertical="center"/>
    </xf>
    <xf numFmtId="0" fontId="8" fillId="0" borderId="79" xfId="0" applyFont="1" applyBorder="1" applyAlignment="1">
      <alignment horizontal="center" vertical="center"/>
    </xf>
    <xf numFmtId="0" fontId="8" fillId="0" borderId="80" xfId="0" applyFont="1" applyBorder="1" applyAlignment="1">
      <alignment horizontal="center" vertical="center" wrapText="1"/>
    </xf>
    <xf numFmtId="0" fontId="8" fillId="0" borderId="81" xfId="0" applyFont="1" applyBorder="1" applyAlignment="1">
      <alignment horizontal="center" vertical="center"/>
    </xf>
    <xf numFmtId="0" fontId="8" fillId="0" borderId="82" xfId="0" applyFont="1" applyBorder="1" applyAlignment="1">
      <alignment horizontal="center" vertical="center"/>
    </xf>
    <xf numFmtId="0" fontId="8" fillId="0" borderId="83" xfId="0" applyFont="1" applyBorder="1" applyAlignment="1">
      <alignment horizontal="center" vertical="center" wrapText="1"/>
    </xf>
    <xf numFmtId="0" fontId="8" fillId="0" borderId="84" xfId="0" applyFont="1" applyBorder="1" applyAlignment="1">
      <alignment horizontal="center" vertical="center"/>
    </xf>
    <xf numFmtId="0" fontId="8" fillId="0" borderId="85" xfId="0" applyFont="1" applyBorder="1" applyAlignment="1">
      <alignment horizontal="center" vertical="center"/>
    </xf>
    <xf numFmtId="0" fontId="8" fillId="0" borderId="86" xfId="0" applyFont="1" applyBorder="1" applyAlignment="1">
      <alignment horizontal="center" vertical="center" wrapText="1"/>
    </xf>
    <xf numFmtId="0" fontId="8" fillId="0" borderId="87" xfId="0" applyFont="1" applyBorder="1" applyAlignment="1">
      <alignment horizontal="center" vertical="center"/>
    </xf>
    <xf numFmtId="0" fontId="8" fillId="0" borderId="88" xfId="0" applyFont="1" applyBorder="1" applyAlignment="1">
      <alignment horizontal="center" vertical="center"/>
    </xf>
    <xf numFmtId="0" fontId="8" fillId="0" borderId="25" xfId="0" applyFont="1" applyBorder="1" applyAlignment="1">
      <alignment horizontal="center" vertical="center" wrapText="1"/>
    </xf>
    <xf numFmtId="0" fontId="8" fillId="0" borderId="25" xfId="0" applyFont="1" applyBorder="1" applyAlignment="1">
      <alignment horizontal="center" vertical="center"/>
    </xf>
    <xf numFmtId="49" fontId="54" fillId="2" borderId="12" xfId="0" applyNumberFormat="1" applyFont="1" applyFill="1" applyBorder="1" applyAlignment="1">
      <alignment vertical="center"/>
    </xf>
    <xf numFmtId="49" fontId="54" fillId="2" borderId="6" xfId="0" applyNumberFormat="1" applyFont="1" applyFill="1" applyBorder="1" applyAlignment="1">
      <alignment vertical="center"/>
    </xf>
    <xf numFmtId="0" fontId="51" fillId="0" borderId="0" xfId="0" applyFont="1" applyAlignment="1">
      <alignment vertical="top"/>
    </xf>
    <xf numFmtId="49" fontId="51" fillId="0" borderId="5" xfId="0" applyNumberFormat="1" applyFont="1" applyBorder="1" applyAlignment="1">
      <alignment horizontal="center" vertical="top"/>
    </xf>
    <xf numFmtId="0" fontId="57" fillId="0" borderId="0" xfId="0" applyFont="1" applyAlignment="1">
      <alignment horizontal="center" vertical="center" wrapText="1"/>
    </xf>
    <xf numFmtId="0" fontId="8" fillId="0" borderId="66" xfId="0" applyFont="1" applyBorder="1" applyAlignment="1">
      <alignment horizontal="left" vertical="center" wrapText="1"/>
    </xf>
    <xf numFmtId="0" fontId="8" fillId="0" borderId="70" xfId="0" applyFont="1" applyBorder="1" applyAlignment="1">
      <alignment horizontal="left" vertical="center" wrapText="1"/>
    </xf>
    <xf numFmtId="0" fontId="8" fillId="0" borderId="0" xfId="0" applyFont="1" applyAlignment="1">
      <alignment horizontal="left" vertical="top" wrapText="1"/>
    </xf>
    <xf numFmtId="0" fontId="8" fillId="0" borderId="89" xfId="0" applyFont="1" applyBorder="1" applyAlignment="1">
      <alignment horizontal="center" vertical="center"/>
    </xf>
    <xf numFmtId="0" fontId="8" fillId="0" borderId="89" xfId="0" applyFont="1" applyBorder="1" applyAlignment="1">
      <alignment horizontal="left" vertical="center" wrapText="1"/>
    </xf>
    <xf numFmtId="0" fontId="56" fillId="0" borderId="13" xfId="0" applyFont="1" applyBorder="1" applyAlignment="1">
      <alignment horizontal="left" vertical="center" wrapText="1"/>
    </xf>
    <xf numFmtId="49" fontId="44" fillId="0" borderId="0" xfId="0" applyNumberFormat="1" applyFont="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0" fontId="44" fillId="0" borderId="0" xfId="0" applyFont="1" applyAlignment="1">
      <alignment horizontal="center"/>
    </xf>
    <xf numFmtId="49" fontId="44" fillId="0" borderId="0" xfId="0" applyNumberFormat="1" applyFont="1" applyAlignment="1">
      <alignment horizontal="center"/>
    </xf>
    <xf numFmtId="0" fontId="44" fillId="21" borderId="0" xfId="0" applyFont="1" applyFill="1" applyAlignment="1">
      <alignment horizontal="center" vertical="center" wrapText="1"/>
    </xf>
    <xf numFmtId="49" fontId="44" fillId="21" borderId="0" xfId="0" applyNumberFormat="1" applyFont="1" applyFill="1" applyAlignment="1">
      <alignment horizontal="center" vertical="center" wrapText="1"/>
    </xf>
    <xf numFmtId="0" fontId="44" fillId="0" borderId="0" xfId="0" applyFont="1"/>
    <xf numFmtId="0" fontId="44" fillId="17" borderId="0" xfId="0" applyFont="1" applyFill="1"/>
    <xf numFmtId="0" fontId="44" fillId="17" borderId="0" xfId="0" applyFont="1" applyFill="1" applyAlignment="1">
      <alignment horizontal="left"/>
    </xf>
    <xf numFmtId="49" fontId="60" fillId="0" borderId="0" xfId="0" applyNumberFormat="1" applyFont="1" applyAlignment="1" applyProtection="1">
      <alignment horizontal="center"/>
      <protection hidden="1"/>
    </xf>
    <xf numFmtId="0" fontId="61" fillId="0" borderId="0" xfId="3" applyFont="1" applyAlignment="1">
      <alignment wrapText="1"/>
    </xf>
    <xf numFmtId="0" fontId="61" fillId="0" borderId="0" xfId="3" applyFont="1" applyAlignment="1">
      <alignment horizontal="left" vertical="center" wrapText="1"/>
    </xf>
    <xf numFmtId="0" fontId="61" fillId="0" borderId="0" xfId="3" applyFont="1"/>
    <xf numFmtId="0" fontId="61" fillId="0" borderId="0" xfId="3" applyFont="1" applyAlignment="1">
      <alignment vertical="center"/>
    </xf>
    <xf numFmtId="0" fontId="61" fillId="0" borderId="0" xfId="3" applyFont="1" applyAlignment="1">
      <alignment horizontal="left" vertical="center"/>
    </xf>
    <xf numFmtId="0" fontId="21" fillId="9" borderId="0" xfId="0" applyFont="1" applyFill="1" applyAlignment="1">
      <alignment vertical="top"/>
    </xf>
    <xf numFmtId="49" fontId="44" fillId="0" borderId="0" xfId="0" applyNumberFormat="1" applyFont="1" applyAlignment="1">
      <alignment vertical="center"/>
    </xf>
    <xf numFmtId="49" fontId="44" fillId="0" borderId="0" xfId="0" applyNumberFormat="1" applyFont="1" applyAlignment="1">
      <alignment horizontal="left" vertical="center"/>
    </xf>
    <xf numFmtId="49" fontId="44" fillId="0" borderId="0" xfId="0" applyNumberFormat="1" applyFont="1"/>
    <xf numFmtId="0" fontId="0" fillId="3" borderId="65" xfId="0" applyFill="1" applyBorder="1" applyAlignment="1" applyProtection="1">
      <alignment wrapText="1"/>
      <protection hidden="1"/>
    </xf>
    <xf numFmtId="0" fontId="0" fillId="3" borderId="65" xfId="0" applyFill="1" applyBorder="1" applyAlignment="1" applyProtection="1">
      <alignment horizontal="right" wrapText="1"/>
      <protection hidden="1"/>
    </xf>
    <xf numFmtId="0" fontId="51" fillId="19" borderId="91" xfId="0" applyFont="1" applyFill="1" applyBorder="1" applyAlignment="1">
      <alignment horizontal="center" vertical="center"/>
    </xf>
    <xf numFmtId="0" fontId="52" fillId="0" borderId="63" xfId="0" applyFont="1" applyBorder="1" applyAlignment="1">
      <alignment horizontal="center" vertical="center" wrapText="1"/>
    </xf>
    <xf numFmtId="2" fontId="2" fillId="7" borderId="57" xfId="0" applyNumberFormat="1" applyFont="1" applyFill="1" applyBorder="1" applyAlignment="1" applyProtection="1">
      <alignment horizontal="center" vertical="center"/>
      <protection hidden="1"/>
    </xf>
    <xf numFmtId="0" fontId="64" fillId="0" borderId="93" xfId="0" applyFont="1" applyBorder="1" applyAlignment="1">
      <alignment horizontal="center"/>
    </xf>
    <xf numFmtId="0" fontId="64" fillId="0" borderId="93" xfId="0" applyFont="1" applyBorder="1"/>
    <xf numFmtId="0" fontId="64" fillId="21" borderId="93" xfId="0" applyFont="1" applyFill="1" applyBorder="1" applyAlignment="1">
      <alignment horizontal="center"/>
    </xf>
    <xf numFmtId="0" fontId="64" fillId="21" borderId="93" xfId="0" applyFont="1" applyFill="1" applyBorder="1"/>
    <xf numFmtId="0" fontId="65" fillId="0" borderId="93" xfId="0" applyFont="1" applyBorder="1" applyAlignment="1">
      <alignment horizontal="center"/>
    </xf>
    <xf numFmtId="49" fontId="66" fillId="0" borderId="64" xfId="0" applyNumberFormat="1" applyFont="1" applyBorder="1" applyAlignment="1">
      <alignment horizontal="center"/>
    </xf>
    <xf numFmtId="2" fontId="0" fillId="7" borderId="28" xfId="0" applyNumberFormat="1" applyFill="1" applyBorder="1" applyAlignment="1" applyProtection="1">
      <alignment horizontal="center" vertical="center"/>
      <protection locked="0" hidden="1"/>
    </xf>
    <xf numFmtId="2" fontId="2" fillId="0" borderId="0" xfId="0" applyNumberFormat="1" applyFont="1" applyAlignment="1" applyProtection="1">
      <alignment horizontal="center" vertical="center"/>
      <protection hidden="1"/>
    </xf>
    <xf numFmtId="2" fontId="2" fillId="22" borderId="57" xfId="0" applyNumberFormat="1" applyFont="1" applyFill="1" applyBorder="1" applyAlignment="1" applyProtection="1">
      <alignment horizontal="center" vertical="center"/>
      <protection hidden="1"/>
    </xf>
    <xf numFmtId="0" fontId="51" fillId="0" borderId="96" xfId="0" applyFont="1" applyBorder="1" applyAlignment="1">
      <alignment horizontal="center" vertical="top"/>
    </xf>
    <xf numFmtId="49" fontId="51" fillId="0" borderId="96" xfId="0" applyNumberFormat="1" applyFont="1" applyBorder="1" applyAlignment="1">
      <alignment horizontal="center" vertical="top"/>
    </xf>
    <xf numFmtId="0" fontId="38" fillId="0" borderId="28" xfId="0" applyFont="1" applyBorder="1" applyAlignment="1">
      <alignment horizontal="center" vertical="center" wrapText="1"/>
    </xf>
    <xf numFmtId="0" fontId="43" fillId="0" borderId="44" xfId="0" applyFont="1" applyBorder="1" applyAlignment="1">
      <alignment horizontal="center" vertical="center" wrapText="1"/>
    </xf>
    <xf numFmtId="0" fontId="43" fillId="0" borderId="89" xfId="0" applyFont="1" applyBorder="1" applyAlignment="1">
      <alignment horizontal="center" vertical="center"/>
    </xf>
    <xf numFmtId="49" fontId="51" fillId="0" borderId="98" xfId="0" applyNumberFormat="1" applyFont="1" applyBorder="1" applyAlignment="1">
      <alignment horizontal="center" vertical="top"/>
    </xf>
    <xf numFmtId="0" fontId="64" fillId="0" borderId="0" xfId="0" applyFont="1"/>
    <xf numFmtId="0" fontId="64" fillId="0" borderId="0" xfId="0" applyFont="1" applyAlignment="1">
      <alignment vertical="center" wrapText="1"/>
    </xf>
    <xf numFmtId="0" fontId="64" fillId="0" borderId="0" xfId="0" applyFont="1" applyAlignment="1">
      <alignment horizontal="left" vertical="center" wrapText="1"/>
    </xf>
    <xf numFmtId="0" fontId="64" fillId="0" borderId="0" xfId="0" applyFont="1" applyAlignment="1">
      <alignment wrapText="1"/>
    </xf>
    <xf numFmtId="0" fontId="64" fillId="0" borderId="0" xfId="0" applyFont="1" applyAlignment="1">
      <alignment horizontal="left" vertical="center"/>
    </xf>
    <xf numFmtId="49" fontId="64" fillId="0" borderId="0" xfId="0" applyNumberFormat="1" applyFont="1" applyAlignment="1">
      <alignment horizontal="center" vertical="center"/>
    </xf>
    <xf numFmtId="0" fontId="64" fillId="0" borderId="0" xfId="0" applyFont="1" applyAlignment="1">
      <alignment horizontal="center" vertical="center" wrapText="1"/>
    </xf>
    <xf numFmtId="49" fontId="64" fillId="0" borderId="0" xfId="0" applyNumberFormat="1" applyFont="1" applyAlignment="1">
      <alignment horizontal="center" vertical="center" wrapText="1"/>
    </xf>
    <xf numFmtId="0" fontId="64" fillId="0" borderId="0" xfId="0" applyFont="1" applyAlignment="1">
      <alignment horizontal="center" wrapText="1"/>
    </xf>
    <xf numFmtId="49" fontId="64" fillId="0" borderId="0" xfId="0" applyNumberFormat="1" applyFont="1" applyAlignment="1">
      <alignment horizontal="center" wrapText="1"/>
    </xf>
    <xf numFmtId="49" fontId="64" fillId="21" borderId="0" xfId="0" applyNumberFormat="1" applyFont="1" applyFill="1" applyAlignment="1">
      <alignment horizontal="center" vertical="center" wrapText="1"/>
    </xf>
    <xf numFmtId="0" fontId="0" fillId="0" borderId="99" xfId="1" applyNumberFormat="1" applyFont="1" applyFill="1" applyBorder="1" applyAlignment="1" applyProtection="1">
      <alignment horizontal="center" wrapText="1"/>
      <protection locked="0"/>
    </xf>
    <xf numFmtId="0" fontId="0" fillId="0" borderId="0" xfId="0" applyAlignment="1">
      <alignment wrapText="1"/>
    </xf>
    <xf numFmtId="0" fontId="2" fillId="0" borderId="0" xfId="0" applyFont="1"/>
    <xf numFmtId="0" fontId="46" fillId="0" borderId="0" xfId="0" applyFont="1"/>
    <xf numFmtId="0" fontId="46" fillId="0" borderId="15" xfId="0" applyFont="1" applyBorder="1" applyAlignment="1">
      <alignment horizontal="left"/>
    </xf>
    <xf numFmtId="0" fontId="46" fillId="0" borderId="0" xfId="0" applyFont="1" applyAlignment="1">
      <alignment horizontal="center"/>
    </xf>
    <xf numFmtId="0" fontId="46" fillId="18" borderId="20" xfId="0" applyFont="1" applyFill="1" applyBorder="1" applyAlignment="1">
      <alignment horizontal="center" vertical="center"/>
    </xf>
    <xf numFmtId="0" fontId="46" fillId="0" borderId="20" xfId="0" applyFont="1" applyBorder="1" applyAlignment="1">
      <alignment horizontal="left"/>
    </xf>
    <xf numFmtId="170" fontId="47" fillId="0" borderId="0" xfId="0" applyNumberFormat="1" applyFont="1" applyAlignment="1">
      <alignment horizontal="center"/>
    </xf>
    <xf numFmtId="0" fontId="71" fillId="0" borderId="0" xfId="0" applyFont="1"/>
    <xf numFmtId="0" fontId="0" fillId="18" borderId="102" xfId="1" applyNumberFormat="1" applyFont="1" applyFill="1" applyBorder="1" applyAlignment="1" applyProtection="1">
      <alignment horizontal="center" wrapText="1"/>
      <protection locked="0"/>
    </xf>
    <xf numFmtId="0" fontId="0" fillId="18" borderId="102" xfId="1" applyNumberFormat="1" applyFont="1" applyFill="1" applyBorder="1" applyAlignment="1" applyProtection="1">
      <alignment horizontal="center" textRotation="90" wrapText="1"/>
      <protection locked="0"/>
    </xf>
    <xf numFmtId="0" fontId="46" fillId="18" borderId="106" xfId="0" applyFont="1" applyFill="1" applyBorder="1" applyAlignment="1">
      <alignment horizontal="center" vertical="center"/>
    </xf>
    <xf numFmtId="167" fontId="46" fillId="0" borderId="103" xfId="0" applyNumberFormat="1" applyFont="1" applyBorder="1" applyAlignment="1">
      <alignment horizontal="center"/>
    </xf>
    <xf numFmtId="168" fontId="46" fillId="0" borderId="103" xfId="0" applyNumberFormat="1" applyFont="1" applyBorder="1" applyAlignment="1">
      <alignment horizontal="center"/>
    </xf>
    <xf numFmtId="0" fontId="47" fillId="0" borderId="103" xfId="0" applyFont="1" applyBorder="1" applyAlignment="1">
      <alignment horizontal="center"/>
    </xf>
    <xf numFmtId="0" fontId="47" fillId="0" borderId="103" xfId="0" applyFont="1" applyBorder="1" applyAlignment="1">
      <alignment horizontal="left"/>
    </xf>
    <xf numFmtId="0" fontId="46" fillId="0" borderId="103" xfId="0" applyFont="1" applyBorder="1" applyAlignment="1">
      <alignment horizontal="center"/>
    </xf>
    <xf numFmtId="169" fontId="46" fillId="0" borderId="103" xfId="0" applyNumberFormat="1" applyFont="1" applyBorder="1" applyAlignment="1">
      <alignment horizontal="center"/>
    </xf>
    <xf numFmtId="0" fontId="47" fillId="0" borderId="55" xfId="0" applyFont="1" applyBorder="1" applyAlignment="1">
      <alignment horizontal="center" vertical="center"/>
    </xf>
    <xf numFmtId="0" fontId="48" fillId="0" borderId="60" xfId="5" applyFont="1" applyFill="1" applyBorder="1" applyAlignment="1" applyProtection="1">
      <alignment vertical="center" wrapText="1"/>
    </xf>
    <xf numFmtId="0" fontId="0" fillId="18" borderId="15" xfId="0" applyFill="1" applyBorder="1" applyAlignment="1" applyProtection="1">
      <alignment horizontal="center" vertical="top" wrapText="1"/>
      <protection hidden="1"/>
    </xf>
    <xf numFmtId="0" fontId="0" fillId="18" borderId="9" xfId="0" applyFill="1" applyBorder="1" applyAlignment="1" applyProtection="1">
      <alignment horizontal="center" vertical="top" wrapText="1"/>
      <protection hidden="1"/>
    </xf>
    <xf numFmtId="0" fontId="0" fillId="18" borderId="100" xfId="0" applyFill="1" applyBorder="1" applyAlignment="1" applyProtection="1">
      <alignment horizontal="center" vertical="top" wrapText="1"/>
      <protection hidden="1"/>
    </xf>
    <xf numFmtId="0" fontId="0" fillId="23" borderId="15" xfId="0" applyFill="1" applyBorder="1" applyAlignment="1" applyProtection="1">
      <alignment horizontal="center" vertical="top" wrapText="1"/>
      <protection hidden="1"/>
    </xf>
    <xf numFmtId="0" fontId="0" fillId="5" borderId="65" xfId="1" applyNumberFormat="1" applyFont="1" applyFill="1" applyBorder="1" applyAlignment="1" applyProtection="1">
      <alignment horizontal="center" textRotation="90" wrapText="1"/>
      <protection locked="0"/>
    </xf>
    <xf numFmtId="0" fontId="0" fillId="5" borderId="11" xfId="1" applyNumberFormat="1" applyFont="1" applyFill="1" applyBorder="1" applyAlignment="1" applyProtection="1">
      <alignment horizontal="center" textRotation="90" wrapText="1"/>
      <protection locked="0"/>
    </xf>
    <xf numFmtId="0" fontId="0" fillId="5" borderId="20" xfId="1" applyNumberFormat="1" applyFont="1" applyFill="1" applyBorder="1" applyAlignment="1" applyProtection="1">
      <alignment horizontal="center" textRotation="90" wrapText="1"/>
      <protection locked="0"/>
    </xf>
    <xf numFmtId="0" fontId="3" fillId="0" borderId="59" xfId="0" applyFont="1" applyBorder="1" applyAlignment="1" applyProtection="1">
      <alignment horizontal="center"/>
      <protection hidden="1"/>
    </xf>
    <xf numFmtId="0" fontId="49" fillId="0" borderId="59" xfId="0" applyFont="1" applyBorder="1" applyAlignment="1">
      <alignment horizontal="left"/>
    </xf>
    <xf numFmtId="0" fontId="14" fillId="10" borderId="15" xfId="0" applyFont="1" applyFill="1" applyBorder="1" applyAlignment="1" applyProtection="1">
      <alignment horizontal="center" vertical="center"/>
      <protection hidden="1"/>
    </xf>
    <xf numFmtId="0" fontId="14" fillId="10" borderId="9" xfId="0" applyFont="1" applyFill="1" applyBorder="1" applyAlignment="1" applyProtection="1">
      <alignment horizontal="center" vertical="center"/>
      <protection hidden="1"/>
    </xf>
    <xf numFmtId="0" fontId="14" fillId="10" borderId="27" xfId="0" applyFont="1" applyFill="1" applyBorder="1" applyAlignment="1" applyProtection="1">
      <alignment horizontal="center" vertical="center"/>
      <protection hidden="1"/>
    </xf>
    <xf numFmtId="0" fontId="17" fillId="3" borderId="29" xfId="0" applyFont="1" applyFill="1" applyBorder="1" applyAlignment="1" applyProtection="1">
      <alignment horizontal="center" wrapText="1"/>
      <protection hidden="1"/>
    </xf>
    <xf numFmtId="0" fontId="17" fillId="3" borderId="20" xfId="0" applyFont="1" applyFill="1" applyBorder="1" applyAlignment="1" applyProtection="1">
      <alignment horizontal="center" wrapText="1"/>
      <protection hidden="1"/>
    </xf>
    <xf numFmtId="0" fontId="2" fillId="5" borderId="12" xfId="0" applyFont="1" applyFill="1" applyBorder="1" applyAlignment="1" applyProtection="1">
      <alignment horizontal="center"/>
      <protection hidden="1"/>
    </xf>
    <xf numFmtId="0" fontId="2" fillId="5" borderId="13" xfId="0" applyFont="1" applyFill="1" applyBorder="1" applyAlignment="1" applyProtection="1">
      <alignment horizontal="center"/>
      <protection hidden="1"/>
    </xf>
    <xf numFmtId="0" fontId="2" fillId="10" borderId="15" xfId="0" applyFont="1" applyFill="1" applyBorder="1" applyAlignment="1" applyProtection="1">
      <alignment horizontal="center" vertical="center" wrapText="1"/>
      <protection hidden="1"/>
    </xf>
    <xf numFmtId="0" fontId="2" fillId="10" borderId="9" xfId="0" applyFont="1" applyFill="1" applyBorder="1" applyAlignment="1" applyProtection="1">
      <alignment horizontal="center" vertical="center" wrapText="1"/>
      <protection hidden="1"/>
    </xf>
    <xf numFmtId="0" fontId="2" fillId="10" borderId="27" xfId="0" applyFont="1" applyFill="1" applyBorder="1" applyAlignment="1" applyProtection="1">
      <alignment horizontal="center" vertical="center" wrapText="1"/>
      <protection hidden="1"/>
    </xf>
    <xf numFmtId="0" fontId="2" fillId="5" borderId="28" xfId="0" applyFont="1" applyFill="1" applyBorder="1" applyAlignment="1" applyProtection="1">
      <alignment horizontal="center"/>
      <protection hidden="1"/>
    </xf>
    <xf numFmtId="0" fontId="2" fillId="5" borderId="15" xfId="0" applyFont="1" applyFill="1" applyBorder="1" applyAlignment="1" applyProtection="1">
      <alignment horizontal="center"/>
      <protection hidden="1"/>
    </xf>
    <xf numFmtId="0" fontId="2" fillId="5" borderId="9" xfId="0" applyFont="1" applyFill="1" applyBorder="1" applyAlignment="1" applyProtection="1">
      <alignment horizontal="center"/>
      <protection hidden="1"/>
    </xf>
    <xf numFmtId="0" fontId="4" fillId="5" borderId="15" xfId="0" applyFont="1" applyFill="1" applyBorder="1" applyAlignment="1" applyProtection="1">
      <alignment horizontal="center"/>
      <protection hidden="1"/>
    </xf>
    <xf numFmtId="0" fontId="4" fillId="5" borderId="9" xfId="0" applyFont="1" applyFill="1" applyBorder="1" applyAlignment="1" applyProtection="1">
      <alignment horizontal="center"/>
      <protection hidden="1"/>
    </xf>
    <xf numFmtId="0" fontId="4" fillId="5" borderId="27" xfId="0" applyFont="1" applyFill="1" applyBorder="1" applyAlignment="1" applyProtection="1">
      <alignment horizontal="center"/>
      <protection hidden="1"/>
    </xf>
    <xf numFmtId="0" fontId="4" fillId="5" borderId="12" xfId="0" applyFont="1" applyFill="1" applyBorder="1" applyAlignment="1" applyProtection="1">
      <alignment horizontal="center"/>
      <protection hidden="1"/>
    </xf>
    <xf numFmtId="0" fontId="4" fillId="5" borderId="13" xfId="0" applyFont="1" applyFill="1" applyBorder="1" applyAlignment="1" applyProtection="1">
      <alignment horizontal="center"/>
      <protection hidden="1"/>
    </xf>
    <xf numFmtId="0" fontId="4" fillId="5" borderId="14" xfId="0" applyFont="1" applyFill="1" applyBorder="1" applyAlignment="1" applyProtection="1">
      <alignment horizontal="center"/>
      <protection hidden="1"/>
    </xf>
    <xf numFmtId="0" fontId="4" fillId="10" borderId="15" xfId="0" applyFont="1" applyFill="1" applyBorder="1" applyAlignment="1" applyProtection="1">
      <alignment horizontal="left" vertical="center"/>
      <protection hidden="1"/>
    </xf>
    <xf numFmtId="0" fontId="4" fillId="10" borderId="27" xfId="0" applyFont="1" applyFill="1" applyBorder="1" applyAlignment="1" applyProtection="1">
      <alignment horizontal="left" vertical="center"/>
      <protection hidden="1"/>
    </xf>
    <xf numFmtId="0" fontId="2" fillId="5" borderId="27" xfId="0" applyFont="1" applyFill="1" applyBorder="1" applyAlignment="1" applyProtection="1">
      <alignment horizontal="center"/>
      <protection hidden="1"/>
    </xf>
    <xf numFmtId="0" fontId="0" fillId="3" borderId="15" xfId="0" applyFill="1" applyBorder="1" applyAlignment="1" applyProtection="1">
      <alignment horizontal="right" wrapText="1"/>
      <protection hidden="1"/>
    </xf>
    <xf numFmtId="0" fontId="0" fillId="3" borderId="9" xfId="0" applyFill="1" applyBorder="1" applyAlignment="1" applyProtection="1">
      <alignment horizontal="right" wrapText="1"/>
      <protection hidden="1"/>
    </xf>
    <xf numFmtId="0" fontId="0" fillId="3" borderId="21" xfId="0" applyFill="1" applyBorder="1" applyAlignment="1" applyProtection="1">
      <alignment horizontal="right" wrapText="1"/>
      <protection hidden="1"/>
    </xf>
    <xf numFmtId="2" fontId="2" fillId="4" borderId="35" xfId="0" applyNumberFormat="1" applyFont="1" applyFill="1" applyBorder="1" applyAlignment="1" applyProtection="1">
      <alignment horizontal="center" vertical="center" wrapText="1"/>
      <protection hidden="1"/>
    </xf>
    <xf numFmtId="2" fontId="2" fillId="4" borderId="36" xfId="0" applyNumberFormat="1" applyFont="1" applyFill="1" applyBorder="1" applyAlignment="1" applyProtection="1">
      <alignment horizontal="center" vertical="center" wrapText="1"/>
      <protection hidden="1"/>
    </xf>
    <xf numFmtId="0" fontId="4" fillId="7" borderId="15" xfId="0" applyFont="1" applyFill="1" applyBorder="1" applyAlignment="1" applyProtection="1">
      <alignment horizontal="left" vertical="center"/>
      <protection hidden="1"/>
    </xf>
    <xf numFmtId="0" fontId="4" fillId="7" borderId="27" xfId="0" applyFont="1" applyFill="1" applyBorder="1" applyAlignment="1" applyProtection="1">
      <alignment horizontal="left" vertical="center"/>
      <protection hidden="1"/>
    </xf>
    <xf numFmtId="0" fontId="4" fillId="5" borderId="28" xfId="0" applyFont="1" applyFill="1" applyBorder="1" applyAlignment="1" applyProtection="1">
      <alignment horizontal="center"/>
      <protection hidden="1"/>
    </xf>
    <xf numFmtId="0" fontId="4" fillId="6" borderId="29" xfId="0" applyFont="1" applyFill="1" applyBorder="1" applyAlignment="1" applyProtection="1">
      <alignment horizontal="center" textRotation="90" wrapText="1"/>
      <protection hidden="1"/>
    </xf>
    <xf numFmtId="0" fontId="4" fillId="6" borderId="11" xfId="0" applyFont="1" applyFill="1" applyBorder="1" applyAlignment="1" applyProtection="1">
      <alignment horizontal="center" textRotation="90" wrapText="1"/>
      <protection hidden="1"/>
    </xf>
    <xf numFmtId="0" fontId="4" fillId="6" borderId="20" xfId="0" applyFont="1" applyFill="1" applyBorder="1" applyAlignment="1" applyProtection="1">
      <alignment horizontal="center" textRotation="90" wrapText="1"/>
      <protection hidden="1"/>
    </xf>
    <xf numFmtId="0" fontId="22" fillId="4" borderId="29" xfId="0" applyFont="1" applyFill="1" applyBorder="1" applyAlignment="1" applyProtection="1">
      <alignment horizontal="center" vertical="center" wrapText="1"/>
      <protection hidden="1"/>
    </xf>
    <xf numFmtId="0" fontId="22" fillId="4" borderId="20" xfId="0" applyFont="1" applyFill="1" applyBorder="1" applyAlignment="1" applyProtection="1">
      <alignment horizontal="center" vertical="center" wrapText="1"/>
      <protection hidden="1"/>
    </xf>
    <xf numFmtId="2" fontId="2" fillId="3" borderId="29" xfId="0" applyNumberFormat="1" applyFont="1" applyFill="1" applyBorder="1" applyAlignment="1" applyProtection="1">
      <alignment horizontal="center" vertical="center" wrapText="1"/>
      <protection hidden="1"/>
    </xf>
    <xf numFmtId="2" fontId="2" fillId="3" borderId="20" xfId="0" applyNumberFormat="1" applyFont="1" applyFill="1" applyBorder="1" applyAlignment="1" applyProtection="1">
      <alignment horizontal="center" vertical="center" wrapText="1"/>
      <protection hidden="1"/>
    </xf>
    <xf numFmtId="2" fontId="2" fillId="4" borderId="29" xfId="0" applyNumberFormat="1" applyFont="1" applyFill="1" applyBorder="1" applyAlignment="1" applyProtection="1">
      <alignment horizontal="center" vertical="center" wrapText="1"/>
      <protection hidden="1"/>
    </xf>
    <xf numFmtId="2" fontId="2" fillId="4" borderId="31" xfId="0" applyNumberFormat="1" applyFont="1" applyFill="1" applyBorder="1" applyAlignment="1" applyProtection="1">
      <alignment horizontal="center" vertical="center" wrapText="1"/>
      <protection hidden="1"/>
    </xf>
    <xf numFmtId="0" fontId="21" fillId="9" borderId="12" xfId="0" applyFont="1" applyFill="1" applyBorder="1" applyAlignment="1" applyProtection="1">
      <alignment horizontal="center" vertical="top"/>
      <protection hidden="1"/>
    </xf>
    <xf numFmtId="0" fontId="21" fillId="9" borderId="13" xfId="0" applyFont="1" applyFill="1" applyBorder="1" applyAlignment="1" applyProtection="1">
      <alignment horizontal="center" vertical="top"/>
      <protection hidden="1"/>
    </xf>
    <xf numFmtId="0" fontId="2" fillId="3" borderId="15" xfId="0" applyFont="1" applyFill="1" applyBorder="1" applyAlignment="1" applyProtection="1">
      <alignment horizontal="center" vertical="center" wrapText="1"/>
      <protection hidden="1"/>
    </xf>
    <xf numFmtId="0" fontId="2" fillId="3" borderId="9" xfId="0" applyFont="1" applyFill="1" applyBorder="1" applyAlignment="1" applyProtection="1">
      <alignment horizontal="center" vertical="center" wrapText="1"/>
      <protection hidden="1"/>
    </xf>
    <xf numFmtId="0" fontId="2" fillId="3" borderId="27" xfId="0" applyFont="1" applyFill="1" applyBorder="1" applyAlignment="1" applyProtection="1">
      <alignment horizontal="center" vertical="center" wrapText="1"/>
      <protection hidden="1"/>
    </xf>
    <xf numFmtId="0" fontId="2" fillId="5" borderId="14" xfId="0" applyFont="1" applyFill="1" applyBorder="1" applyAlignment="1" applyProtection="1">
      <alignment horizontal="center"/>
      <protection hidden="1"/>
    </xf>
    <xf numFmtId="0" fontId="22" fillId="6" borderId="29" xfId="0" applyFont="1" applyFill="1" applyBorder="1" applyAlignment="1" applyProtection="1">
      <alignment horizontal="center" wrapText="1"/>
      <protection hidden="1"/>
    </xf>
    <xf numFmtId="0" fontId="22" fillId="6" borderId="20" xfId="0" applyFont="1" applyFill="1" applyBorder="1" applyAlignment="1" applyProtection="1">
      <alignment horizontal="center" wrapText="1"/>
      <protection hidden="1"/>
    </xf>
    <xf numFmtId="0" fontId="0" fillId="4" borderId="15" xfId="0" applyFill="1" applyBorder="1" applyAlignment="1" applyProtection="1">
      <alignment horizontal="right"/>
      <protection hidden="1"/>
    </xf>
    <xf numFmtId="0" fontId="0" fillId="4" borderId="9" xfId="0" applyFill="1" applyBorder="1" applyAlignment="1" applyProtection="1">
      <alignment horizontal="right"/>
      <protection hidden="1"/>
    </xf>
    <xf numFmtId="0" fontId="0" fillId="4" borderId="27" xfId="0" applyFill="1" applyBorder="1" applyAlignment="1" applyProtection="1">
      <alignment horizontal="right"/>
      <protection hidden="1"/>
    </xf>
    <xf numFmtId="0" fontId="2" fillId="3" borderId="15" xfId="0" applyFont="1" applyFill="1" applyBorder="1" applyAlignment="1" applyProtection="1">
      <alignment horizontal="left"/>
      <protection hidden="1"/>
    </xf>
    <xf numFmtId="0" fontId="2" fillId="3" borderId="9" xfId="0" applyFont="1" applyFill="1" applyBorder="1" applyAlignment="1" applyProtection="1">
      <alignment horizontal="left"/>
      <protection hidden="1"/>
    </xf>
    <xf numFmtId="0" fontId="2" fillId="3" borderId="56" xfId="0" applyFont="1" applyFill="1" applyBorder="1" applyAlignment="1" applyProtection="1">
      <alignment horizontal="left"/>
      <protection hidden="1"/>
    </xf>
    <xf numFmtId="0" fontId="0" fillId="3" borderId="37" xfId="0" applyFill="1" applyBorder="1" applyAlignment="1" applyProtection="1">
      <alignment horizontal="left" vertical="center" wrapText="1"/>
      <protection hidden="1"/>
    </xf>
    <xf numFmtId="0" fontId="0" fillId="3" borderId="2" xfId="0" applyFill="1" applyBorder="1" applyAlignment="1" applyProtection="1">
      <alignment horizontal="left" vertical="center" wrapText="1"/>
      <protection hidden="1"/>
    </xf>
    <xf numFmtId="0" fontId="0" fillId="3" borderId="10" xfId="0" applyFill="1" applyBorder="1" applyAlignment="1" applyProtection="1">
      <alignment horizontal="left" vertical="center" wrapText="1"/>
      <protection hidden="1"/>
    </xf>
    <xf numFmtId="0" fontId="16" fillId="5" borderId="64" xfId="0" applyFont="1" applyFill="1" applyBorder="1" applyAlignment="1" applyProtection="1">
      <alignment horizontal="left" vertical="top" wrapText="1"/>
      <protection hidden="1"/>
    </xf>
    <xf numFmtId="0" fontId="0" fillId="5" borderId="8" xfId="1" applyNumberFormat="1" applyFont="1" applyFill="1" applyBorder="1" applyAlignment="1" applyProtection="1">
      <alignment horizontal="center" textRotation="90" wrapText="1"/>
      <protection locked="0"/>
    </xf>
    <xf numFmtId="0" fontId="0" fillId="5" borderId="4" xfId="1" applyNumberFormat="1" applyFont="1" applyFill="1" applyBorder="1" applyAlignment="1" applyProtection="1">
      <alignment horizontal="center" textRotation="90" wrapText="1"/>
      <protection locked="0"/>
    </xf>
    <xf numFmtId="0" fontId="0" fillId="5" borderId="14" xfId="1" applyNumberFormat="1" applyFont="1" applyFill="1" applyBorder="1" applyAlignment="1" applyProtection="1">
      <alignment horizontal="center" textRotation="90" wrapText="1"/>
      <protection locked="0"/>
    </xf>
    <xf numFmtId="0" fontId="0" fillId="3" borderId="15" xfId="0" applyFill="1" applyBorder="1" applyAlignment="1" applyProtection="1">
      <alignment horizontal="right"/>
      <protection hidden="1"/>
    </xf>
    <xf numFmtId="0" fontId="0" fillId="3" borderId="16" xfId="0" applyFill="1" applyBorder="1" applyAlignment="1" applyProtection="1">
      <alignment horizontal="right"/>
      <protection hidden="1"/>
    </xf>
    <xf numFmtId="165" fontId="0" fillId="5" borderId="18" xfId="0" applyNumberFormat="1" applyFill="1" applyBorder="1" applyAlignment="1" applyProtection="1">
      <alignment horizontal="center" textRotation="90" wrapText="1"/>
      <protection hidden="1"/>
    </xf>
    <xf numFmtId="0" fontId="12" fillId="5" borderId="5" xfId="0" applyFont="1" applyFill="1" applyBorder="1" applyAlignment="1" applyProtection="1">
      <alignment horizontal="left" vertical="top" wrapText="1"/>
      <protection hidden="1"/>
    </xf>
    <xf numFmtId="0" fontId="12" fillId="5" borderId="3" xfId="0" applyFont="1" applyFill="1" applyBorder="1" applyAlignment="1" applyProtection="1">
      <alignment horizontal="left" vertical="top" wrapText="1"/>
      <protection hidden="1"/>
    </xf>
    <xf numFmtId="0" fontId="12" fillId="5" borderId="8" xfId="0" applyFont="1" applyFill="1" applyBorder="1" applyAlignment="1" applyProtection="1">
      <alignment horizontal="left" vertical="top" wrapText="1"/>
      <protection hidden="1"/>
    </xf>
    <xf numFmtId="0" fontId="12" fillId="5" borderId="6" xfId="0" applyFont="1" applyFill="1" applyBorder="1" applyAlignment="1" applyProtection="1">
      <alignment horizontal="left" vertical="top" wrapText="1"/>
      <protection hidden="1"/>
    </xf>
    <xf numFmtId="0" fontId="12" fillId="5" borderId="0" xfId="0" applyFont="1" applyFill="1" applyAlignment="1" applyProtection="1">
      <alignment horizontal="left" vertical="top" wrapText="1"/>
      <protection hidden="1"/>
    </xf>
    <xf numFmtId="0" fontId="12" fillId="5" borderId="4" xfId="0" applyFont="1" applyFill="1" applyBorder="1" applyAlignment="1" applyProtection="1">
      <alignment horizontal="left" vertical="top" wrapText="1"/>
      <protection hidden="1"/>
    </xf>
    <xf numFmtId="0" fontId="12" fillId="5" borderId="12" xfId="0" applyFont="1" applyFill="1" applyBorder="1" applyAlignment="1" applyProtection="1">
      <alignment horizontal="left" vertical="top" wrapText="1"/>
      <protection hidden="1"/>
    </xf>
    <xf numFmtId="0" fontId="12" fillId="5" borderId="13" xfId="0" applyFont="1" applyFill="1" applyBorder="1" applyAlignment="1" applyProtection="1">
      <alignment horizontal="left" vertical="top" wrapText="1"/>
      <protection hidden="1"/>
    </xf>
    <xf numFmtId="0" fontId="12" fillId="5" borderId="14" xfId="0" applyFont="1" applyFill="1" applyBorder="1" applyAlignment="1" applyProtection="1">
      <alignment horizontal="left" vertical="top" wrapText="1"/>
      <protection hidden="1"/>
    </xf>
    <xf numFmtId="0" fontId="14" fillId="10" borderId="38" xfId="0" applyFont="1" applyFill="1" applyBorder="1" applyAlignment="1" applyProtection="1">
      <alignment horizontal="center" vertical="center"/>
      <protection hidden="1"/>
    </xf>
    <xf numFmtId="0" fontId="30" fillId="11" borderId="39" xfId="0" applyFont="1" applyFill="1" applyBorder="1" applyAlignment="1" applyProtection="1">
      <alignment horizontal="center" vertical="top"/>
      <protection locked="0"/>
    </xf>
    <xf numFmtId="0" fontId="30" fillId="11" borderId="40" xfId="0" applyFont="1" applyFill="1" applyBorder="1" applyAlignment="1" applyProtection="1">
      <alignment horizontal="center" vertical="top"/>
      <protection locked="0"/>
    </xf>
    <xf numFmtId="0" fontId="30" fillId="11" borderId="49" xfId="0" applyFont="1" applyFill="1" applyBorder="1" applyAlignment="1" applyProtection="1">
      <alignment horizontal="center" vertical="top"/>
      <protection locked="0"/>
    </xf>
    <xf numFmtId="0" fontId="30" fillId="11" borderId="50" xfId="0" applyFont="1" applyFill="1" applyBorder="1" applyAlignment="1" applyProtection="1">
      <alignment horizontal="center" vertical="top"/>
      <protection locked="0"/>
    </xf>
    <xf numFmtId="0" fontId="30" fillId="11" borderId="51" xfId="0" applyFont="1" applyFill="1" applyBorder="1" applyAlignment="1" applyProtection="1">
      <alignment horizontal="center" vertical="top"/>
      <protection locked="0"/>
    </xf>
    <xf numFmtId="0" fontId="1" fillId="9" borderId="41" xfId="0" applyFont="1" applyFill="1" applyBorder="1" applyAlignment="1" applyProtection="1">
      <alignment horizontal="right" vertical="top"/>
      <protection hidden="1"/>
    </xf>
    <xf numFmtId="0" fontId="1" fillId="9" borderId="34" xfId="0" applyFont="1" applyFill="1" applyBorder="1" applyAlignment="1" applyProtection="1">
      <alignment horizontal="right" vertical="top"/>
      <protection hidden="1"/>
    </xf>
    <xf numFmtId="0" fontId="29" fillId="15" borderId="0" xfId="0" applyFont="1" applyFill="1" applyAlignment="1" applyProtection="1">
      <alignment horizontal="center" vertical="center" wrapText="1"/>
      <protection hidden="1"/>
    </xf>
    <xf numFmtId="165" fontId="2" fillId="3" borderId="22" xfId="0" applyNumberFormat="1" applyFont="1" applyFill="1" applyBorder="1" applyAlignment="1" applyProtection="1">
      <alignment horizontal="center" textRotation="90" wrapText="1"/>
      <protection hidden="1"/>
    </xf>
    <xf numFmtId="165" fontId="2" fillId="3" borderId="11" xfId="0" applyNumberFormat="1" applyFont="1" applyFill="1" applyBorder="1" applyAlignment="1" applyProtection="1">
      <alignment horizontal="center" textRotation="90" wrapText="1"/>
      <protection hidden="1"/>
    </xf>
    <xf numFmtId="165" fontId="2" fillId="3" borderId="20" xfId="0" applyNumberFormat="1" applyFont="1" applyFill="1" applyBorder="1" applyAlignment="1" applyProtection="1">
      <alignment horizontal="center" textRotation="90" wrapText="1"/>
      <protection hidden="1"/>
    </xf>
    <xf numFmtId="0" fontId="24" fillId="5" borderId="28" xfId="0" applyFont="1" applyFill="1" applyBorder="1" applyAlignment="1" applyProtection="1">
      <alignment horizontal="center" vertical="top" wrapText="1"/>
      <protection hidden="1"/>
    </xf>
    <xf numFmtId="0" fontId="25" fillId="5" borderId="28" xfId="0" applyFont="1" applyFill="1" applyBorder="1" applyAlignment="1" applyProtection="1">
      <alignment horizontal="center" vertical="center" wrapText="1"/>
      <protection hidden="1"/>
    </xf>
    <xf numFmtId="0" fontId="14" fillId="5" borderId="91" xfId="0" applyFont="1" applyFill="1" applyBorder="1" applyAlignment="1" applyProtection="1">
      <alignment horizontal="center" vertical="center"/>
      <protection hidden="1"/>
    </xf>
    <xf numFmtId="0" fontId="67" fillId="16" borderId="12" xfId="0" applyFont="1" applyFill="1" applyBorder="1" applyAlignment="1" applyProtection="1">
      <alignment horizontal="center"/>
      <protection hidden="1"/>
    </xf>
    <xf numFmtId="0" fontId="67" fillId="16" borderId="13" xfId="0" applyFont="1" applyFill="1" applyBorder="1" applyAlignment="1" applyProtection="1">
      <alignment horizontal="center"/>
      <protection hidden="1"/>
    </xf>
    <xf numFmtId="0" fontId="21" fillId="12" borderId="15" xfId="0" applyFont="1" applyFill="1" applyBorder="1" applyAlignment="1" applyProtection="1">
      <alignment horizontal="center" vertical="top"/>
      <protection hidden="1"/>
    </xf>
    <xf numFmtId="0" fontId="21" fillId="12" borderId="9" xfId="0" applyFont="1" applyFill="1" applyBorder="1" applyAlignment="1" applyProtection="1">
      <alignment horizontal="center" vertical="top"/>
      <protection hidden="1"/>
    </xf>
    <xf numFmtId="0" fontId="21" fillId="12" borderId="27" xfId="0" applyFont="1" applyFill="1" applyBorder="1" applyAlignment="1" applyProtection="1">
      <alignment horizontal="center" vertical="top"/>
      <protection hidden="1"/>
    </xf>
    <xf numFmtId="0" fontId="21" fillId="9" borderId="5" xfId="0" applyFont="1" applyFill="1" applyBorder="1" applyAlignment="1">
      <alignment horizontal="center" vertical="top"/>
    </xf>
    <xf numFmtId="0" fontId="21" fillId="9" borderId="3" xfId="0" applyFont="1" applyFill="1" applyBorder="1" applyAlignment="1">
      <alignment horizontal="center" vertical="top"/>
    </xf>
    <xf numFmtId="0" fontId="2" fillId="5" borderId="6" xfId="0" applyFont="1" applyFill="1" applyBorder="1" applyAlignment="1" applyProtection="1">
      <alignment horizontal="center"/>
      <protection hidden="1"/>
    </xf>
    <xf numFmtId="0" fontId="2" fillId="5" borderId="0" xfId="0" applyFont="1" applyFill="1" applyAlignment="1" applyProtection="1">
      <alignment horizontal="center"/>
      <protection hidden="1"/>
    </xf>
    <xf numFmtId="0" fontId="2" fillId="5" borderId="15" xfId="0" applyFont="1" applyFill="1" applyBorder="1" applyAlignment="1" applyProtection="1">
      <alignment horizontal="center" wrapText="1"/>
      <protection hidden="1"/>
    </xf>
    <xf numFmtId="0" fontId="2" fillId="5" borderId="9" xfId="0" applyFont="1" applyFill="1" applyBorder="1" applyAlignment="1" applyProtection="1">
      <alignment horizontal="center" wrapText="1"/>
      <protection hidden="1"/>
    </xf>
    <xf numFmtId="0" fontId="2" fillId="5" borderId="27" xfId="0" applyFont="1" applyFill="1" applyBorder="1" applyAlignment="1" applyProtection="1">
      <alignment horizontal="center" wrapText="1"/>
      <protection hidden="1"/>
    </xf>
    <xf numFmtId="0" fontId="0" fillId="3" borderId="5" xfId="0" applyFill="1" applyBorder="1" applyAlignment="1" applyProtection="1">
      <alignment horizontal="right"/>
      <protection hidden="1"/>
    </xf>
    <xf numFmtId="0" fontId="0" fillId="3" borderId="8" xfId="0" applyFill="1" applyBorder="1" applyAlignment="1" applyProtection="1">
      <alignment horizontal="right"/>
      <protection hidden="1"/>
    </xf>
    <xf numFmtId="165" fontId="0" fillId="5" borderId="29" xfId="0" applyNumberFormat="1" applyFill="1" applyBorder="1" applyAlignment="1" applyProtection="1">
      <alignment horizontal="center" textRotation="90" wrapText="1"/>
      <protection hidden="1"/>
    </xf>
    <xf numFmtId="165" fontId="0" fillId="5" borderId="11" xfId="0" applyNumberFormat="1" applyFill="1" applyBorder="1" applyAlignment="1" applyProtection="1">
      <alignment horizontal="center" textRotation="90" wrapText="1"/>
      <protection hidden="1"/>
    </xf>
    <xf numFmtId="165" fontId="0" fillId="5" borderId="20" xfId="0" applyNumberFormat="1" applyFill="1" applyBorder="1" applyAlignment="1" applyProtection="1">
      <alignment horizontal="center" textRotation="90" wrapText="1"/>
      <protection hidden="1"/>
    </xf>
    <xf numFmtId="0" fontId="1" fillId="9" borderId="12" xfId="0" applyFont="1" applyFill="1" applyBorder="1" applyAlignment="1">
      <alignment horizontal="right" vertical="top"/>
    </xf>
    <xf numFmtId="0" fontId="1" fillId="9" borderId="13" xfId="0" applyFont="1" applyFill="1" applyBorder="1" applyAlignment="1">
      <alignment horizontal="right" vertical="top"/>
    </xf>
    <xf numFmtId="49" fontId="21" fillId="9" borderId="28" xfId="1" applyNumberFormat="1" applyFont="1" applyFill="1" applyBorder="1" applyAlignment="1" applyProtection="1">
      <alignment horizontal="left" vertical="top"/>
      <protection locked="0"/>
    </xf>
    <xf numFmtId="0" fontId="1" fillId="11" borderId="28" xfId="0" applyFont="1" applyFill="1" applyBorder="1" applyAlignment="1" applyProtection="1">
      <alignment horizontal="center" vertical="center"/>
      <protection locked="0"/>
    </xf>
    <xf numFmtId="0" fontId="14" fillId="10" borderId="28" xfId="0" applyFont="1" applyFill="1" applyBorder="1" applyAlignment="1" applyProtection="1">
      <alignment horizontal="center" vertical="center"/>
      <protection hidden="1"/>
    </xf>
    <xf numFmtId="165" fontId="0" fillId="5" borderId="92" xfId="0" applyNumberFormat="1" applyFill="1" applyBorder="1" applyAlignment="1" applyProtection="1">
      <alignment horizontal="center" textRotation="90" wrapText="1"/>
      <protection hidden="1"/>
    </xf>
    <xf numFmtId="0" fontId="14" fillId="10" borderId="12" xfId="0" applyFont="1" applyFill="1" applyBorder="1" applyAlignment="1" applyProtection="1">
      <alignment horizontal="center" vertical="center"/>
      <protection hidden="1"/>
    </xf>
    <xf numFmtId="0" fontId="14" fillId="10" borderId="13" xfId="0" applyFont="1" applyFill="1" applyBorder="1" applyAlignment="1" applyProtection="1">
      <alignment horizontal="center" vertical="center"/>
      <protection hidden="1"/>
    </xf>
    <xf numFmtId="0" fontId="4" fillId="5" borderId="15" xfId="0" applyFont="1" applyFill="1" applyBorder="1" applyAlignment="1" applyProtection="1">
      <alignment horizontal="left"/>
      <protection hidden="1"/>
    </xf>
    <xf numFmtId="0" fontId="4" fillId="5" borderId="9" xfId="0" applyFont="1" applyFill="1" applyBorder="1" applyAlignment="1" applyProtection="1">
      <alignment horizontal="left"/>
      <protection hidden="1"/>
    </xf>
    <xf numFmtId="0" fontId="4" fillId="5" borderId="24" xfId="0" applyFont="1" applyFill="1" applyBorder="1" applyAlignment="1" applyProtection="1">
      <alignment horizontal="left"/>
      <protection hidden="1"/>
    </xf>
    <xf numFmtId="0" fontId="14" fillId="0" borderId="15" xfId="0" applyFont="1" applyBorder="1" applyAlignment="1" applyProtection="1">
      <alignment horizontal="center" vertical="center"/>
      <protection hidden="1"/>
    </xf>
    <xf numFmtId="0" fontId="14" fillId="0" borderId="9" xfId="0" applyFont="1" applyBorder="1" applyAlignment="1" applyProtection="1">
      <alignment horizontal="center" vertical="center"/>
      <protection hidden="1"/>
    </xf>
    <xf numFmtId="0" fontId="14" fillId="0" borderId="21" xfId="0" applyFont="1" applyBorder="1" applyAlignment="1" applyProtection="1">
      <alignment horizontal="center" vertical="center"/>
      <protection hidden="1"/>
    </xf>
    <xf numFmtId="0" fontId="4" fillId="14" borderId="12" xfId="0" applyFont="1" applyFill="1" applyBorder="1" applyAlignment="1" applyProtection="1">
      <alignment horizontal="center"/>
      <protection hidden="1"/>
    </xf>
    <xf numFmtId="0" fontId="4" fillId="14" borderId="13" xfId="0" applyFont="1" applyFill="1" applyBorder="1" applyAlignment="1" applyProtection="1">
      <alignment horizontal="center"/>
      <protection hidden="1"/>
    </xf>
    <xf numFmtId="0" fontId="4" fillId="14" borderId="15" xfId="0" applyFont="1" applyFill="1" applyBorder="1" applyAlignment="1" applyProtection="1">
      <alignment horizontal="center"/>
      <protection hidden="1"/>
    </xf>
    <xf numFmtId="0" fontId="4" fillId="14" borderId="9" xfId="0" applyFont="1" applyFill="1" applyBorder="1" applyAlignment="1" applyProtection="1">
      <alignment horizontal="center"/>
      <protection hidden="1"/>
    </xf>
    <xf numFmtId="0" fontId="4" fillId="14" borderId="27" xfId="0" applyFont="1" applyFill="1" applyBorder="1" applyAlignment="1" applyProtection="1">
      <alignment horizontal="center"/>
      <protection hidden="1"/>
    </xf>
    <xf numFmtId="0" fontId="0" fillId="5" borderId="29" xfId="1" applyNumberFormat="1" applyFont="1" applyFill="1" applyBorder="1" applyAlignment="1" applyProtection="1">
      <alignment horizontal="center" textRotation="90" wrapText="1"/>
      <protection locked="0"/>
    </xf>
    <xf numFmtId="0" fontId="16" fillId="5" borderId="5" xfId="0" applyFont="1" applyFill="1" applyBorder="1" applyAlignment="1" applyProtection="1">
      <alignment horizontal="left" vertical="top" wrapText="1"/>
      <protection hidden="1"/>
    </xf>
    <xf numFmtId="0" fontId="16" fillId="5" borderId="3" xfId="0" applyFont="1" applyFill="1" applyBorder="1" applyAlignment="1" applyProtection="1">
      <alignment horizontal="left" vertical="top" wrapText="1"/>
      <protection hidden="1"/>
    </xf>
    <xf numFmtId="0" fontId="16" fillId="5" borderId="6" xfId="0" applyFont="1" applyFill="1" applyBorder="1" applyAlignment="1" applyProtection="1">
      <alignment horizontal="left" vertical="top" wrapText="1"/>
      <protection hidden="1"/>
    </xf>
    <xf numFmtId="0" fontId="16" fillId="5" borderId="0" xfId="0" applyFont="1" applyFill="1" applyAlignment="1" applyProtection="1">
      <alignment horizontal="left" vertical="top" wrapText="1"/>
      <protection hidden="1"/>
    </xf>
    <xf numFmtId="0" fontId="16" fillId="5" borderId="12" xfId="0" applyFont="1" applyFill="1" applyBorder="1" applyAlignment="1" applyProtection="1">
      <alignment horizontal="left" vertical="top" wrapText="1"/>
      <protection hidden="1"/>
    </xf>
    <xf numFmtId="0" fontId="16" fillId="5" borderId="13" xfId="0" applyFont="1" applyFill="1" applyBorder="1" applyAlignment="1" applyProtection="1">
      <alignment horizontal="left" vertical="top" wrapText="1"/>
      <protection hidden="1"/>
    </xf>
    <xf numFmtId="49" fontId="21" fillId="9" borderId="6" xfId="1" applyNumberFormat="1" applyFont="1" applyFill="1" applyBorder="1" applyAlignment="1" applyProtection="1">
      <alignment horizontal="center" vertical="top"/>
      <protection locked="0"/>
    </xf>
    <xf numFmtId="49" fontId="21" fillId="9" borderId="0" xfId="1" applyNumberFormat="1" applyFont="1" applyFill="1" applyBorder="1" applyAlignment="1" applyProtection="1">
      <alignment horizontal="center" vertical="top"/>
      <protection locked="0"/>
    </xf>
    <xf numFmtId="0" fontId="30" fillId="11" borderId="6" xfId="0" applyFont="1" applyFill="1" applyBorder="1" applyAlignment="1" applyProtection="1">
      <alignment horizontal="center" vertical="top"/>
      <protection locked="0"/>
    </xf>
    <xf numFmtId="0" fontId="30" fillId="11" borderId="0" xfId="0" applyFont="1" applyFill="1" applyAlignment="1" applyProtection="1">
      <alignment horizontal="center" vertical="top"/>
      <protection locked="0"/>
    </xf>
    <xf numFmtId="0" fontId="30" fillId="11" borderId="4" xfId="0" applyFont="1" applyFill="1" applyBorder="1" applyAlignment="1" applyProtection="1">
      <alignment horizontal="center" vertical="top"/>
      <protection locked="0"/>
    </xf>
    <xf numFmtId="0" fontId="1" fillId="9" borderId="15" xfId="0" applyFont="1" applyFill="1" applyBorder="1" applyAlignment="1">
      <alignment horizontal="right" vertical="top"/>
    </xf>
    <xf numFmtId="0" fontId="1" fillId="9" borderId="9" xfId="0" applyFont="1" applyFill="1" applyBorder="1" applyAlignment="1">
      <alignment horizontal="right" vertical="top"/>
    </xf>
    <xf numFmtId="0" fontId="2" fillId="5" borderId="58" xfId="0" applyFont="1" applyFill="1" applyBorder="1" applyAlignment="1" applyProtection="1">
      <alignment horizontal="center"/>
      <protection hidden="1"/>
    </xf>
    <xf numFmtId="0" fontId="14" fillId="5" borderId="12" xfId="0" applyFont="1" applyFill="1" applyBorder="1" applyAlignment="1" applyProtection="1">
      <alignment horizontal="center" vertical="center"/>
      <protection hidden="1"/>
    </xf>
    <xf numFmtId="0" fontId="14" fillId="5" borderId="13" xfId="0" applyFont="1" applyFill="1" applyBorder="1" applyAlignment="1" applyProtection="1">
      <alignment horizontal="center" vertical="center"/>
      <protection hidden="1"/>
    </xf>
    <xf numFmtId="0" fontId="2" fillId="5" borderId="5" xfId="0" applyFont="1" applyFill="1" applyBorder="1" applyAlignment="1" applyProtection="1">
      <alignment horizontal="center"/>
      <protection hidden="1"/>
    </xf>
    <xf numFmtId="0" fontId="2" fillId="5" borderId="3" xfId="0" applyFont="1" applyFill="1" applyBorder="1" applyAlignment="1" applyProtection="1">
      <alignment horizontal="center"/>
      <protection hidden="1"/>
    </xf>
    <xf numFmtId="0" fontId="2" fillId="5" borderId="8" xfId="0" applyFont="1" applyFill="1" applyBorder="1" applyAlignment="1" applyProtection="1">
      <alignment horizontal="center"/>
      <protection hidden="1"/>
    </xf>
    <xf numFmtId="165" fontId="0" fillId="3" borderId="22" xfId="0" applyNumberFormat="1" applyFill="1" applyBorder="1" applyAlignment="1" applyProtection="1">
      <alignment horizontal="center" textRotation="90" wrapText="1"/>
      <protection hidden="1"/>
    </xf>
    <xf numFmtId="165" fontId="0" fillId="3" borderId="11" xfId="0" applyNumberFormat="1" applyFill="1" applyBorder="1" applyAlignment="1" applyProtection="1">
      <alignment horizontal="center" textRotation="90" wrapText="1"/>
      <protection hidden="1"/>
    </xf>
    <xf numFmtId="165" fontId="0" fillId="3" borderId="20" xfId="0" applyNumberFormat="1" applyFill="1" applyBorder="1" applyAlignment="1" applyProtection="1">
      <alignment horizontal="center" textRotation="90" wrapText="1"/>
      <protection hidden="1"/>
    </xf>
    <xf numFmtId="0" fontId="8" fillId="0" borderId="44" xfId="0" applyFont="1" applyBorder="1" applyAlignment="1">
      <alignment horizontal="left" vertical="center" wrapText="1"/>
    </xf>
    <xf numFmtId="0" fontId="8" fillId="0" borderId="20" xfId="0" applyFont="1" applyBorder="1" applyAlignment="1">
      <alignment horizontal="left" vertical="center" wrapText="1"/>
    </xf>
    <xf numFmtId="0" fontId="11" fillId="0" borderId="0" xfId="0" applyFont="1" applyAlignment="1">
      <alignment horizontal="center"/>
    </xf>
    <xf numFmtId="0" fontId="11" fillId="0" borderId="0" xfId="0" applyFont="1" applyAlignment="1">
      <alignment horizontal="center" vertical="top"/>
    </xf>
    <xf numFmtId="0" fontId="11" fillId="0" borderId="15" xfId="0" applyFont="1" applyBorder="1" applyAlignment="1">
      <alignment horizontal="left" vertical="center" wrapText="1"/>
    </xf>
    <xf numFmtId="0" fontId="11" fillId="0" borderId="9" xfId="0" applyFont="1" applyBorder="1" applyAlignment="1">
      <alignment horizontal="left" vertical="center" wrapText="1"/>
    </xf>
    <xf numFmtId="0" fontId="11" fillId="0" borderId="27" xfId="0" applyFont="1" applyBorder="1" applyAlignment="1">
      <alignment horizontal="left" vertical="center" wrapText="1"/>
    </xf>
    <xf numFmtId="164" fontId="8" fillId="0" borderId="15" xfId="0" applyNumberFormat="1" applyFont="1" applyBorder="1" applyAlignment="1">
      <alignment horizontal="center" vertical="center" wrapText="1"/>
    </xf>
    <xf numFmtId="164" fontId="8" fillId="0" borderId="27" xfId="0" applyNumberFormat="1" applyFont="1" applyBorder="1" applyAlignment="1">
      <alignment horizontal="center" vertical="center" wrapText="1"/>
    </xf>
    <xf numFmtId="0" fontId="8" fillId="0" borderId="0" xfId="0" applyFont="1" applyAlignment="1">
      <alignment horizontal="left" vertical="center" wrapText="1"/>
    </xf>
    <xf numFmtId="0" fontId="8" fillId="0" borderId="12" xfId="0" applyFont="1" applyBorder="1" applyAlignment="1">
      <alignment horizontal="left" vertical="center" wrapText="1"/>
    </xf>
    <xf numFmtId="0" fontId="8" fillId="0" borderId="13" xfId="0" applyFont="1" applyBorder="1" applyAlignment="1">
      <alignment horizontal="left" vertical="center" wrapText="1"/>
    </xf>
    <xf numFmtId="0" fontId="8" fillId="0" borderId="14" xfId="0" applyFont="1" applyBorder="1" applyAlignment="1">
      <alignment horizontal="left" vertical="center" wrapText="1"/>
    </xf>
    <xf numFmtId="164" fontId="11" fillId="0" borderId="45" xfId="0" applyNumberFormat="1" applyFont="1" applyBorder="1" applyAlignment="1">
      <alignment horizontal="center" vertical="center" wrapText="1"/>
    </xf>
    <xf numFmtId="164" fontId="11" fillId="0" borderId="47" xfId="0" applyNumberFormat="1" applyFont="1" applyBorder="1" applyAlignment="1">
      <alignment horizontal="center" vertical="center" wrapText="1"/>
    </xf>
    <xf numFmtId="0" fontId="11" fillId="0" borderId="45" xfId="0" applyFont="1" applyBorder="1" applyAlignment="1">
      <alignment horizontal="left" vertical="center" wrapText="1"/>
    </xf>
    <xf numFmtId="0" fontId="11" fillId="0" borderId="46" xfId="0" applyFont="1" applyBorder="1" applyAlignment="1">
      <alignment horizontal="left" vertical="center" wrapText="1"/>
    </xf>
    <xf numFmtId="0" fontId="11" fillId="0" borderId="47" xfId="0" applyFont="1" applyBorder="1" applyAlignment="1">
      <alignment horizontal="left" vertical="center" wrapText="1"/>
    </xf>
    <xf numFmtId="164" fontId="11" fillId="0" borderId="28" xfId="0" applyNumberFormat="1" applyFont="1" applyBorder="1" applyAlignment="1">
      <alignment horizontal="center" vertical="center" wrapText="1"/>
    </xf>
    <xf numFmtId="0" fontId="11" fillId="0" borderId="28" xfId="0" applyFont="1" applyBorder="1" applyAlignment="1">
      <alignment horizontal="left" vertical="center" wrapText="1"/>
    </xf>
    <xf numFmtId="0" fontId="8" fillId="0" borderId="52" xfId="0" applyFont="1" applyBorder="1" applyAlignment="1">
      <alignment horizontal="left" vertical="center" wrapText="1"/>
    </xf>
    <xf numFmtId="0" fontId="8" fillId="0" borderId="53" xfId="0" applyFont="1" applyBorder="1" applyAlignment="1">
      <alignment horizontal="left" vertical="center" wrapText="1"/>
    </xf>
    <xf numFmtId="0" fontId="8" fillId="0" borderId="54" xfId="0" applyFont="1" applyBorder="1" applyAlignment="1">
      <alignment horizontal="left" vertical="center" wrapText="1"/>
    </xf>
    <xf numFmtId="0" fontId="8" fillId="0" borderId="48" xfId="0" applyFont="1" applyBorder="1" applyAlignment="1">
      <alignment horizontal="left" vertical="center" wrapText="1"/>
    </xf>
    <xf numFmtId="0" fontId="8" fillId="0" borderId="42" xfId="0" applyFont="1" applyBorder="1" applyAlignment="1">
      <alignment horizontal="left" vertical="center" wrapText="1"/>
    </xf>
    <xf numFmtId="165" fontId="46" fillId="0" borderId="5" xfId="1" applyNumberFormat="1" applyFont="1" applyFill="1" applyBorder="1" applyAlignment="1">
      <alignment horizontal="center" vertical="center"/>
    </xf>
    <xf numFmtId="165" fontId="46" fillId="0" borderId="3" xfId="1" applyNumberFormat="1" applyFont="1" applyFill="1" applyBorder="1" applyAlignment="1">
      <alignment horizontal="center" vertical="center"/>
    </xf>
    <xf numFmtId="165" fontId="46" fillId="0" borderId="8" xfId="1" applyNumberFormat="1" applyFont="1" applyFill="1" applyBorder="1" applyAlignment="1">
      <alignment horizontal="center" vertical="center"/>
    </xf>
    <xf numFmtId="165" fontId="46" fillId="0" borderId="12" xfId="1" applyNumberFormat="1" applyFont="1" applyFill="1" applyBorder="1" applyAlignment="1">
      <alignment horizontal="center" vertical="center"/>
    </xf>
    <xf numFmtId="165" fontId="46" fillId="0" borderId="13" xfId="1" applyNumberFormat="1" applyFont="1" applyFill="1" applyBorder="1" applyAlignment="1">
      <alignment horizontal="center" vertical="center"/>
    </xf>
    <xf numFmtId="165" fontId="46" fillId="0" borderId="14" xfId="1" applyNumberFormat="1" applyFont="1" applyFill="1" applyBorder="1" applyAlignment="1">
      <alignment horizontal="center" vertical="center"/>
    </xf>
    <xf numFmtId="0" fontId="2" fillId="0" borderId="0" xfId="0" applyFont="1" applyAlignment="1">
      <alignment horizontal="center"/>
    </xf>
    <xf numFmtId="0" fontId="46" fillId="18" borderId="5" xfId="0" applyFont="1" applyFill="1" applyBorder="1" applyAlignment="1">
      <alignment horizontal="center" textRotation="90" wrapText="1"/>
    </xf>
    <xf numFmtId="0" fontId="46" fillId="0" borderId="8" xfId="0" applyFont="1" applyBorder="1" applyAlignment="1">
      <alignment horizontal="center" textRotation="90" wrapText="1"/>
    </xf>
    <xf numFmtId="0" fontId="46" fillId="0" borderId="6" xfId="0" applyFont="1" applyBorder="1" applyAlignment="1">
      <alignment horizontal="center" textRotation="90" wrapText="1"/>
    </xf>
    <xf numFmtId="0" fontId="46" fillId="0" borderId="4" xfId="0" applyFont="1" applyBorder="1" applyAlignment="1">
      <alignment horizontal="center" textRotation="90" wrapText="1"/>
    </xf>
    <xf numFmtId="0" fontId="46" fillId="0" borderId="12" xfId="0" applyFont="1" applyBorder="1" applyAlignment="1">
      <alignment horizontal="center" textRotation="90" wrapText="1"/>
    </xf>
    <xf numFmtId="0" fontId="46" fillId="0" borderId="14" xfId="0" applyFont="1" applyBorder="1" applyAlignment="1">
      <alignment horizontal="center" textRotation="90" wrapText="1"/>
    </xf>
    <xf numFmtId="0" fontId="46" fillId="18" borderId="107" xfId="0" applyFont="1" applyFill="1" applyBorder="1" applyAlignment="1">
      <alignment horizontal="center" textRotation="90" wrapText="1"/>
    </xf>
    <xf numFmtId="0" fontId="46" fillId="0" borderId="11" xfId="0" applyFont="1" applyBorder="1" applyAlignment="1">
      <alignment horizontal="center" textRotation="90" wrapText="1"/>
    </xf>
    <xf numFmtId="0" fontId="46" fillId="0" borderId="20" xfId="0" applyFont="1" applyBorder="1" applyAlignment="1">
      <alignment horizontal="center" textRotation="90" wrapText="1"/>
    </xf>
    <xf numFmtId="0" fontId="46" fillId="18" borderId="104" xfId="0" applyFont="1" applyFill="1" applyBorder="1" applyAlignment="1">
      <alignment horizontal="center" textRotation="90"/>
    </xf>
    <xf numFmtId="0" fontId="46" fillId="18" borderId="11" xfId="0" applyFont="1" applyFill="1" applyBorder="1" applyAlignment="1">
      <alignment horizontal="center" textRotation="90"/>
    </xf>
    <xf numFmtId="0" fontId="46" fillId="18" borderId="20" xfId="0" applyFont="1" applyFill="1" applyBorder="1" applyAlignment="1">
      <alignment horizontal="center" textRotation="90"/>
    </xf>
    <xf numFmtId="0" fontId="46" fillId="18" borderId="104" xfId="0" applyFont="1" applyFill="1" applyBorder="1" applyAlignment="1">
      <alignment horizontal="center" textRotation="90" wrapText="1"/>
    </xf>
    <xf numFmtId="0" fontId="46" fillId="18" borderId="11" xfId="0" applyFont="1" applyFill="1" applyBorder="1" applyAlignment="1">
      <alignment horizontal="center" textRotation="90" wrapText="1"/>
    </xf>
    <xf numFmtId="0" fontId="46" fillId="18" borderId="20" xfId="0" applyFont="1" applyFill="1" applyBorder="1" applyAlignment="1">
      <alignment horizontal="center" textRotation="90" wrapText="1"/>
    </xf>
    <xf numFmtId="0" fontId="46" fillId="0" borderId="29" xfId="0" applyFont="1" applyBorder="1" applyAlignment="1">
      <alignment horizontal="center" vertical="center"/>
    </xf>
    <xf numFmtId="0" fontId="46" fillId="0" borderId="20" xfId="0" applyFont="1" applyBorder="1" applyAlignment="1">
      <alignment horizontal="center" vertical="center"/>
    </xf>
    <xf numFmtId="0" fontId="46" fillId="0" borderId="11" xfId="0" applyFont="1" applyBorder="1" applyAlignment="1">
      <alignment horizontal="center" vertical="center"/>
    </xf>
    <xf numFmtId="0" fontId="46" fillId="0" borderId="5" xfId="0" applyFont="1" applyBorder="1" applyAlignment="1">
      <alignment horizontal="right" vertical="center"/>
    </xf>
    <xf numFmtId="0" fontId="46" fillId="0" borderId="8" xfId="0" applyFont="1" applyBorder="1" applyAlignment="1">
      <alignment horizontal="right" vertical="center"/>
    </xf>
    <xf numFmtId="0" fontId="46" fillId="0" borderId="6" xfId="0" applyFont="1" applyBorder="1" applyAlignment="1">
      <alignment horizontal="right" vertical="center"/>
    </xf>
    <xf numFmtId="0" fontId="46" fillId="0" borderId="4" xfId="0" applyFont="1" applyBorder="1" applyAlignment="1">
      <alignment horizontal="right" vertical="center"/>
    </xf>
    <xf numFmtId="0" fontId="46" fillId="0" borderId="12" xfId="0" applyFont="1" applyBorder="1" applyAlignment="1">
      <alignment horizontal="right" vertical="center"/>
    </xf>
    <xf numFmtId="0" fontId="46" fillId="0" borderId="14" xfId="0" applyFont="1" applyBorder="1" applyAlignment="1">
      <alignment horizontal="right" vertical="center"/>
    </xf>
    <xf numFmtId="0" fontId="46" fillId="0" borderId="15" xfId="0" applyFont="1" applyBorder="1" applyAlignment="1">
      <alignment horizontal="right"/>
    </xf>
    <xf numFmtId="0" fontId="46" fillId="0" borderId="105" xfId="0" applyFont="1" applyBorder="1" applyAlignment="1">
      <alignment horizontal="right"/>
    </xf>
    <xf numFmtId="0" fontId="46" fillId="18" borderId="107" xfId="0" applyFont="1" applyFill="1" applyBorder="1" applyAlignment="1">
      <alignment horizontal="center" textRotation="90"/>
    </xf>
    <xf numFmtId="0" fontId="38" fillId="0" borderId="28" xfId="0" applyFont="1" applyBorder="1" applyAlignment="1" applyProtection="1">
      <alignment horizontal="center" vertical="center" wrapText="1"/>
      <protection hidden="1"/>
    </xf>
    <xf numFmtId="0" fontId="38" fillId="0" borderId="23" xfId="0" applyFont="1" applyBorder="1" applyAlignment="1" applyProtection="1">
      <alignment horizontal="center" vertical="center" wrapText="1"/>
      <protection hidden="1"/>
    </xf>
    <xf numFmtId="0" fontId="33" fillId="0" borderId="0" xfId="0" applyFont="1" applyAlignment="1" applyProtection="1">
      <alignment horizontal="center"/>
      <protection hidden="1"/>
    </xf>
    <xf numFmtId="0" fontId="38" fillId="0" borderId="28" xfId="0" applyFont="1" applyBorder="1" applyAlignment="1" applyProtection="1">
      <alignment horizontal="center" vertical="center"/>
      <protection hidden="1"/>
    </xf>
    <xf numFmtId="0" fontId="38" fillId="0" borderId="23" xfId="0" applyFont="1" applyBorder="1" applyAlignment="1" applyProtection="1">
      <alignment horizontal="center" vertical="center"/>
      <protection hidden="1"/>
    </xf>
    <xf numFmtId="0" fontId="38" fillId="0" borderId="28" xfId="0" applyFont="1" applyBorder="1" applyAlignment="1" applyProtection="1">
      <alignment horizontal="left"/>
      <protection hidden="1"/>
    </xf>
    <xf numFmtId="0" fontId="43" fillId="0" borderId="15" xfId="0" applyFont="1" applyBorder="1" applyAlignment="1" applyProtection="1">
      <alignment horizontal="center"/>
      <protection hidden="1"/>
    </xf>
    <xf numFmtId="0" fontId="43" fillId="0" borderId="27" xfId="0" applyFont="1" applyBorder="1" applyAlignment="1" applyProtection="1">
      <alignment horizontal="center"/>
      <protection hidden="1"/>
    </xf>
    <xf numFmtId="0" fontId="43" fillId="0" borderId="28" xfId="0" applyFont="1" applyBorder="1" applyAlignment="1" applyProtection="1">
      <alignment horizontal="center" vertical="center"/>
      <protection hidden="1"/>
    </xf>
    <xf numFmtId="0" fontId="34" fillId="0" borderId="0" xfId="0" applyFont="1" applyAlignment="1" applyProtection="1">
      <alignment horizontal="center"/>
      <protection hidden="1"/>
    </xf>
    <xf numFmtId="0" fontId="11" fillId="0" borderId="0" xfId="0" applyFont="1" applyAlignment="1" applyProtection="1">
      <alignment horizontal="center"/>
      <protection hidden="1"/>
    </xf>
    <xf numFmtId="0" fontId="38" fillId="0" borderId="28" xfId="0" applyFont="1" applyBorder="1" applyAlignment="1" applyProtection="1">
      <alignment horizontal="left" vertical="center"/>
      <protection hidden="1"/>
    </xf>
    <xf numFmtId="0" fontId="11" fillId="0" borderId="15" xfId="0" applyFont="1" applyBorder="1" applyAlignment="1" applyProtection="1">
      <alignment horizontal="center" vertical="center" wrapText="1"/>
      <protection hidden="1"/>
    </xf>
    <xf numFmtId="0" fontId="11" fillId="0" borderId="9" xfId="0" applyFont="1" applyBorder="1" applyAlignment="1" applyProtection="1">
      <alignment horizontal="center" vertical="center" wrapText="1"/>
      <protection hidden="1"/>
    </xf>
    <xf numFmtId="0" fontId="11" fillId="0" borderId="27" xfId="0" applyFont="1" applyBorder="1" applyAlignment="1" applyProtection="1">
      <alignment horizontal="center" vertical="center" wrapText="1"/>
      <protection hidden="1"/>
    </xf>
    <xf numFmtId="0" fontId="68" fillId="0" borderId="0" xfId="0" applyFont="1" applyAlignment="1" applyProtection="1">
      <alignment horizontal="center"/>
      <protection hidden="1"/>
    </xf>
    <xf numFmtId="0" fontId="54" fillId="0" borderId="0" xfId="0" applyFont="1" applyAlignment="1">
      <alignment horizontal="left" vertical="center"/>
    </xf>
    <xf numFmtId="0" fontId="54" fillId="2" borderId="91" xfId="0" applyFont="1" applyFill="1" applyBorder="1" applyAlignment="1">
      <alignment horizontal="left" vertical="center"/>
    </xf>
    <xf numFmtId="0" fontId="51" fillId="0" borderId="0" xfId="0" applyFont="1" applyAlignment="1">
      <alignment horizontal="left" vertical="center"/>
    </xf>
    <xf numFmtId="0" fontId="51" fillId="19" borderId="91" xfId="0" applyFont="1" applyFill="1" applyBorder="1" applyAlignment="1">
      <alignment horizontal="left" vertical="center"/>
    </xf>
    <xf numFmtId="0" fontId="51" fillId="19" borderId="64" xfId="0" applyFont="1" applyFill="1" applyBorder="1" applyAlignment="1">
      <alignment horizontal="left" vertical="center"/>
    </xf>
    <xf numFmtId="0" fontId="51" fillId="0" borderId="15" xfId="0" applyFont="1" applyBorder="1" applyAlignment="1">
      <alignment horizontal="left" vertical="center" wrapText="1"/>
    </xf>
    <xf numFmtId="0" fontId="51" fillId="0" borderId="9" xfId="0" applyFont="1" applyBorder="1" applyAlignment="1">
      <alignment horizontal="left" vertical="center" wrapText="1"/>
    </xf>
    <xf numFmtId="0" fontId="51" fillId="0" borderId="90" xfId="0" applyFont="1" applyBorder="1" applyAlignment="1">
      <alignment horizontal="left" vertical="center" wrapText="1"/>
    </xf>
    <xf numFmtId="0" fontId="51" fillId="0" borderId="15" xfId="0" applyFont="1" applyBorder="1" applyAlignment="1">
      <alignment horizontal="left" vertical="center"/>
    </xf>
    <xf numFmtId="0" fontId="51" fillId="0" borderId="9" xfId="0" applyFont="1" applyBorder="1" applyAlignment="1">
      <alignment horizontal="left" vertical="center"/>
    </xf>
    <xf numFmtId="0" fontId="51" fillId="0" borderId="90" xfId="0" applyFont="1" applyBorder="1" applyAlignment="1">
      <alignment horizontal="left" vertical="center"/>
    </xf>
    <xf numFmtId="0" fontId="51" fillId="0" borderId="64" xfId="0" applyFont="1" applyBorder="1" applyAlignment="1">
      <alignment horizontal="left" vertical="center" wrapText="1"/>
    </xf>
    <xf numFmtId="0" fontId="51" fillId="0" borderId="64" xfId="0" applyFont="1" applyBorder="1" applyAlignment="1">
      <alignment horizontal="left" vertical="center"/>
    </xf>
    <xf numFmtId="0" fontId="52" fillId="0" borderId="64" xfId="0" applyFont="1" applyBorder="1" applyAlignment="1">
      <alignment horizontal="center" vertical="center" wrapText="1"/>
    </xf>
    <xf numFmtId="0" fontId="57" fillId="0" borderId="0" xfId="0" applyFont="1" applyAlignment="1">
      <alignment horizontal="center" vertical="center" wrapText="1"/>
    </xf>
    <xf numFmtId="0" fontId="62" fillId="0" borderId="64" xfId="0" applyFont="1" applyBorder="1" applyAlignment="1">
      <alignment horizontal="left" vertical="top" wrapText="1"/>
    </xf>
    <xf numFmtId="0" fontId="57" fillId="0" borderId="64" xfId="0" applyFont="1" applyBorder="1" applyAlignment="1">
      <alignment horizontal="left" vertical="top" wrapText="1"/>
    </xf>
    <xf numFmtId="0" fontId="52" fillId="0" borderId="64" xfId="0" applyFont="1" applyBorder="1" applyAlignment="1">
      <alignment horizontal="left" vertical="center" wrapText="1"/>
    </xf>
    <xf numFmtId="0" fontId="63" fillId="0" borderId="64" xfId="0" applyFont="1" applyBorder="1" applyAlignment="1">
      <alignment horizontal="left" vertical="top" wrapText="1"/>
    </xf>
    <xf numFmtId="0" fontId="8" fillId="0" borderId="70" xfId="0" applyFont="1" applyBorder="1" applyAlignment="1">
      <alignment horizontal="left" vertical="center" wrapText="1"/>
    </xf>
    <xf numFmtId="0" fontId="8" fillId="0" borderId="67" xfId="0" applyFont="1" applyBorder="1" applyAlignment="1">
      <alignment horizontal="left" vertical="center" wrapText="1"/>
    </xf>
    <xf numFmtId="0" fontId="8" fillId="0" borderId="68" xfId="0" applyFont="1" applyBorder="1" applyAlignment="1">
      <alignment horizontal="left" vertical="center" wrapText="1"/>
    </xf>
    <xf numFmtId="0" fontId="8" fillId="0" borderId="69" xfId="0" applyFont="1" applyBorder="1" applyAlignment="1">
      <alignment horizontal="left" vertical="center" wrapText="1"/>
    </xf>
    <xf numFmtId="0" fontId="8" fillId="0" borderId="71" xfId="0" applyFont="1" applyBorder="1" applyAlignment="1">
      <alignment horizontal="left" vertical="center" wrapText="1"/>
    </xf>
    <xf numFmtId="0" fontId="8" fillId="0" borderId="72" xfId="0" applyFont="1" applyBorder="1" applyAlignment="1">
      <alignment horizontal="left" vertical="center" wrapText="1"/>
    </xf>
    <xf numFmtId="0" fontId="8" fillId="0" borderId="73" xfId="0" applyFont="1" applyBorder="1" applyAlignment="1">
      <alignment horizontal="left" vertical="center" wrapText="1"/>
    </xf>
    <xf numFmtId="10" fontId="52" fillId="0" borderId="64" xfId="0" applyNumberFormat="1" applyFont="1" applyBorder="1" applyAlignment="1">
      <alignment horizontal="center" vertical="center" wrapText="1"/>
    </xf>
    <xf numFmtId="164" fontId="52" fillId="0" borderId="64" xfId="0" applyNumberFormat="1" applyFont="1" applyBorder="1" applyAlignment="1">
      <alignment horizontal="center" vertical="center" wrapText="1"/>
    </xf>
    <xf numFmtId="0" fontId="54" fillId="2" borderId="15" xfId="0" applyFont="1" applyFill="1" applyBorder="1" applyAlignment="1">
      <alignment horizontal="left" vertical="center"/>
    </xf>
    <xf numFmtId="0" fontId="54" fillId="2" borderId="9" xfId="0" applyFont="1" applyFill="1" applyBorder="1" applyAlignment="1">
      <alignment horizontal="left" vertical="center"/>
    </xf>
    <xf numFmtId="0" fontId="54" fillId="2" borderId="63" xfId="0" applyFont="1" applyFill="1" applyBorder="1" applyAlignment="1">
      <alignment horizontal="left" vertical="center"/>
    </xf>
    <xf numFmtId="0" fontId="52" fillId="0" borderId="15" xfId="0" applyFont="1" applyBorder="1" applyAlignment="1">
      <alignment horizontal="left" vertical="center" wrapText="1"/>
    </xf>
    <xf numFmtId="0" fontId="52" fillId="0" borderId="9" xfId="0" applyFont="1" applyBorder="1" applyAlignment="1">
      <alignment horizontal="left" vertical="center" wrapText="1"/>
    </xf>
    <xf numFmtId="9" fontId="52" fillId="0" borderId="64" xfId="1" applyFont="1" applyFill="1" applyBorder="1" applyAlignment="1">
      <alignment horizontal="center" vertical="center" wrapText="1"/>
    </xf>
    <xf numFmtId="0" fontId="59" fillId="0" borderId="64" xfId="0" applyFont="1" applyBorder="1" applyAlignment="1">
      <alignment horizontal="center" vertical="center" wrapText="1"/>
    </xf>
    <xf numFmtId="164" fontId="8" fillId="0" borderId="45" xfId="0" applyNumberFormat="1" applyFont="1" applyBorder="1" applyAlignment="1">
      <alignment horizontal="center" vertical="center" wrapText="1"/>
    </xf>
    <xf numFmtId="164" fontId="8" fillId="0" borderId="47" xfId="0" applyNumberFormat="1" applyFont="1" applyBorder="1" applyAlignment="1">
      <alignment horizontal="center" vertical="center" wrapText="1"/>
    </xf>
    <xf numFmtId="49" fontId="52" fillId="0" borderId="64" xfId="0" applyNumberFormat="1" applyFont="1" applyBorder="1" applyAlignment="1">
      <alignment horizontal="center" vertical="center" wrapText="1"/>
    </xf>
    <xf numFmtId="0" fontId="51" fillId="19" borderId="12" xfId="0" applyFont="1" applyFill="1" applyBorder="1" applyAlignment="1">
      <alignment horizontal="center" vertical="center"/>
    </xf>
    <xf numFmtId="0" fontId="51" fillId="19" borderId="13" xfId="0" applyFont="1" applyFill="1" applyBorder="1" applyAlignment="1">
      <alignment horizontal="center" vertical="center"/>
    </xf>
    <xf numFmtId="0" fontId="51" fillId="19" borderId="14" xfId="0" applyFont="1" applyFill="1" applyBorder="1" applyAlignment="1">
      <alignment horizontal="center" vertical="center"/>
    </xf>
    <xf numFmtId="0" fontId="51" fillId="0" borderId="15" xfId="0" applyFont="1" applyBorder="1" applyAlignment="1">
      <alignment horizontal="left" vertical="top" wrapText="1"/>
    </xf>
    <xf numFmtId="0" fontId="51" fillId="0" borderId="9" xfId="0" applyFont="1" applyBorder="1" applyAlignment="1">
      <alignment horizontal="left" vertical="top" wrapText="1"/>
    </xf>
    <xf numFmtId="0" fontId="51" fillId="0" borderId="63" xfId="0" applyFont="1" applyBorder="1" applyAlignment="1">
      <alignment horizontal="left" vertical="top" wrapText="1"/>
    </xf>
    <xf numFmtId="0" fontId="51" fillId="0" borderId="94" xfId="0" applyFont="1" applyBorder="1" applyAlignment="1">
      <alignment horizontal="left" vertical="top" wrapText="1"/>
    </xf>
    <xf numFmtId="10" fontId="52" fillId="0" borderId="5" xfId="1" applyNumberFormat="1" applyFont="1" applyBorder="1" applyAlignment="1">
      <alignment horizontal="center" vertical="center"/>
    </xf>
    <xf numFmtId="10" fontId="52" fillId="0" borderId="8" xfId="1" applyNumberFormat="1" applyFont="1" applyBorder="1" applyAlignment="1">
      <alignment horizontal="center" vertical="center"/>
    </xf>
    <xf numFmtId="10" fontId="52" fillId="0" borderId="12" xfId="1" applyNumberFormat="1" applyFont="1" applyBorder="1" applyAlignment="1">
      <alignment horizontal="center" vertical="center"/>
    </xf>
    <xf numFmtId="10" fontId="52" fillId="0" borderId="14" xfId="1" applyNumberFormat="1" applyFont="1" applyBorder="1" applyAlignment="1">
      <alignment horizontal="center" vertical="center"/>
    </xf>
    <xf numFmtId="0" fontId="51" fillId="19" borderId="15" xfId="0" applyFont="1" applyFill="1" applyBorder="1" applyAlignment="1">
      <alignment horizontal="left" vertical="center"/>
    </xf>
    <xf numFmtId="0" fontId="51" fillId="19" borderId="9" xfId="0" applyFont="1" applyFill="1" applyBorder="1" applyAlignment="1">
      <alignment horizontal="left" vertical="center"/>
    </xf>
    <xf numFmtId="0" fontId="51" fillId="19" borderId="63" xfId="0" applyFont="1" applyFill="1" applyBorder="1" applyAlignment="1">
      <alignment horizontal="left" vertical="center"/>
    </xf>
    <xf numFmtId="0" fontId="51" fillId="0" borderId="15" xfId="0" applyFont="1" applyBorder="1" applyAlignment="1">
      <alignment horizontal="left" vertical="top"/>
    </xf>
    <xf numFmtId="0" fontId="51" fillId="0" borderId="9" xfId="0" applyFont="1" applyBorder="1" applyAlignment="1">
      <alignment horizontal="left" vertical="top"/>
    </xf>
    <xf numFmtId="0" fontId="51" fillId="0" borderId="94" xfId="0" applyFont="1" applyBorder="1" applyAlignment="1">
      <alignment horizontal="left" vertical="top"/>
    </xf>
    <xf numFmtId="0" fontId="54" fillId="2" borderId="64" xfId="0" applyFont="1" applyFill="1" applyBorder="1" applyAlignment="1">
      <alignment horizontal="center" vertical="center"/>
    </xf>
    <xf numFmtId="0" fontId="51" fillId="0" borderId="15" xfId="0" applyFont="1" applyBorder="1" applyAlignment="1">
      <alignment horizontal="center" vertical="center"/>
    </xf>
    <xf numFmtId="0" fontId="51" fillId="0" borderId="9" xfId="0" applyFont="1" applyBorder="1" applyAlignment="1">
      <alignment horizontal="center" vertical="center"/>
    </xf>
    <xf numFmtId="0" fontId="51" fillId="0" borderId="63" xfId="0" applyFont="1" applyBorder="1" applyAlignment="1">
      <alignment horizontal="center" vertical="center"/>
    </xf>
    <xf numFmtId="0" fontId="54" fillId="2" borderId="64" xfId="0" applyFont="1" applyFill="1" applyBorder="1" applyAlignment="1">
      <alignment horizontal="left" vertical="center"/>
    </xf>
    <xf numFmtId="0" fontId="51" fillId="0" borderId="94" xfId="0" applyFont="1" applyBorder="1" applyAlignment="1">
      <alignment horizontal="left" vertical="center" wrapText="1"/>
    </xf>
    <xf numFmtId="0" fontId="56" fillId="19" borderId="64" xfId="0" applyFont="1" applyFill="1" applyBorder="1" applyAlignment="1">
      <alignment horizontal="left" vertical="center" wrapText="1"/>
    </xf>
    <xf numFmtId="0" fontId="63" fillId="0" borderId="96" xfId="0" applyFont="1" applyBorder="1" applyAlignment="1">
      <alignment horizontal="left" vertical="top" wrapText="1"/>
    </xf>
    <xf numFmtId="0" fontId="69" fillId="0" borderId="96" xfId="0" applyFont="1" applyBorder="1" applyAlignment="1">
      <alignment horizontal="left" vertical="top" wrapText="1"/>
    </xf>
    <xf numFmtId="0" fontId="69" fillId="0" borderId="98" xfId="0" applyFont="1" applyBorder="1" applyAlignment="1">
      <alignment horizontal="left" vertical="top" wrapText="1"/>
    </xf>
    <xf numFmtId="0" fontId="59" fillId="0" borderId="64" xfId="0" applyFont="1" applyBorder="1" applyAlignment="1">
      <alignment horizontal="center" vertical="center"/>
    </xf>
    <xf numFmtId="0" fontId="52" fillId="19" borderId="64" xfId="0" applyFont="1" applyFill="1" applyBorder="1" applyAlignment="1">
      <alignment horizontal="left" vertical="center" wrapText="1"/>
    </xf>
    <xf numFmtId="0" fontId="59" fillId="0" borderId="15" xfId="0" applyFont="1" applyBorder="1" applyAlignment="1">
      <alignment horizontal="left" vertical="center" wrapText="1"/>
    </xf>
    <xf numFmtId="0" fontId="59" fillId="0" borderId="9" xfId="0" applyFont="1" applyBorder="1" applyAlignment="1">
      <alignment horizontal="left" vertical="center" wrapText="1"/>
    </xf>
    <xf numFmtId="0" fontId="51" fillId="0" borderId="64" xfId="0" applyFont="1" applyBorder="1" applyAlignment="1">
      <alignment horizontal="center" vertical="center"/>
    </xf>
    <xf numFmtId="0" fontId="51" fillId="0" borderId="9" xfId="0" applyFont="1" applyBorder="1" applyAlignment="1">
      <alignment horizontal="center" vertical="top" wrapText="1"/>
    </xf>
    <xf numFmtId="49" fontId="59" fillId="0" borderId="64" xfId="0" applyNumberFormat="1" applyFont="1" applyBorder="1" applyAlignment="1">
      <alignment horizontal="center"/>
    </xf>
    <xf numFmtId="0" fontId="50" fillId="0" borderId="0" xfId="0" applyFont="1" applyAlignment="1">
      <alignment horizontal="center"/>
    </xf>
    <xf numFmtId="0" fontId="51" fillId="0" borderId="64" xfId="0" applyFont="1" applyBorder="1" applyAlignment="1">
      <alignment horizontal="left" vertical="top" wrapText="1"/>
    </xf>
    <xf numFmtId="0" fontId="54" fillId="2" borderId="6" xfId="0" applyFont="1" applyFill="1" applyBorder="1" applyAlignment="1">
      <alignment horizontal="left" vertical="center"/>
    </xf>
    <xf numFmtId="0" fontId="54" fillId="2" borderId="0" xfId="0" applyFont="1" applyFill="1" applyAlignment="1">
      <alignment horizontal="left" vertical="center"/>
    </xf>
    <xf numFmtId="0" fontId="50" fillId="20" borderId="6" xfId="0" applyFont="1" applyFill="1" applyBorder="1" applyAlignment="1">
      <alignment horizontal="center" vertical="center"/>
    </xf>
    <xf numFmtId="0" fontId="50" fillId="20" borderId="0" xfId="0" applyFont="1" applyFill="1" applyAlignment="1">
      <alignment horizontal="center" vertical="center"/>
    </xf>
    <xf numFmtId="0" fontId="51" fillId="19" borderId="12" xfId="0" applyFont="1" applyFill="1" applyBorder="1" applyAlignment="1">
      <alignment horizontal="left" vertical="center"/>
    </xf>
    <xf numFmtId="0" fontId="51" fillId="19" borderId="13" xfId="0" applyFont="1" applyFill="1" applyBorder="1" applyAlignment="1">
      <alignment horizontal="left" vertical="center"/>
    </xf>
    <xf numFmtId="0" fontId="51" fillId="19" borderId="14" xfId="0" applyFont="1" applyFill="1" applyBorder="1" applyAlignment="1">
      <alignment horizontal="left" vertical="center"/>
    </xf>
    <xf numFmtId="0" fontId="51" fillId="19" borderId="15" xfId="0" applyFont="1" applyFill="1" applyBorder="1" applyAlignment="1">
      <alignment horizontal="right" vertical="center"/>
    </xf>
    <xf numFmtId="0" fontId="51" fillId="19" borderId="9" xfId="0" applyFont="1" applyFill="1" applyBorder="1" applyAlignment="1">
      <alignment horizontal="right" vertical="center"/>
    </xf>
    <xf numFmtId="0" fontId="51" fillId="19" borderId="63" xfId="0" applyFont="1" applyFill="1" applyBorder="1" applyAlignment="1">
      <alignment horizontal="right" vertical="center"/>
    </xf>
    <xf numFmtId="0" fontId="8" fillId="0" borderId="25" xfId="0" applyFont="1" applyBorder="1" applyAlignment="1">
      <alignment horizontal="left" vertical="center" wrapText="1"/>
    </xf>
    <xf numFmtId="0" fontId="8" fillId="0" borderId="84" xfId="0" applyFont="1" applyBorder="1" applyAlignment="1">
      <alignment horizontal="left" vertical="center" wrapText="1"/>
    </xf>
    <xf numFmtId="0" fontId="8" fillId="0" borderId="87" xfId="0" applyFont="1" applyBorder="1" applyAlignment="1">
      <alignment horizontal="left" vertical="center" wrapText="1"/>
    </xf>
    <xf numFmtId="0" fontId="51" fillId="0" borderId="98" xfId="0" applyFont="1" applyBorder="1" applyAlignment="1">
      <alignment horizontal="left" vertical="top" wrapText="1"/>
    </xf>
    <xf numFmtId="49" fontId="54" fillId="2" borderId="64" xfId="0" applyNumberFormat="1" applyFont="1" applyFill="1" applyBorder="1" applyAlignment="1">
      <alignment horizontal="left" vertical="center"/>
    </xf>
    <xf numFmtId="0" fontId="51" fillId="0" borderId="98" xfId="0" applyFont="1" applyBorder="1" applyAlignment="1">
      <alignment horizontal="left" vertical="center" wrapText="1"/>
    </xf>
    <xf numFmtId="0" fontId="43" fillId="0" borderId="89" xfId="0" applyFont="1" applyBorder="1" applyAlignment="1">
      <alignment horizontal="left" vertical="center" wrapText="1"/>
    </xf>
    <xf numFmtId="0" fontId="8" fillId="0" borderId="89" xfId="0" applyFont="1" applyBorder="1" applyAlignment="1">
      <alignment horizontal="left" vertical="center" wrapText="1"/>
    </xf>
    <xf numFmtId="0" fontId="58" fillId="0" borderId="0" xfId="0" applyFont="1" applyAlignment="1">
      <alignment horizontal="center" vertical="center" wrapText="1"/>
    </xf>
    <xf numFmtId="0" fontId="59" fillId="0" borderId="15" xfId="0" applyFont="1" applyBorder="1" applyAlignment="1">
      <alignment horizontal="center" vertical="center" wrapText="1"/>
    </xf>
    <xf numFmtId="0" fontId="59" fillId="0" borderId="9" xfId="0" applyFont="1" applyBorder="1" applyAlignment="1">
      <alignment horizontal="center" vertical="center" wrapText="1"/>
    </xf>
    <xf numFmtId="0" fontId="59" fillId="0" borderId="63" xfId="0" applyFont="1" applyBorder="1" applyAlignment="1">
      <alignment horizontal="center" vertical="center" wrapText="1"/>
    </xf>
    <xf numFmtId="2" fontId="52" fillId="0" borderId="5" xfId="1" applyNumberFormat="1" applyFont="1" applyBorder="1" applyAlignment="1">
      <alignment horizontal="center" vertical="center"/>
    </xf>
    <xf numFmtId="2" fontId="52" fillId="0" borderId="8" xfId="1" applyNumberFormat="1" applyFont="1" applyBorder="1" applyAlignment="1">
      <alignment horizontal="center" vertical="center"/>
    </xf>
    <xf numFmtId="2" fontId="52" fillId="0" borderId="12" xfId="1" applyNumberFormat="1" applyFont="1" applyBorder="1" applyAlignment="1">
      <alignment horizontal="center" vertical="center"/>
    </xf>
    <xf numFmtId="2" fontId="52" fillId="0" borderId="14" xfId="1" applyNumberFormat="1" applyFont="1" applyBorder="1" applyAlignment="1">
      <alignment horizontal="center" vertical="center"/>
    </xf>
    <xf numFmtId="0" fontId="51" fillId="19" borderId="5" xfId="0" applyFont="1" applyFill="1" applyBorder="1" applyAlignment="1">
      <alignment horizontal="left" vertical="center"/>
    </xf>
    <xf numFmtId="0" fontId="51" fillId="19" borderId="3" xfId="0" applyFont="1" applyFill="1" applyBorder="1" applyAlignment="1">
      <alignment horizontal="left" vertical="center"/>
    </xf>
    <xf numFmtId="0" fontId="51" fillId="0" borderId="96" xfId="0" applyFont="1" applyBorder="1" applyAlignment="1">
      <alignment horizontal="left" vertical="top" wrapText="1"/>
    </xf>
    <xf numFmtId="0" fontId="63" fillId="0" borderId="101" xfId="0" applyFont="1" applyBorder="1" applyAlignment="1">
      <alignment horizontal="left" vertical="top" wrapText="1"/>
    </xf>
    <xf numFmtId="164" fontId="8" fillId="0" borderId="28" xfId="0" applyNumberFormat="1" applyFont="1" applyBorder="1" applyAlignment="1">
      <alignment horizontal="center" vertical="center" wrapText="1"/>
    </xf>
    <xf numFmtId="0" fontId="51" fillId="19" borderId="64" xfId="0" applyFont="1" applyFill="1" applyBorder="1" applyAlignment="1">
      <alignment horizontal="center" vertical="center"/>
    </xf>
    <xf numFmtId="0" fontId="8" fillId="0" borderId="75" xfId="0" applyFont="1" applyBorder="1" applyAlignment="1">
      <alignment horizontal="left" vertical="center" wrapText="1"/>
    </xf>
    <xf numFmtId="0" fontId="8" fillId="0" borderId="78" xfId="0" applyFont="1" applyBorder="1" applyAlignment="1">
      <alignment horizontal="left" vertical="center" wrapText="1"/>
    </xf>
    <xf numFmtId="0" fontId="8" fillId="0" borderId="81" xfId="0" applyFont="1" applyBorder="1" applyAlignment="1">
      <alignment horizontal="left" vertical="center" wrapText="1"/>
    </xf>
    <xf numFmtId="0" fontId="59" fillId="0" borderId="5" xfId="0" applyFont="1" applyBorder="1" applyAlignment="1">
      <alignment horizontal="center" vertical="center" wrapText="1"/>
    </xf>
    <xf numFmtId="0" fontId="59" fillId="0" borderId="8" xfId="0" applyFont="1" applyBorder="1" applyAlignment="1">
      <alignment horizontal="center" vertical="center" wrapText="1"/>
    </xf>
    <xf numFmtId="0" fontId="59" fillId="0" borderId="3" xfId="0" applyFont="1" applyBorder="1" applyAlignment="1">
      <alignment horizontal="center" vertical="center" wrapText="1"/>
    </xf>
    <xf numFmtId="0" fontId="51" fillId="0" borderId="5" xfId="0" applyFont="1" applyBorder="1" applyAlignment="1">
      <alignment horizontal="left" vertical="top" wrapText="1"/>
    </xf>
    <xf numFmtId="0" fontId="51" fillId="0" borderId="3" xfId="0" applyFont="1" applyBorder="1" applyAlignment="1">
      <alignment horizontal="left" vertical="top" wrapText="1"/>
    </xf>
    <xf numFmtId="0" fontId="51" fillId="0" borderId="8" xfId="0" applyFont="1" applyBorder="1" applyAlignment="1">
      <alignment horizontal="left" vertical="top" wrapText="1"/>
    </xf>
    <xf numFmtId="0" fontId="51" fillId="0" borderId="6" xfId="0" applyFont="1" applyBorder="1" applyAlignment="1">
      <alignment horizontal="left" vertical="top" wrapText="1"/>
    </xf>
    <xf numFmtId="0" fontId="51" fillId="0" borderId="0" xfId="0" applyFont="1" applyAlignment="1">
      <alignment horizontal="left" vertical="top" wrapText="1"/>
    </xf>
    <xf numFmtId="0" fontId="51" fillId="0" borderId="4" xfId="0" applyFont="1" applyBorder="1" applyAlignment="1">
      <alignment horizontal="left" vertical="top" wrapText="1"/>
    </xf>
    <xf numFmtId="0" fontId="51" fillId="0" borderId="12" xfId="0" applyFont="1" applyBorder="1" applyAlignment="1">
      <alignment horizontal="left" vertical="top" wrapText="1"/>
    </xf>
    <xf numFmtId="0" fontId="51" fillId="0" borderId="13" xfId="0" applyFont="1" applyBorder="1" applyAlignment="1">
      <alignment horizontal="left" vertical="top" wrapText="1"/>
    </xf>
    <xf numFmtId="0" fontId="51" fillId="0" borderId="14" xfId="0" applyFont="1" applyBorder="1" applyAlignment="1">
      <alignment horizontal="left" vertical="top" wrapText="1"/>
    </xf>
    <xf numFmtId="0" fontId="52" fillId="0" borderId="100" xfId="0" applyFont="1" applyBorder="1" applyAlignment="1">
      <alignment horizontal="left" vertical="center" wrapText="1"/>
    </xf>
    <xf numFmtId="166" fontId="3" fillId="0" borderId="28" xfId="0" applyNumberFormat="1" applyFont="1" applyBorder="1" applyAlignment="1" applyProtection="1">
      <alignment horizontal="left"/>
    </xf>
    <xf numFmtId="166" fontId="3" fillId="0" borderId="28" xfId="0" applyNumberFormat="1" applyFont="1" applyBorder="1" applyProtection="1"/>
    <xf numFmtId="166" fontId="3" fillId="0" borderId="15" xfId="0" applyNumberFormat="1" applyFont="1" applyBorder="1" applyAlignment="1" applyProtection="1">
      <alignment horizontal="center"/>
    </xf>
    <xf numFmtId="166" fontId="3" fillId="0" borderId="97" xfId="0" applyNumberFormat="1" applyFont="1" applyBorder="1" applyAlignment="1" applyProtection="1">
      <alignment horizontal="center"/>
    </xf>
    <xf numFmtId="49" fontId="3" fillId="0" borderId="28" xfId="0" applyNumberFormat="1" applyFont="1" applyBorder="1" applyAlignment="1" applyProtection="1">
      <alignment horizontal="left"/>
    </xf>
    <xf numFmtId="0" fontId="3" fillId="0" borderId="28" xfId="0" applyFont="1" applyBorder="1" applyAlignment="1" applyProtection="1">
      <alignment horizontal="left"/>
    </xf>
    <xf numFmtId="0" fontId="0" fillId="0" borderId="1" xfId="0" applyBorder="1" applyAlignment="1" applyProtection="1">
      <alignment horizontal="center"/>
    </xf>
    <xf numFmtId="49" fontId="3" fillId="0" borderId="28" xfId="0" applyNumberFormat="1" applyFont="1" applyBorder="1" applyAlignment="1" applyProtection="1">
      <alignment horizontal="left" vertical="center"/>
    </xf>
    <xf numFmtId="10" fontId="3" fillId="0" borderId="17" xfId="0" applyNumberFormat="1" applyFont="1" applyBorder="1" applyAlignment="1" applyProtection="1">
      <alignment horizontal="center" vertical="center"/>
    </xf>
    <xf numFmtId="0" fontId="3" fillId="0" borderId="28" xfId="0" applyFont="1" applyBorder="1" applyAlignment="1" applyProtection="1">
      <alignment horizontal="center" vertical="center"/>
    </xf>
    <xf numFmtId="0" fontId="3" fillId="0" borderId="18" xfId="0" applyFont="1" applyBorder="1" applyAlignment="1" applyProtection="1">
      <alignment horizontal="center" vertical="center"/>
    </xf>
    <xf numFmtId="0" fontId="3" fillId="0" borderId="26" xfId="0" applyFont="1" applyBorder="1" applyAlignment="1" applyProtection="1">
      <alignment horizontal="center" vertical="center"/>
    </xf>
    <xf numFmtId="49" fontId="3" fillId="0" borderId="18" xfId="0" applyNumberFormat="1" applyFont="1" applyBorder="1" applyAlignment="1" applyProtection="1">
      <alignment horizontal="left" vertical="center"/>
    </xf>
    <xf numFmtId="0" fontId="3" fillId="0" borderId="21" xfId="0" applyFont="1" applyBorder="1" applyAlignment="1" applyProtection="1">
      <alignment horizontal="center" vertical="center"/>
    </xf>
    <xf numFmtId="2" fontId="0" fillId="7" borderId="28" xfId="0" applyNumberFormat="1" applyFill="1" applyBorder="1" applyAlignment="1" applyProtection="1">
      <alignment horizontal="center"/>
    </xf>
    <xf numFmtId="164" fontId="3" fillId="0" borderId="15" xfId="0" applyNumberFormat="1" applyFont="1" applyBorder="1" applyAlignment="1" applyProtection="1">
      <alignment horizontal="left" vertical="center"/>
    </xf>
    <xf numFmtId="164" fontId="3" fillId="0" borderId="9" xfId="0" applyNumberFormat="1" applyFont="1" applyBorder="1" applyAlignment="1" applyProtection="1">
      <alignment horizontal="left" vertical="center"/>
    </xf>
    <xf numFmtId="164" fontId="3" fillId="0" borderId="27" xfId="0" applyNumberFormat="1" applyFont="1" applyBorder="1" applyAlignment="1" applyProtection="1">
      <alignment horizontal="left" vertical="center"/>
    </xf>
    <xf numFmtId="0" fontId="0" fillId="0" borderId="28" xfId="0" applyBorder="1" applyAlignment="1" applyProtection="1">
      <alignment horizontal="left"/>
    </xf>
    <xf numFmtId="0" fontId="0" fillId="0" borderId="1" xfId="0" applyBorder="1" applyAlignment="1" applyProtection="1">
      <alignment horizontal="left"/>
    </xf>
    <xf numFmtId="0" fontId="0" fillId="0" borderId="18" xfId="0" applyBorder="1" applyAlignment="1" applyProtection="1">
      <alignment horizontal="left"/>
    </xf>
    <xf numFmtId="2" fontId="0" fillId="7" borderId="18" xfId="0" applyNumberFormat="1" applyFill="1" applyBorder="1" applyAlignment="1" applyProtection="1">
      <alignment horizontal="center"/>
    </xf>
    <xf numFmtId="2" fontId="3" fillId="7" borderId="18" xfId="0" applyNumberFormat="1" applyFont="1" applyFill="1" applyBorder="1" applyAlignment="1" applyProtection="1">
      <alignment horizontal="center"/>
    </xf>
    <xf numFmtId="0" fontId="3" fillId="0" borderId="15" xfId="0" applyFont="1" applyBorder="1" applyAlignment="1" applyProtection="1">
      <alignment horizontal="center" vertical="center"/>
    </xf>
    <xf numFmtId="0" fontId="48" fillId="0" borderId="62" xfId="0" applyFont="1" applyBorder="1" applyAlignment="1" applyProtection="1">
      <alignment horizontal="left" vertical="center"/>
    </xf>
    <xf numFmtId="2" fontId="3" fillId="0" borderId="60" xfId="0" applyNumberFormat="1" applyFont="1" applyBorder="1" applyAlignment="1" applyProtection="1">
      <alignment horizontal="center" vertical="center"/>
    </xf>
    <xf numFmtId="2" fontId="3" fillId="23" borderId="60" xfId="0" applyNumberFormat="1" applyFont="1" applyFill="1" applyBorder="1" applyAlignment="1" applyProtection="1">
      <alignment horizontal="center" vertical="center"/>
    </xf>
    <xf numFmtId="2" fontId="3" fillId="23" borderId="28" xfId="0" applyNumberFormat="1" applyFont="1" applyFill="1" applyBorder="1" applyAlignment="1" applyProtection="1">
      <alignment horizontal="center" vertical="center"/>
    </xf>
    <xf numFmtId="2" fontId="3" fillId="23" borderId="26" xfId="0" applyNumberFormat="1" applyFont="1" applyFill="1" applyBorder="1" applyAlignment="1" applyProtection="1">
      <alignment horizontal="center" vertical="center"/>
    </xf>
    <xf numFmtId="2" fontId="3" fillId="23" borderId="20" xfId="0" applyNumberFormat="1" applyFont="1" applyFill="1" applyBorder="1" applyAlignment="1" applyProtection="1">
      <alignment horizontal="center" vertical="center"/>
    </xf>
    <xf numFmtId="2" fontId="3" fillId="0" borderId="20" xfId="0" applyNumberFormat="1" applyFont="1" applyBorder="1" applyAlignment="1" applyProtection="1">
      <alignment horizontal="center" vertical="center"/>
    </xf>
    <xf numFmtId="2" fontId="3" fillId="23" borderId="18" xfId="0" applyNumberFormat="1" applyFont="1" applyFill="1" applyBorder="1" applyAlignment="1" applyProtection="1">
      <alignment horizontal="center" vertical="center"/>
    </xf>
    <xf numFmtId="2" fontId="3" fillId="0" borderId="18" xfId="0" applyNumberFormat="1" applyFont="1" applyBorder="1" applyAlignment="1" applyProtection="1">
      <alignment horizontal="center" vertical="center"/>
    </xf>
    <xf numFmtId="0" fontId="48" fillId="0" borderId="62" xfId="0" applyFont="1" applyBorder="1" applyProtection="1"/>
    <xf numFmtId="49" fontId="3" fillId="0" borderId="58" xfId="0" applyNumberFormat="1" applyFont="1" applyBorder="1" applyAlignment="1" applyProtection="1">
      <alignment horizontal="left" vertical="center"/>
    </xf>
    <xf numFmtId="0" fontId="48" fillId="0" borderId="60" xfId="0" applyFont="1" applyBorder="1" applyAlignment="1" applyProtection="1">
      <alignment horizontal="center"/>
    </xf>
    <xf numFmtId="0" fontId="3" fillId="23" borderId="60" xfId="0" applyFont="1" applyFill="1" applyBorder="1" applyAlignment="1" applyProtection="1">
      <alignment horizontal="center" vertical="center"/>
    </xf>
    <xf numFmtId="0" fontId="3" fillId="0" borderId="60" xfId="0" applyFont="1" applyBorder="1" applyAlignment="1" applyProtection="1">
      <alignment horizontal="center" vertical="center"/>
    </xf>
    <xf numFmtId="2" fontId="3" fillId="0" borderId="29" xfId="0" applyNumberFormat="1" applyFont="1" applyBorder="1" applyAlignment="1" applyProtection="1">
      <alignment horizontal="center" vertical="center"/>
    </xf>
    <xf numFmtId="0" fontId="0" fillId="7" borderId="28" xfId="0" applyFill="1" applyBorder="1" applyAlignment="1" applyProtection="1">
      <alignment horizontal="center"/>
    </xf>
    <xf numFmtId="0" fontId="0" fillId="7" borderId="18" xfId="0" applyFill="1" applyBorder="1" applyAlignment="1" applyProtection="1">
      <alignment horizontal="center"/>
    </xf>
    <xf numFmtId="0" fontId="3" fillId="0" borderId="15" xfId="0" applyFont="1" applyBorder="1" applyAlignment="1" applyProtection="1">
      <alignment horizontal="left" vertical="center"/>
    </xf>
    <xf numFmtId="2" fontId="3" fillId="0" borderId="95" xfId="0" applyNumberFormat="1" applyFont="1" applyBorder="1" applyAlignment="1" applyProtection="1">
      <alignment horizontal="center" vertical="center"/>
    </xf>
    <xf numFmtId="2" fontId="3" fillId="0" borderId="28" xfId="0" applyNumberFormat="1" applyFont="1" applyBorder="1" applyAlignment="1" applyProtection="1">
      <alignment horizontal="center" vertical="center"/>
    </xf>
    <xf numFmtId="2" fontId="3" fillId="0" borderId="26" xfId="0" applyNumberFormat="1" applyFont="1" applyBorder="1" applyAlignment="1" applyProtection="1">
      <alignment horizontal="center" vertical="center"/>
    </xf>
  </cellXfs>
  <cellStyles count="6">
    <cellStyle name="Hyperlink" xfId="5" builtinId="8"/>
    <cellStyle name="Normal" xfId="0" builtinId="0"/>
    <cellStyle name="Normal 2" xfId="3" xr:uid="{00000000-0005-0000-0000-000002000000}"/>
    <cellStyle name="Normal 2 2" xfId="4" xr:uid="{00000000-0005-0000-0000-000003000000}"/>
    <cellStyle name="Normal 4" xfId="2" xr:uid="{00000000-0005-0000-0000-000004000000}"/>
    <cellStyle name="Percent" xfId="1" builtinId="5"/>
  </cellStyles>
  <dxfs count="4">
    <dxf>
      <font>
        <b val="0"/>
        <i val="0"/>
        <strike val="0"/>
        <condense val="0"/>
        <extend val="0"/>
        <outline val="0"/>
        <shadow val="0"/>
        <u val="none"/>
        <vertAlign val="baseline"/>
        <sz val="11"/>
        <color rgb="FFFF0000"/>
        <name val="Calibri"/>
        <scheme val="minor"/>
      </font>
    </dxf>
    <dxf>
      <font>
        <b val="0"/>
        <i val="0"/>
        <strike val="0"/>
        <condense val="0"/>
        <extend val="0"/>
        <outline val="0"/>
        <shadow val="0"/>
        <u val="none"/>
        <vertAlign val="baseline"/>
        <sz val="11"/>
        <color rgb="FF7030A0"/>
        <name val="Calibri"/>
        <scheme val="minor"/>
      </font>
    </dxf>
    <dxf>
      <font>
        <b val="0"/>
        <i val="0"/>
        <strike val="0"/>
        <condense val="0"/>
        <extend val="0"/>
        <outline val="0"/>
        <shadow val="0"/>
        <u val="none"/>
        <vertAlign val="baseline"/>
        <sz val="11"/>
        <color rgb="FFFF0000"/>
        <name val="Calibri"/>
        <scheme val="minor"/>
      </font>
    </dxf>
    <dxf>
      <font>
        <b val="0"/>
        <i val="0"/>
        <strike val="0"/>
        <condense val="0"/>
        <extend val="0"/>
        <outline val="0"/>
        <shadow val="0"/>
        <u val="none"/>
        <vertAlign val="baseline"/>
        <sz val="11"/>
        <color rgb="FF7030A0"/>
        <name val="Calibri"/>
        <scheme val="minor"/>
      </font>
    </dxf>
  </dxfs>
  <tableStyles count="0" defaultTableStyle="TableStyleMedium2" defaultPivotStyle="PivotStyleLight16"/>
  <colors>
    <mruColors>
      <color rgb="FFFFCC00"/>
      <color rgb="FFFFCC99"/>
      <color rgb="FFFFFFCC"/>
      <color rgb="FFFF9900"/>
      <color rgb="FF99CCFF"/>
      <color rgb="FFCCFFFF"/>
      <color rgb="FFFFFFFF"/>
      <color rgb="FFFFFF99"/>
      <color rgb="FFFFFF66"/>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Attainments!$B$153</c:f>
          <c:strCache>
            <c:ptCount val="1"/>
            <c:pt idx="0">
              <c:v>ALL ILO ATTAINMENT
COLLEGE OF ENGINEERING, ARCHITECTURE AND FINE ARTS
(Previous: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6B77-4766-92DB-BB414258843B}"/>
              </c:ext>
            </c:extLst>
          </c:dPt>
          <c:dPt>
            <c:idx val="1"/>
            <c:bubble3D val="0"/>
            <c:spPr>
              <a:solidFill>
                <a:srgbClr val="800000"/>
              </a:solidFill>
            </c:spPr>
            <c:extLst>
              <c:ext xmlns:c16="http://schemas.microsoft.com/office/drawing/2014/chart" uri="{C3380CC4-5D6E-409C-BE32-E72D297353CC}">
                <c16:uniqueId val="{00000003-6B77-4766-92DB-BB414258843B}"/>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Previous!$AY$63:$AZ$63</c:f>
              <c:strCache>
                <c:ptCount val="2"/>
                <c:pt idx="0">
                  <c:v>Yes</c:v>
                </c:pt>
                <c:pt idx="1">
                  <c:v>No</c:v>
                </c:pt>
              </c:strCache>
            </c:strRef>
          </c:cat>
          <c:val>
            <c:numRef>
              <c:f>Previous!$AY$64:$AZ$64</c:f>
              <c:numCache>
                <c:formatCode>General</c:formatCode>
                <c:ptCount val="2"/>
                <c:pt idx="0">
                  <c:v>0</c:v>
                </c:pt>
                <c:pt idx="1">
                  <c:v>0</c:v>
                </c:pt>
              </c:numCache>
            </c:numRef>
          </c:val>
          <c:extLst>
            <c:ext xmlns:c16="http://schemas.microsoft.com/office/drawing/2014/chart" uri="{C3380CC4-5D6E-409C-BE32-E72D297353CC}">
              <c16:uniqueId val="{00000004-6B77-4766-92DB-BB414258843B}"/>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Attainments!$B$154</c:f>
          <c:strCache>
            <c:ptCount val="1"/>
            <c:pt idx="0">
              <c:v>ALL ILO ATTAINMENT
COLLEGE OF ENGINEERING, ARCHITECTURE AND FINE ARTS
BACHELOR OF SCIENCE IN MECHATRONICS ENGINEERING
INTRODUCTION TO ELECTRO-MECHANICAL SYSTEMS AND AUTOMATION
(Present: 36 STUDENTS, KPI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A5E0-468E-908A-5A827E8D4B1A}"/>
              </c:ext>
            </c:extLst>
          </c:dPt>
          <c:dPt>
            <c:idx val="1"/>
            <c:bubble3D val="0"/>
            <c:spPr>
              <a:solidFill>
                <a:srgbClr val="800000"/>
              </a:solidFill>
            </c:spPr>
            <c:extLst>
              <c:ext xmlns:c16="http://schemas.microsoft.com/office/drawing/2014/chart" uri="{C3380CC4-5D6E-409C-BE32-E72D297353CC}">
                <c16:uniqueId val="{00000003-A5E0-468E-908A-5A827E8D4B1A}"/>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Present!$AY$63:$AZ$63</c:f>
              <c:strCache>
                <c:ptCount val="2"/>
                <c:pt idx="0">
                  <c:v>Yes</c:v>
                </c:pt>
                <c:pt idx="1">
                  <c:v>No</c:v>
                </c:pt>
              </c:strCache>
            </c:strRef>
          </c:cat>
          <c:val>
            <c:numRef>
              <c:f>Present!$AY$64:$AZ$64</c:f>
              <c:numCache>
                <c:formatCode>General</c:formatCode>
                <c:ptCount val="2"/>
                <c:pt idx="0">
                  <c:v>50</c:v>
                </c:pt>
                <c:pt idx="1">
                  <c:v>50</c:v>
                </c:pt>
              </c:numCache>
            </c:numRef>
          </c:val>
          <c:extLst>
            <c:ext xmlns:c16="http://schemas.microsoft.com/office/drawing/2014/chart" uri="{C3380CC4-5D6E-409C-BE32-E72D297353CC}">
              <c16:uniqueId val="{00000004-A5E0-468E-908A-5A827E8D4B1A}"/>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Attainments!$B$157</c:f>
          <c:strCache>
            <c:ptCount val="1"/>
            <c:pt idx="0">
              <c:v>ALL SO ATTAINMENT
COLLEGE OF ENGINEERING, ARCHITECTURE AND FINE ARTS
(Previous: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C9DA-4054-BEFB-C035EA3F7D3A}"/>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Previous!$BO$63:$BP$63</c:f>
              <c:strCache>
                <c:ptCount val="2"/>
                <c:pt idx="0">
                  <c:v>Yes</c:v>
                </c:pt>
                <c:pt idx="1">
                  <c:v>No</c:v>
                </c:pt>
              </c:strCache>
            </c:strRef>
          </c:cat>
          <c:val>
            <c:numRef>
              <c:f>Previous!$BO$64:$BP$64</c:f>
              <c:numCache>
                <c:formatCode>General</c:formatCode>
                <c:ptCount val="2"/>
                <c:pt idx="0">
                  <c:v>0</c:v>
                </c:pt>
                <c:pt idx="1">
                  <c:v>0</c:v>
                </c:pt>
              </c:numCache>
            </c:numRef>
          </c:val>
          <c:extLst>
            <c:ext xmlns:c16="http://schemas.microsoft.com/office/drawing/2014/chart" uri="{C3380CC4-5D6E-409C-BE32-E72D297353CC}">
              <c16:uniqueId val="{00000004-C9DA-4054-BEFB-C035EA3F7D3A}"/>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Attainments!$B$158</c:f>
          <c:strCache>
            <c:ptCount val="1"/>
            <c:pt idx="0">
              <c:v>ALL SO ATTAINMENT
COLLEGE OF ENGINEERING, ARCHITECTURE AND FINE ARTS
BACHELOR OF SCIENCE IN MECHATRONICS ENGINEERING
INTRODUCTION TO ELECTRO-MECHANICAL SYSTEMS AND AUTOMATION
(Present: 36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03B7-4985-AD42-A5A020DED7F3}"/>
              </c:ext>
            </c:extLst>
          </c:dPt>
          <c:dPt>
            <c:idx val="1"/>
            <c:bubble3D val="0"/>
            <c:spPr>
              <a:solidFill>
                <a:srgbClr val="800000"/>
              </a:solidFill>
            </c:spPr>
            <c:extLst>
              <c:ext xmlns:c16="http://schemas.microsoft.com/office/drawing/2014/chart" uri="{C3380CC4-5D6E-409C-BE32-E72D297353CC}">
                <c16:uniqueId val="{00000003-03B7-4985-AD42-A5A020DED7F3}"/>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Present!$BO$63:$BP$63</c:f>
              <c:strCache>
                <c:ptCount val="2"/>
                <c:pt idx="0">
                  <c:v>Yes</c:v>
                </c:pt>
                <c:pt idx="1">
                  <c:v>No</c:v>
                </c:pt>
              </c:strCache>
            </c:strRef>
          </c:cat>
          <c:val>
            <c:numRef>
              <c:f>Present!$BO$64:$BP$64</c:f>
              <c:numCache>
                <c:formatCode>General</c:formatCode>
                <c:ptCount val="2"/>
                <c:pt idx="0">
                  <c:v>50</c:v>
                </c:pt>
                <c:pt idx="1">
                  <c:v>50</c:v>
                </c:pt>
              </c:numCache>
            </c:numRef>
          </c:val>
          <c:extLst>
            <c:ext xmlns:c16="http://schemas.microsoft.com/office/drawing/2014/chart" uri="{C3380CC4-5D6E-409C-BE32-E72D297353CC}">
              <c16:uniqueId val="{00000004-03B7-4985-AD42-A5A020DED7F3}"/>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Attainments!$B$159</c:f>
          <c:strCache>
            <c:ptCount val="1"/>
            <c:pt idx="0">
              <c:v>STUDENT OUTCOMES (SO) ATTAINMENT
BACHELOR OF SCIENCE IN MECHATRONICS ENGINEERING
INTRODUCTION TO ELECTRO-MECHANICAL SYSTEMS AND AUTOMATION
(STUDENTS: PREVIOUS: , CURRENT: 36)
PI is achieved if 90% of students obtained at least 75 in their assessment mapp</c:v>
            </c:pt>
          </c:strCache>
        </c:strRef>
      </c:tx>
      <c:overlay val="0"/>
      <c:spPr>
        <a:effectLst/>
      </c:spPr>
      <c:txPr>
        <a:bodyPr/>
        <a:lstStyle/>
        <a:p>
          <a:pPr>
            <a:defRPr sz="10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Attainments!$J$185:$L$185</c:f>
              <c:strCache>
                <c:ptCount val="3"/>
                <c:pt idx="0">
                  <c:v>SO1</c:v>
                </c:pt>
                <c:pt idx="1">
                  <c:v>SO5</c:v>
                </c:pt>
                <c:pt idx="2">
                  <c:v>SO10</c:v>
                </c:pt>
              </c:strCache>
            </c:strRef>
          </c:cat>
          <c:val>
            <c:numRef>
              <c:f>Attainments!$J$187:$L$187</c:f>
              <c:numCache>
                <c:formatCode>General</c:formatCode>
                <c:ptCount val="3"/>
                <c:pt idx="0">
                  <c:v>0</c:v>
                </c:pt>
                <c:pt idx="1">
                  <c:v>0</c:v>
                </c:pt>
                <c:pt idx="2">
                  <c:v>0</c:v>
                </c:pt>
              </c:numCache>
            </c:numRef>
          </c:val>
          <c:extLst>
            <c:ext xmlns:c16="http://schemas.microsoft.com/office/drawing/2014/chart" uri="{C3380CC4-5D6E-409C-BE32-E72D297353CC}">
              <c16:uniqueId val="{00000000-8749-446D-AC31-10C89BC268BD}"/>
            </c:ext>
          </c:extLst>
        </c:ser>
        <c:ser>
          <c:idx val="1"/>
          <c:order val="1"/>
          <c:tx>
            <c:strRef>
              <c:f>Present!$C$6</c:f>
              <c:strCache>
                <c:ptCount val="1"/>
                <c:pt idx="0">
                  <c:v>JANUARY 2025</c:v>
                </c:pt>
              </c:strCache>
            </c:strRef>
          </c:tx>
          <c:spPr>
            <a:solidFill>
              <a:srgbClr val="800000"/>
            </a:solidFill>
          </c:spPr>
          <c:invertIfNegative val="0"/>
          <c:cat>
            <c:strRef>
              <c:f>Attainments!$J$179:$L$179</c:f>
              <c:strCache>
                <c:ptCount val="3"/>
                <c:pt idx="0">
                  <c:v>SO1</c:v>
                </c:pt>
                <c:pt idx="1">
                  <c:v>SO5</c:v>
                </c:pt>
                <c:pt idx="2">
                  <c:v>SO10</c:v>
                </c:pt>
              </c:strCache>
            </c:strRef>
          </c:cat>
          <c:val>
            <c:numRef>
              <c:f>Attainments!$J$181:$L$181</c:f>
              <c:numCache>
                <c:formatCode>General</c:formatCode>
                <c:ptCount val="3"/>
                <c:pt idx="0">
                  <c:v>100</c:v>
                </c:pt>
                <c:pt idx="1">
                  <c:v>94.4</c:v>
                </c:pt>
                <c:pt idx="2">
                  <c:v>50</c:v>
                </c:pt>
              </c:numCache>
            </c:numRef>
          </c:val>
          <c:extLst>
            <c:ext xmlns:c16="http://schemas.microsoft.com/office/drawing/2014/chart" uri="{C3380CC4-5D6E-409C-BE32-E72D297353CC}">
              <c16:uniqueId val="{00000001-8749-446D-AC31-10C89BC268BD}"/>
            </c:ext>
          </c:extLst>
        </c:ser>
        <c:dLbls>
          <c:showLegendKey val="0"/>
          <c:showVal val="0"/>
          <c:showCatName val="0"/>
          <c:showSerName val="0"/>
          <c:showPercent val="0"/>
          <c:showBubbleSize val="0"/>
        </c:dLbls>
        <c:gapWidth val="150"/>
        <c:axId val="227468416"/>
        <c:axId val="227470336"/>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Attainments!$J$179:$L$179</c:f>
              <c:strCache>
                <c:ptCount val="3"/>
                <c:pt idx="0">
                  <c:v>SO1</c:v>
                </c:pt>
                <c:pt idx="1">
                  <c:v>SO5</c:v>
                </c:pt>
                <c:pt idx="2">
                  <c:v>SO10</c:v>
                </c:pt>
              </c:strCache>
            </c:strRef>
          </c:cat>
          <c:val>
            <c:numRef>
              <c:f>Attainments!$J$180:$L$180</c:f>
              <c:numCache>
                <c:formatCode>General</c:formatCode>
                <c:ptCount val="3"/>
                <c:pt idx="0">
                  <c:v>90</c:v>
                </c:pt>
                <c:pt idx="1">
                  <c:v>90</c:v>
                </c:pt>
                <c:pt idx="2">
                  <c:v>90</c:v>
                </c:pt>
              </c:numCache>
            </c:numRef>
          </c:val>
          <c:smooth val="0"/>
          <c:extLst>
            <c:ext xmlns:c16="http://schemas.microsoft.com/office/drawing/2014/chart" uri="{C3380CC4-5D6E-409C-BE32-E72D297353CC}">
              <c16:uniqueId val="{00000002-8749-446D-AC31-10C89BC268BD}"/>
            </c:ext>
          </c:extLst>
        </c:ser>
        <c:dLbls>
          <c:showLegendKey val="0"/>
          <c:showVal val="0"/>
          <c:showCatName val="0"/>
          <c:showSerName val="0"/>
          <c:showPercent val="0"/>
          <c:showBubbleSize val="0"/>
        </c:dLbls>
        <c:marker val="1"/>
        <c:smooth val="0"/>
        <c:axId val="227468416"/>
        <c:axId val="227470336"/>
      </c:lineChart>
      <c:catAx>
        <c:axId val="227468416"/>
        <c:scaling>
          <c:orientation val="minMax"/>
        </c:scaling>
        <c:delete val="0"/>
        <c:axPos val="b"/>
        <c:title>
          <c:tx>
            <c:rich>
              <a:bodyPr/>
              <a:lstStyle/>
              <a:p>
                <a:pPr>
                  <a:defRPr sz="1000"/>
                </a:pPr>
                <a:r>
                  <a:rPr lang="en-US"/>
                  <a:t>STUDENT OUTCOMES (SO)</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7470336"/>
        <c:crosses val="autoZero"/>
        <c:auto val="1"/>
        <c:lblAlgn val="ctr"/>
        <c:lblOffset val="100"/>
        <c:noMultiLvlLbl val="0"/>
      </c:catAx>
      <c:valAx>
        <c:axId val="227470336"/>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7468416"/>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Attainments!$B$161</c:f>
          <c:strCache>
            <c:ptCount val="1"/>
            <c:pt idx="0">
              <c:v>ALL CPA ATTAINMENT
COLLEGE OF ENGINEERING, ARCHITECTURE AND FINE ARTS
(Previous: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59A0-4908-A4E2-804C4D5FEDB3}"/>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Previous!$DI$63:$DJ$63</c:f>
              <c:strCache>
                <c:ptCount val="2"/>
                <c:pt idx="0">
                  <c:v>Yes</c:v>
                </c:pt>
                <c:pt idx="1">
                  <c:v>No</c:v>
                </c:pt>
              </c:strCache>
            </c:strRef>
          </c:cat>
          <c:val>
            <c:numRef>
              <c:f>Previous!$DI$64:$DJ$64</c:f>
              <c:numCache>
                <c:formatCode>General</c:formatCode>
                <c:ptCount val="2"/>
                <c:pt idx="0">
                  <c:v>0</c:v>
                </c:pt>
                <c:pt idx="1">
                  <c:v>0</c:v>
                </c:pt>
              </c:numCache>
            </c:numRef>
          </c:val>
          <c:extLst>
            <c:ext xmlns:c16="http://schemas.microsoft.com/office/drawing/2014/chart" uri="{C3380CC4-5D6E-409C-BE32-E72D297353CC}">
              <c16:uniqueId val="{00000004-59A0-4908-A4E2-804C4D5FEDB3}"/>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Attainments!$B$162</c:f>
          <c:strCache>
            <c:ptCount val="1"/>
            <c:pt idx="0">
              <c:v>ALL CPA ATTAINMENT
COLLEGE OF ENGINEERING, ARCHITECTURE AND FINE ARTS
BACHELOR OF SCIENCE IN MECHATRONICS ENGINEERING
INTRODUCTION TO ELECTRO-MECHANICAL SYSTEMS AND AUTOMATION
(Present: 36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82AE-416A-B858-D4AD43457343}"/>
              </c:ext>
            </c:extLst>
          </c:dPt>
          <c:dPt>
            <c:idx val="1"/>
            <c:bubble3D val="0"/>
            <c:spPr>
              <a:solidFill>
                <a:srgbClr val="800000"/>
              </a:solidFill>
            </c:spPr>
            <c:extLst>
              <c:ext xmlns:c16="http://schemas.microsoft.com/office/drawing/2014/chart" uri="{C3380CC4-5D6E-409C-BE32-E72D297353CC}">
                <c16:uniqueId val="{00000003-82AE-416A-B858-D4AD43457343}"/>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Present!$DI$63:$DJ$63</c:f>
              <c:strCache>
                <c:ptCount val="2"/>
                <c:pt idx="0">
                  <c:v>Yes</c:v>
                </c:pt>
                <c:pt idx="1">
                  <c:v>No</c:v>
                </c:pt>
              </c:strCache>
            </c:strRef>
          </c:cat>
          <c:val>
            <c:numRef>
              <c:f>Present!$DI$64:$DJ$64</c:f>
              <c:numCache>
                <c:formatCode>General</c:formatCode>
                <c:ptCount val="2"/>
                <c:pt idx="0">
                  <c:v>50</c:v>
                </c:pt>
                <c:pt idx="1">
                  <c:v>50</c:v>
                </c:pt>
              </c:numCache>
            </c:numRef>
          </c:val>
          <c:extLst>
            <c:ext xmlns:c16="http://schemas.microsoft.com/office/drawing/2014/chart" uri="{C3380CC4-5D6E-409C-BE32-E72D297353CC}">
              <c16:uniqueId val="{00000004-82AE-416A-B858-D4AD43457343}"/>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Attainments!$B$163</c:f>
          <c:strCache>
            <c:ptCount val="1"/>
            <c:pt idx="0">
              <c:v>COGNITIVE, PSYCHOMOTOR, AFFECTIVE (CPA) ATTAINMENT
BACHELOR OF SCIENCE IN MECHATRONICS ENGINEERING
INTRODUCTION TO ELECTRO-MECHANICAL SYSTEMS AND AUTOMATION
(STUDENTS: PREVIOUS: , CURRENT: 36)
PI is achieved if 90% of students obtained at least 75 in the</c:v>
            </c:pt>
          </c:strCache>
        </c:strRef>
      </c:tx>
      <c:overlay val="0"/>
      <c:spPr>
        <a:effectLst/>
      </c:spPr>
      <c:txPr>
        <a:bodyPr/>
        <a:lstStyle/>
        <a:p>
          <a:pPr>
            <a:defRPr sz="10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Attainments!$W$185:$X$185</c:f>
              <c:strCache>
                <c:ptCount val="2"/>
                <c:pt idx="0">
                  <c:v>C</c:v>
                </c:pt>
                <c:pt idx="1">
                  <c:v>P</c:v>
                </c:pt>
              </c:strCache>
            </c:strRef>
          </c:cat>
          <c:val>
            <c:numRef>
              <c:f>Attainments!$W$187:$X$187</c:f>
              <c:numCache>
                <c:formatCode>General</c:formatCode>
                <c:ptCount val="2"/>
                <c:pt idx="0">
                  <c:v>0</c:v>
                </c:pt>
                <c:pt idx="1">
                  <c:v>0</c:v>
                </c:pt>
              </c:numCache>
            </c:numRef>
          </c:val>
          <c:extLst>
            <c:ext xmlns:c16="http://schemas.microsoft.com/office/drawing/2014/chart" uri="{C3380CC4-5D6E-409C-BE32-E72D297353CC}">
              <c16:uniqueId val="{00000000-677F-434C-8867-5E9D40D85949}"/>
            </c:ext>
          </c:extLst>
        </c:ser>
        <c:ser>
          <c:idx val="1"/>
          <c:order val="1"/>
          <c:tx>
            <c:strRef>
              <c:f>Present!$C$6</c:f>
              <c:strCache>
                <c:ptCount val="1"/>
                <c:pt idx="0">
                  <c:v>JANUARY 2025</c:v>
                </c:pt>
              </c:strCache>
            </c:strRef>
          </c:tx>
          <c:spPr>
            <a:solidFill>
              <a:srgbClr val="800000"/>
            </a:solidFill>
          </c:spPr>
          <c:invertIfNegative val="0"/>
          <c:cat>
            <c:strRef>
              <c:f>Attainments!$W$179:$X$179</c:f>
              <c:strCache>
                <c:ptCount val="2"/>
                <c:pt idx="0">
                  <c:v>C</c:v>
                </c:pt>
                <c:pt idx="1">
                  <c:v>P</c:v>
                </c:pt>
              </c:strCache>
            </c:strRef>
          </c:cat>
          <c:val>
            <c:numRef>
              <c:f>Attainments!$W$181:$X$181</c:f>
              <c:numCache>
                <c:formatCode>General</c:formatCode>
                <c:ptCount val="2"/>
                <c:pt idx="0">
                  <c:v>100</c:v>
                </c:pt>
                <c:pt idx="1">
                  <c:v>50</c:v>
                </c:pt>
              </c:numCache>
            </c:numRef>
          </c:val>
          <c:extLst>
            <c:ext xmlns:c16="http://schemas.microsoft.com/office/drawing/2014/chart" uri="{C3380CC4-5D6E-409C-BE32-E72D297353CC}">
              <c16:uniqueId val="{00000001-677F-434C-8867-5E9D40D85949}"/>
            </c:ext>
          </c:extLst>
        </c:ser>
        <c:dLbls>
          <c:showLegendKey val="0"/>
          <c:showVal val="0"/>
          <c:showCatName val="0"/>
          <c:showSerName val="0"/>
          <c:showPercent val="0"/>
          <c:showBubbleSize val="0"/>
        </c:dLbls>
        <c:gapWidth val="150"/>
        <c:axId val="227733888"/>
        <c:axId val="227735808"/>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Attainments!$W$179:$X$179</c:f>
              <c:strCache>
                <c:ptCount val="2"/>
                <c:pt idx="0">
                  <c:v>C</c:v>
                </c:pt>
                <c:pt idx="1">
                  <c:v>P</c:v>
                </c:pt>
              </c:strCache>
            </c:strRef>
          </c:cat>
          <c:val>
            <c:numRef>
              <c:f>Attainments!$W$180:$X$180</c:f>
              <c:numCache>
                <c:formatCode>General</c:formatCode>
                <c:ptCount val="2"/>
                <c:pt idx="0">
                  <c:v>90</c:v>
                </c:pt>
                <c:pt idx="1">
                  <c:v>90</c:v>
                </c:pt>
              </c:numCache>
            </c:numRef>
          </c:val>
          <c:smooth val="0"/>
          <c:extLst>
            <c:ext xmlns:c16="http://schemas.microsoft.com/office/drawing/2014/chart" uri="{C3380CC4-5D6E-409C-BE32-E72D297353CC}">
              <c16:uniqueId val="{00000002-677F-434C-8867-5E9D40D85949}"/>
            </c:ext>
          </c:extLst>
        </c:ser>
        <c:dLbls>
          <c:showLegendKey val="0"/>
          <c:showVal val="0"/>
          <c:showCatName val="0"/>
          <c:showSerName val="0"/>
          <c:showPercent val="0"/>
          <c:showBubbleSize val="0"/>
        </c:dLbls>
        <c:marker val="1"/>
        <c:smooth val="0"/>
        <c:axId val="227733888"/>
        <c:axId val="227735808"/>
      </c:lineChart>
      <c:catAx>
        <c:axId val="227733888"/>
        <c:scaling>
          <c:orientation val="minMax"/>
        </c:scaling>
        <c:delete val="0"/>
        <c:axPos val="b"/>
        <c:title>
          <c:tx>
            <c:rich>
              <a:bodyPr/>
              <a:lstStyle/>
              <a:p>
                <a:pPr>
                  <a:defRPr sz="1000"/>
                </a:pPr>
                <a:r>
                  <a:rPr lang="en-US"/>
                  <a:t>LEARNING DOMAINS (CPA)</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7735808"/>
        <c:crosses val="autoZero"/>
        <c:auto val="1"/>
        <c:lblAlgn val="ctr"/>
        <c:lblOffset val="100"/>
        <c:noMultiLvlLbl val="0"/>
      </c:catAx>
      <c:valAx>
        <c:axId val="227735808"/>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7733888"/>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Attainments!$B$155</c:f>
          <c:strCache>
            <c:ptCount val="1"/>
            <c:pt idx="0">
              <c:v>INTENDED LEARNING OUTCOMES (ILO) ATTAINMENT
BACHELOR OF SCIENCE IN MECHATRONICS ENGINEERING
INTRODUCTION TO ELECTRO-MECHANICAL SYSTEMS AND AUTOMATION
(STUDENTS: PREVIOUS: , CURRENT: 36)
PI is achieved if 90% of students obtained at least 75 in their asse</c:v>
            </c:pt>
          </c:strCache>
        </c:strRef>
      </c:tx>
      <c:layout>
        <c:manualLayout>
          <c:xMode val="edge"/>
          <c:yMode val="edge"/>
          <c:x val="0.15015341043190936"/>
          <c:y val="2.1455938697318006E-2"/>
        </c:manualLayout>
      </c:layout>
      <c:overlay val="0"/>
      <c:spPr>
        <a:effectLst/>
      </c:spPr>
      <c:txPr>
        <a:bodyPr/>
        <a:lstStyle/>
        <a:p>
          <a:pPr>
            <a:defRPr sz="10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Attainments!$B$185:$D$185</c:f>
              <c:strCache>
                <c:ptCount val="3"/>
                <c:pt idx="0">
                  <c:v>ILO1</c:v>
                </c:pt>
                <c:pt idx="1">
                  <c:v>ILO2</c:v>
                </c:pt>
                <c:pt idx="2">
                  <c:v>ILO3</c:v>
                </c:pt>
              </c:strCache>
            </c:strRef>
          </c:cat>
          <c:val>
            <c:numRef>
              <c:f>Attainments!$B$187:$D$187</c:f>
              <c:numCache>
                <c:formatCode>General</c:formatCode>
                <c:ptCount val="3"/>
                <c:pt idx="0">
                  <c:v>0</c:v>
                </c:pt>
                <c:pt idx="1">
                  <c:v>0</c:v>
                </c:pt>
                <c:pt idx="2">
                  <c:v>0</c:v>
                </c:pt>
              </c:numCache>
            </c:numRef>
          </c:val>
          <c:extLst>
            <c:ext xmlns:c16="http://schemas.microsoft.com/office/drawing/2014/chart" uri="{C3380CC4-5D6E-409C-BE32-E72D297353CC}">
              <c16:uniqueId val="{00000000-8CE9-4393-AAD1-CCC5CCF92CBE}"/>
            </c:ext>
          </c:extLst>
        </c:ser>
        <c:ser>
          <c:idx val="1"/>
          <c:order val="1"/>
          <c:tx>
            <c:strRef>
              <c:f>Present!$C$6</c:f>
              <c:strCache>
                <c:ptCount val="1"/>
                <c:pt idx="0">
                  <c:v>JANUARY 2025</c:v>
                </c:pt>
              </c:strCache>
            </c:strRef>
          </c:tx>
          <c:spPr>
            <a:solidFill>
              <a:srgbClr val="800000"/>
            </a:solidFill>
          </c:spPr>
          <c:invertIfNegative val="0"/>
          <c:cat>
            <c:strRef>
              <c:f>Attainments!$B$179:$D$179</c:f>
              <c:strCache>
                <c:ptCount val="3"/>
                <c:pt idx="0">
                  <c:v>ILO1</c:v>
                </c:pt>
                <c:pt idx="1">
                  <c:v>ILO2</c:v>
                </c:pt>
                <c:pt idx="2">
                  <c:v>ILO3</c:v>
                </c:pt>
              </c:strCache>
            </c:strRef>
          </c:cat>
          <c:val>
            <c:numRef>
              <c:f>Attainments!$B$181:$D$181</c:f>
              <c:numCache>
                <c:formatCode>General</c:formatCode>
                <c:ptCount val="3"/>
                <c:pt idx="0">
                  <c:v>100</c:v>
                </c:pt>
                <c:pt idx="1">
                  <c:v>94.444444444444443</c:v>
                </c:pt>
                <c:pt idx="2">
                  <c:v>50</c:v>
                </c:pt>
              </c:numCache>
            </c:numRef>
          </c:val>
          <c:extLst>
            <c:ext xmlns:c16="http://schemas.microsoft.com/office/drawing/2014/chart" uri="{C3380CC4-5D6E-409C-BE32-E72D297353CC}">
              <c16:uniqueId val="{00000001-8CE9-4393-AAD1-CCC5CCF92CBE}"/>
            </c:ext>
          </c:extLst>
        </c:ser>
        <c:dLbls>
          <c:showLegendKey val="0"/>
          <c:showVal val="0"/>
          <c:showCatName val="0"/>
          <c:showSerName val="0"/>
          <c:showPercent val="0"/>
          <c:showBubbleSize val="0"/>
        </c:dLbls>
        <c:gapWidth val="150"/>
        <c:axId val="227850112"/>
        <c:axId val="227856384"/>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Attainments!$B$179:$D$179</c:f>
              <c:strCache>
                <c:ptCount val="3"/>
                <c:pt idx="0">
                  <c:v>ILO1</c:v>
                </c:pt>
                <c:pt idx="1">
                  <c:v>ILO2</c:v>
                </c:pt>
                <c:pt idx="2">
                  <c:v>ILO3</c:v>
                </c:pt>
              </c:strCache>
            </c:strRef>
          </c:cat>
          <c:val>
            <c:numRef>
              <c:f>Attainments!$B$180:$D$180</c:f>
              <c:numCache>
                <c:formatCode>General</c:formatCode>
                <c:ptCount val="3"/>
                <c:pt idx="0">
                  <c:v>90</c:v>
                </c:pt>
                <c:pt idx="1">
                  <c:v>90</c:v>
                </c:pt>
                <c:pt idx="2">
                  <c:v>90</c:v>
                </c:pt>
              </c:numCache>
            </c:numRef>
          </c:val>
          <c:smooth val="0"/>
          <c:extLst>
            <c:ext xmlns:c16="http://schemas.microsoft.com/office/drawing/2014/chart" uri="{C3380CC4-5D6E-409C-BE32-E72D297353CC}">
              <c16:uniqueId val="{00000002-8CE9-4393-AAD1-CCC5CCF92CBE}"/>
            </c:ext>
          </c:extLst>
        </c:ser>
        <c:dLbls>
          <c:showLegendKey val="0"/>
          <c:showVal val="0"/>
          <c:showCatName val="0"/>
          <c:showSerName val="0"/>
          <c:showPercent val="0"/>
          <c:showBubbleSize val="0"/>
        </c:dLbls>
        <c:marker val="1"/>
        <c:smooth val="0"/>
        <c:axId val="227850112"/>
        <c:axId val="227856384"/>
      </c:lineChart>
      <c:catAx>
        <c:axId val="227850112"/>
        <c:scaling>
          <c:orientation val="minMax"/>
        </c:scaling>
        <c:delete val="0"/>
        <c:axPos val="b"/>
        <c:title>
          <c:tx>
            <c:rich>
              <a:bodyPr/>
              <a:lstStyle/>
              <a:p>
                <a:pPr>
                  <a:defRPr sz="1000"/>
                </a:pPr>
                <a:r>
                  <a:rPr lang="en-US"/>
                  <a:t>INTENDED LEARNING OUTCOMES (ILO)</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7856384"/>
        <c:crosses val="autoZero"/>
        <c:auto val="1"/>
        <c:lblAlgn val="ctr"/>
        <c:lblOffset val="100"/>
        <c:noMultiLvlLbl val="0"/>
      </c:catAx>
      <c:valAx>
        <c:axId val="227856384"/>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7850112"/>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Attainments!$B$165</c:f>
          <c:strCache>
            <c:ptCount val="1"/>
            <c:pt idx="0">
              <c:v>ALL IGA ATTAINMENT
COLLEGE OF ENGINEERING, ARCHITECTURE AND FINE ARTS
(Previous: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5066-4D85-A451-05BC618F49A2}"/>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Previous!$CR$63:$CS$63</c:f>
              <c:strCache>
                <c:ptCount val="2"/>
                <c:pt idx="0">
                  <c:v>Yes</c:v>
                </c:pt>
                <c:pt idx="1">
                  <c:v>No</c:v>
                </c:pt>
              </c:strCache>
            </c:strRef>
          </c:cat>
          <c:val>
            <c:numRef>
              <c:f>Previous!$CR$64:$CS$64</c:f>
              <c:numCache>
                <c:formatCode>General</c:formatCode>
                <c:ptCount val="2"/>
                <c:pt idx="0">
                  <c:v>0</c:v>
                </c:pt>
                <c:pt idx="1">
                  <c:v>0</c:v>
                </c:pt>
              </c:numCache>
            </c:numRef>
          </c:val>
          <c:extLst>
            <c:ext xmlns:c16="http://schemas.microsoft.com/office/drawing/2014/chart" uri="{C3380CC4-5D6E-409C-BE32-E72D297353CC}">
              <c16:uniqueId val="{00000004-5066-4D85-A451-05BC618F49A2}"/>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Attainments!$B$166</c:f>
          <c:strCache>
            <c:ptCount val="1"/>
            <c:pt idx="0">
              <c:v>ALL IGA ATTAINMENT
COLLEGE OF ENGINEERING, ARCHITECTURE AND FINE ARTS
BACHELOR OF SCIENCE IN MECHATRONICS ENGINEERING
INTRODUCTION TO ELECTRO-MECHANICAL SYSTEMS AND AUTOMATION
(Present: 36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C4EA-4B60-9860-24B416FFCC53}"/>
              </c:ext>
            </c:extLst>
          </c:dPt>
          <c:dPt>
            <c:idx val="1"/>
            <c:bubble3D val="0"/>
            <c:spPr>
              <a:solidFill>
                <a:srgbClr val="800000"/>
              </a:solidFill>
            </c:spPr>
            <c:extLst>
              <c:ext xmlns:c16="http://schemas.microsoft.com/office/drawing/2014/chart" uri="{C3380CC4-5D6E-409C-BE32-E72D297353CC}">
                <c16:uniqueId val="{00000003-C4EA-4B60-9860-24B416FFCC53}"/>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Present!$CR$63:$CS$63</c:f>
              <c:strCache>
                <c:ptCount val="2"/>
                <c:pt idx="0">
                  <c:v>Yes</c:v>
                </c:pt>
                <c:pt idx="1">
                  <c:v>No</c:v>
                </c:pt>
              </c:strCache>
            </c:strRef>
          </c:cat>
          <c:val>
            <c:numRef>
              <c:f>Present!$CR$64:$CS$64</c:f>
              <c:numCache>
                <c:formatCode>General</c:formatCode>
                <c:ptCount val="2"/>
                <c:pt idx="0">
                  <c:v>50</c:v>
                </c:pt>
                <c:pt idx="1">
                  <c:v>50</c:v>
                </c:pt>
              </c:numCache>
            </c:numRef>
          </c:val>
          <c:extLst>
            <c:ext xmlns:c16="http://schemas.microsoft.com/office/drawing/2014/chart" uri="{C3380CC4-5D6E-409C-BE32-E72D297353CC}">
              <c16:uniqueId val="{00000004-C4EA-4B60-9860-24B416FFCC53}"/>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Attainments!$B$167</c:f>
          <c:strCache>
            <c:ptCount val="1"/>
            <c:pt idx="0">
              <c:v>INSTITUTIONAL GRADUATE ATTRIBUTES (IGA) ATTAINMENT
BACHELOR OF SCIENCE IN MECHATRONICS ENGINEERING
INTRODUCTION TO ELECTRO-MECHANICAL SYSTEMS AND AUTOMATION
(STUDENTS: PREVIOUS: , CURRENT: 36)
PI is achieved if 90% of students obtained at least 75 in the</c:v>
            </c:pt>
          </c:strCache>
        </c:strRef>
      </c:tx>
      <c:overlay val="0"/>
      <c:spPr>
        <a:effectLst/>
      </c:spPr>
      <c:txPr>
        <a:bodyPr/>
        <a:lstStyle/>
        <a:p>
          <a:pPr>
            <a:defRPr sz="10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Attainments!$AA$185:$AB$185</c:f>
              <c:strCache>
                <c:ptCount val="2"/>
                <c:pt idx="0">
                  <c:v>IGA1</c:v>
                </c:pt>
                <c:pt idx="1">
                  <c:v>IGA7</c:v>
                </c:pt>
              </c:strCache>
            </c:strRef>
          </c:cat>
          <c:val>
            <c:numRef>
              <c:f>Attainments!$AA$187:$AB$187</c:f>
              <c:numCache>
                <c:formatCode>General</c:formatCode>
                <c:ptCount val="2"/>
                <c:pt idx="0">
                  <c:v>0</c:v>
                </c:pt>
                <c:pt idx="1">
                  <c:v>0</c:v>
                </c:pt>
              </c:numCache>
            </c:numRef>
          </c:val>
          <c:extLst>
            <c:ext xmlns:c16="http://schemas.microsoft.com/office/drawing/2014/chart" uri="{C3380CC4-5D6E-409C-BE32-E72D297353CC}">
              <c16:uniqueId val="{00000000-3BA8-49ED-A7E6-DEC7A1627258}"/>
            </c:ext>
          </c:extLst>
        </c:ser>
        <c:ser>
          <c:idx val="1"/>
          <c:order val="1"/>
          <c:tx>
            <c:strRef>
              <c:f>Present!$C$6</c:f>
              <c:strCache>
                <c:ptCount val="1"/>
                <c:pt idx="0">
                  <c:v>JANUARY 2025</c:v>
                </c:pt>
              </c:strCache>
            </c:strRef>
          </c:tx>
          <c:spPr>
            <a:solidFill>
              <a:srgbClr val="800000"/>
            </a:solidFill>
          </c:spPr>
          <c:invertIfNegative val="0"/>
          <c:cat>
            <c:strRef>
              <c:f>Attainments!$AA$179:$AB$179</c:f>
              <c:strCache>
                <c:ptCount val="2"/>
                <c:pt idx="0">
                  <c:v>IGA1</c:v>
                </c:pt>
                <c:pt idx="1">
                  <c:v>IGA7</c:v>
                </c:pt>
              </c:strCache>
            </c:strRef>
          </c:cat>
          <c:val>
            <c:numRef>
              <c:f>Attainments!$AA$181:$AB$181</c:f>
              <c:numCache>
                <c:formatCode>General</c:formatCode>
                <c:ptCount val="2"/>
                <c:pt idx="0">
                  <c:v>100</c:v>
                </c:pt>
                <c:pt idx="1">
                  <c:v>50</c:v>
                </c:pt>
              </c:numCache>
            </c:numRef>
          </c:val>
          <c:extLst>
            <c:ext xmlns:c16="http://schemas.microsoft.com/office/drawing/2014/chart" uri="{C3380CC4-5D6E-409C-BE32-E72D297353CC}">
              <c16:uniqueId val="{00000001-3BA8-49ED-A7E6-DEC7A1627258}"/>
            </c:ext>
          </c:extLst>
        </c:ser>
        <c:dLbls>
          <c:showLegendKey val="0"/>
          <c:showVal val="0"/>
          <c:showCatName val="0"/>
          <c:showSerName val="0"/>
          <c:showPercent val="0"/>
          <c:showBubbleSize val="0"/>
        </c:dLbls>
        <c:gapWidth val="150"/>
        <c:axId val="227965952"/>
        <c:axId val="227968128"/>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Attainments!$AA$179:$AB$179</c:f>
              <c:strCache>
                <c:ptCount val="2"/>
                <c:pt idx="0">
                  <c:v>IGA1</c:v>
                </c:pt>
                <c:pt idx="1">
                  <c:v>IGA7</c:v>
                </c:pt>
              </c:strCache>
            </c:strRef>
          </c:cat>
          <c:val>
            <c:numRef>
              <c:f>Attainments!$AA$180:$AB$180</c:f>
              <c:numCache>
                <c:formatCode>General</c:formatCode>
                <c:ptCount val="2"/>
                <c:pt idx="0">
                  <c:v>90</c:v>
                </c:pt>
                <c:pt idx="1">
                  <c:v>90</c:v>
                </c:pt>
              </c:numCache>
            </c:numRef>
          </c:val>
          <c:smooth val="0"/>
          <c:extLst>
            <c:ext xmlns:c16="http://schemas.microsoft.com/office/drawing/2014/chart" uri="{C3380CC4-5D6E-409C-BE32-E72D297353CC}">
              <c16:uniqueId val="{00000002-3BA8-49ED-A7E6-DEC7A1627258}"/>
            </c:ext>
          </c:extLst>
        </c:ser>
        <c:dLbls>
          <c:showLegendKey val="0"/>
          <c:showVal val="0"/>
          <c:showCatName val="0"/>
          <c:showSerName val="0"/>
          <c:showPercent val="0"/>
          <c:showBubbleSize val="0"/>
        </c:dLbls>
        <c:marker val="1"/>
        <c:smooth val="0"/>
        <c:axId val="227965952"/>
        <c:axId val="227968128"/>
      </c:lineChart>
      <c:catAx>
        <c:axId val="227965952"/>
        <c:scaling>
          <c:orientation val="minMax"/>
        </c:scaling>
        <c:delete val="0"/>
        <c:axPos val="b"/>
        <c:title>
          <c:tx>
            <c:rich>
              <a:bodyPr/>
              <a:lstStyle/>
              <a:p>
                <a:pPr>
                  <a:defRPr sz="1000"/>
                </a:pPr>
                <a:r>
                  <a:rPr lang="en-US"/>
                  <a:t>INSTITUTIONAL GRADUATEATTRIBUTES (IGA)</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7968128"/>
        <c:crosses val="autoZero"/>
        <c:auto val="1"/>
        <c:lblAlgn val="ctr"/>
        <c:lblOffset val="100"/>
        <c:noMultiLvlLbl val="0"/>
      </c:catAx>
      <c:valAx>
        <c:axId val="227968128"/>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7965952"/>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Attainments!$B$169</c:f>
          <c:strCache>
            <c:ptCount val="1"/>
            <c:pt idx="0">
              <c:v>ALL CDIO SKILLS ATTAINMENT
COLLEGE OF ENGINEERING, ARCHITECTURE AND FINE ARTS
(Previous: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0CA0-4D04-937C-9258520DA386}"/>
              </c:ext>
            </c:extLst>
          </c:dPt>
          <c:dPt>
            <c:idx val="1"/>
            <c:bubble3D val="0"/>
            <c:spPr>
              <a:solidFill>
                <a:srgbClr val="800000"/>
              </a:solidFill>
            </c:spPr>
            <c:extLst>
              <c:ext xmlns:c16="http://schemas.microsoft.com/office/drawing/2014/chart" uri="{C3380CC4-5D6E-409C-BE32-E72D297353CC}">
                <c16:uniqueId val="{00000003-0CA0-4D04-937C-9258520DA386}"/>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Previous!$CR$63:$CS$63</c:f>
              <c:strCache>
                <c:ptCount val="2"/>
                <c:pt idx="0">
                  <c:v>Yes</c:v>
                </c:pt>
                <c:pt idx="1">
                  <c:v>No</c:v>
                </c:pt>
              </c:strCache>
            </c:strRef>
          </c:cat>
          <c:val>
            <c:numRef>
              <c:f>Previous!$CR$64:$CS$64</c:f>
              <c:numCache>
                <c:formatCode>General</c:formatCode>
                <c:ptCount val="2"/>
                <c:pt idx="0">
                  <c:v>0</c:v>
                </c:pt>
                <c:pt idx="1">
                  <c:v>0</c:v>
                </c:pt>
              </c:numCache>
            </c:numRef>
          </c:val>
          <c:extLst>
            <c:ext xmlns:c16="http://schemas.microsoft.com/office/drawing/2014/chart" uri="{C3380CC4-5D6E-409C-BE32-E72D297353CC}">
              <c16:uniqueId val="{00000004-0CA0-4D04-937C-9258520DA386}"/>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Attainments!$B$170</c:f>
          <c:strCache>
            <c:ptCount val="1"/>
            <c:pt idx="0">
              <c:v>ALL CDIO SKILLS ATTAINMENT
COLLEGE OF ENGINEERING, ARCHITECTURE AND FINE ARTS
BACHELOR OF SCIENCE IN MECHATRONICS ENGINEERING
INTRODUCTION TO ELECTRO-MECHANICAL SYSTEMS AND AUTOMATION
(Present: 36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BB35-4AC6-BAD9-F067265574B4}"/>
              </c:ext>
            </c:extLst>
          </c:dPt>
          <c:dPt>
            <c:idx val="1"/>
            <c:bubble3D val="0"/>
            <c:spPr>
              <a:solidFill>
                <a:srgbClr val="800000"/>
              </a:solidFill>
            </c:spPr>
            <c:extLst>
              <c:ext xmlns:c16="http://schemas.microsoft.com/office/drawing/2014/chart" uri="{C3380CC4-5D6E-409C-BE32-E72D297353CC}">
                <c16:uniqueId val="{00000003-BB35-4AC6-BAD9-F067265574B4}"/>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Present!$CR$63:$CS$63</c:f>
              <c:strCache>
                <c:ptCount val="2"/>
                <c:pt idx="0">
                  <c:v>Yes</c:v>
                </c:pt>
                <c:pt idx="1">
                  <c:v>No</c:v>
                </c:pt>
              </c:strCache>
            </c:strRef>
          </c:cat>
          <c:val>
            <c:numRef>
              <c:f>Present!$CR$64:$CS$64</c:f>
              <c:numCache>
                <c:formatCode>General</c:formatCode>
                <c:ptCount val="2"/>
                <c:pt idx="0">
                  <c:v>50</c:v>
                </c:pt>
                <c:pt idx="1">
                  <c:v>50</c:v>
                </c:pt>
              </c:numCache>
            </c:numRef>
          </c:val>
          <c:extLst>
            <c:ext xmlns:c16="http://schemas.microsoft.com/office/drawing/2014/chart" uri="{C3380CC4-5D6E-409C-BE32-E72D297353CC}">
              <c16:uniqueId val="{00000004-BB35-4AC6-BAD9-F067265574B4}"/>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Attainments!$B$171</c:f>
          <c:strCache>
            <c:ptCount val="1"/>
            <c:pt idx="0">
              <c:v>CONCEIVE, DESIGN, IMPLEMENT, OPERATE (CDIO) ATTAINMENT
BACHELOR OF SCIENCE IN MECHATRONICS ENGINEERING
INTRODUCTION TO ELECTRO-MECHANICAL SYSTEMS AND AUTOMATION
(STUDENTS: PREVIOUS: , CURRENT: 36)
PI is achieved if 90% of students obtained at least 75 in</c:v>
            </c:pt>
          </c:strCache>
        </c:strRef>
      </c:tx>
      <c:overlay val="0"/>
      <c:spPr>
        <a:effectLst/>
      </c:spPr>
      <c:txPr>
        <a:bodyPr/>
        <a:lstStyle/>
        <a:p>
          <a:pPr>
            <a:defRPr sz="10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Attainments!$AJ$185</c:f>
              <c:strCache>
                <c:ptCount val="1"/>
                <c:pt idx="0">
                  <c:v>CDIO1</c:v>
                </c:pt>
              </c:strCache>
            </c:strRef>
          </c:cat>
          <c:val>
            <c:numRef>
              <c:f>Attainments!$AJ$187</c:f>
              <c:numCache>
                <c:formatCode>General</c:formatCode>
                <c:ptCount val="1"/>
                <c:pt idx="0">
                  <c:v>0</c:v>
                </c:pt>
              </c:numCache>
            </c:numRef>
          </c:val>
          <c:extLst>
            <c:ext xmlns:c16="http://schemas.microsoft.com/office/drawing/2014/chart" uri="{C3380CC4-5D6E-409C-BE32-E72D297353CC}">
              <c16:uniqueId val="{00000000-17A6-435B-BA9A-F6A5CEEE135E}"/>
            </c:ext>
          </c:extLst>
        </c:ser>
        <c:ser>
          <c:idx val="1"/>
          <c:order val="1"/>
          <c:tx>
            <c:strRef>
              <c:f>Present!$C$6</c:f>
              <c:strCache>
                <c:ptCount val="1"/>
                <c:pt idx="0">
                  <c:v>JANUARY 2025</c:v>
                </c:pt>
              </c:strCache>
            </c:strRef>
          </c:tx>
          <c:spPr>
            <a:solidFill>
              <a:srgbClr val="800000"/>
            </a:solidFill>
          </c:spPr>
          <c:invertIfNegative val="0"/>
          <c:cat>
            <c:strRef>
              <c:f>Attainments!$AJ$179</c:f>
              <c:strCache>
                <c:ptCount val="1"/>
                <c:pt idx="0">
                  <c:v>CDIO1</c:v>
                </c:pt>
              </c:strCache>
            </c:strRef>
          </c:cat>
          <c:val>
            <c:numRef>
              <c:f>Attainments!$AJ$181</c:f>
              <c:numCache>
                <c:formatCode>General</c:formatCode>
                <c:ptCount val="1"/>
                <c:pt idx="0">
                  <c:v>100</c:v>
                </c:pt>
              </c:numCache>
            </c:numRef>
          </c:val>
          <c:extLst>
            <c:ext xmlns:c16="http://schemas.microsoft.com/office/drawing/2014/chart" uri="{C3380CC4-5D6E-409C-BE32-E72D297353CC}">
              <c16:uniqueId val="{00000001-17A6-435B-BA9A-F6A5CEEE135E}"/>
            </c:ext>
          </c:extLst>
        </c:ser>
        <c:dLbls>
          <c:showLegendKey val="0"/>
          <c:showVal val="0"/>
          <c:showCatName val="0"/>
          <c:showSerName val="0"/>
          <c:showPercent val="0"/>
          <c:showBubbleSize val="0"/>
        </c:dLbls>
        <c:gapWidth val="150"/>
        <c:axId val="228152448"/>
        <c:axId val="228154368"/>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Attainments!$AJ$179</c:f>
              <c:strCache>
                <c:ptCount val="1"/>
                <c:pt idx="0">
                  <c:v>CDIO1</c:v>
                </c:pt>
              </c:strCache>
            </c:strRef>
          </c:cat>
          <c:val>
            <c:numRef>
              <c:f>Attainments!$AJ$180</c:f>
              <c:numCache>
                <c:formatCode>General</c:formatCode>
                <c:ptCount val="1"/>
                <c:pt idx="0">
                  <c:v>90</c:v>
                </c:pt>
              </c:numCache>
            </c:numRef>
          </c:val>
          <c:smooth val="0"/>
          <c:extLst>
            <c:ext xmlns:c16="http://schemas.microsoft.com/office/drawing/2014/chart" uri="{C3380CC4-5D6E-409C-BE32-E72D297353CC}">
              <c16:uniqueId val="{00000002-17A6-435B-BA9A-F6A5CEEE135E}"/>
            </c:ext>
          </c:extLst>
        </c:ser>
        <c:dLbls>
          <c:showLegendKey val="0"/>
          <c:showVal val="0"/>
          <c:showCatName val="0"/>
          <c:showSerName val="0"/>
          <c:showPercent val="0"/>
          <c:showBubbleSize val="0"/>
        </c:dLbls>
        <c:marker val="1"/>
        <c:smooth val="0"/>
        <c:axId val="228152448"/>
        <c:axId val="228154368"/>
      </c:lineChart>
      <c:catAx>
        <c:axId val="228152448"/>
        <c:scaling>
          <c:orientation val="minMax"/>
        </c:scaling>
        <c:delete val="0"/>
        <c:axPos val="b"/>
        <c:title>
          <c:tx>
            <c:rich>
              <a:bodyPr/>
              <a:lstStyle/>
              <a:p>
                <a:pPr>
                  <a:defRPr sz="1000"/>
                </a:pPr>
                <a:r>
                  <a:rPr lang="en-US"/>
                  <a:t>CDIO SKILLS</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8154368"/>
        <c:crosses val="autoZero"/>
        <c:auto val="1"/>
        <c:lblAlgn val="ctr"/>
        <c:lblOffset val="100"/>
        <c:noMultiLvlLbl val="0"/>
      </c:catAx>
      <c:valAx>
        <c:axId val="228154368"/>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8152448"/>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Attainments!$B$173</c:f>
          <c:strCache>
            <c:ptCount val="1"/>
            <c:pt idx="0">
              <c:v>ALL SDG SKILLS ATTAINMENT
COLLEGE OF ENGINEERING, ARCHITECTURE AND FINE ARTS
(Previous: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681B-4882-BE3D-0BCCEDFDA9EA}"/>
              </c:ext>
            </c:extLst>
          </c:dPt>
          <c:dPt>
            <c:idx val="1"/>
            <c:bubble3D val="0"/>
            <c:spPr>
              <a:solidFill>
                <a:srgbClr val="800000"/>
              </a:solidFill>
            </c:spPr>
            <c:extLst>
              <c:ext xmlns:c16="http://schemas.microsoft.com/office/drawing/2014/chart" uri="{C3380CC4-5D6E-409C-BE32-E72D297353CC}">
                <c16:uniqueId val="{00000003-681B-4882-BE3D-0BCCEDFDA9EA}"/>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Previous!$EC$63:$ED$63</c:f>
              <c:strCache>
                <c:ptCount val="2"/>
                <c:pt idx="0">
                  <c:v>Yes</c:v>
                </c:pt>
                <c:pt idx="1">
                  <c:v>No</c:v>
                </c:pt>
              </c:strCache>
            </c:strRef>
          </c:cat>
          <c:val>
            <c:numRef>
              <c:f>Previous!$EC$64:$ED$64</c:f>
              <c:numCache>
                <c:formatCode>General</c:formatCode>
                <c:ptCount val="2"/>
                <c:pt idx="0">
                  <c:v>0</c:v>
                </c:pt>
                <c:pt idx="1">
                  <c:v>0</c:v>
                </c:pt>
              </c:numCache>
            </c:numRef>
          </c:val>
          <c:extLst>
            <c:ext xmlns:c16="http://schemas.microsoft.com/office/drawing/2014/chart" uri="{C3380CC4-5D6E-409C-BE32-E72D297353CC}">
              <c16:uniqueId val="{00000004-681B-4882-BE3D-0BCCEDFDA9EA}"/>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Attainments!$B$174</c:f>
          <c:strCache>
            <c:ptCount val="1"/>
            <c:pt idx="0">
              <c:v>ALL SDG SKILLS ATTAINMENT
COLLEGE OF ENGINEERING, ARCHITECTURE AND FINE ARTS
BACHELOR OF SCIENCE IN MECHATRONICS ENGINEERING
INTRODUCTION TO ELECTRO-MECHANICAL SYSTEMS AND AUTOMATION
(Present: 36 STUDENTS, PI = 90%)</c:v>
            </c:pt>
          </c:strCache>
        </c:strRef>
      </c:tx>
      <c:overlay val="0"/>
      <c:spPr>
        <a:effectLst/>
      </c:spPr>
      <c:txPr>
        <a:bodyPr/>
        <a:lstStyle/>
        <a:p>
          <a:pPr>
            <a:defRPr sz="11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5F02-42A2-A007-90724A61A7AC}"/>
              </c:ext>
            </c:extLst>
          </c:dPt>
          <c:dPt>
            <c:idx val="1"/>
            <c:bubble3D val="0"/>
            <c:spPr>
              <a:solidFill>
                <a:srgbClr val="800000"/>
              </a:solidFill>
            </c:spPr>
            <c:extLst>
              <c:ext xmlns:c16="http://schemas.microsoft.com/office/drawing/2014/chart" uri="{C3380CC4-5D6E-409C-BE32-E72D297353CC}">
                <c16:uniqueId val="{00000003-5F02-42A2-A007-90724A61A7A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Present!$EC$63:$ED$63</c:f>
              <c:strCache>
                <c:ptCount val="2"/>
                <c:pt idx="0">
                  <c:v>Yes</c:v>
                </c:pt>
                <c:pt idx="1">
                  <c:v>No</c:v>
                </c:pt>
              </c:strCache>
            </c:strRef>
          </c:cat>
          <c:val>
            <c:numRef>
              <c:f>Present!$EC$64:$ED$64</c:f>
              <c:numCache>
                <c:formatCode>General</c:formatCode>
                <c:ptCount val="2"/>
                <c:pt idx="0">
                  <c:v>94.4</c:v>
                </c:pt>
                <c:pt idx="1">
                  <c:v>5.6</c:v>
                </c:pt>
              </c:numCache>
            </c:numRef>
          </c:val>
          <c:extLst>
            <c:ext xmlns:c16="http://schemas.microsoft.com/office/drawing/2014/chart" uri="{C3380CC4-5D6E-409C-BE32-E72D297353CC}">
              <c16:uniqueId val="{00000004-5F02-42A2-A007-90724A61A7AC}"/>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Attainments!$B$175</c:f>
          <c:strCache>
            <c:ptCount val="1"/>
            <c:pt idx="0">
              <c:v>SUSTAINABLE DEVELOPMENT GOALS (SDG) SKILLS  ATTAINMENT
BACHELOR OF SCIENCE IN MECHATRONICS ENGINEERING
INTRODUCTION TO ELECTRO-MECHANICAL SYSTEMS AND AUTOMATION
(STUDENTS: PREVIOUS: , CURRENT: 36)
PI is achieved if 90% of students obtained at least 75 in</c:v>
            </c:pt>
          </c:strCache>
        </c:strRef>
      </c:tx>
      <c:overlay val="0"/>
      <c:spPr>
        <a:effectLst/>
      </c:spPr>
      <c:txPr>
        <a:bodyPr/>
        <a:lstStyle/>
        <a:p>
          <a:pPr>
            <a:defRPr sz="10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Attainments!$AO$185</c:f>
              <c:strCache>
                <c:ptCount val="1"/>
                <c:pt idx="0">
                  <c:v>SDG3</c:v>
                </c:pt>
              </c:strCache>
            </c:strRef>
          </c:cat>
          <c:val>
            <c:numRef>
              <c:f>Attainments!$AO$187</c:f>
              <c:numCache>
                <c:formatCode>General</c:formatCode>
                <c:ptCount val="1"/>
                <c:pt idx="0">
                  <c:v>0</c:v>
                </c:pt>
              </c:numCache>
            </c:numRef>
          </c:val>
          <c:extLst>
            <c:ext xmlns:c16="http://schemas.microsoft.com/office/drawing/2014/chart" uri="{C3380CC4-5D6E-409C-BE32-E72D297353CC}">
              <c16:uniqueId val="{00000000-FB9C-4BAA-ADFF-8BEA83D1053B}"/>
            </c:ext>
          </c:extLst>
        </c:ser>
        <c:ser>
          <c:idx val="1"/>
          <c:order val="1"/>
          <c:tx>
            <c:strRef>
              <c:f>Present!$C$6</c:f>
              <c:strCache>
                <c:ptCount val="1"/>
                <c:pt idx="0">
                  <c:v>JANUARY 2025</c:v>
                </c:pt>
              </c:strCache>
            </c:strRef>
          </c:tx>
          <c:spPr>
            <a:solidFill>
              <a:srgbClr val="800000"/>
            </a:solidFill>
          </c:spPr>
          <c:invertIfNegative val="0"/>
          <c:cat>
            <c:strRef>
              <c:f>Attainments!$AO$179</c:f>
              <c:strCache>
                <c:ptCount val="1"/>
                <c:pt idx="0">
                  <c:v>SDG3</c:v>
                </c:pt>
              </c:strCache>
            </c:strRef>
          </c:cat>
          <c:val>
            <c:numRef>
              <c:f>Attainments!$AO$181</c:f>
              <c:numCache>
                <c:formatCode>General</c:formatCode>
                <c:ptCount val="1"/>
                <c:pt idx="0">
                  <c:v>94.4</c:v>
                </c:pt>
              </c:numCache>
            </c:numRef>
          </c:val>
          <c:extLst>
            <c:ext xmlns:c16="http://schemas.microsoft.com/office/drawing/2014/chart" uri="{C3380CC4-5D6E-409C-BE32-E72D297353CC}">
              <c16:uniqueId val="{00000001-FB9C-4BAA-ADFF-8BEA83D1053B}"/>
            </c:ext>
          </c:extLst>
        </c:ser>
        <c:dLbls>
          <c:showLegendKey val="0"/>
          <c:showVal val="0"/>
          <c:showCatName val="0"/>
          <c:showSerName val="0"/>
          <c:showPercent val="0"/>
          <c:showBubbleSize val="0"/>
        </c:dLbls>
        <c:gapWidth val="150"/>
        <c:axId val="228460032"/>
        <c:axId val="228461952"/>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Attainments!$AO$179</c:f>
              <c:strCache>
                <c:ptCount val="1"/>
                <c:pt idx="0">
                  <c:v>SDG3</c:v>
                </c:pt>
              </c:strCache>
            </c:strRef>
          </c:cat>
          <c:val>
            <c:numRef>
              <c:f>Attainments!$AO$180</c:f>
              <c:numCache>
                <c:formatCode>General</c:formatCode>
                <c:ptCount val="1"/>
                <c:pt idx="0">
                  <c:v>90</c:v>
                </c:pt>
              </c:numCache>
            </c:numRef>
          </c:val>
          <c:smooth val="0"/>
          <c:extLst>
            <c:ext xmlns:c16="http://schemas.microsoft.com/office/drawing/2014/chart" uri="{C3380CC4-5D6E-409C-BE32-E72D297353CC}">
              <c16:uniqueId val="{00000002-FB9C-4BAA-ADFF-8BEA83D1053B}"/>
            </c:ext>
          </c:extLst>
        </c:ser>
        <c:dLbls>
          <c:showLegendKey val="0"/>
          <c:showVal val="0"/>
          <c:showCatName val="0"/>
          <c:showSerName val="0"/>
          <c:showPercent val="0"/>
          <c:showBubbleSize val="0"/>
        </c:dLbls>
        <c:marker val="1"/>
        <c:smooth val="0"/>
        <c:axId val="228460032"/>
        <c:axId val="228461952"/>
      </c:lineChart>
      <c:catAx>
        <c:axId val="228460032"/>
        <c:scaling>
          <c:orientation val="minMax"/>
        </c:scaling>
        <c:delete val="0"/>
        <c:axPos val="b"/>
        <c:title>
          <c:tx>
            <c:rich>
              <a:bodyPr/>
              <a:lstStyle/>
              <a:p>
                <a:pPr>
                  <a:defRPr sz="1000"/>
                </a:pPr>
                <a:r>
                  <a:rPr lang="en-US"/>
                  <a:t>SUSTAINABLE DEVELOPMENT GOALS (SDG) SKILLS</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8461952"/>
        <c:crosses val="autoZero"/>
        <c:auto val="1"/>
        <c:lblAlgn val="ctr"/>
        <c:lblOffset val="100"/>
        <c:noMultiLvlLbl val="0"/>
      </c:catAx>
      <c:valAx>
        <c:axId val="228461952"/>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8460032"/>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latin typeface="Arial"/>
                <a:ea typeface="Arial"/>
                <a:cs typeface="Arial"/>
              </a:defRPr>
            </a:pPr>
            <a:r>
              <a:rPr lang="en-PH"/>
              <a:t>MARKS DISTRIBUTION
COLLEGE OF ENGINEERING, ARCHITECTURE AND FINE ARTS
BACHELOR OF SCIENCE IN MECHATRONICS ENGINEERING
(Students: Previous = , Present = 36)</a:t>
            </a:r>
          </a:p>
        </c:rich>
      </c:tx>
      <c:overlay val="0"/>
      <c:spPr>
        <a:effectLst/>
      </c:spPr>
    </c:title>
    <c:autoTitleDeleted val="0"/>
    <c:plotArea>
      <c:layout/>
      <c:barChart>
        <c:barDir val="col"/>
        <c:grouping val="clustered"/>
        <c:varyColors val="0"/>
        <c:ser>
          <c:idx val="0"/>
          <c:order val="0"/>
          <c:tx>
            <c:v> SEMESTER</c:v>
          </c:tx>
          <c:spPr>
            <a:solidFill>
              <a:srgbClr val="3366FF"/>
            </a:solidFill>
          </c:spPr>
          <c:invertIfNegative val="0"/>
          <c:cat>
            <c:strRef>
              <c:f>Summary!$D$52:$M$52</c:f>
              <c:strCache>
                <c:ptCount val="10"/>
                <c:pt idx="0">
                  <c:v>1.00</c:v>
                </c:pt>
                <c:pt idx="1">
                  <c:v>1.25</c:v>
                </c:pt>
                <c:pt idx="2">
                  <c:v>1.50</c:v>
                </c:pt>
                <c:pt idx="3">
                  <c:v>1.75</c:v>
                </c:pt>
                <c:pt idx="4">
                  <c:v>2.00</c:v>
                </c:pt>
                <c:pt idx="5">
                  <c:v>2.25</c:v>
                </c:pt>
                <c:pt idx="6">
                  <c:v>2.50</c:v>
                </c:pt>
                <c:pt idx="7">
                  <c:v>2.75</c:v>
                </c:pt>
                <c:pt idx="8">
                  <c:v>3.00</c:v>
                </c:pt>
                <c:pt idx="9">
                  <c:v>INC</c:v>
                </c:pt>
              </c:strCache>
            </c:strRef>
          </c:cat>
          <c:val>
            <c:numRef>
              <c:f>Summary!$D$56:$M$56</c:f>
              <c:numCache>
                <c:formatCode>0.0%</c:formatCode>
                <c:ptCount val="10"/>
              </c:numCache>
            </c:numRef>
          </c:val>
          <c:extLst>
            <c:ext xmlns:c16="http://schemas.microsoft.com/office/drawing/2014/chart" uri="{C3380CC4-5D6E-409C-BE32-E72D297353CC}">
              <c16:uniqueId val="{00000006-413C-4104-8D9D-0388059571B6}"/>
            </c:ext>
          </c:extLst>
        </c:ser>
        <c:ser>
          <c:idx val="1"/>
          <c:order val="1"/>
          <c:tx>
            <c:v>JANUARY 2025 SEMESTER</c:v>
          </c:tx>
          <c:spPr>
            <a:solidFill>
              <a:srgbClr val="8000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Summary!$D$52:$M$52</c:f>
              <c:strCache>
                <c:ptCount val="10"/>
                <c:pt idx="0">
                  <c:v>1.00</c:v>
                </c:pt>
                <c:pt idx="1">
                  <c:v>1.25</c:v>
                </c:pt>
                <c:pt idx="2">
                  <c:v>1.50</c:v>
                </c:pt>
                <c:pt idx="3">
                  <c:v>1.75</c:v>
                </c:pt>
                <c:pt idx="4">
                  <c:v>2.00</c:v>
                </c:pt>
                <c:pt idx="5">
                  <c:v>2.25</c:v>
                </c:pt>
                <c:pt idx="6">
                  <c:v>2.50</c:v>
                </c:pt>
                <c:pt idx="7">
                  <c:v>2.75</c:v>
                </c:pt>
                <c:pt idx="8">
                  <c:v>3.00</c:v>
                </c:pt>
                <c:pt idx="9">
                  <c:v>INC</c:v>
                </c:pt>
              </c:strCache>
            </c:strRef>
          </c:cat>
          <c:val>
            <c:numRef>
              <c:f>Summary!$D$54:$M$54</c:f>
              <c:numCache>
                <c:formatCode>0.0%</c:formatCode>
                <c:ptCount val="10"/>
                <c:pt idx="2">
                  <c:v>0.19400000000000001</c:v>
                </c:pt>
                <c:pt idx="3">
                  <c:v>8.3000000000000004E-2</c:v>
                </c:pt>
                <c:pt idx="4">
                  <c:v>0.19400000000000001</c:v>
                </c:pt>
                <c:pt idx="5">
                  <c:v>0.13900000000000001</c:v>
                </c:pt>
                <c:pt idx="6">
                  <c:v>0.19400000000000001</c:v>
                </c:pt>
                <c:pt idx="7">
                  <c:v>0.13900000000000001</c:v>
                </c:pt>
                <c:pt idx="9">
                  <c:v>5.6000000000000001E-2</c:v>
                </c:pt>
              </c:numCache>
            </c:numRef>
          </c:val>
          <c:extLst>
            <c:ext xmlns:c16="http://schemas.microsoft.com/office/drawing/2014/chart" uri="{C3380CC4-5D6E-409C-BE32-E72D297353CC}">
              <c16:uniqueId val="{00000007-413C-4104-8D9D-0388059571B6}"/>
            </c:ext>
          </c:extLst>
        </c:ser>
        <c:dLbls>
          <c:showLegendKey val="0"/>
          <c:showVal val="0"/>
          <c:showCatName val="0"/>
          <c:showSerName val="0"/>
          <c:showPercent val="0"/>
          <c:showBubbleSize val="0"/>
        </c:dLbls>
        <c:gapWidth val="150"/>
        <c:axId val="296333376"/>
        <c:axId val="296354016"/>
      </c:barChart>
      <c:catAx>
        <c:axId val="296333376"/>
        <c:scaling>
          <c:orientation val="minMax"/>
        </c:scaling>
        <c:delete val="0"/>
        <c:axPos val="b"/>
        <c:title>
          <c:tx>
            <c:rich>
              <a:bodyPr/>
              <a:lstStyle/>
              <a:p>
                <a:pPr>
                  <a:defRPr sz="1200"/>
                </a:pPr>
                <a:r>
                  <a:rPr lang="en-PH"/>
                  <a:t>Equivalent Grade</a:t>
                </a:r>
              </a:p>
            </c:rich>
          </c:tx>
          <c:overlay val="0"/>
        </c:title>
        <c:numFmt formatCode="General" sourceLinked="1"/>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96354016"/>
        <c:crosses val="autoZero"/>
        <c:auto val="1"/>
        <c:lblAlgn val="ctr"/>
        <c:lblOffset val="100"/>
        <c:noMultiLvlLbl val="0"/>
      </c:catAx>
      <c:valAx>
        <c:axId val="296354016"/>
        <c:scaling>
          <c:orientation val="minMax"/>
        </c:scaling>
        <c:delete val="0"/>
        <c:axPos val="l"/>
        <c:majorGridlines/>
        <c:minorGridlines/>
        <c:title>
          <c:tx>
            <c:rich>
              <a:bodyPr/>
              <a:lstStyle/>
              <a:p>
                <a:pPr>
                  <a:defRPr/>
                </a:pPr>
                <a:r>
                  <a:rPr lang="en-PH"/>
                  <a:t>% Number of Students</a:t>
                </a:r>
              </a:p>
            </c:rich>
          </c:tx>
          <c:overlay val="0"/>
        </c:title>
        <c:numFmt formatCode="0.0%"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96333376"/>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Attainments!$B$157</c:f>
          <c:strCache>
            <c:ptCount val="1"/>
            <c:pt idx="0">
              <c:v>ALL SO ATTAINMENT
COLLEGE OF ENGINEERING, ARCHITECTURE AND FINE ARTS
(Previous: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7B7B-4A23-BC52-A2BA561D4AD3}"/>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Previous!$BO$63:$BP$63</c:f>
              <c:strCache>
                <c:ptCount val="2"/>
                <c:pt idx="0">
                  <c:v>Yes</c:v>
                </c:pt>
                <c:pt idx="1">
                  <c:v>No</c:v>
                </c:pt>
              </c:strCache>
            </c:strRef>
          </c:cat>
          <c:val>
            <c:numRef>
              <c:f>Previous!$BO$64:$BP$64</c:f>
              <c:numCache>
                <c:formatCode>General</c:formatCode>
                <c:ptCount val="2"/>
                <c:pt idx="0">
                  <c:v>0</c:v>
                </c:pt>
                <c:pt idx="1">
                  <c:v>0</c:v>
                </c:pt>
              </c:numCache>
            </c:numRef>
          </c:val>
          <c:extLst>
            <c:ext xmlns:c16="http://schemas.microsoft.com/office/drawing/2014/chart" uri="{C3380CC4-5D6E-409C-BE32-E72D297353CC}">
              <c16:uniqueId val="{00000002-7B7B-4A23-BC52-A2BA561D4AD3}"/>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Attainments!$B$153</c:f>
          <c:strCache>
            <c:ptCount val="1"/>
            <c:pt idx="0">
              <c:v>ALL ILO ATTAINMENT
COLLEGE OF ENGINEERING, ARCHITECTURE AND FINE ARTS
(Previous: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8A05-44A8-A164-7752753C00B6}"/>
              </c:ext>
            </c:extLst>
          </c:dPt>
          <c:dPt>
            <c:idx val="1"/>
            <c:bubble3D val="0"/>
            <c:spPr>
              <a:solidFill>
                <a:srgbClr val="800000"/>
              </a:solidFill>
            </c:spPr>
            <c:extLst>
              <c:ext xmlns:c16="http://schemas.microsoft.com/office/drawing/2014/chart" uri="{C3380CC4-5D6E-409C-BE32-E72D297353CC}">
                <c16:uniqueId val="{00000003-8A05-44A8-A164-7752753C00B6}"/>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Previous!$AY$63:$AZ$63</c:f>
              <c:strCache>
                <c:ptCount val="2"/>
                <c:pt idx="0">
                  <c:v>Yes</c:v>
                </c:pt>
                <c:pt idx="1">
                  <c:v>No</c:v>
                </c:pt>
              </c:strCache>
            </c:strRef>
          </c:cat>
          <c:val>
            <c:numRef>
              <c:f>Previous!$AY$64:$AZ$64</c:f>
              <c:numCache>
                <c:formatCode>General</c:formatCode>
                <c:ptCount val="2"/>
                <c:pt idx="0">
                  <c:v>0</c:v>
                </c:pt>
                <c:pt idx="1">
                  <c:v>0</c:v>
                </c:pt>
              </c:numCache>
            </c:numRef>
          </c:val>
          <c:extLst>
            <c:ext xmlns:c16="http://schemas.microsoft.com/office/drawing/2014/chart" uri="{C3380CC4-5D6E-409C-BE32-E72D297353CC}">
              <c16:uniqueId val="{00000004-8A05-44A8-A164-7752753C00B6}"/>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Attainments!$B$154</c:f>
          <c:strCache>
            <c:ptCount val="1"/>
            <c:pt idx="0">
              <c:v>ALL ILO ATTAINMENT
COLLEGE OF ENGINEERING, ARCHITECTURE AND FINE ARTS
BACHELOR OF SCIENCE IN MECHATRONICS ENGINEERING
INTRODUCTION TO ELECTRO-MECHANICAL SYSTEMS AND AUTOMATION
(Present: 36 STUDENTS, KPI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5889-4D53-91DC-D26DC2844E74}"/>
              </c:ext>
            </c:extLst>
          </c:dPt>
          <c:dPt>
            <c:idx val="1"/>
            <c:bubble3D val="0"/>
            <c:spPr>
              <a:solidFill>
                <a:srgbClr val="800000"/>
              </a:solidFill>
            </c:spPr>
            <c:extLst>
              <c:ext xmlns:c16="http://schemas.microsoft.com/office/drawing/2014/chart" uri="{C3380CC4-5D6E-409C-BE32-E72D297353CC}">
                <c16:uniqueId val="{00000003-5889-4D53-91DC-D26DC2844E74}"/>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Present!$AY$63:$AZ$63</c:f>
              <c:strCache>
                <c:ptCount val="2"/>
                <c:pt idx="0">
                  <c:v>Yes</c:v>
                </c:pt>
                <c:pt idx="1">
                  <c:v>No</c:v>
                </c:pt>
              </c:strCache>
            </c:strRef>
          </c:cat>
          <c:val>
            <c:numRef>
              <c:f>Present!$AY$64:$AZ$64</c:f>
              <c:numCache>
                <c:formatCode>General</c:formatCode>
                <c:ptCount val="2"/>
                <c:pt idx="0">
                  <c:v>50</c:v>
                </c:pt>
                <c:pt idx="1">
                  <c:v>50</c:v>
                </c:pt>
              </c:numCache>
            </c:numRef>
          </c:val>
          <c:extLst>
            <c:ext xmlns:c16="http://schemas.microsoft.com/office/drawing/2014/chart" uri="{C3380CC4-5D6E-409C-BE32-E72D297353CC}">
              <c16:uniqueId val="{00000004-5889-4D53-91DC-D26DC2844E74}"/>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Attainments!$B$158</c:f>
          <c:strCache>
            <c:ptCount val="1"/>
            <c:pt idx="0">
              <c:v>ALL SO ATTAINMENT
COLLEGE OF ENGINEERING, ARCHITECTURE AND FINE ARTS
BACHELOR OF SCIENCE IN MECHATRONICS ENGINEERING
INTRODUCTION TO ELECTRO-MECHANICAL SYSTEMS AND AUTOMATION
(Present: 36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manualLayout>
          <c:layoutTarget val="inner"/>
          <c:xMode val="edge"/>
          <c:yMode val="edge"/>
          <c:x val="0.10300568558585542"/>
          <c:y val="0.53701815085420102"/>
          <c:w val="0.79398862882828913"/>
          <c:h val="0.36991944634371682"/>
        </c:manualLayout>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664E-44B3-95F2-B8E68416F327}"/>
              </c:ext>
            </c:extLst>
          </c:dPt>
          <c:dPt>
            <c:idx val="1"/>
            <c:bubble3D val="0"/>
            <c:spPr>
              <a:solidFill>
                <a:srgbClr val="800000"/>
              </a:solidFill>
            </c:spPr>
            <c:extLst>
              <c:ext xmlns:c16="http://schemas.microsoft.com/office/drawing/2014/chart" uri="{C3380CC4-5D6E-409C-BE32-E72D297353CC}">
                <c16:uniqueId val="{00000003-664E-44B3-95F2-B8E68416F327}"/>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Present!$BO$63:$BP$63</c:f>
              <c:strCache>
                <c:ptCount val="2"/>
                <c:pt idx="0">
                  <c:v>Yes</c:v>
                </c:pt>
                <c:pt idx="1">
                  <c:v>No</c:v>
                </c:pt>
              </c:strCache>
            </c:strRef>
          </c:cat>
          <c:val>
            <c:numRef>
              <c:f>Present!$BO$64:$BP$64</c:f>
              <c:numCache>
                <c:formatCode>General</c:formatCode>
                <c:ptCount val="2"/>
                <c:pt idx="0">
                  <c:v>50</c:v>
                </c:pt>
                <c:pt idx="1">
                  <c:v>50</c:v>
                </c:pt>
              </c:numCache>
            </c:numRef>
          </c:val>
          <c:extLst>
            <c:ext xmlns:c16="http://schemas.microsoft.com/office/drawing/2014/chart" uri="{C3380CC4-5D6E-409C-BE32-E72D297353CC}">
              <c16:uniqueId val="{00000004-664E-44B3-95F2-B8E68416F327}"/>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Attainments!$B$155</c:f>
          <c:strCache>
            <c:ptCount val="1"/>
            <c:pt idx="0">
              <c:v>INTENDED LEARNING OUTCOMES (ILO) ATTAINMENT
BACHELOR OF SCIENCE IN MECHATRONICS ENGINEERING
INTRODUCTION TO ELECTRO-MECHANICAL SYSTEMS AND AUTOMATION
(STUDENTS: PREVIOUS: , CURRENT: 36)
PI is achieved if 90% of students obtained at least 75 in their asse</c:v>
            </c:pt>
          </c:strCache>
        </c:strRef>
      </c:tx>
      <c:layout>
        <c:manualLayout>
          <c:xMode val="edge"/>
          <c:yMode val="edge"/>
          <c:x val="0.15015341043190936"/>
          <c:y val="2.1455938697318006E-2"/>
        </c:manualLayout>
      </c:layout>
      <c:overlay val="0"/>
      <c:spPr>
        <a:effectLst/>
      </c:spPr>
      <c:txPr>
        <a:bodyPr/>
        <a:lstStyle/>
        <a:p>
          <a:pPr>
            <a:defRPr sz="9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Attainments!$B$185:$D$185</c:f>
              <c:strCache>
                <c:ptCount val="3"/>
                <c:pt idx="0">
                  <c:v>ILO1</c:v>
                </c:pt>
                <c:pt idx="1">
                  <c:v>ILO2</c:v>
                </c:pt>
                <c:pt idx="2">
                  <c:v>ILO3</c:v>
                </c:pt>
              </c:strCache>
            </c:strRef>
          </c:cat>
          <c:val>
            <c:numRef>
              <c:f>Attainments!$B$187:$D$187</c:f>
              <c:numCache>
                <c:formatCode>General</c:formatCode>
                <c:ptCount val="3"/>
                <c:pt idx="0">
                  <c:v>0</c:v>
                </c:pt>
                <c:pt idx="1">
                  <c:v>0</c:v>
                </c:pt>
                <c:pt idx="2">
                  <c:v>0</c:v>
                </c:pt>
              </c:numCache>
            </c:numRef>
          </c:val>
          <c:extLst>
            <c:ext xmlns:c16="http://schemas.microsoft.com/office/drawing/2014/chart" uri="{C3380CC4-5D6E-409C-BE32-E72D297353CC}">
              <c16:uniqueId val="{00000000-75E2-4BFD-B16B-B3807D2AA39C}"/>
            </c:ext>
          </c:extLst>
        </c:ser>
        <c:ser>
          <c:idx val="1"/>
          <c:order val="1"/>
          <c:tx>
            <c:strRef>
              <c:f>Present!$C$6</c:f>
              <c:strCache>
                <c:ptCount val="1"/>
                <c:pt idx="0">
                  <c:v>JANUARY 2025</c:v>
                </c:pt>
              </c:strCache>
            </c:strRef>
          </c:tx>
          <c:spPr>
            <a:solidFill>
              <a:srgbClr val="800000"/>
            </a:solidFill>
          </c:spPr>
          <c:invertIfNegative val="0"/>
          <c:cat>
            <c:strRef>
              <c:f>Attainments!$B$179:$D$179</c:f>
              <c:strCache>
                <c:ptCount val="3"/>
                <c:pt idx="0">
                  <c:v>ILO1</c:v>
                </c:pt>
                <c:pt idx="1">
                  <c:v>ILO2</c:v>
                </c:pt>
                <c:pt idx="2">
                  <c:v>ILO3</c:v>
                </c:pt>
              </c:strCache>
            </c:strRef>
          </c:cat>
          <c:val>
            <c:numRef>
              <c:f>Attainments!$B$181:$D$181</c:f>
              <c:numCache>
                <c:formatCode>General</c:formatCode>
                <c:ptCount val="3"/>
                <c:pt idx="0">
                  <c:v>100</c:v>
                </c:pt>
                <c:pt idx="1">
                  <c:v>94.444444444444443</c:v>
                </c:pt>
                <c:pt idx="2">
                  <c:v>50</c:v>
                </c:pt>
              </c:numCache>
            </c:numRef>
          </c:val>
          <c:extLst>
            <c:ext xmlns:c16="http://schemas.microsoft.com/office/drawing/2014/chart" uri="{C3380CC4-5D6E-409C-BE32-E72D297353CC}">
              <c16:uniqueId val="{00000001-75E2-4BFD-B16B-B3807D2AA39C}"/>
            </c:ext>
          </c:extLst>
        </c:ser>
        <c:dLbls>
          <c:showLegendKey val="0"/>
          <c:showVal val="0"/>
          <c:showCatName val="0"/>
          <c:showSerName val="0"/>
          <c:showPercent val="0"/>
          <c:showBubbleSize val="0"/>
        </c:dLbls>
        <c:gapWidth val="150"/>
        <c:axId val="227850112"/>
        <c:axId val="227856384"/>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Attainments!$B$179:$D$179</c:f>
              <c:strCache>
                <c:ptCount val="3"/>
                <c:pt idx="0">
                  <c:v>ILO1</c:v>
                </c:pt>
                <c:pt idx="1">
                  <c:v>ILO2</c:v>
                </c:pt>
                <c:pt idx="2">
                  <c:v>ILO3</c:v>
                </c:pt>
              </c:strCache>
            </c:strRef>
          </c:cat>
          <c:val>
            <c:numRef>
              <c:f>Attainments!$B$180:$D$180</c:f>
              <c:numCache>
                <c:formatCode>General</c:formatCode>
                <c:ptCount val="3"/>
                <c:pt idx="0">
                  <c:v>90</c:v>
                </c:pt>
                <c:pt idx="1">
                  <c:v>90</c:v>
                </c:pt>
                <c:pt idx="2">
                  <c:v>90</c:v>
                </c:pt>
              </c:numCache>
            </c:numRef>
          </c:val>
          <c:smooth val="0"/>
          <c:extLst>
            <c:ext xmlns:c16="http://schemas.microsoft.com/office/drawing/2014/chart" uri="{C3380CC4-5D6E-409C-BE32-E72D297353CC}">
              <c16:uniqueId val="{00000002-75E2-4BFD-B16B-B3807D2AA39C}"/>
            </c:ext>
          </c:extLst>
        </c:ser>
        <c:dLbls>
          <c:showLegendKey val="0"/>
          <c:showVal val="0"/>
          <c:showCatName val="0"/>
          <c:showSerName val="0"/>
          <c:showPercent val="0"/>
          <c:showBubbleSize val="0"/>
        </c:dLbls>
        <c:marker val="1"/>
        <c:smooth val="0"/>
        <c:axId val="227850112"/>
        <c:axId val="227856384"/>
      </c:lineChart>
      <c:catAx>
        <c:axId val="227850112"/>
        <c:scaling>
          <c:orientation val="minMax"/>
        </c:scaling>
        <c:delete val="0"/>
        <c:axPos val="b"/>
        <c:title>
          <c:tx>
            <c:rich>
              <a:bodyPr/>
              <a:lstStyle/>
              <a:p>
                <a:pPr>
                  <a:defRPr sz="1000"/>
                </a:pPr>
                <a:r>
                  <a:rPr lang="en-US"/>
                  <a:t>INTENDED LEARNING OUTCOMES (ILO)</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7856384"/>
        <c:crosses val="autoZero"/>
        <c:auto val="1"/>
        <c:lblAlgn val="ctr"/>
        <c:lblOffset val="100"/>
        <c:noMultiLvlLbl val="0"/>
      </c:catAx>
      <c:valAx>
        <c:axId val="227856384"/>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7850112"/>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Attainments!$B$159</c:f>
          <c:strCache>
            <c:ptCount val="1"/>
            <c:pt idx="0">
              <c:v>STUDENT OUTCOMES (SO) ATTAINMENT
BACHELOR OF SCIENCE IN MECHATRONICS ENGINEERING
INTRODUCTION TO ELECTRO-MECHANICAL SYSTEMS AND AUTOMATION
(STUDENTS: PREVIOUS: , CURRENT: 36)
PI is achieved if 90% of students obtained at least 75 in their assessment mapp</c:v>
            </c:pt>
          </c:strCache>
        </c:strRef>
      </c:tx>
      <c:overlay val="0"/>
      <c:spPr>
        <a:effectLst/>
      </c:spPr>
      <c:txPr>
        <a:bodyPr/>
        <a:lstStyle/>
        <a:p>
          <a:pPr>
            <a:defRPr sz="9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Attainments!$J$185:$L$185</c:f>
              <c:strCache>
                <c:ptCount val="3"/>
                <c:pt idx="0">
                  <c:v>SO1</c:v>
                </c:pt>
                <c:pt idx="1">
                  <c:v>SO5</c:v>
                </c:pt>
                <c:pt idx="2">
                  <c:v>SO10</c:v>
                </c:pt>
              </c:strCache>
            </c:strRef>
          </c:cat>
          <c:val>
            <c:numRef>
              <c:f>Attainments!$J$187:$L$187</c:f>
              <c:numCache>
                <c:formatCode>General</c:formatCode>
                <c:ptCount val="3"/>
                <c:pt idx="0">
                  <c:v>0</c:v>
                </c:pt>
                <c:pt idx="1">
                  <c:v>0</c:v>
                </c:pt>
                <c:pt idx="2">
                  <c:v>0</c:v>
                </c:pt>
              </c:numCache>
            </c:numRef>
          </c:val>
          <c:extLst>
            <c:ext xmlns:c16="http://schemas.microsoft.com/office/drawing/2014/chart" uri="{C3380CC4-5D6E-409C-BE32-E72D297353CC}">
              <c16:uniqueId val="{00000000-23D5-4F67-BC06-34B30D1F18CC}"/>
            </c:ext>
          </c:extLst>
        </c:ser>
        <c:ser>
          <c:idx val="1"/>
          <c:order val="1"/>
          <c:tx>
            <c:strRef>
              <c:f>Present!$C$6</c:f>
              <c:strCache>
                <c:ptCount val="1"/>
                <c:pt idx="0">
                  <c:v>JANUARY 2025</c:v>
                </c:pt>
              </c:strCache>
            </c:strRef>
          </c:tx>
          <c:spPr>
            <a:solidFill>
              <a:srgbClr val="800000"/>
            </a:solidFill>
          </c:spPr>
          <c:invertIfNegative val="0"/>
          <c:cat>
            <c:strRef>
              <c:f>Attainments!$J$179:$L$179</c:f>
              <c:strCache>
                <c:ptCount val="3"/>
                <c:pt idx="0">
                  <c:v>SO1</c:v>
                </c:pt>
                <c:pt idx="1">
                  <c:v>SO5</c:v>
                </c:pt>
                <c:pt idx="2">
                  <c:v>SO10</c:v>
                </c:pt>
              </c:strCache>
            </c:strRef>
          </c:cat>
          <c:val>
            <c:numRef>
              <c:f>Attainments!$J$181:$L$181</c:f>
              <c:numCache>
                <c:formatCode>General</c:formatCode>
                <c:ptCount val="3"/>
                <c:pt idx="0">
                  <c:v>100</c:v>
                </c:pt>
                <c:pt idx="1">
                  <c:v>94.4</c:v>
                </c:pt>
                <c:pt idx="2">
                  <c:v>50</c:v>
                </c:pt>
              </c:numCache>
            </c:numRef>
          </c:val>
          <c:extLst>
            <c:ext xmlns:c16="http://schemas.microsoft.com/office/drawing/2014/chart" uri="{C3380CC4-5D6E-409C-BE32-E72D297353CC}">
              <c16:uniqueId val="{00000001-23D5-4F67-BC06-34B30D1F18CC}"/>
            </c:ext>
          </c:extLst>
        </c:ser>
        <c:dLbls>
          <c:showLegendKey val="0"/>
          <c:showVal val="0"/>
          <c:showCatName val="0"/>
          <c:showSerName val="0"/>
          <c:showPercent val="0"/>
          <c:showBubbleSize val="0"/>
        </c:dLbls>
        <c:gapWidth val="150"/>
        <c:axId val="227468416"/>
        <c:axId val="227470336"/>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Attainments!$J$179:$L$179</c:f>
              <c:strCache>
                <c:ptCount val="3"/>
                <c:pt idx="0">
                  <c:v>SO1</c:v>
                </c:pt>
                <c:pt idx="1">
                  <c:v>SO5</c:v>
                </c:pt>
                <c:pt idx="2">
                  <c:v>SO10</c:v>
                </c:pt>
              </c:strCache>
            </c:strRef>
          </c:cat>
          <c:val>
            <c:numRef>
              <c:f>Attainments!$J$180:$L$180</c:f>
              <c:numCache>
                <c:formatCode>General</c:formatCode>
                <c:ptCount val="3"/>
                <c:pt idx="0">
                  <c:v>90</c:v>
                </c:pt>
                <c:pt idx="1">
                  <c:v>90</c:v>
                </c:pt>
                <c:pt idx="2">
                  <c:v>90</c:v>
                </c:pt>
              </c:numCache>
            </c:numRef>
          </c:val>
          <c:smooth val="0"/>
          <c:extLst>
            <c:ext xmlns:c16="http://schemas.microsoft.com/office/drawing/2014/chart" uri="{C3380CC4-5D6E-409C-BE32-E72D297353CC}">
              <c16:uniqueId val="{00000002-23D5-4F67-BC06-34B30D1F18CC}"/>
            </c:ext>
          </c:extLst>
        </c:ser>
        <c:dLbls>
          <c:showLegendKey val="0"/>
          <c:showVal val="0"/>
          <c:showCatName val="0"/>
          <c:showSerName val="0"/>
          <c:showPercent val="0"/>
          <c:showBubbleSize val="0"/>
        </c:dLbls>
        <c:marker val="1"/>
        <c:smooth val="0"/>
        <c:axId val="227468416"/>
        <c:axId val="227470336"/>
      </c:lineChart>
      <c:catAx>
        <c:axId val="227468416"/>
        <c:scaling>
          <c:orientation val="minMax"/>
        </c:scaling>
        <c:delete val="0"/>
        <c:axPos val="b"/>
        <c:title>
          <c:tx>
            <c:rich>
              <a:bodyPr/>
              <a:lstStyle/>
              <a:p>
                <a:pPr>
                  <a:defRPr sz="1000"/>
                </a:pPr>
                <a:r>
                  <a:rPr lang="en-US"/>
                  <a:t>STUDENT OUTCOMES (SO)</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7470336"/>
        <c:crosses val="autoZero"/>
        <c:auto val="1"/>
        <c:lblAlgn val="ctr"/>
        <c:lblOffset val="100"/>
        <c:noMultiLvlLbl val="0"/>
      </c:catAx>
      <c:valAx>
        <c:axId val="227470336"/>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7468416"/>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Attainments!$B$161</c:f>
          <c:strCache>
            <c:ptCount val="1"/>
            <c:pt idx="0">
              <c:v>ALL CPA ATTAINMENT
COLLEGE OF ENGINEERING, ARCHITECTURE AND FINE ARTS
(Previous: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491C-47AD-B969-74C8C114792A}"/>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Previous!$DI$63:$DJ$63</c:f>
              <c:strCache>
                <c:ptCount val="2"/>
                <c:pt idx="0">
                  <c:v>Yes</c:v>
                </c:pt>
                <c:pt idx="1">
                  <c:v>No</c:v>
                </c:pt>
              </c:strCache>
            </c:strRef>
          </c:cat>
          <c:val>
            <c:numRef>
              <c:f>Previous!$DI$64:$DJ$64</c:f>
              <c:numCache>
                <c:formatCode>General</c:formatCode>
                <c:ptCount val="2"/>
                <c:pt idx="0">
                  <c:v>0</c:v>
                </c:pt>
                <c:pt idx="1">
                  <c:v>0</c:v>
                </c:pt>
              </c:numCache>
            </c:numRef>
          </c:val>
          <c:extLst>
            <c:ext xmlns:c16="http://schemas.microsoft.com/office/drawing/2014/chart" uri="{C3380CC4-5D6E-409C-BE32-E72D297353CC}">
              <c16:uniqueId val="{00000002-491C-47AD-B969-74C8C114792A}"/>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Attainments!$B$162</c:f>
          <c:strCache>
            <c:ptCount val="1"/>
            <c:pt idx="0">
              <c:v>ALL CPA ATTAINMENT
COLLEGE OF ENGINEERING, ARCHITECTURE AND FINE ARTS
BACHELOR OF SCIENCE IN MECHATRONICS ENGINEERING
INTRODUCTION TO ELECTRO-MECHANICAL SYSTEMS AND AUTOMATION
(Present: 36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A7BA-4117-9693-27B66A76621C}"/>
              </c:ext>
            </c:extLst>
          </c:dPt>
          <c:dPt>
            <c:idx val="1"/>
            <c:bubble3D val="0"/>
            <c:spPr>
              <a:solidFill>
                <a:srgbClr val="800000"/>
              </a:solidFill>
            </c:spPr>
            <c:extLst>
              <c:ext xmlns:c16="http://schemas.microsoft.com/office/drawing/2014/chart" uri="{C3380CC4-5D6E-409C-BE32-E72D297353CC}">
                <c16:uniqueId val="{00000003-A7BA-4117-9693-27B66A76621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Present!$DI$63:$DJ$63</c:f>
              <c:strCache>
                <c:ptCount val="2"/>
                <c:pt idx="0">
                  <c:v>Yes</c:v>
                </c:pt>
                <c:pt idx="1">
                  <c:v>No</c:v>
                </c:pt>
              </c:strCache>
            </c:strRef>
          </c:cat>
          <c:val>
            <c:numRef>
              <c:f>Present!$DI$64:$DJ$64</c:f>
              <c:numCache>
                <c:formatCode>General</c:formatCode>
                <c:ptCount val="2"/>
                <c:pt idx="0">
                  <c:v>50</c:v>
                </c:pt>
                <c:pt idx="1">
                  <c:v>50</c:v>
                </c:pt>
              </c:numCache>
            </c:numRef>
          </c:val>
          <c:extLst>
            <c:ext xmlns:c16="http://schemas.microsoft.com/office/drawing/2014/chart" uri="{C3380CC4-5D6E-409C-BE32-E72D297353CC}">
              <c16:uniqueId val="{00000004-A7BA-4117-9693-27B66A76621C}"/>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Attainments!$B$163</c:f>
          <c:strCache>
            <c:ptCount val="1"/>
            <c:pt idx="0">
              <c:v>COGNITIVE, PSYCHOMOTOR, AFFECTIVE (CPA) ATTAINMENT
BACHELOR OF SCIENCE IN MECHATRONICS ENGINEERING
INTRODUCTION TO ELECTRO-MECHANICAL SYSTEMS AND AUTOMATION
(STUDENTS: PREVIOUS: , CURRENT: 36)
PI is achieved if 90% of students obtained at least 75 in the</c:v>
            </c:pt>
          </c:strCache>
        </c:strRef>
      </c:tx>
      <c:overlay val="0"/>
      <c:spPr>
        <a:effectLst/>
      </c:spPr>
      <c:txPr>
        <a:bodyPr/>
        <a:lstStyle/>
        <a:p>
          <a:pPr>
            <a:defRPr sz="9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Attainments!$W$185:$X$185</c:f>
              <c:strCache>
                <c:ptCount val="2"/>
                <c:pt idx="0">
                  <c:v>C</c:v>
                </c:pt>
                <c:pt idx="1">
                  <c:v>P</c:v>
                </c:pt>
              </c:strCache>
            </c:strRef>
          </c:cat>
          <c:val>
            <c:numRef>
              <c:f>Attainments!$W$187:$X$187</c:f>
              <c:numCache>
                <c:formatCode>General</c:formatCode>
                <c:ptCount val="2"/>
                <c:pt idx="0">
                  <c:v>0</c:v>
                </c:pt>
                <c:pt idx="1">
                  <c:v>0</c:v>
                </c:pt>
              </c:numCache>
            </c:numRef>
          </c:val>
          <c:extLst>
            <c:ext xmlns:c16="http://schemas.microsoft.com/office/drawing/2014/chart" uri="{C3380CC4-5D6E-409C-BE32-E72D297353CC}">
              <c16:uniqueId val="{00000000-AE7A-4DA3-B44F-B6562CA89AE1}"/>
            </c:ext>
          </c:extLst>
        </c:ser>
        <c:ser>
          <c:idx val="1"/>
          <c:order val="1"/>
          <c:tx>
            <c:strRef>
              <c:f>Present!$C$6</c:f>
              <c:strCache>
                <c:ptCount val="1"/>
                <c:pt idx="0">
                  <c:v>JANUARY 2025</c:v>
                </c:pt>
              </c:strCache>
            </c:strRef>
          </c:tx>
          <c:spPr>
            <a:solidFill>
              <a:srgbClr val="800000"/>
            </a:solidFill>
          </c:spPr>
          <c:invertIfNegative val="0"/>
          <c:cat>
            <c:strRef>
              <c:f>Attainments!$W$179:$X$179</c:f>
              <c:strCache>
                <c:ptCount val="2"/>
                <c:pt idx="0">
                  <c:v>C</c:v>
                </c:pt>
                <c:pt idx="1">
                  <c:v>P</c:v>
                </c:pt>
              </c:strCache>
            </c:strRef>
          </c:cat>
          <c:val>
            <c:numRef>
              <c:f>Attainments!$W$181:$X$181</c:f>
              <c:numCache>
                <c:formatCode>General</c:formatCode>
                <c:ptCount val="2"/>
                <c:pt idx="0">
                  <c:v>100</c:v>
                </c:pt>
                <c:pt idx="1">
                  <c:v>50</c:v>
                </c:pt>
              </c:numCache>
            </c:numRef>
          </c:val>
          <c:extLst>
            <c:ext xmlns:c16="http://schemas.microsoft.com/office/drawing/2014/chart" uri="{C3380CC4-5D6E-409C-BE32-E72D297353CC}">
              <c16:uniqueId val="{00000001-AE7A-4DA3-B44F-B6562CA89AE1}"/>
            </c:ext>
          </c:extLst>
        </c:ser>
        <c:dLbls>
          <c:showLegendKey val="0"/>
          <c:showVal val="0"/>
          <c:showCatName val="0"/>
          <c:showSerName val="0"/>
          <c:showPercent val="0"/>
          <c:showBubbleSize val="0"/>
        </c:dLbls>
        <c:gapWidth val="150"/>
        <c:axId val="227733888"/>
        <c:axId val="227735808"/>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Attainments!$W$179:$X$179</c:f>
              <c:strCache>
                <c:ptCount val="2"/>
                <c:pt idx="0">
                  <c:v>C</c:v>
                </c:pt>
                <c:pt idx="1">
                  <c:v>P</c:v>
                </c:pt>
              </c:strCache>
            </c:strRef>
          </c:cat>
          <c:val>
            <c:numRef>
              <c:f>Attainments!$W$180:$X$180</c:f>
              <c:numCache>
                <c:formatCode>General</c:formatCode>
                <c:ptCount val="2"/>
                <c:pt idx="0">
                  <c:v>90</c:v>
                </c:pt>
                <c:pt idx="1">
                  <c:v>90</c:v>
                </c:pt>
              </c:numCache>
            </c:numRef>
          </c:val>
          <c:smooth val="0"/>
          <c:extLst>
            <c:ext xmlns:c16="http://schemas.microsoft.com/office/drawing/2014/chart" uri="{C3380CC4-5D6E-409C-BE32-E72D297353CC}">
              <c16:uniqueId val="{00000002-AE7A-4DA3-B44F-B6562CA89AE1}"/>
            </c:ext>
          </c:extLst>
        </c:ser>
        <c:dLbls>
          <c:showLegendKey val="0"/>
          <c:showVal val="0"/>
          <c:showCatName val="0"/>
          <c:showSerName val="0"/>
          <c:showPercent val="0"/>
          <c:showBubbleSize val="0"/>
        </c:dLbls>
        <c:marker val="1"/>
        <c:smooth val="0"/>
        <c:axId val="227733888"/>
        <c:axId val="227735808"/>
      </c:lineChart>
      <c:catAx>
        <c:axId val="227733888"/>
        <c:scaling>
          <c:orientation val="minMax"/>
        </c:scaling>
        <c:delete val="0"/>
        <c:axPos val="b"/>
        <c:title>
          <c:tx>
            <c:rich>
              <a:bodyPr/>
              <a:lstStyle/>
              <a:p>
                <a:pPr>
                  <a:defRPr sz="1000"/>
                </a:pPr>
                <a:r>
                  <a:rPr lang="en-US"/>
                  <a:t>LEARNING DOMAINS (CPA)</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7735808"/>
        <c:crosses val="autoZero"/>
        <c:auto val="1"/>
        <c:lblAlgn val="ctr"/>
        <c:lblOffset val="100"/>
        <c:noMultiLvlLbl val="0"/>
      </c:catAx>
      <c:valAx>
        <c:axId val="227735808"/>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7733888"/>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Attainments!$B$165</c:f>
          <c:strCache>
            <c:ptCount val="1"/>
            <c:pt idx="0">
              <c:v>ALL IGA ATTAINMENT
COLLEGE OF ENGINEERING, ARCHITECTURE AND FINE ARTS
(Previous: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52CA-4E69-A172-C2935EC3E09F}"/>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Previous!$CR$63:$CS$63</c:f>
              <c:strCache>
                <c:ptCount val="2"/>
                <c:pt idx="0">
                  <c:v>Yes</c:v>
                </c:pt>
                <c:pt idx="1">
                  <c:v>No</c:v>
                </c:pt>
              </c:strCache>
            </c:strRef>
          </c:cat>
          <c:val>
            <c:numRef>
              <c:f>Previous!$CR$64:$CS$64</c:f>
              <c:numCache>
                <c:formatCode>General</c:formatCode>
                <c:ptCount val="2"/>
                <c:pt idx="0">
                  <c:v>0</c:v>
                </c:pt>
                <c:pt idx="1">
                  <c:v>0</c:v>
                </c:pt>
              </c:numCache>
            </c:numRef>
          </c:val>
          <c:extLst>
            <c:ext xmlns:c16="http://schemas.microsoft.com/office/drawing/2014/chart" uri="{C3380CC4-5D6E-409C-BE32-E72D297353CC}">
              <c16:uniqueId val="{00000002-52CA-4E69-A172-C2935EC3E09F}"/>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Attainments!$B$166</c:f>
          <c:strCache>
            <c:ptCount val="1"/>
            <c:pt idx="0">
              <c:v>ALL IGA ATTAINMENT
COLLEGE OF ENGINEERING, ARCHITECTURE AND FINE ARTS
BACHELOR OF SCIENCE IN MECHATRONICS ENGINEERING
INTRODUCTION TO ELECTRO-MECHANICAL SYSTEMS AND AUTOMATION
(Present: 36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manualLayout>
          <c:layoutTarget val="inner"/>
          <c:xMode val="edge"/>
          <c:yMode val="edge"/>
          <c:x val="0.10553583971017708"/>
          <c:y val="0.45307728413510356"/>
          <c:w val="0.7889283205796459"/>
          <c:h val="0.43341379772783878"/>
        </c:manualLayout>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9819-4B82-839C-F8DC81C7EEC7}"/>
              </c:ext>
            </c:extLst>
          </c:dPt>
          <c:dPt>
            <c:idx val="1"/>
            <c:bubble3D val="0"/>
            <c:spPr>
              <a:solidFill>
                <a:srgbClr val="800000"/>
              </a:solidFill>
            </c:spPr>
            <c:extLst>
              <c:ext xmlns:c16="http://schemas.microsoft.com/office/drawing/2014/chart" uri="{C3380CC4-5D6E-409C-BE32-E72D297353CC}">
                <c16:uniqueId val="{00000003-9819-4B82-839C-F8DC81C7EEC7}"/>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Present!$CR$63:$CS$63</c:f>
              <c:strCache>
                <c:ptCount val="2"/>
                <c:pt idx="0">
                  <c:v>Yes</c:v>
                </c:pt>
                <c:pt idx="1">
                  <c:v>No</c:v>
                </c:pt>
              </c:strCache>
            </c:strRef>
          </c:cat>
          <c:val>
            <c:numRef>
              <c:f>Present!$CR$64:$CS$64</c:f>
              <c:numCache>
                <c:formatCode>General</c:formatCode>
                <c:ptCount val="2"/>
                <c:pt idx="0">
                  <c:v>50</c:v>
                </c:pt>
                <c:pt idx="1">
                  <c:v>50</c:v>
                </c:pt>
              </c:numCache>
            </c:numRef>
          </c:val>
          <c:extLst>
            <c:ext xmlns:c16="http://schemas.microsoft.com/office/drawing/2014/chart" uri="{C3380CC4-5D6E-409C-BE32-E72D297353CC}">
              <c16:uniqueId val="{00000004-9819-4B82-839C-F8DC81C7EEC7}"/>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Attainments!$B$174</c:f>
          <c:strCache>
            <c:ptCount val="1"/>
            <c:pt idx="0">
              <c:v>ALL SDG SKILLS ATTAINMENT
COLLEGE OF ENGINEERING, ARCHITECTURE AND FINE ARTS
BACHELOR OF SCIENCE IN MECHATRONICS ENGINEERING
INTRODUCTION TO ELECTRO-MECHANICAL SYSTEMS AND AUTOMATION
(Present: 36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851F-4221-86A2-87A9746E8535}"/>
              </c:ext>
            </c:extLst>
          </c:dPt>
          <c:dPt>
            <c:idx val="1"/>
            <c:bubble3D val="0"/>
            <c:spPr>
              <a:solidFill>
                <a:srgbClr val="800000"/>
              </a:solidFill>
            </c:spPr>
            <c:extLst>
              <c:ext xmlns:c16="http://schemas.microsoft.com/office/drawing/2014/chart" uri="{C3380CC4-5D6E-409C-BE32-E72D297353CC}">
                <c16:uniqueId val="{00000003-851F-4221-86A2-87A9746E8535}"/>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Present!$EC$63:$ED$63</c:f>
              <c:strCache>
                <c:ptCount val="2"/>
                <c:pt idx="0">
                  <c:v>Yes</c:v>
                </c:pt>
                <c:pt idx="1">
                  <c:v>No</c:v>
                </c:pt>
              </c:strCache>
            </c:strRef>
          </c:cat>
          <c:val>
            <c:numRef>
              <c:f>Present!$EC$64:$ED$64</c:f>
              <c:numCache>
                <c:formatCode>General</c:formatCode>
                <c:ptCount val="2"/>
                <c:pt idx="0">
                  <c:v>94.4</c:v>
                </c:pt>
                <c:pt idx="1">
                  <c:v>5.6</c:v>
                </c:pt>
              </c:numCache>
            </c:numRef>
          </c:val>
          <c:extLst>
            <c:ext xmlns:c16="http://schemas.microsoft.com/office/drawing/2014/chart" uri="{C3380CC4-5D6E-409C-BE32-E72D297353CC}">
              <c16:uniqueId val="{00000004-851F-4221-86A2-87A9746E8535}"/>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Attainments!$B$175</c:f>
          <c:strCache>
            <c:ptCount val="1"/>
            <c:pt idx="0">
              <c:v>SUSTAINABLE DEVELOPMENT GOALS (SDG) SKILLS  ATTAINMENT
BACHELOR OF SCIENCE IN MECHATRONICS ENGINEERING
INTRODUCTION TO ELECTRO-MECHANICAL SYSTEMS AND AUTOMATION
(STUDENTS: PREVIOUS: , CURRENT: 36)
PI is achieved if 90% of students obtained at least 75 in</c:v>
            </c:pt>
          </c:strCache>
        </c:strRef>
      </c:tx>
      <c:overlay val="0"/>
      <c:spPr>
        <a:effectLst/>
      </c:spPr>
      <c:txPr>
        <a:bodyPr/>
        <a:lstStyle/>
        <a:p>
          <a:pPr>
            <a:defRPr sz="9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Attainments!$AO$185</c:f>
              <c:strCache>
                <c:ptCount val="1"/>
                <c:pt idx="0">
                  <c:v>SDG3</c:v>
                </c:pt>
              </c:strCache>
            </c:strRef>
          </c:cat>
          <c:val>
            <c:numRef>
              <c:f>Attainments!$AO$187</c:f>
              <c:numCache>
                <c:formatCode>General</c:formatCode>
                <c:ptCount val="1"/>
                <c:pt idx="0">
                  <c:v>0</c:v>
                </c:pt>
              </c:numCache>
            </c:numRef>
          </c:val>
          <c:extLst>
            <c:ext xmlns:c16="http://schemas.microsoft.com/office/drawing/2014/chart" uri="{C3380CC4-5D6E-409C-BE32-E72D297353CC}">
              <c16:uniqueId val="{00000000-DE66-4755-9451-979BB972DEFB}"/>
            </c:ext>
          </c:extLst>
        </c:ser>
        <c:ser>
          <c:idx val="1"/>
          <c:order val="1"/>
          <c:tx>
            <c:strRef>
              <c:f>Present!$C$6</c:f>
              <c:strCache>
                <c:ptCount val="1"/>
                <c:pt idx="0">
                  <c:v>JANUARY 2025</c:v>
                </c:pt>
              </c:strCache>
            </c:strRef>
          </c:tx>
          <c:spPr>
            <a:solidFill>
              <a:srgbClr val="800000"/>
            </a:solidFill>
          </c:spPr>
          <c:invertIfNegative val="0"/>
          <c:cat>
            <c:strRef>
              <c:f>Attainments!$AO$179</c:f>
              <c:strCache>
                <c:ptCount val="1"/>
                <c:pt idx="0">
                  <c:v>SDG3</c:v>
                </c:pt>
              </c:strCache>
            </c:strRef>
          </c:cat>
          <c:val>
            <c:numRef>
              <c:f>Attainments!$AO$181</c:f>
              <c:numCache>
                <c:formatCode>General</c:formatCode>
                <c:ptCount val="1"/>
                <c:pt idx="0">
                  <c:v>94.4</c:v>
                </c:pt>
              </c:numCache>
            </c:numRef>
          </c:val>
          <c:extLst>
            <c:ext xmlns:c16="http://schemas.microsoft.com/office/drawing/2014/chart" uri="{C3380CC4-5D6E-409C-BE32-E72D297353CC}">
              <c16:uniqueId val="{00000001-DE66-4755-9451-979BB972DEFB}"/>
            </c:ext>
          </c:extLst>
        </c:ser>
        <c:dLbls>
          <c:showLegendKey val="0"/>
          <c:showVal val="0"/>
          <c:showCatName val="0"/>
          <c:showSerName val="0"/>
          <c:showPercent val="0"/>
          <c:showBubbleSize val="0"/>
        </c:dLbls>
        <c:gapWidth val="150"/>
        <c:axId val="228460032"/>
        <c:axId val="228461952"/>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Attainments!$AO$179</c:f>
              <c:strCache>
                <c:ptCount val="1"/>
                <c:pt idx="0">
                  <c:v>SDG3</c:v>
                </c:pt>
              </c:strCache>
            </c:strRef>
          </c:cat>
          <c:val>
            <c:numRef>
              <c:f>Attainments!$AO$180</c:f>
              <c:numCache>
                <c:formatCode>General</c:formatCode>
                <c:ptCount val="1"/>
                <c:pt idx="0">
                  <c:v>90</c:v>
                </c:pt>
              </c:numCache>
            </c:numRef>
          </c:val>
          <c:smooth val="0"/>
          <c:extLst>
            <c:ext xmlns:c16="http://schemas.microsoft.com/office/drawing/2014/chart" uri="{C3380CC4-5D6E-409C-BE32-E72D297353CC}">
              <c16:uniqueId val="{00000002-DE66-4755-9451-979BB972DEFB}"/>
            </c:ext>
          </c:extLst>
        </c:ser>
        <c:dLbls>
          <c:showLegendKey val="0"/>
          <c:showVal val="0"/>
          <c:showCatName val="0"/>
          <c:showSerName val="0"/>
          <c:showPercent val="0"/>
          <c:showBubbleSize val="0"/>
        </c:dLbls>
        <c:marker val="1"/>
        <c:smooth val="0"/>
        <c:axId val="228460032"/>
        <c:axId val="228461952"/>
      </c:lineChart>
      <c:catAx>
        <c:axId val="228460032"/>
        <c:scaling>
          <c:orientation val="minMax"/>
        </c:scaling>
        <c:delete val="0"/>
        <c:axPos val="b"/>
        <c:title>
          <c:tx>
            <c:rich>
              <a:bodyPr/>
              <a:lstStyle/>
              <a:p>
                <a:pPr>
                  <a:defRPr sz="1000"/>
                </a:pPr>
                <a:r>
                  <a:rPr lang="en-US"/>
                  <a:t>SUSTAINABLE DEVELOPMENT GOALS (SDG) SKILLS</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8461952"/>
        <c:crosses val="autoZero"/>
        <c:auto val="1"/>
        <c:lblAlgn val="ctr"/>
        <c:lblOffset val="100"/>
        <c:noMultiLvlLbl val="0"/>
      </c:catAx>
      <c:valAx>
        <c:axId val="228461952"/>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8460032"/>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Attainments!$B$173</c:f>
          <c:strCache>
            <c:ptCount val="1"/>
            <c:pt idx="0">
              <c:v>ALL SDG SKILLS ATTAINMENT
COLLEGE OF ENGINEERING, ARCHITECTURE AND FINE ARTS
(Previous: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04A2-4E80-9494-09914E4E9735}"/>
              </c:ext>
            </c:extLst>
          </c:dPt>
          <c:dPt>
            <c:idx val="1"/>
            <c:bubble3D val="0"/>
            <c:spPr>
              <a:solidFill>
                <a:srgbClr val="800000"/>
              </a:solidFill>
            </c:spPr>
            <c:extLst>
              <c:ext xmlns:c16="http://schemas.microsoft.com/office/drawing/2014/chart" uri="{C3380CC4-5D6E-409C-BE32-E72D297353CC}">
                <c16:uniqueId val="{00000003-04A2-4E80-9494-09914E4E9735}"/>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Previous!$EC$63:$ED$63</c:f>
              <c:strCache>
                <c:ptCount val="2"/>
                <c:pt idx="0">
                  <c:v>Yes</c:v>
                </c:pt>
                <c:pt idx="1">
                  <c:v>No</c:v>
                </c:pt>
              </c:strCache>
            </c:strRef>
          </c:cat>
          <c:val>
            <c:numRef>
              <c:f>Previous!$EC$64:$ED$64</c:f>
              <c:numCache>
                <c:formatCode>General</c:formatCode>
                <c:ptCount val="2"/>
                <c:pt idx="0">
                  <c:v>0</c:v>
                </c:pt>
                <c:pt idx="1">
                  <c:v>0</c:v>
                </c:pt>
              </c:numCache>
            </c:numRef>
          </c:val>
          <c:extLst>
            <c:ext xmlns:c16="http://schemas.microsoft.com/office/drawing/2014/chart" uri="{C3380CC4-5D6E-409C-BE32-E72D297353CC}">
              <c16:uniqueId val="{00000004-04A2-4E80-9494-09914E4E9735}"/>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Attainments!$B$167</c:f>
          <c:strCache>
            <c:ptCount val="1"/>
            <c:pt idx="0">
              <c:v>INSTITUTIONAL GRADUATE ATTRIBUTES (IGA) ATTAINMENT
BACHELOR OF SCIENCE IN MECHATRONICS ENGINEERING
INTRODUCTION TO ELECTRO-MECHANICAL SYSTEMS AND AUTOMATION
(STUDENTS: PREVIOUS: , CURRENT: 36)
PI is achieved if 90% of students obtained at least 75 in the</c:v>
            </c:pt>
          </c:strCache>
        </c:strRef>
      </c:tx>
      <c:overlay val="0"/>
      <c:spPr>
        <a:effectLst/>
      </c:spPr>
      <c:txPr>
        <a:bodyPr/>
        <a:lstStyle/>
        <a:p>
          <a:pPr>
            <a:defRPr sz="10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Attainments!$AA$185:$AB$185</c:f>
              <c:strCache>
                <c:ptCount val="2"/>
                <c:pt idx="0">
                  <c:v>IGA1</c:v>
                </c:pt>
                <c:pt idx="1">
                  <c:v>IGA7</c:v>
                </c:pt>
              </c:strCache>
            </c:strRef>
          </c:cat>
          <c:val>
            <c:numRef>
              <c:f>Attainments!$AA$187:$AB$187</c:f>
              <c:numCache>
                <c:formatCode>General</c:formatCode>
                <c:ptCount val="2"/>
                <c:pt idx="0">
                  <c:v>0</c:v>
                </c:pt>
                <c:pt idx="1">
                  <c:v>0</c:v>
                </c:pt>
              </c:numCache>
            </c:numRef>
          </c:val>
          <c:extLst>
            <c:ext xmlns:c16="http://schemas.microsoft.com/office/drawing/2014/chart" uri="{C3380CC4-5D6E-409C-BE32-E72D297353CC}">
              <c16:uniqueId val="{00000000-6D76-49EB-BE3F-45C786718497}"/>
            </c:ext>
          </c:extLst>
        </c:ser>
        <c:ser>
          <c:idx val="1"/>
          <c:order val="1"/>
          <c:tx>
            <c:strRef>
              <c:f>Present!$C$6</c:f>
              <c:strCache>
                <c:ptCount val="1"/>
                <c:pt idx="0">
                  <c:v>JANUARY 2025</c:v>
                </c:pt>
              </c:strCache>
            </c:strRef>
          </c:tx>
          <c:spPr>
            <a:solidFill>
              <a:srgbClr val="800000"/>
            </a:solidFill>
          </c:spPr>
          <c:invertIfNegative val="0"/>
          <c:cat>
            <c:strRef>
              <c:f>Attainments!$AA$179:$AB$179</c:f>
              <c:strCache>
                <c:ptCount val="2"/>
                <c:pt idx="0">
                  <c:v>IGA1</c:v>
                </c:pt>
                <c:pt idx="1">
                  <c:v>IGA7</c:v>
                </c:pt>
              </c:strCache>
            </c:strRef>
          </c:cat>
          <c:val>
            <c:numRef>
              <c:f>Attainments!$AA$181:$AB$181</c:f>
              <c:numCache>
                <c:formatCode>General</c:formatCode>
                <c:ptCount val="2"/>
                <c:pt idx="0">
                  <c:v>100</c:v>
                </c:pt>
                <c:pt idx="1">
                  <c:v>50</c:v>
                </c:pt>
              </c:numCache>
            </c:numRef>
          </c:val>
          <c:extLst>
            <c:ext xmlns:c16="http://schemas.microsoft.com/office/drawing/2014/chart" uri="{C3380CC4-5D6E-409C-BE32-E72D297353CC}">
              <c16:uniqueId val="{00000001-6D76-49EB-BE3F-45C786718497}"/>
            </c:ext>
          </c:extLst>
        </c:ser>
        <c:dLbls>
          <c:showLegendKey val="0"/>
          <c:showVal val="0"/>
          <c:showCatName val="0"/>
          <c:showSerName val="0"/>
          <c:showPercent val="0"/>
          <c:showBubbleSize val="0"/>
        </c:dLbls>
        <c:gapWidth val="150"/>
        <c:axId val="227965952"/>
        <c:axId val="227968128"/>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Attainments!$AA$179:$AB$179</c:f>
              <c:strCache>
                <c:ptCount val="2"/>
                <c:pt idx="0">
                  <c:v>IGA1</c:v>
                </c:pt>
                <c:pt idx="1">
                  <c:v>IGA7</c:v>
                </c:pt>
              </c:strCache>
            </c:strRef>
          </c:cat>
          <c:val>
            <c:numRef>
              <c:f>Attainments!$AA$180:$AB$180</c:f>
              <c:numCache>
                <c:formatCode>General</c:formatCode>
                <c:ptCount val="2"/>
                <c:pt idx="0">
                  <c:v>90</c:v>
                </c:pt>
                <c:pt idx="1">
                  <c:v>90</c:v>
                </c:pt>
              </c:numCache>
            </c:numRef>
          </c:val>
          <c:smooth val="0"/>
          <c:extLst>
            <c:ext xmlns:c16="http://schemas.microsoft.com/office/drawing/2014/chart" uri="{C3380CC4-5D6E-409C-BE32-E72D297353CC}">
              <c16:uniqueId val="{00000002-6D76-49EB-BE3F-45C786718497}"/>
            </c:ext>
          </c:extLst>
        </c:ser>
        <c:dLbls>
          <c:showLegendKey val="0"/>
          <c:showVal val="0"/>
          <c:showCatName val="0"/>
          <c:showSerName val="0"/>
          <c:showPercent val="0"/>
          <c:showBubbleSize val="0"/>
        </c:dLbls>
        <c:marker val="1"/>
        <c:smooth val="0"/>
        <c:axId val="227965952"/>
        <c:axId val="227968128"/>
      </c:lineChart>
      <c:catAx>
        <c:axId val="227965952"/>
        <c:scaling>
          <c:orientation val="minMax"/>
        </c:scaling>
        <c:delete val="0"/>
        <c:axPos val="b"/>
        <c:title>
          <c:tx>
            <c:rich>
              <a:bodyPr/>
              <a:lstStyle/>
              <a:p>
                <a:pPr>
                  <a:defRPr sz="1000"/>
                </a:pPr>
                <a:r>
                  <a:rPr lang="en-US"/>
                  <a:t>INSTITUTIONAL GRADUATEATTRIBUTES (IGA)</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7968128"/>
        <c:crosses val="autoZero"/>
        <c:auto val="1"/>
        <c:lblAlgn val="ctr"/>
        <c:lblOffset val="100"/>
        <c:noMultiLvlLbl val="0"/>
      </c:catAx>
      <c:valAx>
        <c:axId val="227968128"/>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7965952"/>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Attainments!$B$169</c:f>
          <c:strCache>
            <c:ptCount val="1"/>
            <c:pt idx="0">
              <c:v>ALL CDIO SKILLS ATTAINMENT
COLLEGE OF ENGINEERING, ARCHITECTURE AND FINE ARTS
(Previous: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Previous!$C$6</c:f>
              <c:strCache>
                <c:ptCount val="1"/>
              </c:strCache>
            </c:strRef>
          </c:tx>
          <c:dPt>
            <c:idx val="0"/>
            <c:bubble3D val="0"/>
            <c:spPr>
              <a:solidFill>
                <a:srgbClr val="3366FF"/>
              </a:solidFill>
            </c:spPr>
            <c:extLst>
              <c:ext xmlns:c16="http://schemas.microsoft.com/office/drawing/2014/chart" uri="{C3380CC4-5D6E-409C-BE32-E72D297353CC}">
                <c16:uniqueId val="{00000001-DB80-4225-8FB9-2D8B5C18DECE}"/>
              </c:ext>
            </c:extLst>
          </c:dPt>
          <c:dPt>
            <c:idx val="1"/>
            <c:bubble3D val="0"/>
            <c:spPr>
              <a:solidFill>
                <a:srgbClr val="800000"/>
              </a:solidFill>
            </c:spPr>
            <c:extLst>
              <c:ext xmlns:c16="http://schemas.microsoft.com/office/drawing/2014/chart" uri="{C3380CC4-5D6E-409C-BE32-E72D297353CC}">
                <c16:uniqueId val="{00000003-DB80-4225-8FB9-2D8B5C18DECE}"/>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Previous!$CR$63:$CS$63</c:f>
              <c:strCache>
                <c:ptCount val="2"/>
                <c:pt idx="0">
                  <c:v>Yes</c:v>
                </c:pt>
                <c:pt idx="1">
                  <c:v>No</c:v>
                </c:pt>
              </c:strCache>
            </c:strRef>
          </c:cat>
          <c:val>
            <c:numRef>
              <c:f>Previous!$CR$64:$CS$64</c:f>
              <c:numCache>
                <c:formatCode>General</c:formatCode>
                <c:ptCount val="2"/>
                <c:pt idx="0">
                  <c:v>0</c:v>
                </c:pt>
                <c:pt idx="1">
                  <c:v>0</c:v>
                </c:pt>
              </c:numCache>
            </c:numRef>
          </c:val>
          <c:extLst>
            <c:ext xmlns:c16="http://schemas.microsoft.com/office/drawing/2014/chart" uri="{C3380CC4-5D6E-409C-BE32-E72D297353CC}">
              <c16:uniqueId val="{00000004-DB80-4225-8FB9-2D8B5C18DECE}"/>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Attainments!$B$170</c:f>
          <c:strCache>
            <c:ptCount val="1"/>
            <c:pt idx="0">
              <c:v>ALL CDIO SKILLS ATTAINMENT
COLLEGE OF ENGINEERING, ARCHITECTURE AND FINE ARTS
BACHELOR OF SCIENCE IN MECHATRONICS ENGINEERING
INTRODUCTION TO ELECTRO-MECHANICAL SYSTEMS AND AUTOMATION
(Present: 36 STUDENTS, PI = 90%)</c:v>
            </c:pt>
          </c:strCache>
        </c:strRef>
      </c:tx>
      <c:overlay val="0"/>
      <c:spPr>
        <a:effectLst/>
      </c:spPr>
      <c:txPr>
        <a:bodyPr/>
        <a:lstStyle/>
        <a:p>
          <a:pPr>
            <a:defRPr sz="800" b="1" i="0" u="none" strike="noStrike" baseline="0">
              <a:latin typeface="Calibri"/>
              <a:ea typeface="Calibri"/>
              <a:cs typeface="Calibri"/>
            </a:defRPr>
          </a:pPr>
          <a:endParaRPr lang="en-US"/>
        </a:p>
      </c:txPr>
    </c:title>
    <c:autoTitleDeleted val="0"/>
    <c:view3D>
      <c:rotX val="15"/>
      <c:rotY val="0"/>
      <c:rAngAx val="0"/>
    </c:view3D>
    <c:floor>
      <c:thickness val="0"/>
    </c:floor>
    <c:sideWall>
      <c:thickness val="0"/>
    </c:sideWall>
    <c:backWall>
      <c:thickness val="0"/>
    </c:backWall>
    <c:plotArea>
      <c:layout/>
      <c:pie3DChart>
        <c:varyColors val="1"/>
        <c:ser>
          <c:idx val="0"/>
          <c:order val="0"/>
          <c:tx>
            <c:strRef>
              <c:f>Present!$C$6</c:f>
              <c:strCache>
                <c:ptCount val="1"/>
                <c:pt idx="0">
                  <c:v>JANUARY 2025</c:v>
                </c:pt>
              </c:strCache>
            </c:strRef>
          </c:tx>
          <c:dPt>
            <c:idx val="0"/>
            <c:bubble3D val="0"/>
            <c:spPr>
              <a:solidFill>
                <a:srgbClr val="3366FF"/>
              </a:solidFill>
            </c:spPr>
            <c:extLst>
              <c:ext xmlns:c16="http://schemas.microsoft.com/office/drawing/2014/chart" uri="{C3380CC4-5D6E-409C-BE32-E72D297353CC}">
                <c16:uniqueId val="{00000001-9715-461F-BD43-DB19A22D792B}"/>
              </c:ext>
            </c:extLst>
          </c:dPt>
          <c:dPt>
            <c:idx val="1"/>
            <c:bubble3D val="0"/>
            <c:spPr>
              <a:solidFill>
                <a:srgbClr val="800000"/>
              </a:solidFill>
            </c:spPr>
            <c:extLst>
              <c:ext xmlns:c16="http://schemas.microsoft.com/office/drawing/2014/chart" uri="{C3380CC4-5D6E-409C-BE32-E72D297353CC}">
                <c16:uniqueId val="{00000003-9715-461F-BD43-DB19A22D792B}"/>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cat>
            <c:strRef>
              <c:f>Present!$CR$63:$CS$63</c:f>
              <c:strCache>
                <c:ptCount val="2"/>
                <c:pt idx="0">
                  <c:v>Yes</c:v>
                </c:pt>
                <c:pt idx="1">
                  <c:v>No</c:v>
                </c:pt>
              </c:strCache>
            </c:strRef>
          </c:cat>
          <c:val>
            <c:numRef>
              <c:f>Present!$CR$64:$CS$64</c:f>
              <c:numCache>
                <c:formatCode>General</c:formatCode>
                <c:ptCount val="2"/>
                <c:pt idx="0">
                  <c:v>50</c:v>
                </c:pt>
                <c:pt idx="1">
                  <c:v>50</c:v>
                </c:pt>
              </c:numCache>
            </c:numRef>
          </c:val>
          <c:extLst>
            <c:ext xmlns:c16="http://schemas.microsoft.com/office/drawing/2014/chart" uri="{C3380CC4-5D6E-409C-BE32-E72D297353CC}">
              <c16:uniqueId val="{00000004-9715-461F-BD43-DB19A22D792B}"/>
            </c:ext>
          </c:extLst>
        </c:ser>
        <c:dLbls>
          <c:showLegendKey val="0"/>
          <c:showVal val="0"/>
          <c:showCatName val="0"/>
          <c:showSerName val="0"/>
          <c:showPercent val="0"/>
          <c:showBubbleSize val="0"/>
          <c:showLeaderLines val="0"/>
        </c:dLbls>
      </c:pie3DChart>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Attainments!$B$171</c:f>
          <c:strCache>
            <c:ptCount val="1"/>
            <c:pt idx="0">
              <c:v>CONCEIVE, DESIGN, IMPLEMENT, OPERATE (CDIO) ATTAINMENT
BACHELOR OF SCIENCE IN MECHATRONICS ENGINEERING
INTRODUCTION TO ELECTRO-MECHANICAL SYSTEMS AND AUTOMATION
(STUDENTS: PREVIOUS: , CURRENT: 36)
PI is achieved if 90% of students obtained at least 75 in</c:v>
            </c:pt>
          </c:strCache>
        </c:strRef>
      </c:tx>
      <c:layout>
        <c:manualLayout>
          <c:xMode val="edge"/>
          <c:yMode val="edge"/>
          <c:x val="0.11045370653234356"/>
          <c:y val="1.8018018018018018E-2"/>
        </c:manualLayout>
      </c:layout>
      <c:overlay val="0"/>
      <c:spPr>
        <a:effectLst/>
      </c:spPr>
      <c:txPr>
        <a:bodyPr/>
        <a:lstStyle/>
        <a:p>
          <a:pPr>
            <a:defRPr sz="900" b="1" i="0" u="none" strike="noStrike" baseline="0">
              <a:latin typeface="Arial"/>
              <a:ea typeface="Arial"/>
              <a:cs typeface="Arial"/>
            </a:defRPr>
          </a:pPr>
          <a:endParaRPr lang="en-US"/>
        </a:p>
      </c:txPr>
    </c:title>
    <c:autoTitleDeleted val="0"/>
    <c:plotArea>
      <c:layout/>
      <c:barChart>
        <c:barDir val="col"/>
        <c:grouping val="clustered"/>
        <c:varyColors val="0"/>
        <c:ser>
          <c:idx val="0"/>
          <c:order val="0"/>
          <c:tx>
            <c:strRef>
              <c:f>Previous!$C$6</c:f>
              <c:strCache>
                <c:ptCount val="1"/>
              </c:strCache>
            </c:strRef>
          </c:tx>
          <c:spPr>
            <a:solidFill>
              <a:srgbClr val="3366FF"/>
            </a:solidFill>
          </c:spPr>
          <c:invertIfNegative val="0"/>
          <c:cat>
            <c:strRef>
              <c:f>Attainments!$AJ$185</c:f>
              <c:strCache>
                <c:ptCount val="1"/>
                <c:pt idx="0">
                  <c:v>CDIO1</c:v>
                </c:pt>
              </c:strCache>
            </c:strRef>
          </c:cat>
          <c:val>
            <c:numRef>
              <c:f>Attainments!$AJ$187</c:f>
              <c:numCache>
                <c:formatCode>General</c:formatCode>
                <c:ptCount val="1"/>
                <c:pt idx="0">
                  <c:v>0</c:v>
                </c:pt>
              </c:numCache>
            </c:numRef>
          </c:val>
          <c:extLst>
            <c:ext xmlns:c16="http://schemas.microsoft.com/office/drawing/2014/chart" uri="{C3380CC4-5D6E-409C-BE32-E72D297353CC}">
              <c16:uniqueId val="{00000000-5B6B-49C9-A761-962F4E95A001}"/>
            </c:ext>
          </c:extLst>
        </c:ser>
        <c:ser>
          <c:idx val="1"/>
          <c:order val="1"/>
          <c:tx>
            <c:strRef>
              <c:f>Present!$C$6</c:f>
              <c:strCache>
                <c:ptCount val="1"/>
                <c:pt idx="0">
                  <c:v>JANUARY 2025</c:v>
                </c:pt>
              </c:strCache>
            </c:strRef>
          </c:tx>
          <c:spPr>
            <a:solidFill>
              <a:srgbClr val="800000"/>
            </a:solidFill>
          </c:spPr>
          <c:invertIfNegative val="0"/>
          <c:cat>
            <c:strRef>
              <c:f>Attainments!$AJ$179</c:f>
              <c:strCache>
                <c:ptCount val="1"/>
                <c:pt idx="0">
                  <c:v>CDIO1</c:v>
                </c:pt>
              </c:strCache>
            </c:strRef>
          </c:cat>
          <c:val>
            <c:numRef>
              <c:f>Attainments!$AJ$181</c:f>
              <c:numCache>
                <c:formatCode>General</c:formatCode>
                <c:ptCount val="1"/>
                <c:pt idx="0">
                  <c:v>100</c:v>
                </c:pt>
              </c:numCache>
            </c:numRef>
          </c:val>
          <c:extLst>
            <c:ext xmlns:c16="http://schemas.microsoft.com/office/drawing/2014/chart" uri="{C3380CC4-5D6E-409C-BE32-E72D297353CC}">
              <c16:uniqueId val="{00000001-5B6B-49C9-A761-962F4E95A001}"/>
            </c:ext>
          </c:extLst>
        </c:ser>
        <c:dLbls>
          <c:showLegendKey val="0"/>
          <c:showVal val="0"/>
          <c:showCatName val="0"/>
          <c:showSerName val="0"/>
          <c:showPercent val="0"/>
          <c:showBubbleSize val="0"/>
        </c:dLbls>
        <c:gapWidth val="150"/>
        <c:axId val="228152448"/>
        <c:axId val="228154368"/>
      </c:barChart>
      <c:lineChart>
        <c:grouping val="standard"/>
        <c:varyColors val="0"/>
        <c:ser>
          <c:idx val="2"/>
          <c:order val="2"/>
          <c:tx>
            <c:strRef>
              <c:f>Attainments!$B$152</c:f>
              <c:strCache>
                <c:ptCount val="1"/>
                <c:pt idx="0">
                  <c:v>PERFORMANCE INDICATOR, PI</c:v>
                </c:pt>
              </c:strCache>
            </c:strRef>
          </c:tx>
          <c:spPr>
            <a:ln w="38100">
              <a:solidFill>
                <a:srgbClr val="FF4500"/>
              </a:solidFill>
            </a:ln>
          </c:spPr>
          <c:marker>
            <c:symbol val="none"/>
          </c:marker>
          <c:cat>
            <c:strRef>
              <c:f>Attainments!$AJ$179</c:f>
              <c:strCache>
                <c:ptCount val="1"/>
                <c:pt idx="0">
                  <c:v>CDIO1</c:v>
                </c:pt>
              </c:strCache>
            </c:strRef>
          </c:cat>
          <c:val>
            <c:numRef>
              <c:f>Attainments!$AJ$180</c:f>
              <c:numCache>
                <c:formatCode>General</c:formatCode>
                <c:ptCount val="1"/>
                <c:pt idx="0">
                  <c:v>90</c:v>
                </c:pt>
              </c:numCache>
            </c:numRef>
          </c:val>
          <c:smooth val="0"/>
          <c:extLst>
            <c:ext xmlns:c16="http://schemas.microsoft.com/office/drawing/2014/chart" uri="{C3380CC4-5D6E-409C-BE32-E72D297353CC}">
              <c16:uniqueId val="{00000002-5B6B-49C9-A761-962F4E95A001}"/>
            </c:ext>
          </c:extLst>
        </c:ser>
        <c:dLbls>
          <c:showLegendKey val="0"/>
          <c:showVal val="0"/>
          <c:showCatName val="0"/>
          <c:showSerName val="0"/>
          <c:showPercent val="0"/>
          <c:showBubbleSize val="0"/>
        </c:dLbls>
        <c:marker val="1"/>
        <c:smooth val="0"/>
        <c:axId val="228152448"/>
        <c:axId val="228154368"/>
      </c:lineChart>
      <c:catAx>
        <c:axId val="228152448"/>
        <c:scaling>
          <c:orientation val="minMax"/>
        </c:scaling>
        <c:delete val="0"/>
        <c:axPos val="b"/>
        <c:title>
          <c:tx>
            <c:rich>
              <a:bodyPr/>
              <a:lstStyle/>
              <a:p>
                <a:pPr>
                  <a:defRPr sz="1000"/>
                </a:pPr>
                <a:r>
                  <a:rPr lang="en-US"/>
                  <a:t>CDIO SKILLS</a:t>
                </a:r>
              </a:p>
            </c:rich>
          </c:tx>
          <c:overlay val="0"/>
        </c:title>
        <c:numFmt formatCode="General" sourceLinked="0"/>
        <c:majorTickMark val="out"/>
        <c:minorTickMark val="out"/>
        <c:tickLblPos val="nextTo"/>
        <c:spPr>
          <a:effectLst/>
        </c:spPr>
        <c:txPr>
          <a:bodyPr/>
          <a:lstStyle/>
          <a:p>
            <a:pPr>
              <a:defRPr sz="1000" b="1" i="0" u="none" strike="noStrike" baseline="0">
                <a:latin typeface="Arial"/>
                <a:ea typeface="Arial"/>
                <a:cs typeface="Arial"/>
              </a:defRPr>
            </a:pPr>
            <a:endParaRPr lang="en-US"/>
          </a:p>
        </c:txPr>
        <c:crossAx val="228154368"/>
        <c:crosses val="autoZero"/>
        <c:auto val="1"/>
        <c:lblAlgn val="ctr"/>
        <c:lblOffset val="100"/>
        <c:noMultiLvlLbl val="0"/>
      </c:catAx>
      <c:valAx>
        <c:axId val="228154368"/>
        <c:scaling>
          <c:orientation val="minMax"/>
          <c:max val="100"/>
          <c:min val="0"/>
        </c:scaling>
        <c:delete val="0"/>
        <c:axPos val="l"/>
        <c:majorGridlines/>
        <c:minorGridlines/>
        <c:title>
          <c:tx>
            <c:rich>
              <a:bodyPr/>
              <a:lstStyle/>
              <a:p>
                <a:pPr>
                  <a:defRPr/>
                </a:pPr>
                <a:r>
                  <a:rPr lang="en-US"/>
                  <a:t>PERCENT NUMBER OF STUDENTS ACHIEVING KPI</a:t>
                </a:r>
              </a:p>
            </c:rich>
          </c:tx>
          <c:overlay val="0"/>
        </c:title>
        <c:numFmt formatCode="General" sourceLinked="1"/>
        <c:majorTickMark val="out"/>
        <c:minorTickMark val="out"/>
        <c:tickLblPos val="nextTo"/>
        <c:spPr>
          <a:ln>
            <a:solidFill>
              <a:srgbClr val="969696"/>
            </a:solidFill>
            <a:prstDash val="solid"/>
          </a:ln>
          <a:effectLst/>
        </c:spPr>
        <c:txPr>
          <a:bodyPr/>
          <a:lstStyle/>
          <a:p>
            <a:pPr>
              <a:defRPr sz="1000" b="0" i="0" u="none" strike="noStrike" baseline="0">
                <a:latin typeface="Arial"/>
                <a:ea typeface="Arial"/>
                <a:cs typeface="Arial"/>
              </a:defRPr>
            </a:pPr>
            <a:endParaRPr lang="en-US"/>
          </a:p>
        </c:txPr>
        <c:crossAx val="228152448"/>
        <c:crosses val="autoZero"/>
        <c:crossBetween val="between"/>
      </c:valAx>
      <c:spPr>
        <a:solidFill>
          <a:srgbClr val="FFFFFF"/>
        </a:solidFill>
        <a:ln>
          <a:solidFill>
            <a:srgbClr val="969696"/>
          </a:solidFill>
          <a:prstDash val="solid"/>
        </a:ln>
      </c:spPr>
    </c:plotArea>
    <c:legend>
      <c:legendPos val="b"/>
      <c:overlay val="0"/>
      <c:txPr>
        <a:bodyPr/>
        <a:lstStyle/>
        <a:p>
          <a:pPr>
            <a:defRPr b="1"/>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7.xml"/><Relationship Id="rId13" Type="http://schemas.openxmlformats.org/officeDocument/2006/relationships/chart" Target="../charts/chart32.xml"/><Relationship Id="rId18" Type="http://schemas.openxmlformats.org/officeDocument/2006/relationships/chart" Target="../charts/chart36.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17" Type="http://schemas.openxmlformats.org/officeDocument/2006/relationships/chart" Target="../charts/chart35.xml"/><Relationship Id="rId2" Type="http://schemas.openxmlformats.org/officeDocument/2006/relationships/chart" Target="../charts/chart21.xml"/><Relationship Id="rId16" Type="http://schemas.openxmlformats.org/officeDocument/2006/relationships/chart" Target="../charts/chart34.xml"/><Relationship Id="rId20" Type="http://schemas.openxmlformats.org/officeDocument/2006/relationships/image" Target="../media/image4.png"/><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5" Type="http://schemas.openxmlformats.org/officeDocument/2006/relationships/image" Target="../media/image3.png"/><Relationship Id="rId10" Type="http://schemas.openxmlformats.org/officeDocument/2006/relationships/chart" Target="../charts/chart29.xml"/><Relationship Id="rId19" Type="http://schemas.openxmlformats.org/officeDocument/2006/relationships/chart" Target="../charts/chart37.xml"/><Relationship Id="rId4" Type="http://schemas.openxmlformats.org/officeDocument/2006/relationships/chart" Target="../charts/chart23.xml"/><Relationship Id="rId9" Type="http://schemas.openxmlformats.org/officeDocument/2006/relationships/chart" Target="../charts/chart28.xml"/><Relationship Id="rId1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CO-Assessment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PO-CO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Bloom's Taxonomy Level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Marks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CO-Assessment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PO-CO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Bloom's Taxonomy Level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Marks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000-000024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CO-Assessment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PO-CO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Bloom's Taxonomy Level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000-000027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Marks Summary</a:t>
              </a:r>
            </a:p>
          </xdr:txBody>
        </xdr:sp>
        <xdr:clientData fPrintsWithSheet="0"/>
      </xdr:twoCellAnchor>
    </mc:Choice>
    <mc:Fallback/>
  </mc:AlternateContent>
  <xdr:twoCellAnchor editAs="oneCell">
    <xdr:from>
      <xdr:col>8</xdr:col>
      <xdr:colOff>7620</xdr:colOff>
      <xdr:row>0</xdr:row>
      <xdr:rowOff>15240</xdr:rowOff>
    </xdr:from>
    <xdr:to>
      <xdr:col>10</xdr:col>
      <xdr:colOff>45720</xdr:colOff>
      <xdr:row>4</xdr:row>
      <xdr:rowOff>7620</xdr:rowOff>
    </xdr:to>
    <xdr:sp macro="" textlink="">
      <xdr:nvSpPr>
        <xdr:cNvPr id="2090" name="Image1" hidden="1">
          <a:extLst>
            <a:ext uri="{63B3BB69-23CF-44E3-9099-C40C66FF867C}">
              <a14:compatExt xmlns:a14="http://schemas.microsoft.com/office/drawing/2010/main"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8</xdr:col>
      <xdr:colOff>0</xdr:colOff>
      <xdr:row>0</xdr:row>
      <xdr:rowOff>15240</xdr:rowOff>
    </xdr:from>
    <xdr:to>
      <xdr:col>9</xdr:col>
      <xdr:colOff>466271</xdr:colOff>
      <xdr:row>3</xdr:row>
      <xdr:rowOff>190500</xdr:rowOff>
    </xdr:to>
    <xdr:sp macro="" textlink="">
      <xdr:nvSpPr>
        <xdr:cNvPr id="2" name="Image1" hidden="1">
          <a:extLst>
            <a:ext uri="{63B3BB69-23CF-44E3-9099-C40C66FF867C}">
              <a14:compatExt xmlns:a14="http://schemas.microsoft.com/office/drawing/2010/main" spid="_x0000_s209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8</xdr:col>
      <xdr:colOff>7620</xdr:colOff>
      <xdr:row>0</xdr:row>
      <xdr:rowOff>15240</xdr:rowOff>
    </xdr:from>
    <xdr:to>
      <xdr:col>9</xdr:col>
      <xdr:colOff>449580</xdr:colOff>
      <xdr:row>4</xdr:row>
      <xdr:rowOff>7620</xdr:rowOff>
    </xdr:to>
    <xdr:sp macro="" textlink="">
      <xdr:nvSpPr>
        <xdr:cNvPr id="3" name="Image1" hidden="1">
          <a:extLst>
            <a:ext uri="{63B3BB69-23CF-44E3-9099-C40C66FF867C}">
              <a14:compatExt xmlns:a14="http://schemas.microsoft.com/office/drawing/2010/main" spid="_x0000_s2090"/>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8</xdr:col>
      <xdr:colOff>7620</xdr:colOff>
      <xdr:row>0</xdr:row>
      <xdr:rowOff>15240</xdr:rowOff>
    </xdr:from>
    <xdr:to>
      <xdr:col>9</xdr:col>
      <xdr:colOff>449580</xdr:colOff>
      <xdr:row>4</xdr:row>
      <xdr:rowOff>7620</xdr:rowOff>
    </xdr:to>
    <xdr:pic>
      <xdr:nvPicPr>
        <xdr:cNvPr id="4" name="Image1" hidden="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27420" y="15240"/>
          <a:ext cx="899160" cy="7848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twoCellAnchor editAs="oneCell">
    <xdr:from>
      <xdr:col>8</xdr:col>
      <xdr:colOff>0</xdr:colOff>
      <xdr:row>0</xdr:row>
      <xdr:rowOff>15240</xdr:rowOff>
    </xdr:from>
    <xdr:to>
      <xdr:col>9</xdr:col>
      <xdr:colOff>466271</xdr:colOff>
      <xdr:row>3</xdr:row>
      <xdr:rowOff>190500</xdr:rowOff>
    </xdr:to>
    <xdr:sp macro="" textlink="">
      <xdr:nvSpPr>
        <xdr:cNvPr id="5" name="Image1" hidden="1">
          <a:extLst>
            <a:ext uri="{63B3BB69-23CF-44E3-9099-C40C66FF867C}">
              <a14:compatExt xmlns:a14="http://schemas.microsoft.com/office/drawing/2010/main" spid="_x0000_s2090"/>
            </a:ext>
            <a:ext uri="{FF2B5EF4-FFF2-40B4-BE49-F238E27FC236}">
              <a16:creationId xmlns:a16="http://schemas.microsoft.com/office/drawing/2014/main" id="{00000000-0008-0000-0000-000005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8</xdr:col>
      <xdr:colOff>51051</xdr:colOff>
      <xdr:row>0</xdr:row>
      <xdr:rowOff>0</xdr:rowOff>
    </xdr:from>
    <xdr:to>
      <xdr:col>9</xdr:col>
      <xdr:colOff>430031</xdr:colOff>
      <xdr:row>3</xdr:row>
      <xdr:rowOff>178063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70851" y="0"/>
          <a:ext cx="829830" cy="77877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100-000006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100-000007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100-000008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100-000009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CO-Assessment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100-00000A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PO-CO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0100-00000B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Bloom's Taxonomy Level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Marks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0100-000010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05" name="Button 17" hidden="1">
              <a:extLst>
                <a:ext uri="{63B3BB69-23CF-44E3-9099-C40C66FF867C}">
                  <a14:compatExt spid="_x0000_s12305"/>
                </a:ext>
                <a:ext uri="{FF2B5EF4-FFF2-40B4-BE49-F238E27FC236}">
                  <a16:creationId xmlns:a16="http://schemas.microsoft.com/office/drawing/2014/main" id="{00000000-0008-0000-0100-000011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06" name="Button 18" hidden="1">
              <a:extLst>
                <a:ext uri="{63B3BB69-23CF-44E3-9099-C40C66FF867C}">
                  <a14:compatExt spid="_x0000_s12306"/>
                </a:ext>
                <a:ext uri="{FF2B5EF4-FFF2-40B4-BE49-F238E27FC236}">
                  <a16:creationId xmlns:a16="http://schemas.microsoft.com/office/drawing/2014/main" id="{00000000-0008-0000-0100-00001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07" name="Button 19" hidden="1">
              <a:extLst>
                <a:ext uri="{63B3BB69-23CF-44E3-9099-C40C66FF867C}">
                  <a14:compatExt spid="_x0000_s12307"/>
                </a:ext>
                <a:ext uri="{FF2B5EF4-FFF2-40B4-BE49-F238E27FC236}">
                  <a16:creationId xmlns:a16="http://schemas.microsoft.com/office/drawing/2014/main" id="{00000000-0008-0000-0100-000013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08" name="Button 20" hidden="1">
              <a:extLst>
                <a:ext uri="{63B3BB69-23CF-44E3-9099-C40C66FF867C}">
                  <a14:compatExt spid="_x0000_s12308"/>
                </a:ext>
                <a:ext uri="{FF2B5EF4-FFF2-40B4-BE49-F238E27FC236}">
                  <a16:creationId xmlns:a16="http://schemas.microsoft.com/office/drawing/2014/main" id="{00000000-0008-0000-0100-000014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100-000015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CO-Assessment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100-000016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PO-CO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100-000017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Bloom's Taxonomy Level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100-000018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Marks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13" name="Button 25" hidden="1">
              <a:extLst>
                <a:ext uri="{63B3BB69-23CF-44E3-9099-C40C66FF867C}">
                  <a14:compatExt spid="_x0000_s12313"/>
                </a:ext>
                <a:ext uri="{FF2B5EF4-FFF2-40B4-BE49-F238E27FC236}">
                  <a16:creationId xmlns:a16="http://schemas.microsoft.com/office/drawing/2014/main" id="{00000000-0008-0000-0100-000019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14" name="Button 26" hidden="1">
              <a:extLst>
                <a:ext uri="{63B3BB69-23CF-44E3-9099-C40C66FF867C}">
                  <a14:compatExt spid="_x0000_s12314"/>
                </a:ext>
                <a:ext uri="{FF2B5EF4-FFF2-40B4-BE49-F238E27FC236}">
                  <a16:creationId xmlns:a16="http://schemas.microsoft.com/office/drawing/2014/main" id="{00000000-0008-0000-0100-00001A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15" name="Button 27" hidden="1">
              <a:extLst>
                <a:ext uri="{63B3BB69-23CF-44E3-9099-C40C66FF867C}">
                  <a14:compatExt spid="_x0000_s12315"/>
                </a:ext>
                <a:ext uri="{FF2B5EF4-FFF2-40B4-BE49-F238E27FC236}">
                  <a16:creationId xmlns:a16="http://schemas.microsoft.com/office/drawing/2014/main" id="{00000000-0008-0000-0100-00001B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16" name="Button 28" hidden="1">
              <a:extLst>
                <a:ext uri="{63B3BB69-23CF-44E3-9099-C40C66FF867C}">
                  <a14:compatExt spid="_x0000_s12316"/>
                </a:ext>
                <a:ext uri="{FF2B5EF4-FFF2-40B4-BE49-F238E27FC236}">
                  <a16:creationId xmlns:a16="http://schemas.microsoft.com/office/drawing/2014/main" id="{00000000-0008-0000-0100-00001C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17" name="Button 29" hidden="1">
              <a:extLst>
                <a:ext uri="{63B3BB69-23CF-44E3-9099-C40C66FF867C}">
                  <a14:compatExt spid="_x0000_s12317"/>
                </a:ext>
                <a:ext uri="{FF2B5EF4-FFF2-40B4-BE49-F238E27FC236}">
                  <a16:creationId xmlns:a16="http://schemas.microsoft.com/office/drawing/2014/main" id="{00000000-0008-0000-0100-00001D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100-00001E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19" name="Button 31" hidden="1">
              <a:extLst>
                <a:ext uri="{63B3BB69-23CF-44E3-9099-C40C66FF867C}">
                  <a14:compatExt spid="_x0000_s12319"/>
                </a:ext>
                <a:ext uri="{FF2B5EF4-FFF2-40B4-BE49-F238E27FC236}">
                  <a16:creationId xmlns:a16="http://schemas.microsoft.com/office/drawing/2014/main" id="{00000000-0008-0000-0100-00001F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20" name="Button 32" hidden="1">
              <a:extLst>
                <a:ext uri="{63B3BB69-23CF-44E3-9099-C40C66FF867C}">
                  <a14:compatExt spid="_x0000_s12320"/>
                </a:ext>
                <a:ext uri="{FF2B5EF4-FFF2-40B4-BE49-F238E27FC236}">
                  <a16:creationId xmlns:a16="http://schemas.microsoft.com/office/drawing/2014/main" id="{00000000-0008-0000-0100-000020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Load CO Coverage for this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21" name="Button 33" hidden="1">
              <a:extLst>
                <a:ext uri="{63B3BB69-23CF-44E3-9099-C40C66FF867C}">
                  <a14:compatExt spid="_x0000_s12321"/>
                </a:ext>
                <a:ext uri="{FF2B5EF4-FFF2-40B4-BE49-F238E27FC236}">
                  <a16:creationId xmlns:a16="http://schemas.microsoft.com/office/drawing/2014/main" id="{00000000-0008-0000-0100-000021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CO-Assessment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22" name="Button 34" hidden="1">
              <a:extLst>
                <a:ext uri="{63B3BB69-23CF-44E3-9099-C40C66FF867C}">
                  <a14:compatExt spid="_x0000_s12322"/>
                </a:ext>
                <a:ext uri="{FF2B5EF4-FFF2-40B4-BE49-F238E27FC236}">
                  <a16:creationId xmlns:a16="http://schemas.microsoft.com/office/drawing/2014/main" id="{00000000-0008-0000-0100-00002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PO-CO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23" name="Button 35" hidden="1">
              <a:extLst>
                <a:ext uri="{63B3BB69-23CF-44E3-9099-C40C66FF867C}">
                  <a14:compatExt spid="_x0000_s12323"/>
                </a:ext>
                <a:ext uri="{FF2B5EF4-FFF2-40B4-BE49-F238E27FC236}">
                  <a16:creationId xmlns:a16="http://schemas.microsoft.com/office/drawing/2014/main" id="{00000000-0008-0000-0100-000023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Bloom's Taxonomy Level Emphasis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15</xdr:col>
          <xdr:colOff>0</xdr:colOff>
          <xdr:row>6</xdr:row>
          <xdr:rowOff>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100-000024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1400" b="1" i="0" u="none" strike="noStrike" baseline="0">
                  <a:solidFill>
                    <a:srgbClr val="000080"/>
                  </a:solidFill>
                  <a:latin typeface="Arial"/>
                  <a:cs typeface="Arial"/>
                </a:rPr>
                <a:t>Generate Marks Summary</a:t>
              </a:r>
            </a:p>
          </xdr:txBody>
        </xdr:sp>
        <xdr:clientData fPrintsWithSheet="0"/>
      </xdr:twoCellAnchor>
    </mc:Choice>
    <mc:Fallback/>
  </mc:AlternateContent>
  <xdr:twoCellAnchor editAs="oneCell">
    <xdr:from>
      <xdr:col>8</xdr:col>
      <xdr:colOff>0</xdr:colOff>
      <xdr:row>0</xdr:row>
      <xdr:rowOff>22860</xdr:rowOff>
    </xdr:from>
    <xdr:to>
      <xdr:col>10</xdr:col>
      <xdr:colOff>0</xdr:colOff>
      <xdr:row>4</xdr:row>
      <xdr:rowOff>7620</xdr:rowOff>
    </xdr:to>
    <xdr:sp macro="" textlink="">
      <xdr:nvSpPr>
        <xdr:cNvPr id="12325" name="Image1" hidden="1">
          <a:extLst>
            <a:ext uri="{63B3BB69-23CF-44E3-9099-C40C66FF867C}">
              <a14:compatExt xmlns:a14="http://schemas.microsoft.com/office/drawing/2010/main" spid="_x0000_s12325"/>
            </a:ext>
            <a:ext uri="{FF2B5EF4-FFF2-40B4-BE49-F238E27FC236}">
              <a16:creationId xmlns:a16="http://schemas.microsoft.com/office/drawing/2014/main" id="{00000000-0008-0000-0100-0000253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8</xdr:col>
      <xdr:colOff>0</xdr:colOff>
      <xdr:row>0</xdr:row>
      <xdr:rowOff>7620</xdr:rowOff>
    </xdr:from>
    <xdr:to>
      <xdr:col>10</xdr:col>
      <xdr:colOff>0</xdr:colOff>
      <xdr:row>4</xdr:row>
      <xdr:rowOff>22860</xdr:rowOff>
    </xdr:to>
    <xdr:sp macro="" textlink="">
      <xdr:nvSpPr>
        <xdr:cNvPr id="12326" name="Image1" hidden="1">
          <a:extLst>
            <a:ext uri="{63B3BB69-23CF-44E3-9099-C40C66FF867C}">
              <a14:compatExt xmlns:a14="http://schemas.microsoft.com/office/drawing/2010/main" spid="_x0000_s12326"/>
            </a:ext>
            <a:ext uri="{FF2B5EF4-FFF2-40B4-BE49-F238E27FC236}">
              <a16:creationId xmlns:a16="http://schemas.microsoft.com/office/drawing/2014/main" id="{00000000-0008-0000-0100-0000263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449580</xdr:colOff>
      <xdr:row>0</xdr:row>
      <xdr:rowOff>15240</xdr:rowOff>
    </xdr:from>
    <xdr:to>
      <xdr:col>9</xdr:col>
      <xdr:colOff>449580</xdr:colOff>
      <xdr:row>4</xdr:row>
      <xdr:rowOff>7620</xdr:rowOff>
    </xdr:to>
    <xdr:sp macro="" textlink="">
      <xdr:nvSpPr>
        <xdr:cNvPr id="2" name="Image1" hidden="1">
          <a:extLst>
            <a:ext uri="{63B3BB69-23CF-44E3-9099-C40C66FF867C}">
              <a14:compatExt xmlns:a14="http://schemas.microsoft.com/office/drawing/2010/main" spid="_x0000_s12326"/>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449580</xdr:colOff>
      <xdr:row>0</xdr:row>
      <xdr:rowOff>7620</xdr:rowOff>
    </xdr:from>
    <xdr:to>
      <xdr:col>10</xdr:col>
      <xdr:colOff>7620</xdr:colOff>
      <xdr:row>4</xdr:row>
      <xdr:rowOff>15240</xdr:rowOff>
    </xdr:to>
    <xdr:sp macro="" textlink="">
      <xdr:nvSpPr>
        <xdr:cNvPr id="3" name="Image1" hidden="1">
          <a:extLst>
            <a:ext uri="{63B3BB69-23CF-44E3-9099-C40C66FF867C}">
              <a14:compatExt xmlns:a14="http://schemas.microsoft.com/office/drawing/2010/main" spid="_x0000_s12326"/>
            </a:ext>
            <a:ext uri="{FF2B5EF4-FFF2-40B4-BE49-F238E27FC236}">
              <a16:creationId xmlns:a16="http://schemas.microsoft.com/office/drawing/2014/main" id="{00000000-0008-0000-0100-0000030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8</xdr:col>
      <xdr:colOff>53340</xdr:colOff>
      <xdr:row>0</xdr:row>
      <xdr:rowOff>0</xdr:rowOff>
    </xdr:from>
    <xdr:to>
      <xdr:col>9</xdr:col>
      <xdr:colOff>425970</xdr:colOff>
      <xdr:row>3</xdr:row>
      <xdr:rowOff>184413</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73140" y="0"/>
          <a:ext cx="829830" cy="7787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55246</xdr:colOff>
      <xdr:row>19</xdr:row>
      <xdr:rowOff>158115</xdr:rowOff>
    </xdr:from>
    <xdr:to>
      <xdr:col>9</xdr:col>
      <xdr:colOff>365760</xdr:colOff>
      <xdr:row>35</xdr:row>
      <xdr:rowOff>86360</xdr:rowOff>
    </xdr:to>
    <xdr:graphicFrame macro="">
      <xdr:nvGraphicFramePr>
        <xdr:cNvPr id="4" name="Chart 1">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15240</xdr:colOff>
      <xdr:row>20</xdr:row>
      <xdr:rowOff>9102</xdr:rowOff>
    </xdr:from>
    <xdr:to>
      <xdr:col>20</xdr:col>
      <xdr:colOff>1</xdr:colOff>
      <xdr:row>35</xdr:row>
      <xdr:rowOff>97367</xdr:rowOff>
    </xdr:to>
    <xdr:graphicFrame macro="">
      <xdr:nvGraphicFramePr>
        <xdr:cNvPr id="5" name="Chart 2">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9312</xdr:colOff>
      <xdr:row>20</xdr:row>
      <xdr:rowOff>1694</xdr:rowOff>
    </xdr:from>
    <xdr:to>
      <xdr:col>30</xdr:col>
      <xdr:colOff>327660</xdr:colOff>
      <xdr:row>35</xdr:row>
      <xdr:rowOff>91652</xdr:rowOff>
    </xdr:to>
    <xdr:graphicFrame macro="">
      <xdr:nvGraphicFramePr>
        <xdr:cNvPr id="8" name="Chart 4">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30</xdr:col>
      <xdr:colOff>434340</xdr:colOff>
      <xdr:row>20</xdr:row>
      <xdr:rowOff>1905</xdr:rowOff>
    </xdr:from>
    <xdr:to>
      <xdr:col>40</xdr:col>
      <xdr:colOff>452121</xdr:colOff>
      <xdr:row>35</xdr:row>
      <xdr:rowOff>91863</xdr:rowOff>
    </xdr:to>
    <xdr:graphicFrame macro="">
      <xdr:nvGraphicFramePr>
        <xdr:cNvPr id="9" name="Chart 5">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482599</xdr:colOff>
      <xdr:row>37</xdr:row>
      <xdr:rowOff>79376</xdr:rowOff>
    </xdr:from>
    <xdr:to>
      <xdr:col>39</xdr:col>
      <xdr:colOff>371475</xdr:colOff>
      <xdr:row>63</xdr:row>
      <xdr:rowOff>60325</xdr:rowOff>
    </xdr:to>
    <xdr:graphicFrame macro="">
      <xdr:nvGraphicFramePr>
        <xdr:cNvPr id="10" name="Chart 6">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42</xdr:col>
      <xdr:colOff>7620</xdr:colOff>
      <xdr:row>16</xdr:row>
      <xdr:rowOff>9525</xdr:rowOff>
    </xdr:from>
    <xdr:to>
      <xdr:col>51</xdr:col>
      <xdr:colOff>274320</xdr:colOff>
      <xdr:row>31</xdr:row>
      <xdr:rowOff>92075</xdr:rowOff>
    </xdr:to>
    <xdr:graphicFrame macro="">
      <xdr:nvGraphicFramePr>
        <xdr:cNvPr id="11" name="Chart 7">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51</xdr:col>
      <xdr:colOff>426720</xdr:colOff>
      <xdr:row>16</xdr:row>
      <xdr:rowOff>0</xdr:rowOff>
    </xdr:from>
    <xdr:to>
      <xdr:col>62</xdr:col>
      <xdr:colOff>41275</xdr:colOff>
      <xdr:row>31</xdr:row>
      <xdr:rowOff>82550</xdr:rowOff>
    </xdr:to>
    <xdr:graphicFrame macro="">
      <xdr:nvGraphicFramePr>
        <xdr:cNvPr id="12" name="Chart 8">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46</xdr:col>
      <xdr:colOff>219075</xdr:colOff>
      <xdr:row>33</xdr:row>
      <xdr:rowOff>57150</xdr:rowOff>
    </xdr:from>
    <xdr:to>
      <xdr:col>58</xdr:col>
      <xdr:colOff>381000</xdr:colOff>
      <xdr:row>59</xdr:row>
      <xdr:rowOff>38100</xdr:rowOff>
    </xdr:to>
    <xdr:graphicFrame macro="">
      <xdr:nvGraphicFramePr>
        <xdr:cNvPr id="13" name="Chart 9">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104775</xdr:colOff>
      <xdr:row>37</xdr:row>
      <xdr:rowOff>68580</xdr:rowOff>
    </xdr:from>
    <xdr:to>
      <xdr:col>19</xdr:col>
      <xdr:colOff>114300</xdr:colOff>
      <xdr:row>63</xdr:row>
      <xdr:rowOff>51435</xdr:rowOff>
    </xdr:to>
    <xdr:graphicFrame macro="">
      <xdr:nvGraphicFramePr>
        <xdr:cNvPr id="15" name="Chart 3">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62</xdr:col>
      <xdr:colOff>347134</xdr:colOff>
      <xdr:row>21</xdr:row>
      <xdr:rowOff>3810</xdr:rowOff>
    </xdr:from>
    <xdr:to>
      <xdr:col>72</xdr:col>
      <xdr:colOff>320040</xdr:colOff>
      <xdr:row>36</xdr:row>
      <xdr:rowOff>92075</xdr:rowOff>
    </xdr:to>
    <xdr:graphicFrame macro="">
      <xdr:nvGraphicFramePr>
        <xdr:cNvPr id="14" name="CHart 10">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72</xdr:col>
      <xdr:colOff>411480</xdr:colOff>
      <xdr:row>21</xdr:row>
      <xdr:rowOff>1905</xdr:rowOff>
    </xdr:from>
    <xdr:to>
      <xdr:col>83</xdr:col>
      <xdr:colOff>1</xdr:colOff>
      <xdr:row>36</xdr:row>
      <xdr:rowOff>90170</xdr:rowOff>
    </xdr:to>
    <xdr:graphicFrame macro="">
      <xdr:nvGraphicFramePr>
        <xdr:cNvPr id="16" name="CHart 11">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63</xdr:col>
      <xdr:colOff>445770</xdr:colOff>
      <xdr:row>38</xdr:row>
      <xdr:rowOff>87418</xdr:rowOff>
    </xdr:from>
    <xdr:to>
      <xdr:col>80</xdr:col>
      <xdr:colOff>334646</xdr:colOff>
      <xdr:row>64</xdr:row>
      <xdr:rowOff>68368</xdr:rowOff>
    </xdr:to>
    <xdr:graphicFrame macro="">
      <xdr:nvGraphicFramePr>
        <xdr:cNvPr id="17" name="Chart 12">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84</xdr:col>
      <xdr:colOff>0</xdr:colOff>
      <xdr:row>21</xdr:row>
      <xdr:rowOff>1905</xdr:rowOff>
    </xdr:from>
    <xdr:to>
      <xdr:col>93</xdr:col>
      <xdr:colOff>266700</xdr:colOff>
      <xdr:row>36</xdr:row>
      <xdr:rowOff>91016</xdr:rowOff>
    </xdr:to>
    <xdr:graphicFrame macro="">
      <xdr:nvGraphicFramePr>
        <xdr:cNvPr id="18" name="Chart 13">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93</xdr:col>
      <xdr:colOff>396240</xdr:colOff>
      <xdr:row>20</xdr:row>
      <xdr:rowOff>152401</xdr:rowOff>
    </xdr:from>
    <xdr:to>
      <xdr:col>104</xdr:col>
      <xdr:colOff>4234</xdr:colOff>
      <xdr:row>36</xdr:row>
      <xdr:rowOff>79799</xdr:rowOff>
    </xdr:to>
    <xdr:graphicFrame macro="">
      <xdr:nvGraphicFramePr>
        <xdr:cNvPr id="19" name="Chart 14">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86</xdr:col>
      <xdr:colOff>0</xdr:colOff>
      <xdr:row>38</xdr:row>
      <xdr:rowOff>80433</xdr:rowOff>
    </xdr:from>
    <xdr:to>
      <xdr:col>102</xdr:col>
      <xdr:colOff>371476</xdr:colOff>
      <xdr:row>64</xdr:row>
      <xdr:rowOff>61383</xdr:rowOff>
    </xdr:to>
    <xdr:graphicFrame macro="">
      <xdr:nvGraphicFramePr>
        <xdr:cNvPr id="20" name="Chart 15">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105</xdr:col>
      <xdr:colOff>0</xdr:colOff>
      <xdr:row>21</xdr:row>
      <xdr:rowOff>1905</xdr:rowOff>
    </xdr:from>
    <xdr:to>
      <xdr:col>114</xdr:col>
      <xdr:colOff>266700</xdr:colOff>
      <xdr:row>36</xdr:row>
      <xdr:rowOff>91016</xdr:rowOff>
    </xdr:to>
    <xdr:graphicFrame macro="">
      <xdr:nvGraphicFramePr>
        <xdr:cNvPr id="21" name="Chart 16">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114</xdr:col>
      <xdr:colOff>350520</xdr:colOff>
      <xdr:row>21</xdr:row>
      <xdr:rowOff>0</xdr:rowOff>
    </xdr:from>
    <xdr:to>
      <xdr:col>125</xdr:col>
      <xdr:colOff>12701</xdr:colOff>
      <xdr:row>36</xdr:row>
      <xdr:rowOff>88265</xdr:rowOff>
    </xdr:to>
    <xdr:graphicFrame macro="">
      <xdr:nvGraphicFramePr>
        <xdr:cNvPr id="22" name="Chart 17">
          <a:extLst>
            <a:ext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107</xdr:col>
      <xdr:colOff>67734</xdr:colOff>
      <xdr:row>38</xdr:row>
      <xdr:rowOff>80433</xdr:rowOff>
    </xdr:from>
    <xdr:to>
      <xdr:col>123</xdr:col>
      <xdr:colOff>439210</xdr:colOff>
      <xdr:row>64</xdr:row>
      <xdr:rowOff>61383</xdr:rowOff>
    </xdr:to>
    <xdr:graphicFrame macro="">
      <xdr:nvGraphicFramePr>
        <xdr:cNvPr id="23" name="Chart 18">
          <a:extLst>
            <a:ext uri="{FF2B5EF4-FFF2-40B4-BE49-F238E27FC236}">
              <a16:creationId xmlns:a16="http://schemas.microsoft.com/office/drawing/2014/main" id="{00000000-0008-0000-02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82550</xdr:colOff>
      <xdr:row>60</xdr:row>
      <xdr:rowOff>0</xdr:rowOff>
    </xdr:from>
    <xdr:to>
      <xdr:col>16</xdr:col>
      <xdr:colOff>200025</xdr:colOff>
      <xdr:row>75</xdr:row>
      <xdr:rowOff>73025</xdr:rowOff>
    </xdr:to>
    <xdr:graphicFrame macro="">
      <xdr:nvGraphicFramePr>
        <xdr:cNvPr id="3" name="Chart 2">
          <a:extLst>
            <a:ext uri="{FF2B5EF4-FFF2-40B4-BE49-F238E27FC236}">
              <a16:creationId xmlns:a16="http://schemas.microsoft.com/office/drawing/2014/main" id="{EB191061-87F0-E42B-3C2E-CB68E7E711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434341</xdr:colOff>
      <xdr:row>0</xdr:row>
      <xdr:rowOff>0</xdr:rowOff>
    </xdr:from>
    <xdr:to>
      <xdr:col>8</xdr:col>
      <xdr:colOff>141606</xdr:colOff>
      <xdr:row>5</xdr:row>
      <xdr:rowOff>125874</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662941" y="0"/>
          <a:ext cx="5486400" cy="11653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7620</xdr:colOff>
      <xdr:row>1</xdr:row>
      <xdr:rowOff>7620</xdr:rowOff>
    </xdr:from>
    <xdr:to>
      <xdr:col>20</xdr:col>
      <xdr:colOff>315595</xdr:colOff>
      <xdr:row>8</xdr:row>
      <xdr:rowOff>65405</xdr:rowOff>
    </xdr:to>
    <xdr:sp macro="" textlink="">
      <xdr:nvSpPr>
        <xdr:cNvPr id="16385" name="Image1" hidden="1">
          <a:extLst>
            <a:ext uri="{63B3BB69-23CF-44E3-9099-C40C66FF867C}">
              <a14:compatExt xmlns:a14="http://schemas.microsoft.com/office/drawing/2010/main"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205</xdr:row>
      <xdr:rowOff>0</xdr:rowOff>
    </xdr:from>
    <xdr:to>
      <xdr:col>10</xdr:col>
      <xdr:colOff>312420</xdr:colOff>
      <xdr:row>215</xdr:row>
      <xdr:rowOff>167640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38100</xdr:colOff>
      <xdr:row>152</xdr:row>
      <xdr:rowOff>51435</xdr:rowOff>
    </xdr:from>
    <xdr:to>
      <xdr:col>10</xdr:col>
      <xdr:colOff>342900</xdr:colOff>
      <xdr:row>163</xdr:row>
      <xdr:rowOff>40322</xdr:rowOff>
    </xdr:to>
    <xdr:graphicFrame macro="">
      <xdr:nvGraphicFramePr>
        <xdr:cNvPr id="6" name="Chart 1">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2649</xdr:colOff>
      <xdr:row>152</xdr:row>
      <xdr:rowOff>29104</xdr:rowOff>
    </xdr:from>
    <xdr:to>
      <xdr:col>20</xdr:col>
      <xdr:colOff>340574</xdr:colOff>
      <xdr:row>163</xdr:row>
      <xdr:rowOff>3599</xdr:rowOff>
    </xdr:to>
    <xdr:graphicFrame macro="">
      <xdr:nvGraphicFramePr>
        <xdr:cNvPr id="7" name="Chart 2">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322264</xdr:colOff>
      <xdr:row>205</xdr:row>
      <xdr:rowOff>2646</xdr:rowOff>
    </xdr:from>
    <xdr:to>
      <xdr:col>20</xdr:col>
      <xdr:colOff>320994</xdr:colOff>
      <xdr:row>215</xdr:row>
      <xdr:rowOff>141076</xdr:rowOff>
    </xdr:to>
    <xdr:graphicFrame macro="">
      <xdr:nvGraphicFramePr>
        <xdr:cNvPr id="8" name="Chart 5">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40109</xdr:colOff>
      <xdr:row>164</xdr:row>
      <xdr:rowOff>169334</xdr:rowOff>
    </xdr:from>
    <xdr:to>
      <xdr:col>20</xdr:col>
      <xdr:colOff>306810</xdr:colOff>
      <xdr:row>186</xdr:row>
      <xdr:rowOff>121709</xdr:rowOff>
    </xdr:to>
    <xdr:graphicFrame macro="">
      <xdr:nvGraphicFramePr>
        <xdr:cNvPr id="9" name="Chart 3">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19262</xdr:colOff>
      <xdr:row>218</xdr:row>
      <xdr:rowOff>13229</xdr:rowOff>
    </xdr:from>
    <xdr:to>
      <xdr:col>20</xdr:col>
      <xdr:colOff>308822</xdr:colOff>
      <xdr:row>239</xdr:row>
      <xdr:rowOff>154198</xdr:rowOff>
    </xdr:to>
    <xdr:graphicFrame macro="">
      <xdr:nvGraphicFramePr>
        <xdr:cNvPr id="10" name="Chart 6">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38100</xdr:colOff>
      <xdr:row>256</xdr:row>
      <xdr:rowOff>0</xdr:rowOff>
    </xdr:from>
    <xdr:to>
      <xdr:col>10</xdr:col>
      <xdr:colOff>335280</xdr:colOff>
      <xdr:row>266</xdr:row>
      <xdr:rowOff>175260</xdr:rowOff>
    </xdr:to>
    <xdr:graphicFrame macro="">
      <xdr:nvGraphicFramePr>
        <xdr:cNvPr id="11" name="Chart 7">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331260</xdr:colOff>
      <xdr:row>255</xdr:row>
      <xdr:rowOff>190499</xdr:rowOff>
    </xdr:from>
    <xdr:to>
      <xdr:col>20</xdr:col>
      <xdr:colOff>297392</xdr:colOff>
      <xdr:row>266</xdr:row>
      <xdr:rowOff>176529</xdr:rowOff>
    </xdr:to>
    <xdr:graphicFrame macro="">
      <xdr:nvGraphicFramePr>
        <xdr:cNvPr id="12" name="Chart 8">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22542</xdr:colOff>
      <xdr:row>268</xdr:row>
      <xdr:rowOff>62865</xdr:rowOff>
    </xdr:from>
    <xdr:to>
      <xdr:col>20</xdr:col>
      <xdr:colOff>334962</xdr:colOff>
      <xdr:row>288</xdr:row>
      <xdr:rowOff>188595</xdr:rowOff>
    </xdr:to>
    <xdr:graphicFrame macro="">
      <xdr:nvGraphicFramePr>
        <xdr:cNvPr id="13" name="Chart 9">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38100</xdr:colOff>
      <xdr:row>311</xdr:row>
      <xdr:rowOff>1</xdr:rowOff>
    </xdr:from>
    <xdr:to>
      <xdr:col>11</xdr:col>
      <xdr:colOff>76200</xdr:colOff>
      <xdr:row>321</xdr:row>
      <xdr:rowOff>175261</xdr:rowOff>
    </xdr:to>
    <xdr:graphicFrame macro="">
      <xdr:nvGraphicFramePr>
        <xdr:cNvPr id="14" name="CHart 10">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64348</xdr:colOff>
      <xdr:row>310</xdr:row>
      <xdr:rowOff>187854</xdr:rowOff>
    </xdr:from>
    <xdr:to>
      <xdr:col>20</xdr:col>
      <xdr:colOff>308187</xdr:colOff>
      <xdr:row>321</xdr:row>
      <xdr:rowOff>180234</xdr:rowOff>
    </xdr:to>
    <xdr:graphicFrame macro="">
      <xdr:nvGraphicFramePr>
        <xdr:cNvPr id="15" name="CHart 11">
          <a:extLst>
            <a:ext uri="{FF2B5EF4-FFF2-40B4-BE49-F238E27FC236}">
              <a16:creationId xmlns:a16="http://schemas.microsoft.com/office/drawing/2014/main" id="{00000000-0008-0000-0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105200</xdr:colOff>
      <xdr:row>420</xdr:row>
      <xdr:rowOff>39371</xdr:rowOff>
    </xdr:from>
    <xdr:to>
      <xdr:col>20</xdr:col>
      <xdr:colOff>328084</xdr:colOff>
      <xdr:row>431</xdr:row>
      <xdr:rowOff>1271</xdr:rowOff>
    </xdr:to>
    <xdr:graphicFrame macro="">
      <xdr:nvGraphicFramePr>
        <xdr:cNvPr id="21" name="Chart 17">
          <a:extLst>
            <a:ext uri="{FF2B5EF4-FFF2-40B4-BE49-F238E27FC236}">
              <a16:creationId xmlns:a16="http://schemas.microsoft.com/office/drawing/2014/main" id="{00000000-0008-0000-0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38101</xdr:colOff>
      <xdr:row>433</xdr:row>
      <xdr:rowOff>28576</xdr:rowOff>
    </xdr:from>
    <xdr:to>
      <xdr:col>20</xdr:col>
      <xdr:colOff>317501</xdr:colOff>
      <xdr:row>453</xdr:row>
      <xdr:rowOff>27306</xdr:rowOff>
    </xdr:to>
    <xdr:graphicFrame macro="">
      <xdr:nvGraphicFramePr>
        <xdr:cNvPr id="22" name="Chart 18">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95250</xdr:colOff>
      <xdr:row>420</xdr:row>
      <xdr:rowOff>1</xdr:rowOff>
    </xdr:from>
    <xdr:to>
      <xdr:col>11</xdr:col>
      <xdr:colOff>102235</xdr:colOff>
      <xdr:row>431</xdr:row>
      <xdr:rowOff>1</xdr:rowOff>
    </xdr:to>
    <xdr:graphicFrame macro="">
      <xdr:nvGraphicFramePr>
        <xdr:cNvPr id="23" name="Chart 16">
          <a:extLst>
            <a:ext uri="{FF2B5EF4-FFF2-40B4-BE49-F238E27FC236}">
              <a16:creationId xmlns:a16="http://schemas.microsoft.com/office/drawing/2014/main" id="{00000000-0008-0000-05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xdr:col>
      <xdr:colOff>259080</xdr:colOff>
      <xdr:row>1</xdr:row>
      <xdr:rowOff>6892</xdr:rowOff>
    </xdr:from>
    <xdr:to>
      <xdr:col>19</xdr:col>
      <xdr:colOff>102235</xdr:colOff>
      <xdr:row>8</xdr:row>
      <xdr:rowOff>48946</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5"/>
        <a:stretch>
          <a:fillRect/>
        </a:stretch>
      </xdr:blipFill>
      <xdr:spPr>
        <a:xfrm>
          <a:off x="1272540" y="166912"/>
          <a:ext cx="5486400" cy="1165369"/>
        </a:xfrm>
        <a:prstGeom prst="rect">
          <a:avLst/>
        </a:prstGeom>
      </xdr:spPr>
    </xdr:pic>
    <xdr:clientData/>
  </xdr:twoCellAnchor>
  <xdr:twoCellAnchor>
    <xdr:from>
      <xdr:col>1</xdr:col>
      <xdr:colOff>52916</xdr:colOff>
      <xdr:row>324</xdr:row>
      <xdr:rowOff>317</xdr:rowOff>
    </xdr:from>
    <xdr:to>
      <xdr:col>20</xdr:col>
      <xdr:colOff>317288</xdr:colOff>
      <xdr:row>343</xdr:row>
      <xdr:rowOff>163512</xdr:rowOff>
    </xdr:to>
    <xdr:graphicFrame macro="">
      <xdr:nvGraphicFramePr>
        <xdr:cNvPr id="19" name="Chart 12">
          <a:extLst>
            <a:ext uri="{FF2B5EF4-FFF2-40B4-BE49-F238E27FC236}">
              <a16:creationId xmlns:a16="http://schemas.microsoft.com/office/drawing/2014/main" id="{00000000-0008-0000-05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358</xdr:row>
      <xdr:rowOff>154305</xdr:rowOff>
    </xdr:from>
    <xdr:to>
      <xdr:col>11</xdr:col>
      <xdr:colOff>7620</xdr:colOff>
      <xdr:row>373</xdr:row>
      <xdr:rowOff>175260</xdr:rowOff>
    </xdr:to>
    <xdr:graphicFrame macro="">
      <xdr:nvGraphicFramePr>
        <xdr:cNvPr id="20" name="Chart 13">
          <a:extLst>
            <a:ext uri="{FF2B5EF4-FFF2-40B4-BE49-F238E27FC236}">
              <a16:creationId xmlns:a16="http://schemas.microsoft.com/office/drawing/2014/main" id="{00000000-0008-0000-05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24554</xdr:colOff>
      <xdr:row>358</xdr:row>
      <xdr:rowOff>155364</xdr:rowOff>
    </xdr:from>
    <xdr:to>
      <xdr:col>20</xdr:col>
      <xdr:colOff>353484</xdr:colOff>
      <xdr:row>373</xdr:row>
      <xdr:rowOff>185843</xdr:rowOff>
    </xdr:to>
    <xdr:graphicFrame macro="">
      <xdr:nvGraphicFramePr>
        <xdr:cNvPr id="24" name="Chart 14">
          <a:extLst>
            <a:ext uri="{FF2B5EF4-FFF2-40B4-BE49-F238E27FC236}">
              <a16:creationId xmlns:a16="http://schemas.microsoft.com/office/drawing/2014/main" id="{00000000-0008-0000-0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42333</xdr:colOff>
      <xdr:row>375</xdr:row>
      <xdr:rowOff>69320</xdr:rowOff>
    </xdr:from>
    <xdr:to>
      <xdr:col>20</xdr:col>
      <xdr:colOff>314325</xdr:colOff>
      <xdr:row>400</xdr:row>
      <xdr:rowOff>152082</xdr:rowOff>
    </xdr:to>
    <xdr:graphicFrame macro="">
      <xdr:nvGraphicFramePr>
        <xdr:cNvPr id="25" name="Chart 15">
          <a:extLst>
            <a:ext uri="{FF2B5EF4-FFF2-40B4-BE49-F238E27FC236}">
              <a16:creationId xmlns:a16="http://schemas.microsoft.com/office/drawing/2014/main" id="{00000000-0008-0000-0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6</xdr:col>
      <xdr:colOff>211668</xdr:colOff>
      <xdr:row>499</xdr:row>
      <xdr:rowOff>0</xdr:rowOff>
    </xdr:from>
    <xdr:to>
      <xdr:col>9</xdr:col>
      <xdr:colOff>12535</xdr:colOff>
      <xdr:row>499</xdr:row>
      <xdr:rowOff>323849</xdr:rowOff>
    </xdr:to>
    <xdr:pic>
      <xdr:nvPicPr>
        <xdr:cNvPr id="2" name="Picture 1">
          <a:extLst>
            <a:ext uri="{FF2B5EF4-FFF2-40B4-BE49-F238E27FC236}">
              <a16:creationId xmlns:a16="http://schemas.microsoft.com/office/drawing/2014/main" id="{2D72242D-3375-4B93-B5B7-DE607FA09FF5}"/>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2603501" y="102002167"/>
          <a:ext cx="816867" cy="32384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41" Type="http://schemas.openxmlformats.org/officeDocument/2006/relationships/comments" Target="../comments1.xml"/><Relationship Id="rId1" Type="http://schemas.openxmlformats.org/officeDocument/2006/relationships/hyperlink" Target="mailto:rag5692341@"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8" Type="http://schemas.openxmlformats.org/officeDocument/2006/relationships/ctrlProp" Target="../ctrlProps/ctrlProp4.xml"/><Relationship Id="rId3" Type="http://schemas.openxmlformats.org/officeDocument/2006/relationships/drawing" Target="../drawings/drawing1.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9" Type="http://schemas.openxmlformats.org/officeDocument/2006/relationships/ctrlProp" Target="../ctrlProps/ctrlProp72.xml"/><Relationship Id="rId21" Type="http://schemas.openxmlformats.org/officeDocument/2006/relationships/ctrlProp" Target="../ctrlProps/ctrlProp54.xml"/><Relationship Id="rId34" Type="http://schemas.openxmlformats.org/officeDocument/2006/relationships/ctrlProp" Target="../ctrlProps/ctrlProp67.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38" Type="http://schemas.openxmlformats.org/officeDocument/2006/relationships/ctrlProp" Target="../ctrlProps/ctrlProp71.xml"/><Relationship Id="rId2" Type="http://schemas.openxmlformats.org/officeDocument/2006/relationships/drawing" Target="../drawings/drawing2.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1" Type="http://schemas.openxmlformats.org/officeDocument/2006/relationships/hyperlink" Target="mailto:rag5692341@" TargetMode="External"/><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37" Type="http://schemas.openxmlformats.org/officeDocument/2006/relationships/ctrlProp" Target="../ctrlProps/ctrlProp70.xml"/><Relationship Id="rId40" Type="http://schemas.openxmlformats.org/officeDocument/2006/relationships/comments" Target="../comments2.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36" Type="http://schemas.openxmlformats.org/officeDocument/2006/relationships/ctrlProp" Target="../ctrlProps/ctrlProp69.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35" Type="http://schemas.openxmlformats.org/officeDocument/2006/relationships/ctrlProp" Target="../ctrlProps/ctrlProp68.xml"/><Relationship Id="rId8" Type="http://schemas.openxmlformats.org/officeDocument/2006/relationships/ctrlProp" Target="../ctrlProps/ctrlProp41.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BS1192"/>
  <sheetViews>
    <sheetView showGridLines="0" zoomScale="140" zoomScaleNormal="140" workbookViewId="0">
      <selection activeCell="C1" sqref="C1:E1"/>
    </sheetView>
  </sheetViews>
  <sheetFormatPr defaultColWidth="9.08984375" defaultRowHeight="14.5"/>
  <cols>
    <col min="1" max="1" width="6.08984375" style="6" customWidth="1"/>
    <col min="2" max="2" width="10.6328125" style="6" customWidth="1"/>
    <col min="3" max="3" width="36.90625" style="8" customWidth="1"/>
    <col min="4" max="4" width="7.453125" style="4" customWidth="1"/>
    <col min="5" max="12" width="6.6328125" style="4" customWidth="1"/>
    <col min="13" max="13" width="6.90625" style="4" customWidth="1"/>
    <col min="14" max="14" width="6.6328125" style="4" customWidth="1"/>
    <col min="15" max="15" width="6.54296875" style="4" customWidth="1"/>
    <col min="16" max="32" width="6.6328125" style="4" customWidth="1"/>
    <col min="33" max="33" width="7.453125" style="4" customWidth="1"/>
    <col min="34" max="47" width="6.6328125" style="4" customWidth="1"/>
    <col min="48" max="48" width="6.54296875" style="4" customWidth="1"/>
    <col min="49" max="53" width="6.6328125" style="4" customWidth="1"/>
    <col min="54" max="54" width="7.1796875" style="4" customWidth="1"/>
    <col min="55" max="76" width="6.6328125" style="4" customWidth="1"/>
    <col min="77" max="77" width="7.1796875" style="4" customWidth="1"/>
    <col min="78" max="95" width="6.6328125" style="4" customWidth="1"/>
    <col min="96" max="96" width="6.90625" style="4" customWidth="1"/>
    <col min="97" max="102" width="6.6328125" style="4" customWidth="1"/>
    <col min="103" max="103" width="6.08984375" style="4" customWidth="1"/>
    <col min="104" max="114" width="6.6328125" style="4" customWidth="1"/>
    <col min="115" max="115" width="7.54296875" style="4" customWidth="1"/>
    <col min="116" max="124" width="6.6328125" style="4" customWidth="1"/>
    <col min="125" max="125" width="7.1796875" style="4" customWidth="1"/>
    <col min="126" max="136" width="6.6328125" style="4" customWidth="1"/>
    <col min="137" max="137" width="7.1796875" style="4" customWidth="1"/>
    <col min="138" max="138" width="6.36328125" style="4" customWidth="1"/>
    <col min="139" max="156" width="6.6328125" style="4" customWidth="1"/>
    <col min="157" max="16384" width="9.08984375" style="4"/>
  </cols>
  <sheetData>
    <row r="1" spans="1:1023 1031:2047 2055:3071 3079:4095 4103:5119 5127:6143 6151:7167 7175:8191 8199:9215 9223:10239 10247:11263 11271:12287 12295:13311 13319:14335 14343:15359 15367:16295" ht="15.9" customHeight="1" thickTop="1" thickBot="1">
      <c r="A1" s="407" t="s">
        <v>102</v>
      </c>
      <c r="B1" s="408"/>
      <c r="C1" s="690" t="s">
        <v>101</v>
      </c>
      <c r="D1" s="690"/>
      <c r="E1" s="690"/>
      <c r="F1" s="420" t="s">
        <v>69</v>
      </c>
      <c r="G1" s="420"/>
      <c r="H1" s="421"/>
      <c r="I1" s="158"/>
      <c r="J1" s="158"/>
      <c r="K1" s="427" t="s">
        <v>101</v>
      </c>
      <c r="L1" s="427"/>
      <c r="M1" s="427"/>
      <c r="N1" s="427"/>
      <c r="O1" s="427"/>
      <c r="P1" s="427"/>
      <c r="Q1" s="427"/>
      <c r="R1" s="427"/>
      <c r="S1" s="427"/>
      <c r="T1" s="427"/>
      <c r="U1" s="3"/>
      <c r="V1" s="24"/>
      <c r="W1" s="3"/>
      <c r="X1" s="3"/>
      <c r="Y1" s="3"/>
      <c r="Z1" s="3"/>
      <c r="AA1" s="3"/>
      <c r="AB1" s="3"/>
      <c r="AC1" s="3"/>
    </row>
    <row r="2" spans="1:1023 1031:2047 2055:3071 3079:4095 4103:5119 5127:6143 6151:7167 7175:8191 8199:9215 9223:10239 10247:11263 11271:12287 12295:13311 13319:14335 14343:15359 15367:16295" ht="15.9" customHeight="1" thickTop="1" thickBot="1">
      <c r="A2" s="407" t="s">
        <v>103</v>
      </c>
      <c r="B2" s="408"/>
      <c r="C2" s="690" t="s">
        <v>142</v>
      </c>
      <c r="D2" s="690"/>
      <c r="E2" s="690"/>
      <c r="F2" s="420" t="s">
        <v>143</v>
      </c>
      <c r="G2" s="420"/>
      <c r="H2" s="421"/>
      <c r="I2" s="157" t="s">
        <v>2290</v>
      </c>
      <c r="J2" s="221">
        <f>IF(ISBLANK($J$3),"",IF(OR($J$3="PH",$J$3="MS",$J$3="ME"),85,75))</f>
        <v>75</v>
      </c>
      <c r="K2" s="427"/>
      <c r="L2" s="427"/>
      <c r="M2" s="427"/>
      <c r="N2" s="427"/>
      <c r="O2" s="427"/>
      <c r="P2" s="427"/>
      <c r="Q2" s="427"/>
      <c r="R2" s="427"/>
      <c r="S2" s="427"/>
      <c r="T2" s="427"/>
      <c r="U2" s="3"/>
      <c r="V2" s="3"/>
      <c r="W2" s="3"/>
      <c r="X2" s="3"/>
      <c r="Y2" s="3"/>
      <c r="Z2" s="3"/>
      <c r="AA2" s="3"/>
      <c r="AB2" s="3"/>
      <c r="AC2" s="3"/>
    </row>
    <row r="3" spans="1:1023 1031:2047 2055:3071 3079:4095 4103:5119 5127:6143 6151:7167 7175:8191 8199:9215 9223:10239 10247:11263 11271:12287 12295:13311 13319:14335 14343:15359 15367:16295" ht="15.9" customHeight="1" thickTop="1" thickBot="1">
      <c r="A3" s="407" t="s">
        <v>104</v>
      </c>
      <c r="B3" s="408"/>
      <c r="C3" s="690" t="s">
        <v>816</v>
      </c>
      <c r="D3" s="690"/>
      <c r="E3" s="690"/>
      <c r="F3" s="422" t="s">
        <v>144</v>
      </c>
      <c r="G3" s="420"/>
      <c r="H3" s="423"/>
      <c r="I3" s="158" t="s">
        <v>240</v>
      </c>
      <c r="J3" s="158" t="s">
        <v>894</v>
      </c>
      <c r="K3" s="434" t="s">
        <v>1748</v>
      </c>
      <c r="L3" s="435"/>
      <c r="M3" s="435"/>
      <c r="N3" s="435"/>
      <c r="O3" s="435"/>
      <c r="P3" s="435"/>
      <c r="Q3" s="435"/>
      <c r="R3" s="435"/>
      <c r="S3" s="435"/>
      <c r="T3" s="435"/>
      <c r="U3" s="3"/>
      <c r="V3" s="3"/>
      <c r="W3" s="3"/>
      <c r="X3" s="3"/>
      <c r="Y3" s="3"/>
      <c r="Z3" s="3"/>
      <c r="AA3" s="3"/>
      <c r="AB3" s="3"/>
      <c r="AC3" s="3"/>
      <c r="AG3" s="24"/>
      <c r="AH3" s="24"/>
      <c r="AI3" s="24"/>
      <c r="AJ3" s="24"/>
      <c r="AK3" s="24"/>
      <c r="AL3" s="24"/>
      <c r="AM3" s="24"/>
      <c r="AN3" s="24"/>
      <c r="AO3" s="24"/>
      <c r="AP3" s="24"/>
      <c r="AQ3" s="24"/>
      <c r="AR3" s="24"/>
      <c r="DM3" s="6"/>
      <c r="DU3" s="6"/>
      <c r="EC3" s="6"/>
      <c r="EK3" s="6"/>
      <c r="EU3" s="6"/>
      <c r="FC3" s="6"/>
      <c r="FK3" s="6"/>
      <c r="FS3" s="6"/>
      <c r="GA3" s="6"/>
      <c r="GI3" s="6"/>
      <c r="GQ3" s="6"/>
      <c r="GY3" s="6"/>
      <c r="HG3" s="6"/>
      <c r="HO3" s="6"/>
      <c r="HW3" s="6"/>
      <c r="IE3" s="6"/>
      <c r="IM3" s="6"/>
      <c r="IU3" s="6"/>
      <c r="JC3" s="6"/>
      <c r="JK3" s="6"/>
      <c r="JS3" s="6"/>
      <c r="KA3" s="6"/>
      <c r="KI3" s="6"/>
      <c r="KQ3" s="6"/>
      <c r="KY3" s="6"/>
      <c r="LG3" s="6"/>
      <c r="LO3" s="6"/>
      <c r="LW3" s="6"/>
      <c r="ME3" s="6"/>
      <c r="MM3" s="6"/>
      <c r="MU3" s="6"/>
      <c r="NC3" s="6"/>
      <c r="NK3" s="6"/>
      <c r="NS3" s="6"/>
      <c r="OA3" s="6"/>
      <c r="OI3" s="6"/>
      <c r="OQ3" s="6"/>
      <c r="OY3" s="6"/>
      <c r="PG3" s="6"/>
      <c r="PO3" s="6"/>
      <c r="PW3" s="6"/>
      <c r="QE3" s="6"/>
      <c r="QM3" s="6"/>
      <c r="QU3" s="6"/>
      <c r="RC3" s="6"/>
      <c r="RK3" s="6"/>
      <c r="RS3" s="6"/>
      <c r="SA3" s="6"/>
      <c r="SI3" s="6"/>
      <c r="SQ3" s="6"/>
      <c r="SY3" s="6"/>
      <c r="TG3" s="6"/>
      <c r="TO3" s="6"/>
      <c r="TW3" s="6"/>
      <c r="UE3" s="6"/>
      <c r="UM3" s="6"/>
      <c r="UU3" s="6"/>
      <c r="VC3" s="6"/>
      <c r="VK3" s="6"/>
      <c r="VS3" s="6"/>
      <c r="WA3" s="6"/>
      <c r="WI3" s="6"/>
      <c r="WQ3" s="6"/>
      <c r="WY3" s="6"/>
      <c r="XG3" s="6"/>
      <c r="XO3" s="6"/>
      <c r="XW3" s="6"/>
      <c r="YE3" s="6"/>
      <c r="YM3" s="6"/>
      <c r="YU3" s="6"/>
      <c r="ZC3" s="6"/>
      <c r="ZK3" s="6"/>
      <c r="ZS3" s="6"/>
      <c r="AAA3" s="6"/>
      <c r="AAI3" s="6"/>
      <c r="AAQ3" s="6"/>
      <c r="AAY3" s="6"/>
      <c r="ABG3" s="6"/>
      <c r="ABO3" s="6"/>
      <c r="ABW3" s="6"/>
      <c r="ACE3" s="6"/>
      <c r="ACM3" s="6"/>
      <c r="ACU3" s="6"/>
      <c r="ADC3" s="6"/>
      <c r="ADK3" s="6"/>
      <c r="ADS3" s="6"/>
      <c r="AEA3" s="6"/>
      <c r="AEI3" s="6"/>
      <c r="AEQ3" s="6"/>
      <c r="AEY3" s="6"/>
      <c r="AFG3" s="6"/>
      <c r="AFO3" s="6"/>
      <c r="AFW3" s="6"/>
      <c r="AGE3" s="6"/>
      <c r="AGM3" s="6"/>
      <c r="AGU3" s="6"/>
      <c r="AHC3" s="6"/>
      <c r="AHK3" s="6"/>
      <c r="AHS3" s="6"/>
      <c r="AIA3" s="6"/>
      <c r="AII3" s="6"/>
      <c r="AIQ3" s="6"/>
      <c r="AIY3" s="6"/>
      <c r="AJG3" s="6"/>
      <c r="AJO3" s="6"/>
      <c r="AJW3" s="6"/>
      <c r="AKE3" s="6"/>
      <c r="AKM3" s="6"/>
      <c r="AKU3" s="6"/>
      <c r="ALC3" s="6"/>
      <c r="ALK3" s="6"/>
      <c r="ALS3" s="6"/>
      <c r="AMA3" s="6"/>
      <c r="AMI3" s="6"/>
      <c r="AMQ3" s="6"/>
      <c r="AMY3" s="6"/>
      <c r="ANG3" s="6"/>
      <c r="ANO3" s="6"/>
      <c r="ANW3" s="6"/>
      <c r="AOE3" s="6"/>
      <c r="AOM3" s="6"/>
      <c r="AOU3" s="6"/>
      <c r="APC3" s="6"/>
      <c r="APK3" s="6"/>
      <c r="APS3" s="6"/>
      <c r="AQA3" s="6"/>
      <c r="AQI3" s="6"/>
      <c r="AQQ3" s="6"/>
      <c r="AQY3" s="6"/>
      <c r="ARG3" s="6"/>
      <c r="ARO3" s="6"/>
      <c r="ARW3" s="6"/>
      <c r="ASE3" s="6"/>
      <c r="ASM3" s="6"/>
      <c r="ASU3" s="6"/>
      <c r="ATC3" s="6"/>
      <c r="ATK3" s="6"/>
      <c r="ATS3" s="6"/>
      <c r="AUA3" s="6"/>
      <c r="AUI3" s="6"/>
      <c r="AUQ3" s="6"/>
      <c r="AUY3" s="6"/>
      <c r="AVG3" s="6"/>
      <c r="AVO3" s="6"/>
      <c r="AVW3" s="6"/>
      <c r="AWE3" s="6"/>
      <c r="AWM3" s="6"/>
      <c r="AWU3" s="6"/>
      <c r="AXC3" s="6"/>
      <c r="AXK3" s="6"/>
      <c r="AXS3" s="6"/>
      <c r="AYA3" s="6"/>
      <c r="AYI3" s="6"/>
      <c r="AYQ3" s="6"/>
      <c r="AYY3" s="6"/>
      <c r="AZG3" s="6"/>
      <c r="AZO3" s="6"/>
      <c r="AZW3" s="6"/>
      <c r="BAE3" s="6"/>
      <c r="BAM3" s="6"/>
      <c r="BAU3" s="6"/>
      <c r="BBC3" s="6"/>
      <c r="BBK3" s="6"/>
      <c r="BBS3" s="6"/>
      <c r="BCA3" s="6"/>
      <c r="BCI3" s="6"/>
      <c r="BCQ3" s="6"/>
      <c r="BCY3" s="6"/>
      <c r="BDG3" s="6"/>
      <c r="BDO3" s="6"/>
      <c r="BDW3" s="6"/>
      <c r="BEE3" s="6"/>
      <c r="BEM3" s="6"/>
      <c r="BEU3" s="6"/>
      <c r="BFC3" s="6"/>
      <c r="BFK3" s="6"/>
      <c r="BFS3" s="6"/>
      <c r="BGA3" s="6"/>
      <c r="BGI3" s="6"/>
      <c r="BGQ3" s="6"/>
      <c r="BGY3" s="6"/>
      <c r="BHG3" s="6"/>
      <c r="BHO3" s="6"/>
      <c r="BHW3" s="6"/>
      <c r="BIE3" s="6"/>
      <c r="BIM3" s="6"/>
      <c r="BIU3" s="6"/>
      <c r="BJC3" s="6"/>
      <c r="BJK3" s="6"/>
      <c r="BJS3" s="6"/>
      <c r="BKA3" s="6"/>
      <c r="BKI3" s="6"/>
      <c r="BKQ3" s="6"/>
      <c r="BKY3" s="6"/>
      <c r="BLG3" s="6"/>
      <c r="BLO3" s="6"/>
      <c r="BLW3" s="6"/>
      <c r="BME3" s="6"/>
      <c r="BMM3" s="6"/>
      <c r="BMU3" s="6"/>
      <c r="BNC3" s="6"/>
      <c r="BNK3" s="6"/>
      <c r="BNS3" s="6"/>
      <c r="BOA3" s="6"/>
      <c r="BOI3" s="6"/>
      <c r="BOQ3" s="6"/>
      <c r="BOY3" s="6"/>
      <c r="BPG3" s="6"/>
      <c r="BPO3" s="6"/>
      <c r="BPW3" s="6"/>
      <c r="BQE3" s="6"/>
      <c r="BQM3" s="6"/>
      <c r="BQU3" s="6"/>
      <c r="BRC3" s="6"/>
      <c r="BRK3" s="6"/>
      <c r="BRS3" s="6"/>
      <c r="BSA3" s="6"/>
      <c r="BSI3" s="6"/>
      <c r="BSQ3" s="6"/>
      <c r="BSY3" s="6"/>
      <c r="BTG3" s="6"/>
      <c r="BTO3" s="6"/>
      <c r="BTW3" s="6"/>
      <c r="BUE3" s="6"/>
      <c r="BUM3" s="6"/>
      <c r="BUU3" s="6"/>
      <c r="BVC3" s="6"/>
      <c r="BVK3" s="6"/>
      <c r="BVS3" s="6"/>
      <c r="BWA3" s="6"/>
      <c r="BWI3" s="6"/>
      <c r="BWQ3" s="6"/>
      <c r="BWY3" s="6"/>
      <c r="BXG3" s="6"/>
      <c r="BXO3" s="6"/>
      <c r="BXW3" s="6"/>
      <c r="BYE3" s="6"/>
      <c r="BYM3" s="6"/>
      <c r="BYU3" s="6"/>
      <c r="BZC3" s="6"/>
      <c r="BZK3" s="6"/>
      <c r="BZS3" s="6"/>
      <c r="CAA3" s="6"/>
      <c r="CAI3" s="6"/>
      <c r="CAQ3" s="6"/>
      <c r="CAY3" s="6"/>
      <c r="CBG3" s="6"/>
      <c r="CBO3" s="6"/>
      <c r="CBW3" s="6"/>
      <c r="CCE3" s="6"/>
      <c r="CCM3" s="6"/>
      <c r="CCU3" s="6"/>
      <c r="CDC3" s="6"/>
      <c r="CDK3" s="6"/>
      <c r="CDS3" s="6"/>
      <c r="CEA3" s="6"/>
      <c r="CEI3" s="6"/>
      <c r="CEQ3" s="6"/>
      <c r="CEY3" s="6"/>
      <c r="CFG3" s="6"/>
      <c r="CFO3" s="6"/>
      <c r="CFW3" s="6"/>
      <c r="CGE3" s="6"/>
      <c r="CGM3" s="6"/>
      <c r="CGU3" s="6"/>
      <c r="CHC3" s="6"/>
      <c r="CHK3" s="6"/>
      <c r="CHS3" s="6"/>
      <c r="CIA3" s="6"/>
      <c r="CII3" s="6"/>
      <c r="CIQ3" s="6"/>
      <c r="CIY3" s="6"/>
      <c r="CJG3" s="6"/>
      <c r="CJO3" s="6"/>
      <c r="CJW3" s="6"/>
      <c r="CKE3" s="6"/>
      <c r="CKM3" s="6"/>
      <c r="CKU3" s="6"/>
      <c r="CLC3" s="6"/>
      <c r="CLK3" s="6"/>
      <c r="CLS3" s="6"/>
      <c r="CMA3" s="6"/>
      <c r="CMI3" s="6"/>
      <c r="CMQ3" s="6"/>
      <c r="CMY3" s="6"/>
      <c r="CNG3" s="6"/>
      <c r="CNO3" s="6"/>
      <c r="CNW3" s="6"/>
      <c r="COE3" s="6"/>
      <c r="COM3" s="6"/>
      <c r="COU3" s="6"/>
      <c r="CPC3" s="6"/>
      <c r="CPK3" s="6"/>
      <c r="CPS3" s="6"/>
      <c r="CQA3" s="6"/>
      <c r="CQI3" s="6"/>
      <c r="CQQ3" s="6"/>
      <c r="CQY3" s="6"/>
      <c r="CRG3" s="6"/>
      <c r="CRO3" s="6"/>
      <c r="CRW3" s="6"/>
      <c r="CSE3" s="6"/>
      <c r="CSM3" s="6"/>
      <c r="CSU3" s="6"/>
      <c r="CTC3" s="6"/>
      <c r="CTK3" s="6"/>
      <c r="CTS3" s="6"/>
      <c r="CUA3" s="6"/>
      <c r="CUI3" s="6"/>
      <c r="CUQ3" s="6"/>
      <c r="CUY3" s="6"/>
      <c r="CVG3" s="6"/>
      <c r="CVO3" s="6"/>
      <c r="CVW3" s="6"/>
      <c r="CWE3" s="6"/>
      <c r="CWM3" s="6"/>
      <c r="CWU3" s="6"/>
      <c r="CXC3" s="6"/>
      <c r="CXK3" s="6"/>
      <c r="CXS3" s="6"/>
      <c r="CYA3" s="6"/>
      <c r="CYI3" s="6"/>
      <c r="CYQ3" s="6"/>
      <c r="CYY3" s="6"/>
      <c r="CZG3" s="6"/>
      <c r="CZO3" s="6"/>
      <c r="CZW3" s="6"/>
      <c r="DAE3" s="6"/>
      <c r="DAM3" s="6"/>
      <c r="DAU3" s="6"/>
      <c r="DBC3" s="6"/>
      <c r="DBK3" s="6"/>
      <c r="DBS3" s="6"/>
      <c r="DCA3" s="6"/>
      <c r="DCI3" s="6"/>
      <c r="DCQ3" s="6"/>
      <c r="DCY3" s="6"/>
      <c r="DDG3" s="6"/>
      <c r="DDO3" s="6"/>
      <c r="DDW3" s="6"/>
      <c r="DEE3" s="6"/>
      <c r="DEM3" s="6"/>
      <c r="DEU3" s="6"/>
      <c r="DFC3" s="6"/>
      <c r="DFK3" s="6"/>
      <c r="DFS3" s="6"/>
      <c r="DGA3" s="6"/>
      <c r="DGI3" s="6"/>
      <c r="DGQ3" s="6"/>
      <c r="DGY3" s="6"/>
      <c r="DHG3" s="6"/>
      <c r="DHO3" s="6"/>
      <c r="DHW3" s="6"/>
      <c r="DIE3" s="6"/>
      <c r="DIM3" s="6"/>
      <c r="DIU3" s="6"/>
      <c r="DJC3" s="6"/>
      <c r="DJK3" s="6"/>
      <c r="DJS3" s="6"/>
      <c r="DKA3" s="6"/>
      <c r="DKI3" s="6"/>
      <c r="DKQ3" s="6"/>
      <c r="DKY3" s="6"/>
      <c r="DLG3" s="6"/>
      <c r="DLO3" s="6"/>
      <c r="DLW3" s="6"/>
      <c r="DME3" s="6"/>
      <c r="DMM3" s="6"/>
      <c r="DMU3" s="6"/>
      <c r="DNC3" s="6"/>
      <c r="DNK3" s="6"/>
      <c r="DNS3" s="6"/>
      <c r="DOA3" s="6"/>
      <c r="DOI3" s="6"/>
      <c r="DOQ3" s="6"/>
      <c r="DOY3" s="6"/>
      <c r="DPG3" s="6"/>
      <c r="DPO3" s="6"/>
      <c r="DPW3" s="6"/>
      <c r="DQE3" s="6"/>
      <c r="DQM3" s="6"/>
      <c r="DQU3" s="6"/>
      <c r="DRC3" s="6"/>
      <c r="DRK3" s="6"/>
      <c r="DRS3" s="6"/>
      <c r="DSA3" s="6"/>
      <c r="DSI3" s="6"/>
      <c r="DSQ3" s="6"/>
      <c r="DSY3" s="6"/>
      <c r="DTG3" s="6"/>
      <c r="DTO3" s="6"/>
      <c r="DTW3" s="6"/>
      <c r="DUE3" s="6"/>
      <c r="DUM3" s="6"/>
      <c r="DUU3" s="6"/>
      <c r="DVC3" s="6"/>
      <c r="DVK3" s="6"/>
      <c r="DVS3" s="6"/>
      <c r="DWA3" s="6"/>
      <c r="DWI3" s="6"/>
      <c r="DWQ3" s="6"/>
      <c r="DWY3" s="6"/>
      <c r="DXG3" s="6"/>
      <c r="DXO3" s="6"/>
      <c r="DXW3" s="6"/>
      <c r="DYE3" s="6"/>
      <c r="DYM3" s="6"/>
      <c r="DYU3" s="6"/>
      <c r="DZC3" s="6"/>
      <c r="DZK3" s="6"/>
      <c r="DZS3" s="6"/>
      <c r="EAA3" s="6"/>
      <c r="EAI3" s="6"/>
      <c r="EAQ3" s="6"/>
      <c r="EAY3" s="6"/>
      <c r="EBG3" s="6"/>
      <c r="EBO3" s="6"/>
      <c r="EBW3" s="6"/>
      <c r="ECE3" s="6"/>
      <c r="ECM3" s="6"/>
      <c r="ECU3" s="6"/>
      <c r="EDC3" s="6"/>
      <c r="EDK3" s="6"/>
      <c r="EDS3" s="6"/>
      <c r="EEA3" s="6"/>
      <c r="EEI3" s="6"/>
      <c r="EEQ3" s="6"/>
      <c r="EEY3" s="6"/>
      <c r="EFG3" s="6"/>
      <c r="EFO3" s="6"/>
      <c r="EFW3" s="6"/>
      <c r="EGE3" s="6"/>
      <c r="EGM3" s="6"/>
      <c r="EGU3" s="6"/>
      <c r="EHC3" s="6"/>
      <c r="EHK3" s="6"/>
      <c r="EHS3" s="6"/>
      <c r="EIA3" s="6"/>
      <c r="EII3" s="6"/>
      <c r="EIQ3" s="6"/>
      <c r="EIY3" s="6"/>
      <c r="EJG3" s="6"/>
      <c r="EJO3" s="6"/>
      <c r="EJW3" s="6"/>
      <c r="EKE3" s="6"/>
      <c r="EKM3" s="6"/>
      <c r="EKU3" s="6"/>
      <c r="ELC3" s="6"/>
      <c r="ELK3" s="6"/>
      <c r="ELS3" s="6"/>
      <c r="EMA3" s="6"/>
      <c r="EMI3" s="6"/>
      <c r="EMQ3" s="6"/>
      <c r="EMY3" s="6"/>
      <c r="ENG3" s="6"/>
      <c r="ENO3" s="6"/>
      <c r="ENW3" s="6"/>
      <c r="EOE3" s="6"/>
      <c r="EOM3" s="6"/>
      <c r="EOU3" s="6"/>
      <c r="EPC3" s="6"/>
      <c r="EPK3" s="6"/>
      <c r="EPS3" s="6"/>
      <c r="EQA3" s="6"/>
      <c r="EQI3" s="6"/>
      <c r="EQQ3" s="6"/>
      <c r="EQY3" s="6"/>
      <c r="ERG3" s="6"/>
      <c r="ERO3" s="6"/>
      <c r="ERW3" s="6"/>
      <c r="ESE3" s="6"/>
      <c r="ESM3" s="6"/>
      <c r="ESU3" s="6"/>
      <c r="ETC3" s="6"/>
      <c r="ETK3" s="6"/>
      <c r="ETS3" s="6"/>
      <c r="EUA3" s="6"/>
      <c r="EUI3" s="6"/>
      <c r="EUQ3" s="6"/>
      <c r="EUY3" s="6"/>
      <c r="EVG3" s="6"/>
      <c r="EVO3" s="6"/>
      <c r="EVW3" s="6"/>
      <c r="EWE3" s="6"/>
      <c r="EWM3" s="6"/>
      <c r="EWU3" s="6"/>
      <c r="EXC3" s="6"/>
      <c r="EXK3" s="6"/>
      <c r="EXS3" s="6"/>
      <c r="EYA3" s="6"/>
      <c r="EYI3" s="6"/>
      <c r="EYQ3" s="6"/>
      <c r="EYY3" s="6"/>
      <c r="EZG3" s="6"/>
      <c r="EZO3" s="6"/>
      <c r="EZW3" s="6"/>
      <c r="FAE3" s="6"/>
      <c r="FAM3" s="6"/>
      <c r="FAU3" s="6"/>
      <c r="FBC3" s="6"/>
      <c r="FBK3" s="6"/>
      <c r="FBS3" s="6"/>
      <c r="FCA3" s="6"/>
      <c r="FCI3" s="6"/>
      <c r="FCQ3" s="6"/>
      <c r="FCY3" s="6"/>
      <c r="FDG3" s="6"/>
      <c r="FDO3" s="6"/>
      <c r="FDW3" s="6"/>
      <c r="FEE3" s="6"/>
      <c r="FEM3" s="6"/>
      <c r="FEU3" s="6"/>
      <c r="FFC3" s="6"/>
      <c r="FFK3" s="6"/>
      <c r="FFS3" s="6"/>
      <c r="FGA3" s="6"/>
      <c r="FGI3" s="6"/>
      <c r="FGQ3" s="6"/>
      <c r="FGY3" s="6"/>
      <c r="FHG3" s="6"/>
      <c r="FHO3" s="6"/>
      <c r="FHW3" s="6"/>
      <c r="FIE3" s="6"/>
      <c r="FIM3" s="6"/>
      <c r="FIU3" s="6"/>
      <c r="FJC3" s="6"/>
      <c r="FJK3" s="6"/>
      <c r="FJS3" s="6"/>
      <c r="FKA3" s="6"/>
      <c r="FKI3" s="6"/>
      <c r="FKQ3" s="6"/>
      <c r="FKY3" s="6"/>
      <c r="FLG3" s="6"/>
      <c r="FLO3" s="6"/>
      <c r="FLW3" s="6"/>
      <c r="FME3" s="6"/>
      <c r="FMM3" s="6"/>
      <c r="FMU3" s="6"/>
      <c r="FNC3" s="6"/>
      <c r="FNK3" s="6"/>
      <c r="FNS3" s="6"/>
      <c r="FOA3" s="6"/>
      <c r="FOI3" s="6"/>
      <c r="FOQ3" s="6"/>
      <c r="FOY3" s="6"/>
      <c r="FPG3" s="6"/>
      <c r="FPO3" s="6"/>
      <c r="FPW3" s="6"/>
      <c r="FQE3" s="6"/>
      <c r="FQM3" s="6"/>
      <c r="FQU3" s="6"/>
      <c r="FRC3" s="6"/>
      <c r="FRK3" s="6"/>
      <c r="FRS3" s="6"/>
      <c r="FSA3" s="6"/>
      <c r="FSI3" s="6"/>
      <c r="FSQ3" s="6"/>
      <c r="FSY3" s="6"/>
      <c r="FTG3" s="6"/>
      <c r="FTO3" s="6"/>
      <c r="FTW3" s="6"/>
      <c r="FUE3" s="6"/>
      <c r="FUM3" s="6"/>
      <c r="FUU3" s="6"/>
      <c r="FVC3" s="6"/>
      <c r="FVK3" s="6"/>
      <c r="FVS3" s="6"/>
      <c r="FWA3" s="6"/>
      <c r="FWI3" s="6"/>
      <c r="FWQ3" s="6"/>
      <c r="FWY3" s="6"/>
      <c r="FXG3" s="6"/>
      <c r="FXO3" s="6"/>
      <c r="FXW3" s="6"/>
      <c r="FYE3" s="6"/>
      <c r="FYM3" s="6"/>
      <c r="FYU3" s="6"/>
      <c r="FZC3" s="6"/>
      <c r="FZK3" s="6"/>
      <c r="FZS3" s="6"/>
      <c r="GAA3" s="6"/>
      <c r="GAI3" s="6"/>
      <c r="GAQ3" s="6"/>
      <c r="GAY3" s="6"/>
      <c r="GBG3" s="6"/>
      <c r="GBO3" s="6"/>
      <c r="GBW3" s="6"/>
      <c r="GCE3" s="6"/>
      <c r="GCM3" s="6"/>
      <c r="GCU3" s="6"/>
      <c r="GDC3" s="6"/>
      <c r="GDK3" s="6"/>
      <c r="GDS3" s="6"/>
      <c r="GEA3" s="6"/>
      <c r="GEI3" s="6"/>
      <c r="GEQ3" s="6"/>
      <c r="GEY3" s="6"/>
      <c r="GFG3" s="6"/>
      <c r="GFO3" s="6"/>
      <c r="GFW3" s="6"/>
      <c r="GGE3" s="6"/>
      <c r="GGM3" s="6"/>
      <c r="GGU3" s="6"/>
      <c r="GHC3" s="6"/>
      <c r="GHK3" s="6"/>
      <c r="GHS3" s="6"/>
      <c r="GIA3" s="6"/>
      <c r="GII3" s="6"/>
      <c r="GIQ3" s="6"/>
      <c r="GIY3" s="6"/>
      <c r="GJG3" s="6"/>
      <c r="GJO3" s="6"/>
      <c r="GJW3" s="6"/>
      <c r="GKE3" s="6"/>
      <c r="GKM3" s="6"/>
      <c r="GKU3" s="6"/>
      <c r="GLC3" s="6"/>
      <c r="GLK3" s="6"/>
      <c r="GLS3" s="6"/>
      <c r="GMA3" s="6"/>
      <c r="GMI3" s="6"/>
      <c r="GMQ3" s="6"/>
      <c r="GMY3" s="6"/>
      <c r="GNG3" s="6"/>
      <c r="GNO3" s="6"/>
      <c r="GNW3" s="6"/>
      <c r="GOE3" s="6"/>
      <c r="GOM3" s="6"/>
      <c r="GOU3" s="6"/>
      <c r="GPC3" s="6"/>
      <c r="GPK3" s="6"/>
      <c r="GPS3" s="6"/>
      <c r="GQA3" s="6"/>
      <c r="GQI3" s="6"/>
      <c r="GQQ3" s="6"/>
      <c r="GQY3" s="6"/>
      <c r="GRG3" s="6"/>
      <c r="GRO3" s="6"/>
      <c r="GRW3" s="6"/>
      <c r="GSE3" s="6"/>
      <c r="GSM3" s="6"/>
      <c r="GSU3" s="6"/>
      <c r="GTC3" s="6"/>
      <c r="GTK3" s="6"/>
      <c r="GTS3" s="6"/>
      <c r="GUA3" s="6"/>
      <c r="GUI3" s="6"/>
      <c r="GUQ3" s="6"/>
      <c r="GUY3" s="6"/>
      <c r="GVG3" s="6"/>
      <c r="GVO3" s="6"/>
      <c r="GVW3" s="6"/>
      <c r="GWE3" s="6"/>
      <c r="GWM3" s="6"/>
      <c r="GWU3" s="6"/>
      <c r="GXC3" s="6"/>
      <c r="GXK3" s="6"/>
      <c r="GXS3" s="6"/>
      <c r="GYA3" s="6"/>
      <c r="GYI3" s="6"/>
      <c r="GYQ3" s="6"/>
      <c r="GYY3" s="6"/>
      <c r="GZG3" s="6"/>
      <c r="GZO3" s="6"/>
      <c r="GZW3" s="6"/>
      <c r="HAE3" s="6"/>
      <c r="HAM3" s="6"/>
      <c r="HAU3" s="6"/>
      <c r="HBC3" s="6"/>
      <c r="HBK3" s="6"/>
      <c r="HBS3" s="6"/>
      <c r="HCA3" s="6"/>
      <c r="HCI3" s="6"/>
      <c r="HCQ3" s="6"/>
      <c r="HCY3" s="6"/>
      <c r="HDG3" s="6"/>
      <c r="HDO3" s="6"/>
      <c r="HDW3" s="6"/>
      <c r="HEE3" s="6"/>
      <c r="HEM3" s="6"/>
      <c r="HEU3" s="6"/>
      <c r="HFC3" s="6"/>
      <c r="HFK3" s="6"/>
      <c r="HFS3" s="6"/>
      <c r="HGA3" s="6"/>
      <c r="HGI3" s="6"/>
      <c r="HGQ3" s="6"/>
      <c r="HGY3" s="6"/>
      <c r="HHG3" s="6"/>
      <c r="HHO3" s="6"/>
      <c r="HHW3" s="6"/>
      <c r="HIE3" s="6"/>
      <c r="HIM3" s="6"/>
      <c r="HIU3" s="6"/>
      <c r="HJC3" s="6"/>
      <c r="HJK3" s="6"/>
      <c r="HJS3" s="6"/>
      <c r="HKA3" s="6"/>
      <c r="HKI3" s="6"/>
      <c r="HKQ3" s="6"/>
      <c r="HKY3" s="6"/>
      <c r="HLG3" s="6"/>
      <c r="HLO3" s="6"/>
      <c r="HLW3" s="6"/>
      <c r="HME3" s="6"/>
      <c r="HMM3" s="6"/>
      <c r="HMU3" s="6"/>
      <c r="HNC3" s="6"/>
      <c r="HNK3" s="6"/>
      <c r="HNS3" s="6"/>
      <c r="HOA3" s="6"/>
      <c r="HOI3" s="6"/>
      <c r="HOQ3" s="6"/>
      <c r="HOY3" s="6"/>
      <c r="HPG3" s="6"/>
      <c r="HPO3" s="6"/>
      <c r="HPW3" s="6"/>
      <c r="HQE3" s="6"/>
      <c r="HQM3" s="6"/>
      <c r="HQU3" s="6"/>
      <c r="HRC3" s="6"/>
      <c r="HRK3" s="6"/>
      <c r="HRS3" s="6"/>
      <c r="HSA3" s="6"/>
      <c r="HSI3" s="6"/>
      <c r="HSQ3" s="6"/>
      <c r="HSY3" s="6"/>
      <c r="HTG3" s="6"/>
      <c r="HTO3" s="6"/>
      <c r="HTW3" s="6"/>
      <c r="HUE3" s="6"/>
      <c r="HUM3" s="6"/>
      <c r="HUU3" s="6"/>
      <c r="HVC3" s="6"/>
      <c r="HVK3" s="6"/>
      <c r="HVS3" s="6"/>
      <c r="HWA3" s="6"/>
      <c r="HWI3" s="6"/>
      <c r="HWQ3" s="6"/>
      <c r="HWY3" s="6"/>
      <c r="HXG3" s="6"/>
      <c r="HXO3" s="6"/>
      <c r="HXW3" s="6"/>
      <c r="HYE3" s="6"/>
      <c r="HYM3" s="6"/>
      <c r="HYU3" s="6"/>
      <c r="HZC3" s="6"/>
      <c r="HZK3" s="6"/>
      <c r="HZS3" s="6"/>
      <c r="IAA3" s="6"/>
      <c r="IAI3" s="6"/>
      <c r="IAQ3" s="6"/>
      <c r="IAY3" s="6"/>
      <c r="IBG3" s="6"/>
      <c r="IBO3" s="6"/>
      <c r="IBW3" s="6"/>
      <c r="ICE3" s="6"/>
      <c r="ICM3" s="6"/>
      <c r="ICU3" s="6"/>
      <c r="IDC3" s="6"/>
      <c r="IDK3" s="6"/>
      <c r="IDS3" s="6"/>
      <c r="IEA3" s="6"/>
      <c r="IEI3" s="6"/>
      <c r="IEQ3" s="6"/>
      <c r="IEY3" s="6"/>
      <c r="IFG3" s="6"/>
      <c r="IFO3" s="6"/>
      <c r="IFW3" s="6"/>
      <c r="IGE3" s="6"/>
      <c r="IGM3" s="6"/>
      <c r="IGU3" s="6"/>
      <c r="IHC3" s="6"/>
      <c r="IHK3" s="6"/>
      <c r="IHS3" s="6"/>
      <c r="IIA3" s="6"/>
      <c r="III3" s="6"/>
      <c r="IIQ3" s="6"/>
      <c r="IIY3" s="6"/>
      <c r="IJG3" s="6"/>
      <c r="IJO3" s="6"/>
      <c r="IJW3" s="6"/>
      <c r="IKE3" s="6"/>
      <c r="IKM3" s="6"/>
      <c r="IKU3" s="6"/>
      <c r="ILC3" s="6"/>
      <c r="ILK3" s="6"/>
      <c r="ILS3" s="6"/>
      <c r="IMA3" s="6"/>
      <c r="IMI3" s="6"/>
      <c r="IMQ3" s="6"/>
      <c r="IMY3" s="6"/>
      <c r="ING3" s="6"/>
      <c r="INO3" s="6"/>
      <c r="INW3" s="6"/>
      <c r="IOE3" s="6"/>
      <c r="IOM3" s="6"/>
      <c r="IOU3" s="6"/>
      <c r="IPC3" s="6"/>
      <c r="IPK3" s="6"/>
      <c r="IPS3" s="6"/>
      <c r="IQA3" s="6"/>
      <c r="IQI3" s="6"/>
      <c r="IQQ3" s="6"/>
      <c r="IQY3" s="6"/>
      <c r="IRG3" s="6"/>
      <c r="IRO3" s="6"/>
      <c r="IRW3" s="6"/>
      <c r="ISE3" s="6"/>
      <c r="ISM3" s="6"/>
      <c r="ISU3" s="6"/>
      <c r="ITC3" s="6"/>
      <c r="ITK3" s="6"/>
      <c r="ITS3" s="6"/>
      <c r="IUA3" s="6"/>
      <c r="IUI3" s="6"/>
      <c r="IUQ3" s="6"/>
      <c r="IUY3" s="6"/>
      <c r="IVG3" s="6"/>
      <c r="IVO3" s="6"/>
      <c r="IVW3" s="6"/>
      <c r="IWE3" s="6"/>
      <c r="IWM3" s="6"/>
      <c r="IWU3" s="6"/>
      <c r="IXC3" s="6"/>
      <c r="IXK3" s="6"/>
      <c r="IXS3" s="6"/>
      <c r="IYA3" s="6"/>
      <c r="IYI3" s="6"/>
      <c r="IYQ3" s="6"/>
      <c r="IYY3" s="6"/>
      <c r="IZG3" s="6"/>
      <c r="IZO3" s="6"/>
      <c r="IZW3" s="6"/>
      <c r="JAE3" s="6"/>
      <c r="JAM3" s="6"/>
      <c r="JAU3" s="6"/>
      <c r="JBC3" s="6"/>
      <c r="JBK3" s="6"/>
      <c r="JBS3" s="6"/>
      <c r="JCA3" s="6"/>
      <c r="JCI3" s="6"/>
      <c r="JCQ3" s="6"/>
      <c r="JCY3" s="6"/>
      <c r="JDG3" s="6"/>
      <c r="JDO3" s="6"/>
      <c r="JDW3" s="6"/>
      <c r="JEE3" s="6"/>
      <c r="JEM3" s="6"/>
      <c r="JEU3" s="6"/>
      <c r="JFC3" s="6"/>
      <c r="JFK3" s="6"/>
      <c r="JFS3" s="6"/>
      <c r="JGA3" s="6"/>
      <c r="JGI3" s="6"/>
      <c r="JGQ3" s="6"/>
      <c r="JGY3" s="6"/>
      <c r="JHG3" s="6"/>
      <c r="JHO3" s="6"/>
      <c r="JHW3" s="6"/>
      <c r="JIE3" s="6"/>
      <c r="JIM3" s="6"/>
      <c r="JIU3" s="6"/>
      <c r="JJC3" s="6"/>
      <c r="JJK3" s="6"/>
      <c r="JJS3" s="6"/>
      <c r="JKA3" s="6"/>
      <c r="JKI3" s="6"/>
      <c r="JKQ3" s="6"/>
      <c r="JKY3" s="6"/>
      <c r="JLG3" s="6"/>
      <c r="JLO3" s="6"/>
      <c r="JLW3" s="6"/>
      <c r="JME3" s="6"/>
      <c r="JMM3" s="6"/>
      <c r="JMU3" s="6"/>
      <c r="JNC3" s="6"/>
      <c r="JNK3" s="6"/>
      <c r="JNS3" s="6"/>
      <c r="JOA3" s="6"/>
      <c r="JOI3" s="6"/>
      <c r="JOQ3" s="6"/>
      <c r="JOY3" s="6"/>
      <c r="JPG3" s="6"/>
      <c r="JPO3" s="6"/>
      <c r="JPW3" s="6"/>
      <c r="JQE3" s="6"/>
      <c r="JQM3" s="6"/>
      <c r="JQU3" s="6"/>
      <c r="JRC3" s="6"/>
      <c r="JRK3" s="6"/>
      <c r="JRS3" s="6"/>
      <c r="JSA3" s="6"/>
      <c r="JSI3" s="6"/>
      <c r="JSQ3" s="6"/>
      <c r="JSY3" s="6"/>
      <c r="JTG3" s="6"/>
      <c r="JTO3" s="6"/>
      <c r="JTW3" s="6"/>
      <c r="JUE3" s="6"/>
      <c r="JUM3" s="6"/>
      <c r="JUU3" s="6"/>
      <c r="JVC3" s="6"/>
      <c r="JVK3" s="6"/>
      <c r="JVS3" s="6"/>
      <c r="JWA3" s="6"/>
      <c r="JWI3" s="6"/>
      <c r="JWQ3" s="6"/>
      <c r="JWY3" s="6"/>
      <c r="JXG3" s="6"/>
      <c r="JXO3" s="6"/>
      <c r="JXW3" s="6"/>
      <c r="JYE3" s="6"/>
      <c r="JYM3" s="6"/>
      <c r="JYU3" s="6"/>
      <c r="JZC3" s="6"/>
      <c r="JZK3" s="6"/>
      <c r="JZS3" s="6"/>
      <c r="KAA3" s="6"/>
      <c r="KAI3" s="6"/>
      <c r="KAQ3" s="6"/>
      <c r="KAY3" s="6"/>
      <c r="KBG3" s="6"/>
      <c r="KBO3" s="6"/>
      <c r="KBW3" s="6"/>
      <c r="KCE3" s="6"/>
      <c r="KCM3" s="6"/>
      <c r="KCU3" s="6"/>
      <c r="KDC3" s="6"/>
      <c r="KDK3" s="6"/>
      <c r="KDS3" s="6"/>
      <c r="KEA3" s="6"/>
      <c r="KEI3" s="6"/>
      <c r="KEQ3" s="6"/>
      <c r="KEY3" s="6"/>
      <c r="KFG3" s="6"/>
      <c r="KFO3" s="6"/>
      <c r="KFW3" s="6"/>
      <c r="KGE3" s="6"/>
      <c r="KGM3" s="6"/>
      <c r="KGU3" s="6"/>
      <c r="KHC3" s="6"/>
      <c r="KHK3" s="6"/>
      <c r="KHS3" s="6"/>
      <c r="KIA3" s="6"/>
      <c r="KII3" s="6"/>
      <c r="KIQ3" s="6"/>
      <c r="KIY3" s="6"/>
      <c r="KJG3" s="6"/>
      <c r="KJO3" s="6"/>
      <c r="KJW3" s="6"/>
      <c r="KKE3" s="6"/>
      <c r="KKM3" s="6"/>
      <c r="KKU3" s="6"/>
      <c r="KLC3" s="6"/>
      <c r="KLK3" s="6"/>
      <c r="KLS3" s="6"/>
      <c r="KMA3" s="6"/>
      <c r="KMI3" s="6"/>
      <c r="KMQ3" s="6"/>
      <c r="KMY3" s="6"/>
      <c r="KNG3" s="6"/>
      <c r="KNO3" s="6"/>
      <c r="KNW3" s="6"/>
      <c r="KOE3" s="6"/>
      <c r="KOM3" s="6"/>
      <c r="KOU3" s="6"/>
      <c r="KPC3" s="6"/>
      <c r="KPK3" s="6"/>
      <c r="KPS3" s="6"/>
      <c r="KQA3" s="6"/>
      <c r="KQI3" s="6"/>
      <c r="KQQ3" s="6"/>
      <c r="KQY3" s="6"/>
      <c r="KRG3" s="6"/>
      <c r="KRO3" s="6"/>
      <c r="KRW3" s="6"/>
      <c r="KSE3" s="6"/>
      <c r="KSM3" s="6"/>
      <c r="KSU3" s="6"/>
      <c r="KTC3" s="6"/>
      <c r="KTK3" s="6"/>
      <c r="KTS3" s="6"/>
      <c r="KUA3" s="6"/>
      <c r="KUI3" s="6"/>
      <c r="KUQ3" s="6"/>
      <c r="KUY3" s="6"/>
      <c r="KVG3" s="6"/>
      <c r="KVO3" s="6"/>
      <c r="KVW3" s="6"/>
      <c r="KWE3" s="6"/>
      <c r="KWM3" s="6"/>
      <c r="KWU3" s="6"/>
      <c r="KXC3" s="6"/>
      <c r="KXK3" s="6"/>
      <c r="KXS3" s="6"/>
      <c r="KYA3" s="6"/>
      <c r="KYI3" s="6"/>
      <c r="KYQ3" s="6"/>
      <c r="KYY3" s="6"/>
      <c r="KZG3" s="6"/>
      <c r="KZO3" s="6"/>
      <c r="KZW3" s="6"/>
      <c r="LAE3" s="6"/>
      <c r="LAM3" s="6"/>
      <c r="LAU3" s="6"/>
      <c r="LBC3" s="6"/>
      <c r="LBK3" s="6"/>
      <c r="LBS3" s="6"/>
      <c r="LCA3" s="6"/>
      <c r="LCI3" s="6"/>
      <c r="LCQ3" s="6"/>
      <c r="LCY3" s="6"/>
      <c r="LDG3" s="6"/>
      <c r="LDO3" s="6"/>
      <c r="LDW3" s="6"/>
      <c r="LEE3" s="6"/>
      <c r="LEM3" s="6"/>
      <c r="LEU3" s="6"/>
      <c r="LFC3" s="6"/>
      <c r="LFK3" s="6"/>
      <c r="LFS3" s="6"/>
      <c r="LGA3" s="6"/>
      <c r="LGI3" s="6"/>
      <c r="LGQ3" s="6"/>
      <c r="LGY3" s="6"/>
      <c r="LHG3" s="6"/>
      <c r="LHO3" s="6"/>
      <c r="LHW3" s="6"/>
      <c r="LIE3" s="6"/>
      <c r="LIM3" s="6"/>
      <c r="LIU3" s="6"/>
      <c r="LJC3" s="6"/>
      <c r="LJK3" s="6"/>
      <c r="LJS3" s="6"/>
      <c r="LKA3" s="6"/>
      <c r="LKI3" s="6"/>
      <c r="LKQ3" s="6"/>
      <c r="LKY3" s="6"/>
      <c r="LLG3" s="6"/>
      <c r="LLO3" s="6"/>
      <c r="LLW3" s="6"/>
      <c r="LME3" s="6"/>
      <c r="LMM3" s="6"/>
      <c r="LMU3" s="6"/>
      <c r="LNC3" s="6"/>
      <c r="LNK3" s="6"/>
      <c r="LNS3" s="6"/>
      <c r="LOA3" s="6"/>
      <c r="LOI3" s="6"/>
      <c r="LOQ3" s="6"/>
      <c r="LOY3" s="6"/>
      <c r="LPG3" s="6"/>
      <c r="LPO3" s="6"/>
      <c r="LPW3" s="6"/>
      <c r="LQE3" s="6"/>
      <c r="LQM3" s="6"/>
      <c r="LQU3" s="6"/>
      <c r="LRC3" s="6"/>
      <c r="LRK3" s="6"/>
      <c r="LRS3" s="6"/>
      <c r="LSA3" s="6"/>
      <c r="LSI3" s="6"/>
      <c r="LSQ3" s="6"/>
      <c r="LSY3" s="6"/>
      <c r="LTG3" s="6"/>
      <c r="LTO3" s="6"/>
      <c r="LTW3" s="6"/>
      <c r="LUE3" s="6"/>
      <c r="LUM3" s="6"/>
      <c r="LUU3" s="6"/>
      <c r="LVC3" s="6"/>
      <c r="LVK3" s="6"/>
      <c r="LVS3" s="6"/>
      <c r="LWA3" s="6"/>
      <c r="LWI3" s="6"/>
      <c r="LWQ3" s="6"/>
      <c r="LWY3" s="6"/>
      <c r="LXG3" s="6"/>
      <c r="LXO3" s="6"/>
      <c r="LXW3" s="6"/>
      <c r="LYE3" s="6"/>
      <c r="LYM3" s="6"/>
      <c r="LYU3" s="6"/>
      <c r="LZC3" s="6"/>
      <c r="LZK3" s="6"/>
      <c r="LZS3" s="6"/>
      <c r="MAA3" s="6"/>
      <c r="MAI3" s="6"/>
      <c r="MAQ3" s="6"/>
      <c r="MAY3" s="6"/>
      <c r="MBG3" s="6"/>
      <c r="MBO3" s="6"/>
      <c r="MBW3" s="6"/>
      <c r="MCE3" s="6"/>
      <c r="MCM3" s="6"/>
      <c r="MCU3" s="6"/>
      <c r="MDC3" s="6"/>
      <c r="MDK3" s="6"/>
      <c r="MDS3" s="6"/>
      <c r="MEA3" s="6"/>
      <c r="MEI3" s="6"/>
      <c r="MEQ3" s="6"/>
      <c r="MEY3" s="6"/>
      <c r="MFG3" s="6"/>
      <c r="MFO3" s="6"/>
      <c r="MFW3" s="6"/>
      <c r="MGE3" s="6"/>
      <c r="MGM3" s="6"/>
      <c r="MGU3" s="6"/>
      <c r="MHC3" s="6"/>
      <c r="MHK3" s="6"/>
      <c r="MHS3" s="6"/>
      <c r="MIA3" s="6"/>
      <c r="MII3" s="6"/>
      <c r="MIQ3" s="6"/>
      <c r="MIY3" s="6"/>
      <c r="MJG3" s="6"/>
      <c r="MJO3" s="6"/>
      <c r="MJW3" s="6"/>
      <c r="MKE3" s="6"/>
      <c r="MKM3" s="6"/>
      <c r="MKU3" s="6"/>
      <c r="MLC3" s="6"/>
      <c r="MLK3" s="6"/>
      <c r="MLS3" s="6"/>
      <c r="MMA3" s="6"/>
      <c r="MMI3" s="6"/>
      <c r="MMQ3" s="6"/>
      <c r="MMY3" s="6"/>
      <c r="MNG3" s="6"/>
      <c r="MNO3" s="6"/>
      <c r="MNW3" s="6"/>
      <c r="MOE3" s="6"/>
      <c r="MOM3" s="6"/>
      <c r="MOU3" s="6"/>
      <c r="MPC3" s="6"/>
      <c r="MPK3" s="6"/>
      <c r="MPS3" s="6"/>
      <c r="MQA3" s="6"/>
      <c r="MQI3" s="6"/>
      <c r="MQQ3" s="6"/>
      <c r="MQY3" s="6"/>
      <c r="MRG3" s="6"/>
      <c r="MRO3" s="6"/>
      <c r="MRW3" s="6"/>
      <c r="MSE3" s="6"/>
      <c r="MSM3" s="6"/>
      <c r="MSU3" s="6"/>
      <c r="MTC3" s="6"/>
      <c r="MTK3" s="6"/>
      <c r="MTS3" s="6"/>
      <c r="MUA3" s="6"/>
      <c r="MUI3" s="6"/>
      <c r="MUQ3" s="6"/>
      <c r="MUY3" s="6"/>
      <c r="MVG3" s="6"/>
      <c r="MVO3" s="6"/>
      <c r="MVW3" s="6"/>
      <c r="MWE3" s="6"/>
      <c r="MWM3" s="6"/>
      <c r="MWU3" s="6"/>
      <c r="MXC3" s="6"/>
      <c r="MXK3" s="6"/>
      <c r="MXS3" s="6"/>
      <c r="MYA3" s="6"/>
      <c r="MYI3" s="6"/>
      <c r="MYQ3" s="6"/>
      <c r="MYY3" s="6"/>
      <c r="MZG3" s="6"/>
      <c r="MZO3" s="6"/>
      <c r="MZW3" s="6"/>
      <c r="NAE3" s="6"/>
      <c r="NAM3" s="6"/>
      <c r="NAU3" s="6"/>
      <c r="NBC3" s="6"/>
      <c r="NBK3" s="6"/>
      <c r="NBS3" s="6"/>
      <c r="NCA3" s="6"/>
      <c r="NCI3" s="6"/>
      <c r="NCQ3" s="6"/>
      <c r="NCY3" s="6"/>
      <c r="NDG3" s="6"/>
      <c r="NDO3" s="6"/>
      <c r="NDW3" s="6"/>
      <c r="NEE3" s="6"/>
      <c r="NEM3" s="6"/>
      <c r="NEU3" s="6"/>
      <c r="NFC3" s="6"/>
      <c r="NFK3" s="6"/>
      <c r="NFS3" s="6"/>
      <c r="NGA3" s="6"/>
      <c r="NGI3" s="6"/>
      <c r="NGQ3" s="6"/>
      <c r="NGY3" s="6"/>
      <c r="NHG3" s="6"/>
      <c r="NHO3" s="6"/>
      <c r="NHW3" s="6"/>
      <c r="NIE3" s="6"/>
      <c r="NIM3" s="6"/>
      <c r="NIU3" s="6"/>
      <c r="NJC3" s="6"/>
      <c r="NJK3" s="6"/>
      <c r="NJS3" s="6"/>
      <c r="NKA3" s="6"/>
      <c r="NKI3" s="6"/>
      <c r="NKQ3" s="6"/>
      <c r="NKY3" s="6"/>
      <c r="NLG3" s="6"/>
      <c r="NLO3" s="6"/>
      <c r="NLW3" s="6"/>
      <c r="NME3" s="6"/>
      <c r="NMM3" s="6"/>
      <c r="NMU3" s="6"/>
      <c r="NNC3" s="6"/>
      <c r="NNK3" s="6"/>
      <c r="NNS3" s="6"/>
      <c r="NOA3" s="6"/>
      <c r="NOI3" s="6"/>
      <c r="NOQ3" s="6"/>
      <c r="NOY3" s="6"/>
      <c r="NPG3" s="6"/>
      <c r="NPO3" s="6"/>
      <c r="NPW3" s="6"/>
      <c r="NQE3" s="6"/>
      <c r="NQM3" s="6"/>
      <c r="NQU3" s="6"/>
      <c r="NRC3" s="6"/>
      <c r="NRK3" s="6"/>
      <c r="NRS3" s="6"/>
      <c r="NSA3" s="6"/>
      <c r="NSI3" s="6"/>
      <c r="NSQ3" s="6"/>
      <c r="NSY3" s="6"/>
      <c r="NTG3" s="6"/>
      <c r="NTO3" s="6"/>
      <c r="NTW3" s="6"/>
      <c r="NUE3" s="6"/>
      <c r="NUM3" s="6"/>
      <c r="NUU3" s="6"/>
      <c r="NVC3" s="6"/>
      <c r="NVK3" s="6"/>
      <c r="NVS3" s="6"/>
      <c r="NWA3" s="6"/>
      <c r="NWI3" s="6"/>
      <c r="NWQ3" s="6"/>
      <c r="NWY3" s="6"/>
      <c r="NXG3" s="6"/>
      <c r="NXO3" s="6"/>
      <c r="NXW3" s="6"/>
      <c r="NYE3" s="6"/>
      <c r="NYM3" s="6"/>
      <c r="NYU3" s="6"/>
      <c r="NZC3" s="6"/>
      <c r="NZK3" s="6"/>
      <c r="NZS3" s="6"/>
      <c r="OAA3" s="6"/>
      <c r="OAI3" s="6"/>
      <c r="OAQ3" s="6"/>
      <c r="OAY3" s="6"/>
      <c r="OBG3" s="6"/>
      <c r="OBO3" s="6"/>
      <c r="OBW3" s="6"/>
      <c r="OCE3" s="6"/>
      <c r="OCM3" s="6"/>
      <c r="OCU3" s="6"/>
      <c r="ODC3" s="6"/>
      <c r="ODK3" s="6"/>
      <c r="ODS3" s="6"/>
      <c r="OEA3" s="6"/>
      <c r="OEI3" s="6"/>
      <c r="OEQ3" s="6"/>
      <c r="OEY3" s="6"/>
      <c r="OFG3" s="6"/>
      <c r="OFO3" s="6"/>
      <c r="OFW3" s="6"/>
      <c r="OGE3" s="6"/>
      <c r="OGM3" s="6"/>
      <c r="OGU3" s="6"/>
      <c r="OHC3" s="6"/>
      <c r="OHK3" s="6"/>
      <c r="OHS3" s="6"/>
      <c r="OIA3" s="6"/>
      <c r="OII3" s="6"/>
      <c r="OIQ3" s="6"/>
      <c r="OIY3" s="6"/>
      <c r="OJG3" s="6"/>
      <c r="OJO3" s="6"/>
      <c r="OJW3" s="6"/>
      <c r="OKE3" s="6"/>
      <c r="OKM3" s="6"/>
      <c r="OKU3" s="6"/>
      <c r="OLC3" s="6"/>
      <c r="OLK3" s="6"/>
      <c r="OLS3" s="6"/>
      <c r="OMA3" s="6"/>
      <c r="OMI3" s="6"/>
      <c r="OMQ3" s="6"/>
      <c r="OMY3" s="6"/>
      <c r="ONG3" s="6"/>
      <c r="ONO3" s="6"/>
      <c r="ONW3" s="6"/>
      <c r="OOE3" s="6"/>
      <c r="OOM3" s="6"/>
      <c r="OOU3" s="6"/>
      <c r="OPC3" s="6"/>
      <c r="OPK3" s="6"/>
      <c r="OPS3" s="6"/>
      <c r="OQA3" s="6"/>
      <c r="OQI3" s="6"/>
      <c r="OQQ3" s="6"/>
      <c r="OQY3" s="6"/>
      <c r="ORG3" s="6"/>
      <c r="ORO3" s="6"/>
      <c r="ORW3" s="6"/>
      <c r="OSE3" s="6"/>
      <c r="OSM3" s="6"/>
      <c r="OSU3" s="6"/>
      <c r="OTC3" s="6"/>
      <c r="OTK3" s="6"/>
      <c r="OTS3" s="6"/>
      <c r="OUA3" s="6"/>
      <c r="OUI3" s="6"/>
      <c r="OUQ3" s="6"/>
      <c r="OUY3" s="6"/>
      <c r="OVG3" s="6"/>
      <c r="OVO3" s="6"/>
      <c r="OVW3" s="6"/>
      <c r="OWE3" s="6"/>
      <c r="OWM3" s="6"/>
      <c r="OWU3" s="6"/>
      <c r="OXC3" s="6"/>
      <c r="OXK3" s="6"/>
      <c r="OXS3" s="6"/>
      <c r="OYA3" s="6"/>
      <c r="OYI3" s="6"/>
      <c r="OYQ3" s="6"/>
      <c r="OYY3" s="6"/>
      <c r="OZG3" s="6"/>
      <c r="OZO3" s="6"/>
      <c r="OZW3" s="6"/>
      <c r="PAE3" s="6"/>
      <c r="PAM3" s="6"/>
      <c r="PAU3" s="6"/>
      <c r="PBC3" s="6"/>
      <c r="PBK3" s="6"/>
      <c r="PBS3" s="6"/>
      <c r="PCA3" s="6"/>
      <c r="PCI3" s="6"/>
      <c r="PCQ3" s="6"/>
      <c r="PCY3" s="6"/>
      <c r="PDG3" s="6"/>
      <c r="PDO3" s="6"/>
      <c r="PDW3" s="6"/>
      <c r="PEE3" s="6"/>
      <c r="PEM3" s="6"/>
      <c r="PEU3" s="6"/>
      <c r="PFC3" s="6"/>
      <c r="PFK3" s="6"/>
      <c r="PFS3" s="6"/>
      <c r="PGA3" s="6"/>
      <c r="PGI3" s="6"/>
      <c r="PGQ3" s="6"/>
      <c r="PGY3" s="6"/>
      <c r="PHG3" s="6"/>
      <c r="PHO3" s="6"/>
      <c r="PHW3" s="6"/>
      <c r="PIE3" s="6"/>
      <c r="PIM3" s="6"/>
      <c r="PIU3" s="6"/>
      <c r="PJC3" s="6"/>
      <c r="PJK3" s="6"/>
      <c r="PJS3" s="6"/>
      <c r="PKA3" s="6"/>
      <c r="PKI3" s="6"/>
      <c r="PKQ3" s="6"/>
      <c r="PKY3" s="6"/>
      <c r="PLG3" s="6"/>
      <c r="PLO3" s="6"/>
      <c r="PLW3" s="6"/>
      <c r="PME3" s="6"/>
      <c r="PMM3" s="6"/>
      <c r="PMU3" s="6"/>
      <c r="PNC3" s="6"/>
      <c r="PNK3" s="6"/>
      <c r="PNS3" s="6"/>
      <c r="POA3" s="6"/>
      <c r="POI3" s="6"/>
      <c r="POQ3" s="6"/>
      <c r="POY3" s="6"/>
      <c r="PPG3" s="6"/>
      <c r="PPO3" s="6"/>
      <c r="PPW3" s="6"/>
      <c r="PQE3" s="6"/>
      <c r="PQM3" s="6"/>
      <c r="PQU3" s="6"/>
      <c r="PRC3" s="6"/>
      <c r="PRK3" s="6"/>
      <c r="PRS3" s="6"/>
      <c r="PSA3" s="6"/>
      <c r="PSI3" s="6"/>
      <c r="PSQ3" s="6"/>
      <c r="PSY3" s="6"/>
      <c r="PTG3" s="6"/>
      <c r="PTO3" s="6"/>
      <c r="PTW3" s="6"/>
      <c r="PUE3" s="6"/>
      <c r="PUM3" s="6"/>
      <c r="PUU3" s="6"/>
      <c r="PVC3" s="6"/>
      <c r="PVK3" s="6"/>
      <c r="PVS3" s="6"/>
      <c r="PWA3" s="6"/>
      <c r="PWI3" s="6"/>
      <c r="PWQ3" s="6"/>
      <c r="PWY3" s="6"/>
      <c r="PXG3" s="6"/>
      <c r="PXO3" s="6"/>
      <c r="PXW3" s="6"/>
      <c r="PYE3" s="6"/>
      <c r="PYM3" s="6"/>
      <c r="PYU3" s="6"/>
      <c r="PZC3" s="6"/>
      <c r="PZK3" s="6"/>
      <c r="PZS3" s="6"/>
      <c r="QAA3" s="6"/>
      <c r="QAI3" s="6"/>
      <c r="QAQ3" s="6"/>
      <c r="QAY3" s="6"/>
      <c r="QBG3" s="6"/>
      <c r="QBO3" s="6"/>
      <c r="QBW3" s="6"/>
      <c r="QCE3" s="6"/>
      <c r="QCM3" s="6"/>
      <c r="QCU3" s="6"/>
      <c r="QDC3" s="6"/>
      <c r="QDK3" s="6"/>
      <c r="QDS3" s="6"/>
      <c r="QEA3" s="6"/>
      <c r="QEI3" s="6"/>
      <c r="QEQ3" s="6"/>
      <c r="QEY3" s="6"/>
      <c r="QFG3" s="6"/>
      <c r="QFO3" s="6"/>
      <c r="QFW3" s="6"/>
      <c r="QGE3" s="6"/>
      <c r="QGM3" s="6"/>
      <c r="QGU3" s="6"/>
      <c r="QHC3" s="6"/>
      <c r="QHK3" s="6"/>
      <c r="QHS3" s="6"/>
      <c r="QIA3" s="6"/>
      <c r="QII3" s="6"/>
      <c r="QIQ3" s="6"/>
      <c r="QIY3" s="6"/>
      <c r="QJG3" s="6"/>
      <c r="QJO3" s="6"/>
      <c r="QJW3" s="6"/>
      <c r="QKE3" s="6"/>
      <c r="QKM3" s="6"/>
      <c r="QKU3" s="6"/>
      <c r="QLC3" s="6"/>
      <c r="QLK3" s="6"/>
      <c r="QLS3" s="6"/>
      <c r="QMA3" s="6"/>
      <c r="QMI3" s="6"/>
      <c r="QMQ3" s="6"/>
      <c r="QMY3" s="6"/>
      <c r="QNG3" s="6"/>
      <c r="QNO3" s="6"/>
      <c r="QNW3" s="6"/>
      <c r="QOE3" s="6"/>
      <c r="QOM3" s="6"/>
      <c r="QOU3" s="6"/>
      <c r="QPC3" s="6"/>
      <c r="QPK3" s="6"/>
      <c r="QPS3" s="6"/>
      <c r="QQA3" s="6"/>
      <c r="QQI3" s="6"/>
      <c r="QQQ3" s="6"/>
      <c r="QQY3" s="6"/>
      <c r="QRG3" s="6"/>
      <c r="QRO3" s="6"/>
      <c r="QRW3" s="6"/>
      <c r="QSE3" s="6"/>
      <c r="QSM3" s="6"/>
      <c r="QSU3" s="6"/>
      <c r="QTC3" s="6"/>
      <c r="QTK3" s="6"/>
      <c r="QTS3" s="6"/>
      <c r="QUA3" s="6"/>
      <c r="QUI3" s="6"/>
      <c r="QUQ3" s="6"/>
      <c r="QUY3" s="6"/>
      <c r="QVG3" s="6"/>
      <c r="QVO3" s="6"/>
      <c r="QVW3" s="6"/>
      <c r="QWE3" s="6"/>
      <c r="QWM3" s="6"/>
      <c r="QWU3" s="6"/>
      <c r="QXC3" s="6"/>
      <c r="QXK3" s="6"/>
      <c r="QXS3" s="6"/>
      <c r="QYA3" s="6"/>
      <c r="QYI3" s="6"/>
      <c r="QYQ3" s="6"/>
      <c r="QYY3" s="6"/>
      <c r="QZG3" s="6"/>
      <c r="QZO3" s="6"/>
      <c r="QZW3" s="6"/>
      <c r="RAE3" s="6"/>
      <c r="RAM3" s="6"/>
      <c r="RAU3" s="6"/>
      <c r="RBC3" s="6"/>
      <c r="RBK3" s="6"/>
      <c r="RBS3" s="6"/>
      <c r="RCA3" s="6"/>
      <c r="RCI3" s="6"/>
      <c r="RCQ3" s="6"/>
      <c r="RCY3" s="6"/>
      <c r="RDG3" s="6"/>
      <c r="RDO3" s="6"/>
      <c r="RDW3" s="6"/>
      <c r="REE3" s="6"/>
      <c r="REM3" s="6"/>
      <c r="REU3" s="6"/>
      <c r="RFC3" s="6"/>
      <c r="RFK3" s="6"/>
      <c r="RFS3" s="6"/>
      <c r="RGA3" s="6"/>
      <c r="RGI3" s="6"/>
      <c r="RGQ3" s="6"/>
      <c r="RGY3" s="6"/>
      <c r="RHG3" s="6"/>
      <c r="RHO3" s="6"/>
      <c r="RHW3" s="6"/>
      <c r="RIE3" s="6"/>
      <c r="RIM3" s="6"/>
      <c r="RIU3" s="6"/>
      <c r="RJC3" s="6"/>
      <c r="RJK3" s="6"/>
      <c r="RJS3" s="6"/>
      <c r="RKA3" s="6"/>
      <c r="RKI3" s="6"/>
      <c r="RKQ3" s="6"/>
      <c r="RKY3" s="6"/>
      <c r="RLG3" s="6"/>
      <c r="RLO3" s="6"/>
      <c r="RLW3" s="6"/>
      <c r="RME3" s="6"/>
      <c r="RMM3" s="6"/>
      <c r="RMU3" s="6"/>
      <c r="RNC3" s="6"/>
      <c r="RNK3" s="6"/>
      <c r="RNS3" s="6"/>
      <c r="ROA3" s="6"/>
      <c r="ROI3" s="6"/>
      <c r="ROQ3" s="6"/>
      <c r="ROY3" s="6"/>
      <c r="RPG3" s="6"/>
      <c r="RPO3" s="6"/>
      <c r="RPW3" s="6"/>
      <c r="RQE3" s="6"/>
      <c r="RQM3" s="6"/>
      <c r="RQU3" s="6"/>
      <c r="RRC3" s="6"/>
      <c r="RRK3" s="6"/>
      <c r="RRS3" s="6"/>
      <c r="RSA3" s="6"/>
      <c r="RSI3" s="6"/>
      <c r="RSQ3" s="6"/>
      <c r="RSY3" s="6"/>
      <c r="RTG3" s="6"/>
      <c r="RTO3" s="6"/>
      <c r="RTW3" s="6"/>
      <c r="RUE3" s="6"/>
      <c r="RUM3" s="6"/>
      <c r="RUU3" s="6"/>
      <c r="RVC3" s="6"/>
      <c r="RVK3" s="6"/>
      <c r="RVS3" s="6"/>
      <c r="RWA3" s="6"/>
      <c r="RWI3" s="6"/>
      <c r="RWQ3" s="6"/>
      <c r="RWY3" s="6"/>
      <c r="RXG3" s="6"/>
      <c r="RXO3" s="6"/>
      <c r="RXW3" s="6"/>
      <c r="RYE3" s="6"/>
      <c r="RYM3" s="6"/>
      <c r="RYU3" s="6"/>
      <c r="RZC3" s="6"/>
      <c r="RZK3" s="6"/>
      <c r="RZS3" s="6"/>
      <c r="SAA3" s="6"/>
      <c r="SAI3" s="6"/>
      <c r="SAQ3" s="6"/>
      <c r="SAY3" s="6"/>
      <c r="SBG3" s="6"/>
      <c r="SBO3" s="6"/>
      <c r="SBW3" s="6"/>
      <c r="SCE3" s="6"/>
      <c r="SCM3" s="6"/>
      <c r="SCU3" s="6"/>
      <c r="SDC3" s="6"/>
      <c r="SDK3" s="6"/>
      <c r="SDS3" s="6"/>
      <c r="SEA3" s="6"/>
      <c r="SEI3" s="6"/>
      <c r="SEQ3" s="6"/>
      <c r="SEY3" s="6"/>
      <c r="SFG3" s="6"/>
      <c r="SFO3" s="6"/>
      <c r="SFW3" s="6"/>
      <c r="SGE3" s="6"/>
      <c r="SGM3" s="6"/>
      <c r="SGU3" s="6"/>
      <c r="SHC3" s="6"/>
      <c r="SHK3" s="6"/>
      <c r="SHS3" s="6"/>
      <c r="SIA3" s="6"/>
      <c r="SII3" s="6"/>
      <c r="SIQ3" s="6"/>
      <c r="SIY3" s="6"/>
      <c r="SJG3" s="6"/>
      <c r="SJO3" s="6"/>
      <c r="SJW3" s="6"/>
      <c r="SKE3" s="6"/>
      <c r="SKM3" s="6"/>
      <c r="SKU3" s="6"/>
      <c r="SLC3" s="6"/>
      <c r="SLK3" s="6"/>
      <c r="SLS3" s="6"/>
      <c r="SMA3" s="6"/>
      <c r="SMI3" s="6"/>
      <c r="SMQ3" s="6"/>
      <c r="SMY3" s="6"/>
      <c r="SNG3" s="6"/>
      <c r="SNO3" s="6"/>
      <c r="SNW3" s="6"/>
      <c r="SOE3" s="6"/>
      <c r="SOM3" s="6"/>
      <c r="SOU3" s="6"/>
      <c r="SPC3" s="6"/>
      <c r="SPK3" s="6"/>
      <c r="SPS3" s="6"/>
      <c r="SQA3" s="6"/>
      <c r="SQI3" s="6"/>
      <c r="SQQ3" s="6"/>
      <c r="SQY3" s="6"/>
      <c r="SRG3" s="6"/>
      <c r="SRO3" s="6"/>
      <c r="SRW3" s="6"/>
      <c r="SSE3" s="6"/>
      <c r="SSM3" s="6"/>
      <c r="SSU3" s="6"/>
      <c r="STC3" s="6"/>
      <c r="STK3" s="6"/>
      <c r="STS3" s="6"/>
      <c r="SUA3" s="6"/>
      <c r="SUI3" s="6"/>
      <c r="SUQ3" s="6"/>
      <c r="SUY3" s="6"/>
      <c r="SVG3" s="6"/>
      <c r="SVO3" s="6"/>
      <c r="SVW3" s="6"/>
      <c r="SWE3" s="6"/>
      <c r="SWM3" s="6"/>
      <c r="SWU3" s="6"/>
      <c r="SXC3" s="6"/>
      <c r="SXK3" s="6"/>
      <c r="SXS3" s="6"/>
      <c r="SYA3" s="6"/>
      <c r="SYI3" s="6"/>
      <c r="SYQ3" s="6"/>
      <c r="SYY3" s="6"/>
      <c r="SZG3" s="6"/>
      <c r="SZO3" s="6"/>
      <c r="SZW3" s="6"/>
      <c r="TAE3" s="6"/>
      <c r="TAM3" s="6"/>
      <c r="TAU3" s="6"/>
      <c r="TBC3" s="6"/>
      <c r="TBK3" s="6"/>
      <c r="TBS3" s="6"/>
      <c r="TCA3" s="6"/>
      <c r="TCI3" s="6"/>
      <c r="TCQ3" s="6"/>
      <c r="TCY3" s="6"/>
      <c r="TDG3" s="6"/>
      <c r="TDO3" s="6"/>
      <c r="TDW3" s="6"/>
      <c r="TEE3" s="6"/>
      <c r="TEM3" s="6"/>
      <c r="TEU3" s="6"/>
      <c r="TFC3" s="6"/>
      <c r="TFK3" s="6"/>
      <c r="TFS3" s="6"/>
      <c r="TGA3" s="6"/>
      <c r="TGI3" s="6"/>
      <c r="TGQ3" s="6"/>
      <c r="TGY3" s="6"/>
      <c r="THG3" s="6"/>
      <c r="THO3" s="6"/>
      <c r="THW3" s="6"/>
      <c r="TIE3" s="6"/>
      <c r="TIM3" s="6"/>
      <c r="TIU3" s="6"/>
      <c r="TJC3" s="6"/>
      <c r="TJK3" s="6"/>
      <c r="TJS3" s="6"/>
      <c r="TKA3" s="6"/>
      <c r="TKI3" s="6"/>
      <c r="TKQ3" s="6"/>
      <c r="TKY3" s="6"/>
      <c r="TLG3" s="6"/>
      <c r="TLO3" s="6"/>
      <c r="TLW3" s="6"/>
      <c r="TME3" s="6"/>
      <c r="TMM3" s="6"/>
      <c r="TMU3" s="6"/>
      <c r="TNC3" s="6"/>
      <c r="TNK3" s="6"/>
      <c r="TNS3" s="6"/>
      <c r="TOA3" s="6"/>
      <c r="TOI3" s="6"/>
      <c r="TOQ3" s="6"/>
      <c r="TOY3" s="6"/>
      <c r="TPG3" s="6"/>
      <c r="TPO3" s="6"/>
      <c r="TPW3" s="6"/>
      <c r="TQE3" s="6"/>
      <c r="TQM3" s="6"/>
      <c r="TQU3" s="6"/>
      <c r="TRC3" s="6"/>
      <c r="TRK3" s="6"/>
      <c r="TRS3" s="6"/>
      <c r="TSA3" s="6"/>
      <c r="TSI3" s="6"/>
      <c r="TSQ3" s="6"/>
      <c r="TSY3" s="6"/>
      <c r="TTG3" s="6"/>
      <c r="TTO3" s="6"/>
      <c r="TTW3" s="6"/>
      <c r="TUE3" s="6"/>
      <c r="TUM3" s="6"/>
      <c r="TUU3" s="6"/>
      <c r="TVC3" s="6"/>
      <c r="TVK3" s="6"/>
      <c r="TVS3" s="6"/>
      <c r="TWA3" s="6"/>
      <c r="TWI3" s="6"/>
      <c r="TWQ3" s="6"/>
      <c r="TWY3" s="6"/>
      <c r="TXG3" s="6"/>
      <c r="TXO3" s="6"/>
      <c r="TXW3" s="6"/>
      <c r="TYE3" s="6"/>
      <c r="TYM3" s="6"/>
      <c r="TYU3" s="6"/>
      <c r="TZC3" s="6"/>
      <c r="TZK3" s="6"/>
      <c r="TZS3" s="6"/>
      <c r="UAA3" s="6"/>
      <c r="UAI3" s="6"/>
      <c r="UAQ3" s="6"/>
      <c r="UAY3" s="6"/>
      <c r="UBG3" s="6"/>
      <c r="UBO3" s="6"/>
      <c r="UBW3" s="6"/>
      <c r="UCE3" s="6"/>
      <c r="UCM3" s="6"/>
      <c r="UCU3" s="6"/>
      <c r="UDC3" s="6"/>
      <c r="UDK3" s="6"/>
      <c r="UDS3" s="6"/>
      <c r="UEA3" s="6"/>
      <c r="UEI3" s="6"/>
      <c r="UEQ3" s="6"/>
      <c r="UEY3" s="6"/>
      <c r="UFG3" s="6"/>
      <c r="UFO3" s="6"/>
      <c r="UFW3" s="6"/>
      <c r="UGE3" s="6"/>
      <c r="UGM3" s="6"/>
      <c r="UGU3" s="6"/>
      <c r="UHC3" s="6"/>
      <c r="UHK3" s="6"/>
      <c r="UHS3" s="6"/>
      <c r="UIA3" s="6"/>
      <c r="UII3" s="6"/>
      <c r="UIQ3" s="6"/>
      <c r="UIY3" s="6"/>
      <c r="UJG3" s="6"/>
      <c r="UJO3" s="6"/>
      <c r="UJW3" s="6"/>
      <c r="UKE3" s="6"/>
      <c r="UKM3" s="6"/>
      <c r="UKU3" s="6"/>
      <c r="ULC3" s="6"/>
      <c r="ULK3" s="6"/>
      <c r="ULS3" s="6"/>
      <c r="UMA3" s="6"/>
      <c r="UMI3" s="6"/>
      <c r="UMQ3" s="6"/>
      <c r="UMY3" s="6"/>
      <c r="UNG3" s="6"/>
      <c r="UNO3" s="6"/>
      <c r="UNW3" s="6"/>
      <c r="UOE3" s="6"/>
      <c r="UOM3" s="6"/>
      <c r="UOU3" s="6"/>
      <c r="UPC3" s="6"/>
      <c r="UPK3" s="6"/>
      <c r="UPS3" s="6"/>
      <c r="UQA3" s="6"/>
      <c r="UQI3" s="6"/>
      <c r="UQQ3" s="6"/>
      <c r="UQY3" s="6"/>
      <c r="URG3" s="6"/>
      <c r="URO3" s="6"/>
      <c r="URW3" s="6"/>
      <c r="USE3" s="6"/>
      <c r="USM3" s="6"/>
      <c r="USU3" s="6"/>
      <c r="UTC3" s="6"/>
      <c r="UTK3" s="6"/>
      <c r="UTS3" s="6"/>
      <c r="UUA3" s="6"/>
      <c r="UUI3" s="6"/>
      <c r="UUQ3" s="6"/>
      <c r="UUY3" s="6"/>
      <c r="UVG3" s="6"/>
      <c r="UVO3" s="6"/>
      <c r="UVW3" s="6"/>
      <c r="UWE3" s="6"/>
      <c r="UWM3" s="6"/>
      <c r="UWU3" s="6"/>
      <c r="UXC3" s="6"/>
      <c r="UXK3" s="6"/>
      <c r="UXS3" s="6"/>
      <c r="UYA3" s="6"/>
      <c r="UYI3" s="6"/>
      <c r="UYQ3" s="6"/>
      <c r="UYY3" s="6"/>
      <c r="UZG3" s="6"/>
      <c r="UZO3" s="6"/>
      <c r="UZW3" s="6"/>
      <c r="VAE3" s="6"/>
      <c r="VAM3" s="6"/>
      <c r="VAU3" s="6"/>
      <c r="VBC3" s="6"/>
      <c r="VBK3" s="6"/>
      <c r="VBS3" s="6"/>
      <c r="VCA3" s="6"/>
      <c r="VCI3" s="6"/>
      <c r="VCQ3" s="6"/>
      <c r="VCY3" s="6"/>
      <c r="VDG3" s="6"/>
      <c r="VDO3" s="6"/>
      <c r="VDW3" s="6"/>
      <c r="VEE3" s="6"/>
      <c r="VEM3" s="6"/>
      <c r="VEU3" s="6"/>
      <c r="VFC3" s="6"/>
      <c r="VFK3" s="6"/>
      <c r="VFS3" s="6"/>
      <c r="VGA3" s="6"/>
      <c r="VGI3" s="6"/>
      <c r="VGQ3" s="6"/>
      <c r="VGY3" s="6"/>
      <c r="VHG3" s="6"/>
      <c r="VHO3" s="6"/>
      <c r="VHW3" s="6"/>
      <c r="VIE3" s="6"/>
      <c r="VIM3" s="6"/>
      <c r="VIU3" s="6"/>
      <c r="VJC3" s="6"/>
      <c r="VJK3" s="6"/>
      <c r="VJS3" s="6"/>
      <c r="VKA3" s="6"/>
      <c r="VKI3" s="6"/>
      <c r="VKQ3" s="6"/>
      <c r="VKY3" s="6"/>
      <c r="VLG3" s="6"/>
      <c r="VLO3" s="6"/>
      <c r="VLW3" s="6"/>
      <c r="VME3" s="6"/>
      <c r="VMM3" s="6"/>
      <c r="VMU3" s="6"/>
      <c r="VNC3" s="6"/>
      <c r="VNK3" s="6"/>
      <c r="VNS3" s="6"/>
      <c r="VOA3" s="6"/>
      <c r="VOI3" s="6"/>
      <c r="VOQ3" s="6"/>
      <c r="VOY3" s="6"/>
      <c r="VPG3" s="6"/>
      <c r="VPO3" s="6"/>
      <c r="VPW3" s="6"/>
      <c r="VQE3" s="6"/>
      <c r="VQM3" s="6"/>
      <c r="VQU3" s="6"/>
      <c r="VRC3" s="6"/>
      <c r="VRK3" s="6"/>
      <c r="VRS3" s="6"/>
      <c r="VSA3" s="6"/>
      <c r="VSI3" s="6"/>
      <c r="VSQ3" s="6"/>
      <c r="VSY3" s="6"/>
      <c r="VTG3" s="6"/>
      <c r="VTO3" s="6"/>
      <c r="VTW3" s="6"/>
      <c r="VUE3" s="6"/>
      <c r="VUM3" s="6"/>
      <c r="VUU3" s="6"/>
      <c r="VVC3" s="6"/>
      <c r="VVK3" s="6"/>
      <c r="VVS3" s="6"/>
      <c r="VWA3" s="6"/>
      <c r="VWI3" s="6"/>
      <c r="VWQ3" s="6"/>
      <c r="VWY3" s="6"/>
      <c r="VXG3" s="6"/>
      <c r="VXO3" s="6"/>
      <c r="VXW3" s="6"/>
      <c r="VYE3" s="6"/>
      <c r="VYM3" s="6"/>
      <c r="VYU3" s="6"/>
      <c r="VZC3" s="6"/>
      <c r="VZK3" s="6"/>
      <c r="VZS3" s="6"/>
      <c r="WAA3" s="6"/>
      <c r="WAI3" s="6"/>
      <c r="WAQ3" s="6"/>
      <c r="WAY3" s="6"/>
      <c r="WBG3" s="6"/>
      <c r="WBO3" s="6"/>
      <c r="WBW3" s="6"/>
      <c r="WCE3" s="6"/>
      <c r="WCM3" s="6"/>
      <c r="WCU3" s="6"/>
      <c r="WDC3" s="6"/>
      <c r="WDK3" s="6"/>
      <c r="WDS3" s="6"/>
      <c r="WEA3" s="6"/>
      <c r="WEI3" s="6"/>
      <c r="WEQ3" s="6"/>
      <c r="WEY3" s="6"/>
      <c r="WFG3" s="6"/>
      <c r="WFO3" s="6"/>
      <c r="WFW3" s="6"/>
      <c r="WGE3" s="6"/>
      <c r="WGM3" s="6"/>
      <c r="WGU3" s="6"/>
      <c r="WHC3" s="6"/>
      <c r="WHK3" s="6"/>
      <c r="WHS3" s="6"/>
      <c r="WIA3" s="6"/>
      <c r="WII3" s="6"/>
      <c r="WIQ3" s="6"/>
      <c r="WIY3" s="6"/>
      <c r="WJG3" s="6"/>
      <c r="WJO3" s="6"/>
      <c r="WJW3" s="6"/>
      <c r="WKE3" s="6"/>
      <c r="WKM3" s="6"/>
      <c r="WKU3" s="6"/>
      <c r="WLC3" s="6"/>
      <c r="WLK3" s="6"/>
      <c r="WLS3" s="6"/>
      <c r="WMA3" s="6"/>
      <c r="WMI3" s="6"/>
      <c r="WMQ3" s="6"/>
      <c r="WMY3" s="6"/>
      <c r="WNG3" s="6"/>
      <c r="WNO3" s="6"/>
      <c r="WNW3" s="6"/>
      <c r="WOE3" s="6"/>
      <c r="WOM3" s="6"/>
      <c r="WOU3" s="6"/>
      <c r="WPC3" s="6"/>
      <c r="WPK3" s="6"/>
      <c r="WPS3" s="6"/>
      <c r="WQA3" s="6"/>
      <c r="WQI3" s="6"/>
      <c r="WQQ3" s="6"/>
      <c r="WQY3" s="6"/>
      <c r="WRG3" s="6"/>
      <c r="WRO3" s="6"/>
      <c r="WRW3" s="6"/>
      <c r="WSE3" s="6"/>
      <c r="WSM3" s="6"/>
      <c r="WSU3" s="6"/>
      <c r="WTC3" s="6"/>
      <c r="WTK3" s="6"/>
      <c r="WTS3" s="6"/>
      <c r="WUA3" s="6"/>
      <c r="WUI3" s="6"/>
      <c r="WUQ3" s="6"/>
      <c r="WUY3" s="6"/>
      <c r="WVG3" s="6"/>
      <c r="WVO3" s="6"/>
      <c r="WVW3" s="6"/>
      <c r="WWE3" s="6"/>
      <c r="WWM3" s="6"/>
      <c r="WWU3" s="6"/>
      <c r="WXC3" s="6"/>
      <c r="WXK3" s="6"/>
      <c r="WXS3" s="6"/>
      <c r="WYA3" s="6"/>
      <c r="WYI3" s="6"/>
      <c r="WYQ3" s="6"/>
      <c r="WYY3" s="6"/>
      <c r="WZG3" s="6"/>
      <c r="WZO3" s="6"/>
      <c r="WZW3" s="6"/>
      <c r="XAE3" s="6"/>
      <c r="XAM3" s="6"/>
      <c r="XAU3" s="6"/>
      <c r="XBC3" s="6"/>
      <c r="XBK3" s="6"/>
      <c r="XBS3" s="6"/>
    </row>
    <row r="4" spans="1:1023 1031:2047 2055:3071 3079:4095 4103:5119 5127:6143 6151:7167 7175:8191 8199:9215 9223:10239 10247:11263 11271:12287 12295:13311 13319:14335 14343:15359 15367:16295" ht="15.9" customHeight="1" thickTop="1" thickBot="1">
      <c r="A4" s="407" t="s">
        <v>105</v>
      </c>
      <c r="B4" s="408"/>
      <c r="C4" s="691" t="s">
        <v>2691</v>
      </c>
      <c r="D4" s="692"/>
      <c r="E4" s="693"/>
      <c r="F4" s="422" t="s">
        <v>169</v>
      </c>
      <c r="G4" s="420"/>
      <c r="H4" s="423"/>
      <c r="I4" s="3" t="b">
        <v>0</v>
      </c>
      <c r="J4" s="221">
        <f>IF(ISBLANK($J$3),"",IF(OR($J$3="PH",$J$3="MS",$J$3="ME"),75,60))</f>
        <v>60</v>
      </c>
      <c r="K4" s="431" t="s">
        <v>142</v>
      </c>
      <c r="L4" s="431"/>
      <c r="M4" s="431"/>
      <c r="N4" s="431"/>
      <c r="O4" s="431"/>
      <c r="P4" s="431"/>
      <c r="Q4" s="431"/>
      <c r="R4" s="431"/>
      <c r="S4" s="431"/>
      <c r="T4" s="431"/>
      <c r="U4" s="3"/>
      <c r="V4" s="3"/>
      <c r="W4" s="3"/>
      <c r="X4" s="3"/>
      <c r="Y4" s="3"/>
      <c r="Z4" s="3"/>
      <c r="AA4" s="3"/>
      <c r="AB4" s="3"/>
      <c r="AC4" s="3"/>
      <c r="AG4" s="24"/>
      <c r="AH4" s="24"/>
      <c r="AI4" s="24"/>
      <c r="AJ4" s="24"/>
      <c r="AK4" s="24"/>
      <c r="AL4" s="24"/>
      <c r="AM4" s="24"/>
      <c r="AN4" s="24"/>
      <c r="AO4" s="24"/>
      <c r="AP4" s="24"/>
      <c r="AQ4" s="24"/>
      <c r="AR4" s="24"/>
      <c r="DM4" s="6"/>
      <c r="DU4" s="6"/>
      <c r="EC4" s="6"/>
      <c r="EK4" s="6"/>
      <c r="EU4" s="6"/>
      <c r="FC4" s="6"/>
      <c r="FK4" s="6"/>
      <c r="FS4" s="6"/>
      <c r="GA4" s="6"/>
      <c r="GI4" s="6"/>
      <c r="GQ4" s="6"/>
      <c r="GY4" s="6"/>
      <c r="HG4" s="6"/>
      <c r="HO4" s="6"/>
      <c r="HW4" s="6"/>
      <c r="IE4" s="6"/>
      <c r="IM4" s="6"/>
      <c r="IU4" s="6"/>
      <c r="JC4" s="6"/>
      <c r="JK4" s="6"/>
      <c r="JS4" s="6"/>
      <c r="KA4" s="6"/>
      <c r="KI4" s="6"/>
      <c r="KQ4" s="6"/>
      <c r="KY4" s="6"/>
      <c r="LG4" s="6"/>
      <c r="LO4" s="6"/>
      <c r="LW4" s="6"/>
      <c r="ME4" s="6"/>
      <c r="MM4" s="6"/>
      <c r="MU4" s="6"/>
      <c r="NC4" s="6"/>
      <c r="NK4" s="6"/>
      <c r="NS4" s="6"/>
      <c r="OA4" s="6"/>
      <c r="OI4" s="6"/>
      <c r="OQ4" s="6"/>
      <c r="OY4" s="6"/>
      <c r="PG4" s="6"/>
      <c r="PO4" s="6"/>
      <c r="PW4" s="6"/>
      <c r="QE4" s="6"/>
      <c r="QM4" s="6"/>
      <c r="QU4" s="6"/>
      <c r="RC4" s="6"/>
      <c r="RK4" s="6"/>
      <c r="RS4" s="6"/>
      <c r="SA4" s="6"/>
      <c r="SI4" s="6"/>
      <c r="SQ4" s="6"/>
      <c r="SY4" s="6"/>
      <c r="TG4" s="6"/>
      <c r="TO4" s="6"/>
      <c r="TW4" s="6"/>
      <c r="UE4" s="6"/>
      <c r="UM4" s="6"/>
      <c r="UU4" s="6"/>
      <c r="VC4" s="6"/>
      <c r="VK4" s="6"/>
      <c r="VS4" s="6"/>
      <c r="WA4" s="6"/>
      <c r="WI4" s="6"/>
      <c r="WQ4" s="6"/>
      <c r="WY4" s="6"/>
      <c r="XG4" s="6"/>
      <c r="XO4" s="6"/>
      <c r="XW4" s="6"/>
      <c r="YE4" s="6"/>
      <c r="YM4" s="6"/>
      <c r="YU4" s="6"/>
      <c r="ZC4" s="6"/>
      <c r="ZK4" s="6"/>
      <c r="ZS4" s="6"/>
      <c r="AAA4" s="6"/>
      <c r="AAI4" s="6"/>
      <c r="AAQ4" s="6"/>
      <c r="AAY4" s="6"/>
      <c r="ABG4" s="6"/>
      <c r="ABO4" s="6"/>
      <c r="ABW4" s="6"/>
      <c r="ACE4" s="6"/>
      <c r="ACM4" s="6"/>
      <c r="ACU4" s="6"/>
      <c r="ADC4" s="6"/>
      <c r="ADK4" s="6"/>
      <c r="ADS4" s="6"/>
      <c r="AEA4" s="6"/>
      <c r="AEI4" s="6"/>
      <c r="AEQ4" s="6"/>
      <c r="AEY4" s="6"/>
      <c r="AFG4" s="6"/>
      <c r="AFO4" s="6"/>
      <c r="AFW4" s="6"/>
      <c r="AGE4" s="6"/>
      <c r="AGM4" s="6"/>
      <c r="AGU4" s="6"/>
      <c r="AHC4" s="6"/>
      <c r="AHK4" s="6"/>
      <c r="AHS4" s="6"/>
      <c r="AIA4" s="6"/>
      <c r="AII4" s="6"/>
      <c r="AIQ4" s="6"/>
      <c r="AIY4" s="6"/>
      <c r="AJG4" s="6"/>
      <c r="AJO4" s="6"/>
      <c r="AJW4" s="6"/>
      <c r="AKE4" s="6"/>
      <c r="AKM4" s="6"/>
      <c r="AKU4" s="6"/>
      <c r="ALC4" s="6"/>
      <c r="ALK4" s="6"/>
      <c r="ALS4" s="6"/>
      <c r="AMA4" s="6"/>
      <c r="AMI4" s="6"/>
      <c r="AMQ4" s="6"/>
      <c r="AMY4" s="6"/>
      <c r="ANG4" s="6"/>
      <c r="ANO4" s="6"/>
      <c r="ANW4" s="6"/>
      <c r="AOE4" s="6"/>
      <c r="AOM4" s="6"/>
      <c r="AOU4" s="6"/>
      <c r="APC4" s="6"/>
      <c r="APK4" s="6"/>
      <c r="APS4" s="6"/>
      <c r="AQA4" s="6"/>
      <c r="AQI4" s="6"/>
      <c r="AQQ4" s="6"/>
      <c r="AQY4" s="6"/>
      <c r="ARG4" s="6"/>
      <c r="ARO4" s="6"/>
      <c r="ARW4" s="6"/>
      <c r="ASE4" s="6"/>
      <c r="ASM4" s="6"/>
      <c r="ASU4" s="6"/>
      <c r="ATC4" s="6"/>
      <c r="ATK4" s="6"/>
      <c r="ATS4" s="6"/>
      <c r="AUA4" s="6"/>
      <c r="AUI4" s="6"/>
      <c r="AUQ4" s="6"/>
      <c r="AUY4" s="6"/>
      <c r="AVG4" s="6"/>
      <c r="AVO4" s="6"/>
      <c r="AVW4" s="6"/>
      <c r="AWE4" s="6"/>
      <c r="AWM4" s="6"/>
      <c r="AWU4" s="6"/>
      <c r="AXC4" s="6"/>
      <c r="AXK4" s="6"/>
      <c r="AXS4" s="6"/>
      <c r="AYA4" s="6"/>
      <c r="AYI4" s="6"/>
      <c r="AYQ4" s="6"/>
      <c r="AYY4" s="6"/>
      <c r="AZG4" s="6"/>
      <c r="AZO4" s="6"/>
      <c r="AZW4" s="6"/>
      <c r="BAE4" s="6"/>
      <c r="BAM4" s="6"/>
      <c r="BAU4" s="6"/>
      <c r="BBC4" s="6"/>
      <c r="BBK4" s="6"/>
      <c r="BBS4" s="6"/>
      <c r="BCA4" s="6"/>
      <c r="BCI4" s="6"/>
      <c r="BCQ4" s="6"/>
      <c r="BCY4" s="6"/>
      <c r="BDG4" s="6"/>
      <c r="BDO4" s="6"/>
      <c r="BDW4" s="6"/>
      <c r="BEE4" s="6"/>
      <c r="BEM4" s="6"/>
      <c r="BEU4" s="6"/>
      <c r="BFC4" s="6"/>
      <c r="BFK4" s="6"/>
      <c r="BFS4" s="6"/>
      <c r="BGA4" s="6"/>
      <c r="BGI4" s="6"/>
      <c r="BGQ4" s="6"/>
      <c r="BGY4" s="6"/>
      <c r="BHG4" s="6"/>
      <c r="BHO4" s="6"/>
      <c r="BHW4" s="6"/>
      <c r="BIE4" s="6"/>
      <c r="BIM4" s="6"/>
      <c r="BIU4" s="6"/>
      <c r="BJC4" s="6"/>
      <c r="BJK4" s="6"/>
      <c r="BJS4" s="6"/>
      <c r="BKA4" s="6"/>
      <c r="BKI4" s="6"/>
      <c r="BKQ4" s="6"/>
      <c r="BKY4" s="6"/>
      <c r="BLG4" s="6"/>
      <c r="BLO4" s="6"/>
      <c r="BLW4" s="6"/>
      <c r="BME4" s="6"/>
      <c r="BMM4" s="6"/>
      <c r="BMU4" s="6"/>
      <c r="BNC4" s="6"/>
      <c r="BNK4" s="6"/>
      <c r="BNS4" s="6"/>
      <c r="BOA4" s="6"/>
      <c r="BOI4" s="6"/>
      <c r="BOQ4" s="6"/>
      <c r="BOY4" s="6"/>
      <c r="BPG4" s="6"/>
      <c r="BPO4" s="6"/>
      <c r="BPW4" s="6"/>
      <c r="BQE4" s="6"/>
      <c r="BQM4" s="6"/>
      <c r="BQU4" s="6"/>
      <c r="BRC4" s="6"/>
      <c r="BRK4" s="6"/>
      <c r="BRS4" s="6"/>
      <c r="BSA4" s="6"/>
      <c r="BSI4" s="6"/>
      <c r="BSQ4" s="6"/>
      <c r="BSY4" s="6"/>
      <c r="BTG4" s="6"/>
      <c r="BTO4" s="6"/>
      <c r="BTW4" s="6"/>
      <c r="BUE4" s="6"/>
      <c r="BUM4" s="6"/>
      <c r="BUU4" s="6"/>
      <c r="BVC4" s="6"/>
      <c r="BVK4" s="6"/>
      <c r="BVS4" s="6"/>
      <c r="BWA4" s="6"/>
      <c r="BWI4" s="6"/>
      <c r="BWQ4" s="6"/>
      <c r="BWY4" s="6"/>
      <c r="BXG4" s="6"/>
      <c r="BXO4" s="6"/>
      <c r="BXW4" s="6"/>
      <c r="BYE4" s="6"/>
      <c r="BYM4" s="6"/>
      <c r="BYU4" s="6"/>
      <c r="BZC4" s="6"/>
      <c r="BZK4" s="6"/>
      <c r="BZS4" s="6"/>
      <c r="CAA4" s="6"/>
      <c r="CAI4" s="6"/>
      <c r="CAQ4" s="6"/>
      <c r="CAY4" s="6"/>
      <c r="CBG4" s="6"/>
      <c r="CBO4" s="6"/>
      <c r="CBW4" s="6"/>
      <c r="CCE4" s="6"/>
      <c r="CCM4" s="6"/>
      <c r="CCU4" s="6"/>
      <c r="CDC4" s="6"/>
      <c r="CDK4" s="6"/>
      <c r="CDS4" s="6"/>
      <c r="CEA4" s="6"/>
      <c r="CEI4" s="6"/>
      <c r="CEQ4" s="6"/>
      <c r="CEY4" s="6"/>
      <c r="CFG4" s="6"/>
      <c r="CFO4" s="6"/>
      <c r="CFW4" s="6"/>
      <c r="CGE4" s="6"/>
      <c r="CGM4" s="6"/>
      <c r="CGU4" s="6"/>
      <c r="CHC4" s="6"/>
      <c r="CHK4" s="6"/>
      <c r="CHS4" s="6"/>
      <c r="CIA4" s="6"/>
      <c r="CII4" s="6"/>
      <c r="CIQ4" s="6"/>
      <c r="CIY4" s="6"/>
      <c r="CJG4" s="6"/>
      <c r="CJO4" s="6"/>
      <c r="CJW4" s="6"/>
      <c r="CKE4" s="6"/>
      <c r="CKM4" s="6"/>
      <c r="CKU4" s="6"/>
      <c r="CLC4" s="6"/>
      <c r="CLK4" s="6"/>
      <c r="CLS4" s="6"/>
      <c r="CMA4" s="6"/>
      <c r="CMI4" s="6"/>
      <c r="CMQ4" s="6"/>
      <c r="CMY4" s="6"/>
      <c r="CNG4" s="6"/>
      <c r="CNO4" s="6"/>
      <c r="CNW4" s="6"/>
      <c r="COE4" s="6"/>
      <c r="COM4" s="6"/>
      <c r="COU4" s="6"/>
      <c r="CPC4" s="6"/>
      <c r="CPK4" s="6"/>
      <c r="CPS4" s="6"/>
      <c r="CQA4" s="6"/>
      <c r="CQI4" s="6"/>
      <c r="CQQ4" s="6"/>
      <c r="CQY4" s="6"/>
      <c r="CRG4" s="6"/>
      <c r="CRO4" s="6"/>
      <c r="CRW4" s="6"/>
      <c r="CSE4" s="6"/>
      <c r="CSM4" s="6"/>
      <c r="CSU4" s="6"/>
      <c r="CTC4" s="6"/>
      <c r="CTK4" s="6"/>
      <c r="CTS4" s="6"/>
      <c r="CUA4" s="6"/>
      <c r="CUI4" s="6"/>
      <c r="CUQ4" s="6"/>
      <c r="CUY4" s="6"/>
      <c r="CVG4" s="6"/>
      <c r="CVO4" s="6"/>
      <c r="CVW4" s="6"/>
      <c r="CWE4" s="6"/>
      <c r="CWM4" s="6"/>
      <c r="CWU4" s="6"/>
      <c r="CXC4" s="6"/>
      <c r="CXK4" s="6"/>
      <c r="CXS4" s="6"/>
      <c r="CYA4" s="6"/>
      <c r="CYI4" s="6"/>
      <c r="CYQ4" s="6"/>
      <c r="CYY4" s="6"/>
      <c r="CZG4" s="6"/>
      <c r="CZO4" s="6"/>
      <c r="CZW4" s="6"/>
      <c r="DAE4" s="6"/>
      <c r="DAM4" s="6"/>
      <c r="DAU4" s="6"/>
      <c r="DBC4" s="6"/>
      <c r="DBK4" s="6"/>
      <c r="DBS4" s="6"/>
      <c r="DCA4" s="6"/>
      <c r="DCI4" s="6"/>
      <c r="DCQ4" s="6"/>
      <c r="DCY4" s="6"/>
      <c r="DDG4" s="6"/>
      <c r="DDO4" s="6"/>
      <c r="DDW4" s="6"/>
      <c r="DEE4" s="6"/>
      <c r="DEM4" s="6"/>
      <c r="DEU4" s="6"/>
      <c r="DFC4" s="6"/>
      <c r="DFK4" s="6"/>
      <c r="DFS4" s="6"/>
      <c r="DGA4" s="6"/>
      <c r="DGI4" s="6"/>
      <c r="DGQ4" s="6"/>
      <c r="DGY4" s="6"/>
      <c r="DHG4" s="6"/>
      <c r="DHO4" s="6"/>
      <c r="DHW4" s="6"/>
      <c r="DIE4" s="6"/>
      <c r="DIM4" s="6"/>
      <c r="DIU4" s="6"/>
      <c r="DJC4" s="6"/>
      <c r="DJK4" s="6"/>
      <c r="DJS4" s="6"/>
      <c r="DKA4" s="6"/>
      <c r="DKI4" s="6"/>
      <c r="DKQ4" s="6"/>
      <c r="DKY4" s="6"/>
      <c r="DLG4" s="6"/>
      <c r="DLO4" s="6"/>
      <c r="DLW4" s="6"/>
      <c r="DME4" s="6"/>
      <c r="DMM4" s="6"/>
      <c r="DMU4" s="6"/>
      <c r="DNC4" s="6"/>
      <c r="DNK4" s="6"/>
      <c r="DNS4" s="6"/>
      <c r="DOA4" s="6"/>
      <c r="DOI4" s="6"/>
      <c r="DOQ4" s="6"/>
      <c r="DOY4" s="6"/>
      <c r="DPG4" s="6"/>
      <c r="DPO4" s="6"/>
      <c r="DPW4" s="6"/>
      <c r="DQE4" s="6"/>
      <c r="DQM4" s="6"/>
      <c r="DQU4" s="6"/>
      <c r="DRC4" s="6"/>
      <c r="DRK4" s="6"/>
      <c r="DRS4" s="6"/>
      <c r="DSA4" s="6"/>
      <c r="DSI4" s="6"/>
      <c r="DSQ4" s="6"/>
      <c r="DSY4" s="6"/>
      <c r="DTG4" s="6"/>
      <c r="DTO4" s="6"/>
      <c r="DTW4" s="6"/>
      <c r="DUE4" s="6"/>
      <c r="DUM4" s="6"/>
      <c r="DUU4" s="6"/>
      <c r="DVC4" s="6"/>
      <c r="DVK4" s="6"/>
      <c r="DVS4" s="6"/>
      <c r="DWA4" s="6"/>
      <c r="DWI4" s="6"/>
      <c r="DWQ4" s="6"/>
      <c r="DWY4" s="6"/>
      <c r="DXG4" s="6"/>
      <c r="DXO4" s="6"/>
      <c r="DXW4" s="6"/>
      <c r="DYE4" s="6"/>
      <c r="DYM4" s="6"/>
      <c r="DYU4" s="6"/>
      <c r="DZC4" s="6"/>
      <c r="DZK4" s="6"/>
      <c r="DZS4" s="6"/>
      <c r="EAA4" s="6"/>
      <c r="EAI4" s="6"/>
      <c r="EAQ4" s="6"/>
      <c r="EAY4" s="6"/>
      <c r="EBG4" s="6"/>
      <c r="EBO4" s="6"/>
      <c r="EBW4" s="6"/>
      <c r="ECE4" s="6"/>
      <c r="ECM4" s="6"/>
      <c r="ECU4" s="6"/>
      <c r="EDC4" s="6"/>
      <c r="EDK4" s="6"/>
      <c r="EDS4" s="6"/>
      <c r="EEA4" s="6"/>
      <c r="EEI4" s="6"/>
      <c r="EEQ4" s="6"/>
      <c r="EEY4" s="6"/>
      <c r="EFG4" s="6"/>
      <c r="EFO4" s="6"/>
      <c r="EFW4" s="6"/>
      <c r="EGE4" s="6"/>
      <c r="EGM4" s="6"/>
      <c r="EGU4" s="6"/>
      <c r="EHC4" s="6"/>
      <c r="EHK4" s="6"/>
      <c r="EHS4" s="6"/>
      <c r="EIA4" s="6"/>
      <c r="EII4" s="6"/>
      <c r="EIQ4" s="6"/>
      <c r="EIY4" s="6"/>
      <c r="EJG4" s="6"/>
      <c r="EJO4" s="6"/>
      <c r="EJW4" s="6"/>
      <c r="EKE4" s="6"/>
      <c r="EKM4" s="6"/>
      <c r="EKU4" s="6"/>
      <c r="ELC4" s="6"/>
      <c r="ELK4" s="6"/>
      <c r="ELS4" s="6"/>
      <c r="EMA4" s="6"/>
      <c r="EMI4" s="6"/>
      <c r="EMQ4" s="6"/>
      <c r="EMY4" s="6"/>
      <c r="ENG4" s="6"/>
      <c r="ENO4" s="6"/>
      <c r="ENW4" s="6"/>
      <c r="EOE4" s="6"/>
      <c r="EOM4" s="6"/>
      <c r="EOU4" s="6"/>
      <c r="EPC4" s="6"/>
      <c r="EPK4" s="6"/>
      <c r="EPS4" s="6"/>
      <c r="EQA4" s="6"/>
      <c r="EQI4" s="6"/>
      <c r="EQQ4" s="6"/>
      <c r="EQY4" s="6"/>
      <c r="ERG4" s="6"/>
      <c r="ERO4" s="6"/>
      <c r="ERW4" s="6"/>
      <c r="ESE4" s="6"/>
      <c r="ESM4" s="6"/>
      <c r="ESU4" s="6"/>
      <c r="ETC4" s="6"/>
      <c r="ETK4" s="6"/>
      <c r="ETS4" s="6"/>
      <c r="EUA4" s="6"/>
      <c r="EUI4" s="6"/>
      <c r="EUQ4" s="6"/>
      <c r="EUY4" s="6"/>
      <c r="EVG4" s="6"/>
      <c r="EVO4" s="6"/>
      <c r="EVW4" s="6"/>
      <c r="EWE4" s="6"/>
      <c r="EWM4" s="6"/>
      <c r="EWU4" s="6"/>
      <c r="EXC4" s="6"/>
      <c r="EXK4" s="6"/>
      <c r="EXS4" s="6"/>
      <c r="EYA4" s="6"/>
      <c r="EYI4" s="6"/>
      <c r="EYQ4" s="6"/>
      <c r="EYY4" s="6"/>
      <c r="EZG4" s="6"/>
      <c r="EZO4" s="6"/>
      <c r="EZW4" s="6"/>
      <c r="FAE4" s="6"/>
      <c r="FAM4" s="6"/>
      <c r="FAU4" s="6"/>
      <c r="FBC4" s="6"/>
      <c r="FBK4" s="6"/>
      <c r="FBS4" s="6"/>
      <c r="FCA4" s="6"/>
      <c r="FCI4" s="6"/>
      <c r="FCQ4" s="6"/>
      <c r="FCY4" s="6"/>
      <c r="FDG4" s="6"/>
      <c r="FDO4" s="6"/>
      <c r="FDW4" s="6"/>
      <c r="FEE4" s="6"/>
      <c r="FEM4" s="6"/>
      <c r="FEU4" s="6"/>
      <c r="FFC4" s="6"/>
      <c r="FFK4" s="6"/>
      <c r="FFS4" s="6"/>
      <c r="FGA4" s="6"/>
      <c r="FGI4" s="6"/>
      <c r="FGQ4" s="6"/>
      <c r="FGY4" s="6"/>
      <c r="FHG4" s="6"/>
      <c r="FHO4" s="6"/>
      <c r="FHW4" s="6"/>
      <c r="FIE4" s="6"/>
      <c r="FIM4" s="6"/>
      <c r="FIU4" s="6"/>
      <c r="FJC4" s="6"/>
      <c r="FJK4" s="6"/>
      <c r="FJS4" s="6"/>
      <c r="FKA4" s="6"/>
      <c r="FKI4" s="6"/>
      <c r="FKQ4" s="6"/>
      <c r="FKY4" s="6"/>
      <c r="FLG4" s="6"/>
      <c r="FLO4" s="6"/>
      <c r="FLW4" s="6"/>
      <c r="FME4" s="6"/>
      <c r="FMM4" s="6"/>
      <c r="FMU4" s="6"/>
      <c r="FNC4" s="6"/>
      <c r="FNK4" s="6"/>
      <c r="FNS4" s="6"/>
      <c r="FOA4" s="6"/>
      <c r="FOI4" s="6"/>
      <c r="FOQ4" s="6"/>
      <c r="FOY4" s="6"/>
      <c r="FPG4" s="6"/>
      <c r="FPO4" s="6"/>
      <c r="FPW4" s="6"/>
      <c r="FQE4" s="6"/>
      <c r="FQM4" s="6"/>
      <c r="FQU4" s="6"/>
      <c r="FRC4" s="6"/>
      <c r="FRK4" s="6"/>
      <c r="FRS4" s="6"/>
      <c r="FSA4" s="6"/>
      <c r="FSI4" s="6"/>
      <c r="FSQ4" s="6"/>
      <c r="FSY4" s="6"/>
      <c r="FTG4" s="6"/>
      <c r="FTO4" s="6"/>
      <c r="FTW4" s="6"/>
      <c r="FUE4" s="6"/>
      <c r="FUM4" s="6"/>
      <c r="FUU4" s="6"/>
      <c r="FVC4" s="6"/>
      <c r="FVK4" s="6"/>
      <c r="FVS4" s="6"/>
      <c r="FWA4" s="6"/>
      <c r="FWI4" s="6"/>
      <c r="FWQ4" s="6"/>
      <c r="FWY4" s="6"/>
      <c r="FXG4" s="6"/>
      <c r="FXO4" s="6"/>
      <c r="FXW4" s="6"/>
      <c r="FYE4" s="6"/>
      <c r="FYM4" s="6"/>
      <c r="FYU4" s="6"/>
      <c r="FZC4" s="6"/>
      <c r="FZK4" s="6"/>
      <c r="FZS4" s="6"/>
      <c r="GAA4" s="6"/>
      <c r="GAI4" s="6"/>
      <c r="GAQ4" s="6"/>
      <c r="GAY4" s="6"/>
      <c r="GBG4" s="6"/>
      <c r="GBO4" s="6"/>
      <c r="GBW4" s="6"/>
      <c r="GCE4" s="6"/>
      <c r="GCM4" s="6"/>
      <c r="GCU4" s="6"/>
      <c r="GDC4" s="6"/>
      <c r="GDK4" s="6"/>
      <c r="GDS4" s="6"/>
      <c r="GEA4" s="6"/>
      <c r="GEI4" s="6"/>
      <c r="GEQ4" s="6"/>
      <c r="GEY4" s="6"/>
      <c r="GFG4" s="6"/>
      <c r="GFO4" s="6"/>
      <c r="GFW4" s="6"/>
      <c r="GGE4" s="6"/>
      <c r="GGM4" s="6"/>
      <c r="GGU4" s="6"/>
      <c r="GHC4" s="6"/>
      <c r="GHK4" s="6"/>
      <c r="GHS4" s="6"/>
      <c r="GIA4" s="6"/>
      <c r="GII4" s="6"/>
      <c r="GIQ4" s="6"/>
      <c r="GIY4" s="6"/>
      <c r="GJG4" s="6"/>
      <c r="GJO4" s="6"/>
      <c r="GJW4" s="6"/>
      <c r="GKE4" s="6"/>
      <c r="GKM4" s="6"/>
      <c r="GKU4" s="6"/>
      <c r="GLC4" s="6"/>
      <c r="GLK4" s="6"/>
      <c r="GLS4" s="6"/>
      <c r="GMA4" s="6"/>
      <c r="GMI4" s="6"/>
      <c r="GMQ4" s="6"/>
      <c r="GMY4" s="6"/>
      <c r="GNG4" s="6"/>
      <c r="GNO4" s="6"/>
      <c r="GNW4" s="6"/>
      <c r="GOE4" s="6"/>
      <c r="GOM4" s="6"/>
      <c r="GOU4" s="6"/>
      <c r="GPC4" s="6"/>
      <c r="GPK4" s="6"/>
      <c r="GPS4" s="6"/>
      <c r="GQA4" s="6"/>
      <c r="GQI4" s="6"/>
      <c r="GQQ4" s="6"/>
      <c r="GQY4" s="6"/>
      <c r="GRG4" s="6"/>
      <c r="GRO4" s="6"/>
      <c r="GRW4" s="6"/>
      <c r="GSE4" s="6"/>
      <c r="GSM4" s="6"/>
      <c r="GSU4" s="6"/>
      <c r="GTC4" s="6"/>
      <c r="GTK4" s="6"/>
      <c r="GTS4" s="6"/>
      <c r="GUA4" s="6"/>
      <c r="GUI4" s="6"/>
      <c r="GUQ4" s="6"/>
      <c r="GUY4" s="6"/>
      <c r="GVG4" s="6"/>
      <c r="GVO4" s="6"/>
      <c r="GVW4" s="6"/>
      <c r="GWE4" s="6"/>
      <c r="GWM4" s="6"/>
      <c r="GWU4" s="6"/>
      <c r="GXC4" s="6"/>
      <c r="GXK4" s="6"/>
      <c r="GXS4" s="6"/>
      <c r="GYA4" s="6"/>
      <c r="GYI4" s="6"/>
      <c r="GYQ4" s="6"/>
      <c r="GYY4" s="6"/>
      <c r="GZG4" s="6"/>
      <c r="GZO4" s="6"/>
      <c r="GZW4" s="6"/>
      <c r="HAE4" s="6"/>
      <c r="HAM4" s="6"/>
      <c r="HAU4" s="6"/>
      <c r="HBC4" s="6"/>
      <c r="HBK4" s="6"/>
      <c r="HBS4" s="6"/>
      <c r="HCA4" s="6"/>
      <c r="HCI4" s="6"/>
      <c r="HCQ4" s="6"/>
      <c r="HCY4" s="6"/>
      <c r="HDG4" s="6"/>
      <c r="HDO4" s="6"/>
      <c r="HDW4" s="6"/>
      <c r="HEE4" s="6"/>
      <c r="HEM4" s="6"/>
      <c r="HEU4" s="6"/>
      <c r="HFC4" s="6"/>
      <c r="HFK4" s="6"/>
      <c r="HFS4" s="6"/>
      <c r="HGA4" s="6"/>
      <c r="HGI4" s="6"/>
      <c r="HGQ4" s="6"/>
      <c r="HGY4" s="6"/>
      <c r="HHG4" s="6"/>
      <c r="HHO4" s="6"/>
      <c r="HHW4" s="6"/>
      <c r="HIE4" s="6"/>
      <c r="HIM4" s="6"/>
      <c r="HIU4" s="6"/>
      <c r="HJC4" s="6"/>
      <c r="HJK4" s="6"/>
      <c r="HJS4" s="6"/>
      <c r="HKA4" s="6"/>
      <c r="HKI4" s="6"/>
      <c r="HKQ4" s="6"/>
      <c r="HKY4" s="6"/>
      <c r="HLG4" s="6"/>
      <c r="HLO4" s="6"/>
      <c r="HLW4" s="6"/>
      <c r="HME4" s="6"/>
      <c r="HMM4" s="6"/>
      <c r="HMU4" s="6"/>
      <c r="HNC4" s="6"/>
      <c r="HNK4" s="6"/>
      <c r="HNS4" s="6"/>
      <c r="HOA4" s="6"/>
      <c r="HOI4" s="6"/>
      <c r="HOQ4" s="6"/>
      <c r="HOY4" s="6"/>
      <c r="HPG4" s="6"/>
      <c r="HPO4" s="6"/>
      <c r="HPW4" s="6"/>
      <c r="HQE4" s="6"/>
      <c r="HQM4" s="6"/>
      <c r="HQU4" s="6"/>
      <c r="HRC4" s="6"/>
      <c r="HRK4" s="6"/>
      <c r="HRS4" s="6"/>
      <c r="HSA4" s="6"/>
      <c r="HSI4" s="6"/>
      <c r="HSQ4" s="6"/>
      <c r="HSY4" s="6"/>
      <c r="HTG4" s="6"/>
      <c r="HTO4" s="6"/>
      <c r="HTW4" s="6"/>
      <c r="HUE4" s="6"/>
      <c r="HUM4" s="6"/>
      <c r="HUU4" s="6"/>
      <c r="HVC4" s="6"/>
      <c r="HVK4" s="6"/>
      <c r="HVS4" s="6"/>
      <c r="HWA4" s="6"/>
      <c r="HWI4" s="6"/>
      <c r="HWQ4" s="6"/>
      <c r="HWY4" s="6"/>
      <c r="HXG4" s="6"/>
      <c r="HXO4" s="6"/>
      <c r="HXW4" s="6"/>
      <c r="HYE4" s="6"/>
      <c r="HYM4" s="6"/>
      <c r="HYU4" s="6"/>
      <c r="HZC4" s="6"/>
      <c r="HZK4" s="6"/>
      <c r="HZS4" s="6"/>
      <c r="IAA4" s="6"/>
      <c r="IAI4" s="6"/>
      <c r="IAQ4" s="6"/>
      <c r="IAY4" s="6"/>
      <c r="IBG4" s="6"/>
      <c r="IBO4" s="6"/>
      <c r="IBW4" s="6"/>
      <c r="ICE4" s="6"/>
      <c r="ICM4" s="6"/>
      <c r="ICU4" s="6"/>
      <c r="IDC4" s="6"/>
      <c r="IDK4" s="6"/>
      <c r="IDS4" s="6"/>
      <c r="IEA4" s="6"/>
      <c r="IEI4" s="6"/>
      <c r="IEQ4" s="6"/>
      <c r="IEY4" s="6"/>
      <c r="IFG4" s="6"/>
      <c r="IFO4" s="6"/>
      <c r="IFW4" s="6"/>
      <c r="IGE4" s="6"/>
      <c r="IGM4" s="6"/>
      <c r="IGU4" s="6"/>
      <c r="IHC4" s="6"/>
      <c r="IHK4" s="6"/>
      <c r="IHS4" s="6"/>
      <c r="IIA4" s="6"/>
      <c r="III4" s="6"/>
      <c r="IIQ4" s="6"/>
      <c r="IIY4" s="6"/>
      <c r="IJG4" s="6"/>
      <c r="IJO4" s="6"/>
      <c r="IJW4" s="6"/>
      <c r="IKE4" s="6"/>
      <c r="IKM4" s="6"/>
      <c r="IKU4" s="6"/>
      <c r="ILC4" s="6"/>
      <c r="ILK4" s="6"/>
      <c r="ILS4" s="6"/>
      <c r="IMA4" s="6"/>
      <c r="IMI4" s="6"/>
      <c r="IMQ4" s="6"/>
      <c r="IMY4" s="6"/>
      <c r="ING4" s="6"/>
      <c r="INO4" s="6"/>
      <c r="INW4" s="6"/>
      <c r="IOE4" s="6"/>
      <c r="IOM4" s="6"/>
      <c r="IOU4" s="6"/>
      <c r="IPC4" s="6"/>
      <c r="IPK4" s="6"/>
      <c r="IPS4" s="6"/>
      <c r="IQA4" s="6"/>
      <c r="IQI4" s="6"/>
      <c r="IQQ4" s="6"/>
      <c r="IQY4" s="6"/>
      <c r="IRG4" s="6"/>
      <c r="IRO4" s="6"/>
      <c r="IRW4" s="6"/>
      <c r="ISE4" s="6"/>
      <c r="ISM4" s="6"/>
      <c r="ISU4" s="6"/>
      <c r="ITC4" s="6"/>
      <c r="ITK4" s="6"/>
      <c r="ITS4" s="6"/>
      <c r="IUA4" s="6"/>
      <c r="IUI4" s="6"/>
      <c r="IUQ4" s="6"/>
      <c r="IUY4" s="6"/>
      <c r="IVG4" s="6"/>
      <c r="IVO4" s="6"/>
      <c r="IVW4" s="6"/>
      <c r="IWE4" s="6"/>
      <c r="IWM4" s="6"/>
      <c r="IWU4" s="6"/>
      <c r="IXC4" s="6"/>
      <c r="IXK4" s="6"/>
      <c r="IXS4" s="6"/>
      <c r="IYA4" s="6"/>
      <c r="IYI4" s="6"/>
      <c r="IYQ4" s="6"/>
      <c r="IYY4" s="6"/>
      <c r="IZG4" s="6"/>
      <c r="IZO4" s="6"/>
      <c r="IZW4" s="6"/>
      <c r="JAE4" s="6"/>
      <c r="JAM4" s="6"/>
      <c r="JAU4" s="6"/>
      <c r="JBC4" s="6"/>
      <c r="JBK4" s="6"/>
      <c r="JBS4" s="6"/>
      <c r="JCA4" s="6"/>
      <c r="JCI4" s="6"/>
      <c r="JCQ4" s="6"/>
      <c r="JCY4" s="6"/>
      <c r="JDG4" s="6"/>
      <c r="JDO4" s="6"/>
      <c r="JDW4" s="6"/>
      <c r="JEE4" s="6"/>
      <c r="JEM4" s="6"/>
      <c r="JEU4" s="6"/>
      <c r="JFC4" s="6"/>
      <c r="JFK4" s="6"/>
      <c r="JFS4" s="6"/>
      <c r="JGA4" s="6"/>
      <c r="JGI4" s="6"/>
      <c r="JGQ4" s="6"/>
      <c r="JGY4" s="6"/>
      <c r="JHG4" s="6"/>
      <c r="JHO4" s="6"/>
      <c r="JHW4" s="6"/>
      <c r="JIE4" s="6"/>
      <c r="JIM4" s="6"/>
      <c r="JIU4" s="6"/>
      <c r="JJC4" s="6"/>
      <c r="JJK4" s="6"/>
      <c r="JJS4" s="6"/>
      <c r="JKA4" s="6"/>
      <c r="JKI4" s="6"/>
      <c r="JKQ4" s="6"/>
      <c r="JKY4" s="6"/>
      <c r="JLG4" s="6"/>
      <c r="JLO4" s="6"/>
      <c r="JLW4" s="6"/>
      <c r="JME4" s="6"/>
      <c r="JMM4" s="6"/>
      <c r="JMU4" s="6"/>
      <c r="JNC4" s="6"/>
      <c r="JNK4" s="6"/>
      <c r="JNS4" s="6"/>
      <c r="JOA4" s="6"/>
      <c r="JOI4" s="6"/>
      <c r="JOQ4" s="6"/>
      <c r="JOY4" s="6"/>
      <c r="JPG4" s="6"/>
      <c r="JPO4" s="6"/>
      <c r="JPW4" s="6"/>
      <c r="JQE4" s="6"/>
      <c r="JQM4" s="6"/>
      <c r="JQU4" s="6"/>
      <c r="JRC4" s="6"/>
      <c r="JRK4" s="6"/>
      <c r="JRS4" s="6"/>
      <c r="JSA4" s="6"/>
      <c r="JSI4" s="6"/>
      <c r="JSQ4" s="6"/>
      <c r="JSY4" s="6"/>
      <c r="JTG4" s="6"/>
      <c r="JTO4" s="6"/>
      <c r="JTW4" s="6"/>
      <c r="JUE4" s="6"/>
      <c r="JUM4" s="6"/>
      <c r="JUU4" s="6"/>
      <c r="JVC4" s="6"/>
      <c r="JVK4" s="6"/>
      <c r="JVS4" s="6"/>
      <c r="JWA4" s="6"/>
      <c r="JWI4" s="6"/>
      <c r="JWQ4" s="6"/>
      <c r="JWY4" s="6"/>
      <c r="JXG4" s="6"/>
      <c r="JXO4" s="6"/>
      <c r="JXW4" s="6"/>
      <c r="JYE4" s="6"/>
      <c r="JYM4" s="6"/>
      <c r="JYU4" s="6"/>
      <c r="JZC4" s="6"/>
      <c r="JZK4" s="6"/>
      <c r="JZS4" s="6"/>
      <c r="KAA4" s="6"/>
      <c r="KAI4" s="6"/>
      <c r="KAQ4" s="6"/>
      <c r="KAY4" s="6"/>
      <c r="KBG4" s="6"/>
      <c r="KBO4" s="6"/>
      <c r="KBW4" s="6"/>
      <c r="KCE4" s="6"/>
      <c r="KCM4" s="6"/>
      <c r="KCU4" s="6"/>
      <c r="KDC4" s="6"/>
      <c r="KDK4" s="6"/>
      <c r="KDS4" s="6"/>
      <c r="KEA4" s="6"/>
      <c r="KEI4" s="6"/>
      <c r="KEQ4" s="6"/>
      <c r="KEY4" s="6"/>
      <c r="KFG4" s="6"/>
      <c r="KFO4" s="6"/>
      <c r="KFW4" s="6"/>
      <c r="KGE4" s="6"/>
      <c r="KGM4" s="6"/>
      <c r="KGU4" s="6"/>
      <c r="KHC4" s="6"/>
      <c r="KHK4" s="6"/>
      <c r="KHS4" s="6"/>
      <c r="KIA4" s="6"/>
      <c r="KII4" s="6"/>
      <c r="KIQ4" s="6"/>
      <c r="KIY4" s="6"/>
      <c r="KJG4" s="6"/>
      <c r="KJO4" s="6"/>
      <c r="KJW4" s="6"/>
      <c r="KKE4" s="6"/>
      <c r="KKM4" s="6"/>
      <c r="KKU4" s="6"/>
      <c r="KLC4" s="6"/>
      <c r="KLK4" s="6"/>
      <c r="KLS4" s="6"/>
      <c r="KMA4" s="6"/>
      <c r="KMI4" s="6"/>
      <c r="KMQ4" s="6"/>
      <c r="KMY4" s="6"/>
      <c r="KNG4" s="6"/>
      <c r="KNO4" s="6"/>
      <c r="KNW4" s="6"/>
      <c r="KOE4" s="6"/>
      <c r="KOM4" s="6"/>
      <c r="KOU4" s="6"/>
      <c r="KPC4" s="6"/>
      <c r="KPK4" s="6"/>
      <c r="KPS4" s="6"/>
      <c r="KQA4" s="6"/>
      <c r="KQI4" s="6"/>
      <c r="KQQ4" s="6"/>
      <c r="KQY4" s="6"/>
      <c r="KRG4" s="6"/>
      <c r="KRO4" s="6"/>
      <c r="KRW4" s="6"/>
      <c r="KSE4" s="6"/>
      <c r="KSM4" s="6"/>
      <c r="KSU4" s="6"/>
      <c r="KTC4" s="6"/>
      <c r="KTK4" s="6"/>
      <c r="KTS4" s="6"/>
      <c r="KUA4" s="6"/>
      <c r="KUI4" s="6"/>
      <c r="KUQ4" s="6"/>
      <c r="KUY4" s="6"/>
      <c r="KVG4" s="6"/>
      <c r="KVO4" s="6"/>
      <c r="KVW4" s="6"/>
      <c r="KWE4" s="6"/>
      <c r="KWM4" s="6"/>
      <c r="KWU4" s="6"/>
      <c r="KXC4" s="6"/>
      <c r="KXK4" s="6"/>
      <c r="KXS4" s="6"/>
      <c r="KYA4" s="6"/>
      <c r="KYI4" s="6"/>
      <c r="KYQ4" s="6"/>
      <c r="KYY4" s="6"/>
      <c r="KZG4" s="6"/>
      <c r="KZO4" s="6"/>
      <c r="KZW4" s="6"/>
      <c r="LAE4" s="6"/>
      <c r="LAM4" s="6"/>
      <c r="LAU4" s="6"/>
      <c r="LBC4" s="6"/>
      <c r="LBK4" s="6"/>
      <c r="LBS4" s="6"/>
      <c r="LCA4" s="6"/>
      <c r="LCI4" s="6"/>
      <c r="LCQ4" s="6"/>
      <c r="LCY4" s="6"/>
      <c r="LDG4" s="6"/>
      <c r="LDO4" s="6"/>
      <c r="LDW4" s="6"/>
      <c r="LEE4" s="6"/>
      <c r="LEM4" s="6"/>
      <c r="LEU4" s="6"/>
      <c r="LFC4" s="6"/>
      <c r="LFK4" s="6"/>
      <c r="LFS4" s="6"/>
      <c r="LGA4" s="6"/>
      <c r="LGI4" s="6"/>
      <c r="LGQ4" s="6"/>
      <c r="LGY4" s="6"/>
      <c r="LHG4" s="6"/>
      <c r="LHO4" s="6"/>
      <c r="LHW4" s="6"/>
      <c r="LIE4" s="6"/>
      <c r="LIM4" s="6"/>
      <c r="LIU4" s="6"/>
      <c r="LJC4" s="6"/>
      <c r="LJK4" s="6"/>
      <c r="LJS4" s="6"/>
      <c r="LKA4" s="6"/>
      <c r="LKI4" s="6"/>
      <c r="LKQ4" s="6"/>
      <c r="LKY4" s="6"/>
      <c r="LLG4" s="6"/>
      <c r="LLO4" s="6"/>
      <c r="LLW4" s="6"/>
      <c r="LME4" s="6"/>
      <c r="LMM4" s="6"/>
      <c r="LMU4" s="6"/>
      <c r="LNC4" s="6"/>
      <c r="LNK4" s="6"/>
      <c r="LNS4" s="6"/>
      <c r="LOA4" s="6"/>
      <c r="LOI4" s="6"/>
      <c r="LOQ4" s="6"/>
      <c r="LOY4" s="6"/>
      <c r="LPG4" s="6"/>
      <c r="LPO4" s="6"/>
      <c r="LPW4" s="6"/>
      <c r="LQE4" s="6"/>
      <c r="LQM4" s="6"/>
      <c r="LQU4" s="6"/>
      <c r="LRC4" s="6"/>
      <c r="LRK4" s="6"/>
      <c r="LRS4" s="6"/>
      <c r="LSA4" s="6"/>
      <c r="LSI4" s="6"/>
      <c r="LSQ4" s="6"/>
      <c r="LSY4" s="6"/>
      <c r="LTG4" s="6"/>
      <c r="LTO4" s="6"/>
      <c r="LTW4" s="6"/>
      <c r="LUE4" s="6"/>
      <c r="LUM4" s="6"/>
      <c r="LUU4" s="6"/>
      <c r="LVC4" s="6"/>
      <c r="LVK4" s="6"/>
      <c r="LVS4" s="6"/>
      <c r="LWA4" s="6"/>
      <c r="LWI4" s="6"/>
      <c r="LWQ4" s="6"/>
      <c r="LWY4" s="6"/>
      <c r="LXG4" s="6"/>
      <c r="LXO4" s="6"/>
      <c r="LXW4" s="6"/>
      <c r="LYE4" s="6"/>
      <c r="LYM4" s="6"/>
      <c r="LYU4" s="6"/>
      <c r="LZC4" s="6"/>
      <c r="LZK4" s="6"/>
      <c r="LZS4" s="6"/>
      <c r="MAA4" s="6"/>
      <c r="MAI4" s="6"/>
      <c r="MAQ4" s="6"/>
      <c r="MAY4" s="6"/>
      <c r="MBG4" s="6"/>
      <c r="MBO4" s="6"/>
      <c r="MBW4" s="6"/>
      <c r="MCE4" s="6"/>
      <c r="MCM4" s="6"/>
      <c r="MCU4" s="6"/>
      <c r="MDC4" s="6"/>
      <c r="MDK4" s="6"/>
      <c r="MDS4" s="6"/>
      <c r="MEA4" s="6"/>
      <c r="MEI4" s="6"/>
      <c r="MEQ4" s="6"/>
      <c r="MEY4" s="6"/>
      <c r="MFG4" s="6"/>
      <c r="MFO4" s="6"/>
      <c r="MFW4" s="6"/>
      <c r="MGE4" s="6"/>
      <c r="MGM4" s="6"/>
      <c r="MGU4" s="6"/>
      <c r="MHC4" s="6"/>
      <c r="MHK4" s="6"/>
      <c r="MHS4" s="6"/>
      <c r="MIA4" s="6"/>
      <c r="MII4" s="6"/>
      <c r="MIQ4" s="6"/>
      <c r="MIY4" s="6"/>
      <c r="MJG4" s="6"/>
      <c r="MJO4" s="6"/>
      <c r="MJW4" s="6"/>
      <c r="MKE4" s="6"/>
      <c r="MKM4" s="6"/>
      <c r="MKU4" s="6"/>
      <c r="MLC4" s="6"/>
      <c r="MLK4" s="6"/>
      <c r="MLS4" s="6"/>
      <c r="MMA4" s="6"/>
      <c r="MMI4" s="6"/>
      <c r="MMQ4" s="6"/>
      <c r="MMY4" s="6"/>
      <c r="MNG4" s="6"/>
      <c r="MNO4" s="6"/>
      <c r="MNW4" s="6"/>
      <c r="MOE4" s="6"/>
      <c r="MOM4" s="6"/>
      <c r="MOU4" s="6"/>
      <c r="MPC4" s="6"/>
      <c r="MPK4" s="6"/>
      <c r="MPS4" s="6"/>
      <c r="MQA4" s="6"/>
      <c r="MQI4" s="6"/>
      <c r="MQQ4" s="6"/>
      <c r="MQY4" s="6"/>
      <c r="MRG4" s="6"/>
      <c r="MRO4" s="6"/>
      <c r="MRW4" s="6"/>
      <c r="MSE4" s="6"/>
      <c r="MSM4" s="6"/>
      <c r="MSU4" s="6"/>
      <c r="MTC4" s="6"/>
      <c r="MTK4" s="6"/>
      <c r="MTS4" s="6"/>
      <c r="MUA4" s="6"/>
      <c r="MUI4" s="6"/>
      <c r="MUQ4" s="6"/>
      <c r="MUY4" s="6"/>
      <c r="MVG4" s="6"/>
      <c r="MVO4" s="6"/>
      <c r="MVW4" s="6"/>
      <c r="MWE4" s="6"/>
      <c r="MWM4" s="6"/>
      <c r="MWU4" s="6"/>
      <c r="MXC4" s="6"/>
      <c r="MXK4" s="6"/>
      <c r="MXS4" s="6"/>
      <c r="MYA4" s="6"/>
      <c r="MYI4" s="6"/>
      <c r="MYQ4" s="6"/>
      <c r="MYY4" s="6"/>
      <c r="MZG4" s="6"/>
      <c r="MZO4" s="6"/>
      <c r="MZW4" s="6"/>
      <c r="NAE4" s="6"/>
      <c r="NAM4" s="6"/>
      <c r="NAU4" s="6"/>
      <c r="NBC4" s="6"/>
      <c r="NBK4" s="6"/>
      <c r="NBS4" s="6"/>
      <c r="NCA4" s="6"/>
      <c r="NCI4" s="6"/>
      <c r="NCQ4" s="6"/>
      <c r="NCY4" s="6"/>
      <c r="NDG4" s="6"/>
      <c r="NDO4" s="6"/>
      <c r="NDW4" s="6"/>
      <c r="NEE4" s="6"/>
      <c r="NEM4" s="6"/>
      <c r="NEU4" s="6"/>
      <c r="NFC4" s="6"/>
      <c r="NFK4" s="6"/>
      <c r="NFS4" s="6"/>
      <c r="NGA4" s="6"/>
      <c r="NGI4" s="6"/>
      <c r="NGQ4" s="6"/>
      <c r="NGY4" s="6"/>
      <c r="NHG4" s="6"/>
      <c r="NHO4" s="6"/>
      <c r="NHW4" s="6"/>
      <c r="NIE4" s="6"/>
      <c r="NIM4" s="6"/>
      <c r="NIU4" s="6"/>
      <c r="NJC4" s="6"/>
      <c r="NJK4" s="6"/>
      <c r="NJS4" s="6"/>
      <c r="NKA4" s="6"/>
      <c r="NKI4" s="6"/>
      <c r="NKQ4" s="6"/>
      <c r="NKY4" s="6"/>
      <c r="NLG4" s="6"/>
      <c r="NLO4" s="6"/>
      <c r="NLW4" s="6"/>
      <c r="NME4" s="6"/>
      <c r="NMM4" s="6"/>
      <c r="NMU4" s="6"/>
      <c r="NNC4" s="6"/>
      <c r="NNK4" s="6"/>
      <c r="NNS4" s="6"/>
      <c r="NOA4" s="6"/>
      <c r="NOI4" s="6"/>
      <c r="NOQ4" s="6"/>
      <c r="NOY4" s="6"/>
      <c r="NPG4" s="6"/>
      <c r="NPO4" s="6"/>
      <c r="NPW4" s="6"/>
      <c r="NQE4" s="6"/>
      <c r="NQM4" s="6"/>
      <c r="NQU4" s="6"/>
      <c r="NRC4" s="6"/>
      <c r="NRK4" s="6"/>
      <c r="NRS4" s="6"/>
      <c r="NSA4" s="6"/>
      <c r="NSI4" s="6"/>
      <c r="NSQ4" s="6"/>
      <c r="NSY4" s="6"/>
      <c r="NTG4" s="6"/>
      <c r="NTO4" s="6"/>
      <c r="NTW4" s="6"/>
      <c r="NUE4" s="6"/>
      <c r="NUM4" s="6"/>
      <c r="NUU4" s="6"/>
      <c r="NVC4" s="6"/>
      <c r="NVK4" s="6"/>
      <c r="NVS4" s="6"/>
      <c r="NWA4" s="6"/>
      <c r="NWI4" s="6"/>
      <c r="NWQ4" s="6"/>
      <c r="NWY4" s="6"/>
      <c r="NXG4" s="6"/>
      <c r="NXO4" s="6"/>
      <c r="NXW4" s="6"/>
      <c r="NYE4" s="6"/>
      <c r="NYM4" s="6"/>
      <c r="NYU4" s="6"/>
      <c r="NZC4" s="6"/>
      <c r="NZK4" s="6"/>
      <c r="NZS4" s="6"/>
      <c r="OAA4" s="6"/>
      <c r="OAI4" s="6"/>
      <c r="OAQ4" s="6"/>
      <c r="OAY4" s="6"/>
      <c r="OBG4" s="6"/>
      <c r="OBO4" s="6"/>
      <c r="OBW4" s="6"/>
      <c r="OCE4" s="6"/>
      <c r="OCM4" s="6"/>
      <c r="OCU4" s="6"/>
      <c r="ODC4" s="6"/>
      <c r="ODK4" s="6"/>
      <c r="ODS4" s="6"/>
      <c r="OEA4" s="6"/>
      <c r="OEI4" s="6"/>
      <c r="OEQ4" s="6"/>
      <c r="OEY4" s="6"/>
      <c r="OFG4" s="6"/>
      <c r="OFO4" s="6"/>
      <c r="OFW4" s="6"/>
      <c r="OGE4" s="6"/>
      <c r="OGM4" s="6"/>
      <c r="OGU4" s="6"/>
      <c r="OHC4" s="6"/>
      <c r="OHK4" s="6"/>
      <c r="OHS4" s="6"/>
      <c r="OIA4" s="6"/>
      <c r="OII4" s="6"/>
      <c r="OIQ4" s="6"/>
      <c r="OIY4" s="6"/>
      <c r="OJG4" s="6"/>
      <c r="OJO4" s="6"/>
      <c r="OJW4" s="6"/>
      <c r="OKE4" s="6"/>
      <c r="OKM4" s="6"/>
      <c r="OKU4" s="6"/>
      <c r="OLC4" s="6"/>
      <c r="OLK4" s="6"/>
      <c r="OLS4" s="6"/>
      <c r="OMA4" s="6"/>
      <c r="OMI4" s="6"/>
      <c r="OMQ4" s="6"/>
      <c r="OMY4" s="6"/>
      <c r="ONG4" s="6"/>
      <c r="ONO4" s="6"/>
      <c r="ONW4" s="6"/>
      <c r="OOE4" s="6"/>
      <c r="OOM4" s="6"/>
      <c r="OOU4" s="6"/>
      <c r="OPC4" s="6"/>
      <c r="OPK4" s="6"/>
      <c r="OPS4" s="6"/>
      <c r="OQA4" s="6"/>
      <c r="OQI4" s="6"/>
      <c r="OQQ4" s="6"/>
      <c r="OQY4" s="6"/>
      <c r="ORG4" s="6"/>
      <c r="ORO4" s="6"/>
      <c r="ORW4" s="6"/>
      <c r="OSE4" s="6"/>
      <c r="OSM4" s="6"/>
      <c r="OSU4" s="6"/>
      <c r="OTC4" s="6"/>
      <c r="OTK4" s="6"/>
      <c r="OTS4" s="6"/>
      <c r="OUA4" s="6"/>
      <c r="OUI4" s="6"/>
      <c r="OUQ4" s="6"/>
      <c r="OUY4" s="6"/>
      <c r="OVG4" s="6"/>
      <c r="OVO4" s="6"/>
      <c r="OVW4" s="6"/>
      <c r="OWE4" s="6"/>
      <c r="OWM4" s="6"/>
      <c r="OWU4" s="6"/>
      <c r="OXC4" s="6"/>
      <c r="OXK4" s="6"/>
      <c r="OXS4" s="6"/>
      <c r="OYA4" s="6"/>
      <c r="OYI4" s="6"/>
      <c r="OYQ4" s="6"/>
      <c r="OYY4" s="6"/>
      <c r="OZG4" s="6"/>
      <c r="OZO4" s="6"/>
      <c r="OZW4" s="6"/>
      <c r="PAE4" s="6"/>
      <c r="PAM4" s="6"/>
      <c r="PAU4" s="6"/>
      <c r="PBC4" s="6"/>
      <c r="PBK4" s="6"/>
      <c r="PBS4" s="6"/>
      <c r="PCA4" s="6"/>
      <c r="PCI4" s="6"/>
      <c r="PCQ4" s="6"/>
      <c r="PCY4" s="6"/>
      <c r="PDG4" s="6"/>
      <c r="PDO4" s="6"/>
      <c r="PDW4" s="6"/>
      <c r="PEE4" s="6"/>
      <c r="PEM4" s="6"/>
      <c r="PEU4" s="6"/>
      <c r="PFC4" s="6"/>
      <c r="PFK4" s="6"/>
      <c r="PFS4" s="6"/>
      <c r="PGA4" s="6"/>
      <c r="PGI4" s="6"/>
      <c r="PGQ4" s="6"/>
      <c r="PGY4" s="6"/>
      <c r="PHG4" s="6"/>
      <c r="PHO4" s="6"/>
      <c r="PHW4" s="6"/>
      <c r="PIE4" s="6"/>
      <c r="PIM4" s="6"/>
      <c r="PIU4" s="6"/>
      <c r="PJC4" s="6"/>
      <c r="PJK4" s="6"/>
      <c r="PJS4" s="6"/>
      <c r="PKA4" s="6"/>
      <c r="PKI4" s="6"/>
      <c r="PKQ4" s="6"/>
      <c r="PKY4" s="6"/>
      <c r="PLG4" s="6"/>
      <c r="PLO4" s="6"/>
      <c r="PLW4" s="6"/>
      <c r="PME4" s="6"/>
      <c r="PMM4" s="6"/>
      <c r="PMU4" s="6"/>
      <c r="PNC4" s="6"/>
      <c r="PNK4" s="6"/>
      <c r="PNS4" s="6"/>
      <c r="POA4" s="6"/>
      <c r="POI4" s="6"/>
      <c r="POQ4" s="6"/>
      <c r="POY4" s="6"/>
      <c r="PPG4" s="6"/>
      <c r="PPO4" s="6"/>
      <c r="PPW4" s="6"/>
      <c r="PQE4" s="6"/>
      <c r="PQM4" s="6"/>
      <c r="PQU4" s="6"/>
      <c r="PRC4" s="6"/>
      <c r="PRK4" s="6"/>
      <c r="PRS4" s="6"/>
      <c r="PSA4" s="6"/>
      <c r="PSI4" s="6"/>
      <c r="PSQ4" s="6"/>
      <c r="PSY4" s="6"/>
      <c r="PTG4" s="6"/>
      <c r="PTO4" s="6"/>
      <c r="PTW4" s="6"/>
      <c r="PUE4" s="6"/>
      <c r="PUM4" s="6"/>
      <c r="PUU4" s="6"/>
      <c r="PVC4" s="6"/>
      <c r="PVK4" s="6"/>
      <c r="PVS4" s="6"/>
      <c r="PWA4" s="6"/>
      <c r="PWI4" s="6"/>
      <c r="PWQ4" s="6"/>
      <c r="PWY4" s="6"/>
      <c r="PXG4" s="6"/>
      <c r="PXO4" s="6"/>
      <c r="PXW4" s="6"/>
      <c r="PYE4" s="6"/>
      <c r="PYM4" s="6"/>
      <c r="PYU4" s="6"/>
      <c r="PZC4" s="6"/>
      <c r="PZK4" s="6"/>
      <c r="PZS4" s="6"/>
      <c r="QAA4" s="6"/>
      <c r="QAI4" s="6"/>
      <c r="QAQ4" s="6"/>
      <c r="QAY4" s="6"/>
      <c r="QBG4" s="6"/>
      <c r="QBO4" s="6"/>
      <c r="QBW4" s="6"/>
      <c r="QCE4" s="6"/>
      <c r="QCM4" s="6"/>
      <c r="QCU4" s="6"/>
      <c r="QDC4" s="6"/>
      <c r="QDK4" s="6"/>
      <c r="QDS4" s="6"/>
      <c r="QEA4" s="6"/>
      <c r="QEI4" s="6"/>
      <c r="QEQ4" s="6"/>
      <c r="QEY4" s="6"/>
      <c r="QFG4" s="6"/>
      <c r="QFO4" s="6"/>
      <c r="QFW4" s="6"/>
      <c r="QGE4" s="6"/>
      <c r="QGM4" s="6"/>
      <c r="QGU4" s="6"/>
      <c r="QHC4" s="6"/>
      <c r="QHK4" s="6"/>
      <c r="QHS4" s="6"/>
      <c r="QIA4" s="6"/>
      <c r="QII4" s="6"/>
      <c r="QIQ4" s="6"/>
      <c r="QIY4" s="6"/>
      <c r="QJG4" s="6"/>
      <c r="QJO4" s="6"/>
      <c r="QJW4" s="6"/>
      <c r="QKE4" s="6"/>
      <c r="QKM4" s="6"/>
      <c r="QKU4" s="6"/>
      <c r="QLC4" s="6"/>
      <c r="QLK4" s="6"/>
      <c r="QLS4" s="6"/>
      <c r="QMA4" s="6"/>
      <c r="QMI4" s="6"/>
      <c r="QMQ4" s="6"/>
      <c r="QMY4" s="6"/>
      <c r="QNG4" s="6"/>
      <c r="QNO4" s="6"/>
      <c r="QNW4" s="6"/>
      <c r="QOE4" s="6"/>
      <c r="QOM4" s="6"/>
      <c r="QOU4" s="6"/>
      <c r="QPC4" s="6"/>
      <c r="QPK4" s="6"/>
      <c r="QPS4" s="6"/>
      <c r="QQA4" s="6"/>
      <c r="QQI4" s="6"/>
      <c r="QQQ4" s="6"/>
      <c r="QQY4" s="6"/>
      <c r="QRG4" s="6"/>
      <c r="QRO4" s="6"/>
      <c r="QRW4" s="6"/>
      <c r="QSE4" s="6"/>
      <c r="QSM4" s="6"/>
      <c r="QSU4" s="6"/>
      <c r="QTC4" s="6"/>
      <c r="QTK4" s="6"/>
      <c r="QTS4" s="6"/>
      <c r="QUA4" s="6"/>
      <c r="QUI4" s="6"/>
      <c r="QUQ4" s="6"/>
      <c r="QUY4" s="6"/>
      <c r="QVG4" s="6"/>
      <c r="QVO4" s="6"/>
      <c r="QVW4" s="6"/>
      <c r="QWE4" s="6"/>
      <c r="QWM4" s="6"/>
      <c r="QWU4" s="6"/>
      <c r="QXC4" s="6"/>
      <c r="QXK4" s="6"/>
      <c r="QXS4" s="6"/>
      <c r="QYA4" s="6"/>
      <c r="QYI4" s="6"/>
      <c r="QYQ4" s="6"/>
      <c r="QYY4" s="6"/>
      <c r="QZG4" s="6"/>
      <c r="QZO4" s="6"/>
      <c r="QZW4" s="6"/>
      <c r="RAE4" s="6"/>
      <c r="RAM4" s="6"/>
      <c r="RAU4" s="6"/>
      <c r="RBC4" s="6"/>
      <c r="RBK4" s="6"/>
      <c r="RBS4" s="6"/>
      <c r="RCA4" s="6"/>
      <c r="RCI4" s="6"/>
      <c r="RCQ4" s="6"/>
      <c r="RCY4" s="6"/>
      <c r="RDG4" s="6"/>
      <c r="RDO4" s="6"/>
      <c r="RDW4" s="6"/>
      <c r="REE4" s="6"/>
      <c r="REM4" s="6"/>
      <c r="REU4" s="6"/>
      <c r="RFC4" s="6"/>
      <c r="RFK4" s="6"/>
      <c r="RFS4" s="6"/>
      <c r="RGA4" s="6"/>
      <c r="RGI4" s="6"/>
      <c r="RGQ4" s="6"/>
      <c r="RGY4" s="6"/>
      <c r="RHG4" s="6"/>
      <c r="RHO4" s="6"/>
      <c r="RHW4" s="6"/>
      <c r="RIE4" s="6"/>
      <c r="RIM4" s="6"/>
      <c r="RIU4" s="6"/>
      <c r="RJC4" s="6"/>
      <c r="RJK4" s="6"/>
      <c r="RJS4" s="6"/>
      <c r="RKA4" s="6"/>
      <c r="RKI4" s="6"/>
      <c r="RKQ4" s="6"/>
      <c r="RKY4" s="6"/>
      <c r="RLG4" s="6"/>
      <c r="RLO4" s="6"/>
      <c r="RLW4" s="6"/>
      <c r="RME4" s="6"/>
      <c r="RMM4" s="6"/>
      <c r="RMU4" s="6"/>
      <c r="RNC4" s="6"/>
      <c r="RNK4" s="6"/>
      <c r="RNS4" s="6"/>
      <c r="ROA4" s="6"/>
      <c r="ROI4" s="6"/>
      <c r="ROQ4" s="6"/>
      <c r="ROY4" s="6"/>
      <c r="RPG4" s="6"/>
      <c r="RPO4" s="6"/>
      <c r="RPW4" s="6"/>
      <c r="RQE4" s="6"/>
      <c r="RQM4" s="6"/>
      <c r="RQU4" s="6"/>
      <c r="RRC4" s="6"/>
      <c r="RRK4" s="6"/>
      <c r="RRS4" s="6"/>
      <c r="RSA4" s="6"/>
      <c r="RSI4" s="6"/>
      <c r="RSQ4" s="6"/>
      <c r="RSY4" s="6"/>
      <c r="RTG4" s="6"/>
      <c r="RTO4" s="6"/>
      <c r="RTW4" s="6"/>
      <c r="RUE4" s="6"/>
      <c r="RUM4" s="6"/>
      <c r="RUU4" s="6"/>
      <c r="RVC4" s="6"/>
      <c r="RVK4" s="6"/>
      <c r="RVS4" s="6"/>
      <c r="RWA4" s="6"/>
      <c r="RWI4" s="6"/>
      <c r="RWQ4" s="6"/>
      <c r="RWY4" s="6"/>
      <c r="RXG4" s="6"/>
      <c r="RXO4" s="6"/>
      <c r="RXW4" s="6"/>
      <c r="RYE4" s="6"/>
      <c r="RYM4" s="6"/>
      <c r="RYU4" s="6"/>
      <c r="RZC4" s="6"/>
      <c r="RZK4" s="6"/>
      <c r="RZS4" s="6"/>
      <c r="SAA4" s="6"/>
      <c r="SAI4" s="6"/>
      <c r="SAQ4" s="6"/>
      <c r="SAY4" s="6"/>
      <c r="SBG4" s="6"/>
      <c r="SBO4" s="6"/>
      <c r="SBW4" s="6"/>
      <c r="SCE4" s="6"/>
      <c r="SCM4" s="6"/>
      <c r="SCU4" s="6"/>
      <c r="SDC4" s="6"/>
      <c r="SDK4" s="6"/>
      <c r="SDS4" s="6"/>
      <c r="SEA4" s="6"/>
      <c r="SEI4" s="6"/>
      <c r="SEQ4" s="6"/>
      <c r="SEY4" s="6"/>
      <c r="SFG4" s="6"/>
      <c r="SFO4" s="6"/>
      <c r="SFW4" s="6"/>
      <c r="SGE4" s="6"/>
      <c r="SGM4" s="6"/>
      <c r="SGU4" s="6"/>
      <c r="SHC4" s="6"/>
      <c r="SHK4" s="6"/>
      <c r="SHS4" s="6"/>
      <c r="SIA4" s="6"/>
      <c r="SII4" s="6"/>
      <c r="SIQ4" s="6"/>
      <c r="SIY4" s="6"/>
      <c r="SJG4" s="6"/>
      <c r="SJO4" s="6"/>
      <c r="SJW4" s="6"/>
      <c r="SKE4" s="6"/>
      <c r="SKM4" s="6"/>
      <c r="SKU4" s="6"/>
      <c r="SLC4" s="6"/>
      <c r="SLK4" s="6"/>
      <c r="SLS4" s="6"/>
      <c r="SMA4" s="6"/>
      <c r="SMI4" s="6"/>
      <c r="SMQ4" s="6"/>
      <c r="SMY4" s="6"/>
      <c r="SNG4" s="6"/>
      <c r="SNO4" s="6"/>
      <c r="SNW4" s="6"/>
      <c r="SOE4" s="6"/>
      <c r="SOM4" s="6"/>
      <c r="SOU4" s="6"/>
      <c r="SPC4" s="6"/>
      <c r="SPK4" s="6"/>
      <c r="SPS4" s="6"/>
      <c r="SQA4" s="6"/>
      <c r="SQI4" s="6"/>
      <c r="SQQ4" s="6"/>
      <c r="SQY4" s="6"/>
      <c r="SRG4" s="6"/>
      <c r="SRO4" s="6"/>
      <c r="SRW4" s="6"/>
      <c r="SSE4" s="6"/>
      <c r="SSM4" s="6"/>
      <c r="SSU4" s="6"/>
      <c r="STC4" s="6"/>
      <c r="STK4" s="6"/>
      <c r="STS4" s="6"/>
      <c r="SUA4" s="6"/>
      <c r="SUI4" s="6"/>
      <c r="SUQ4" s="6"/>
      <c r="SUY4" s="6"/>
      <c r="SVG4" s="6"/>
      <c r="SVO4" s="6"/>
      <c r="SVW4" s="6"/>
      <c r="SWE4" s="6"/>
      <c r="SWM4" s="6"/>
      <c r="SWU4" s="6"/>
      <c r="SXC4" s="6"/>
      <c r="SXK4" s="6"/>
      <c r="SXS4" s="6"/>
      <c r="SYA4" s="6"/>
      <c r="SYI4" s="6"/>
      <c r="SYQ4" s="6"/>
      <c r="SYY4" s="6"/>
      <c r="SZG4" s="6"/>
      <c r="SZO4" s="6"/>
      <c r="SZW4" s="6"/>
      <c r="TAE4" s="6"/>
      <c r="TAM4" s="6"/>
      <c r="TAU4" s="6"/>
      <c r="TBC4" s="6"/>
      <c r="TBK4" s="6"/>
      <c r="TBS4" s="6"/>
      <c r="TCA4" s="6"/>
      <c r="TCI4" s="6"/>
      <c r="TCQ4" s="6"/>
      <c r="TCY4" s="6"/>
      <c r="TDG4" s="6"/>
      <c r="TDO4" s="6"/>
      <c r="TDW4" s="6"/>
      <c r="TEE4" s="6"/>
      <c r="TEM4" s="6"/>
      <c r="TEU4" s="6"/>
      <c r="TFC4" s="6"/>
      <c r="TFK4" s="6"/>
      <c r="TFS4" s="6"/>
      <c r="TGA4" s="6"/>
      <c r="TGI4" s="6"/>
      <c r="TGQ4" s="6"/>
      <c r="TGY4" s="6"/>
      <c r="THG4" s="6"/>
      <c r="THO4" s="6"/>
      <c r="THW4" s="6"/>
      <c r="TIE4" s="6"/>
      <c r="TIM4" s="6"/>
      <c r="TIU4" s="6"/>
      <c r="TJC4" s="6"/>
      <c r="TJK4" s="6"/>
      <c r="TJS4" s="6"/>
      <c r="TKA4" s="6"/>
      <c r="TKI4" s="6"/>
      <c r="TKQ4" s="6"/>
      <c r="TKY4" s="6"/>
      <c r="TLG4" s="6"/>
      <c r="TLO4" s="6"/>
      <c r="TLW4" s="6"/>
      <c r="TME4" s="6"/>
      <c r="TMM4" s="6"/>
      <c r="TMU4" s="6"/>
      <c r="TNC4" s="6"/>
      <c r="TNK4" s="6"/>
      <c r="TNS4" s="6"/>
      <c r="TOA4" s="6"/>
      <c r="TOI4" s="6"/>
      <c r="TOQ4" s="6"/>
      <c r="TOY4" s="6"/>
      <c r="TPG4" s="6"/>
      <c r="TPO4" s="6"/>
      <c r="TPW4" s="6"/>
      <c r="TQE4" s="6"/>
      <c r="TQM4" s="6"/>
      <c r="TQU4" s="6"/>
      <c r="TRC4" s="6"/>
      <c r="TRK4" s="6"/>
      <c r="TRS4" s="6"/>
      <c r="TSA4" s="6"/>
      <c r="TSI4" s="6"/>
      <c r="TSQ4" s="6"/>
      <c r="TSY4" s="6"/>
      <c r="TTG4" s="6"/>
      <c r="TTO4" s="6"/>
      <c r="TTW4" s="6"/>
      <c r="TUE4" s="6"/>
      <c r="TUM4" s="6"/>
      <c r="TUU4" s="6"/>
      <c r="TVC4" s="6"/>
      <c r="TVK4" s="6"/>
      <c r="TVS4" s="6"/>
      <c r="TWA4" s="6"/>
      <c r="TWI4" s="6"/>
      <c r="TWQ4" s="6"/>
      <c r="TWY4" s="6"/>
      <c r="TXG4" s="6"/>
      <c r="TXO4" s="6"/>
      <c r="TXW4" s="6"/>
      <c r="TYE4" s="6"/>
      <c r="TYM4" s="6"/>
      <c r="TYU4" s="6"/>
      <c r="TZC4" s="6"/>
      <c r="TZK4" s="6"/>
      <c r="TZS4" s="6"/>
      <c r="UAA4" s="6"/>
      <c r="UAI4" s="6"/>
      <c r="UAQ4" s="6"/>
      <c r="UAY4" s="6"/>
      <c r="UBG4" s="6"/>
      <c r="UBO4" s="6"/>
      <c r="UBW4" s="6"/>
      <c r="UCE4" s="6"/>
      <c r="UCM4" s="6"/>
      <c r="UCU4" s="6"/>
      <c r="UDC4" s="6"/>
      <c r="UDK4" s="6"/>
      <c r="UDS4" s="6"/>
      <c r="UEA4" s="6"/>
      <c r="UEI4" s="6"/>
      <c r="UEQ4" s="6"/>
      <c r="UEY4" s="6"/>
      <c r="UFG4" s="6"/>
      <c r="UFO4" s="6"/>
      <c r="UFW4" s="6"/>
      <c r="UGE4" s="6"/>
      <c r="UGM4" s="6"/>
      <c r="UGU4" s="6"/>
      <c r="UHC4" s="6"/>
      <c r="UHK4" s="6"/>
      <c r="UHS4" s="6"/>
      <c r="UIA4" s="6"/>
      <c r="UII4" s="6"/>
      <c r="UIQ4" s="6"/>
      <c r="UIY4" s="6"/>
      <c r="UJG4" s="6"/>
      <c r="UJO4" s="6"/>
      <c r="UJW4" s="6"/>
      <c r="UKE4" s="6"/>
      <c r="UKM4" s="6"/>
      <c r="UKU4" s="6"/>
      <c r="ULC4" s="6"/>
      <c r="ULK4" s="6"/>
      <c r="ULS4" s="6"/>
      <c r="UMA4" s="6"/>
      <c r="UMI4" s="6"/>
      <c r="UMQ4" s="6"/>
      <c r="UMY4" s="6"/>
      <c r="UNG4" s="6"/>
      <c r="UNO4" s="6"/>
      <c r="UNW4" s="6"/>
      <c r="UOE4" s="6"/>
      <c r="UOM4" s="6"/>
      <c r="UOU4" s="6"/>
      <c r="UPC4" s="6"/>
      <c r="UPK4" s="6"/>
      <c r="UPS4" s="6"/>
      <c r="UQA4" s="6"/>
      <c r="UQI4" s="6"/>
      <c r="UQQ4" s="6"/>
      <c r="UQY4" s="6"/>
      <c r="URG4" s="6"/>
      <c r="URO4" s="6"/>
      <c r="URW4" s="6"/>
      <c r="USE4" s="6"/>
      <c r="USM4" s="6"/>
      <c r="USU4" s="6"/>
      <c r="UTC4" s="6"/>
      <c r="UTK4" s="6"/>
      <c r="UTS4" s="6"/>
      <c r="UUA4" s="6"/>
      <c r="UUI4" s="6"/>
      <c r="UUQ4" s="6"/>
      <c r="UUY4" s="6"/>
      <c r="UVG4" s="6"/>
      <c r="UVO4" s="6"/>
      <c r="UVW4" s="6"/>
      <c r="UWE4" s="6"/>
      <c r="UWM4" s="6"/>
      <c r="UWU4" s="6"/>
      <c r="UXC4" s="6"/>
      <c r="UXK4" s="6"/>
      <c r="UXS4" s="6"/>
      <c r="UYA4" s="6"/>
      <c r="UYI4" s="6"/>
      <c r="UYQ4" s="6"/>
      <c r="UYY4" s="6"/>
      <c r="UZG4" s="6"/>
      <c r="UZO4" s="6"/>
      <c r="UZW4" s="6"/>
      <c r="VAE4" s="6"/>
      <c r="VAM4" s="6"/>
      <c r="VAU4" s="6"/>
      <c r="VBC4" s="6"/>
      <c r="VBK4" s="6"/>
      <c r="VBS4" s="6"/>
      <c r="VCA4" s="6"/>
      <c r="VCI4" s="6"/>
      <c r="VCQ4" s="6"/>
      <c r="VCY4" s="6"/>
      <c r="VDG4" s="6"/>
      <c r="VDO4" s="6"/>
      <c r="VDW4" s="6"/>
      <c r="VEE4" s="6"/>
      <c r="VEM4" s="6"/>
      <c r="VEU4" s="6"/>
      <c r="VFC4" s="6"/>
      <c r="VFK4" s="6"/>
      <c r="VFS4" s="6"/>
      <c r="VGA4" s="6"/>
      <c r="VGI4" s="6"/>
      <c r="VGQ4" s="6"/>
      <c r="VGY4" s="6"/>
      <c r="VHG4" s="6"/>
      <c r="VHO4" s="6"/>
      <c r="VHW4" s="6"/>
      <c r="VIE4" s="6"/>
      <c r="VIM4" s="6"/>
      <c r="VIU4" s="6"/>
      <c r="VJC4" s="6"/>
      <c r="VJK4" s="6"/>
      <c r="VJS4" s="6"/>
      <c r="VKA4" s="6"/>
      <c r="VKI4" s="6"/>
      <c r="VKQ4" s="6"/>
      <c r="VKY4" s="6"/>
      <c r="VLG4" s="6"/>
      <c r="VLO4" s="6"/>
      <c r="VLW4" s="6"/>
      <c r="VME4" s="6"/>
      <c r="VMM4" s="6"/>
      <c r="VMU4" s="6"/>
      <c r="VNC4" s="6"/>
      <c r="VNK4" s="6"/>
      <c r="VNS4" s="6"/>
      <c r="VOA4" s="6"/>
      <c r="VOI4" s="6"/>
      <c r="VOQ4" s="6"/>
      <c r="VOY4" s="6"/>
      <c r="VPG4" s="6"/>
      <c r="VPO4" s="6"/>
      <c r="VPW4" s="6"/>
      <c r="VQE4" s="6"/>
      <c r="VQM4" s="6"/>
      <c r="VQU4" s="6"/>
      <c r="VRC4" s="6"/>
      <c r="VRK4" s="6"/>
      <c r="VRS4" s="6"/>
      <c r="VSA4" s="6"/>
      <c r="VSI4" s="6"/>
      <c r="VSQ4" s="6"/>
      <c r="VSY4" s="6"/>
      <c r="VTG4" s="6"/>
      <c r="VTO4" s="6"/>
      <c r="VTW4" s="6"/>
      <c r="VUE4" s="6"/>
      <c r="VUM4" s="6"/>
      <c r="VUU4" s="6"/>
      <c r="VVC4" s="6"/>
      <c r="VVK4" s="6"/>
      <c r="VVS4" s="6"/>
      <c r="VWA4" s="6"/>
      <c r="VWI4" s="6"/>
      <c r="VWQ4" s="6"/>
      <c r="VWY4" s="6"/>
      <c r="VXG4" s="6"/>
      <c r="VXO4" s="6"/>
      <c r="VXW4" s="6"/>
      <c r="VYE4" s="6"/>
      <c r="VYM4" s="6"/>
      <c r="VYU4" s="6"/>
      <c r="VZC4" s="6"/>
      <c r="VZK4" s="6"/>
      <c r="VZS4" s="6"/>
      <c r="WAA4" s="6"/>
      <c r="WAI4" s="6"/>
      <c r="WAQ4" s="6"/>
      <c r="WAY4" s="6"/>
      <c r="WBG4" s="6"/>
      <c r="WBO4" s="6"/>
      <c r="WBW4" s="6"/>
      <c r="WCE4" s="6"/>
      <c r="WCM4" s="6"/>
      <c r="WCU4" s="6"/>
      <c r="WDC4" s="6"/>
      <c r="WDK4" s="6"/>
      <c r="WDS4" s="6"/>
      <c r="WEA4" s="6"/>
      <c r="WEI4" s="6"/>
      <c r="WEQ4" s="6"/>
      <c r="WEY4" s="6"/>
      <c r="WFG4" s="6"/>
      <c r="WFO4" s="6"/>
      <c r="WFW4" s="6"/>
      <c r="WGE4" s="6"/>
      <c r="WGM4" s="6"/>
      <c r="WGU4" s="6"/>
      <c r="WHC4" s="6"/>
      <c r="WHK4" s="6"/>
      <c r="WHS4" s="6"/>
      <c r="WIA4" s="6"/>
      <c r="WII4" s="6"/>
      <c r="WIQ4" s="6"/>
      <c r="WIY4" s="6"/>
      <c r="WJG4" s="6"/>
      <c r="WJO4" s="6"/>
      <c r="WJW4" s="6"/>
      <c r="WKE4" s="6"/>
      <c r="WKM4" s="6"/>
      <c r="WKU4" s="6"/>
      <c r="WLC4" s="6"/>
      <c r="WLK4" s="6"/>
      <c r="WLS4" s="6"/>
      <c r="WMA4" s="6"/>
      <c r="WMI4" s="6"/>
      <c r="WMQ4" s="6"/>
      <c r="WMY4" s="6"/>
      <c r="WNG4" s="6"/>
      <c r="WNO4" s="6"/>
      <c r="WNW4" s="6"/>
      <c r="WOE4" s="6"/>
      <c r="WOM4" s="6"/>
      <c r="WOU4" s="6"/>
      <c r="WPC4" s="6"/>
      <c r="WPK4" s="6"/>
      <c r="WPS4" s="6"/>
      <c r="WQA4" s="6"/>
      <c r="WQI4" s="6"/>
      <c r="WQQ4" s="6"/>
      <c r="WQY4" s="6"/>
      <c r="WRG4" s="6"/>
      <c r="WRO4" s="6"/>
      <c r="WRW4" s="6"/>
      <c r="WSE4" s="6"/>
      <c r="WSM4" s="6"/>
      <c r="WSU4" s="6"/>
      <c r="WTC4" s="6"/>
      <c r="WTK4" s="6"/>
      <c r="WTS4" s="6"/>
      <c r="WUA4" s="6"/>
      <c r="WUI4" s="6"/>
      <c r="WUQ4" s="6"/>
      <c r="WUY4" s="6"/>
      <c r="WVG4" s="6"/>
      <c r="WVO4" s="6"/>
      <c r="WVW4" s="6"/>
      <c r="WWE4" s="6"/>
      <c r="WWM4" s="6"/>
      <c r="WWU4" s="6"/>
      <c r="WXC4" s="6"/>
      <c r="WXK4" s="6"/>
      <c r="WXS4" s="6"/>
      <c r="WYA4" s="6"/>
      <c r="WYI4" s="6"/>
      <c r="WYQ4" s="6"/>
      <c r="WYY4" s="6"/>
      <c r="WZG4" s="6"/>
      <c r="WZO4" s="6"/>
      <c r="WZW4" s="6"/>
      <c r="XAE4" s="6"/>
      <c r="XAM4" s="6"/>
      <c r="XAU4" s="6"/>
      <c r="XBC4" s="6"/>
      <c r="XBK4" s="6"/>
      <c r="XBS4" s="6"/>
    </row>
    <row r="5" spans="1:1023 1031:2047 2055:3071 3079:4095 4103:5119 5127:6143 6151:7167 7175:8191 8199:9215 9223:10239 10247:11263 11271:12287 12295:13311 13319:14335 14343:15359 15367:16295" ht="15.9" customHeight="1" thickTop="1" thickBot="1">
      <c r="A5" s="407" t="s">
        <v>106</v>
      </c>
      <c r="B5" s="408"/>
      <c r="C5" s="690" t="s">
        <v>2772</v>
      </c>
      <c r="D5" s="690"/>
      <c r="E5" s="690"/>
      <c r="F5" s="422" t="s">
        <v>266</v>
      </c>
      <c r="G5" s="420"/>
      <c r="H5" s="423"/>
      <c r="I5" s="422" t="s">
        <v>72</v>
      </c>
      <c r="J5" s="420"/>
      <c r="K5" s="432" t="s">
        <v>100</v>
      </c>
      <c r="L5" s="432"/>
      <c r="M5" s="432"/>
      <c r="N5" s="432"/>
      <c r="O5" s="432"/>
      <c r="P5" s="432"/>
      <c r="Q5" s="432"/>
      <c r="R5" s="432"/>
      <c r="S5" s="432"/>
      <c r="T5" s="432"/>
      <c r="U5" s="3"/>
      <c r="V5" s="3"/>
      <c r="W5" s="3"/>
      <c r="X5" s="3"/>
      <c r="Y5" s="3"/>
      <c r="Z5" s="3"/>
      <c r="AA5" s="3"/>
      <c r="AB5" s="3"/>
      <c r="AC5" s="3"/>
      <c r="AD5" s="26"/>
      <c r="AF5" s="3"/>
      <c r="AG5" s="12"/>
      <c r="AH5" s="12"/>
      <c r="AI5" s="12"/>
      <c r="AJ5" s="12"/>
      <c r="AK5" s="12"/>
      <c r="AL5" s="12"/>
      <c r="AM5" s="12"/>
      <c r="AN5" s="12"/>
      <c r="AO5" s="12"/>
      <c r="AP5" s="12"/>
      <c r="AQ5" s="12"/>
      <c r="AR5" s="12"/>
      <c r="DM5" s="6"/>
      <c r="DU5" s="6"/>
      <c r="EC5" s="6"/>
      <c r="EK5" s="6"/>
      <c r="EU5" s="6"/>
      <c r="FC5" s="6"/>
      <c r="FK5" s="6"/>
      <c r="FS5" s="6"/>
      <c r="GA5" s="6"/>
      <c r="GI5" s="6"/>
      <c r="GQ5" s="6"/>
      <c r="GY5" s="6"/>
      <c r="HG5" s="6"/>
      <c r="HO5" s="6"/>
      <c r="HW5" s="6"/>
      <c r="IE5" s="6"/>
      <c r="IM5" s="6"/>
      <c r="IU5" s="6"/>
      <c r="JC5" s="6"/>
      <c r="JK5" s="6"/>
      <c r="JS5" s="6"/>
      <c r="KA5" s="6"/>
      <c r="KI5" s="6"/>
      <c r="KQ5" s="6"/>
      <c r="KY5" s="6"/>
      <c r="LG5" s="6"/>
      <c r="LO5" s="6"/>
      <c r="LW5" s="6"/>
      <c r="ME5" s="6"/>
      <c r="MM5" s="6"/>
      <c r="MU5" s="6"/>
      <c r="NC5" s="6"/>
      <c r="NK5" s="6"/>
      <c r="NS5" s="6"/>
      <c r="OA5" s="6"/>
      <c r="OI5" s="6"/>
      <c r="OQ5" s="6"/>
      <c r="OY5" s="6"/>
      <c r="PG5" s="6"/>
      <c r="PO5" s="6"/>
      <c r="PW5" s="6"/>
      <c r="QE5" s="6"/>
      <c r="QM5" s="6"/>
      <c r="QU5" s="6"/>
      <c r="RC5" s="6"/>
      <c r="RK5" s="6"/>
      <c r="RS5" s="6"/>
      <c r="SA5" s="6"/>
      <c r="SI5" s="6"/>
      <c r="SQ5" s="6"/>
      <c r="SY5" s="6"/>
      <c r="TG5" s="6"/>
      <c r="TO5" s="6"/>
      <c r="TW5" s="6"/>
      <c r="UE5" s="6"/>
      <c r="UM5" s="6"/>
      <c r="UU5" s="6"/>
      <c r="VC5" s="6"/>
      <c r="VK5" s="6"/>
      <c r="VS5" s="6"/>
      <c r="WA5" s="6"/>
      <c r="WI5" s="6"/>
      <c r="WQ5" s="6"/>
      <c r="WY5" s="6"/>
      <c r="XG5" s="6"/>
      <c r="XO5" s="6"/>
      <c r="XW5" s="6"/>
      <c r="YE5" s="6"/>
      <c r="YM5" s="6"/>
      <c r="YU5" s="6"/>
      <c r="ZC5" s="6"/>
      <c r="ZK5" s="6"/>
      <c r="ZS5" s="6"/>
      <c r="AAA5" s="6"/>
      <c r="AAI5" s="6"/>
      <c r="AAQ5" s="6"/>
      <c r="AAY5" s="6"/>
      <c r="ABG5" s="6"/>
      <c r="ABO5" s="6"/>
      <c r="ABW5" s="6"/>
      <c r="ACE5" s="6"/>
      <c r="ACM5" s="6"/>
      <c r="ACU5" s="6"/>
      <c r="ADC5" s="6"/>
      <c r="ADK5" s="6"/>
      <c r="ADS5" s="6"/>
      <c r="AEA5" s="6"/>
      <c r="AEI5" s="6"/>
      <c r="AEQ5" s="6"/>
      <c r="AEY5" s="6"/>
      <c r="AFG5" s="6"/>
      <c r="AFO5" s="6"/>
      <c r="AFW5" s="6"/>
      <c r="AGE5" s="6"/>
      <c r="AGM5" s="6"/>
      <c r="AGU5" s="6"/>
      <c r="AHC5" s="6"/>
      <c r="AHK5" s="6"/>
      <c r="AHS5" s="6"/>
      <c r="AIA5" s="6"/>
      <c r="AII5" s="6"/>
      <c r="AIQ5" s="6"/>
      <c r="AIY5" s="6"/>
      <c r="AJG5" s="6"/>
      <c r="AJO5" s="6"/>
      <c r="AJW5" s="6"/>
      <c r="AKE5" s="6"/>
      <c r="AKM5" s="6"/>
      <c r="AKU5" s="6"/>
      <c r="ALC5" s="6"/>
      <c r="ALK5" s="6"/>
      <c r="ALS5" s="6"/>
      <c r="AMA5" s="6"/>
      <c r="AMI5" s="6"/>
      <c r="AMQ5" s="6"/>
      <c r="AMY5" s="6"/>
      <c r="ANG5" s="6"/>
      <c r="ANO5" s="6"/>
      <c r="ANW5" s="6"/>
      <c r="AOE5" s="6"/>
      <c r="AOM5" s="6"/>
      <c r="AOU5" s="6"/>
      <c r="APC5" s="6"/>
      <c r="APK5" s="6"/>
      <c r="APS5" s="6"/>
      <c r="AQA5" s="6"/>
      <c r="AQI5" s="6"/>
      <c r="AQQ5" s="6"/>
      <c r="AQY5" s="6"/>
      <c r="ARG5" s="6"/>
      <c r="ARO5" s="6"/>
      <c r="ARW5" s="6"/>
      <c r="ASE5" s="6"/>
      <c r="ASM5" s="6"/>
      <c r="ASU5" s="6"/>
      <c r="ATC5" s="6"/>
      <c r="ATK5" s="6"/>
      <c r="ATS5" s="6"/>
      <c r="AUA5" s="6"/>
      <c r="AUI5" s="6"/>
      <c r="AUQ5" s="6"/>
      <c r="AUY5" s="6"/>
      <c r="AVG5" s="6"/>
      <c r="AVO5" s="6"/>
      <c r="AVW5" s="6"/>
      <c r="AWE5" s="6"/>
      <c r="AWM5" s="6"/>
      <c r="AWU5" s="6"/>
      <c r="AXC5" s="6"/>
      <c r="AXK5" s="6"/>
      <c r="AXS5" s="6"/>
      <c r="AYA5" s="6"/>
      <c r="AYI5" s="6"/>
      <c r="AYQ5" s="6"/>
      <c r="AYY5" s="6"/>
      <c r="AZG5" s="6"/>
      <c r="AZO5" s="6"/>
      <c r="AZW5" s="6"/>
      <c r="BAE5" s="6"/>
      <c r="BAM5" s="6"/>
      <c r="BAU5" s="6"/>
      <c r="BBC5" s="6"/>
      <c r="BBK5" s="6"/>
      <c r="BBS5" s="6"/>
      <c r="BCA5" s="6"/>
      <c r="BCI5" s="6"/>
      <c r="BCQ5" s="6"/>
      <c r="BCY5" s="6"/>
      <c r="BDG5" s="6"/>
      <c r="BDO5" s="6"/>
      <c r="BDW5" s="6"/>
      <c r="BEE5" s="6"/>
      <c r="BEM5" s="6"/>
      <c r="BEU5" s="6"/>
      <c r="BFC5" s="6"/>
      <c r="BFK5" s="6"/>
      <c r="BFS5" s="6"/>
      <c r="BGA5" s="6"/>
      <c r="BGI5" s="6"/>
      <c r="BGQ5" s="6"/>
      <c r="BGY5" s="6"/>
      <c r="BHG5" s="6"/>
      <c r="BHO5" s="6"/>
      <c r="BHW5" s="6"/>
      <c r="BIE5" s="6"/>
      <c r="BIM5" s="6"/>
      <c r="BIU5" s="6"/>
      <c r="BJC5" s="6"/>
      <c r="BJK5" s="6"/>
      <c r="BJS5" s="6"/>
      <c r="BKA5" s="6"/>
      <c r="BKI5" s="6"/>
      <c r="BKQ5" s="6"/>
      <c r="BKY5" s="6"/>
      <c r="BLG5" s="6"/>
      <c r="BLO5" s="6"/>
      <c r="BLW5" s="6"/>
      <c r="BME5" s="6"/>
      <c r="BMM5" s="6"/>
      <c r="BMU5" s="6"/>
      <c r="BNC5" s="6"/>
      <c r="BNK5" s="6"/>
      <c r="BNS5" s="6"/>
      <c r="BOA5" s="6"/>
      <c r="BOI5" s="6"/>
      <c r="BOQ5" s="6"/>
      <c r="BOY5" s="6"/>
      <c r="BPG5" s="6"/>
      <c r="BPO5" s="6"/>
      <c r="BPW5" s="6"/>
      <c r="BQE5" s="6"/>
      <c r="BQM5" s="6"/>
      <c r="BQU5" s="6"/>
      <c r="BRC5" s="6"/>
      <c r="BRK5" s="6"/>
      <c r="BRS5" s="6"/>
      <c r="BSA5" s="6"/>
      <c r="BSI5" s="6"/>
      <c r="BSQ5" s="6"/>
      <c r="BSY5" s="6"/>
      <c r="BTG5" s="6"/>
      <c r="BTO5" s="6"/>
      <c r="BTW5" s="6"/>
      <c r="BUE5" s="6"/>
      <c r="BUM5" s="6"/>
      <c r="BUU5" s="6"/>
      <c r="BVC5" s="6"/>
      <c r="BVK5" s="6"/>
      <c r="BVS5" s="6"/>
      <c r="BWA5" s="6"/>
      <c r="BWI5" s="6"/>
      <c r="BWQ5" s="6"/>
      <c r="BWY5" s="6"/>
      <c r="BXG5" s="6"/>
      <c r="BXO5" s="6"/>
      <c r="BXW5" s="6"/>
      <c r="BYE5" s="6"/>
      <c r="BYM5" s="6"/>
      <c r="BYU5" s="6"/>
      <c r="BZC5" s="6"/>
      <c r="BZK5" s="6"/>
      <c r="BZS5" s="6"/>
      <c r="CAA5" s="6"/>
      <c r="CAI5" s="6"/>
      <c r="CAQ5" s="6"/>
      <c r="CAY5" s="6"/>
      <c r="CBG5" s="6"/>
      <c r="CBO5" s="6"/>
      <c r="CBW5" s="6"/>
      <c r="CCE5" s="6"/>
      <c r="CCM5" s="6"/>
      <c r="CCU5" s="6"/>
      <c r="CDC5" s="6"/>
      <c r="CDK5" s="6"/>
      <c r="CDS5" s="6"/>
      <c r="CEA5" s="6"/>
      <c r="CEI5" s="6"/>
      <c r="CEQ5" s="6"/>
      <c r="CEY5" s="6"/>
      <c r="CFG5" s="6"/>
      <c r="CFO5" s="6"/>
      <c r="CFW5" s="6"/>
      <c r="CGE5" s="6"/>
      <c r="CGM5" s="6"/>
      <c r="CGU5" s="6"/>
      <c r="CHC5" s="6"/>
      <c r="CHK5" s="6"/>
      <c r="CHS5" s="6"/>
      <c r="CIA5" s="6"/>
      <c r="CII5" s="6"/>
      <c r="CIQ5" s="6"/>
      <c r="CIY5" s="6"/>
      <c r="CJG5" s="6"/>
      <c r="CJO5" s="6"/>
      <c r="CJW5" s="6"/>
      <c r="CKE5" s="6"/>
      <c r="CKM5" s="6"/>
      <c r="CKU5" s="6"/>
      <c r="CLC5" s="6"/>
      <c r="CLK5" s="6"/>
      <c r="CLS5" s="6"/>
      <c r="CMA5" s="6"/>
      <c r="CMI5" s="6"/>
      <c r="CMQ5" s="6"/>
      <c r="CMY5" s="6"/>
      <c r="CNG5" s="6"/>
      <c r="CNO5" s="6"/>
      <c r="CNW5" s="6"/>
      <c r="COE5" s="6"/>
      <c r="COM5" s="6"/>
      <c r="COU5" s="6"/>
      <c r="CPC5" s="6"/>
      <c r="CPK5" s="6"/>
      <c r="CPS5" s="6"/>
      <c r="CQA5" s="6"/>
      <c r="CQI5" s="6"/>
      <c r="CQQ5" s="6"/>
      <c r="CQY5" s="6"/>
      <c r="CRG5" s="6"/>
      <c r="CRO5" s="6"/>
      <c r="CRW5" s="6"/>
      <c r="CSE5" s="6"/>
      <c r="CSM5" s="6"/>
      <c r="CSU5" s="6"/>
      <c r="CTC5" s="6"/>
      <c r="CTK5" s="6"/>
      <c r="CTS5" s="6"/>
      <c r="CUA5" s="6"/>
      <c r="CUI5" s="6"/>
      <c r="CUQ5" s="6"/>
      <c r="CUY5" s="6"/>
      <c r="CVG5" s="6"/>
      <c r="CVO5" s="6"/>
      <c r="CVW5" s="6"/>
      <c r="CWE5" s="6"/>
      <c r="CWM5" s="6"/>
      <c r="CWU5" s="6"/>
      <c r="CXC5" s="6"/>
      <c r="CXK5" s="6"/>
      <c r="CXS5" s="6"/>
      <c r="CYA5" s="6"/>
      <c r="CYI5" s="6"/>
      <c r="CYQ5" s="6"/>
      <c r="CYY5" s="6"/>
      <c r="CZG5" s="6"/>
      <c r="CZO5" s="6"/>
      <c r="CZW5" s="6"/>
      <c r="DAE5" s="6"/>
      <c r="DAM5" s="6"/>
      <c r="DAU5" s="6"/>
      <c r="DBC5" s="6"/>
      <c r="DBK5" s="6"/>
      <c r="DBS5" s="6"/>
      <c r="DCA5" s="6"/>
      <c r="DCI5" s="6"/>
      <c r="DCQ5" s="6"/>
      <c r="DCY5" s="6"/>
      <c r="DDG5" s="6"/>
      <c r="DDO5" s="6"/>
      <c r="DDW5" s="6"/>
      <c r="DEE5" s="6"/>
      <c r="DEM5" s="6"/>
      <c r="DEU5" s="6"/>
      <c r="DFC5" s="6"/>
      <c r="DFK5" s="6"/>
      <c r="DFS5" s="6"/>
      <c r="DGA5" s="6"/>
      <c r="DGI5" s="6"/>
      <c r="DGQ5" s="6"/>
      <c r="DGY5" s="6"/>
      <c r="DHG5" s="6"/>
      <c r="DHO5" s="6"/>
      <c r="DHW5" s="6"/>
      <c r="DIE5" s="6"/>
      <c r="DIM5" s="6"/>
      <c r="DIU5" s="6"/>
      <c r="DJC5" s="6"/>
      <c r="DJK5" s="6"/>
      <c r="DJS5" s="6"/>
      <c r="DKA5" s="6"/>
      <c r="DKI5" s="6"/>
      <c r="DKQ5" s="6"/>
      <c r="DKY5" s="6"/>
      <c r="DLG5" s="6"/>
      <c r="DLO5" s="6"/>
      <c r="DLW5" s="6"/>
      <c r="DME5" s="6"/>
      <c r="DMM5" s="6"/>
      <c r="DMU5" s="6"/>
      <c r="DNC5" s="6"/>
      <c r="DNK5" s="6"/>
      <c r="DNS5" s="6"/>
      <c r="DOA5" s="6"/>
      <c r="DOI5" s="6"/>
      <c r="DOQ5" s="6"/>
      <c r="DOY5" s="6"/>
      <c r="DPG5" s="6"/>
      <c r="DPO5" s="6"/>
      <c r="DPW5" s="6"/>
      <c r="DQE5" s="6"/>
      <c r="DQM5" s="6"/>
      <c r="DQU5" s="6"/>
      <c r="DRC5" s="6"/>
      <c r="DRK5" s="6"/>
      <c r="DRS5" s="6"/>
      <c r="DSA5" s="6"/>
      <c r="DSI5" s="6"/>
      <c r="DSQ5" s="6"/>
      <c r="DSY5" s="6"/>
      <c r="DTG5" s="6"/>
      <c r="DTO5" s="6"/>
      <c r="DTW5" s="6"/>
      <c r="DUE5" s="6"/>
      <c r="DUM5" s="6"/>
      <c r="DUU5" s="6"/>
      <c r="DVC5" s="6"/>
      <c r="DVK5" s="6"/>
      <c r="DVS5" s="6"/>
      <c r="DWA5" s="6"/>
      <c r="DWI5" s="6"/>
      <c r="DWQ5" s="6"/>
      <c r="DWY5" s="6"/>
      <c r="DXG5" s="6"/>
      <c r="DXO5" s="6"/>
      <c r="DXW5" s="6"/>
      <c r="DYE5" s="6"/>
      <c r="DYM5" s="6"/>
      <c r="DYU5" s="6"/>
      <c r="DZC5" s="6"/>
      <c r="DZK5" s="6"/>
      <c r="DZS5" s="6"/>
      <c r="EAA5" s="6"/>
      <c r="EAI5" s="6"/>
      <c r="EAQ5" s="6"/>
      <c r="EAY5" s="6"/>
      <c r="EBG5" s="6"/>
      <c r="EBO5" s="6"/>
      <c r="EBW5" s="6"/>
      <c r="ECE5" s="6"/>
      <c r="ECM5" s="6"/>
      <c r="ECU5" s="6"/>
      <c r="EDC5" s="6"/>
      <c r="EDK5" s="6"/>
      <c r="EDS5" s="6"/>
      <c r="EEA5" s="6"/>
      <c r="EEI5" s="6"/>
      <c r="EEQ5" s="6"/>
      <c r="EEY5" s="6"/>
      <c r="EFG5" s="6"/>
      <c r="EFO5" s="6"/>
      <c r="EFW5" s="6"/>
      <c r="EGE5" s="6"/>
      <c r="EGM5" s="6"/>
      <c r="EGU5" s="6"/>
      <c r="EHC5" s="6"/>
      <c r="EHK5" s="6"/>
      <c r="EHS5" s="6"/>
      <c r="EIA5" s="6"/>
      <c r="EII5" s="6"/>
      <c r="EIQ5" s="6"/>
      <c r="EIY5" s="6"/>
      <c r="EJG5" s="6"/>
      <c r="EJO5" s="6"/>
      <c r="EJW5" s="6"/>
      <c r="EKE5" s="6"/>
      <c r="EKM5" s="6"/>
      <c r="EKU5" s="6"/>
      <c r="ELC5" s="6"/>
      <c r="ELK5" s="6"/>
      <c r="ELS5" s="6"/>
      <c r="EMA5" s="6"/>
      <c r="EMI5" s="6"/>
      <c r="EMQ5" s="6"/>
      <c r="EMY5" s="6"/>
      <c r="ENG5" s="6"/>
      <c r="ENO5" s="6"/>
      <c r="ENW5" s="6"/>
      <c r="EOE5" s="6"/>
      <c r="EOM5" s="6"/>
      <c r="EOU5" s="6"/>
      <c r="EPC5" s="6"/>
      <c r="EPK5" s="6"/>
      <c r="EPS5" s="6"/>
      <c r="EQA5" s="6"/>
      <c r="EQI5" s="6"/>
      <c r="EQQ5" s="6"/>
      <c r="EQY5" s="6"/>
      <c r="ERG5" s="6"/>
      <c r="ERO5" s="6"/>
      <c r="ERW5" s="6"/>
      <c r="ESE5" s="6"/>
      <c r="ESM5" s="6"/>
      <c r="ESU5" s="6"/>
      <c r="ETC5" s="6"/>
      <c r="ETK5" s="6"/>
      <c r="ETS5" s="6"/>
      <c r="EUA5" s="6"/>
      <c r="EUI5" s="6"/>
      <c r="EUQ5" s="6"/>
      <c r="EUY5" s="6"/>
      <c r="EVG5" s="6"/>
      <c r="EVO5" s="6"/>
      <c r="EVW5" s="6"/>
      <c r="EWE5" s="6"/>
      <c r="EWM5" s="6"/>
      <c r="EWU5" s="6"/>
      <c r="EXC5" s="6"/>
      <c r="EXK5" s="6"/>
      <c r="EXS5" s="6"/>
      <c r="EYA5" s="6"/>
      <c r="EYI5" s="6"/>
      <c r="EYQ5" s="6"/>
      <c r="EYY5" s="6"/>
      <c r="EZG5" s="6"/>
      <c r="EZO5" s="6"/>
      <c r="EZW5" s="6"/>
      <c r="FAE5" s="6"/>
      <c r="FAM5" s="6"/>
      <c r="FAU5" s="6"/>
      <c r="FBC5" s="6"/>
      <c r="FBK5" s="6"/>
      <c r="FBS5" s="6"/>
      <c r="FCA5" s="6"/>
      <c r="FCI5" s="6"/>
      <c r="FCQ5" s="6"/>
      <c r="FCY5" s="6"/>
      <c r="FDG5" s="6"/>
      <c r="FDO5" s="6"/>
      <c r="FDW5" s="6"/>
      <c r="FEE5" s="6"/>
      <c r="FEM5" s="6"/>
      <c r="FEU5" s="6"/>
      <c r="FFC5" s="6"/>
      <c r="FFK5" s="6"/>
      <c r="FFS5" s="6"/>
      <c r="FGA5" s="6"/>
      <c r="FGI5" s="6"/>
      <c r="FGQ5" s="6"/>
      <c r="FGY5" s="6"/>
      <c r="FHG5" s="6"/>
      <c r="FHO5" s="6"/>
      <c r="FHW5" s="6"/>
      <c r="FIE5" s="6"/>
      <c r="FIM5" s="6"/>
      <c r="FIU5" s="6"/>
      <c r="FJC5" s="6"/>
      <c r="FJK5" s="6"/>
      <c r="FJS5" s="6"/>
      <c r="FKA5" s="6"/>
      <c r="FKI5" s="6"/>
      <c r="FKQ5" s="6"/>
      <c r="FKY5" s="6"/>
      <c r="FLG5" s="6"/>
      <c r="FLO5" s="6"/>
      <c r="FLW5" s="6"/>
      <c r="FME5" s="6"/>
      <c r="FMM5" s="6"/>
      <c r="FMU5" s="6"/>
      <c r="FNC5" s="6"/>
      <c r="FNK5" s="6"/>
      <c r="FNS5" s="6"/>
      <c r="FOA5" s="6"/>
      <c r="FOI5" s="6"/>
      <c r="FOQ5" s="6"/>
      <c r="FOY5" s="6"/>
      <c r="FPG5" s="6"/>
      <c r="FPO5" s="6"/>
      <c r="FPW5" s="6"/>
      <c r="FQE5" s="6"/>
      <c r="FQM5" s="6"/>
      <c r="FQU5" s="6"/>
      <c r="FRC5" s="6"/>
      <c r="FRK5" s="6"/>
      <c r="FRS5" s="6"/>
      <c r="FSA5" s="6"/>
      <c r="FSI5" s="6"/>
      <c r="FSQ5" s="6"/>
      <c r="FSY5" s="6"/>
      <c r="FTG5" s="6"/>
      <c r="FTO5" s="6"/>
      <c r="FTW5" s="6"/>
      <c r="FUE5" s="6"/>
      <c r="FUM5" s="6"/>
      <c r="FUU5" s="6"/>
      <c r="FVC5" s="6"/>
      <c r="FVK5" s="6"/>
      <c r="FVS5" s="6"/>
      <c r="FWA5" s="6"/>
      <c r="FWI5" s="6"/>
      <c r="FWQ5" s="6"/>
      <c r="FWY5" s="6"/>
      <c r="FXG5" s="6"/>
      <c r="FXO5" s="6"/>
      <c r="FXW5" s="6"/>
      <c r="FYE5" s="6"/>
      <c r="FYM5" s="6"/>
      <c r="FYU5" s="6"/>
      <c r="FZC5" s="6"/>
      <c r="FZK5" s="6"/>
      <c r="FZS5" s="6"/>
      <c r="GAA5" s="6"/>
      <c r="GAI5" s="6"/>
      <c r="GAQ5" s="6"/>
      <c r="GAY5" s="6"/>
      <c r="GBG5" s="6"/>
      <c r="GBO5" s="6"/>
      <c r="GBW5" s="6"/>
      <c r="GCE5" s="6"/>
      <c r="GCM5" s="6"/>
      <c r="GCU5" s="6"/>
      <c r="GDC5" s="6"/>
      <c r="GDK5" s="6"/>
      <c r="GDS5" s="6"/>
      <c r="GEA5" s="6"/>
      <c r="GEI5" s="6"/>
      <c r="GEQ5" s="6"/>
      <c r="GEY5" s="6"/>
      <c r="GFG5" s="6"/>
      <c r="GFO5" s="6"/>
      <c r="GFW5" s="6"/>
      <c r="GGE5" s="6"/>
      <c r="GGM5" s="6"/>
      <c r="GGU5" s="6"/>
      <c r="GHC5" s="6"/>
      <c r="GHK5" s="6"/>
      <c r="GHS5" s="6"/>
      <c r="GIA5" s="6"/>
      <c r="GII5" s="6"/>
      <c r="GIQ5" s="6"/>
      <c r="GIY5" s="6"/>
      <c r="GJG5" s="6"/>
      <c r="GJO5" s="6"/>
      <c r="GJW5" s="6"/>
      <c r="GKE5" s="6"/>
      <c r="GKM5" s="6"/>
      <c r="GKU5" s="6"/>
      <c r="GLC5" s="6"/>
      <c r="GLK5" s="6"/>
      <c r="GLS5" s="6"/>
      <c r="GMA5" s="6"/>
      <c r="GMI5" s="6"/>
      <c r="GMQ5" s="6"/>
      <c r="GMY5" s="6"/>
      <c r="GNG5" s="6"/>
      <c r="GNO5" s="6"/>
      <c r="GNW5" s="6"/>
      <c r="GOE5" s="6"/>
      <c r="GOM5" s="6"/>
      <c r="GOU5" s="6"/>
      <c r="GPC5" s="6"/>
      <c r="GPK5" s="6"/>
      <c r="GPS5" s="6"/>
      <c r="GQA5" s="6"/>
      <c r="GQI5" s="6"/>
      <c r="GQQ5" s="6"/>
      <c r="GQY5" s="6"/>
      <c r="GRG5" s="6"/>
      <c r="GRO5" s="6"/>
      <c r="GRW5" s="6"/>
      <c r="GSE5" s="6"/>
      <c r="GSM5" s="6"/>
      <c r="GSU5" s="6"/>
      <c r="GTC5" s="6"/>
      <c r="GTK5" s="6"/>
      <c r="GTS5" s="6"/>
      <c r="GUA5" s="6"/>
      <c r="GUI5" s="6"/>
      <c r="GUQ5" s="6"/>
      <c r="GUY5" s="6"/>
      <c r="GVG5" s="6"/>
      <c r="GVO5" s="6"/>
      <c r="GVW5" s="6"/>
      <c r="GWE5" s="6"/>
      <c r="GWM5" s="6"/>
      <c r="GWU5" s="6"/>
      <c r="GXC5" s="6"/>
      <c r="GXK5" s="6"/>
      <c r="GXS5" s="6"/>
      <c r="GYA5" s="6"/>
      <c r="GYI5" s="6"/>
      <c r="GYQ5" s="6"/>
      <c r="GYY5" s="6"/>
      <c r="GZG5" s="6"/>
      <c r="GZO5" s="6"/>
      <c r="GZW5" s="6"/>
      <c r="HAE5" s="6"/>
      <c r="HAM5" s="6"/>
      <c r="HAU5" s="6"/>
      <c r="HBC5" s="6"/>
      <c r="HBK5" s="6"/>
      <c r="HBS5" s="6"/>
      <c r="HCA5" s="6"/>
      <c r="HCI5" s="6"/>
      <c r="HCQ5" s="6"/>
      <c r="HCY5" s="6"/>
      <c r="HDG5" s="6"/>
      <c r="HDO5" s="6"/>
      <c r="HDW5" s="6"/>
      <c r="HEE5" s="6"/>
      <c r="HEM5" s="6"/>
      <c r="HEU5" s="6"/>
      <c r="HFC5" s="6"/>
      <c r="HFK5" s="6"/>
      <c r="HFS5" s="6"/>
      <c r="HGA5" s="6"/>
      <c r="HGI5" s="6"/>
      <c r="HGQ5" s="6"/>
      <c r="HGY5" s="6"/>
      <c r="HHG5" s="6"/>
      <c r="HHO5" s="6"/>
      <c r="HHW5" s="6"/>
      <c r="HIE5" s="6"/>
      <c r="HIM5" s="6"/>
      <c r="HIU5" s="6"/>
      <c r="HJC5" s="6"/>
      <c r="HJK5" s="6"/>
      <c r="HJS5" s="6"/>
      <c r="HKA5" s="6"/>
      <c r="HKI5" s="6"/>
      <c r="HKQ5" s="6"/>
      <c r="HKY5" s="6"/>
      <c r="HLG5" s="6"/>
      <c r="HLO5" s="6"/>
      <c r="HLW5" s="6"/>
      <c r="HME5" s="6"/>
      <c r="HMM5" s="6"/>
      <c r="HMU5" s="6"/>
      <c r="HNC5" s="6"/>
      <c r="HNK5" s="6"/>
      <c r="HNS5" s="6"/>
      <c r="HOA5" s="6"/>
      <c r="HOI5" s="6"/>
      <c r="HOQ5" s="6"/>
      <c r="HOY5" s="6"/>
      <c r="HPG5" s="6"/>
      <c r="HPO5" s="6"/>
      <c r="HPW5" s="6"/>
      <c r="HQE5" s="6"/>
      <c r="HQM5" s="6"/>
      <c r="HQU5" s="6"/>
      <c r="HRC5" s="6"/>
      <c r="HRK5" s="6"/>
      <c r="HRS5" s="6"/>
      <c r="HSA5" s="6"/>
      <c r="HSI5" s="6"/>
      <c r="HSQ5" s="6"/>
      <c r="HSY5" s="6"/>
      <c r="HTG5" s="6"/>
      <c r="HTO5" s="6"/>
      <c r="HTW5" s="6"/>
      <c r="HUE5" s="6"/>
      <c r="HUM5" s="6"/>
      <c r="HUU5" s="6"/>
      <c r="HVC5" s="6"/>
      <c r="HVK5" s="6"/>
      <c r="HVS5" s="6"/>
      <c r="HWA5" s="6"/>
      <c r="HWI5" s="6"/>
      <c r="HWQ5" s="6"/>
      <c r="HWY5" s="6"/>
      <c r="HXG5" s="6"/>
      <c r="HXO5" s="6"/>
      <c r="HXW5" s="6"/>
      <c r="HYE5" s="6"/>
      <c r="HYM5" s="6"/>
      <c r="HYU5" s="6"/>
      <c r="HZC5" s="6"/>
      <c r="HZK5" s="6"/>
      <c r="HZS5" s="6"/>
      <c r="IAA5" s="6"/>
      <c r="IAI5" s="6"/>
      <c r="IAQ5" s="6"/>
      <c r="IAY5" s="6"/>
      <c r="IBG5" s="6"/>
      <c r="IBO5" s="6"/>
      <c r="IBW5" s="6"/>
      <c r="ICE5" s="6"/>
      <c r="ICM5" s="6"/>
      <c r="ICU5" s="6"/>
      <c r="IDC5" s="6"/>
      <c r="IDK5" s="6"/>
      <c r="IDS5" s="6"/>
      <c r="IEA5" s="6"/>
      <c r="IEI5" s="6"/>
      <c r="IEQ5" s="6"/>
      <c r="IEY5" s="6"/>
      <c r="IFG5" s="6"/>
      <c r="IFO5" s="6"/>
      <c r="IFW5" s="6"/>
      <c r="IGE5" s="6"/>
      <c r="IGM5" s="6"/>
      <c r="IGU5" s="6"/>
      <c r="IHC5" s="6"/>
      <c r="IHK5" s="6"/>
      <c r="IHS5" s="6"/>
      <c r="IIA5" s="6"/>
      <c r="III5" s="6"/>
      <c r="IIQ5" s="6"/>
      <c r="IIY5" s="6"/>
      <c r="IJG5" s="6"/>
      <c r="IJO5" s="6"/>
      <c r="IJW5" s="6"/>
      <c r="IKE5" s="6"/>
      <c r="IKM5" s="6"/>
      <c r="IKU5" s="6"/>
      <c r="ILC5" s="6"/>
      <c r="ILK5" s="6"/>
      <c r="ILS5" s="6"/>
      <c r="IMA5" s="6"/>
      <c r="IMI5" s="6"/>
      <c r="IMQ5" s="6"/>
      <c r="IMY5" s="6"/>
      <c r="ING5" s="6"/>
      <c r="INO5" s="6"/>
      <c r="INW5" s="6"/>
      <c r="IOE5" s="6"/>
      <c r="IOM5" s="6"/>
      <c r="IOU5" s="6"/>
      <c r="IPC5" s="6"/>
      <c r="IPK5" s="6"/>
      <c r="IPS5" s="6"/>
      <c r="IQA5" s="6"/>
      <c r="IQI5" s="6"/>
      <c r="IQQ5" s="6"/>
      <c r="IQY5" s="6"/>
      <c r="IRG5" s="6"/>
      <c r="IRO5" s="6"/>
      <c r="IRW5" s="6"/>
      <c r="ISE5" s="6"/>
      <c r="ISM5" s="6"/>
      <c r="ISU5" s="6"/>
      <c r="ITC5" s="6"/>
      <c r="ITK5" s="6"/>
      <c r="ITS5" s="6"/>
      <c r="IUA5" s="6"/>
      <c r="IUI5" s="6"/>
      <c r="IUQ5" s="6"/>
      <c r="IUY5" s="6"/>
      <c r="IVG5" s="6"/>
      <c r="IVO5" s="6"/>
      <c r="IVW5" s="6"/>
      <c r="IWE5" s="6"/>
      <c r="IWM5" s="6"/>
      <c r="IWU5" s="6"/>
      <c r="IXC5" s="6"/>
      <c r="IXK5" s="6"/>
      <c r="IXS5" s="6"/>
      <c r="IYA5" s="6"/>
      <c r="IYI5" s="6"/>
      <c r="IYQ5" s="6"/>
      <c r="IYY5" s="6"/>
      <c r="IZG5" s="6"/>
      <c r="IZO5" s="6"/>
      <c r="IZW5" s="6"/>
      <c r="JAE5" s="6"/>
      <c r="JAM5" s="6"/>
      <c r="JAU5" s="6"/>
      <c r="JBC5" s="6"/>
      <c r="JBK5" s="6"/>
      <c r="JBS5" s="6"/>
      <c r="JCA5" s="6"/>
      <c r="JCI5" s="6"/>
      <c r="JCQ5" s="6"/>
      <c r="JCY5" s="6"/>
      <c r="JDG5" s="6"/>
      <c r="JDO5" s="6"/>
      <c r="JDW5" s="6"/>
      <c r="JEE5" s="6"/>
      <c r="JEM5" s="6"/>
      <c r="JEU5" s="6"/>
      <c r="JFC5" s="6"/>
      <c r="JFK5" s="6"/>
      <c r="JFS5" s="6"/>
      <c r="JGA5" s="6"/>
      <c r="JGI5" s="6"/>
      <c r="JGQ5" s="6"/>
      <c r="JGY5" s="6"/>
      <c r="JHG5" s="6"/>
      <c r="JHO5" s="6"/>
      <c r="JHW5" s="6"/>
      <c r="JIE5" s="6"/>
      <c r="JIM5" s="6"/>
      <c r="JIU5" s="6"/>
      <c r="JJC5" s="6"/>
      <c r="JJK5" s="6"/>
      <c r="JJS5" s="6"/>
      <c r="JKA5" s="6"/>
      <c r="JKI5" s="6"/>
      <c r="JKQ5" s="6"/>
      <c r="JKY5" s="6"/>
      <c r="JLG5" s="6"/>
      <c r="JLO5" s="6"/>
      <c r="JLW5" s="6"/>
      <c r="JME5" s="6"/>
      <c r="JMM5" s="6"/>
      <c r="JMU5" s="6"/>
      <c r="JNC5" s="6"/>
      <c r="JNK5" s="6"/>
      <c r="JNS5" s="6"/>
      <c r="JOA5" s="6"/>
      <c r="JOI5" s="6"/>
      <c r="JOQ5" s="6"/>
      <c r="JOY5" s="6"/>
      <c r="JPG5" s="6"/>
      <c r="JPO5" s="6"/>
      <c r="JPW5" s="6"/>
      <c r="JQE5" s="6"/>
      <c r="JQM5" s="6"/>
      <c r="JQU5" s="6"/>
      <c r="JRC5" s="6"/>
      <c r="JRK5" s="6"/>
      <c r="JRS5" s="6"/>
      <c r="JSA5" s="6"/>
      <c r="JSI5" s="6"/>
      <c r="JSQ5" s="6"/>
      <c r="JSY5" s="6"/>
      <c r="JTG5" s="6"/>
      <c r="JTO5" s="6"/>
      <c r="JTW5" s="6"/>
      <c r="JUE5" s="6"/>
      <c r="JUM5" s="6"/>
      <c r="JUU5" s="6"/>
      <c r="JVC5" s="6"/>
      <c r="JVK5" s="6"/>
      <c r="JVS5" s="6"/>
      <c r="JWA5" s="6"/>
      <c r="JWI5" s="6"/>
      <c r="JWQ5" s="6"/>
      <c r="JWY5" s="6"/>
      <c r="JXG5" s="6"/>
      <c r="JXO5" s="6"/>
      <c r="JXW5" s="6"/>
      <c r="JYE5" s="6"/>
      <c r="JYM5" s="6"/>
      <c r="JYU5" s="6"/>
      <c r="JZC5" s="6"/>
      <c r="JZK5" s="6"/>
      <c r="JZS5" s="6"/>
      <c r="KAA5" s="6"/>
      <c r="KAI5" s="6"/>
      <c r="KAQ5" s="6"/>
      <c r="KAY5" s="6"/>
      <c r="KBG5" s="6"/>
      <c r="KBO5" s="6"/>
      <c r="KBW5" s="6"/>
      <c r="KCE5" s="6"/>
      <c r="KCM5" s="6"/>
      <c r="KCU5" s="6"/>
      <c r="KDC5" s="6"/>
      <c r="KDK5" s="6"/>
      <c r="KDS5" s="6"/>
      <c r="KEA5" s="6"/>
      <c r="KEI5" s="6"/>
      <c r="KEQ5" s="6"/>
      <c r="KEY5" s="6"/>
      <c r="KFG5" s="6"/>
      <c r="KFO5" s="6"/>
      <c r="KFW5" s="6"/>
      <c r="KGE5" s="6"/>
      <c r="KGM5" s="6"/>
      <c r="KGU5" s="6"/>
      <c r="KHC5" s="6"/>
      <c r="KHK5" s="6"/>
      <c r="KHS5" s="6"/>
      <c r="KIA5" s="6"/>
      <c r="KII5" s="6"/>
      <c r="KIQ5" s="6"/>
      <c r="KIY5" s="6"/>
      <c r="KJG5" s="6"/>
      <c r="KJO5" s="6"/>
      <c r="KJW5" s="6"/>
      <c r="KKE5" s="6"/>
      <c r="KKM5" s="6"/>
      <c r="KKU5" s="6"/>
      <c r="KLC5" s="6"/>
      <c r="KLK5" s="6"/>
      <c r="KLS5" s="6"/>
      <c r="KMA5" s="6"/>
      <c r="KMI5" s="6"/>
      <c r="KMQ5" s="6"/>
      <c r="KMY5" s="6"/>
      <c r="KNG5" s="6"/>
      <c r="KNO5" s="6"/>
      <c r="KNW5" s="6"/>
      <c r="KOE5" s="6"/>
      <c r="KOM5" s="6"/>
      <c r="KOU5" s="6"/>
      <c r="KPC5" s="6"/>
      <c r="KPK5" s="6"/>
      <c r="KPS5" s="6"/>
      <c r="KQA5" s="6"/>
      <c r="KQI5" s="6"/>
      <c r="KQQ5" s="6"/>
      <c r="KQY5" s="6"/>
      <c r="KRG5" s="6"/>
      <c r="KRO5" s="6"/>
      <c r="KRW5" s="6"/>
      <c r="KSE5" s="6"/>
      <c r="KSM5" s="6"/>
      <c r="KSU5" s="6"/>
      <c r="KTC5" s="6"/>
      <c r="KTK5" s="6"/>
      <c r="KTS5" s="6"/>
      <c r="KUA5" s="6"/>
      <c r="KUI5" s="6"/>
      <c r="KUQ5" s="6"/>
      <c r="KUY5" s="6"/>
      <c r="KVG5" s="6"/>
      <c r="KVO5" s="6"/>
      <c r="KVW5" s="6"/>
      <c r="KWE5" s="6"/>
      <c r="KWM5" s="6"/>
      <c r="KWU5" s="6"/>
      <c r="KXC5" s="6"/>
      <c r="KXK5" s="6"/>
      <c r="KXS5" s="6"/>
      <c r="KYA5" s="6"/>
      <c r="KYI5" s="6"/>
      <c r="KYQ5" s="6"/>
      <c r="KYY5" s="6"/>
      <c r="KZG5" s="6"/>
      <c r="KZO5" s="6"/>
      <c r="KZW5" s="6"/>
      <c r="LAE5" s="6"/>
      <c r="LAM5" s="6"/>
      <c r="LAU5" s="6"/>
      <c r="LBC5" s="6"/>
      <c r="LBK5" s="6"/>
      <c r="LBS5" s="6"/>
      <c r="LCA5" s="6"/>
      <c r="LCI5" s="6"/>
      <c r="LCQ5" s="6"/>
      <c r="LCY5" s="6"/>
      <c r="LDG5" s="6"/>
      <c r="LDO5" s="6"/>
      <c r="LDW5" s="6"/>
      <c r="LEE5" s="6"/>
      <c r="LEM5" s="6"/>
      <c r="LEU5" s="6"/>
      <c r="LFC5" s="6"/>
      <c r="LFK5" s="6"/>
      <c r="LFS5" s="6"/>
      <c r="LGA5" s="6"/>
      <c r="LGI5" s="6"/>
      <c r="LGQ5" s="6"/>
      <c r="LGY5" s="6"/>
      <c r="LHG5" s="6"/>
      <c r="LHO5" s="6"/>
      <c r="LHW5" s="6"/>
      <c r="LIE5" s="6"/>
      <c r="LIM5" s="6"/>
      <c r="LIU5" s="6"/>
      <c r="LJC5" s="6"/>
      <c r="LJK5" s="6"/>
      <c r="LJS5" s="6"/>
      <c r="LKA5" s="6"/>
      <c r="LKI5" s="6"/>
      <c r="LKQ5" s="6"/>
      <c r="LKY5" s="6"/>
      <c r="LLG5" s="6"/>
      <c r="LLO5" s="6"/>
      <c r="LLW5" s="6"/>
      <c r="LME5" s="6"/>
      <c r="LMM5" s="6"/>
      <c r="LMU5" s="6"/>
      <c r="LNC5" s="6"/>
      <c r="LNK5" s="6"/>
      <c r="LNS5" s="6"/>
      <c r="LOA5" s="6"/>
      <c r="LOI5" s="6"/>
      <c r="LOQ5" s="6"/>
      <c r="LOY5" s="6"/>
      <c r="LPG5" s="6"/>
      <c r="LPO5" s="6"/>
      <c r="LPW5" s="6"/>
      <c r="LQE5" s="6"/>
      <c r="LQM5" s="6"/>
      <c r="LQU5" s="6"/>
      <c r="LRC5" s="6"/>
      <c r="LRK5" s="6"/>
      <c r="LRS5" s="6"/>
      <c r="LSA5" s="6"/>
      <c r="LSI5" s="6"/>
      <c r="LSQ5" s="6"/>
      <c r="LSY5" s="6"/>
      <c r="LTG5" s="6"/>
      <c r="LTO5" s="6"/>
      <c r="LTW5" s="6"/>
      <c r="LUE5" s="6"/>
      <c r="LUM5" s="6"/>
      <c r="LUU5" s="6"/>
      <c r="LVC5" s="6"/>
      <c r="LVK5" s="6"/>
      <c r="LVS5" s="6"/>
      <c r="LWA5" s="6"/>
      <c r="LWI5" s="6"/>
      <c r="LWQ5" s="6"/>
      <c r="LWY5" s="6"/>
      <c r="LXG5" s="6"/>
      <c r="LXO5" s="6"/>
      <c r="LXW5" s="6"/>
      <c r="LYE5" s="6"/>
      <c r="LYM5" s="6"/>
      <c r="LYU5" s="6"/>
      <c r="LZC5" s="6"/>
      <c r="LZK5" s="6"/>
      <c r="LZS5" s="6"/>
      <c r="MAA5" s="6"/>
      <c r="MAI5" s="6"/>
      <c r="MAQ5" s="6"/>
      <c r="MAY5" s="6"/>
      <c r="MBG5" s="6"/>
      <c r="MBO5" s="6"/>
      <c r="MBW5" s="6"/>
      <c r="MCE5" s="6"/>
      <c r="MCM5" s="6"/>
      <c r="MCU5" s="6"/>
      <c r="MDC5" s="6"/>
      <c r="MDK5" s="6"/>
      <c r="MDS5" s="6"/>
      <c r="MEA5" s="6"/>
      <c r="MEI5" s="6"/>
      <c r="MEQ5" s="6"/>
      <c r="MEY5" s="6"/>
      <c r="MFG5" s="6"/>
      <c r="MFO5" s="6"/>
      <c r="MFW5" s="6"/>
      <c r="MGE5" s="6"/>
      <c r="MGM5" s="6"/>
      <c r="MGU5" s="6"/>
      <c r="MHC5" s="6"/>
      <c r="MHK5" s="6"/>
      <c r="MHS5" s="6"/>
      <c r="MIA5" s="6"/>
      <c r="MII5" s="6"/>
      <c r="MIQ5" s="6"/>
      <c r="MIY5" s="6"/>
      <c r="MJG5" s="6"/>
      <c r="MJO5" s="6"/>
      <c r="MJW5" s="6"/>
      <c r="MKE5" s="6"/>
      <c r="MKM5" s="6"/>
      <c r="MKU5" s="6"/>
      <c r="MLC5" s="6"/>
      <c r="MLK5" s="6"/>
      <c r="MLS5" s="6"/>
      <c r="MMA5" s="6"/>
      <c r="MMI5" s="6"/>
      <c r="MMQ5" s="6"/>
      <c r="MMY5" s="6"/>
      <c r="MNG5" s="6"/>
      <c r="MNO5" s="6"/>
      <c r="MNW5" s="6"/>
      <c r="MOE5" s="6"/>
      <c r="MOM5" s="6"/>
      <c r="MOU5" s="6"/>
      <c r="MPC5" s="6"/>
      <c r="MPK5" s="6"/>
      <c r="MPS5" s="6"/>
      <c r="MQA5" s="6"/>
      <c r="MQI5" s="6"/>
      <c r="MQQ5" s="6"/>
      <c r="MQY5" s="6"/>
      <c r="MRG5" s="6"/>
      <c r="MRO5" s="6"/>
      <c r="MRW5" s="6"/>
      <c r="MSE5" s="6"/>
      <c r="MSM5" s="6"/>
      <c r="MSU5" s="6"/>
      <c r="MTC5" s="6"/>
      <c r="MTK5" s="6"/>
      <c r="MTS5" s="6"/>
      <c r="MUA5" s="6"/>
      <c r="MUI5" s="6"/>
      <c r="MUQ5" s="6"/>
      <c r="MUY5" s="6"/>
      <c r="MVG5" s="6"/>
      <c r="MVO5" s="6"/>
      <c r="MVW5" s="6"/>
      <c r="MWE5" s="6"/>
      <c r="MWM5" s="6"/>
      <c r="MWU5" s="6"/>
      <c r="MXC5" s="6"/>
      <c r="MXK5" s="6"/>
      <c r="MXS5" s="6"/>
      <c r="MYA5" s="6"/>
      <c r="MYI5" s="6"/>
      <c r="MYQ5" s="6"/>
      <c r="MYY5" s="6"/>
      <c r="MZG5" s="6"/>
      <c r="MZO5" s="6"/>
      <c r="MZW5" s="6"/>
      <c r="NAE5" s="6"/>
      <c r="NAM5" s="6"/>
      <c r="NAU5" s="6"/>
      <c r="NBC5" s="6"/>
      <c r="NBK5" s="6"/>
      <c r="NBS5" s="6"/>
      <c r="NCA5" s="6"/>
      <c r="NCI5" s="6"/>
      <c r="NCQ5" s="6"/>
      <c r="NCY5" s="6"/>
      <c r="NDG5" s="6"/>
      <c r="NDO5" s="6"/>
      <c r="NDW5" s="6"/>
      <c r="NEE5" s="6"/>
      <c r="NEM5" s="6"/>
      <c r="NEU5" s="6"/>
      <c r="NFC5" s="6"/>
      <c r="NFK5" s="6"/>
      <c r="NFS5" s="6"/>
      <c r="NGA5" s="6"/>
      <c r="NGI5" s="6"/>
      <c r="NGQ5" s="6"/>
      <c r="NGY5" s="6"/>
      <c r="NHG5" s="6"/>
      <c r="NHO5" s="6"/>
      <c r="NHW5" s="6"/>
      <c r="NIE5" s="6"/>
      <c r="NIM5" s="6"/>
      <c r="NIU5" s="6"/>
      <c r="NJC5" s="6"/>
      <c r="NJK5" s="6"/>
      <c r="NJS5" s="6"/>
      <c r="NKA5" s="6"/>
      <c r="NKI5" s="6"/>
      <c r="NKQ5" s="6"/>
      <c r="NKY5" s="6"/>
      <c r="NLG5" s="6"/>
      <c r="NLO5" s="6"/>
      <c r="NLW5" s="6"/>
      <c r="NME5" s="6"/>
      <c r="NMM5" s="6"/>
      <c r="NMU5" s="6"/>
      <c r="NNC5" s="6"/>
      <c r="NNK5" s="6"/>
      <c r="NNS5" s="6"/>
      <c r="NOA5" s="6"/>
      <c r="NOI5" s="6"/>
      <c r="NOQ5" s="6"/>
      <c r="NOY5" s="6"/>
      <c r="NPG5" s="6"/>
      <c r="NPO5" s="6"/>
      <c r="NPW5" s="6"/>
      <c r="NQE5" s="6"/>
      <c r="NQM5" s="6"/>
      <c r="NQU5" s="6"/>
      <c r="NRC5" s="6"/>
      <c r="NRK5" s="6"/>
      <c r="NRS5" s="6"/>
      <c r="NSA5" s="6"/>
      <c r="NSI5" s="6"/>
      <c r="NSQ5" s="6"/>
      <c r="NSY5" s="6"/>
      <c r="NTG5" s="6"/>
      <c r="NTO5" s="6"/>
      <c r="NTW5" s="6"/>
      <c r="NUE5" s="6"/>
      <c r="NUM5" s="6"/>
      <c r="NUU5" s="6"/>
      <c r="NVC5" s="6"/>
      <c r="NVK5" s="6"/>
      <c r="NVS5" s="6"/>
      <c r="NWA5" s="6"/>
      <c r="NWI5" s="6"/>
      <c r="NWQ5" s="6"/>
      <c r="NWY5" s="6"/>
      <c r="NXG5" s="6"/>
      <c r="NXO5" s="6"/>
      <c r="NXW5" s="6"/>
      <c r="NYE5" s="6"/>
      <c r="NYM5" s="6"/>
      <c r="NYU5" s="6"/>
      <c r="NZC5" s="6"/>
      <c r="NZK5" s="6"/>
      <c r="NZS5" s="6"/>
      <c r="OAA5" s="6"/>
      <c r="OAI5" s="6"/>
      <c r="OAQ5" s="6"/>
      <c r="OAY5" s="6"/>
      <c r="OBG5" s="6"/>
      <c r="OBO5" s="6"/>
      <c r="OBW5" s="6"/>
      <c r="OCE5" s="6"/>
      <c r="OCM5" s="6"/>
      <c r="OCU5" s="6"/>
      <c r="ODC5" s="6"/>
      <c r="ODK5" s="6"/>
      <c r="ODS5" s="6"/>
      <c r="OEA5" s="6"/>
      <c r="OEI5" s="6"/>
      <c r="OEQ5" s="6"/>
      <c r="OEY5" s="6"/>
      <c r="OFG5" s="6"/>
      <c r="OFO5" s="6"/>
      <c r="OFW5" s="6"/>
      <c r="OGE5" s="6"/>
      <c r="OGM5" s="6"/>
      <c r="OGU5" s="6"/>
      <c r="OHC5" s="6"/>
      <c r="OHK5" s="6"/>
      <c r="OHS5" s="6"/>
      <c r="OIA5" s="6"/>
      <c r="OII5" s="6"/>
      <c r="OIQ5" s="6"/>
      <c r="OIY5" s="6"/>
      <c r="OJG5" s="6"/>
      <c r="OJO5" s="6"/>
      <c r="OJW5" s="6"/>
      <c r="OKE5" s="6"/>
      <c r="OKM5" s="6"/>
      <c r="OKU5" s="6"/>
      <c r="OLC5" s="6"/>
      <c r="OLK5" s="6"/>
      <c r="OLS5" s="6"/>
      <c r="OMA5" s="6"/>
      <c r="OMI5" s="6"/>
      <c r="OMQ5" s="6"/>
      <c r="OMY5" s="6"/>
      <c r="ONG5" s="6"/>
      <c r="ONO5" s="6"/>
      <c r="ONW5" s="6"/>
      <c r="OOE5" s="6"/>
      <c r="OOM5" s="6"/>
      <c r="OOU5" s="6"/>
      <c r="OPC5" s="6"/>
      <c r="OPK5" s="6"/>
      <c r="OPS5" s="6"/>
      <c r="OQA5" s="6"/>
      <c r="OQI5" s="6"/>
      <c r="OQQ5" s="6"/>
      <c r="OQY5" s="6"/>
      <c r="ORG5" s="6"/>
      <c r="ORO5" s="6"/>
      <c r="ORW5" s="6"/>
      <c r="OSE5" s="6"/>
      <c r="OSM5" s="6"/>
      <c r="OSU5" s="6"/>
      <c r="OTC5" s="6"/>
      <c r="OTK5" s="6"/>
      <c r="OTS5" s="6"/>
      <c r="OUA5" s="6"/>
      <c r="OUI5" s="6"/>
      <c r="OUQ5" s="6"/>
      <c r="OUY5" s="6"/>
      <c r="OVG5" s="6"/>
      <c r="OVO5" s="6"/>
      <c r="OVW5" s="6"/>
      <c r="OWE5" s="6"/>
      <c r="OWM5" s="6"/>
      <c r="OWU5" s="6"/>
      <c r="OXC5" s="6"/>
      <c r="OXK5" s="6"/>
      <c r="OXS5" s="6"/>
      <c r="OYA5" s="6"/>
      <c r="OYI5" s="6"/>
      <c r="OYQ5" s="6"/>
      <c r="OYY5" s="6"/>
      <c r="OZG5" s="6"/>
      <c r="OZO5" s="6"/>
      <c r="OZW5" s="6"/>
      <c r="PAE5" s="6"/>
      <c r="PAM5" s="6"/>
      <c r="PAU5" s="6"/>
      <c r="PBC5" s="6"/>
      <c r="PBK5" s="6"/>
      <c r="PBS5" s="6"/>
      <c r="PCA5" s="6"/>
      <c r="PCI5" s="6"/>
      <c r="PCQ5" s="6"/>
      <c r="PCY5" s="6"/>
      <c r="PDG5" s="6"/>
      <c r="PDO5" s="6"/>
      <c r="PDW5" s="6"/>
      <c r="PEE5" s="6"/>
      <c r="PEM5" s="6"/>
      <c r="PEU5" s="6"/>
      <c r="PFC5" s="6"/>
      <c r="PFK5" s="6"/>
      <c r="PFS5" s="6"/>
      <c r="PGA5" s="6"/>
      <c r="PGI5" s="6"/>
      <c r="PGQ5" s="6"/>
      <c r="PGY5" s="6"/>
      <c r="PHG5" s="6"/>
      <c r="PHO5" s="6"/>
      <c r="PHW5" s="6"/>
      <c r="PIE5" s="6"/>
      <c r="PIM5" s="6"/>
      <c r="PIU5" s="6"/>
      <c r="PJC5" s="6"/>
      <c r="PJK5" s="6"/>
      <c r="PJS5" s="6"/>
      <c r="PKA5" s="6"/>
      <c r="PKI5" s="6"/>
      <c r="PKQ5" s="6"/>
      <c r="PKY5" s="6"/>
      <c r="PLG5" s="6"/>
      <c r="PLO5" s="6"/>
      <c r="PLW5" s="6"/>
      <c r="PME5" s="6"/>
      <c r="PMM5" s="6"/>
      <c r="PMU5" s="6"/>
      <c r="PNC5" s="6"/>
      <c r="PNK5" s="6"/>
      <c r="PNS5" s="6"/>
      <c r="POA5" s="6"/>
      <c r="POI5" s="6"/>
      <c r="POQ5" s="6"/>
      <c r="POY5" s="6"/>
      <c r="PPG5" s="6"/>
      <c r="PPO5" s="6"/>
      <c r="PPW5" s="6"/>
      <c r="PQE5" s="6"/>
      <c r="PQM5" s="6"/>
      <c r="PQU5" s="6"/>
      <c r="PRC5" s="6"/>
      <c r="PRK5" s="6"/>
      <c r="PRS5" s="6"/>
      <c r="PSA5" s="6"/>
      <c r="PSI5" s="6"/>
      <c r="PSQ5" s="6"/>
      <c r="PSY5" s="6"/>
      <c r="PTG5" s="6"/>
      <c r="PTO5" s="6"/>
      <c r="PTW5" s="6"/>
      <c r="PUE5" s="6"/>
      <c r="PUM5" s="6"/>
      <c r="PUU5" s="6"/>
      <c r="PVC5" s="6"/>
      <c r="PVK5" s="6"/>
      <c r="PVS5" s="6"/>
      <c r="PWA5" s="6"/>
      <c r="PWI5" s="6"/>
      <c r="PWQ5" s="6"/>
      <c r="PWY5" s="6"/>
      <c r="PXG5" s="6"/>
      <c r="PXO5" s="6"/>
      <c r="PXW5" s="6"/>
      <c r="PYE5" s="6"/>
      <c r="PYM5" s="6"/>
      <c r="PYU5" s="6"/>
      <c r="PZC5" s="6"/>
      <c r="PZK5" s="6"/>
      <c r="PZS5" s="6"/>
      <c r="QAA5" s="6"/>
      <c r="QAI5" s="6"/>
      <c r="QAQ5" s="6"/>
      <c r="QAY5" s="6"/>
      <c r="QBG5" s="6"/>
      <c r="QBO5" s="6"/>
      <c r="QBW5" s="6"/>
      <c r="QCE5" s="6"/>
      <c r="QCM5" s="6"/>
      <c r="QCU5" s="6"/>
      <c r="QDC5" s="6"/>
      <c r="QDK5" s="6"/>
      <c r="QDS5" s="6"/>
      <c r="QEA5" s="6"/>
      <c r="QEI5" s="6"/>
      <c r="QEQ5" s="6"/>
      <c r="QEY5" s="6"/>
      <c r="QFG5" s="6"/>
      <c r="QFO5" s="6"/>
      <c r="QFW5" s="6"/>
      <c r="QGE5" s="6"/>
      <c r="QGM5" s="6"/>
      <c r="QGU5" s="6"/>
      <c r="QHC5" s="6"/>
      <c r="QHK5" s="6"/>
      <c r="QHS5" s="6"/>
      <c r="QIA5" s="6"/>
      <c r="QII5" s="6"/>
      <c r="QIQ5" s="6"/>
      <c r="QIY5" s="6"/>
      <c r="QJG5" s="6"/>
      <c r="QJO5" s="6"/>
      <c r="QJW5" s="6"/>
      <c r="QKE5" s="6"/>
      <c r="QKM5" s="6"/>
      <c r="QKU5" s="6"/>
      <c r="QLC5" s="6"/>
      <c r="QLK5" s="6"/>
      <c r="QLS5" s="6"/>
      <c r="QMA5" s="6"/>
      <c r="QMI5" s="6"/>
      <c r="QMQ5" s="6"/>
      <c r="QMY5" s="6"/>
      <c r="QNG5" s="6"/>
      <c r="QNO5" s="6"/>
      <c r="QNW5" s="6"/>
      <c r="QOE5" s="6"/>
      <c r="QOM5" s="6"/>
      <c r="QOU5" s="6"/>
      <c r="QPC5" s="6"/>
      <c r="QPK5" s="6"/>
      <c r="QPS5" s="6"/>
      <c r="QQA5" s="6"/>
      <c r="QQI5" s="6"/>
      <c r="QQQ5" s="6"/>
      <c r="QQY5" s="6"/>
      <c r="QRG5" s="6"/>
      <c r="QRO5" s="6"/>
      <c r="QRW5" s="6"/>
      <c r="QSE5" s="6"/>
      <c r="QSM5" s="6"/>
      <c r="QSU5" s="6"/>
      <c r="QTC5" s="6"/>
      <c r="QTK5" s="6"/>
      <c r="QTS5" s="6"/>
      <c r="QUA5" s="6"/>
      <c r="QUI5" s="6"/>
      <c r="QUQ5" s="6"/>
      <c r="QUY5" s="6"/>
      <c r="QVG5" s="6"/>
      <c r="QVO5" s="6"/>
      <c r="QVW5" s="6"/>
      <c r="QWE5" s="6"/>
      <c r="QWM5" s="6"/>
      <c r="QWU5" s="6"/>
      <c r="QXC5" s="6"/>
      <c r="QXK5" s="6"/>
      <c r="QXS5" s="6"/>
      <c r="QYA5" s="6"/>
      <c r="QYI5" s="6"/>
      <c r="QYQ5" s="6"/>
      <c r="QYY5" s="6"/>
      <c r="QZG5" s="6"/>
      <c r="QZO5" s="6"/>
      <c r="QZW5" s="6"/>
      <c r="RAE5" s="6"/>
      <c r="RAM5" s="6"/>
      <c r="RAU5" s="6"/>
      <c r="RBC5" s="6"/>
      <c r="RBK5" s="6"/>
      <c r="RBS5" s="6"/>
      <c r="RCA5" s="6"/>
      <c r="RCI5" s="6"/>
      <c r="RCQ5" s="6"/>
      <c r="RCY5" s="6"/>
      <c r="RDG5" s="6"/>
      <c r="RDO5" s="6"/>
      <c r="RDW5" s="6"/>
      <c r="REE5" s="6"/>
      <c r="REM5" s="6"/>
      <c r="REU5" s="6"/>
      <c r="RFC5" s="6"/>
      <c r="RFK5" s="6"/>
      <c r="RFS5" s="6"/>
      <c r="RGA5" s="6"/>
      <c r="RGI5" s="6"/>
      <c r="RGQ5" s="6"/>
      <c r="RGY5" s="6"/>
      <c r="RHG5" s="6"/>
      <c r="RHO5" s="6"/>
      <c r="RHW5" s="6"/>
      <c r="RIE5" s="6"/>
      <c r="RIM5" s="6"/>
      <c r="RIU5" s="6"/>
      <c r="RJC5" s="6"/>
      <c r="RJK5" s="6"/>
      <c r="RJS5" s="6"/>
      <c r="RKA5" s="6"/>
      <c r="RKI5" s="6"/>
      <c r="RKQ5" s="6"/>
      <c r="RKY5" s="6"/>
      <c r="RLG5" s="6"/>
      <c r="RLO5" s="6"/>
      <c r="RLW5" s="6"/>
      <c r="RME5" s="6"/>
      <c r="RMM5" s="6"/>
      <c r="RMU5" s="6"/>
      <c r="RNC5" s="6"/>
      <c r="RNK5" s="6"/>
      <c r="RNS5" s="6"/>
      <c r="ROA5" s="6"/>
      <c r="ROI5" s="6"/>
      <c r="ROQ5" s="6"/>
      <c r="ROY5" s="6"/>
      <c r="RPG5" s="6"/>
      <c r="RPO5" s="6"/>
      <c r="RPW5" s="6"/>
      <c r="RQE5" s="6"/>
      <c r="RQM5" s="6"/>
      <c r="RQU5" s="6"/>
      <c r="RRC5" s="6"/>
      <c r="RRK5" s="6"/>
      <c r="RRS5" s="6"/>
      <c r="RSA5" s="6"/>
      <c r="RSI5" s="6"/>
      <c r="RSQ5" s="6"/>
      <c r="RSY5" s="6"/>
      <c r="RTG5" s="6"/>
      <c r="RTO5" s="6"/>
      <c r="RTW5" s="6"/>
      <c r="RUE5" s="6"/>
      <c r="RUM5" s="6"/>
      <c r="RUU5" s="6"/>
      <c r="RVC5" s="6"/>
      <c r="RVK5" s="6"/>
      <c r="RVS5" s="6"/>
      <c r="RWA5" s="6"/>
      <c r="RWI5" s="6"/>
      <c r="RWQ5" s="6"/>
      <c r="RWY5" s="6"/>
      <c r="RXG5" s="6"/>
      <c r="RXO5" s="6"/>
      <c r="RXW5" s="6"/>
      <c r="RYE5" s="6"/>
      <c r="RYM5" s="6"/>
      <c r="RYU5" s="6"/>
      <c r="RZC5" s="6"/>
      <c r="RZK5" s="6"/>
      <c r="RZS5" s="6"/>
      <c r="SAA5" s="6"/>
      <c r="SAI5" s="6"/>
      <c r="SAQ5" s="6"/>
      <c r="SAY5" s="6"/>
      <c r="SBG5" s="6"/>
      <c r="SBO5" s="6"/>
      <c r="SBW5" s="6"/>
      <c r="SCE5" s="6"/>
      <c r="SCM5" s="6"/>
      <c r="SCU5" s="6"/>
      <c r="SDC5" s="6"/>
      <c r="SDK5" s="6"/>
      <c r="SDS5" s="6"/>
      <c r="SEA5" s="6"/>
      <c r="SEI5" s="6"/>
      <c r="SEQ5" s="6"/>
      <c r="SEY5" s="6"/>
      <c r="SFG5" s="6"/>
      <c r="SFO5" s="6"/>
      <c r="SFW5" s="6"/>
      <c r="SGE5" s="6"/>
      <c r="SGM5" s="6"/>
      <c r="SGU5" s="6"/>
      <c r="SHC5" s="6"/>
      <c r="SHK5" s="6"/>
      <c r="SHS5" s="6"/>
      <c r="SIA5" s="6"/>
      <c r="SII5" s="6"/>
      <c r="SIQ5" s="6"/>
      <c r="SIY5" s="6"/>
      <c r="SJG5" s="6"/>
      <c r="SJO5" s="6"/>
      <c r="SJW5" s="6"/>
      <c r="SKE5" s="6"/>
      <c r="SKM5" s="6"/>
      <c r="SKU5" s="6"/>
      <c r="SLC5" s="6"/>
      <c r="SLK5" s="6"/>
      <c r="SLS5" s="6"/>
      <c r="SMA5" s="6"/>
      <c r="SMI5" s="6"/>
      <c r="SMQ5" s="6"/>
      <c r="SMY5" s="6"/>
      <c r="SNG5" s="6"/>
      <c r="SNO5" s="6"/>
      <c r="SNW5" s="6"/>
      <c r="SOE5" s="6"/>
      <c r="SOM5" s="6"/>
      <c r="SOU5" s="6"/>
      <c r="SPC5" s="6"/>
      <c r="SPK5" s="6"/>
      <c r="SPS5" s="6"/>
      <c r="SQA5" s="6"/>
      <c r="SQI5" s="6"/>
      <c r="SQQ5" s="6"/>
      <c r="SQY5" s="6"/>
      <c r="SRG5" s="6"/>
      <c r="SRO5" s="6"/>
      <c r="SRW5" s="6"/>
      <c r="SSE5" s="6"/>
      <c r="SSM5" s="6"/>
      <c r="SSU5" s="6"/>
      <c r="STC5" s="6"/>
      <c r="STK5" s="6"/>
      <c r="STS5" s="6"/>
      <c r="SUA5" s="6"/>
      <c r="SUI5" s="6"/>
      <c r="SUQ5" s="6"/>
      <c r="SUY5" s="6"/>
      <c r="SVG5" s="6"/>
      <c r="SVO5" s="6"/>
      <c r="SVW5" s="6"/>
      <c r="SWE5" s="6"/>
      <c r="SWM5" s="6"/>
      <c r="SWU5" s="6"/>
      <c r="SXC5" s="6"/>
      <c r="SXK5" s="6"/>
      <c r="SXS5" s="6"/>
      <c r="SYA5" s="6"/>
      <c r="SYI5" s="6"/>
      <c r="SYQ5" s="6"/>
      <c r="SYY5" s="6"/>
      <c r="SZG5" s="6"/>
      <c r="SZO5" s="6"/>
      <c r="SZW5" s="6"/>
      <c r="TAE5" s="6"/>
      <c r="TAM5" s="6"/>
      <c r="TAU5" s="6"/>
      <c r="TBC5" s="6"/>
      <c r="TBK5" s="6"/>
      <c r="TBS5" s="6"/>
      <c r="TCA5" s="6"/>
      <c r="TCI5" s="6"/>
      <c r="TCQ5" s="6"/>
      <c r="TCY5" s="6"/>
      <c r="TDG5" s="6"/>
      <c r="TDO5" s="6"/>
      <c r="TDW5" s="6"/>
      <c r="TEE5" s="6"/>
      <c r="TEM5" s="6"/>
      <c r="TEU5" s="6"/>
      <c r="TFC5" s="6"/>
      <c r="TFK5" s="6"/>
      <c r="TFS5" s="6"/>
      <c r="TGA5" s="6"/>
      <c r="TGI5" s="6"/>
      <c r="TGQ5" s="6"/>
      <c r="TGY5" s="6"/>
      <c r="THG5" s="6"/>
      <c r="THO5" s="6"/>
      <c r="THW5" s="6"/>
      <c r="TIE5" s="6"/>
      <c r="TIM5" s="6"/>
      <c r="TIU5" s="6"/>
      <c r="TJC5" s="6"/>
      <c r="TJK5" s="6"/>
      <c r="TJS5" s="6"/>
      <c r="TKA5" s="6"/>
      <c r="TKI5" s="6"/>
      <c r="TKQ5" s="6"/>
      <c r="TKY5" s="6"/>
      <c r="TLG5" s="6"/>
      <c r="TLO5" s="6"/>
      <c r="TLW5" s="6"/>
      <c r="TME5" s="6"/>
      <c r="TMM5" s="6"/>
      <c r="TMU5" s="6"/>
      <c r="TNC5" s="6"/>
      <c r="TNK5" s="6"/>
      <c r="TNS5" s="6"/>
      <c r="TOA5" s="6"/>
      <c r="TOI5" s="6"/>
      <c r="TOQ5" s="6"/>
      <c r="TOY5" s="6"/>
      <c r="TPG5" s="6"/>
      <c r="TPO5" s="6"/>
      <c r="TPW5" s="6"/>
      <c r="TQE5" s="6"/>
      <c r="TQM5" s="6"/>
      <c r="TQU5" s="6"/>
      <c r="TRC5" s="6"/>
      <c r="TRK5" s="6"/>
      <c r="TRS5" s="6"/>
      <c r="TSA5" s="6"/>
      <c r="TSI5" s="6"/>
      <c r="TSQ5" s="6"/>
      <c r="TSY5" s="6"/>
      <c r="TTG5" s="6"/>
      <c r="TTO5" s="6"/>
      <c r="TTW5" s="6"/>
      <c r="TUE5" s="6"/>
      <c r="TUM5" s="6"/>
      <c r="TUU5" s="6"/>
      <c r="TVC5" s="6"/>
      <c r="TVK5" s="6"/>
      <c r="TVS5" s="6"/>
      <c r="TWA5" s="6"/>
      <c r="TWI5" s="6"/>
      <c r="TWQ5" s="6"/>
      <c r="TWY5" s="6"/>
      <c r="TXG5" s="6"/>
      <c r="TXO5" s="6"/>
      <c r="TXW5" s="6"/>
      <c r="TYE5" s="6"/>
      <c r="TYM5" s="6"/>
      <c r="TYU5" s="6"/>
      <c r="TZC5" s="6"/>
      <c r="TZK5" s="6"/>
      <c r="TZS5" s="6"/>
      <c r="UAA5" s="6"/>
      <c r="UAI5" s="6"/>
      <c r="UAQ5" s="6"/>
      <c r="UAY5" s="6"/>
      <c r="UBG5" s="6"/>
      <c r="UBO5" s="6"/>
      <c r="UBW5" s="6"/>
      <c r="UCE5" s="6"/>
      <c r="UCM5" s="6"/>
      <c r="UCU5" s="6"/>
      <c r="UDC5" s="6"/>
      <c r="UDK5" s="6"/>
      <c r="UDS5" s="6"/>
      <c r="UEA5" s="6"/>
      <c r="UEI5" s="6"/>
      <c r="UEQ5" s="6"/>
      <c r="UEY5" s="6"/>
      <c r="UFG5" s="6"/>
      <c r="UFO5" s="6"/>
      <c r="UFW5" s="6"/>
      <c r="UGE5" s="6"/>
      <c r="UGM5" s="6"/>
      <c r="UGU5" s="6"/>
      <c r="UHC5" s="6"/>
      <c r="UHK5" s="6"/>
      <c r="UHS5" s="6"/>
      <c r="UIA5" s="6"/>
      <c r="UII5" s="6"/>
      <c r="UIQ5" s="6"/>
      <c r="UIY5" s="6"/>
      <c r="UJG5" s="6"/>
      <c r="UJO5" s="6"/>
      <c r="UJW5" s="6"/>
      <c r="UKE5" s="6"/>
      <c r="UKM5" s="6"/>
      <c r="UKU5" s="6"/>
      <c r="ULC5" s="6"/>
      <c r="ULK5" s="6"/>
      <c r="ULS5" s="6"/>
      <c r="UMA5" s="6"/>
      <c r="UMI5" s="6"/>
      <c r="UMQ5" s="6"/>
      <c r="UMY5" s="6"/>
      <c r="UNG5" s="6"/>
      <c r="UNO5" s="6"/>
      <c r="UNW5" s="6"/>
      <c r="UOE5" s="6"/>
      <c r="UOM5" s="6"/>
      <c r="UOU5" s="6"/>
      <c r="UPC5" s="6"/>
      <c r="UPK5" s="6"/>
      <c r="UPS5" s="6"/>
      <c r="UQA5" s="6"/>
      <c r="UQI5" s="6"/>
      <c r="UQQ5" s="6"/>
      <c r="UQY5" s="6"/>
      <c r="URG5" s="6"/>
      <c r="URO5" s="6"/>
      <c r="URW5" s="6"/>
      <c r="USE5" s="6"/>
      <c r="USM5" s="6"/>
      <c r="USU5" s="6"/>
      <c r="UTC5" s="6"/>
      <c r="UTK5" s="6"/>
      <c r="UTS5" s="6"/>
      <c r="UUA5" s="6"/>
      <c r="UUI5" s="6"/>
      <c r="UUQ5" s="6"/>
      <c r="UUY5" s="6"/>
      <c r="UVG5" s="6"/>
      <c r="UVO5" s="6"/>
      <c r="UVW5" s="6"/>
      <c r="UWE5" s="6"/>
      <c r="UWM5" s="6"/>
      <c r="UWU5" s="6"/>
      <c r="UXC5" s="6"/>
      <c r="UXK5" s="6"/>
      <c r="UXS5" s="6"/>
      <c r="UYA5" s="6"/>
      <c r="UYI5" s="6"/>
      <c r="UYQ5" s="6"/>
      <c r="UYY5" s="6"/>
      <c r="UZG5" s="6"/>
      <c r="UZO5" s="6"/>
      <c r="UZW5" s="6"/>
      <c r="VAE5" s="6"/>
      <c r="VAM5" s="6"/>
      <c r="VAU5" s="6"/>
      <c r="VBC5" s="6"/>
      <c r="VBK5" s="6"/>
      <c r="VBS5" s="6"/>
      <c r="VCA5" s="6"/>
      <c r="VCI5" s="6"/>
      <c r="VCQ5" s="6"/>
      <c r="VCY5" s="6"/>
      <c r="VDG5" s="6"/>
      <c r="VDO5" s="6"/>
      <c r="VDW5" s="6"/>
      <c r="VEE5" s="6"/>
      <c r="VEM5" s="6"/>
      <c r="VEU5" s="6"/>
      <c r="VFC5" s="6"/>
      <c r="VFK5" s="6"/>
      <c r="VFS5" s="6"/>
      <c r="VGA5" s="6"/>
      <c r="VGI5" s="6"/>
      <c r="VGQ5" s="6"/>
      <c r="VGY5" s="6"/>
      <c r="VHG5" s="6"/>
      <c r="VHO5" s="6"/>
      <c r="VHW5" s="6"/>
      <c r="VIE5" s="6"/>
      <c r="VIM5" s="6"/>
      <c r="VIU5" s="6"/>
      <c r="VJC5" s="6"/>
      <c r="VJK5" s="6"/>
      <c r="VJS5" s="6"/>
      <c r="VKA5" s="6"/>
      <c r="VKI5" s="6"/>
      <c r="VKQ5" s="6"/>
      <c r="VKY5" s="6"/>
      <c r="VLG5" s="6"/>
      <c r="VLO5" s="6"/>
      <c r="VLW5" s="6"/>
      <c r="VME5" s="6"/>
      <c r="VMM5" s="6"/>
      <c r="VMU5" s="6"/>
      <c r="VNC5" s="6"/>
      <c r="VNK5" s="6"/>
      <c r="VNS5" s="6"/>
      <c r="VOA5" s="6"/>
      <c r="VOI5" s="6"/>
      <c r="VOQ5" s="6"/>
      <c r="VOY5" s="6"/>
      <c r="VPG5" s="6"/>
      <c r="VPO5" s="6"/>
      <c r="VPW5" s="6"/>
      <c r="VQE5" s="6"/>
      <c r="VQM5" s="6"/>
      <c r="VQU5" s="6"/>
      <c r="VRC5" s="6"/>
      <c r="VRK5" s="6"/>
      <c r="VRS5" s="6"/>
      <c r="VSA5" s="6"/>
      <c r="VSI5" s="6"/>
      <c r="VSQ5" s="6"/>
      <c r="VSY5" s="6"/>
      <c r="VTG5" s="6"/>
      <c r="VTO5" s="6"/>
      <c r="VTW5" s="6"/>
      <c r="VUE5" s="6"/>
      <c r="VUM5" s="6"/>
      <c r="VUU5" s="6"/>
      <c r="VVC5" s="6"/>
      <c r="VVK5" s="6"/>
      <c r="VVS5" s="6"/>
      <c r="VWA5" s="6"/>
      <c r="VWI5" s="6"/>
      <c r="VWQ5" s="6"/>
      <c r="VWY5" s="6"/>
      <c r="VXG5" s="6"/>
      <c r="VXO5" s="6"/>
      <c r="VXW5" s="6"/>
      <c r="VYE5" s="6"/>
      <c r="VYM5" s="6"/>
      <c r="VYU5" s="6"/>
      <c r="VZC5" s="6"/>
      <c r="VZK5" s="6"/>
      <c r="VZS5" s="6"/>
      <c r="WAA5" s="6"/>
      <c r="WAI5" s="6"/>
      <c r="WAQ5" s="6"/>
      <c r="WAY5" s="6"/>
      <c r="WBG5" s="6"/>
      <c r="WBO5" s="6"/>
      <c r="WBW5" s="6"/>
      <c r="WCE5" s="6"/>
      <c r="WCM5" s="6"/>
      <c r="WCU5" s="6"/>
      <c r="WDC5" s="6"/>
      <c r="WDK5" s="6"/>
      <c r="WDS5" s="6"/>
      <c r="WEA5" s="6"/>
      <c r="WEI5" s="6"/>
      <c r="WEQ5" s="6"/>
      <c r="WEY5" s="6"/>
      <c r="WFG5" s="6"/>
      <c r="WFO5" s="6"/>
      <c r="WFW5" s="6"/>
      <c r="WGE5" s="6"/>
      <c r="WGM5" s="6"/>
      <c r="WGU5" s="6"/>
      <c r="WHC5" s="6"/>
      <c r="WHK5" s="6"/>
      <c r="WHS5" s="6"/>
      <c r="WIA5" s="6"/>
      <c r="WII5" s="6"/>
      <c r="WIQ5" s="6"/>
      <c r="WIY5" s="6"/>
      <c r="WJG5" s="6"/>
      <c r="WJO5" s="6"/>
      <c r="WJW5" s="6"/>
      <c r="WKE5" s="6"/>
      <c r="WKM5" s="6"/>
      <c r="WKU5" s="6"/>
      <c r="WLC5" s="6"/>
      <c r="WLK5" s="6"/>
      <c r="WLS5" s="6"/>
      <c r="WMA5" s="6"/>
      <c r="WMI5" s="6"/>
      <c r="WMQ5" s="6"/>
      <c r="WMY5" s="6"/>
      <c r="WNG5" s="6"/>
      <c r="WNO5" s="6"/>
      <c r="WNW5" s="6"/>
      <c r="WOE5" s="6"/>
      <c r="WOM5" s="6"/>
      <c r="WOU5" s="6"/>
      <c r="WPC5" s="6"/>
      <c r="WPK5" s="6"/>
      <c r="WPS5" s="6"/>
      <c r="WQA5" s="6"/>
      <c r="WQI5" s="6"/>
      <c r="WQQ5" s="6"/>
      <c r="WQY5" s="6"/>
      <c r="WRG5" s="6"/>
      <c r="WRO5" s="6"/>
      <c r="WRW5" s="6"/>
      <c r="WSE5" s="6"/>
      <c r="WSM5" s="6"/>
      <c r="WSU5" s="6"/>
      <c r="WTC5" s="6"/>
      <c r="WTK5" s="6"/>
      <c r="WTS5" s="6"/>
      <c r="WUA5" s="6"/>
      <c r="WUI5" s="6"/>
      <c r="WUQ5" s="6"/>
      <c r="WUY5" s="6"/>
      <c r="WVG5" s="6"/>
      <c r="WVO5" s="6"/>
      <c r="WVW5" s="6"/>
      <c r="WWE5" s="6"/>
      <c r="WWM5" s="6"/>
      <c r="WWU5" s="6"/>
      <c r="WXC5" s="6"/>
      <c r="WXK5" s="6"/>
      <c r="WXS5" s="6"/>
      <c r="WYA5" s="6"/>
      <c r="WYI5" s="6"/>
      <c r="WYQ5" s="6"/>
      <c r="WYY5" s="6"/>
      <c r="WZG5" s="6"/>
      <c r="WZO5" s="6"/>
      <c r="WZW5" s="6"/>
      <c r="XAE5" s="6"/>
      <c r="XAM5" s="6"/>
      <c r="XAU5" s="6"/>
      <c r="XBC5" s="6"/>
      <c r="XBK5" s="6"/>
      <c r="XBS5" s="6"/>
    </row>
    <row r="6" spans="1:1023 1031:2047 2055:3071 3079:4095 4103:5119 5127:6143 6151:7167 7175:8191 8199:9215 9223:10239 10247:11263 11271:12287 12295:13311 13319:14335 14343:15359 15367:16295" ht="15.9" customHeight="1" thickTop="1" thickBot="1">
      <c r="A6" s="407" t="s">
        <v>107</v>
      </c>
      <c r="B6" s="408"/>
      <c r="C6" s="694" t="s">
        <v>2793</v>
      </c>
      <c r="D6" s="694"/>
      <c r="E6" s="694"/>
      <c r="F6" s="422" t="s">
        <v>68</v>
      </c>
      <c r="G6" s="420"/>
      <c r="H6" s="423"/>
      <c r="I6" s="422" t="s">
        <v>71</v>
      </c>
      <c r="J6" s="420"/>
      <c r="K6" s="422" t="s">
        <v>168</v>
      </c>
      <c r="L6" s="420"/>
      <c r="M6" s="436" t="s">
        <v>2903</v>
      </c>
      <c r="N6" s="437"/>
      <c r="O6" s="437"/>
      <c r="P6" s="437"/>
      <c r="Q6" s="437"/>
      <c r="R6" s="437"/>
      <c r="S6" s="437"/>
      <c r="T6" s="438"/>
      <c r="U6" s="3"/>
      <c r="V6" s="3"/>
      <c r="W6" s="3"/>
      <c r="X6" s="3"/>
      <c r="Y6" s="3"/>
      <c r="Z6" s="3"/>
      <c r="AA6" s="3"/>
      <c r="AB6" s="3"/>
      <c r="AC6" s="3"/>
      <c r="AD6" s="25"/>
      <c r="AF6" s="3" t="s">
        <v>47</v>
      </c>
      <c r="AG6" s="93"/>
      <c r="AH6" s="93"/>
      <c r="AI6" s="93"/>
      <c r="AJ6" s="93"/>
      <c r="AK6" s="93"/>
      <c r="AL6" s="93"/>
      <c r="AM6" s="93"/>
      <c r="AN6" s="93"/>
      <c r="AO6" s="93"/>
      <c r="AP6" s="93"/>
      <c r="AQ6" s="93"/>
      <c r="AR6" s="93"/>
      <c r="DM6" s="6"/>
      <c r="DU6" s="6"/>
      <c r="EC6" s="6"/>
      <c r="EK6" s="6"/>
      <c r="EU6" s="6"/>
      <c r="FC6" s="6"/>
      <c r="FK6" s="6"/>
      <c r="FS6" s="6"/>
      <c r="GA6" s="6"/>
      <c r="GI6" s="6"/>
      <c r="GQ6" s="6"/>
      <c r="GY6" s="6"/>
      <c r="HG6" s="6"/>
      <c r="HO6" s="6"/>
      <c r="HW6" s="6"/>
      <c r="IE6" s="6"/>
      <c r="IM6" s="6"/>
      <c r="IU6" s="6"/>
      <c r="JC6" s="6"/>
      <c r="JK6" s="6"/>
      <c r="JS6" s="6"/>
      <c r="KA6" s="6"/>
      <c r="KI6" s="6"/>
      <c r="KQ6" s="6"/>
      <c r="KY6" s="6"/>
      <c r="LG6" s="6"/>
      <c r="LO6" s="6"/>
      <c r="LW6" s="6"/>
      <c r="ME6" s="6"/>
      <c r="MM6" s="6"/>
      <c r="MU6" s="6"/>
      <c r="NC6" s="6"/>
      <c r="NK6" s="6"/>
      <c r="NS6" s="6"/>
      <c r="OA6" s="6"/>
      <c r="OI6" s="6"/>
      <c r="OQ6" s="6"/>
      <c r="OY6" s="6"/>
      <c r="PG6" s="6"/>
      <c r="PO6" s="6"/>
      <c r="PW6" s="6"/>
      <c r="QE6" s="6"/>
      <c r="QM6" s="6"/>
      <c r="QU6" s="6"/>
      <c r="RC6" s="6"/>
      <c r="RK6" s="6"/>
      <c r="RS6" s="6"/>
      <c r="SA6" s="6"/>
      <c r="SI6" s="6"/>
      <c r="SQ6" s="6"/>
      <c r="SY6" s="6"/>
      <c r="TG6" s="6"/>
      <c r="TO6" s="6"/>
      <c r="TW6" s="6"/>
      <c r="UE6" s="6"/>
      <c r="UM6" s="6"/>
      <c r="UU6" s="6"/>
      <c r="VC6" s="6"/>
      <c r="VK6" s="6"/>
      <c r="VS6" s="6"/>
      <c r="WA6" s="6"/>
      <c r="WI6" s="6"/>
      <c r="WQ6" s="6"/>
      <c r="WY6" s="6"/>
      <c r="XG6" s="6"/>
      <c r="XO6" s="6"/>
      <c r="XW6" s="6"/>
      <c r="YE6" s="6"/>
      <c r="YM6" s="6"/>
      <c r="YU6" s="6"/>
      <c r="ZC6" s="6"/>
      <c r="ZK6" s="6"/>
      <c r="ZS6" s="6"/>
      <c r="AAA6" s="6"/>
      <c r="AAI6" s="6"/>
      <c r="AAQ6" s="6"/>
      <c r="AAY6" s="6"/>
      <c r="ABG6" s="6"/>
      <c r="ABO6" s="6"/>
      <c r="ABW6" s="6"/>
      <c r="ACE6" s="6"/>
      <c r="ACM6" s="6"/>
      <c r="ACU6" s="6"/>
      <c r="ADC6" s="6"/>
      <c r="ADK6" s="6"/>
      <c r="ADS6" s="6"/>
      <c r="AEA6" s="6"/>
      <c r="AEI6" s="6"/>
      <c r="AEQ6" s="6"/>
      <c r="AEY6" s="6"/>
      <c r="AFG6" s="6"/>
      <c r="AFO6" s="6"/>
      <c r="AFW6" s="6"/>
      <c r="AGE6" s="6"/>
      <c r="AGM6" s="6"/>
      <c r="AGU6" s="6"/>
      <c r="AHC6" s="6"/>
      <c r="AHK6" s="6"/>
      <c r="AHS6" s="6"/>
      <c r="AIA6" s="6"/>
      <c r="AII6" s="6"/>
      <c r="AIQ6" s="6"/>
      <c r="AIY6" s="6"/>
      <c r="AJG6" s="6"/>
      <c r="AJO6" s="6"/>
      <c r="AJW6" s="6"/>
      <c r="AKE6" s="6"/>
      <c r="AKM6" s="6"/>
      <c r="AKU6" s="6"/>
      <c r="ALC6" s="6"/>
      <c r="ALK6" s="6"/>
      <c r="ALS6" s="6"/>
      <c r="AMA6" s="6"/>
      <c r="AMI6" s="6"/>
      <c r="AMQ6" s="6"/>
      <c r="AMY6" s="6"/>
      <c r="ANG6" s="6"/>
      <c r="ANO6" s="6"/>
      <c r="ANW6" s="6"/>
      <c r="AOE6" s="6"/>
      <c r="AOM6" s="6"/>
      <c r="AOU6" s="6"/>
      <c r="APC6" s="6"/>
      <c r="APK6" s="6"/>
      <c r="APS6" s="6"/>
      <c r="AQA6" s="6"/>
      <c r="AQI6" s="6"/>
      <c r="AQQ6" s="6"/>
      <c r="AQY6" s="6"/>
      <c r="ARG6" s="6"/>
      <c r="ARO6" s="6"/>
      <c r="ARW6" s="6"/>
      <c r="ASE6" s="6"/>
      <c r="ASM6" s="6"/>
      <c r="ASU6" s="6"/>
      <c r="ATC6" s="6"/>
      <c r="ATK6" s="6"/>
      <c r="ATS6" s="6"/>
      <c r="AUA6" s="6"/>
      <c r="AUI6" s="6"/>
      <c r="AUQ6" s="6"/>
      <c r="AUY6" s="6"/>
      <c r="AVG6" s="6"/>
      <c r="AVO6" s="6"/>
      <c r="AVW6" s="6"/>
      <c r="AWE6" s="6"/>
      <c r="AWM6" s="6"/>
      <c r="AWU6" s="6"/>
      <c r="AXC6" s="6"/>
      <c r="AXK6" s="6"/>
      <c r="AXS6" s="6"/>
      <c r="AYA6" s="6"/>
      <c r="AYI6" s="6"/>
      <c r="AYQ6" s="6"/>
      <c r="AYY6" s="6"/>
      <c r="AZG6" s="6"/>
      <c r="AZO6" s="6"/>
      <c r="AZW6" s="6"/>
      <c r="BAE6" s="6"/>
      <c r="BAM6" s="6"/>
      <c r="BAU6" s="6"/>
      <c r="BBC6" s="6"/>
      <c r="BBK6" s="6"/>
      <c r="BBS6" s="6"/>
      <c r="BCA6" s="6"/>
      <c r="BCI6" s="6"/>
      <c r="BCQ6" s="6"/>
      <c r="BCY6" s="6"/>
      <c r="BDG6" s="6"/>
      <c r="BDO6" s="6"/>
      <c r="BDW6" s="6"/>
      <c r="BEE6" s="6"/>
      <c r="BEM6" s="6"/>
      <c r="BEU6" s="6"/>
      <c r="BFC6" s="6"/>
      <c r="BFK6" s="6"/>
      <c r="BFS6" s="6"/>
      <c r="BGA6" s="6"/>
      <c r="BGI6" s="6"/>
      <c r="BGQ6" s="6"/>
      <c r="BGY6" s="6"/>
      <c r="BHG6" s="6"/>
      <c r="BHO6" s="6"/>
      <c r="BHW6" s="6"/>
      <c r="BIE6" s="6"/>
      <c r="BIM6" s="6"/>
      <c r="BIU6" s="6"/>
      <c r="BJC6" s="6"/>
      <c r="BJK6" s="6"/>
      <c r="BJS6" s="6"/>
      <c r="BKA6" s="6"/>
      <c r="BKI6" s="6"/>
      <c r="BKQ6" s="6"/>
      <c r="BKY6" s="6"/>
      <c r="BLG6" s="6"/>
      <c r="BLO6" s="6"/>
      <c r="BLW6" s="6"/>
      <c r="BME6" s="6"/>
      <c r="BMM6" s="6"/>
      <c r="BMU6" s="6"/>
      <c r="BNC6" s="6"/>
      <c r="BNK6" s="6"/>
      <c r="BNS6" s="6"/>
      <c r="BOA6" s="6"/>
      <c r="BOI6" s="6"/>
      <c r="BOQ6" s="6"/>
      <c r="BOY6" s="6"/>
      <c r="BPG6" s="6"/>
      <c r="BPO6" s="6"/>
      <c r="BPW6" s="6"/>
      <c r="BQE6" s="6"/>
      <c r="BQM6" s="6"/>
      <c r="BQU6" s="6"/>
      <c r="BRC6" s="6"/>
      <c r="BRK6" s="6"/>
      <c r="BRS6" s="6"/>
      <c r="BSA6" s="6"/>
      <c r="BSI6" s="6"/>
      <c r="BSQ6" s="6"/>
      <c r="BSY6" s="6"/>
      <c r="BTG6" s="6"/>
      <c r="BTO6" s="6"/>
      <c r="BTW6" s="6"/>
      <c r="BUE6" s="6"/>
      <c r="BUM6" s="6"/>
      <c r="BUU6" s="6"/>
      <c r="BVC6" s="6"/>
      <c r="BVK6" s="6"/>
      <c r="BVS6" s="6"/>
      <c r="BWA6" s="6"/>
      <c r="BWI6" s="6"/>
      <c r="BWQ6" s="6"/>
      <c r="BWY6" s="6"/>
      <c r="BXG6" s="6"/>
      <c r="BXO6" s="6"/>
      <c r="BXW6" s="6"/>
      <c r="BYE6" s="6"/>
      <c r="BYM6" s="6"/>
      <c r="BYU6" s="6"/>
      <c r="BZC6" s="6"/>
      <c r="BZK6" s="6"/>
      <c r="BZS6" s="6"/>
      <c r="CAA6" s="6"/>
      <c r="CAI6" s="6"/>
      <c r="CAQ6" s="6"/>
      <c r="CAY6" s="6"/>
      <c r="CBG6" s="6"/>
      <c r="CBO6" s="6"/>
      <c r="CBW6" s="6"/>
      <c r="CCE6" s="6"/>
      <c r="CCM6" s="6"/>
      <c r="CCU6" s="6"/>
      <c r="CDC6" s="6"/>
      <c r="CDK6" s="6"/>
      <c r="CDS6" s="6"/>
      <c r="CEA6" s="6"/>
      <c r="CEI6" s="6"/>
      <c r="CEQ6" s="6"/>
      <c r="CEY6" s="6"/>
      <c r="CFG6" s="6"/>
      <c r="CFO6" s="6"/>
      <c r="CFW6" s="6"/>
      <c r="CGE6" s="6"/>
      <c r="CGM6" s="6"/>
      <c r="CGU6" s="6"/>
      <c r="CHC6" s="6"/>
      <c r="CHK6" s="6"/>
      <c r="CHS6" s="6"/>
      <c r="CIA6" s="6"/>
      <c r="CII6" s="6"/>
      <c r="CIQ6" s="6"/>
      <c r="CIY6" s="6"/>
      <c r="CJG6" s="6"/>
      <c r="CJO6" s="6"/>
      <c r="CJW6" s="6"/>
      <c r="CKE6" s="6"/>
      <c r="CKM6" s="6"/>
      <c r="CKU6" s="6"/>
      <c r="CLC6" s="6"/>
      <c r="CLK6" s="6"/>
      <c r="CLS6" s="6"/>
      <c r="CMA6" s="6"/>
      <c r="CMI6" s="6"/>
      <c r="CMQ6" s="6"/>
      <c r="CMY6" s="6"/>
      <c r="CNG6" s="6"/>
      <c r="CNO6" s="6"/>
      <c r="CNW6" s="6"/>
      <c r="COE6" s="6"/>
      <c r="COM6" s="6"/>
      <c r="COU6" s="6"/>
      <c r="CPC6" s="6"/>
      <c r="CPK6" s="6"/>
      <c r="CPS6" s="6"/>
      <c r="CQA6" s="6"/>
      <c r="CQI6" s="6"/>
      <c r="CQQ6" s="6"/>
      <c r="CQY6" s="6"/>
      <c r="CRG6" s="6"/>
      <c r="CRO6" s="6"/>
      <c r="CRW6" s="6"/>
      <c r="CSE6" s="6"/>
      <c r="CSM6" s="6"/>
      <c r="CSU6" s="6"/>
      <c r="CTC6" s="6"/>
      <c r="CTK6" s="6"/>
      <c r="CTS6" s="6"/>
      <c r="CUA6" s="6"/>
      <c r="CUI6" s="6"/>
      <c r="CUQ6" s="6"/>
      <c r="CUY6" s="6"/>
      <c r="CVG6" s="6"/>
      <c r="CVO6" s="6"/>
      <c r="CVW6" s="6"/>
      <c r="CWE6" s="6"/>
      <c r="CWM6" s="6"/>
      <c r="CWU6" s="6"/>
      <c r="CXC6" s="6"/>
      <c r="CXK6" s="6"/>
      <c r="CXS6" s="6"/>
      <c r="CYA6" s="6"/>
      <c r="CYI6" s="6"/>
      <c r="CYQ6" s="6"/>
      <c r="CYY6" s="6"/>
      <c r="CZG6" s="6"/>
      <c r="CZO6" s="6"/>
      <c r="CZW6" s="6"/>
      <c r="DAE6" s="6"/>
      <c r="DAM6" s="6"/>
      <c r="DAU6" s="6"/>
      <c r="DBC6" s="6"/>
      <c r="DBK6" s="6"/>
      <c r="DBS6" s="6"/>
      <c r="DCA6" s="6"/>
      <c r="DCI6" s="6"/>
      <c r="DCQ6" s="6"/>
      <c r="DCY6" s="6"/>
      <c r="DDG6" s="6"/>
      <c r="DDO6" s="6"/>
      <c r="DDW6" s="6"/>
      <c r="DEE6" s="6"/>
      <c r="DEM6" s="6"/>
      <c r="DEU6" s="6"/>
      <c r="DFC6" s="6"/>
      <c r="DFK6" s="6"/>
      <c r="DFS6" s="6"/>
      <c r="DGA6" s="6"/>
      <c r="DGI6" s="6"/>
      <c r="DGQ6" s="6"/>
      <c r="DGY6" s="6"/>
      <c r="DHG6" s="6"/>
      <c r="DHO6" s="6"/>
      <c r="DHW6" s="6"/>
      <c r="DIE6" s="6"/>
      <c r="DIM6" s="6"/>
      <c r="DIU6" s="6"/>
      <c r="DJC6" s="6"/>
      <c r="DJK6" s="6"/>
      <c r="DJS6" s="6"/>
      <c r="DKA6" s="6"/>
      <c r="DKI6" s="6"/>
      <c r="DKQ6" s="6"/>
      <c r="DKY6" s="6"/>
      <c r="DLG6" s="6"/>
      <c r="DLO6" s="6"/>
      <c r="DLW6" s="6"/>
      <c r="DME6" s="6"/>
      <c r="DMM6" s="6"/>
      <c r="DMU6" s="6"/>
      <c r="DNC6" s="6"/>
      <c r="DNK6" s="6"/>
      <c r="DNS6" s="6"/>
      <c r="DOA6" s="6"/>
      <c r="DOI6" s="6"/>
      <c r="DOQ6" s="6"/>
      <c r="DOY6" s="6"/>
      <c r="DPG6" s="6"/>
      <c r="DPO6" s="6"/>
      <c r="DPW6" s="6"/>
      <c r="DQE6" s="6"/>
      <c r="DQM6" s="6"/>
      <c r="DQU6" s="6"/>
      <c r="DRC6" s="6"/>
      <c r="DRK6" s="6"/>
      <c r="DRS6" s="6"/>
      <c r="DSA6" s="6"/>
      <c r="DSI6" s="6"/>
      <c r="DSQ6" s="6"/>
      <c r="DSY6" s="6"/>
      <c r="DTG6" s="6"/>
      <c r="DTO6" s="6"/>
      <c r="DTW6" s="6"/>
      <c r="DUE6" s="6"/>
      <c r="DUM6" s="6"/>
      <c r="DUU6" s="6"/>
      <c r="DVC6" s="6"/>
      <c r="DVK6" s="6"/>
      <c r="DVS6" s="6"/>
      <c r="DWA6" s="6"/>
      <c r="DWI6" s="6"/>
      <c r="DWQ6" s="6"/>
      <c r="DWY6" s="6"/>
      <c r="DXG6" s="6"/>
      <c r="DXO6" s="6"/>
      <c r="DXW6" s="6"/>
      <c r="DYE6" s="6"/>
      <c r="DYM6" s="6"/>
      <c r="DYU6" s="6"/>
      <c r="DZC6" s="6"/>
      <c r="DZK6" s="6"/>
      <c r="DZS6" s="6"/>
      <c r="EAA6" s="6"/>
      <c r="EAI6" s="6"/>
      <c r="EAQ6" s="6"/>
      <c r="EAY6" s="6"/>
      <c r="EBG6" s="6"/>
      <c r="EBO6" s="6"/>
      <c r="EBW6" s="6"/>
      <c r="ECE6" s="6"/>
      <c r="ECM6" s="6"/>
      <c r="ECU6" s="6"/>
      <c r="EDC6" s="6"/>
      <c r="EDK6" s="6"/>
      <c r="EDS6" s="6"/>
      <c r="EEA6" s="6"/>
      <c r="EEI6" s="6"/>
      <c r="EEQ6" s="6"/>
      <c r="EEY6" s="6"/>
      <c r="EFG6" s="6"/>
      <c r="EFO6" s="6"/>
      <c r="EFW6" s="6"/>
      <c r="EGE6" s="6"/>
      <c r="EGM6" s="6"/>
      <c r="EGU6" s="6"/>
      <c r="EHC6" s="6"/>
      <c r="EHK6" s="6"/>
      <c r="EHS6" s="6"/>
      <c r="EIA6" s="6"/>
      <c r="EII6" s="6"/>
      <c r="EIQ6" s="6"/>
      <c r="EIY6" s="6"/>
      <c r="EJG6" s="6"/>
      <c r="EJO6" s="6"/>
      <c r="EJW6" s="6"/>
      <c r="EKE6" s="6"/>
      <c r="EKM6" s="6"/>
      <c r="EKU6" s="6"/>
      <c r="ELC6" s="6"/>
      <c r="ELK6" s="6"/>
      <c r="ELS6" s="6"/>
      <c r="EMA6" s="6"/>
      <c r="EMI6" s="6"/>
      <c r="EMQ6" s="6"/>
      <c r="EMY6" s="6"/>
      <c r="ENG6" s="6"/>
      <c r="ENO6" s="6"/>
      <c r="ENW6" s="6"/>
      <c r="EOE6" s="6"/>
      <c r="EOM6" s="6"/>
      <c r="EOU6" s="6"/>
      <c r="EPC6" s="6"/>
      <c r="EPK6" s="6"/>
      <c r="EPS6" s="6"/>
      <c r="EQA6" s="6"/>
      <c r="EQI6" s="6"/>
      <c r="EQQ6" s="6"/>
      <c r="EQY6" s="6"/>
      <c r="ERG6" s="6"/>
      <c r="ERO6" s="6"/>
      <c r="ERW6" s="6"/>
      <c r="ESE6" s="6"/>
      <c r="ESM6" s="6"/>
      <c r="ESU6" s="6"/>
      <c r="ETC6" s="6"/>
      <c r="ETK6" s="6"/>
      <c r="ETS6" s="6"/>
      <c r="EUA6" s="6"/>
      <c r="EUI6" s="6"/>
      <c r="EUQ6" s="6"/>
      <c r="EUY6" s="6"/>
      <c r="EVG6" s="6"/>
      <c r="EVO6" s="6"/>
      <c r="EVW6" s="6"/>
      <c r="EWE6" s="6"/>
      <c r="EWM6" s="6"/>
      <c r="EWU6" s="6"/>
      <c r="EXC6" s="6"/>
      <c r="EXK6" s="6"/>
      <c r="EXS6" s="6"/>
      <c r="EYA6" s="6"/>
      <c r="EYI6" s="6"/>
      <c r="EYQ6" s="6"/>
      <c r="EYY6" s="6"/>
      <c r="EZG6" s="6"/>
      <c r="EZO6" s="6"/>
      <c r="EZW6" s="6"/>
      <c r="FAE6" s="6"/>
      <c r="FAM6" s="6"/>
      <c r="FAU6" s="6"/>
      <c r="FBC6" s="6"/>
      <c r="FBK6" s="6"/>
      <c r="FBS6" s="6"/>
      <c r="FCA6" s="6"/>
      <c r="FCI6" s="6"/>
      <c r="FCQ6" s="6"/>
      <c r="FCY6" s="6"/>
      <c r="FDG6" s="6"/>
      <c r="FDO6" s="6"/>
      <c r="FDW6" s="6"/>
      <c r="FEE6" s="6"/>
      <c r="FEM6" s="6"/>
      <c r="FEU6" s="6"/>
      <c r="FFC6" s="6"/>
      <c r="FFK6" s="6"/>
      <c r="FFS6" s="6"/>
      <c r="FGA6" s="6"/>
      <c r="FGI6" s="6"/>
      <c r="FGQ6" s="6"/>
      <c r="FGY6" s="6"/>
      <c r="FHG6" s="6"/>
      <c r="FHO6" s="6"/>
      <c r="FHW6" s="6"/>
      <c r="FIE6" s="6"/>
      <c r="FIM6" s="6"/>
      <c r="FIU6" s="6"/>
      <c r="FJC6" s="6"/>
      <c r="FJK6" s="6"/>
      <c r="FJS6" s="6"/>
      <c r="FKA6" s="6"/>
      <c r="FKI6" s="6"/>
      <c r="FKQ6" s="6"/>
      <c r="FKY6" s="6"/>
      <c r="FLG6" s="6"/>
      <c r="FLO6" s="6"/>
      <c r="FLW6" s="6"/>
      <c r="FME6" s="6"/>
      <c r="FMM6" s="6"/>
      <c r="FMU6" s="6"/>
      <c r="FNC6" s="6"/>
      <c r="FNK6" s="6"/>
      <c r="FNS6" s="6"/>
      <c r="FOA6" s="6"/>
      <c r="FOI6" s="6"/>
      <c r="FOQ6" s="6"/>
      <c r="FOY6" s="6"/>
      <c r="FPG6" s="6"/>
      <c r="FPO6" s="6"/>
      <c r="FPW6" s="6"/>
      <c r="FQE6" s="6"/>
      <c r="FQM6" s="6"/>
      <c r="FQU6" s="6"/>
      <c r="FRC6" s="6"/>
      <c r="FRK6" s="6"/>
      <c r="FRS6" s="6"/>
      <c r="FSA6" s="6"/>
      <c r="FSI6" s="6"/>
      <c r="FSQ6" s="6"/>
      <c r="FSY6" s="6"/>
      <c r="FTG6" s="6"/>
      <c r="FTO6" s="6"/>
      <c r="FTW6" s="6"/>
      <c r="FUE6" s="6"/>
      <c r="FUM6" s="6"/>
      <c r="FUU6" s="6"/>
      <c r="FVC6" s="6"/>
      <c r="FVK6" s="6"/>
      <c r="FVS6" s="6"/>
      <c r="FWA6" s="6"/>
      <c r="FWI6" s="6"/>
      <c r="FWQ6" s="6"/>
      <c r="FWY6" s="6"/>
      <c r="FXG6" s="6"/>
      <c r="FXO6" s="6"/>
      <c r="FXW6" s="6"/>
      <c r="FYE6" s="6"/>
      <c r="FYM6" s="6"/>
      <c r="FYU6" s="6"/>
      <c r="FZC6" s="6"/>
      <c r="FZK6" s="6"/>
      <c r="FZS6" s="6"/>
      <c r="GAA6" s="6"/>
      <c r="GAI6" s="6"/>
      <c r="GAQ6" s="6"/>
      <c r="GAY6" s="6"/>
      <c r="GBG6" s="6"/>
      <c r="GBO6" s="6"/>
      <c r="GBW6" s="6"/>
      <c r="GCE6" s="6"/>
      <c r="GCM6" s="6"/>
      <c r="GCU6" s="6"/>
      <c r="GDC6" s="6"/>
      <c r="GDK6" s="6"/>
      <c r="GDS6" s="6"/>
      <c r="GEA6" s="6"/>
      <c r="GEI6" s="6"/>
      <c r="GEQ6" s="6"/>
      <c r="GEY6" s="6"/>
      <c r="GFG6" s="6"/>
      <c r="GFO6" s="6"/>
      <c r="GFW6" s="6"/>
      <c r="GGE6" s="6"/>
      <c r="GGM6" s="6"/>
      <c r="GGU6" s="6"/>
      <c r="GHC6" s="6"/>
      <c r="GHK6" s="6"/>
      <c r="GHS6" s="6"/>
      <c r="GIA6" s="6"/>
      <c r="GII6" s="6"/>
      <c r="GIQ6" s="6"/>
      <c r="GIY6" s="6"/>
      <c r="GJG6" s="6"/>
      <c r="GJO6" s="6"/>
      <c r="GJW6" s="6"/>
      <c r="GKE6" s="6"/>
      <c r="GKM6" s="6"/>
      <c r="GKU6" s="6"/>
      <c r="GLC6" s="6"/>
      <c r="GLK6" s="6"/>
      <c r="GLS6" s="6"/>
      <c r="GMA6" s="6"/>
      <c r="GMI6" s="6"/>
      <c r="GMQ6" s="6"/>
      <c r="GMY6" s="6"/>
      <c r="GNG6" s="6"/>
      <c r="GNO6" s="6"/>
      <c r="GNW6" s="6"/>
      <c r="GOE6" s="6"/>
      <c r="GOM6" s="6"/>
      <c r="GOU6" s="6"/>
      <c r="GPC6" s="6"/>
      <c r="GPK6" s="6"/>
      <c r="GPS6" s="6"/>
      <c r="GQA6" s="6"/>
      <c r="GQI6" s="6"/>
      <c r="GQQ6" s="6"/>
      <c r="GQY6" s="6"/>
      <c r="GRG6" s="6"/>
      <c r="GRO6" s="6"/>
      <c r="GRW6" s="6"/>
      <c r="GSE6" s="6"/>
      <c r="GSM6" s="6"/>
      <c r="GSU6" s="6"/>
      <c r="GTC6" s="6"/>
      <c r="GTK6" s="6"/>
      <c r="GTS6" s="6"/>
      <c r="GUA6" s="6"/>
      <c r="GUI6" s="6"/>
      <c r="GUQ6" s="6"/>
      <c r="GUY6" s="6"/>
      <c r="GVG6" s="6"/>
      <c r="GVO6" s="6"/>
      <c r="GVW6" s="6"/>
      <c r="GWE6" s="6"/>
      <c r="GWM6" s="6"/>
      <c r="GWU6" s="6"/>
      <c r="GXC6" s="6"/>
      <c r="GXK6" s="6"/>
      <c r="GXS6" s="6"/>
      <c r="GYA6" s="6"/>
      <c r="GYI6" s="6"/>
      <c r="GYQ6" s="6"/>
      <c r="GYY6" s="6"/>
      <c r="GZG6" s="6"/>
      <c r="GZO6" s="6"/>
      <c r="GZW6" s="6"/>
      <c r="HAE6" s="6"/>
      <c r="HAM6" s="6"/>
      <c r="HAU6" s="6"/>
      <c r="HBC6" s="6"/>
      <c r="HBK6" s="6"/>
      <c r="HBS6" s="6"/>
      <c r="HCA6" s="6"/>
      <c r="HCI6" s="6"/>
      <c r="HCQ6" s="6"/>
      <c r="HCY6" s="6"/>
      <c r="HDG6" s="6"/>
      <c r="HDO6" s="6"/>
      <c r="HDW6" s="6"/>
      <c r="HEE6" s="6"/>
      <c r="HEM6" s="6"/>
      <c r="HEU6" s="6"/>
      <c r="HFC6" s="6"/>
      <c r="HFK6" s="6"/>
      <c r="HFS6" s="6"/>
      <c r="HGA6" s="6"/>
      <c r="HGI6" s="6"/>
      <c r="HGQ6" s="6"/>
      <c r="HGY6" s="6"/>
      <c r="HHG6" s="6"/>
      <c r="HHO6" s="6"/>
      <c r="HHW6" s="6"/>
      <c r="HIE6" s="6"/>
      <c r="HIM6" s="6"/>
      <c r="HIU6" s="6"/>
      <c r="HJC6" s="6"/>
      <c r="HJK6" s="6"/>
      <c r="HJS6" s="6"/>
      <c r="HKA6" s="6"/>
      <c r="HKI6" s="6"/>
      <c r="HKQ6" s="6"/>
      <c r="HKY6" s="6"/>
      <c r="HLG6" s="6"/>
      <c r="HLO6" s="6"/>
      <c r="HLW6" s="6"/>
      <c r="HME6" s="6"/>
      <c r="HMM6" s="6"/>
      <c r="HMU6" s="6"/>
      <c r="HNC6" s="6"/>
      <c r="HNK6" s="6"/>
      <c r="HNS6" s="6"/>
      <c r="HOA6" s="6"/>
      <c r="HOI6" s="6"/>
      <c r="HOQ6" s="6"/>
      <c r="HOY6" s="6"/>
      <c r="HPG6" s="6"/>
      <c r="HPO6" s="6"/>
      <c r="HPW6" s="6"/>
      <c r="HQE6" s="6"/>
      <c r="HQM6" s="6"/>
      <c r="HQU6" s="6"/>
      <c r="HRC6" s="6"/>
      <c r="HRK6" s="6"/>
      <c r="HRS6" s="6"/>
      <c r="HSA6" s="6"/>
      <c r="HSI6" s="6"/>
      <c r="HSQ6" s="6"/>
      <c r="HSY6" s="6"/>
      <c r="HTG6" s="6"/>
      <c r="HTO6" s="6"/>
      <c r="HTW6" s="6"/>
      <c r="HUE6" s="6"/>
      <c r="HUM6" s="6"/>
      <c r="HUU6" s="6"/>
      <c r="HVC6" s="6"/>
      <c r="HVK6" s="6"/>
      <c r="HVS6" s="6"/>
      <c r="HWA6" s="6"/>
      <c r="HWI6" s="6"/>
      <c r="HWQ6" s="6"/>
      <c r="HWY6" s="6"/>
      <c r="HXG6" s="6"/>
      <c r="HXO6" s="6"/>
      <c r="HXW6" s="6"/>
      <c r="HYE6" s="6"/>
      <c r="HYM6" s="6"/>
      <c r="HYU6" s="6"/>
      <c r="HZC6" s="6"/>
      <c r="HZK6" s="6"/>
      <c r="HZS6" s="6"/>
      <c r="IAA6" s="6"/>
      <c r="IAI6" s="6"/>
      <c r="IAQ6" s="6"/>
      <c r="IAY6" s="6"/>
      <c r="IBG6" s="6"/>
      <c r="IBO6" s="6"/>
      <c r="IBW6" s="6"/>
      <c r="ICE6" s="6"/>
      <c r="ICM6" s="6"/>
      <c r="ICU6" s="6"/>
      <c r="IDC6" s="6"/>
      <c r="IDK6" s="6"/>
      <c r="IDS6" s="6"/>
      <c r="IEA6" s="6"/>
      <c r="IEI6" s="6"/>
      <c r="IEQ6" s="6"/>
      <c r="IEY6" s="6"/>
      <c r="IFG6" s="6"/>
      <c r="IFO6" s="6"/>
      <c r="IFW6" s="6"/>
      <c r="IGE6" s="6"/>
      <c r="IGM6" s="6"/>
      <c r="IGU6" s="6"/>
      <c r="IHC6" s="6"/>
      <c r="IHK6" s="6"/>
      <c r="IHS6" s="6"/>
      <c r="IIA6" s="6"/>
      <c r="III6" s="6"/>
      <c r="IIQ6" s="6"/>
      <c r="IIY6" s="6"/>
      <c r="IJG6" s="6"/>
      <c r="IJO6" s="6"/>
      <c r="IJW6" s="6"/>
      <c r="IKE6" s="6"/>
      <c r="IKM6" s="6"/>
      <c r="IKU6" s="6"/>
      <c r="ILC6" s="6"/>
      <c r="ILK6" s="6"/>
      <c r="ILS6" s="6"/>
      <c r="IMA6" s="6"/>
      <c r="IMI6" s="6"/>
      <c r="IMQ6" s="6"/>
      <c r="IMY6" s="6"/>
      <c r="ING6" s="6"/>
      <c r="INO6" s="6"/>
      <c r="INW6" s="6"/>
      <c r="IOE6" s="6"/>
      <c r="IOM6" s="6"/>
      <c r="IOU6" s="6"/>
      <c r="IPC6" s="6"/>
      <c r="IPK6" s="6"/>
      <c r="IPS6" s="6"/>
      <c r="IQA6" s="6"/>
      <c r="IQI6" s="6"/>
      <c r="IQQ6" s="6"/>
      <c r="IQY6" s="6"/>
      <c r="IRG6" s="6"/>
      <c r="IRO6" s="6"/>
      <c r="IRW6" s="6"/>
      <c r="ISE6" s="6"/>
      <c r="ISM6" s="6"/>
      <c r="ISU6" s="6"/>
      <c r="ITC6" s="6"/>
      <c r="ITK6" s="6"/>
      <c r="ITS6" s="6"/>
      <c r="IUA6" s="6"/>
      <c r="IUI6" s="6"/>
      <c r="IUQ6" s="6"/>
      <c r="IUY6" s="6"/>
      <c r="IVG6" s="6"/>
      <c r="IVO6" s="6"/>
      <c r="IVW6" s="6"/>
      <c r="IWE6" s="6"/>
      <c r="IWM6" s="6"/>
      <c r="IWU6" s="6"/>
      <c r="IXC6" s="6"/>
      <c r="IXK6" s="6"/>
      <c r="IXS6" s="6"/>
      <c r="IYA6" s="6"/>
      <c r="IYI6" s="6"/>
      <c r="IYQ6" s="6"/>
      <c r="IYY6" s="6"/>
      <c r="IZG6" s="6"/>
      <c r="IZO6" s="6"/>
      <c r="IZW6" s="6"/>
      <c r="JAE6" s="6"/>
      <c r="JAM6" s="6"/>
      <c r="JAU6" s="6"/>
      <c r="JBC6" s="6"/>
      <c r="JBK6" s="6"/>
      <c r="JBS6" s="6"/>
      <c r="JCA6" s="6"/>
      <c r="JCI6" s="6"/>
      <c r="JCQ6" s="6"/>
      <c r="JCY6" s="6"/>
      <c r="JDG6" s="6"/>
      <c r="JDO6" s="6"/>
      <c r="JDW6" s="6"/>
      <c r="JEE6" s="6"/>
      <c r="JEM6" s="6"/>
      <c r="JEU6" s="6"/>
      <c r="JFC6" s="6"/>
      <c r="JFK6" s="6"/>
      <c r="JFS6" s="6"/>
      <c r="JGA6" s="6"/>
      <c r="JGI6" s="6"/>
      <c r="JGQ6" s="6"/>
      <c r="JGY6" s="6"/>
      <c r="JHG6" s="6"/>
      <c r="JHO6" s="6"/>
      <c r="JHW6" s="6"/>
      <c r="JIE6" s="6"/>
      <c r="JIM6" s="6"/>
      <c r="JIU6" s="6"/>
      <c r="JJC6" s="6"/>
      <c r="JJK6" s="6"/>
      <c r="JJS6" s="6"/>
      <c r="JKA6" s="6"/>
      <c r="JKI6" s="6"/>
      <c r="JKQ6" s="6"/>
      <c r="JKY6" s="6"/>
      <c r="JLG6" s="6"/>
      <c r="JLO6" s="6"/>
      <c r="JLW6" s="6"/>
      <c r="JME6" s="6"/>
      <c r="JMM6" s="6"/>
      <c r="JMU6" s="6"/>
      <c r="JNC6" s="6"/>
      <c r="JNK6" s="6"/>
      <c r="JNS6" s="6"/>
      <c r="JOA6" s="6"/>
      <c r="JOI6" s="6"/>
      <c r="JOQ6" s="6"/>
      <c r="JOY6" s="6"/>
      <c r="JPG6" s="6"/>
      <c r="JPO6" s="6"/>
      <c r="JPW6" s="6"/>
      <c r="JQE6" s="6"/>
      <c r="JQM6" s="6"/>
      <c r="JQU6" s="6"/>
      <c r="JRC6" s="6"/>
      <c r="JRK6" s="6"/>
      <c r="JRS6" s="6"/>
      <c r="JSA6" s="6"/>
      <c r="JSI6" s="6"/>
      <c r="JSQ6" s="6"/>
      <c r="JSY6" s="6"/>
      <c r="JTG6" s="6"/>
      <c r="JTO6" s="6"/>
      <c r="JTW6" s="6"/>
      <c r="JUE6" s="6"/>
      <c r="JUM6" s="6"/>
      <c r="JUU6" s="6"/>
      <c r="JVC6" s="6"/>
      <c r="JVK6" s="6"/>
      <c r="JVS6" s="6"/>
      <c r="JWA6" s="6"/>
      <c r="JWI6" s="6"/>
      <c r="JWQ6" s="6"/>
      <c r="JWY6" s="6"/>
      <c r="JXG6" s="6"/>
      <c r="JXO6" s="6"/>
      <c r="JXW6" s="6"/>
      <c r="JYE6" s="6"/>
      <c r="JYM6" s="6"/>
      <c r="JYU6" s="6"/>
      <c r="JZC6" s="6"/>
      <c r="JZK6" s="6"/>
      <c r="JZS6" s="6"/>
      <c r="KAA6" s="6"/>
      <c r="KAI6" s="6"/>
      <c r="KAQ6" s="6"/>
      <c r="KAY6" s="6"/>
      <c r="KBG6" s="6"/>
      <c r="KBO6" s="6"/>
      <c r="KBW6" s="6"/>
      <c r="KCE6" s="6"/>
      <c r="KCM6" s="6"/>
      <c r="KCU6" s="6"/>
      <c r="KDC6" s="6"/>
      <c r="KDK6" s="6"/>
      <c r="KDS6" s="6"/>
      <c r="KEA6" s="6"/>
      <c r="KEI6" s="6"/>
      <c r="KEQ6" s="6"/>
      <c r="KEY6" s="6"/>
      <c r="KFG6" s="6"/>
      <c r="KFO6" s="6"/>
      <c r="KFW6" s="6"/>
      <c r="KGE6" s="6"/>
      <c r="KGM6" s="6"/>
      <c r="KGU6" s="6"/>
      <c r="KHC6" s="6"/>
      <c r="KHK6" s="6"/>
      <c r="KHS6" s="6"/>
      <c r="KIA6" s="6"/>
      <c r="KII6" s="6"/>
      <c r="KIQ6" s="6"/>
      <c r="KIY6" s="6"/>
      <c r="KJG6" s="6"/>
      <c r="KJO6" s="6"/>
      <c r="KJW6" s="6"/>
      <c r="KKE6" s="6"/>
      <c r="KKM6" s="6"/>
      <c r="KKU6" s="6"/>
      <c r="KLC6" s="6"/>
      <c r="KLK6" s="6"/>
      <c r="KLS6" s="6"/>
      <c r="KMA6" s="6"/>
      <c r="KMI6" s="6"/>
      <c r="KMQ6" s="6"/>
      <c r="KMY6" s="6"/>
      <c r="KNG6" s="6"/>
      <c r="KNO6" s="6"/>
      <c r="KNW6" s="6"/>
      <c r="KOE6" s="6"/>
      <c r="KOM6" s="6"/>
      <c r="KOU6" s="6"/>
      <c r="KPC6" s="6"/>
      <c r="KPK6" s="6"/>
      <c r="KPS6" s="6"/>
      <c r="KQA6" s="6"/>
      <c r="KQI6" s="6"/>
      <c r="KQQ6" s="6"/>
      <c r="KQY6" s="6"/>
      <c r="KRG6" s="6"/>
      <c r="KRO6" s="6"/>
      <c r="KRW6" s="6"/>
      <c r="KSE6" s="6"/>
      <c r="KSM6" s="6"/>
      <c r="KSU6" s="6"/>
      <c r="KTC6" s="6"/>
      <c r="KTK6" s="6"/>
      <c r="KTS6" s="6"/>
      <c r="KUA6" s="6"/>
      <c r="KUI6" s="6"/>
      <c r="KUQ6" s="6"/>
      <c r="KUY6" s="6"/>
      <c r="KVG6" s="6"/>
      <c r="KVO6" s="6"/>
      <c r="KVW6" s="6"/>
      <c r="KWE6" s="6"/>
      <c r="KWM6" s="6"/>
      <c r="KWU6" s="6"/>
      <c r="KXC6" s="6"/>
      <c r="KXK6" s="6"/>
      <c r="KXS6" s="6"/>
      <c r="KYA6" s="6"/>
      <c r="KYI6" s="6"/>
      <c r="KYQ6" s="6"/>
      <c r="KYY6" s="6"/>
      <c r="KZG6" s="6"/>
      <c r="KZO6" s="6"/>
      <c r="KZW6" s="6"/>
      <c r="LAE6" s="6"/>
      <c r="LAM6" s="6"/>
      <c r="LAU6" s="6"/>
      <c r="LBC6" s="6"/>
      <c r="LBK6" s="6"/>
      <c r="LBS6" s="6"/>
      <c r="LCA6" s="6"/>
      <c r="LCI6" s="6"/>
      <c r="LCQ6" s="6"/>
      <c r="LCY6" s="6"/>
      <c r="LDG6" s="6"/>
      <c r="LDO6" s="6"/>
      <c r="LDW6" s="6"/>
      <c r="LEE6" s="6"/>
      <c r="LEM6" s="6"/>
      <c r="LEU6" s="6"/>
      <c r="LFC6" s="6"/>
      <c r="LFK6" s="6"/>
      <c r="LFS6" s="6"/>
      <c r="LGA6" s="6"/>
      <c r="LGI6" s="6"/>
      <c r="LGQ6" s="6"/>
      <c r="LGY6" s="6"/>
      <c r="LHG6" s="6"/>
      <c r="LHO6" s="6"/>
      <c r="LHW6" s="6"/>
      <c r="LIE6" s="6"/>
      <c r="LIM6" s="6"/>
      <c r="LIU6" s="6"/>
      <c r="LJC6" s="6"/>
      <c r="LJK6" s="6"/>
      <c r="LJS6" s="6"/>
      <c r="LKA6" s="6"/>
      <c r="LKI6" s="6"/>
      <c r="LKQ6" s="6"/>
      <c r="LKY6" s="6"/>
      <c r="LLG6" s="6"/>
      <c r="LLO6" s="6"/>
      <c r="LLW6" s="6"/>
      <c r="LME6" s="6"/>
      <c r="LMM6" s="6"/>
      <c r="LMU6" s="6"/>
      <c r="LNC6" s="6"/>
      <c r="LNK6" s="6"/>
      <c r="LNS6" s="6"/>
      <c r="LOA6" s="6"/>
      <c r="LOI6" s="6"/>
      <c r="LOQ6" s="6"/>
      <c r="LOY6" s="6"/>
      <c r="LPG6" s="6"/>
      <c r="LPO6" s="6"/>
      <c r="LPW6" s="6"/>
      <c r="LQE6" s="6"/>
      <c r="LQM6" s="6"/>
      <c r="LQU6" s="6"/>
      <c r="LRC6" s="6"/>
      <c r="LRK6" s="6"/>
      <c r="LRS6" s="6"/>
      <c r="LSA6" s="6"/>
      <c r="LSI6" s="6"/>
      <c r="LSQ6" s="6"/>
      <c r="LSY6" s="6"/>
      <c r="LTG6" s="6"/>
      <c r="LTO6" s="6"/>
      <c r="LTW6" s="6"/>
      <c r="LUE6" s="6"/>
      <c r="LUM6" s="6"/>
      <c r="LUU6" s="6"/>
      <c r="LVC6" s="6"/>
      <c r="LVK6" s="6"/>
      <c r="LVS6" s="6"/>
      <c r="LWA6" s="6"/>
      <c r="LWI6" s="6"/>
      <c r="LWQ6" s="6"/>
      <c r="LWY6" s="6"/>
      <c r="LXG6" s="6"/>
      <c r="LXO6" s="6"/>
      <c r="LXW6" s="6"/>
      <c r="LYE6" s="6"/>
      <c r="LYM6" s="6"/>
      <c r="LYU6" s="6"/>
      <c r="LZC6" s="6"/>
      <c r="LZK6" s="6"/>
      <c r="LZS6" s="6"/>
      <c r="MAA6" s="6"/>
      <c r="MAI6" s="6"/>
      <c r="MAQ6" s="6"/>
      <c r="MAY6" s="6"/>
      <c r="MBG6" s="6"/>
      <c r="MBO6" s="6"/>
      <c r="MBW6" s="6"/>
      <c r="MCE6" s="6"/>
      <c r="MCM6" s="6"/>
      <c r="MCU6" s="6"/>
      <c r="MDC6" s="6"/>
      <c r="MDK6" s="6"/>
      <c r="MDS6" s="6"/>
      <c r="MEA6" s="6"/>
      <c r="MEI6" s="6"/>
      <c r="MEQ6" s="6"/>
      <c r="MEY6" s="6"/>
      <c r="MFG6" s="6"/>
      <c r="MFO6" s="6"/>
      <c r="MFW6" s="6"/>
      <c r="MGE6" s="6"/>
      <c r="MGM6" s="6"/>
      <c r="MGU6" s="6"/>
      <c r="MHC6" s="6"/>
      <c r="MHK6" s="6"/>
      <c r="MHS6" s="6"/>
      <c r="MIA6" s="6"/>
      <c r="MII6" s="6"/>
      <c r="MIQ6" s="6"/>
      <c r="MIY6" s="6"/>
      <c r="MJG6" s="6"/>
      <c r="MJO6" s="6"/>
      <c r="MJW6" s="6"/>
      <c r="MKE6" s="6"/>
      <c r="MKM6" s="6"/>
      <c r="MKU6" s="6"/>
      <c r="MLC6" s="6"/>
      <c r="MLK6" s="6"/>
      <c r="MLS6" s="6"/>
      <c r="MMA6" s="6"/>
      <c r="MMI6" s="6"/>
      <c r="MMQ6" s="6"/>
      <c r="MMY6" s="6"/>
      <c r="MNG6" s="6"/>
      <c r="MNO6" s="6"/>
      <c r="MNW6" s="6"/>
      <c r="MOE6" s="6"/>
      <c r="MOM6" s="6"/>
      <c r="MOU6" s="6"/>
      <c r="MPC6" s="6"/>
      <c r="MPK6" s="6"/>
      <c r="MPS6" s="6"/>
      <c r="MQA6" s="6"/>
      <c r="MQI6" s="6"/>
      <c r="MQQ6" s="6"/>
      <c r="MQY6" s="6"/>
      <c r="MRG6" s="6"/>
      <c r="MRO6" s="6"/>
      <c r="MRW6" s="6"/>
      <c r="MSE6" s="6"/>
      <c r="MSM6" s="6"/>
      <c r="MSU6" s="6"/>
      <c r="MTC6" s="6"/>
      <c r="MTK6" s="6"/>
      <c r="MTS6" s="6"/>
      <c r="MUA6" s="6"/>
      <c r="MUI6" s="6"/>
      <c r="MUQ6" s="6"/>
      <c r="MUY6" s="6"/>
      <c r="MVG6" s="6"/>
      <c r="MVO6" s="6"/>
      <c r="MVW6" s="6"/>
      <c r="MWE6" s="6"/>
      <c r="MWM6" s="6"/>
      <c r="MWU6" s="6"/>
      <c r="MXC6" s="6"/>
      <c r="MXK6" s="6"/>
      <c r="MXS6" s="6"/>
      <c r="MYA6" s="6"/>
      <c r="MYI6" s="6"/>
      <c r="MYQ6" s="6"/>
      <c r="MYY6" s="6"/>
      <c r="MZG6" s="6"/>
      <c r="MZO6" s="6"/>
      <c r="MZW6" s="6"/>
      <c r="NAE6" s="6"/>
      <c r="NAM6" s="6"/>
      <c r="NAU6" s="6"/>
      <c r="NBC6" s="6"/>
      <c r="NBK6" s="6"/>
      <c r="NBS6" s="6"/>
      <c r="NCA6" s="6"/>
      <c r="NCI6" s="6"/>
      <c r="NCQ6" s="6"/>
      <c r="NCY6" s="6"/>
      <c r="NDG6" s="6"/>
      <c r="NDO6" s="6"/>
      <c r="NDW6" s="6"/>
      <c r="NEE6" s="6"/>
      <c r="NEM6" s="6"/>
      <c r="NEU6" s="6"/>
      <c r="NFC6" s="6"/>
      <c r="NFK6" s="6"/>
      <c r="NFS6" s="6"/>
      <c r="NGA6" s="6"/>
      <c r="NGI6" s="6"/>
      <c r="NGQ6" s="6"/>
      <c r="NGY6" s="6"/>
      <c r="NHG6" s="6"/>
      <c r="NHO6" s="6"/>
      <c r="NHW6" s="6"/>
      <c r="NIE6" s="6"/>
      <c r="NIM6" s="6"/>
      <c r="NIU6" s="6"/>
      <c r="NJC6" s="6"/>
      <c r="NJK6" s="6"/>
      <c r="NJS6" s="6"/>
      <c r="NKA6" s="6"/>
      <c r="NKI6" s="6"/>
      <c r="NKQ6" s="6"/>
      <c r="NKY6" s="6"/>
      <c r="NLG6" s="6"/>
      <c r="NLO6" s="6"/>
      <c r="NLW6" s="6"/>
      <c r="NME6" s="6"/>
      <c r="NMM6" s="6"/>
      <c r="NMU6" s="6"/>
      <c r="NNC6" s="6"/>
      <c r="NNK6" s="6"/>
      <c r="NNS6" s="6"/>
      <c r="NOA6" s="6"/>
      <c r="NOI6" s="6"/>
      <c r="NOQ6" s="6"/>
      <c r="NOY6" s="6"/>
      <c r="NPG6" s="6"/>
      <c r="NPO6" s="6"/>
      <c r="NPW6" s="6"/>
      <c r="NQE6" s="6"/>
      <c r="NQM6" s="6"/>
      <c r="NQU6" s="6"/>
      <c r="NRC6" s="6"/>
      <c r="NRK6" s="6"/>
      <c r="NRS6" s="6"/>
      <c r="NSA6" s="6"/>
      <c r="NSI6" s="6"/>
      <c r="NSQ6" s="6"/>
      <c r="NSY6" s="6"/>
      <c r="NTG6" s="6"/>
      <c r="NTO6" s="6"/>
      <c r="NTW6" s="6"/>
      <c r="NUE6" s="6"/>
      <c r="NUM6" s="6"/>
      <c r="NUU6" s="6"/>
      <c r="NVC6" s="6"/>
      <c r="NVK6" s="6"/>
      <c r="NVS6" s="6"/>
      <c r="NWA6" s="6"/>
      <c r="NWI6" s="6"/>
      <c r="NWQ6" s="6"/>
      <c r="NWY6" s="6"/>
      <c r="NXG6" s="6"/>
      <c r="NXO6" s="6"/>
      <c r="NXW6" s="6"/>
      <c r="NYE6" s="6"/>
      <c r="NYM6" s="6"/>
      <c r="NYU6" s="6"/>
      <c r="NZC6" s="6"/>
      <c r="NZK6" s="6"/>
      <c r="NZS6" s="6"/>
      <c r="OAA6" s="6"/>
      <c r="OAI6" s="6"/>
      <c r="OAQ6" s="6"/>
      <c r="OAY6" s="6"/>
      <c r="OBG6" s="6"/>
      <c r="OBO6" s="6"/>
      <c r="OBW6" s="6"/>
      <c r="OCE6" s="6"/>
      <c r="OCM6" s="6"/>
      <c r="OCU6" s="6"/>
      <c r="ODC6" s="6"/>
      <c r="ODK6" s="6"/>
      <c r="ODS6" s="6"/>
      <c r="OEA6" s="6"/>
      <c r="OEI6" s="6"/>
      <c r="OEQ6" s="6"/>
      <c r="OEY6" s="6"/>
      <c r="OFG6" s="6"/>
      <c r="OFO6" s="6"/>
      <c r="OFW6" s="6"/>
      <c r="OGE6" s="6"/>
      <c r="OGM6" s="6"/>
      <c r="OGU6" s="6"/>
      <c r="OHC6" s="6"/>
      <c r="OHK6" s="6"/>
      <c r="OHS6" s="6"/>
      <c r="OIA6" s="6"/>
      <c r="OII6" s="6"/>
      <c r="OIQ6" s="6"/>
      <c r="OIY6" s="6"/>
      <c r="OJG6" s="6"/>
      <c r="OJO6" s="6"/>
      <c r="OJW6" s="6"/>
      <c r="OKE6" s="6"/>
      <c r="OKM6" s="6"/>
      <c r="OKU6" s="6"/>
      <c r="OLC6" s="6"/>
      <c r="OLK6" s="6"/>
      <c r="OLS6" s="6"/>
      <c r="OMA6" s="6"/>
      <c r="OMI6" s="6"/>
      <c r="OMQ6" s="6"/>
      <c r="OMY6" s="6"/>
      <c r="ONG6" s="6"/>
      <c r="ONO6" s="6"/>
      <c r="ONW6" s="6"/>
      <c r="OOE6" s="6"/>
      <c r="OOM6" s="6"/>
      <c r="OOU6" s="6"/>
      <c r="OPC6" s="6"/>
      <c r="OPK6" s="6"/>
      <c r="OPS6" s="6"/>
      <c r="OQA6" s="6"/>
      <c r="OQI6" s="6"/>
      <c r="OQQ6" s="6"/>
      <c r="OQY6" s="6"/>
      <c r="ORG6" s="6"/>
      <c r="ORO6" s="6"/>
      <c r="ORW6" s="6"/>
      <c r="OSE6" s="6"/>
      <c r="OSM6" s="6"/>
      <c r="OSU6" s="6"/>
      <c r="OTC6" s="6"/>
      <c r="OTK6" s="6"/>
      <c r="OTS6" s="6"/>
      <c r="OUA6" s="6"/>
      <c r="OUI6" s="6"/>
      <c r="OUQ6" s="6"/>
      <c r="OUY6" s="6"/>
      <c r="OVG6" s="6"/>
      <c r="OVO6" s="6"/>
      <c r="OVW6" s="6"/>
      <c r="OWE6" s="6"/>
      <c r="OWM6" s="6"/>
      <c r="OWU6" s="6"/>
      <c r="OXC6" s="6"/>
      <c r="OXK6" s="6"/>
      <c r="OXS6" s="6"/>
      <c r="OYA6" s="6"/>
      <c r="OYI6" s="6"/>
      <c r="OYQ6" s="6"/>
      <c r="OYY6" s="6"/>
      <c r="OZG6" s="6"/>
      <c r="OZO6" s="6"/>
      <c r="OZW6" s="6"/>
      <c r="PAE6" s="6"/>
      <c r="PAM6" s="6"/>
      <c r="PAU6" s="6"/>
      <c r="PBC6" s="6"/>
      <c r="PBK6" s="6"/>
      <c r="PBS6" s="6"/>
      <c r="PCA6" s="6"/>
      <c r="PCI6" s="6"/>
      <c r="PCQ6" s="6"/>
      <c r="PCY6" s="6"/>
      <c r="PDG6" s="6"/>
      <c r="PDO6" s="6"/>
      <c r="PDW6" s="6"/>
      <c r="PEE6" s="6"/>
      <c r="PEM6" s="6"/>
      <c r="PEU6" s="6"/>
      <c r="PFC6" s="6"/>
      <c r="PFK6" s="6"/>
      <c r="PFS6" s="6"/>
      <c r="PGA6" s="6"/>
      <c r="PGI6" s="6"/>
      <c r="PGQ6" s="6"/>
      <c r="PGY6" s="6"/>
      <c r="PHG6" s="6"/>
      <c r="PHO6" s="6"/>
      <c r="PHW6" s="6"/>
      <c r="PIE6" s="6"/>
      <c r="PIM6" s="6"/>
      <c r="PIU6" s="6"/>
      <c r="PJC6" s="6"/>
      <c r="PJK6" s="6"/>
      <c r="PJS6" s="6"/>
      <c r="PKA6" s="6"/>
      <c r="PKI6" s="6"/>
      <c r="PKQ6" s="6"/>
      <c r="PKY6" s="6"/>
      <c r="PLG6" s="6"/>
      <c r="PLO6" s="6"/>
      <c r="PLW6" s="6"/>
      <c r="PME6" s="6"/>
      <c r="PMM6" s="6"/>
      <c r="PMU6" s="6"/>
      <c r="PNC6" s="6"/>
      <c r="PNK6" s="6"/>
      <c r="PNS6" s="6"/>
      <c r="POA6" s="6"/>
      <c r="POI6" s="6"/>
      <c r="POQ6" s="6"/>
      <c r="POY6" s="6"/>
      <c r="PPG6" s="6"/>
      <c r="PPO6" s="6"/>
      <c r="PPW6" s="6"/>
      <c r="PQE6" s="6"/>
      <c r="PQM6" s="6"/>
      <c r="PQU6" s="6"/>
      <c r="PRC6" s="6"/>
      <c r="PRK6" s="6"/>
      <c r="PRS6" s="6"/>
      <c r="PSA6" s="6"/>
      <c r="PSI6" s="6"/>
      <c r="PSQ6" s="6"/>
      <c r="PSY6" s="6"/>
      <c r="PTG6" s="6"/>
      <c r="PTO6" s="6"/>
      <c r="PTW6" s="6"/>
      <c r="PUE6" s="6"/>
      <c r="PUM6" s="6"/>
      <c r="PUU6" s="6"/>
      <c r="PVC6" s="6"/>
      <c r="PVK6" s="6"/>
      <c r="PVS6" s="6"/>
      <c r="PWA6" s="6"/>
      <c r="PWI6" s="6"/>
      <c r="PWQ6" s="6"/>
      <c r="PWY6" s="6"/>
      <c r="PXG6" s="6"/>
      <c r="PXO6" s="6"/>
      <c r="PXW6" s="6"/>
      <c r="PYE6" s="6"/>
      <c r="PYM6" s="6"/>
      <c r="PYU6" s="6"/>
      <c r="PZC6" s="6"/>
      <c r="PZK6" s="6"/>
      <c r="PZS6" s="6"/>
      <c r="QAA6" s="6"/>
      <c r="QAI6" s="6"/>
      <c r="QAQ6" s="6"/>
      <c r="QAY6" s="6"/>
      <c r="QBG6" s="6"/>
      <c r="QBO6" s="6"/>
      <c r="QBW6" s="6"/>
      <c r="QCE6" s="6"/>
      <c r="QCM6" s="6"/>
      <c r="QCU6" s="6"/>
      <c r="QDC6" s="6"/>
      <c r="QDK6" s="6"/>
      <c r="QDS6" s="6"/>
      <c r="QEA6" s="6"/>
      <c r="QEI6" s="6"/>
      <c r="QEQ6" s="6"/>
      <c r="QEY6" s="6"/>
      <c r="QFG6" s="6"/>
      <c r="QFO6" s="6"/>
      <c r="QFW6" s="6"/>
      <c r="QGE6" s="6"/>
      <c r="QGM6" s="6"/>
      <c r="QGU6" s="6"/>
      <c r="QHC6" s="6"/>
      <c r="QHK6" s="6"/>
      <c r="QHS6" s="6"/>
      <c r="QIA6" s="6"/>
      <c r="QII6" s="6"/>
      <c r="QIQ6" s="6"/>
      <c r="QIY6" s="6"/>
      <c r="QJG6" s="6"/>
      <c r="QJO6" s="6"/>
      <c r="QJW6" s="6"/>
      <c r="QKE6" s="6"/>
      <c r="QKM6" s="6"/>
      <c r="QKU6" s="6"/>
      <c r="QLC6" s="6"/>
      <c r="QLK6" s="6"/>
      <c r="QLS6" s="6"/>
      <c r="QMA6" s="6"/>
      <c r="QMI6" s="6"/>
      <c r="QMQ6" s="6"/>
      <c r="QMY6" s="6"/>
      <c r="QNG6" s="6"/>
      <c r="QNO6" s="6"/>
      <c r="QNW6" s="6"/>
      <c r="QOE6" s="6"/>
      <c r="QOM6" s="6"/>
      <c r="QOU6" s="6"/>
      <c r="QPC6" s="6"/>
      <c r="QPK6" s="6"/>
      <c r="QPS6" s="6"/>
      <c r="QQA6" s="6"/>
      <c r="QQI6" s="6"/>
      <c r="QQQ6" s="6"/>
      <c r="QQY6" s="6"/>
      <c r="QRG6" s="6"/>
      <c r="QRO6" s="6"/>
      <c r="QRW6" s="6"/>
      <c r="QSE6" s="6"/>
      <c r="QSM6" s="6"/>
      <c r="QSU6" s="6"/>
      <c r="QTC6" s="6"/>
      <c r="QTK6" s="6"/>
      <c r="QTS6" s="6"/>
      <c r="QUA6" s="6"/>
      <c r="QUI6" s="6"/>
      <c r="QUQ6" s="6"/>
      <c r="QUY6" s="6"/>
      <c r="QVG6" s="6"/>
      <c r="QVO6" s="6"/>
      <c r="QVW6" s="6"/>
      <c r="QWE6" s="6"/>
      <c r="QWM6" s="6"/>
      <c r="QWU6" s="6"/>
      <c r="QXC6" s="6"/>
      <c r="QXK6" s="6"/>
      <c r="QXS6" s="6"/>
      <c r="QYA6" s="6"/>
      <c r="QYI6" s="6"/>
      <c r="QYQ6" s="6"/>
      <c r="QYY6" s="6"/>
      <c r="QZG6" s="6"/>
      <c r="QZO6" s="6"/>
      <c r="QZW6" s="6"/>
      <c r="RAE6" s="6"/>
      <c r="RAM6" s="6"/>
      <c r="RAU6" s="6"/>
      <c r="RBC6" s="6"/>
      <c r="RBK6" s="6"/>
      <c r="RBS6" s="6"/>
      <c r="RCA6" s="6"/>
      <c r="RCI6" s="6"/>
      <c r="RCQ6" s="6"/>
      <c r="RCY6" s="6"/>
      <c r="RDG6" s="6"/>
      <c r="RDO6" s="6"/>
      <c r="RDW6" s="6"/>
      <c r="REE6" s="6"/>
      <c r="REM6" s="6"/>
      <c r="REU6" s="6"/>
      <c r="RFC6" s="6"/>
      <c r="RFK6" s="6"/>
      <c r="RFS6" s="6"/>
      <c r="RGA6" s="6"/>
      <c r="RGI6" s="6"/>
      <c r="RGQ6" s="6"/>
      <c r="RGY6" s="6"/>
      <c r="RHG6" s="6"/>
      <c r="RHO6" s="6"/>
      <c r="RHW6" s="6"/>
      <c r="RIE6" s="6"/>
      <c r="RIM6" s="6"/>
      <c r="RIU6" s="6"/>
      <c r="RJC6" s="6"/>
      <c r="RJK6" s="6"/>
      <c r="RJS6" s="6"/>
      <c r="RKA6" s="6"/>
      <c r="RKI6" s="6"/>
      <c r="RKQ6" s="6"/>
      <c r="RKY6" s="6"/>
      <c r="RLG6" s="6"/>
      <c r="RLO6" s="6"/>
      <c r="RLW6" s="6"/>
      <c r="RME6" s="6"/>
      <c r="RMM6" s="6"/>
      <c r="RMU6" s="6"/>
      <c r="RNC6" s="6"/>
      <c r="RNK6" s="6"/>
      <c r="RNS6" s="6"/>
      <c r="ROA6" s="6"/>
      <c r="ROI6" s="6"/>
      <c r="ROQ6" s="6"/>
      <c r="ROY6" s="6"/>
      <c r="RPG6" s="6"/>
      <c r="RPO6" s="6"/>
      <c r="RPW6" s="6"/>
      <c r="RQE6" s="6"/>
      <c r="RQM6" s="6"/>
      <c r="RQU6" s="6"/>
      <c r="RRC6" s="6"/>
      <c r="RRK6" s="6"/>
      <c r="RRS6" s="6"/>
      <c r="RSA6" s="6"/>
      <c r="RSI6" s="6"/>
      <c r="RSQ6" s="6"/>
      <c r="RSY6" s="6"/>
      <c r="RTG6" s="6"/>
      <c r="RTO6" s="6"/>
      <c r="RTW6" s="6"/>
      <c r="RUE6" s="6"/>
      <c r="RUM6" s="6"/>
      <c r="RUU6" s="6"/>
      <c r="RVC6" s="6"/>
      <c r="RVK6" s="6"/>
      <c r="RVS6" s="6"/>
      <c r="RWA6" s="6"/>
      <c r="RWI6" s="6"/>
      <c r="RWQ6" s="6"/>
      <c r="RWY6" s="6"/>
      <c r="RXG6" s="6"/>
      <c r="RXO6" s="6"/>
      <c r="RXW6" s="6"/>
      <c r="RYE6" s="6"/>
      <c r="RYM6" s="6"/>
      <c r="RYU6" s="6"/>
      <c r="RZC6" s="6"/>
      <c r="RZK6" s="6"/>
      <c r="RZS6" s="6"/>
      <c r="SAA6" s="6"/>
      <c r="SAI6" s="6"/>
      <c r="SAQ6" s="6"/>
      <c r="SAY6" s="6"/>
      <c r="SBG6" s="6"/>
      <c r="SBO6" s="6"/>
      <c r="SBW6" s="6"/>
      <c r="SCE6" s="6"/>
      <c r="SCM6" s="6"/>
      <c r="SCU6" s="6"/>
      <c r="SDC6" s="6"/>
      <c r="SDK6" s="6"/>
      <c r="SDS6" s="6"/>
      <c r="SEA6" s="6"/>
      <c r="SEI6" s="6"/>
      <c r="SEQ6" s="6"/>
      <c r="SEY6" s="6"/>
      <c r="SFG6" s="6"/>
      <c r="SFO6" s="6"/>
      <c r="SFW6" s="6"/>
      <c r="SGE6" s="6"/>
      <c r="SGM6" s="6"/>
      <c r="SGU6" s="6"/>
      <c r="SHC6" s="6"/>
      <c r="SHK6" s="6"/>
      <c r="SHS6" s="6"/>
      <c r="SIA6" s="6"/>
      <c r="SII6" s="6"/>
      <c r="SIQ6" s="6"/>
      <c r="SIY6" s="6"/>
      <c r="SJG6" s="6"/>
      <c r="SJO6" s="6"/>
      <c r="SJW6" s="6"/>
      <c r="SKE6" s="6"/>
      <c r="SKM6" s="6"/>
      <c r="SKU6" s="6"/>
      <c r="SLC6" s="6"/>
      <c r="SLK6" s="6"/>
      <c r="SLS6" s="6"/>
      <c r="SMA6" s="6"/>
      <c r="SMI6" s="6"/>
      <c r="SMQ6" s="6"/>
      <c r="SMY6" s="6"/>
      <c r="SNG6" s="6"/>
      <c r="SNO6" s="6"/>
      <c r="SNW6" s="6"/>
      <c r="SOE6" s="6"/>
      <c r="SOM6" s="6"/>
      <c r="SOU6" s="6"/>
      <c r="SPC6" s="6"/>
      <c r="SPK6" s="6"/>
      <c r="SPS6" s="6"/>
      <c r="SQA6" s="6"/>
      <c r="SQI6" s="6"/>
      <c r="SQQ6" s="6"/>
      <c r="SQY6" s="6"/>
      <c r="SRG6" s="6"/>
      <c r="SRO6" s="6"/>
      <c r="SRW6" s="6"/>
      <c r="SSE6" s="6"/>
      <c r="SSM6" s="6"/>
      <c r="SSU6" s="6"/>
      <c r="STC6" s="6"/>
      <c r="STK6" s="6"/>
      <c r="STS6" s="6"/>
      <c r="SUA6" s="6"/>
      <c r="SUI6" s="6"/>
      <c r="SUQ6" s="6"/>
      <c r="SUY6" s="6"/>
      <c r="SVG6" s="6"/>
      <c r="SVO6" s="6"/>
      <c r="SVW6" s="6"/>
      <c r="SWE6" s="6"/>
      <c r="SWM6" s="6"/>
      <c r="SWU6" s="6"/>
      <c r="SXC6" s="6"/>
      <c r="SXK6" s="6"/>
      <c r="SXS6" s="6"/>
      <c r="SYA6" s="6"/>
      <c r="SYI6" s="6"/>
      <c r="SYQ6" s="6"/>
      <c r="SYY6" s="6"/>
      <c r="SZG6" s="6"/>
      <c r="SZO6" s="6"/>
      <c r="SZW6" s="6"/>
      <c r="TAE6" s="6"/>
      <c r="TAM6" s="6"/>
      <c r="TAU6" s="6"/>
      <c r="TBC6" s="6"/>
      <c r="TBK6" s="6"/>
      <c r="TBS6" s="6"/>
      <c r="TCA6" s="6"/>
      <c r="TCI6" s="6"/>
      <c r="TCQ6" s="6"/>
      <c r="TCY6" s="6"/>
      <c r="TDG6" s="6"/>
      <c r="TDO6" s="6"/>
      <c r="TDW6" s="6"/>
      <c r="TEE6" s="6"/>
      <c r="TEM6" s="6"/>
      <c r="TEU6" s="6"/>
      <c r="TFC6" s="6"/>
      <c r="TFK6" s="6"/>
      <c r="TFS6" s="6"/>
      <c r="TGA6" s="6"/>
      <c r="TGI6" s="6"/>
      <c r="TGQ6" s="6"/>
      <c r="TGY6" s="6"/>
      <c r="THG6" s="6"/>
      <c r="THO6" s="6"/>
      <c r="THW6" s="6"/>
      <c r="TIE6" s="6"/>
      <c r="TIM6" s="6"/>
      <c r="TIU6" s="6"/>
      <c r="TJC6" s="6"/>
      <c r="TJK6" s="6"/>
      <c r="TJS6" s="6"/>
      <c r="TKA6" s="6"/>
      <c r="TKI6" s="6"/>
      <c r="TKQ6" s="6"/>
      <c r="TKY6" s="6"/>
      <c r="TLG6" s="6"/>
      <c r="TLO6" s="6"/>
      <c r="TLW6" s="6"/>
      <c r="TME6" s="6"/>
      <c r="TMM6" s="6"/>
      <c r="TMU6" s="6"/>
      <c r="TNC6" s="6"/>
      <c r="TNK6" s="6"/>
      <c r="TNS6" s="6"/>
      <c r="TOA6" s="6"/>
      <c r="TOI6" s="6"/>
      <c r="TOQ6" s="6"/>
      <c r="TOY6" s="6"/>
      <c r="TPG6" s="6"/>
      <c r="TPO6" s="6"/>
      <c r="TPW6" s="6"/>
      <c r="TQE6" s="6"/>
      <c r="TQM6" s="6"/>
      <c r="TQU6" s="6"/>
      <c r="TRC6" s="6"/>
      <c r="TRK6" s="6"/>
      <c r="TRS6" s="6"/>
      <c r="TSA6" s="6"/>
      <c r="TSI6" s="6"/>
      <c r="TSQ6" s="6"/>
      <c r="TSY6" s="6"/>
      <c r="TTG6" s="6"/>
      <c r="TTO6" s="6"/>
      <c r="TTW6" s="6"/>
      <c r="TUE6" s="6"/>
      <c r="TUM6" s="6"/>
      <c r="TUU6" s="6"/>
      <c r="TVC6" s="6"/>
      <c r="TVK6" s="6"/>
      <c r="TVS6" s="6"/>
      <c r="TWA6" s="6"/>
      <c r="TWI6" s="6"/>
      <c r="TWQ6" s="6"/>
      <c r="TWY6" s="6"/>
      <c r="TXG6" s="6"/>
      <c r="TXO6" s="6"/>
      <c r="TXW6" s="6"/>
      <c r="TYE6" s="6"/>
      <c r="TYM6" s="6"/>
      <c r="TYU6" s="6"/>
      <c r="TZC6" s="6"/>
      <c r="TZK6" s="6"/>
      <c r="TZS6" s="6"/>
      <c r="UAA6" s="6"/>
      <c r="UAI6" s="6"/>
      <c r="UAQ6" s="6"/>
      <c r="UAY6" s="6"/>
      <c r="UBG6" s="6"/>
      <c r="UBO6" s="6"/>
      <c r="UBW6" s="6"/>
      <c r="UCE6" s="6"/>
      <c r="UCM6" s="6"/>
      <c r="UCU6" s="6"/>
      <c r="UDC6" s="6"/>
      <c r="UDK6" s="6"/>
      <c r="UDS6" s="6"/>
      <c r="UEA6" s="6"/>
      <c r="UEI6" s="6"/>
      <c r="UEQ6" s="6"/>
      <c r="UEY6" s="6"/>
      <c r="UFG6" s="6"/>
      <c r="UFO6" s="6"/>
      <c r="UFW6" s="6"/>
      <c r="UGE6" s="6"/>
      <c r="UGM6" s="6"/>
      <c r="UGU6" s="6"/>
      <c r="UHC6" s="6"/>
      <c r="UHK6" s="6"/>
      <c r="UHS6" s="6"/>
      <c r="UIA6" s="6"/>
      <c r="UII6" s="6"/>
      <c r="UIQ6" s="6"/>
      <c r="UIY6" s="6"/>
      <c r="UJG6" s="6"/>
      <c r="UJO6" s="6"/>
      <c r="UJW6" s="6"/>
      <c r="UKE6" s="6"/>
      <c r="UKM6" s="6"/>
      <c r="UKU6" s="6"/>
      <c r="ULC6" s="6"/>
      <c r="ULK6" s="6"/>
      <c r="ULS6" s="6"/>
      <c r="UMA6" s="6"/>
      <c r="UMI6" s="6"/>
      <c r="UMQ6" s="6"/>
      <c r="UMY6" s="6"/>
      <c r="UNG6" s="6"/>
      <c r="UNO6" s="6"/>
      <c r="UNW6" s="6"/>
      <c r="UOE6" s="6"/>
      <c r="UOM6" s="6"/>
      <c r="UOU6" s="6"/>
      <c r="UPC6" s="6"/>
      <c r="UPK6" s="6"/>
      <c r="UPS6" s="6"/>
      <c r="UQA6" s="6"/>
      <c r="UQI6" s="6"/>
      <c r="UQQ6" s="6"/>
      <c r="UQY6" s="6"/>
      <c r="URG6" s="6"/>
      <c r="URO6" s="6"/>
      <c r="URW6" s="6"/>
      <c r="USE6" s="6"/>
      <c r="USM6" s="6"/>
      <c r="USU6" s="6"/>
      <c r="UTC6" s="6"/>
      <c r="UTK6" s="6"/>
      <c r="UTS6" s="6"/>
      <c r="UUA6" s="6"/>
      <c r="UUI6" s="6"/>
      <c r="UUQ6" s="6"/>
      <c r="UUY6" s="6"/>
      <c r="UVG6" s="6"/>
      <c r="UVO6" s="6"/>
      <c r="UVW6" s="6"/>
      <c r="UWE6" s="6"/>
      <c r="UWM6" s="6"/>
      <c r="UWU6" s="6"/>
      <c r="UXC6" s="6"/>
      <c r="UXK6" s="6"/>
      <c r="UXS6" s="6"/>
      <c r="UYA6" s="6"/>
      <c r="UYI6" s="6"/>
      <c r="UYQ6" s="6"/>
      <c r="UYY6" s="6"/>
      <c r="UZG6" s="6"/>
      <c r="UZO6" s="6"/>
      <c r="UZW6" s="6"/>
      <c r="VAE6" s="6"/>
      <c r="VAM6" s="6"/>
      <c r="VAU6" s="6"/>
      <c r="VBC6" s="6"/>
      <c r="VBK6" s="6"/>
      <c r="VBS6" s="6"/>
      <c r="VCA6" s="6"/>
      <c r="VCI6" s="6"/>
      <c r="VCQ6" s="6"/>
      <c r="VCY6" s="6"/>
      <c r="VDG6" s="6"/>
      <c r="VDO6" s="6"/>
      <c r="VDW6" s="6"/>
      <c r="VEE6" s="6"/>
      <c r="VEM6" s="6"/>
      <c r="VEU6" s="6"/>
      <c r="VFC6" s="6"/>
      <c r="VFK6" s="6"/>
      <c r="VFS6" s="6"/>
      <c r="VGA6" s="6"/>
      <c r="VGI6" s="6"/>
      <c r="VGQ6" s="6"/>
      <c r="VGY6" s="6"/>
      <c r="VHG6" s="6"/>
      <c r="VHO6" s="6"/>
      <c r="VHW6" s="6"/>
      <c r="VIE6" s="6"/>
      <c r="VIM6" s="6"/>
      <c r="VIU6" s="6"/>
      <c r="VJC6" s="6"/>
      <c r="VJK6" s="6"/>
      <c r="VJS6" s="6"/>
      <c r="VKA6" s="6"/>
      <c r="VKI6" s="6"/>
      <c r="VKQ6" s="6"/>
      <c r="VKY6" s="6"/>
      <c r="VLG6" s="6"/>
      <c r="VLO6" s="6"/>
      <c r="VLW6" s="6"/>
      <c r="VME6" s="6"/>
      <c r="VMM6" s="6"/>
      <c r="VMU6" s="6"/>
      <c r="VNC6" s="6"/>
      <c r="VNK6" s="6"/>
      <c r="VNS6" s="6"/>
      <c r="VOA6" s="6"/>
      <c r="VOI6" s="6"/>
      <c r="VOQ6" s="6"/>
      <c r="VOY6" s="6"/>
      <c r="VPG6" s="6"/>
      <c r="VPO6" s="6"/>
      <c r="VPW6" s="6"/>
      <c r="VQE6" s="6"/>
      <c r="VQM6" s="6"/>
      <c r="VQU6" s="6"/>
      <c r="VRC6" s="6"/>
      <c r="VRK6" s="6"/>
      <c r="VRS6" s="6"/>
      <c r="VSA6" s="6"/>
      <c r="VSI6" s="6"/>
      <c r="VSQ6" s="6"/>
      <c r="VSY6" s="6"/>
      <c r="VTG6" s="6"/>
      <c r="VTO6" s="6"/>
      <c r="VTW6" s="6"/>
      <c r="VUE6" s="6"/>
      <c r="VUM6" s="6"/>
      <c r="VUU6" s="6"/>
      <c r="VVC6" s="6"/>
      <c r="VVK6" s="6"/>
      <c r="VVS6" s="6"/>
      <c r="VWA6" s="6"/>
      <c r="VWI6" s="6"/>
      <c r="VWQ6" s="6"/>
      <c r="VWY6" s="6"/>
      <c r="VXG6" s="6"/>
      <c r="VXO6" s="6"/>
      <c r="VXW6" s="6"/>
      <c r="VYE6" s="6"/>
      <c r="VYM6" s="6"/>
      <c r="VYU6" s="6"/>
      <c r="VZC6" s="6"/>
      <c r="VZK6" s="6"/>
      <c r="VZS6" s="6"/>
      <c r="WAA6" s="6"/>
      <c r="WAI6" s="6"/>
      <c r="WAQ6" s="6"/>
      <c r="WAY6" s="6"/>
      <c r="WBG6" s="6"/>
      <c r="WBO6" s="6"/>
      <c r="WBW6" s="6"/>
      <c r="WCE6" s="6"/>
      <c r="WCM6" s="6"/>
      <c r="WCU6" s="6"/>
      <c r="WDC6" s="6"/>
      <c r="WDK6" s="6"/>
      <c r="WDS6" s="6"/>
      <c r="WEA6" s="6"/>
      <c r="WEI6" s="6"/>
      <c r="WEQ6" s="6"/>
      <c r="WEY6" s="6"/>
      <c r="WFG6" s="6"/>
      <c r="WFO6" s="6"/>
      <c r="WFW6" s="6"/>
      <c r="WGE6" s="6"/>
      <c r="WGM6" s="6"/>
      <c r="WGU6" s="6"/>
      <c r="WHC6" s="6"/>
      <c r="WHK6" s="6"/>
      <c r="WHS6" s="6"/>
      <c r="WIA6" s="6"/>
      <c r="WII6" s="6"/>
      <c r="WIQ6" s="6"/>
      <c r="WIY6" s="6"/>
      <c r="WJG6" s="6"/>
      <c r="WJO6" s="6"/>
      <c r="WJW6" s="6"/>
      <c r="WKE6" s="6"/>
      <c r="WKM6" s="6"/>
      <c r="WKU6" s="6"/>
      <c r="WLC6" s="6"/>
      <c r="WLK6" s="6"/>
      <c r="WLS6" s="6"/>
      <c r="WMA6" s="6"/>
      <c r="WMI6" s="6"/>
      <c r="WMQ6" s="6"/>
      <c r="WMY6" s="6"/>
      <c r="WNG6" s="6"/>
      <c r="WNO6" s="6"/>
      <c r="WNW6" s="6"/>
      <c r="WOE6" s="6"/>
      <c r="WOM6" s="6"/>
      <c r="WOU6" s="6"/>
      <c r="WPC6" s="6"/>
      <c r="WPK6" s="6"/>
      <c r="WPS6" s="6"/>
      <c r="WQA6" s="6"/>
      <c r="WQI6" s="6"/>
      <c r="WQQ6" s="6"/>
      <c r="WQY6" s="6"/>
      <c r="WRG6" s="6"/>
      <c r="WRO6" s="6"/>
      <c r="WRW6" s="6"/>
      <c r="WSE6" s="6"/>
      <c r="WSM6" s="6"/>
      <c r="WSU6" s="6"/>
      <c r="WTC6" s="6"/>
      <c r="WTK6" s="6"/>
      <c r="WTS6" s="6"/>
      <c r="WUA6" s="6"/>
      <c r="WUI6" s="6"/>
      <c r="WUQ6" s="6"/>
      <c r="WUY6" s="6"/>
      <c r="WVG6" s="6"/>
      <c r="WVO6" s="6"/>
      <c r="WVW6" s="6"/>
      <c r="WWE6" s="6"/>
      <c r="WWM6" s="6"/>
      <c r="WWU6" s="6"/>
      <c r="WXC6" s="6"/>
      <c r="WXK6" s="6"/>
      <c r="WXS6" s="6"/>
      <c r="WYA6" s="6"/>
      <c r="WYI6" s="6"/>
      <c r="WYQ6" s="6"/>
      <c r="WYY6" s="6"/>
      <c r="WZG6" s="6"/>
      <c r="WZO6" s="6"/>
      <c r="WZW6" s="6"/>
      <c r="XAE6" s="6"/>
      <c r="XAM6" s="6"/>
      <c r="XAU6" s="6"/>
      <c r="XBC6" s="6"/>
      <c r="XBK6" s="6"/>
      <c r="XBS6" s="6"/>
    </row>
    <row r="7" spans="1:1023 1031:2047 2055:3071 3079:4095 4103:5119 5127:6143 6151:7167 7175:8191 8199:9215 9223:10239 10247:11263 11271:12287 12295:13311 13319:14335 14343:15359 15367:16295" ht="15.9" customHeight="1" thickTop="1" thickBot="1">
      <c r="A7" s="407" t="s">
        <v>108</v>
      </c>
      <c r="B7" s="408"/>
      <c r="C7" s="690"/>
      <c r="D7" s="690"/>
      <c r="E7" s="690"/>
      <c r="F7" s="422" t="s">
        <v>70</v>
      </c>
      <c r="G7" s="420"/>
      <c r="H7" s="424"/>
      <c r="I7" s="422" t="s">
        <v>806</v>
      </c>
      <c r="J7" s="420"/>
      <c r="K7" s="422" t="s">
        <v>805</v>
      </c>
      <c r="L7" s="420"/>
      <c r="M7" s="439" t="s">
        <v>834</v>
      </c>
      <c r="N7" s="440"/>
      <c r="O7" s="440"/>
      <c r="P7" s="440"/>
      <c r="Q7" s="440"/>
      <c r="R7" s="440"/>
      <c r="S7" s="440"/>
      <c r="T7" s="440"/>
      <c r="U7" s="25"/>
      <c r="V7" s="25"/>
      <c r="W7" s="25"/>
      <c r="X7" s="25"/>
      <c r="Y7" s="25"/>
      <c r="Z7" s="25"/>
      <c r="AA7" s="25"/>
      <c r="AB7" s="25"/>
      <c r="AC7" s="25"/>
      <c r="AD7" s="25"/>
      <c r="AF7" s="3"/>
      <c r="AG7" s="12"/>
      <c r="AH7" s="12"/>
      <c r="AI7" s="12"/>
      <c r="AJ7" s="12"/>
      <c r="AK7" s="12"/>
      <c r="AL7" s="12"/>
      <c r="AM7" s="12"/>
      <c r="AN7" s="12"/>
      <c r="AO7" s="12"/>
      <c r="AP7" s="12"/>
      <c r="AQ7" s="12"/>
      <c r="AR7" s="93"/>
    </row>
    <row r="8" spans="1:1023 1031:2047 2055:3071 3079:4095 4103:5119 5127:6143 6151:7167 7175:8191 8199:9215 9223:10239 10247:11263 11271:12287 12295:13311 13319:14335 14343:15359 15367:16295" ht="15" customHeight="1" thickTop="1">
      <c r="A8" s="446" t="s">
        <v>109</v>
      </c>
      <c r="B8" s="447"/>
      <c r="C8" s="695"/>
      <c r="D8" s="695"/>
      <c r="E8" s="695"/>
      <c r="F8" s="425" t="s">
        <v>88</v>
      </c>
      <c r="G8" s="426"/>
      <c r="H8" s="153">
        <v>0.9</v>
      </c>
      <c r="I8" s="138" t="s">
        <v>67</v>
      </c>
      <c r="J8" s="154">
        <f>IF(ISBLANK($J$2),"",$J$2)</f>
        <v>75</v>
      </c>
      <c r="K8" s="451" t="s">
        <v>839</v>
      </c>
      <c r="L8" s="452"/>
      <c r="M8" s="452"/>
      <c r="N8" s="154">
        <v>60</v>
      </c>
      <c r="O8" s="454" t="s">
        <v>363</v>
      </c>
      <c r="P8" s="454"/>
      <c r="Q8" s="453" t="s">
        <v>360</v>
      </c>
      <c r="R8" s="453"/>
      <c r="S8" s="453"/>
      <c r="T8" s="453"/>
      <c r="W8" s="25"/>
      <c r="X8" s="25"/>
      <c r="Y8" s="25"/>
      <c r="Z8" s="25"/>
      <c r="AA8" s="25"/>
      <c r="AB8" s="25"/>
      <c r="AC8" s="25"/>
      <c r="AD8" s="25"/>
      <c r="AF8" s="3" t="s">
        <v>48</v>
      </c>
      <c r="AG8" s="93"/>
      <c r="AJ8" s="93"/>
      <c r="AK8" s="93"/>
      <c r="AL8" s="93"/>
      <c r="AM8" s="93"/>
      <c r="AN8" s="93"/>
      <c r="AO8" s="93"/>
      <c r="AP8" s="93"/>
      <c r="AQ8" s="93"/>
      <c r="CI8" s="7"/>
      <c r="CJ8" s="7"/>
    </row>
    <row r="9" spans="1:1023 1031:2047 2055:3071 3079:4095 4103:5119 5127:6143 6151:7167 7175:8191 8199:9215 9223:10239 10247:11263 11271:12287 12295:13311 13319:14335 14343:15359 15367:16295" ht="15" customHeight="1">
      <c r="A9" s="443" t="s">
        <v>145</v>
      </c>
      <c r="B9" s="444"/>
      <c r="C9" s="444"/>
      <c r="D9" s="444"/>
      <c r="E9" s="444"/>
      <c r="F9" s="444"/>
      <c r="G9" s="444"/>
      <c r="H9" s="444"/>
      <c r="I9" s="444"/>
      <c r="J9" s="444"/>
      <c r="K9" s="444"/>
      <c r="L9" s="445"/>
      <c r="N9" s="358" t="s">
        <v>272</v>
      </c>
      <c r="O9" s="353"/>
      <c r="P9" s="353"/>
      <c r="Q9" s="359"/>
      <c r="R9" s="359"/>
      <c r="S9" s="359"/>
      <c r="T9" s="368"/>
      <c r="V9" s="441" t="s">
        <v>268</v>
      </c>
      <c r="W9" s="442"/>
      <c r="X9" s="442"/>
      <c r="Y9" s="442"/>
      <c r="Z9" s="442"/>
      <c r="AA9" s="442"/>
      <c r="AB9" s="442"/>
      <c r="AC9" s="442"/>
      <c r="AD9" s="442"/>
      <c r="AE9" s="442"/>
      <c r="AF9" s="442"/>
      <c r="AG9" s="442"/>
      <c r="AH9" s="442"/>
      <c r="AJ9" s="376" t="s">
        <v>270</v>
      </c>
      <c r="AK9" s="376"/>
      <c r="AL9" s="376"/>
      <c r="AM9" s="376"/>
      <c r="AN9" s="376"/>
      <c r="AO9" s="376"/>
      <c r="AP9" s="376"/>
      <c r="AQ9" s="376"/>
      <c r="AS9" s="360" t="s">
        <v>405</v>
      </c>
      <c r="AT9" s="361"/>
      <c r="AU9" s="361"/>
      <c r="AV9" s="362"/>
      <c r="AX9" s="360" t="s">
        <v>404</v>
      </c>
      <c r="AY9" s="361"/>
      <c r="AZ9" s="361"/>
      <c r="BA9" s="362"/>
      <c r="BC9" s="376" t="s">
        <v>403</v>
      </c>
      <c r="BD9" s="376"/>
      <c r="BE9" s="376"/>
      <c r="BF9" s="376"/>
      <c r="BG9" s="376"/>
    </row>
    <row r="10" spans="1:1023 1031:2047 2055:3071 3079:4095 4103:5119 5127:6143 6151:7167 7175:8191 8199:9215 9223:10239 10247:11263 11271:12287 12295:13311 13319:14335 14343:15359 15367:16295" ht="15" customHeight="1">
      <c r="A10" s="462" t="s">
        <v>38</v>
      </c>
      <c r="B10" s="463"/>
      <c r="C10" s="464"/>
      <c r="D10" s="89" t="s">
        <v>42</v>
      </c>
      <c r="E10" s="419" t="s">
        <v>111</v>
      </c>
      <c r="F10" s="348"/>
      <c r="G10" s="348"/>
      <c r="H10" s="348"/>
      <c r="I10" s="348"/>
      <c r="J10" s="348"/>
      <c r="K10" s="348"/>
      <c r="L10" s="112"/>
      <c r="N10" s="347" t="s">
        <v>269</v>
      </c>
      <c r="O10" s="348"/>
      <c r="P10" s="348"/>
      <c r="Q10" s="348"/>
      <c r="R10" s="348"/>
      <c r="S10" s="348"/>
      <c r="T10" s="349"/>
      <c r="V10" s="457" t="s">
        <v>267</v>
      </c>
      <c r="W10" s="458"/>
      <c r="X10" s="458"/>
      <c r="Y10" s="458"/>
      <c r="Z10" s="458"/>
      <c r="AA10" s="458"/>
      <c r="AB10" s="458"/>
      <c r="AC10" s="458"/>
      <c r="AD10" s="458"/>
      <c r="AE10" s="458"/>
      <c r="AF10" s="458"/>
      <c r="AG10" s="458"/>
      <c r="AH10" s="458"/>
      <c r="AI10" s="12"/>
      <c r="AJ10" s="455" t="s">
        <v>271</v>
      </c>
      <c r="AK10" s="455"/>
      <c r="AL10" s="455"/>
      <c r="AM10" s="455"/>
      <c r="AN10" s="455"/>
      <c r="AO10" s="455"/>
      <c r="AP10" s="455"/>
      <c r="AQ10" s="455"/>
      <c r="AR10" s="12"/>
      <c r="AS10" s="347" t="s">
        <v>46</v>
      </c>
      <c r="AT10" s="348"/>
      <c r="AU10" s="349"/>
      <c r="AV10" s="350" t="s">
        <v>141</v>
      </c>
      <c r="AW10" s="12"/>
      <c r="AX10" s="455" t="s">
        <v>367</v>
      </c>
      <c r="AY10" s="455"/>
      <c r="AZ10" s="455"/>
      <c r="BA10" s="455"/>
      <c r="BC10" s="455" t="s">
        <v>394</v>
      </c>
      <c r="BD10" s="455"/>
      <c r="BE10" s="455"/>
      <c r="BF10" s="455"/>
      <c r="BG10" s="455"/>
      <c r="BP10" s="345" t="s">
        <v>890</v>
      </c>
      <c r="BQ10" s="345"/>
      <c r="BR10" s="345"/>
      <c r="BS10" s="345"/>
      <c r="BT10" s="345"/>
      <c r="BU10" s="345"/>
      <c r="BW10" s="345" t="s">
        <v>891</v>
      </c>
      <c r="BX10" s="345"/>
      <c r="BY10" s="345"/>
      <c r="BZ10" s="345"/>
      <c r="CA10" s="345"/>
      <c r="CB10" s="345"/>
    </row>
    <row r="11" spans="1:1023 1031:2047 2055:3071 3079:4095 4103:5119 5127:6143 6151:7167 7175:8191 8199:9215 9223:10239 10247:11263 11271:12287 12295:13311 13319:14335 14343:15359 15367:16295" ht="15" customHeight="1">
      <c r="A11" s="27" t="s">
        <v>110</v>
      </c>
      <c r="B11" s="27" t="s">
        <v>25</v>
      </c>
      <c r="C11" s="88" t="s">
        <v>51</v>
      </c>
      <c r="D11" s="89" t="s">
        <v>43</v>
      </c>
      <c r="E11" s="27" t="s">
        <v>112</v>
      </c>
      <c r="F11" s="27" t="s">
        <v>113</v>
      </c>
      <c r="G11" s="27" t="s">
        <v>114</v>
      </c>
      <c r="H11" s="27" t="s">
        <v>115</v>
      </c>
      <c r="I11" s="27" t="s">
        <v>116</v>
      </c>
      <c r="J11" s="27" t="s">
        <v>117</v>
      </c>
      <c r="K11" s="27" t="s">
        <v>118</v>
      </c>
      <c r="L11" s="27" t="s">
        <v>1</v>
      </c>
      <c r="N11" s="27" t="s">
        <v>112</v>
      </c>
      <c r="O11" s="27" t="s">
        <v>113</v>
      </c>
      <c r="P11" s="27" t="s">
        <v>114</v>
      </c>
      <c r="Q11" s="27" t="s">
        <v>115</v>
      </c>
      <c r="R11" s="27" t="s">
        <v>116</v>
      </c>
      <c r="S11" s="27" t="s">
        <v>117</v>
      </c>
      <c r="T11" s="27" t="s">
        <v>118</v>
      </c>
      <c r="V11" s="48" t="s">
        <v>119</v>
      </c>
      <c r="W11" s="48" t="s">
        <v>120</v>
      </c>
      <c r="X11" s="48" t="s">
        <v>121</v>
      </c>
      <c r="Y11" s="48" t="s">
        <v>122</v>
      </c>
      <c r="Z11" s="48" t="s">
        <v>123</v>
      </c>
      <c r="AA11" s="48" t="s">
        <v>124</v>
      </c>
      <c r="AB11" s="48" t="s">
        <v>125</v>
      </c>
      <c r="AC11" s="48" t="s">
        <v>126</v>
      </c>
      <c r="AD11" s="48" t="s">
        <v>127</v>
      </c>
      <c r="AE11" s="48" t="s">
        <v>128</v>
      </c>
      <c r="AF11" s="48" t="s">
        <v>129</v>
      </c>
      <c r="AG11" s="48" t="s">
        <v>130</v>
      </c>
      <c r="AH11" s="48" t="s">
        <v>131</v>
      </c>
      <c r="AJ11" s="48" t="s">
        <v>132</v>
      </c>
      <c r="AK11" s="48" t="s">
        <v>133</v>
      </c>
      <c r="AL11" s="48" t="s">
        <v>134</v>
      </c>
      <c r="AM11" s="48" t="s">
        <v>135</v>
      </c>
      <c r="AN11" s="48" t="s">
        <v>136</v>
      </c>
      <c r="AO11" s="48" t="s">
        <v>137</v>
      </c>
      <c r="AP11" s="48" t="s">
        <v>138</v>
      </c>
      <c r="AQ11" s="48" t="s">
        <v>139</v>
      </c>
      <c r="AR11" s="12"/>
      <c r="AS11" s="48" t="s">
        <v>9</v>
      </c>
      <c r="AT11" s="48" t="s">
        <v>14</v>
      </c>
      <c r="AU11" s="48" t="s">
        <v>8</v>
      </c>
      <c r="AV11" s="351"/>
      <c r="AX11" s="48" t="s">
        <v>368</v>
      </c>
      <c r="AY11" s="48" t="s">
        <v>369</v>
      </c>
      <c r="AZ11" s="48" t="s">
        <v>370</v>
      </c>
      <c r="BA11" s="48" t="s">
        <v>371</v>
      </c>
      <c r="BC11" s="48" t="s">
        <v>791</v>
      </c>
      <c r="BD11" s="48" t="s">
        <v>792</v>
      </c>
      <c r="BE11" s="48" t="s">
        <v>793</v>
      </c>
      <c r="BF11" s="48" t="s">
        <v>794</v>
      </c>
      <c r="BG11" s="48" t="s">
        <v>795</v>
      </c>
      <c r="BP11" s="358" t="s">
        <v>37</v>
      </c>
      <c r="BQ11" s="359"/>
      <c r="BR11" s="359"/>
      <c r="BS11" s="359"/>
      <c r="BT11" s="359"/>
      <c r="BU11" s="368"/>
      <c r="BW11" s="358" t="s">
        <v>37</v>
      </c>
      <c r="BX11" s="359"/>
      <c r="BY11" s="359"/>
      <c r="BZ11" s="359"/>
      <c r="CA11" s="359"/>
      <c r="CB11" s="368"/>
    </row>
    <row r="12" spans="1:1023 1031:2047 2055:3071 3079:4095 4103:5119 5127:6143 6151:7167 7175:8191 8199:9215 9223:10239 10247:11263 11271:12287 12295:13311 13319:14335 14343:15359 15367:16295" ht="15" customHeight="1">
      <c r="A12" s="696" t="s">
        <v>2776</v>
      </c>
      <c r="B12" s="697" t="s">
        <v>2747</v>
      </c>
      <c r="C12" s="697" t="s">
        <v>2777</v>
      </c>
      <c r="D12" s="698">
        <v>0.25</v>
      </c>
      <c r="E12" s="699"/>
      <c r="F12" s="699">
        <v>40</v>
      </c>
      <c r="G12" s="699">
        <v>35</v>
      </c>
      <c r="H12" s="700"/>
      <c r="I12" s="700"/>
      <c r="J12" s="700"/>
      <c r="K12" s="701"/>
      <c r="L12" s="44">
        <f>IF(SUM(E12:K12)&gt;0,SUM(E12:K12),"")</f>
        <v>75</v>
      </c>
      <c r="N12" s="210" t="str">
        <f>IF(ISBLANK(E12),"",IF($Q$8="ALL ASSESSMENT TASKS",E12/$L12*$D12*100,IF(AND($Q$8="DEMONSTRABLE TASKS",$A12="D"),E12/$L12*$D12*100,0)))</f>
        <v/>
      </c>
      <c r="O12" s="210">
        <f t="shared" ref="O12:T12" si="0">IF(ISBLANK(F12),"",IF($Q$8="ALL ASSESSMENT TASKS",F12/$L12*$D12*100,IF(AND($Q$8="DEMONSTRABLE TASKS",$A12="D"),F12/$L12*$D12*100,0)))</f>
        <v>13.333333333333334</v>
      </c>
      <c r="P12" s="210">
        <f t="shared" si="0"/>
        <v>11.666666666666666</v>
      </c>
      <c r="Q12" s="210" t="str">
        <f t="shared" si="0"/>
        <v/>
      </c>
      <c r="R12" s="210" t="str">
        <f t="shared" si="0"/>
        <v/>
      </c>
      <c r="S12" s="210" t="str">
        <f t="shared" si="0"/>
        <v/>
      </c>
      <c r="T12" s="210" t="str">
        <f t="shared" si="0"/>
        <v/>
      </c>
      <c r="V12" s="704"/>
      <c r="W12" s="704"/>
      <c r="X12" s="704"/>
      <c r="Y12" s="704"/>
      <c r="Z12" s="704">
        <v>13.333333333333334</v>
      </c>
      <c r="AA12" s="704"/>
      <c r="AB12" s="704"/>
      <c r="AC12" s="704"/>
      <c r="AD12" s="704"/>
      <c r="AE12" s="704">
        <v>11.666666666666666</v>
      </c>
      <c r="AF12" s="704"/>
      <c r="AG12" s="704"/>
      <c r="AH12" s="704"/>
      <c r="AJ12" s="704">
        <v>13.333333333333334</v>
      </c>
      <c r="AK12" s="704"/>
      <c r="AL12" s="704"/>
      <c r="AM12" s="704"/>
      <c r="AN12" s="704"/>
      <c r="AO12" s="704"/>
      <c r="AP12" s="704">
        <v>11.666666666666666</v>
      </c>
      <c r="AQ12" s="704"/>
      <c r="AR12" s="162"/>
      <c r="AS12" s="704">
        <v>13.333333333333334</v>
      </c>
      <c r="AT12" s="704">
        <v>11.666666666666666</v>
      </c>
      <c r="AU12" s="704"/>
      <c r="AV12" s="44">
        <f t="shared" ref="AV12:AV37" si="1">IF(COUNTA(E12:K12)&gt;0,COUNTA(E12:K12),"")</f>
        <v>2</v>
      </c>
      <c r="AX12" s="704">
        <v>13.333333333333334</v>
      </c>
      <c r="AY12" s="704"/>
      <c r="AZ12" s="704"/>
      <c r="BA12" s="704"/>
      <c r="BC12" s="704"/>
      <c r="BD12" s="704"/>
      <c r="BE12" s="704">
        <v>25</v>
      </c>
      <c r="BF12" s="704"/>
      <c r="BG12" s="704"/>
      <c r="BP12" s="94">
        <v>98</v>
      </c>
      <c r="BQ12" s="94">
        <v>100</v>
      </c>
      <c r="BR12" s="164">
        <v>1</v>
      </c>
      <c r="BS12" s="164"/>
      <c r="BT12" s="165" t="s">
        <v>15</v>
      </c>
      <c r="BU12" s="128"/>
      <c r="BW12" s="218">
        <v>98</v>
      </c>
      <c r="BX12" s="219">
        <v>100</v>
      </c>
      <c r="BY12" s="217">
        <v>1</v>
      </c>
      <c r="BZ12" s="164"/>
      <c r="CA12" s="346" t="s">
        <v>15</v>
      </c>
      <c r="CB12" s="346"/>
    </row>
    <row r="13" spans="1:1023 1031:2047 2055:3071 3079:4095 4103:5119 5127:6143 6151:7167 7175:8191 8199:9215 9223:10239 10247:11263 11271:12287 12295:13311 13319:14335 14343:15359 15367:16295" ht="15" customHeight="1">
      <c r="A13" s="696" t="s">
        <v>2776</v>
      </c>
      <c r="B13" s="697" t="s">
        <v>895</v>
      </c>
      <c r="C13" s="697" t="s">
        <v>2778</v>
      </c>
      <c r="D13" s="698">
        <v>0.25</v>
      </c>
      <c r="E13" s="699">
        <v>40</v>
      </c>
      <c r="F13" s="699"/>
      <c r="G13" s="699">
        <v>35</v>
      </c>
      <c r="H13" s="700"/>
      <c r="I13" s="700"/>
      <c r="J13" s="700"/>
      <c r="K13" s="701"/>
      <c r="L13" s="44">
        <f t="shared" ref="L13:L37" si="2">IF(SUM(E13:K13)&gt;0,SUM(E13:K13),"")</f>
        <v>75</v>
      </c>
      <c r="N13" s="210">
        <f t="shared" ref="N13:N37" si="3">IF(ISBLANK(E13),"",IF($Q$8="ALL ASSESSMENT TASKS",E13/$L13*$D13*100,IF(AND($Q$8="DEMONSTRABLE TASKS",$A13="D"),E13/$L13*$D13*100,0)))</f>
        <v>13.333333333333334</v>
      </c>
      <c r="O13" s="210" t="str">
        <f t="shared" ref="O13:O37" si="4">IF(ISBLANK(F13),"",IF($Q$8="ALL ASSESSMENT TASKS",F13/$L13*$D13*100,IF(AND($Q$8="DEMONSTRABLE TASKS",$A13="D"),F13/$L13*$D13*100,0)))</f>
        <v/>
      </c>
      <c r="P13" s="210">
        <f t="shared" ref="P13:P37" si="5">IF(ISBLANK(G13),"",IF($Q$8="ALL ASSESSMENT TASKS",G13/$L13*$D13*100,IF(AND($Q$8="DEMONSTRABLE TASKS",$A13="D"),G13/$L13*$D13*100,0)))</f>
        <v>11.666666666666666</v>
      </c>
      <c r="Q13" s="210" t="str">
        <f t="shared" ref="Q13:Q37" si="6">IF(ISBLANK(H13),"",IF($Q$8="ALL ASSESSMENT TASKS",H13/$L13*$D13*100,IF(AND($Q$8="DEMONSTRABLE TASKS",$A13="D"),H13/$L13*$D13*100,0)))</f>
        <v/>
      </c>
      <c r="R13" s="210" t="str">
        <f t="shared" ref="R13:R37" si="7">IF(ISBLANK(I13),"",IF($Q$8="ALL ASSESSMENT TASKS",I13/$L13*$D13*100,IF(AND($Q$8="DEMONSTRABLE TASKS",$A13="D"),I13/$L13*$D13*100,0)))</f>
        <v/>
      </c>
      <c r="S13" s="210" t="str">
        <f t="shared" ref="S13:S37" si="8">IF(ISBLANK(J13),"",IF($Q$8="ALL ASSESSMENT TASKS",J13/$L13*$D13*100,IF(AND($Q$8="DEMONSTRABLE TASKS",$A13="D"),J13/$L13*$D13*100,0)))</f>
        <v/>
      </c>
      <c r="T13" s="210" t="str">
        <f t="shared" ref="T13:T37" si="9">IF(ISBLANK(K13),"",IF($Q$8="ALL ASSESSMENT TASKS",K13/$L13*$D13*100,IF(AND($Q$8="DEMONSTRABLE TASKS",$A13="D"),K13/$L13*$D13*100,0)))</f>
        <v/>
      </c>
      <c r="V13" s="704">
        <v>13.333333333333334</v>
      </c>
      <c r="W13" s="704"/>
      <c r="X13" s="704"/>
      <c r="Y13" s="704"/>
      <c r="Z13" s="704"/>
      <c r="AA13" s="704"/>
      <c r="AB13" s="704"/>
      <c r="AC13" s="704"/>
      <c r="AD13" s="704"/>
      <c r="AE13" s="704">
        <v>11.666666666666666</v>
      </c>
      <c r="AF13" s="704"/>
      <c r="AG13" s="704"/>
      <c r="AH13" s="704"/>
      <c r="AJ13" s="704">
        <v>13.333333333333334</v>
      </c>
      <c r="AK13" s="704"/>
      <c r="AL13" s="704"/>
      <c r="AM13" s="704"/>
      <c r="AN13" s="704"/>
      <c r="AO13" s="704"/>
      <c r="AP13" s="704">
        <v>11.666666666666666</v>
      </c>
      <c r="AQ13" s="704"/>
      <c r="AR13" s="162"/>
      <c r="AS13" s="704">
        <v>13.333333333333334</v>
      </c>
      <c r="AT13" s="704">
        <v>11.666666666666666</v>
      </c>
      <c r="AU13" s="704"/>
      <c r="AV13" s="44">
        <f t="shared" si="1"/>
        <v>2</v>
      </c>
      <c r="AX13" s="704">
        <v>13.333333333333334</v>
      </c>
      <c r="AY13" s="704"/>
      <c r="AZ13" s="704"/>
      <c r="BA13" s="704"/>
      <c r="BC13" s="704"/>
      <c r="BD13" s="704"/>
      <c r="BE13" s="704">
        <v>25</v>
      </c>
      <c r="BF13" s="704"/>
      <c r="BG13" s="704"/>
      <c r="BP13" s="94">
        <v>94</v>
      </c>
      <c r="BQ13" s="94">
        <v>97</v>
      </c>
      <c r="BR13" s="164">
        <v>1.25</v>
      </c>
      <c r="BS13" s="94"/>
      <c r="BT13" s="165" t="s">
        <v>382</v>
      </c>
      <c r="BU13" s="128"/>
      <c r="BW13" s="218">
        <v>94</v>
      </c>
      <c r="BX13" s="219">
        <v>97</v>
      </c>
      <c r="BY13" s="217">
        <v>1.25</v>
      </c>
      <c r="BZ13" s="94"/>
      <c r="CA13" s="346" t="s">
        <v>382</v>
      </c>
      <c r="CB13" s="346"/>
    </row>
    <row r="14" spans="1:1023 1031:2047 2055:3071 3079:4095 4103:5119 5127:6143 6151:7167 7175:8191 8199:9215 9223:10239 10247:11263 11271:12287 12295:13311 13319:14335 14343:15359 15367:16295" ht="15" customHeight="1">
      <c r="A14" s="696" t="s">
        <v>2776</v>
      </c>
      <c r="B14" s="697" t="s">
        <v>2779</v>
      </c>
      <c r="C14" s="697" t="s">
        <v>2780</v>
      </c>
      <c r="D14" s="698">
        <v>0.12</v>
      </c>
      <c r="E14" s="699">
        <v>20</v>
      </c>
      <c r="F14" s="699"/>
      <c r="G14" s="699"/>
      <c r="H14" s="700"/>
      <c r="I14" s="700"/>
      <c r="J14" s="700"/>
      <c r="K14" s="701"/>
      <c r="L14" s="44">
        <f t="shared" si="2"/>
        <v>20</v>
      </c>
      <c r="N14" s="210">
        <f t="shared" si="3"/>
        <v>12</v>
      </c>
      <c r="O14" s="210" t="str">
        <f t="shared" si="4"/>
        <v/>
      </c>
      <c r="P14" s="210" t="str">
        <f t="shared" si="5"/>
        <v/>
      </c>
      <c r="Q14" s="210" t="str">
        <f t="shared" si="6"/>
        <v/>
      </c>
      <c r="R14" s="210" t="str">
        <f t="shared" si="7"/>
        <v/>
      </c>
      <c r="S14" s="210" t="str">
        <f t="shared" si="8"/>
        <v/>
      </c>
      <c r="T14" s="210" t="str">
        <f t="shared" si="9"/>
        <v/>
      </c>
      <c r="V14" s="704">
        <v>12</v>
      </c>
      <c r="W14" s="704"/>
      <c r="X14" s="704"/>
      <c r="Y14" s="704"/>
      <c r="Z14" s="704"/>
      <c r="AA14" s="704"/>
      <c r="AB14" s="704"/>
      <c r="AC14" s="704"/>
      <c r="AD14" s="704"/>
      <c r="AE14" s="704"/>
      <c r="AF14" s="704"/>
      <c r="AG14" s="704"/>
      <c r="AH14" s="704"/>
      <c r="AJ14" s="704">
        <v>12</v>
      </c>
      <c r="AK14" s="704"/>
      <c r="AL14" s="704"/>
      <c r="AM14" s="704"/>
      <c r="AN14" s="704"/>
      <c r="AO14" s="704"/>
      <c r="AP14" s="704"/>
      <c r="AQ14" s="704"/>
      <c r="AR14" s="162"/>
      <c r="AS14" s="704">
        <v>12</v>
      </c>
      <c r="AT14" s="704"/>
      <c r="AU14" s="704"/>
      <c r="AV14" s="44">
        <f t="shared" si="1"/>
        <v>1</v>
      </c>
      <c r="AX14" s="704">
        <v>12</v>
      </c>
      <c r="AY14" s="704"/>
      <c r="AZ14" s="704"/>
      <c r="BA14" s="704"/>
      <c r="BC14" s="704"/>
      <c r="BD14" s="704"/>
      <c r="BE14" s="704">
        <v>12</v>
      </c>
      <c r="BF14" s="704"/>
      <c r="BG14" s="704"/>
      <c r="BP14" s="94">
        <v>90</v>
      </c>
      <c r="BQ14" s="94">
        <v>93</v>
      </c>
      <c r="BR14" s="164">
        <v>1.5</v>
      </c>
      <c r="BS14" s="94"/>
      <c r="BT14" s="165" t="s">
        <v>11</v>
      </c>
      <c r="BU14" s="128"/>
      <c r="BW14" s="218">
        <v>90</v>
      </c>
      <c r="BX14" s="219">
        <v>93</v>
      </c>
      <c r="BY14" s="217">
        <v>1.5</v>
      </c>
      <c r="BZ14" s="94"/>
      <c r="CA14" s="346" t="s">
        <v>11</v>
      </c>
      <c r="CB14" s="346"/>
    </row>
    <row r="15" spans="1:1023 1031:2047 2055:3071 3079:4095 4103:5119 5127:6143 6151:7167 7175:8191 8199:9215 9223:10239 10247:11263 11271:12287 12295:13311 13319:14335 14343:15359 15367:16295" ht="15" customHeight="1">
      <c r="A15" s="696" t="s">
        <v>2776</v>
      </c>
      <c r="B15" s="697" t="s">
        <v>2781</v>
      </c>
      <c r="C15" s="697" t="s">
        <v>2782</v>
      </c>
      <c r="D15" s="698">
        <v>0.13</v>
      </c>
      <c r="E15" s="699">
        <v>20</v>
      </c>
      <c r="F15" s="699"/>
      <c r="G15" s="699"/>
      <c r="H15" s="700"/>
      <c r="I15" s="700"/>
      <c r="J15" s="700"/>
      <c r="K15" s="701"/>
      <c r="L15" s="44">
        <f t="shared" si="2"/>
        <v>20</v>
      </c>
      <c r="N15" s="210">
        <f t="shared" si="3"/>
        <v>13</v>
      </c>
      <c r="O15" s="210" t="str">
        <f t="shared" si="4"/>
        <v/>
      </c>
      <c r="P15" s="210" t="str">
        <f t="shared" si="5"/>
        <v/>
      </c>
      <c r="Q15" s="210" t="str">
        <f t="shared" si="6"/>
        <v/>
      </c>
      <c r="R15" s="210" t="str">
        <f t="shared" si="7"/>
        <v/>
      </c>
      <c r="S15" s="210" t="str">
        <f t="shared" si="8"/>
        <v/>
      </c>
      <c r="T15" s="210" t="str">
        <f t="shared" si="9"/>
        <v/>
      </c>
      <c r="V15" s="704">
        <v>13</v>
      </c>
      <c r="W15" s="704"/>
      <c r="X15" s="704"/>
      <c r="Y15" s="704"/>
      <c r="Z15" s="704"/>
      <c r="AA15" s="704"/>
      <c r="AB15" s="704"/>
      <c r="AC15" s="704"/>
      <c r="AD15" s="704"/>
      <c r="AE15" s="704"/>
      <c r="AF15" s="704"/>
      <c r="AG15" s="704"/>
      <c r="AH15" s="704"/>
      <c r="AJ15" s="704">
        <v>13</v>
      </c>
      <c r="AK15" s="704"/>
      <c r="AL15" s="704"/>
      <c r="AM15" s="704"/>
      <c r="AN15" s="704"/>
      <c r="AO15" s="704"/>
      <c r="AP15" s="704"/>
      <c r="AQ15" s="704"/>
      <c r="AR15" s="162"/>
      <c r="AS15" s="704">
        <v>13</v>
      </c>
      <c r="AT15" s="704"/>
      <c r="AU15" s="704"/>
      <c r="AV15" s="44">
        <f t="shared" si="1"/>
        <v>1</v>
      </c>
      <c r="AX15" s="704">
        <v>13</v>
      </c>
      <c r="AY15" s="704"/>
      <c r="AZ15" s="704"/>
      <c r="BA15" s="704"/>
      <c r="BC15" s="704"/>
      <c r="BD15" s="704"/>
      <c r="BE15" s="704">
        <v>13</v>
      </c>
      <c r="BF15" s="704"/>
      <c r="BG15" s="704"/>
      <c r="BP15" s="94">
        <v>88</v>
      </c>
      <c r="BQ15" s="94">
        <v>89</v>
      </c>
      <c r="BR15" s="164">
        <v>1.75</v>
      </c>
      <c r="BS15" s="94"/>
      <c r="BT15" s="165" t="s">
        <v>12</v>
      </c>
      <c r="BU15" s="128"/>
      <c r="BW15" s="218">
        <v>88</v>
      </c>
      <c r="BX15" s="219">
        <v>89</v>
      </c>
      <c r="BY15" s="217">
        <v>1.75</v>
      </c>
      <c r="BZ15" s="94"/>
      <c r="CA15" s="346" t="s">
        <v>12</v>
      </c>
      <c r="CB15" s="346"/>
    </row>
    <row r="16" spans="1:1023 1031:2047 2055:3071 3079:4095 4103:5119 5127:6143 6151:7167 7175:8191 8199:9215 9223:10239 10247:11263 11271:12287 12295:13311 13319:14335 14343:15359 15367:16295" ht="15" customHeight="1">
      <c r="A16" s="696" t="s">
        <v>2776</v>
      </c>
      <c r="B16" s="697" t="s">
        <v>2783</v>
      </c>
      <c r="C16" s="697" t="s">
        <v>2784</v>
      </c>
      <c r="D16" s="698">
        <v>0.12</v>
      </c>
      <c r="E16" s="699"/>
      <c r="F16" s="699">
        <v>20</v>
      </c>
      <c r="G16" s="699"/>
      <c r="H16" s="700"/>
      <c r="I16" s="700"/>
      <c r="J16" s="700"/>
      <c r="K16" s="701"/>
      <c r="L16" s="44">
        <f t="shared" si="2"/>
        <v>20</v>
      </c>
      <c r="N16" s="210" t="str">
        <f t="shared" si="3"/>
        <v/>
      </c>
      <c r="O16" s="210">
        <f t="shared" si="4"/>
        <v>12</v>
      </c>
      <c r="P16" s="210" t="str">
        <f t="shared" si="5"/>
        <v/>
      </c>
      <c r="Q16" s="210" t="str">
        <f t="shared" si="6"/>
        <v/>
      </c>
      <c r="R16" s="210" t="str">
        <f t="shared" si="7"/>
        <v/>
      </c>
      <c r="S16" s="210" t="str">
        <f t="shared" si="8"/>
        <v/>
      </c>
      <c r="T16" s="210" t="str">
        <f t="shared" si="9"/>
        <v/>
      </c>
      <c r="V16" s="704"/>
      <c r="W16" s="704"/>
      <c r="X16" s="704"/>
      <c r="Y16" s="704"/>
      <c r="Z16" s="704">
        <v>12</v>
      </c>
      <c r="AA16" s="704"/>
      <c r="AB16" s="704"/>
      <c r="AC16" s="704"/>
      <c r="AD16" s="704"/>
      <c r="AE16" s="704"/>
      <c r="AF16" s="704"/>
      <c r="AG16" s="704"/>
      <c r="AH16" s="704"/>
      <c r="AJ16" s="704">
        <v>12</v>
      </c>
      <c r="AK16" s="704"/>
      <c r="AL16" s="704"/>
      <c r="AM16" s="704"/>
      <c r="AN16" s="704"/>
      <c r="AO16" s="704"/>
      <c r="AP16" s="704"/>
      <c r="AQ16" s="704"/>
      <c r="AR16" s="162"/>
      <c r="AS16" s="704">
        <v>12</v>
      </c>
      <c r="AT16" s="704"/>
      <c r="AU16" s="704"/>
      <c r="AV16" s="44">
        <f t="shared" si="1"/>
        <v>1</v>
      </c>
      <c r="AX16" s="704">
        <v>12</v>
      </c>
      <c r="AY16" s="704"/>
      <c r="AZ16" s="704"/>
      <c r="BA16" s="704"/>
      <c r="BC16" s="704"/>
      <c r="BD16" s="704"/>
      <c r="BE16" s="704">
        <v>12</v>
      </c>
      <c r="BF16" s="704"/>
      <c r="BG16" s="704"/>
      <c r="BP16" s="94">
        <v>85</v>
      </c>
      <c r="BQ16" s="94">
        <v>87</v>
      </c>
      <c r="BR16" s="164">
        <v>2</v>
      </c>
      <c r="BS16" s="94"/>
      <c r="BT16" s="165" t="s">
        <v>383</v>
      </c>
      <c r="BU16" s="128"/>
      <c r="BW16" s="218">
        <v>85</v>
      </c>
      <c r="BX16" s="219">
        <v>87</v>
      </c>
      <c r="BY16" s="217">
        <v>2</v>
      </c>
      <c r="BZ16" s="94"/>
      <c r="CA16" s="346" t="s">
        <v>383</v>
      </c>
      <c r="CB16" s="346"/>
    </row>
    <row r="17" spans="1:87" ht="15" customHeight="1">
      <c r="A17" s="696" t="s">
        <v>2776</v>
      </c>
      <c r="B17" s="697" t="s">
        <v>2785</v>
      </c>
      <c r="C17" s="697" t="s">
        <v>2786</v>
      </c>
      <c r="D17" s="698">
        <v>0.13</v>
      </c>
      <c r="E17" s="699"/>
      <c r="F17" s="699">
        <v>20</v>
      </c>
      <c r="G17" s="699"/>
      <c r="H17" s="700"/>
      <c r="I17" s="700"/>
      <c r="J17" s="700"/>
      <c r="K17" s="700"/>
      <c r="L17" s="44">
        <f t="shared" si="2"/>
        <v>20</v>
      </c>
      <c r="N17" s="210" t="str">
        <f t="shared" si="3"/>
        <v/>
      </c>
      <c r="O17" s="210">
        <f t="shared" si="4"/>
        <v>13</v>
      </c>
      <c r="P17" s="210" t="str">
        <f t="shared" si="5"/>
        <v/>
      </c>
      <c r="Q17" s="210" t="str">
        <f t="shared" si="6"/>
        <v/>
      </c>
      <c r="R17" s="210" t="str">
        <f t="shared" si="7"/>
        <v/>
      </c>
      <c r="S17" s="210" t="str">
        <f t="shared" si="8"/>
        <v/>
      </c>
      <c r="T17" s="210" t="str">
        <f t="shared" si="9"/>
        <v/>
      </c>
      <c r="V17" s="704"/>
      <c r="W17" s="704"/>
      <c r="X17" s="704"/>
      <c r="Y17" s="704"/>
      <c r="Z17" s="704">
        <v>13</v>
      </c>
      <c r="AA17" s="704"/>
      <c r="AB17" s="704"/>
      <c r="AC17" s="704"/>
      <c r="AD17" s="704"/>
      <c r="AE17" s="704"/>
      <c r="AF17" s="704"/>
      <c r="AG17" s="704"/>
      <c r="AH17" s="704"/>
      <c r="AJ17" s="704">
        <v>13</v>
      </c>
      <c r="AK17" s="704"/>
      <c r="AL17" s="704"/>
      <c r="AM17" s="704"/>
      <c r="AN17" s="704"/>
      <c r="AO17" s="704"/>
      <c r="AP17" s="704"/>
      <c r="AQ17" s="704"/>
      <c r="AR17" s="162"/>
      <c r="AS17" s="704">
        <v>13</v>
      </c>
      <c r="AT17" s="704"/>
      <c r="AU17" s="704"/>
      <c r="AV17" s="44">
        <f t="shared" si="1"/>
        <v>1</v>
      </c>
      <c r="AX17" s="704">
        <v>13</v>
      </c>
      <c r="AY17" s="704"/>
      <c r="AZ17" s="704"/>
      <c r="BA17" s="704"/>
      <c r="BC17" s="704"/>
      <c r="BD17" s="704"/>
      <c r="BE17" s="704">
        <v>13</v>
      </c>
      <c r="BF17" s="704"/>
      <c r="BG17" s="704"/>
      <c r="BP17" s="94">
        <v>83</v>
      </c>
      <c r="BQ17" s="94">
        <v>84</v>
      </c>
      <c r="BR17" s="164">
        <v>2.25</v>
      </c>
      <c r="BS17" s="94"/>
      <c r="BT17" s="165" t="s">
        <v>384</v>
      </c>
      <c r="BU17" s="128"/>
      <c r="BW17" s="94">
        <v>75</v>
      </c>
      <c r="BX17" s="94">
        <v>84</v>
      </c>
      <c r="BY17" s="164" t="s">
        <v>381</v>
      </c>
      <c r="BZ17" s="94"/>
      <c r="CA17" s="346" t="s">
        <v>13</v>
      </c>
      <c r="CB17" s="346"/>
    </row>
    <row r="18" spans="1:87" ht="15" customHeight="1">
      <c r="A18" s="696"/>
      <c r="B18" s="697"/>
      <c r="C18" s="697"/>
      <c r="D18" s="698"/>
      <c r="E18" s="699"/>
      <c r="F18" s="699"/>
      <c r="G18" s="699"/>
      <c r="H18" s="700"/>
      <c r="I18" s="700"/>
      <c r="J18" s="700"/>
      <c r="K18" s="700"/>
      <c r="L18" s="44" t="str">
        <f t="shared" si="2"/>
        <v/>
      </c>
      <c r="N18" s="210" t="str">
        <f t="shared" si="3"/>
        <v/>
      </c>
      <c r="O18" s="210" t="str">
        <f t="shared" si="4"/>
        <v/>
      </c>
      <c r="P18" s="210" t="str">
        <f t="shared" si="5"/>
        <v/>
      </c>
      <c r="Q18" s="210" t="str">
        <f t="shared" si="6"/>
        <v/>
      </c>
      <c r="R18" s="210" t="str">
        <f t="shared" si="7"/>
        <v/>
      </c>
      <c r="S18" s="210" t="str">
        <f t="shared" si="8"/>
        <v/>
      </c>
      <c r="T18" s="210" t="str">
        <f t="shared" si="9"/>
        <v/>
      </c>
      <c r="V18" s="704"/>
      <c r="W18" s="704"/>
      <c r="X18" s="704"/>
      <c r="Y18" s="704"/>
      <c r="Z18" s="704"/>
      <c r="AA18" s="704"/>
      <c r="AB18" s="704"/>
      <c r="AC18" s="704"/>
      <c r="AD18" s="704"/>
      <c r="AE18" s="704"/>
      <c r="AF18" s="704"/>
      <c r="AG18" s="704"/>
      <c r="AH18" s="704"/>
      <c r="AJ18" s="704"/>
      <c r="AK18" s="704"/>
      <c r="AL18" s="704"/>
      <c r="AM18" s="704"/>
      <c r="AN18" s="704"/>
      <c r="AO18" s="704"/>
      <c r="AP18" s="704"/>
      <c r="AQ18" s="704"/>
      <c r="AR18" s="162"/>
      <c r="AS18" s="704"/>
      <c r="AT18" s="704"/>
      <c r="AU18" s="704"/>
      <c r="AV18" s="44" t="str">
        <f t="shared" si="1"/>
        <v/>
      </c>
      <c r="AX18" s="704"/>
      <c r="AY18" s="704"/>
      <c r="AZ18" s="704"/>
      <c r="BA18" s="704"/>
      <c r="BC18" s="704"/>
      <c r="BD18" s="704"/>
      <c r="BE18" s="704"/>
      <c r="BF18" s="704"/>
      <c r="BG18" s="704"/>
      <c r="BP18" s="94">
        <v>80</v>
      </c>
      <c r="BQ18" s="94">
        <v>82</v>
      </c>
      <c r="BR18" s="164">
        <v>2.5</v>
      </c>
      <c r="BS18" s="94"/>
      <c r="BT18" s="165" t="s">
        <v>385</v>
      </c>
      <c r="BU18" s="128"/>
      <c r="BW18" s="94"/>
      <c r="BX18" s="94"/>
      <c r="BY18" s="164" t="s">
        <v>892</v>
      </c>
      <c r="BZ18" s="94"/>
      <c r="CA18" s="165" t="s">
        <v>892</v>
      </c>
      <c r="CB18" s="128"/>
    </row>
    <row r="19" spans="1:87" ht="15" customHeight="1">
      <c r="A19" s="696"/>
      <c r="B19" s="697"/>
      <c r="C19" s="697"/>
      <c r="D19" s="698"/>
      <c r="E19" s="699"/>
      <c r="F19" s="699"/>
      <c r="G19" s="699"/>
      <c r="H19" s="700"/>
      <c r="I19" s="700"/>
      <c r="J19" s="700"/>
      <c r="K19" s="700"/>
      <c r="L19" s="44" t="str">
        <f t="shared" si="2"/>
        <v/>
      </c>
      <c r="N19" s="210" t="str">
        <f t="shared" si="3"/>
        <v/>
      </c>
      <c r="O19" s="210" t="str">
        <f t="shared" si="4"/>
        <v/>
      </c>
      <c r="P19" s="210" t="str">
        <f t="shared" si="5"/>
        <v/>
      </c>
      <c r="Q19" s="210" t="str">
        <f t="shared" si="6"/>
        <v/>
      </c>
      <c r="R19" s="210" t="str">
        <f t="shared" si="7"/>
        <v/>
      </c>
      <c r="S19" s="210" t="str">
        <f t="shared" si="8"/>
        <v/>
      </c>
      <c r="T19" s="210" t="str">
        <f t="shared" si="9"/>
        <v/>
      </c>
      <c r="V19" s="704"/>
      <c r="W19" s="704"/>
      <c r="X19" s="704"/>
      <c r="Y19" s="704"/>
      <c r="Z19" s="704"/>
      <c r="AA19" s="704"/>
      <c r="AB19" s="704"/>
      <c r="AC19" s="704"/>
      <c r="AD19" s="704"/>
      <c r="AE19" s="704"/>
      <c r="AF19" s="704"/>
      <c r="AG19" s="704"/>
      <c r="AH19" s="704"/>
      <c r="AJ19" s="704"/>
      <c r="AK19" s="704"/>
      <c r="AL19" s="704"/>
      <c r="AM19" s="704"/>
      <c r="AN19" s="704"/>
      <c r="AO19" s="704"/>
      <c r="AP19" s="704"/>
      <c r="AQ19" s="704"/>
      <c r="AR19" s="162"/>
      <c r="AS19" s="704"/>
      <c r="AT19" s="704"/>
      <c r="AU19" s="704"/>
      <c r="AV19" s="44" t="str">
        <f t="shared" si="1"/>
        <v/>
      </c>
      <c r="AX19" s="704"/>
      <c r="AY19" s="704"/>
      <c r="AZ19" s="704"/>
      <c r="BA19" s="704"/>
      <c r="BC19" s="704"/>
      <c r="BD19" s="704"/>
      <c r="BE19" s="704"/>
      <c r="BF19" s="704"/>
      <c r="BG19" s="704"/>
      <c r="BP19" s="94">
        <v>78</v>
      </c>
      <c r="BQ19" s="94">
        <v>79</v>
      </c>
      <c r="BR19" s="164">
        <v>2.75</v>
      </c>
      <c r="BS19" s="94"/>
      <c r="BT19" s="165" t="s">
        <v>386</v>
      </c>
      <c r="BU19" s="128"/>
      <c r="BW19" s="94"/>
      <c r="BX19" s="94"/>
      <c r="BY19" s="164"/>
      <c r="BZ19" s="94"/>
      <c r="CA19" s="165"/>
      <c r="CB19" s="128"/>
    </row>
    <row r="20" spans="1:87" ht="15" customHeight="1">
      <c r="A20" s="696"/>
      <c r="B20" s="697"/>
      <c r="C20" s="697"/>
      <c r="D20" s="698"/>
      <c r="E20" s="699"/>
      <c r="F20" s="699"/>
      <c r="G20" s="699"/>
      <c r="H20" s="700"/>
      <c r="I20" s="700"/>
      <c r="J20" s="700"/>
      <c r="K20" s="700"/>
      <c r="L20" s="44" t="str">
        <f t="shared" si="2"/>
        <v/>
      </c>
      <c r="N20" s="210" t="str">
        <f t="shared" si="3"/>
        <v/>
      </c>
      <c r="O20" s="210" t="str">
        <f t="shared" si="4"/>
        <v/>
      </c>
      <c r="P20" s="210" t="str">
        <f t="shared" si="5"/>
        <v/>
      </c>
      <c r="Q20" s="210" t="str">
        <f t="shared" si="6"/>
        <v/>
      </c>
      <c r="R20" s="210" t="str">
        <f t="shared" si="7"/>
        <v/>
      </c>
      <c r="S20" s="210" t="str">
        <f t="shared" si="8"/>
        <v/>
      </c>
      <c r="T20" s="210" t="str">
        <f t="shared" si="9"/>
        <v/>
      </c>
      <c r="V20" s="704"/>
      <c r="W20" s="704"/>
      <c r="X20" s="704"/>
      <c r="Y20" s="704"/>
      <c r="Z20" s="704"/>
      <c r="AA20" s="704"/>
      <c r="AB20" s="704"/>
      <c r="AC20" s="704"/>
      <c r="AD20" s="704"/>
      <c r="AE20" s="704"/>
      <c r="AF20" s="704"/>
      <c r="AG20" s="704"/>
      <c r="AH20" s="704"/>
      <c r="AJ20" s="704"/>
      <c r="AK20" s="704"/>
      <c r="AL20" s="704"/>
      <c r="AM20" s="704"/>
      <c r="AN20" s="704"/>
      <c r="AO20" s="704"/>
      <c r="AP20" s="704"/>
      <c r="AQ20" s="704"/>
      <c r="AR20" s="162"/>
      <c r="AS20" s="704"/>
      <c r="AT20" s="704"/>
      <c r="AU20" s="704"/>
      <c r="AV20" s="44" t="str">
        <f t="shared" si="1"/>
        <v/>
      </c>
      <c r="AX20" s="704"/>
      <c r="AY20" s="704"/>
      <c r="AZ20" s="704"/>
      <c r="BA20" s="704"/>
      <c r="BC20" s="704"/>
      <c r="BD20" s="704"/>
      <c r="BE20" s="704"/>
      <c r="BF20" s="704"/>
      <c r="BG20" s="704"/>
      <c r="BP20" s="94">
        <v>75</v>
      </c>
      <c r="BQ20" s="94">
        <v>77</v>
      </c>
      <c r="BR20" s="164">
        <v>3</v>
      </c>
      <c r="BS20" s="94"/>
      <c r="BT20" s="165" t="s">
        <v>387</v>
      </c>
      <c r="BU20" s="128"/>
      <c r="BW20" s="94"/>
      <c r="BX20" s="94"/>
      <c r="BY20" s="164"/>
      <c r="BZ20" s="94"/>
      <c r="CA20" s="165"/>
      <c r="CB20" s="128"/>
    </row>
    <row r="21" spans="1:87" ht="15" customHeight="1">
      <c r="A21" s="696"/>
      <c r="B21" s="697"/>
      <c r="C21" s="697"/>
      <c r="D21" s="698"/>
      <c r="E21" s="699"/>
      <c r="F21" s="699"/>
      <c r="G21" s="700"/>
      <c r="H21" s="700"/>
      <c r="I21" s="700"/>
      <c r="J21" s="700"/>
      <c r="K21" s="700"/>
      <c r="L21" s="44" t="str">
        <f t="shared" si="2"/>
        <v/>
      </c>
      <c r="N21" s="210" t="str">
        <f t="shared" si="3"/>
        <v/>
      </c>
      <c r="O21" s="210" t="str">
        <f t="shared" si="4"/>
        <v/>
      </c>
      <c r="P21" s="210" t="str">
        <f t="shared" si="5"/>
        <v/>
      </c>
      <c r="Q21" s="210" t="str">
        <f t="shared" si="6"/>
        <v/>
      </c>
      <c r="R21" s="210" t="str">
        <f t="shared" si="7"/>
        <v/>
      </c>
      <c r="S21" s="210" t="str">
        <f t="shared" si="8"/>
        <v/>
      </c>
      <c r="T21" s="210" t="str">
        <f t="shared" si="9"/>
        <v/>
      </c>
      <c r="V21" s="704"/>
      <c r="W21" s="704"/>
      <c r="X21" s="704"/>
      <c r="Y21" s="704"/>
      <c r="Z21" s="704"/>
      <c r="AA21" s="704"/>
      <c r="AB21" s="704"/>
      <c r="AC21" s="704"/>
      <c r="AD21" s="704"/>
      <c r="AE21" s="704"/>
      <c r="AF21" s="704"/>
      <c r="AG21" s="704"/>
      <c r="AH21" s="704"/>
      <c r="AJ21" s="704"/>
      <c r="AK21" s="704"/>
      <c r="AL21" s="704"/>
      <c r="AM21" s="704"/>
      <c r="AN21" s="704"/>
      <c r="AO21" s="704"/>
      <c r="AP21" s="704"/>
      <c r="AQ21" s="704"/>
      <c r="AR21" s="162"/>
      <c r="AS21" s="704"/>
      <c r="AT21" s="704"/>
      <c r="AU21" s="704"/>
      <c r="AV21" s="44" t="str">
        <f t="shared" si="1"/>
        <v/>
      </c>
      <c r="AX21" s="704"/>
      <c r="AY21" s="704"/>
      <c r="AZ21" s="704"/>
      <c r="BA21" s="704"/>
      <c r="BC21" s="704"/>
      <c r="BD21" s="704"/>
      <c r="BE21" s="704"/>
      <c r="BF21" s="704"/>
      <c r="BG21" s="704"/>
      <c r="BP21" s="94">
        <v>70</v>
      </c>
      <c r="BQ21" s="94">
        <v>74</v>
      </c>
      <c r="BR21" s="164" t="s">
        <v>381</v>
      </c>
      <c r="BS21" s="94"/>
      <c r="BT21" s="165" t="s">
        <v>13</v>
      </c>
      <c r="BU21" s="128"/>
      <c r="BW21" s="94"/>
      <c r="BX21" s="94"/>
      <c r="BY21" s="164"/>
      <c r="BZ21" s="94"/>
      <c r="CA21" s="165"/>
      <c r="CB21" s="128"/>
    </row>
    <row r="22" spans="1:87" ht="15" customHeight="1">
      <c r="A22" s="696"/>
      <c r="B22" s="702"/>
      <c r="C22" s="702"/>
      <c r="D22" s="698"/>
      <c r="E22" s="700"/>
      <c r="F22" s="700"/>
      <c r="G22" s="700"/>
      <c r="H22" s="700"/>
      <c r="I22" s="700"/>
      <c r="J22" s="700"/>
      <c r="K22" s="700"/>
      <c r="L22" s="44" t="str">
        <f t="shared" si="2"/>
        <v/>
      </c>
      <c r="N22" s="210" t="str">
        <f t="shared" si="3"/>
        <v/>
      </c>
      <c r="O22" s="210" t="str">
        <f t="shared" si="4"/>
        <v/>
      </c>
      <c r="P22" s="210" t="str">
        <f t="shared" si="5"/>
        <v/>
      </c>
      <c r="Q22" s="210" t="str">
        <f t="shared" si="6"/>
        <v/>
      </c>
      <c r="R22" s="210" t="str">
        <f t="shared" si="7"/>
        <v/>
      </c>
      <c r="S22" s="210" t="str">
        <f t="shared" si="8"/>
        <v/>
      </c>
      <c r="T22" s="210" t="str">
        <f t="shared" si="9"/>
        <v/>
      </c>
      <c r="V22" s="704"/>
      <c r="W22" s="704"/>
      <c r="X22" s="704"/>
      <c r="Y22" s="704"/>
      <c r="Z22" s="704"/>
      <c r="AA22" s="704"/>
      <c r="AB22" s="704"/>
      <c r="AC22" s="704"/>
      <c r="AD22" s="704"/>
      <c r="AE22" s="704"/>
      <c r="AF22" s="704"/>
      <c r="AG22" s="704"/>
      <c r="AH22" s="704"/>
      <c r="AJ22" s="704"/>
      <c r="AK22" s="704"/>
      <c r="AL22" s="704"/>
      <c r="AM22" s="704"/>
      <c r="AN22" s="704"/>
      <c r="AO22" s="704"/>
      <c r="AP22" s="704"/>
      <c r="AQ22" s="704"/>
      <c r="AR22" s="162"/>
      <c r="AS22" s="704"/>
      <c r="AT22" s="704"/>
      <c r="AU22" s="704"/>
      <c r="AV22" s="44" t="str">
        <f t="shared" si="1"/>
        <v/>
      </c>
      <c r="AX22" s="704"/>
      <c r="AY22" s="704"/>
      <c r="AZ22" s="704"/>
      <c r="BA22" s="704"/>
      <c r="BC22" s="704"/>
      <c r="BD22" s="704"/>
      <c r="BE22" s="704"/>
      <c r="BF22" s="704"/>
      <c r="BG22" s="704"/>
      <c r="BP22" s="94">
        <v>0</v>
      </c>
      <c r="BQ22" s="94">
        <v>70</v>
      </c>
      <c r="BR22" s="164">
        <v>5</v>
      </c>
      <c r="BS22" s="94"/>
      <c r="BT22" s="165" t="s">
        <v>388</v>
      </c>
      <c r="BU22" s="128"/>
      <c r="BW22" s="94"/>
      <c r="BX22" s="94"/>
      <c r="BY22" s="164"/>
      <c r="BZ22" s="94"/>
      <c r="CA22" s="165"/>
      <c r="CB22" s="128"/>
    </row>
    <row r="23" spans="1:87" ht="15" customHeight="1">
      <c r="A23" s="696"/>
      <c r="B23" s="702"/>
      <c r="C23" s="702"/>
      <c r="D23" s="698"/>
      <c r="E23" s="700"/>
      <c r="F23" s="700"/>
      <c r="G23" s="700"/>
      <c r="H23" s="700"/>
      <c r="I23" s="700"/>
      <c r="J23" s="700"/>
      <c r="K23" s="700"/>
      <c r="L23" s="44" t="str">
        <f t="shared" si="2"/>
        <v/>
      </c>
      <c r="N23" s="210" t="str">
        <f t="shared" si="3"/>
        <v/>
      </c>
      <c r="O23" s="210" t="str">
        <f t="shared" si="4"/>
        <v/>
      </c>
      <c r="P23" s="210" t="str">
        <f t="shared" si="5"/>
        <v/>
      </c>
      <c r="Q23" s="210" t="str">
        <f t="shared" si="6"/>
        <v/>
      </c>
      <c r="R23" s="210" t="str">
        <f t="shared" si="7"/>
        <v/>
      </c>
      <c r="S23" s="210" t="str">
        <f t="shared" si="8"/>
        <v/>
      </c>
      <c r="T23" s="210" t="str">
        <f t="shared" si="9"/>
        <v/>
      </c>
      <c r="V23" s="704"/>
      <c r="W23" s="704"/>
      <c r="X23" s="704"/>
      <c r="Y23" s="704"/>
      <c r="Z23" s="704"/>
      <c r="AA23" s="704"/>
      <c r="AB23" s="704"/>
      <c r="AC23" s="704"/>
      <c r="AD23" s="704"/>
      <c r="AE23" s="704"/>
      <c r="AF23" s="704"/>
      <c r="AG23" s="704"/>
      <c r="AH23" s="704"/>
      <c r="AJ23" s="704"/>
      <c r="AK23" s="704"/>
      <c r="AL23" s="704"/>
      <c r="AM23" s="704"/>
      <c r="AN23" s="704"/>
      <c r="AO23" s="704"/>
      <c r="AP23" s="704"/>
      <c r="AQ23" s="704"/>
      <c r="AR23" s="162"/>
      <c r="AS23" s="704"/>
      <c r="AT23" s="704"/>
      <c r="AU23" s="704"/>
      <c r="AV23" s="44" t="str">
        <f t="shared" si="1"/>
        <v/>
      </c>
      <c r="AX23" s="704"/>
      <c r="AY23" s="704"/>
      <c r="AZ23" s="704"/>
      <c r="BA23" s="704"/>
      <c r="BC23" s="704"/>
      <c r="BD23" s="704"/>
      <c r="BE23" s="704"/>
      <c r="BF23" s="704"/>
      <c r="BG23" s="704"/>
      <c r="BP23" s="94"/>
      <c r="BQ23" s="94"/>
      <c r="BR23" s="45"/>
      <c r="BS23" s="94"/>
      <c r="BT23" s="127"/>
      <c r="BU23" s="128"/>
      <c r="BW23" s="94"/>
      <c r="BX23" s="94"/>
      <c r="BY23" s="45"/>
      <c r="BZ23" s="94"/>
      <c r="CA23" s="127"/>
      <c r="CB23" s="128"/>
    </row>
    <row r="24" spans="1:87" ht="15" customHeight="1">
      <c r="A24" s="696"/>
      <c r="B24" s="702"/>
      <c r="C24" s="702"/>
      <c r="D24" s="698"/>
      <c r="E24" s="703"/>
      <c r="F24" s="700"/>
      <c r="G24" s="700"/>
      <c r="H24" s="700"/>
      <c r="I24" s="700"/>
      <c r="J24" s="700"/>
      <c r="K24" s="700"/>
      <c r="L24" s="44" t="str">
        <f t="shared" si="2"/>
        <v/>
      </c>
      <c r="N24" s="210" t="str">
        <f t="shared" si="3"/>
        <v/>
      </c>
      <c r="O24" s="210" t="str">
        <f t="shared" si="4"/>
        <v/>
      </c>
      <c r="P24" s="210" t="str">
        <f t="shared" si="5"/>
        <v/>
      </c>
      <c r="Q24" s="210" t="str">
        <f t="shared" si="6"/>
        <v/>
      </c>
      <c r="R24" s="210" t="str">
        <f t="shared" si="7"/>
        <v/>
      </c>
      <c r="S24" s="210" t="str">
        <f t="shared" si="8"/>
        <v/>
      </c>
      <c r="T24" s="210" t="str">
        <f t="shared" si="9"/>
        <v/>
      </c>
      <c r="V24" s="704"/>
      <c r="W24" s="704"/>
      <c r="X24" s="704"/>
      <c r="Y24" s="704"/>
      <c r="Z24" s="704"/>
      <c r="AA24" s="704"/>
      <c r="AB24" s="704"/>
      <c r="AC24" s="704"/>
      <c r="AD24" s="704"/>
      <c r="AE24" s="704"/>
      <c r="AF24" s="704"/>
      <c r="AG24" s="704"/>
      <c r="AH24" s="704"/>
      <c r="AJ24" s="704"/>
      <c r="AK24" s="704"/>
      <c r="AL24" s="704"/>
      <c r="AM24" s="704"/>
      <c r="AN24" s="704"/>
      <c r="AO24" s="704"/>
      <c r="AP24" s="704"/>
      <c r="AQ24" s="704"/>
      <c r="AR24" s="163"/>
      <c r="AS24" s="704"/>
      <c r="AT24" s="704"/>
      <c r="AU24" s="704"/>
      <c r="AV24" s="44" t="str">
        <f t="shared" si="1"/>
        <v/>
      </c>
      <c r="AX24" s="704"/>
      <c r="AY24" s="704"/>
      <c r="AZ24" s="704"/>
      <c r="BA24" s="704"/>
      <c r="BC24" s="704"/>
      <c r="BD24" s="704"/>
      <c r="BE24" s="704"/>
      <c r="BF24" s="704"/>
      <c r="BG24" s="704"/>
      <c r="BP24" s="94"/>
      <c r="BQ24" s="94"/>
      <c r="BR24" s="45"/>
      <c r="BS24" s="94"/>
      <c r="BT24" s="127"/>
      <c r="BU24" s="128"/>
      <c r="BW24" s="94"/>
      <c r="BX24" s="94"/>
      <c r="BY24" s="45"/>
      <c r="BZ24" s="94"/>
      <c r="CA24" s="127"/>
      <c r="CB24" s="128"/>
    </row>
    <row r="25" spans="1:87" ht="15" customHeight="1">
      <c r="A25" s="696"/>
      <c r="B25" s="702"/>
      <c r="C25" s="702"/>
      <c r="D25" s="698"/>
      <c r="E25" s="703"/>
      <c r="F25" s="700"/>
      <c r="G25" s="700"/>
      <c r="H25" s="700"/>
      <c r="I25" s="700"/>
      <c r="J25" s="700"/>
      <c r="K25" s="700"/>
      <c r="L25" s="44" t="str">
        <f t="shared" si="2"/>
        <v/>
      </c>
      <c r="N25" s="210" t="str">
        <f t="shared" si="3"/>
        <v/>
      </c>
      <c r="O25" s="210" t="str">
        <f t="shared" si="4"/>
        <v/>
      </c>
      <c r="P25" s="210" t="str">
        <f t="shared" si="5"/>
        <v/>
      </c>
      <c r="Q25" s="210" t="str">
        <f t="shared" si="6"/>
        <v/>
      </c>
      <c r="R25" s="210" t="str">
        <f t="shared" si="7"/>
        <v/>
      </c>
      <c r="S25" s="210" t="str">
        <f t="shared" si="8"/>
        <v/>
      </c>
      <c r="T25" s="210" t="str">
        <f t="shared" si="9"/>
        <v/>
      </c>
      <c r="V25" s="704"/>
      <c r="W25" s="704"/>
      <c r="X25" s="704"/>
      <c r="Y25" s="704"/>
      <c r="Z25" s="704"/>
      <c r="AA25" s="704"/>
      <c r="AB25" s="704"/>
      <c r="AC25" s="704"/>
      <c r="AD25" s="704"/>
      <c r="AE25" s="704"/>
      <c r="AF25" s="704"/>
      <c r="AG25" s="704"/>
      <c r="AH25" s="704"/>
      <c r="AJ25" s="704"/>
      <c r="AK25" s="704"/>
      <c r="AL25" s="704"/>
      <c r="AM25" s="704"/>
      <c r="AN25" s="704"/>
      <c r="AO25" s="704"/>
      <c r="AP25" s="704"/>
      <c r="AQ25" s="704"/>
      <c r="AR25" s="163"/>
      <c r="AS25" s="704"/>
      <c r="AT25" s="704"/>
      <c r="AU25" s="704"/>
      <c r="AV25" s="44" t="str">
        <f t="shared" si="1"/>
        <v/>
      </c>
      <c r="AX25" s="704"/>
      <c r="AY25" s="704"/>
      <c r="AZ25" s="704"/>
      <c r="BA25" s="704"/>
      <c r="BC25" s="704"/>
      <c r="BD25" s="704"/>
      <c r="BE25" s="704"/>
      <c r="BF25" s="704"/>
      <c r="BG25" s="704"/>
      <c r="BP25" s="94"/>
      <c r="BQ25" s="94"/>
      <c r="BR25" s="45"/>
      <c r="BS25" s="94"/>
      <c r="BT25" s="127"/>
      <c r="BU25" s="128"/>
      <c r="BW25" s="94"/>
      <c r="BX25" s="94"/>
      <c r="BY25" s="45"/>
      <c r="BZ25" s="94"/>
      <c r="CA25" s="127"/>
      <c r="CB25" s="128"/>
      <c r="CI25" s="7"/>
    </row>
    <row r="26" spans="1:87" ht="15" customHeight="1">
      <c r="A26" s="696"/>
      <c r="B26" s="702"/>
      <c r="C26" s="702"/>
      <c r="D26" s="698"/>
      <c r="E26" s="703"/>
      <c r="F26" s="700"/>
      <c r="G26" s="700"/>
      <c r="H26" s="700"/>
      <c r="I26" s="700"/>
      <c r="J26" s="700"/>
      <c r="K26" s="700"/>
      <c r="L26" s="44" t="str">
        <f t="shared" si="2"/>
        <v/>
      </c>
      <c r="N26" s="210" t="str">
        <f t="shared" si="3"/>
        <v/>
      </c>
      <c r="O26" s="210" t="str">
        <f t="shared" si="4"/>
        <v/>
      </c>
      <c r="P26" s="210" t="str">
        <f t="shared" si="5"/>
        <v/>
      </c>
      <c r="Q26" s="210" t="str">
        <f t="shared" si="6"/>
        <v/>
      </c>
      <c r="R26" s="210" t="str">
        <f t="shared" si="7"/>
        <v/>
      </c>
      <c r="S26" s="210" t="str">
        <f t="shared" si="8"/>
        <v/>
      </c>
      <c r="T26" s="210" t="str">
        <f t="shared" si="9"/>
        <v/>
      </c>
      <c r="V26" s="704"/>
      <c r="W26" s="704"/>
      <c r="X26" s="704"/>
      <c r="Y26" s="704"/>
      <c r="Z26" s="704"/>
      <c r="AA26" s="704"/>
      <c r="AB26" s="704"/>
      <c r="AC26" s="704"/>
      <c r="AD26" s="704"/>
      <c r="AE26" s="704"/>
      <c r="AF26" s="704"/>
      <c r="AG26" s="704"/>
      <c r="AH26" s="704"/>
      <c r="AJ26" s="704"/>
      <c r="AK26" s="704"/>
      <c r="AL26" s="704"/>
      <c r="AM26" s="704"/>
      <c r="AN26" s="704"/>
      <c r="AO26" s="704"/>
      <c r="AP26" s="704"/>
      <c r="AQ26" s="704"/>
      <c r="AR26" s="163"/>
      <c r="AS26" s="704"/>
      <c r="AT26" s="704"/>
      <c r="AU26" s="704"/>
      <c r="AV26" s="44" t="str">
        <f t="shared" si="1"/>
        <v/>
      </c>
      <c r="AX26" s="704"/>
      <c r="AY26" s="704"/>
      <c r="AZ26" s="704"/>
      <c r="BA26" s="704"/>
      <c r="BC26" s="704"/>
      <c r="BD26" s="704"/>
      <c r="BE26" s="704"/>
      <c r="BF26" s="704"/>
      <c r="BG26" s="704"/>
      <c r="BP26" s="94"/>
      <c r="BQ26" s="94"/>
      <c r="BR26" s="45"/>
      <c r="BS26" s="94"/>
      <c r="BT26" s="127"/>
      <c r="BU26" s="128"/>
      <c r="BW26" s="94"/>
      <c r="BX26" s="94"/>
      <c r="BY26" s="45"/>
      <c r="BZ26" s="94"/>
      <c r="CA26" s="127"/>
      <c r="CB26" s="128"/>
    </row>
    <row r="27" spans="1:87" ht="15" customHeight="1">
      <c r="A27" s="696"/>
      <c r="B27" s="702"/>
      <c r="C27" s="702"/>
      <c r="D27" s="698"/>
      <c r="E27" s="703"/>
      <c r="F27" s="700"/>
      <c r="G27" s="700"/>
      <c r="H27" s="700"/>
      <c r="I27" s="700"/>
      <c r="J27" s="700"/>
      <c r="K27" s="700"/>
      <c r="L27" s="44" t="str">
        <f t="shared" si="2"/>
        <v/>
      </c>
      <c r="N27" s="210" t="str">
        <f t="shared" si="3"/>
        <v/>
      </c>
      <c r="O27" s="210" t="str">
        <f t="shared" si="4"/>
        <v/>
      </c>
      <c r="P27" s="210" t="str">
        <f t="shared" si="5"/>
        <v/>
      </c>
      <c r="Q27" s="210" t="str">
        <f t="shared" si="6"/>
        <v/>
      </c>
      <c r="R27" s="210" t="str">
        <f t="shared" si="7"/>
        <v/>
      </c>
      <c r="S27" s="210" t="str">
        <f t="shared" si="8"/>
        <v/>
      </c>
      <c r="T27" s="210" t="str">
        <f t="shared" si="9"/>
        <v/>
      </c>
      <c r="V27" s="704"/>
      <c r="W27" s="704"/>
      <c r="X27" s="704"/>
      <c r="Y27" s="704"/>
      <c r="Z27" s="704"/>
      <c r="AA27" s="704"/>
      <c r="AB27" s="704"/>
      <c r="AC27" s="704"/>
      <c r="AD27" s="704"/>
      <c r="AE27" s="704"/>
      <c r="AF27" s="704"/>
      <c r="AG27" s="704"/>
      <c r="AH27" s="704"/>
      <c r="AJ27" s="704"/>
      <c r="AK27" s="704"/>
      <c r="AL27" s="704"/>
      <c r="AM27" s="704"/>
      <c r="AN27" s="704"/>
      <c r="AO27" s="704"/>
      <c r="AP27" s="704"/>
      <c r="AQ27" s="704"/>
      <c r="AR27" s="163"/>
      <c r="AS27" s="704"/>
      <c r="AT27" s="704"/>
      <c r="AU27" s="704"/>
      <c r="AV27" s="44" t="str">
        <f t="shared" si="1"/>
        <v/>
      </c>
      <c r="AX27" s="704"/>
      <c r="AY27" s="704"/>
      <c r="AZ27" s="704"/>
      <c r="BA27" s="704"/>
      <c r="BC27" s="704"/>
      <c r="BD27" s="704"/>
      <c r="BE27" s="704"/>
      <c r="BF27" s="704"/>
      <c r="BG27" s="704"/>
      <c r="BP27" s="94"/>
      <c r="BQ27" s="94"/>
      <c r="BR27" s="45"/>
      <c r="BS27" s="94"/>
      <c r="BT27" s="127"/>
      <c r="BU27" s="128"/>
      <c r="BW27" s="94"/>
      <c r="BX27" s="94"/>
      <c r="BY27" s="45"/>
      <c r="BZ27" s="94"/>
      <c r="CA27" s="127"/>
      <c r="CB27" s="128"/>
      <c r="CI27" s="7"/>
    </row>
    <row r="28" spans="1:87" ht="15" customHeight="1">
      <c r="A28" s="696"/>
      <c r="B28" s="702"/>
      <c r="C28" s="702"/>
      <c r="D28" s="698"/>
      <c r="E28" s="703"/>
      <c r="F28" s="700"/>
      <c r="G28" s="700"/>
      <c r="H28" s="700"/>
      <c r="I28" s="700"/>
      <c r="J28" s="700"/>
      <c r="K28" s="700"/>
      <c r="L28" s="44" t="str">
        <f t="shared" si="2"/>
        <v/>
      </c>
      <c r="N28" s="210" t="str">
        <f t="shared" si="3"/>
        <v/>
      </c>
      <c r="O28" s="210" t="str">
        <f t="shared" si="4"/>
        <v/>
      </c>
      <c r="P28" s="210" t="str">
        <f t="shared" si="5"/>
        <v/>
      </c>
      <c r="Q28" s="210" t="str">
        <f t="shared" si="6"/>
        <v/>
      </c>
      <c r="R28" s="210" t="str">
        <f t="shared" si="7"/>
        <v/>
      </c>
      <c r="S28" s="210" t="str">
        <f t="shared" si="8"/>
        <v/>
      </c>
      <c r="T28" s="210" t="str">
        <f t="shared" si="9"/>
        <v/>
      </c>
      <c r="V28" s="704"/>
      <c r="W28" s="704"/>
      <c r="X28" s="704"/>
      <c r="Y28" s="704"/>
      <c r="Z28" s="704"/>
      <c r="AA28" s="704"/>
      <c r="AB28" s="704"/>
      <c r="AC28" s="704"/>
      <c r="AD28" s="704"/>
      <c r="AE28" s="704"/>
      <c r="AF28" s="704"/>
      <c r="AG28" s="704"/>
      <c r="AH28" s="704"/>
      <c r="AJ28" s="704"/>
      <c r="AK28" s="704"/>
      <c r="AL28" s="704"/>
      <c r="AM28" s="704"/>
      <c r="AN28" s="704"/>
      <c r="AO28" s="704"/>
      <c r="AP28" s="704"/>
      <c r="AQ28" s="704"/>
      <c r="AR28" s="163"/>
      <c r="AS28" s="704"/>
      <c r="AT28" s="704"/>
      <c r="AU28" s="704"/>
      <c r="AV28" s="44" t="str">
        <f t="shared" si="1"/>
        <v/>
      </c>
      <c r="AX28" s="704"/>
      <c r="AY28" s="704"/>
      <c r="AZ28" s="704"/>
      <c r="BA28" s="704"/>
      <c r="BC28" s="704"/>
      <c r="BD28" s="704"/>
      <c r="BE28" s="704"/>
      <c r="BF28" s="704"/>
      <c r="BG28" s="704"/>
      <c r="BP28" s="94"/>
      <c r="BQ28" s="94"/>
      <c r="BR28" s="45"/>
      <c r="BS28" s="94"/>
      <c r="BT28" s="127"/>
      <c r="BU28" s="128"/>
      <c r="BW28" s="94"/>
      <c r="BX28" s="94"/>
      <c r="BY28" s="45"/>
      <c r="BZ28" s="94"/>
      <c r="CA28" s="127"/>
      <c r="CB28" s="128"/>
      <c r="CI28" s="7"/>
    </row>
    <row r="29" spans="1:87" ht="15" customHeight="1">
      <c r="A29" s="696"/>
      <c r="B29" s="702"/>
      <c r="C29" s="702"/>
      <c r="D29" s="698"/>
      <c r="E29" s="703"/>
      <c r="F29" s="700"/>
      <c r="G29" s="700"/>
      <c r="H29" s="700"/>
      <c r="I29" s="700"/>
      <c r="J29" s="700"/>
      <c r="K29" s="700"/>
      <c r="L29" s="44" t="str">
        <f t="shared" si="2"/>
        <v/>
      </c>
      <c r="N29" s="210" t="str">
        <f t="shared" si="3"/>
        <v/>
      </c>
      <c r="O29" s="210" t="str">
        <f t="shared" si="4"/>
        <v/>
      </c>
      <c r="P29" s="210" t="str">
        <f t="shared" si="5"/>
        <v/>
      </c>
      <c r="Q29" s="210" t="str">
        <f t="shared" si="6"/>
        <v/>
      </c>
      <c r="R29" s="210" t="str">
        <f t="shared" si="7"/>
        <v/>
      </c>
      <c r="S29" s="210" t="str">
        <f t="shared" si="8"/>
        <v/>
      </c>
      <c r="T29" s="210" t="str">
        <f t="shared" si="9"/>
        <v/>
      </c>
      <c r="V29" s="704"/>
      <c r="W29" s="704"/>
      <c r="X29" s="704"/>
      <c r="Y29" s="704"/>
      <c r="Z29" s="704"/>
      <c r="AA29" s="704"/>
      <c r="AB29" s="704"/>
      <c r="AC29" s="704"/>
      <c r="AD29" s="704"/>
      <c r="AE29" s="704"/>
      <c r="AF29" s="704"/>
      <c r="AG29" s="704"/>
      <c r="AH29" s="704"/>
      <c r="AJ29" s="704"/>
      <c r="AK29" s="704"/>
      <c r="AL29" s="704"/>
      <c r="AM29" s="704"/>
      <c r="AN29" s="704"/>
      <c r="AO29" s="704"/>
      <c r="AP29" s="704"/>
      <c r="AQ29" s="704"/>
      <c r="AR29" s="163"/>
      <c r="AS29" s="704"/>
      <c r="AT29" s="704"/>
      <c r="AU29" s="704"/>
      <c r="AV29" s="44" t="str">
        <f t="shared" si="1"/>
        <v/>
      </c>
      <c r="AX29" s="704"/>
      <c r="AY29" s="704"/>
      <c r="AZ29" s="704"/>
      <c r="BA29" s="704"/>
      <c r="BC29" s="704"/>
      <c r="BD29" s="704"/>
      <c r="BE29" s="704"/>
      <c r="BF29" s="704"/>
      <c r="BG29" s="704"/>
      <c r="CI29" s="7"/>
    </row>
    <row r="30" spans="1:87" ht="15" customHeight="1">
      <c r="A30" s="696"/>
      <c r="B30" s="702"/>
      <c r="C30" s="702"/>
      <c r="D30" s="698"/>
      <c r="E30" s="703"/>
      <c r="F30" s="700"/>
      <c r="G30" s="700"/>
      <c r="H30" s="700"/>
      <c r="I30" s="700"/>
      <c r="J30" s="700"/>
      <c r="K30" s="700"/>
      <c r="L30" s="44" t="str">
        <f t="shared" si="2"/>
        <v/>
      </c>
      <c r="N30" s="210" t="str">
        <f t="shared" si="3"/>
        <v/>
      </c>
      <c r="O30" s="210" t="str">
        <f t="shared" si="4"/>
        <v/>
      </c>
      <c r="P30" s="210" t="str">
        <f t="shared" si="5"/>
        <v/>
      </c>
      <c r="Q30" s="210" t="str">
        <f t="shared" si="6"/>
        <v/>
      </c>
      <c r="R30" s="210" t="str">
        <f t="shared" si="7"/>
        <v/>
      </c>
      <c r="S30" s="210" t="str">
        <f t="shared" si="8"/>
        <v/>
      </c>
      <c r="T30" s="210" t="str">
        <f t="shared" si="9"/>
        <v/>
      </c>
      <c r="V30" s="704"/>
      <c r="W30" s="704"/>
      <c r="X30" s="704"/>
      <c r="Y30" s="704"/>
      <c r="Z30" s="704"/>
      <c r="AA30" s="704"/>
      <c r="AB30" s="704"/>
      <c r="AC30" s="704"/>
      <c r="AD30" s="704"/>
      <c r="AE30" s="704"/>
      <c r="AF30" s="704"/>
      <c r="AG30" s="704"/>
      <c r="AH30" s="704"/>
      <c r="AJ30" s="704"/>
      <c r="AK30" s="704"/>
      <c r="AL30" s="704"/>
      <c r="AM30" s="704"/>
      <c r="AN30" s="704"/>
      <c r="AO30" s="704"/>
      <c r="AP30" s="704"/>
      <c r="AQ30" s="704"/>
      <c r="AR30" s="163"/>
      <c r="AS30" s="704"/>
      <c r="AT30" s="704"/>
      <c r="AU30" s="704"/>
      <c r="AV30" s="44" t="str">
        <f t="shared" si="1"/>
        <v/>
      </c>
      <c r="AX30" s="704"/>
      <c r="AY30" s="704"/>
      <c r="AZ30" s="704"/>
      <c r="BA30" s="704"/>
      <c r="BC30" s="704"/>
      <c r="BD30" s="704"/>
      <c r="BE30" s="704"/>
      <c r="BF30" s="704"/>
      <c r="BG30" s="704"/>
      <c r="CI30" s="7"/>
    </row>
    <row r="31" spans="1:87" ht="15" customHeight="1">
      <c r="A31" s="696"/>
      <c r="B31" s="702"/>
      <c r="C31" s="702"/>
      <c r="D31" s="698"/>
      <c r="E31" s="703"/>
      <c r="F31" s="700"/>
      <c r="G31" s="700"/>
      <c r="H31" s="700"/>
      <c r="I31" s="700"/>
      <c r="J31" s="700"/>
      <c r="K31" s="700"/>
      <c r="L31" s="44" t="str">
        <f t="shared" si="2"/>
        <v/>
      </c>
      <c r="N31" s="210" t="str">
        <f t="shared" si="3"/>
        <v/>
      </c>
      <c r="O31" s="210" t="str">
        <f t="shared" si="4"/>
        <v/>
      </c>
      <c r="P31" s="210" t="str">
        <f t="shared" si="5"/>
        <v/>
      </c>
      <c r="Q31" s="210" t="str">
        <f t="shared" si="6"/>
        <v/>
      </c>
      <c r="R31" s="210" t="str">
        <f t="shared" si="7"/>
        <v/>
      </c>
      <c r="S31" s="210" t="str">
        <f t="shared" si="8"/>
        <v/>
      </c>
      <c r="T31" s="210" t="str">
        <f t="shared" si="9"/>
        <v/>
      </c>
      <c r="V31" s="704"/>
      <c r="W31" s="704"/>
      <c r="X31" s="704"/>
      <c r="Y31" s="704"/>
      <c r="Z31" s="704"/>
      <c r="AA31" s="704"/>
      <c r="AB31" s="704"/>
      <c r="AC31" s="704"/>
      <c r="AD31" s="704"/>
      <c r="AE31" s="704"/>
      <c r="AF31" s="704"/>
      <c r="AG31" s="704"/>
      <c r="AH31" s="704"/>
      <c r="AJ31" s="704"/>
      <c r="AK31" s="704"/>
      <c r="AL31" s="704"/>
      <c r="AM31" s="704"/>
      <c r="AN31" s="704"/>
      <c r="AO31" s="704"/>
      <c r="AP31" s="704"/>
      <c r="AQ31" s="704"/>
      <c r="AR31" s="163"/>
      <c r="AS31" s="704"/>
      <c r="AT31" s="704"/>
      <c r="AU31" s="704"/>
      <c r="AV31" s="44" t="str">
        <f t="shared" si="1"/>
        <v/>
      </c>
      <c r="AX31" s="704"/>
      <c r="AY31" s="704"/>
      <c r="AZ31" s="704"/>
      <c r="BA31" s="704"/>
      <c r="BC31" s="704"/>
      <c r="BD31" s="704"/>
      <c r="BE31" s="704"/>
      <c r="BF31" s="704"/>
      <c r="BG31" s="704"/>
      <c r="CI31" s="7"/>
    </row>
    <row r="32" spans="1:87" ht="15" customHeight="1">
      <c r="A32" s="696"/>
      <c r="B32" s="702"/>
      <c r="C32" s="702"/>
      <c r="D32" s="698"/>
      <c r="E32" s="703"/>
      <c r="F32" s="700"/>
      <c r="G32" s="700"/>
      <c r="H32" s="700"/>
      <c r="I32" s="700"/>
      <c r="J32" s="700"/>
      <c r="K32" s="700"/>
      <c r="L32" s="44" t="str">
        <f t="shared" si="2"/>
        <v/>
      </c>
      <c r="N32" s="210" t="str">
        <f t="shared" si="3"/>
        <v/>
      </c>
      <c r="O32" s="210" t="str">
        <f t="shared" si="4"/>
        <v/>
      </c>
      <c r="P32" s="210" t="str">
        <f t="shared" si="5"/>
        <v/>
      </c>
      <c r="Q32" s="210" t="str">
        <f t="shared" si="6"/>
        <v/>
      </c>
      <c r="R32" s="210" t="str">
        <f t="shared" si="7"/>
        <v/>
      </c>
      <c r="S32" s="210" t="str">
        <f t="shared" si="8"/>
        <v/>
      </c>
      <c r="T32" s="210" t="str">
        <f t="shared" si="9"/>
        <v/>
      </c>
      <c r="V32" s="704"/>
      <c r="W32" s="704"/>
      <c r="X32" s="704"/>
      <c r="Y32" s="704"/>
      <c r="Z32" s="704"/>
      <c r="AA32" s="704"/>
      <c r="AB32" s="704"/>
      <c r="AC32" s="704"/>
      <c r="AD32" s="704"/>
      <c r="AE32" s="704"/>
      <c r="AF32" s="704"/>
      <c r="AG32" s="704"/>
      <c r="AH32" s="704"/>
      <c r="AJ32" s="704"/>
      <c r="AK32" s="704"/>
      <c r="AL32" s="704"/>
      <c r="AM32" s="704"/>
      <c r="AN32" s="704"/>
      <c r="AO32" s="704"/>
      <c r="AP32" s="704"/>
      <c r="AQ32" s="704"/>
      <c r="AR32" s="163"/>
      <c r="AS32" s="704"/>
      <c r="AT32" s="704"/>
      <c r="AU32" s="704"/>
      <c r="AV32" s="44" t="str">
        <f t="shared" si="1"/>
        <v/>
      </c>
      <c r="AX32" s="704"/>
      <c r="AY32" s="704"/>
      <c r="AZ32" s="704"/>
      <c r="BA32" s="704"/>
      <c r="BC32" s="704"/>
      <c r="BD32" s="704"/>
      <c r="BE32" s="704"/>
      <c r="BF32" s="704"/>
      <c r="BG32" s="704"/>
      <c r="CI32" s="7"/>
    </row>
    <row r="33" spans="1:93" ht="15" customHeight="1">
      <c r="A33" s="696"/>
      <c r="B33" s="702"/>
      <c r="C33" s="702"/>
      <c r="D33" s="698"/>
      <c r="E33" s="703"/>
      <c r="F33" s="700"/>
      <c r="G33" s="700"/>
      <c r="H33" s="700"/>
      <c r="I33" s="700"/>
      <c r="J33" s="700"/>
      <c r="K33" s="700"/>
      <c r="L33" s="44" t="str">
        <f t="shared" si="2"/>
        <v/>
      </c>
      <c r="N33" s="210" t="str">
        <f t="shared" si="3"/>
        <v/>
      </c>
      <c r="O33" s="210" t="str">
        <f t="shared" si="4"/>
        <v/>
      </c>
      <c r="P33" s="210" t="str">
        <f t="shared" si="5"/>
        <v/>
      </c>
      <c r="Q33" s="210" t="str">
        <f t="shared" si="6"/>
        <v/>
      </c>
      <c r="R33" s="210" t="str">
        <f t="shared" si="7"/>
        <v/>
      </c>
      <c r="S33" s="210" t="str">
        <f t="shared" si="8"/>
        <v/>
      </c>
      <c r="T33" s="210" t="str">
        <f t="shared" si="9"/>
        <v/>
      </c>
      <c r="V33" s="704"/>
      <c r="W33" s="704"/>
      <c r="X33" s="704"/>
      <c r="Y33" s="704"/>
      <c r="Z33" s="704"/>
      <c r="AA33" s="704"/>
      <c r="AB33" s="704"/>
      <c r="AC33" s="704"/>
      <c r="AD33" s="704"/>
      <c r="AE33" s="704"/>
      <c r="AF33" s="704"/>
      <c r="AG33" s="704"/>
      <c r="AH33" s="704"/>
      <c r="AJ33" s="704"/>
      <c r="AK33" s="704"/>
      <c r="AL33" s="704"/>
      <c r="AM33" s="704"/>
      <c r="AN33" s="704"/>
      <c r="AO33" s="704"/>
      <c r="AP33" s="704"/>
      <c r="AQ33" s="704"/>
      <c r="AR33" s="163"/>
      <c r="AS33" s="704"/>
      <c r="AT33" s="704"/>
      <c r="AU33" s="704"/>
      <c r="AV33" s="44" t="str">
        <f t="shared" si="1"/>
        <v/>
      </c>
      <c r="AX33" s="704"/>
      <c r="AY33" s="704"/>
      <c r="AZ33" s="704"/>
      <c r="BA33" s="704"/>
      <c r="BC33" s="704"/>
      <c r="BD33" s="704"/>
      <c r="BE33" s="704"/>
      <c r="BF33" s="704"/>
      <c r="BG33" s="704"/>
      <c r="CI33" s="7"/>
    </row>
    <row r="34" spans="1:93" ht="15" customHeight="1">
      <c r="A34" s="696"/>
      <c r="B34" s="702"/>
      <c r="C34" s="702"/>
      <c r="D34" s="698"/>
      <c r="E34" s="703"/>
      <c r="F34" s="700"/>
      <c r="G34" s="700"/>
      <c r="H34" s="700"/>
      <c r="I34" s="700"/>
      <c r="J34" s="700"/>
      <c r="K34" s="700"/>
      <c r="L34" s="44" t="str">
        <f t="shared" si="2"/>
        <v/>
      </c>
      <c r="N34" s="210" t="str">
        <f t="shared" si="3"/>
        <v/>
      </c>
      <c r="O34" s="210" t="str">
        <f t="shared" si="4"/>
        <v/>
      </c>
      <c r="P34" s="210" t="str">
        <f t="shared" si="5"/>
        <v/>
      </c>
      <c r="Q34" s="210" t="str">
        <f t="shared" si="6"/>
        <v/>
      </c>
      <c r="R34" s="210" t="str">
        <f t="shared" si="7"/>
        <v/>
      </c>
      <c r="S34" s="210" t="str">
        <f t="shared" si="8"/>
        <v/>
      </c>
      <c r="T34" s="210" t="str">
        <f t="shared" si="9"/>
        <v/>
      </c>
      <c r="V34" s="704"/>
      <c r="W34" s="704"/>
      <c r="X34" s="704"/>
      <c r="Y34" s="704"/>
      <c r="Z34" s="704"/>
      <c r="AA34" s="704"/>
      <c r="AB34" s="704"/>
      <c r="AC34" s="704"/>
      <c r="AD34" s="704"/>
      <c r="AE34" s="704"/>
      <c r="AF34" s="704"/>
      <c r="AG34" s="704"/>
      <c r="AH34" s="704"/>
      <c r="AJ34" s="704"/>
      <c r="AK34" s="704"/>
      <c r="AL34" s="704"/>
      <c r="AM34" s="704"/>
      <c r="AN34" s="704"/>
      <c r="AO34" s="704"/>
      <c r="AP34" s="704"/>
      <c r="AQ34" s="704"/>
      <c r="AR34" s="163"/>
      <c r="AS34" s="704"/>
      <c r="AT34" s="704"/>
      <c r="AU34" s="704"/>
      <c r="AV34" s="44" t="str">
        <f t="shared" si="1"/>
        <v/>
      </c>
      <c r="AX34" s="704"/>
      <c r="AY34" s="704"/>
      <c r="AZ34" s="704"/>
      <c r="BA34" s="704"/>
      <c r="BC34" s="704"/>
      <c r="BD34" s="704"/>
      <c r="BE34" s="704"/>
      <c r="BF34" s="704"/>
      <c r="BG34" s="704"/>
      <c r="CI34" s="7"/>
    </row>
    <row r="35" spans="1:93" ht="15" customHeight="1">
      <c r="A35" s="696"/>
      <c r="B35" s="702"/>
      <c r="C35" s="702"/>
      <c r="D35" s="698"/>
      <c r="E35" s="703"/>
      <c r="F35" s="700"/>
      <c r="G35" s="700"/>
      <c r="H35" s="700"/>
      <c r="I35" s="700"/>
      <c r="J35" s="700"/>
      <c r="K35" s="700"/>
      <c r="L35" s="44" t="str">
        <f t="shared" si="2"/>
        <v/>
      </c>
      <c r="N35" s="210" t="str">
        <f t="shared" si="3"/>
        <v/>
      </c>
      <c r="O35" s="210" t="str">
        <f t="shared" si="4"/>
        <v/>
      </c>
      <c r="P35" s="210" t="str">
        <f t="shared" si="5"/>
        <v/>
      </c>
      <c r="Q35" s="210" t="str">
        <f t="shared" si="6"/>
        <v/>
      </c>
      <c r="R35" s="210" t="str">
        <f t="shared" si="7"/>
        <v/>
      </c>
      <c r="S35" s="210" t="str">
        <f t="shared" si="8"/>
        <v/>
      </c>
      <c r="T35" s="210" t="str">
        <f t="shared" si="9"/>
        <v/>
      </c>
      <c r="V35" s="704"/>
      <c r="W35" s="704"/>
      <c r="X35" s="704"/>
      <c r="Y35" s="704"/>
      <c r="Z35" s="704"/>
      <c r="AA35" s="704"/>
      <c r="AB35" s="704"/>
      <c r="AC35" s="704"/>
      <c r="AD35" s="704"/>
      <c r="AE35" s="704"/>
      <c r="AF35" s="704"/>
      <c r="AG35" s="704"/>
      <c r="AH35" s="704"/>
      <c r="AJ35" s="704"/>
      <c r="AK35" s="704"/>
      <c r="AL35" s="704"/>
      <c r="AM35" s="704"/>
      <c r="AN35" s="704"/>
      <c r="AO35" s="704"/>
      <c r="AP35" s="704"/>
      <c r="AQ35" s="704"/>
      <c r="AR35" s="163"/>
      <c r="AS35" s="704"/>
      <c r="AT35" s="704"/>
      <c r="AU35" s="704"/>
      <c r="AV35" s="44" t="str">
        <f t="shared" si="1"/>
        <v/>
      </c>
      <c r="AX35" s="704"/>
      <c r="AY35" s="704"/>
      <c r="AZ35" s="704"/>
      <c r="BA35" s="704"/>
      <c r="BC35" s="704"/>
      <c r="BD35" s="704"/>
      <c r="BE35" s="704"/>
      <c r="BF35" s="704"/>
      <c r="BG35" s="704"/>
      <c r="CI35" s="7"/>
    </row>
    <row r="36" spans="1:93" ht="15" customHeight="1">
      <c r="A36" s="696"/>
      <c r="B36" s="702"/>
      <c r="C36" s="702"/>
      <c r="D36" s="698"/>
      <c r="E36" s="703"/>
      <c r="F36" s="700"/>
      <c r="G36" s="700"/>
      <c r="H36" s="700"/>
      <c r="I36" s="700"/>
      <c r="J36" s="700"/>
      <c r="K36" s="700"/>
      <c r="L36" s="44" t="str">
        <f t="shared" si="2"/>
        <v/>
      </c>
      <c r="N36" s="210" t="str">
        <f t="shared" si="3"/>
        <v/>
      </c>
      <c r="O36" s="210" t="str">
        <f t="shared" si="4"/>
        <v/>
      </c>
      <c r="P36" s="210" t="str">
        <f t="shared" si="5"/>
        <v/>
      </c>
      <c r="Q36" s="210" t="str">
        <f t="shared" si="6"/>
        <v/>
      </c>
      <c r="R36" s="210" t="str">
        <f t="shared" si="7"/>
        <v/>
      </c>
      <c r="S36" s="210" t="str">
        <f t="shared" si="8"/>
        <v/>
      </c>
      <c r="T36" s="210" t="str">
        <f t="shared" si="9"/>
        <v/>
      </c>
      <c r="V36" s="704"/>
      <c r="W36" s="704"/>
      <c r="X36" s="704"/>
      <c r="Y36" s="704"/>
      <c r="Z36" s="704"/>
      <c r="AA36" s="704"/>
      <c r="AB36" s="704"/>
      <c r="AC36" s="704"/>
      <c r="AD36" s="704"/>
      <c r="AE36" s="704"/>
      <c r="AF36" s="704"/>
      <c r="AG36" s="704"/>
      <c r="AH36" s="704"/>
      <c r="AJ36" s="704"/>
      <c r="AK36" s="704"/>
      <c r="AL36" s="704"/>
      <c r="AM36" s="704"/>
      <c r="AN36" s="704"/>
      <c r="AO36" s="704"/>
      <c r="AP36" s="704"/>
      <c r="AQ36" s="704"/>
      <c r="AR36" s="163"/>
      <c r="AS36" s="704"/>
      <c r="AT36" s="704"/>
      <c r="AU36" s="704"/>
      <c r="AV36" s="44" t="str">
        <f t="shared" si="1"/>
        <v/>
      </c>
      <c r="AX36" s="704"/>
      <c r="AY36" s="704"/>
      <c r="AZ36" s="704"/>
      <c r="BA36" s="704"/>
      <c r="BC36" s="704"/>
      <c r="BD36" s="704"/>
      <c r="BE36" s="704"/>
      <c r="BF36" s="704"/>
      <c r="BG36" s="704"/>
    </row>
    <row r="37" spans="1:93" ht="15" customHeight="1">
      <c r="A37" s="696"/>
      <c r="B37" s="702"/>
      <c r="C37" s="702"/>
      <c r="D37" s="698"/>
      <c r="E37" s="703"/>
      <c r="F37" s="700"/>
      <c r="G37" s="700"/>
      <c r="H37" s="700"/>
      <c r="I37" s="700"/>
      <c r="J37" s="700"/>
      <c r="K37" s="700"/>
      <c r="L37" s="44" t="str">
        <f t="shared" si="2"/>
        <v/>
      </c>
      <c r="N37" s="210" t="str">
        <f t="shared" si="3"/>
        <v/>
      </c>
      <c r="O37" s="210" t="str">
        <f t="shared" si="4"/>
        <v/>
      </c>
      <c r="P37" s="210" t="str">
        <f t="shared" si="5"/>
        <v/>
      </c>
      <c r="Q37" s="210" t="str">
        <f t="shared" si="6"/>
        <v/>
      </c>
      <c r="R37" s="210" t="str">
        <f t="shared" si="7"/>
        <v/>
      </c>
      <c r="S37" s="210" t="str">
        <f t="shared" si="8"/>
        <v/>
      </c>
      <c r="T37" s="210" t="str">
        <f t="shared" si="9"/>
        <v/>
      </c>
      <c r="V37" s="704"/>
      <c r="W37" s="704"/>
      <c r="X37" s="704"/>
      <c r="Y37" s="704"/>
      <c r="Z37" s="704"/>
      <c r="AA37" s="704"/>
      <c r="AB37" s="704"/>
      <c r="AC37" s="704"/>
      <c r="AD37" s="704"/>
      <c r="AE37" s="704"/>
      <c r="AF37" s="704"/>
      <c r="AG37" s="704"/>
      <c r="AH37" s="704"/>
      <c r="AJ37" s="704"/>
      <c r="AK37" s="704"/>
      <c r="AL37" s="704"/>
      <c r="AM37" s="704"/>
      <c r="AN37" s="704"/>
      <c r="AO37" s="704"/>
      <c r="AP37" s="704"/>
      <c r="AQ37" s="704"/>
      <c r="AR37" s="163"/>
      <c r="AS37" s="704"/>
      <c r="AT37" s="704"/>
      <c r="AU37" s="704"/>
      <c r="AV37" s="44" t="str">
        <f t="shared" si="1"/>
        <v/>
      </c>
      <c r="AX37" s="704"/>
      <c r="AY37" s="704"/>
      <c r="AZ37" s="704"/>
      <c r="BA37" s="704"/>
      <c r="BC37" s="704"/>
      <c r="BD37" s="704"/>
      <c r="BE37" s="704"/>
      <c r="BF37" s="704"/>
      <c r="BG37" s="704"/>
    </row>
    <row r="38" spans="1:93" ht="15" customHeight="1" thickBot="1">
      <c r="A38" s="28">
        <f>IF(COUNTA(A12:A37)&gt;0,COUNTA(A12:A37),"")</f>
        <v>6</v>
      </c>
      <c r="B38" s="28">
        <f>IF(COUNTA(B12:B37)&gt;0,COUNTA(B12:B37),"")</f>
        <v>6</v>
      </c>
      <c r="C38" s="29" t="s">
        <v>33</v>
      </c>
      <c r="D38" s="30">
        <f>IF(SUM(D12:D37)&gt;0,SUM(D12:D37),"")</f>
        <v>1</v>
      </c>
      <c r="E38" s="31">
        <f t="shared" ref="E38:K38" si="10">IF(COUNTA(E12:E37)&gt;0,COUNTA(E12:E37),"")</f>
        <v>3</v>
      </c>
      <c r="F38" s="32">
        <f t="shared" si="10"/>
        <v>3</v>
      </c>
      <c r="G38" s="32">
        <f t="shared" si="10"/>
        <v>2</v>
      </c>
      <c r="H38" s="32" t="str">
        <f t="shared" si="10"/>
        <v/>
      </c>
      <c r="I38" s="32" t="str">
        <f t="shared" si="10"/>
        <v/>
      </c>
      <c r="J38" s="32" t="str">
        <f t="shared" si="10"/>
        <v/>
      </c>
      <c r="K38" s="32" t="str">
        <f t="shared" si="10"/>
        <v/>
      </c>
      <c r="L38" s="32">
        <f>IF(COUNTIF(E38:K38,"&gt;0")=0,"",SUM(E38:K38))</f>
        <v>8</v>
      </c>
      <c r="N38" s="211">
        <f>IF(SUM(N12:N37)&gt;0,SUM(N12:N37),"")</f>
        <v>38.333333333333336</v>
      </c>
      <c r="O38" s="211">
        <f t="shared" ref="O38:T38" si="11">IF(SUM(O12:O37)&gt;0,SUM(O12:O37),"")</f>
        <v>38.333333333333336</v>
      </c>
      <c r="P38" s="211">
        <f t="shared" si="11"/>
        <v>23.333333333333332</v>
      </c>
      <c r="Q38" s="211" t="str">
        <f t="shared" si="11"/>
        <v/>
      </c>
      <c r="R38" s="211" t="str">
        <f t="shared" si="11"/>
        <v/>
      </c>
      <c r="S38" s="211" t="str">
        <f t="shared" si="11"/>
        <v/>
      </c>
      <c r="T38" s="211" t="str">
        <f t="shared" si="11"/>
        <v/>
      </c>
      <c r="V38" s="211">
        <f>IF(SUM(V12:V37)&gt;0,SUM(V12:V37),"")</f>
        <v>38.333333333333336</v>
      </c>
      <c r="W38" s="211" t="str">
        <f t="shared" ref="W38:AJ38" si="12">IF(SUM(W12:W37)&gt;0,SUM(W12:W37),"")</f>
        <v/>
      </c>
      <c r="X38" s="211" t="str">
        <f t="shared" si="12"/>
        <v/>
      </c>
      <c r="Y38" s="211" t="str">
        <f t="shared" si="12"/>
        <v/>
      </c>
      <c r="Z38" s="211">
        <f t="shared" si="12"/>
        <v>38.333333333333336</v>
      </c>
      <c r="AA38" s="211" t="str">
        <f t="shared" si="12"/>
        <v/>
      </c>
      <c r="AB38" s="211" t="str">
        <f t="shared" si="12"/>
        <v/>
      </c>
      <c r="AC38" s="211" t="str">
        <f t="shared" si="12"/>
        <v/>
      </c>
      <c r="AD38" s="211" t="str">
        <f t="shared" si="12"/>
        <v/>
      </c>
      <c r="AE38" s="211">
        <f t="shared" si="12"/>
        <v>23.333333333333332</v>
      </c>
      <c r="AF38" s="211" t="str">
        <f t="shared" si="12"/>
        <v/>
      </c>
      <c r="AG38" s="211" t="str">
        <f t="shared" si="12"/>
        <v/>
      </c>
      <c r="AH38" s="211" t="str">
        <f t="shared" si="12"/>
        <v/>
      </c>
      <c r="AJ38" s="211">
        <f t="shared" si="12"/>
        <v>76.666666666666671</v>
      </c>
      <c r="AK38" s="211" t="str">
        <f t="shared" ref="AK38:AQ38" si="13">IF(SUM(AK12:AK37)&gt;0,SUM(AK12:AK37),"")</f>
        <v/>
      </c>
      <c r="AL38" s="211" t="str">
        <f t="shared" si="13"/>
        <v/>
      </c>
      <c r="AM38" s="211" t="str">
        <f t="shared" si="13"/>
        <v/>
      </c>
      <c r="AN38" s="211" t="str">
        <f t="shared" si="13"/>
        <v/>
      </c>
      <c r="AO38" s="211" t="str">
        <f t="shared" si="13"/>
        <v/>
      </c>
      <c r="AP38" s="211">
        <f t="shared" si="13"/>
        <v>23.333333333333332</v>
      </c>
      <c r="AQ38" s="211" t="str">
        <f t="shared" si="13"/>
        <v/>
      </c>
      <c r="AS38" s="211">
        <f>IF(SUM(AS12:AS37)&gt;0,SUM(AS12:AS37),"")</f>
        <v>76.666666666666671</v>
      </c>
      <c r="AT38" s="211">
        <f>IF(SUM(AT12:AT37)&gt;0,SUM(AT12:AT37),"")</f>
        <v>23.333333333333332</v>
      </c>
      <c r="AU38" s="211" t="str">
        <f>IF(SUM(AU12:AU37)&gt;0,SUM(AU12:AU37),"")</f>
        <v/>
      </c>
      <c r="AV38" s="73">
        <f>IF(SUM(AV12:AV37)=0,"",SUM(AV12:AV37))</f>
        <v>8</v>
      </c>
      <c r="AX38" s="211">
        <f>IF(SUM(AX12:AX37)&gt;0,SUM(AX12:AX37),"")</f>
        <v>76.666666666666671</v>
      </c>
      <c r="AY38" s="211" t="str">
        <f>IF(SUM(AY12:AY37)&gt;0,SUM(AY12:AY37),"")</f>
        <v/>
      </c>
      <c r="AZ38" s="211" t="str">
        <f>IF(SUM(AZ12:AZ37)&gt;0,SUM(AZ12:AZ37),"")</f>
        <v/>
      </c>
      <c r="BA38" s="211" t="str">
        <f>IF(SUM(BA12:BA37)&gt;0,SUM(BA12:BA37),"")</f>
        <v/>
      </c>
      <c r="BC38" s="211" t="str">
        <f>IF(SUM(BC12:BC37)&gt;0,SUM(BC12:BC37),"")</f>
        <v/>
      </c>
      <c r="BD38" s="211" t="str">
        <f>IF(SUM(BD12:BD37)&gt;0,SUM(BD12:BD37),"")</f>
        <v/>
      </c>
      <c r="BE38" s="211">
        <f>IF(SUM(BE12:BE37)&gt;0,SUM(BE12:BE37),"")</f>
        <v>100</v>
      </c>
      <c r="BF38" s="211" t="str">
        <f>IF(SUM(BF12:BF37)&gt;0,SUM(BF12:BF37),"")</f>
        <v/>
      </c>
      <c r="BG38" s="211" t="str">
        <f>IF(SUM(BG12:BG37)&gt;0,SUM(BG12:BG37),"")</f>
        <v/>
      </c>
      <c r="BO38" s="4" t="str">
        <f>IF(SUMIF($A$12:$A$37,"A",BO12:BO37)&gt;0,SUMIF($A$12:$A$37,"A",BO12:BO37),"")</f>
        <v/>
      </c>
    </row>
    <row r="39" spans="1:93" ht="15" customHeight="1" thickTop="1">
      <c r="C39" s="8" t="s">
        <v>30</v>
      </c>
      <c r="AF39" s="7"/>
    </row>
    <row r="40" spans="1:93" ht="15" customHeight="1">
      <c r="A40" s="459" t="s">
        <v>10</v>
      </c>
      <c r="B40" s="460"/>
      <c r="C40" s="460"/>
      <c r="D40" s="461"/>
      <c r="E40" s="433" t="s">
        <v>147</v>
      </c>
      <c r="F40" s="433"/>
      <c r="G40" s="433"/>
      <c r="H40" s="433"/>
      <c r="I40" s="433"/>
      <c r="J40" s="433"/>
      <c r="K40" s="433"/>
      <c r="L40" s="433"/>
      <c r="M40" s="433"/>
      <c r="N40" s="433"/>
      <c r="O40" s="433"/>
      <c r="P40" s="433"/>
      <c r="Q40" s="433"/>
      <c r="R40" s="433"/>
      <c r="T40" s="358" t="s">
        <v>140</v>
      </c>
      <c r="U40" s="359"/>
      <c r="V40" s="359"/>
      <c r="W40" s="359"/>
      <c r="X40" s="359"/>
      <c r="Y40" s="359"/>
      <c r="Z40" s="359"/>
      <c r="AA40" s="368"/>
      <c r="AC40" s="360" t="s">
        <v>32</v>
      </c>
      <c r="AD40" s="361"/>
      <c r="AE40" s="362"/>
      <c r="AG40" s="376" t="s">
        <v>367</v>
      </c>
      <c r="AH40" s="376"/>
      <c r="AI40" s="376"/>
      <c r="AJ40" s="376"/>
      <c r="AL40" s="363" t="s">
        <v>394</v>
      </c>
      <c r="AM40" s="364"/>
      <c r="AN40" s="364"/>
      <c r="AO40" s="364"/>
      <c r="AP40" s="364"/>
      <c r="CE40" s="7"/>
    </row>
    <row r="41" spans="1:93" ht="15" customHeight="1">
      <c r="A41" s="410" t="s">
        <v>146</v>
      </c>
      <c r="B41" s="411"/>
      <c r="C41" s="411"/>
      <c r="D41" s="412"/>
      <c r="E41" s="409" t="s">
        <v>2748</v>
      </c>
      <c r="F41" s="409" t="s">
        <v>19</v>
      </c>
      <c r="G41" s="409" t="s">
        <v>18</v>
      </c>
      <c r="H41" s="409" t="s">
        <v>840</v>
      </c>
      <c r="I41" s="409" t="s">
        <v>17</v>
      </c>
      <c r="J41" s="409" t="s">
        <v>364</v>
      </c>
      <c r="K41" s="409" t="s">
        <v>21</v>
      </c>
      <c r="L41" s="409" t="s">
        <v>2662</v>
      </c>
      <c r="M41" s="409" t="s">
        <v>22</v>
      </c>
      <c r="N41" s="409" t="s">
        <v>2788</v>
      </c>
      <c r="O41" s="409" t="s">
        <v>2665</v>
      </c>
      <c r="P41" s="409" t="s">
        <v>2666</v>
      </c>
      <c r="Q41" s="409" t="s">
        <v>1727</v>
      </c>
      <c r="R41" s="428" t="s">
        <v>148</v>
      </c>
      <c r="T41" s="409" t="str">
        <f>IF(ISBLANK(Attainments!$B121),"",Attainments!$B121)</f>
        <v>Knowledge Competence</v>
      </c>
      <c r="U41" s="409" t="str">
        <f>IF(ISBLANK(Attainments!$B122),"",Attainments!$B122)</f>
        <v>Creativity and Innovation</v>
      </c>
      <c r="V41" s="409" t="str">
        <f>IF(ISBLANK(Attainments!$B123),"",Attainments!$B123)</f>
        <v>Critical and Systems Thinking</v>
      </c>
      <c r="W41" s="409" t="str">
        <f>IF(ISBLANK(Attainments!$B124),"",Attainments!$B124)</f>
        <v>Communication</v>
      </c>
      <c r="X41" s="409" t="str">
        <f>IF(ISBLANK(Attainments!$B125),"",Attainments!$B125)</f>
        <v>Lifelong Learning</v>
      </c>
      <c r="Y41" s="409" t="str">
        <f>IF(ISBLANK(Attainments!$B126),"",Attainments!$B126)</f>
        <v>Leadership, teamwork, and Interpersonal Skills</v>
      </c>
      <c r="Z41" s="409" t="str">
        <f>IF(ISBLANK(Attainments!$B127),"",Attainments!$B127)</f>
        <v>Global Outlook</v>
      </c>
      <c r="AA41" s="409" t="str">
        <f>IF(ISBLANK(Attainments!$B128),"",Attainments!$B128)</f>
        <v>Social and National Responsibility</v>
      </c>
      <c r="AC41" s="456" t="s">
        <v>27</v>
      </c>
      <c r="AD41" s="448" t="s">
        <v>28</v>
      </c>
      <c r="AE41" s="448" t="s">
        <v>29</v>
      </c>
      <c r="AG41" s="448" t="s">
        <v>372</v>
      </c>
      <c r="AH41" s="448" t="s">
        <v>373</v>
      </c>
      <c r="AI41" s="448" t="s">
        <v>374</v>
      </c>
      <c r="AJ41" s="448" t="s">
        <v>375</v>
      </c>
      <c r="AL41" s="448" t="s">
        <v>395</v>
      </c>
      <c r="AM41" s="448" t="s">
        <v>396</v>
      </c>
      <c r="AN41" s="448" t="s">
        <v>397</v>
      </c>
      <c r="AO41" s="448" t="s">
        <v>398</v>
      </c>
      <c r="AP41" s="448" t="s">
        <v>399</v>
      </c>
      <c r="CB41" s="7"/>
    </row>
    <row r="42" spans="1:93" ht="15" customHeight="1">
      <c r="A42" s="413"/>
      <c r="B42" s="414"/>
      <c r="C42" s="414"/>
      <c r="D42" s="415"/>
      <c r="E42" s="409"/>
      <c r="F42" s="409"/>
      <c r="G42" s="409"/>
      <c r="H42" s="409"/>
      <c r="I42" s="409"/>
      <c r="J42" s="409"/>
      <c r="K42" s="409"/>
      <c r="L42" s="409"/>
      <c r="M42" s="409"/>
      <c r="N42" s="409"/>
      <c r="O42" s="409"/>
      <c r="P42" s="409"/>
      <c r="Q42" s="409"/>
      <c r="R42" s="429"/>
      <c r="T42" s="409"/>
      <c r="U42" s="409"/>
      <c r="V42" s="409"/>
      <c r="W42" s="409"/>
      <c r="X42" s="409"/>
      <c r="Y42" s="409"/>
      <c r="Z42" s="409"/>
      <c r="AA42" s="409"/>
      <c r="AC42" s="449"/>
      <c r="AD42" s="449"/>
      <c r="AE42" s="449"/>
      <c r="AG42" s="449"/>
      <c r="AH42" s="449"/>
      <c r="AI42" s="449"/>
      <c r="AJ42" s="449"/>
      <c r="AL42" s="449"/>
      <c r="AM42" s="449"/>
      <c r="AN42" s="449"/>
      <c r="AO42" s="449"/>
      <c r="AP42" s="449"/>
      <c r="BX42" s="7"/>
      <c r="BY42" s="9"/>
      <c r="BZ42" s="7"/>
    </row>
    <row r="43" spans="1:93" ht="15" customHeight="1">
      <c r="A43" s="413"/>
      <c r="B43" s="414"/>
      <c r="C43" s="414"/>
      <c r="D43" s="415"/>
      <c r="E43" s="409"/>
      <c r="F43" s="409"/>
      <c r="G43" s="409"/>
      <c r="H43" s="409"/>
      <c r="I43" s="409"/>
      <c r="J43" s="409"/>
      <c r="K43" s="409"/>
      <c r="L43" s="409"/>
      <c r="M43" s="409"/>
      <c r="N43" s="409"/>
      <c r="O43" s="409"/>
      <c r="P43" s="409"/>
      <c r="Q43" s="409"/>
      <c r="R43" s="429"/>
      <c r="T43" s="409"/>
      <c r="U43" s="409"/>
      <c r="V43" s="409"/>
      <c r="W43" s="409"/>
      <c r="X43" s="409"/>
      <c r="Y43" s="409"/>
      <c r="Z43" s="409"/>
      <c r="AA43" s="409"/>
      <c r="AC43" s="449"/>
      <c r="AD43" s="449"/>
      <c r="AE43" s="449"/>
      <c r="AG43" s="449"/>
      <c r="AH43" s="449"/>
      <c r="AI43" s="449"/>
      <c r="AJ43" s="449"/>
      <c r="AL43" s="449"/>
      <c r="AM43" s="449"/>
      <c r="AN43" s="449"/>
      <c r="AO43" s="449"/>
      <c r="AP43" s="449"/>
      <c r="BA43" s="3"/>
      <c r="CO43" s="7"/>
    </row>
    <row r="44" spans="1:93" ht="15" customHeight="1">
      <c r="A44" s="413"/>
      <c r="B44" s="414"/>
      <c r="C44" s="414"/>
      <c r="D44" s="415"/>
      <c r="E44" s="409"/>
      <c r="F44" s="409"/>
      <c r="G44" s="409"/>
      <c r="H44" s="409"/>
      <c r="I44" s="409"/>
      <c r="J44" s="409"/>
      <c r="K44" s="409"/>
      <c r="L44" s="409"/>
      <c r="M44" s="409"/>
      <c r="N44" s="409"/>
      <c r="O44" s="409"/>
      <c r="P44" s="409"/>
      <c r="Q44" s="409"/>
      <c r="R44" s="429"/>
      <c r="T44" s="409"/>
      <c r="U44" s="409"/>
      <c r="V44" s="409"/>
      <c r="W44" s="409"/>
      <c r="X44" s="409"/>
      <c r="Y44" s="409"/>
      <c r="Z44" s="409"/>
      <c r="AA44" s="409"/>
      <c r="AC44" s="449"/>
      <c r="AD44" s="449"/>
      <c r="AE44" s="449"/>
      <c r="AG44" s="449"/>
      <c r="AH44" s="449"/>
      <c r="AI44" s="449"/>
      <c r="AJ44" s="449"/>
      <c r="AL44" s="449"/>
      <c r="AM44" s="449"/>
      <c r="AN44" s="449"/>
      <c r="AO44" s="449"/>
      <c r="AP44" s="449"/>
      <c r="BF44" s="3"/>
    </row>
    <row r="45" spans="1:93" ht="15" customHeight="1">
      <c r="A45" s="416"/>
      <c r="B45" s="417"/>
      <c r="C45" s="417"/>
      <c r="D45" s="418"/>
      <c r="E45" s="409"/>
      <c r="F45" s="409"/>
      <c r="G45" s="409"/>
      <c r="H45" s="409"/>
      <c r="I45" s="409"/>
      <c r="J45" s="409"/>
      <c r="K45" s="409"/>
      <c r="L45" s="409"/>
      <c r="M45" s="409"/>
      <c r="N45" s="409"/>
      <c r="O45" s="409"/>
      <c r="P45" s="409"/>
      <c r="Q45" s="409"/>
      <c r="R45" s="430"/>
      <c r="T45" s="409"/>
      <c r="U45" s="409"/>
      <c r="V45" s="409"/>
      <c r="W45" s="409"/>
      <c r="X45" s="409"/>
      <c r="Y45" s="409"/>
      <c r="Z45" s="409"/>
      <c r="AA45" s="409"/>
      <c r="AC45" s="450"/>
      <c r="AD45" s="450"/>
      <c r="AE45" s="450"/>
      <c r="AG45" s="450"/>
      <c r="AH45" s="450"/>
      <c r="AI45" s="450"/>
      <c r="AJ45" s="450"/>
      <c r="AL45" s="450"/>
      <c r="AM45" s="450"/>
      <c r="AN45" s="450"/>
      <c r="AO45" s="450"/>
      <c r="AP45" s="450"/>
      <c r="AR45" s="467" t="s">
        <v>149</v>
      </c>
      <c r="AS45" s="468"/>
      <c r="AT45" s="468"/>
      <c r="AU45" s="468"/>
      <c r="AV45" s="468"/>
      <c r="AW45" s="468"/>
      <c r="AX45" s="468"/>
      <c r="AY45" s="468"/>
      <c r="AZ45" s="468"/>
      <c r="BA45" s="468"/>
      <c r="BB45" s="468"/>
      <c r="BC45" s="468"/>
      <c r="BD45" s="469"/>
      <c r="BF45" s="467" t="s">
        <v>150</v>
      </c>
      <c r="BG45" s="468"/>
      <c r="BH45" s="468"/>
      <c r="BI45" s="468"/>
      <c r="BJ45" s="468"/>
      <c r="BK45" s="468"/>
      <c r="BL45" s="468"/>
      <c r="BM45" s="469"/>
      <c r="BO45" s="467" t="s">
        <v>32</v>
      </c>
      <c r="BP45" s="468"/>
      <c r="BQ45" s="469"/>
      <c r="BS45" s="465" t="s">
        <v>400</v>
      </c>
      <c r="BT45" s="466"/>
      <c r="BU45" s="466"/>
      <c r="BV45" s="466"/>
      <c r="BX45" s="465" t="s">
        <v>401</v>
      </c>
      <c r="BY45" s="466"/>
      <c r="BZ45" s="466"/>
      <c r="CA45" s="466"/>
      <c r="CB45" s="466"/>
    </row>
    <row r="46" spans="1:93" ht="15" customHeight="1">
      <c r="A46" s="27" t="s">
        <v>0</v>
      </c>
      <c r="B46" s="397" t="s">
        <v>31</v>
      </c>
      <c r="C46" s="398"/>
      <c r="D46" s="399"/>
      <c r="E46" s="27" t="s">
        <v>119</v>
      </c>
      <c r="F46" s="27" t="s">
        <v>120</v>
      </c>
      <c r="G46" s="27" t="s">
        <v>121</v>
      </c>
      <c r="H46" s="27" t="s">
        <v>122</v>
      </c>
      <c r="I46" s="27" t="s">
        <v>123</v>
      </c>
      <c r="J46" s="27" t="s">
        <v>124</v>
      </c>
      <c r="K46" s="27" t="s">
        <v>125</v>
      </c>
      <c r="L46" s="27" t="s">
        <v>126</v>
      </c>
      <c r="M46" s="27" t="s">
        <v>127</v>
      </c>
      <c r="N46" s="27" t="s">
        <v>128</v>
      </c>
      <c r="O46" s="27" t="s">
        <v>129</v>
      </c>
      <c r="P46" s="27" t="s">
        <v>130</v>
      </c>
      <c r="Q46" s="27" t="s">
        <v>131</v>
      </c>
      <c r="R46" s="27" t="s">
        <v>1</v>
      </c>
      <c r="T46" s="86" t="s">
        <v>132</v>
      </c>
      <c r="U46" s="86" t="s">
        <v>133</v>
      </c>
      <c r="V46" s="86" t="s">
        <v>134</v>
      </c>
      <c r="W46" s="86" t="s">
        <v>135</v>
      </c>
      <c r="X46" s="86" t="s">
        <v>136</v>
      </c>
      <c r="Y46" s="86" t="s">
        <v>137</v>
      </c>
      <c r="Z46" s="86" t="s">
        <v>138</v>
      </c>
      <c r="AA46" s="86" t="s">
        <v>139</v>
      </c>
      <c r="AC46" s="86" t="s">
        <v>9</v>
      </c>
      <c r="AD46" s="86" t="s">
        <v>14</v>
      </c>
      <c r="AE46" s="86" t="s">
        <v>8</v>
      </c>
      <c r="AG46" s="86" t="s">
        <v>368</v>
      </c>
      <c r="AH46" s="86" t="s">
        <v>369</v>
      </c>
      <c r="AI46" s="86" t="s">
        <v>370</v>
      </c>
      <c r="AJ46" s="86" t="s">
        <v>371</v>
      </c>
      <c r="AL46" s="86" t="s">
        <v>791</v>
      </c>
      <c r="AM46" s="86" t="s">
        <v>792</v>
      </c>
      <c r="AN46" s="86" t="s">
        <v>793</v>
      </c>
      <c r="AO46" s="86" t="s">
        <v>794</v>
      </c>
      <c r="AP46" s="86" t="s">
        <v>795</v>
      </c>
      <c r="AR46" s="86" t="s">
        <v>119</v>
      </c>
      <c r="AS46" s="86" t="s">
        <v>120</v>
      </c>
      <c r="AT46" s="86" t="s">
        <v>121</v>
      </c>
      <c r="AU46" s="86" t="s">
        <v>122</v>
      </c>
      <c r="AV46" s="86" t="s">
        <v>123</v>
      </c>
      <c r="AW46" s="86" t="s">
        <v>124</v>
      </c>
      <c r="AX46" s="86" t="s">
        <v>125</v>
      </c>
      <c r="AY46" s="86" t="s">
        <v>126</v>
      </c>
      <c r="AZ46" s="86" t="s">
        <v>127</v>
      </c>
      <c r="BA46" s="86" t="s">
        <v>128</v>
      </c>
      <c r="BB46" s="86" t="s">
        <v>129</v>
      </c>
      <c r="BC46" s="86" t="s">
        <v>130</v>
      </c>
      <c r="BD46" s="86" t="s">
        <v>131</v>
      </c>
      <c r="BF46" s="86" t="s">
        <v>132</v>
      </c>
      <c r="BG46" s="86" t="s">
        <v>133</v>
      </c>
      <c r="BH46" s="86" t="s">
        <v>134</v>
      </c>
      <c r="BI46" s="86" t="s">
        <v>135</v>
      </c>
      <c r="BJ46" s="86" t="s">
        <v>136</v>
      </c>
      <c r="BK46" s="86" t="s">
        <v>137</v>
      </c>
      <c r="BL46" s="86" t="s">
        <v>138</v>
      </c>
      <c r="BM46" s="86" t="s">
        <v>139</v>
      </c>
      <c r="BO46" s="86" t="s">
        <v>9</v>
      </c>
      <c r="BP46" s="86" t="s">
        <v>14</v>
      </c>
      <c r="BQ46" s="86" t="s">
        <v>8</v>
      </c>
      <c r="BS46" s="86" t="s">
        <v>368</v>
      </c>
      <c r="BT46" s="86" t="s">
        <v>369</v>
      </c>
      <c r="BU46" s="86" t="s">
        <v>370</v>
      </c>
      <c r="BV46" s="86" t="s">
        <v>371</v>
      </c>
      <c r="BX46" s="86" t="s">
        <v>791</v>
      </c>
      <c r="BY46" s="86" t="s">
        <v>792</v>
      </c>
      <c r="BZ46" s="86" t="s">
        <v>793</v>
      </c>
      <c r="CA46" s="86" t="s">
        <v>794</v>
      </c>
      <c r="CB46" s="86" t="s">
        <v>795</v>
      </c>
    </row>
    <row r="47" spans="1:93" ht="15" customHeight="1">
      <c r="A47" s="80" t="s">
        <v>112</v>
      </c>
      <c r="B47" s="705" t="s">
        <v>2773</v>
      </c>
      <c r="C47" s="706"/>
      <c r="D47" s="707"/>
      <c r="E47" s="708" t="s">
        <v>2790</v>
      </c>
      <c r="F47" s="708"/>
      <c r="G47" s="708"/>
      <c r="H47" s="708"/>
      <c r="I47" s="708"/>
      <c r="J47" s="708"/>
      <c r="K47" s="709"/>
      <c r="L47" s="709"/>
      <c r="M47" s="709"/>
      <c r="N47" s="709"/>
      <c r="O47" s="709"/>
      <c r="P47" s="709"/>
      <c r="Q47" s="709"/>
      <c r="R47" s="212">
        <v>38.333333333333336</v>
      </c>
      <c r="T47" s="708" t="s">
        <v>2790</v>
      </c>
      <c r="U47" s="710"/>
      <c r="V47" s="710"/>
      <c r="W47" s="710"/>
      <c r="X47" s="710"/>
      <c r="Y47" s="710"/>
      <c r="Z47" s="710"/>
      <c r="AA47" s="710"/>
      <c r="AC47" s="708" t="s">
        <v>2790</v>
      </c>
      <c r="AD47" s="708"/>
      <c r="AE47" s="709"/>
      <c r="AG47" s="708" t="s">
        <v>2790</v>
      </c>
      <c r="AH47" s="708"/>
      <c r="AI47" s="709"/>
      <c r="AJ47" s="709"/>
      <c r="AL47" s="708"/>
      <c r="AM47" s="708"/>
      <c r="AN47" s="709" t="s">
        <v>2790</v>
      </c>
      <c r="AO47" s="709"/>
      <c r="AP47" s="709"/>
      <c r="AQ47" s="163"/>
      <c r="AR47" s="704">
        <v>38.333333333333336</v>
      </c>
      <c r="AS47" s="704"/>
      <c r="AT47" s="704"/>
      <c r="AU47" s="704"/>
      <c r="AV47" s="704"/>
      <c r="AW47" s="704"/>
      <c r="AX47" s="704"/>
      <c r="AY47" s="704"/>
      <c r="AZ47" s="704"/>
      <c r="BA47" s="704"/>
      <c r="BB47" s="704"/>
      <c r="BC47" s="704"/>
      <c r="BD47" s="704"/>
      <c r="BE47" s="163"/>
      <c r="BF47" s="711">
        <v>38.333333333333336</v>
      </c>
      <c r="BG47" s="711"/>
      <c r="BH47" s="711"/>
      <c r="BI47" s="711"/>
      <c r="BJ47" s="711"/>
      <c r="BK47" s="711"/>
      <c r="BL47" s="711"/>
      <c r="BM47" s="711"/>
      <c r="BN47" s="163"/>
      <c r="BO47" s="711">
        <v>38.333333333333336</v>
      </c>
      <c r="BP47" s="711"/>
      <c r="BQ47" s="711"/>
      <c r="BS47" s="711">
        <v>38.333333333333336</v>
      </c>
      <c r="BT47" s="711"/>
      <c r="BU47" s="711"/>
      <c r="BV47" s="711"/>
      <c r="BX47" s="711"/>
      <c r="BY47" s="711"/>
      <c r="BZ47" s="711">
        <v>38.333333333333336</v>
      </c>
      <c r="CA47" s="711"/>
      <c r="CB47" s="711"/>
    </row>
    <row r="48" spans="1:93" ht="15" customHeight="1">
      <c r="A48" s="80" t="s">
        <v>113</v>
      </c>
      <c r="B48" s="705" t="s">
        <v>2774</v>
      </c>
      <c r="C48" s="706"/>
      <c r="D48" s="707"/>
      <c r="E48" s="708"/>
      <c r="F48" s="708"/>
      <c r="G48" s="708"/>
      <c r="H48" s="708"/>
      <c r="I48" s="708" t="s">
        <v>2791</v>
      </c>
      <c r="J48" s="708"/>
      <c r="K48" s="709"/>
      <c r="L48" s="709"/>
      <c r="M48" s="709"/>
      <c r="N48" s="709"/>
      <c r="O48" s="709"/>
      <c r="P48" s="709"/>
      <c r="Q48" s="709"/>
      <c r="R48" s="212">
        <v>38.333333333333336</v>
      </c>
      <c r="T48" s="710" t="s">
        <v>2791</v>
      </c>
      <c r="U48" s="710"/>
      <c r="V48" s="708"/>
      <c r="W48" s="710"/>
      <c r="X48" s="710"/>
      <c r="Y48" s="710"/>
      <c r="Z48" s="710"/>
      <c r="AA48" s="710"/>
      <c r="AC48" s="708" t="s">
        <v>2791</v>
      </c>
      <c r="AD48" s="708"/>
      <c r="AE48" s="709"/>
      <c r="AG48" s="708" t="s">
        <v>2791</v>
      </c>
      <c r="AH48" s="708"/>
      <c r="AI48" s="709"/>
      <c r="AJ48" s="709"/>
      <c r="AL48" s="708"/>
      <c r="AM48" s="708"/>
      <c r="AN48" s="709" t="s">
        <v>2791</v>
      </c>
      <c r="AO48" s="709"/>
      <c r="AP48" s="709"/>
      <c r="AQ48" s="163"/>
      <c r="AR48" s="704"/>
      <c r="AS48" s="704"/>
      <c r="AT48" s="704"/>
      <c r="AU48" s="704"/>
      <c r="AV48" s="704">
        <v>38.333333333333336</v>
      </c>
      <c r="AW48" s="704"/>
      <c r="AX48" s="704"/>
      <c r="AY48" s="704"/>
      <c r="AZ48" s="704"/>
      <c r="BA48" s="704"/>
      <c r="BB48" s="704"/>
      <c r="BC48" s="704"/>
      <c r="BD48" s="704"/>
      <c r="BE48" s="163"/>
      <c r="BF48" s="711">
        <v>38.333333333333336</v>
      </c>
      <c r="BG48" s="711"/>
      <c r="BH48" s="711"/>
      <c r="BI48" s="711"/>
      <c r="BJ48" s="711"/>
      <c r="BK48" s="711"/>
      <c r="BL48" s="711"/>
      <c r="BM48" s="711"/>
      <c r="BN48" s="163"/>
      <c r="BO48" s="711">
        <v>38.333333333333336</v>
      </c>
      <c r="BP48" s="711"/>
      <c r="BQ48" s="711"/>
      <c r="BS48" s="711">
        <v>38.333333333333336</v>
      </c>
      <c r="BT48" s="711"/>
      <c r="BU48" s="711"/>
      <c r="BV48" s="711"/>
      <c r="BX48" s="711"/>
      <c r="BY48" s="711"/>
      <c r="BZ48" s="711">
        <v>38.333333333333336</v>
      </c>
      <c r="CA48" s="711"/>
      <c r="CB48" s="711"/>
    </row>
    <row r="49" spans="1:142" ht="15" customHeight="1">
      <c r="A49" s="80" t="s">
        <v>114</v>
      </c>
      <c r="B49" s="705" t="s">
        <v>2775</v>
      </c>
      <c r="C49" s="706"/>
      <c r="D49" s="707"/>
      <c r="E49" s="708"/>
      <c r="F49" s="708"/>
      <c r="G49" s="708"/>
      <c r="H49" s="708"/>
      <c r="I49" s="708"/>
      <c r="J49" s="708"/>
      <c r="K49" s="709"/>
      <c r="L49" s="709"/>
      <c r="M49" s="709"/>
      <c r="N49" s="709" t="s">
        <v>2792</v>
      </c>
      <c r="O49" s="709"/>
      <c r="P49" s="709"/>
      <c r="Q49" s="709"/>
      <c r="R49" s="212">
        <v>23.333333333333332</v>
      </c>
      <c r="T49" s="710"/>
      <c r="U49" s="710"/>
      <c r="V49" s="710"/>
      <c r="W49" s="710"/>
      <c r="X49" s="710"/>
      <c r="Y49" s="710"/>
      <c r="Z49" s="710" t="s">
        <v>2792</v>
      </c>
      <c r="AA49" s="710"/>
      <c r="AC49" s="708"/>
      <c r="AD49" s="708" t="s">
        <v>2792</v>
      </c>
      <c r="AE49" s="709"/>
      <c r="AG49" s="708"/>
      <c r="AH49" s="708"/>
      <c r="AI49" s="709"/>
      <c r="AJ49" s="709"/>
      <c r="AL49" s="708"/>
      <c r="AM49" s="708"/>
      <c r="AN49" s="709" t="s">
        <v>2792</v>
      </c>
      <c r="AO49" s="709"/>
      <c r="AP49" s="709"/>
      <c r="AQ49" s="163"/>
      <c r="AR49" s="704"/>
      <c r="AS49" s="704"/>
      <c r="AT49" s="704"/>
      <c r="AU49" s="704"/>
      <c r="AV49" s="704"/>
      <c r="AW49" s="704"/>
      <c r="AX49" s="704"/>
      <c r="AY49" s="704"/>
      <c r="AZ49" s="704"/>
      <c r="BA49" s="704">
        <v>23.333333333333332</v>
      </c>
      <c r="BB49" s="704"/>
      <c r="BC49" s="704"/>
      <c r="BD49" s="704"/>
      <c r="BE49" s="163"/>
      <c r="BF49" s="711"/>
      <c r="BG49" s="711"/>
      <c r="BH49" s="711"/>
      <c r="BI49" s="711"/>
      <c r="BJ49" s="711"/>
      <c r="BK49" s="711"/>
      <c r="BL49" s="711">
        <v>23.333333333333332</v>
      </c>
      <c r="BM49" s="711"/>
      <c r="BN49" s="163"/>
      <c r="BO49" s="711"/>
      <c r="BP49" s="711">
        <v>23.333333333333332</v>
      </c>
      <c r="BQ49" s="711"/>
      <c r="BS49" s="711"/>
      <c r="BT49" s="711"/>
      <c r="BU49" s="711"/>
      <c r="BV49" s="711"/>
      <c r="BX49" s="711"/>
      <c r="BY49" s="711"/>
      <c r="BZ49" s="711">
        <v>23.333333333333332</v>
      </c>
      <c r="CA49" s="711"/>
      <c r="CB49" s="711"/>
    </row>
    <row r="50" spans="1:142" ht="15" customHeight="1">
      <c r="A50" s="80" t="s">
        <v>115</v>
      </c>
      <c r="B50" s="705"/>
      <c r="C50" s="706"/>
      <c r="D50" s="707"/>
      <c r="E50" s="709"/>
      <c r="F50" s="709"/>
      <c r="G50" s="709"/>
      <c r="H50" s="709"/>
      <c r="I50" s="709"/>
      <c r="J50" s="709"/>
      <c r="K50" s="709"/>
      <c r="L50" s="709"/>
      <c r="M50" s="709"/>
      <c r="N50" s="709"/>
      <c r="O50" s="709"/>
      <c r="P50" s="709"/>
      <c r="Q50" s="709"/>
      <c r="R50" s="212" t="s">
        <v>30</v>
      </c>
      <c r="T50" s="710"/>
      <c r="U50" s="710"/>
      <c r="V50" s="710"/>
      <c r="W50" s="710"/>
      <c r="X50" s="710"/>
      <c r="Y50" s="710"/>
      <c r="Z50" s="710"/>
      <c r="AA50" s="710"/>
      <c r="AC50" s="709"/>
      <c r="AD50" s="709"/>
      <c r="AE50" s="709"/>
      <c r="AG50" s="709"/>
      <c r="AH50" s="709"/>
      <c r="AI50" s="709"/>
      <c r="AJ50" s="709"/>
      <c r="AL50" s="709"/>
      <c r="AM50" s="709"/>
      <c r="AN50" s="709"/>
      <c r="AO50" s="709"/>
      <c r="AP50" s="709"/>
      <c r="AR50" s="704"/>
      <c r="AS50" s="704"/>
      <c r="AT50" s="704"/>
      <c r="AU50" s="704"/>
      <c r="AV50" s="704"/>
      <c r="AW50" s="704"/>
      <c r="AX50" s="704"/>
      <c r="AY50" s="704"/>
      <c r="AZ50" s="704"/>
      <c r="BA50" s="704"/>
      <c r="BB50" s="704"/>
      <c r="BC50" s="704"/>
      <c r="BD50" s="704"/>
      <c r="BF50" s="711"/>
      <c r="BG50" s="711"/>
      <c r="BH50" s="711"/>
      <c r="BI50" s="711"/>
      <c r="BJ50" s="711"/>
      <c r="BK50" s="711"/>
      <c r="BL50" s="711"/>
      <c r="BM50" s="711"/>
      <c r="BO50" s="711"/>
      <c r="BP50" s="711"/>
      <c r="BQ50" s="711"/>
      <c r="BS50" s="711"/>
      <c r="BT50" s="711"/>
      <c r="BU50" s="711"/>
      <c r="BV50" s="711"/>
      <c r="BX50" s="711"/>
      <c r="BY50" s="711"/>
      <c r="BZ50" s="711"/>
      <c r="CA50" s="711"/>
      <c r="CB50" s="712"/>
    </row>
    <row r="51" spans="1:142" ht="15" customHeight="1">
      <c r="A51" s="80" t="s">
        <v>116</v>
      </c>
      <c r="B51" s="705"/>
      <c r="C51" s="706"/>
      <c r="D51" s="707"/>
      <c r="E51" s="709"/>
      <c r="F51" s="709"/>
      <c r="G51" s="709"/>
      <c r="H51" s="709"/>
      <c r="I51" s="709"/>
      <c r="J51" s="709"/>
      <c r="K51" s="709"/>
      <c r="L51" s="709"/>
      <c r="M51" s="709"/>
      <c r="N51" s="709"/>
      <c r="O51" s="709"/>
      <c r="P51" s="709"/>
      <c r="Q51" s="709"/>
      <c r="R51" s="212" t="s">
        <v>30</v>
      </c>
      <c r="T51" s="710"/>
      <c r="U51" s="710"/>
      <c r="V51" s="710"/>
      <c r="W51" s="710"/>
      <c r="X51" s="710"/>
      <c r="Y51" s="710"/>
      <c r="Z51" s="710"/>
      <c r="AA51" s="710"/>
      <c r="AC51" s="709"/>
      <c r="AD51" s="709"/>
      <c r="AE51" s="709"/>
      <c r="AG51" s="709"/>
      <c r="AH51" s="709"/>
      <c r="AI51" s="709"/>
      <c r="AJ51" s="709"/>
      <c r="AL51" s="709"/>
      <c r="AM51" s="709"/>
      <c r="AN51" s="709"/>
      <c r="AO51" s="709"/>
      <c r="AP51" s="709"/>
      <c r="AQ51" s="163"/>
      <c r="AR51" s="704"/>
      <c r="AS51" s="704"/>
      <c r="AT51" s="704"/>
      <c r="AU51" s="704"/>
      <c r="AV51" s="704"/>
      <c r="AW51" s="704"/>
      <c r="AX51" s="704"/>
      <c r="AY51" s="704"/>
      <c r="AZ51" s="704"/>
      <c r="BA51" s="704"/>
      <c r="BB51" s="704"/>
      <c r="BC51" s="704"/>
      <c r="BD51" s="704"/>
      <c r="BE51" s="163"/>
      <c r="BF51" s="711"/>
      <c r="BG51" s="711"/>
      <c r="BH51" s="711"/>
      <c r="BI51" s="711"/>
      <c r="BJ51" s="711"/>
      <c r="BK51" s="711"/>
      <c r="BL51" s="711"/>
      <c r="BM51" s="711"/>
      <c r="BN51" s="163"/>
      <c r="BO51" s="711"/>
      <c r="BP51" s="711"/>
      <c r="BQ51" s="711"/>
      <c r="BS51" s="711"/>
      <c r="BT51" s="711"/>
      <c r="BU51" s="711"/>
      <c r="BV51" s="711"/>
      <c r="BX51" s="711"/>
      <c r="BY51" s="711"/>
      <c r="BZ51" s="711"/>
      <c r="CA51" s="711"/>
      <c r="CB51" s="711"/>
    </row>
    <row r="52" spans="1:142" ht="15" customHeight="1">
      <c r="A52" s="80" t="s">
        <v>117</v>
      </c>
      <c r="B52" s="705"/>
      <c r="C52" s="706"/>
      <c r="D52" s="707"/>
      <c r="E52" s="709"/>
      <c r="F52" s="709"/>
      <c r="G52" s="709"/>
      <c r="H52" s="709"/>
      <c r="I52" s="709"/>
      <c r="J52" s="709"/>
      <c r="K52" s="709"/>
      <c r="L52" s="709"/>
      <c r="M52" s="709"/>
      <c r="N52" s="709"/>
      <c r="O52" s="709"/>
      <c r="P52" s="709"/>
      <c r="Q52" s="709"/>
      <c r="R52" s="212" t="s">
        <v>30</v>
      </c>
      <c r="T52" s="710"/>
      <c r="U52" s="710"/>
      <c r="V52" s="710"/>
      <c r="W52" s="710"/>
      <c r="X52" s="710"/>
      <c r="Y52" s="710"/>
      <c r="Z52" s="710"/>
      <c r="AA52" s="710"/>
      <c r="AC52" s="709"/>
      <c r="AD52" s="709"/>
      <c r="AE52" s="709"/>
      <c r="AG52" s="709"/>
      <c r="AH52" s="709"/>
      <c r="AI52" s="709"/>
      <c r="AJ52" s="709"/>
      <c r="AL52" s="709"/>
      <c r="AM52" s="709"/>
      <c r="AN52" s="709"/>
      <c r="AO52" s="709"/>
      <c r="AP52" s="709"/>
      <c r="AQ52" s="163"/>
      <c r="AR52" s="704"/>
      <c r="AS52" s="704"/>
      <c r="AT52" s="704"/>
      <c r="AU52" s="704"/>
      <c r="AV52" s="704"/>
      <c r="AW52" s="704"/>
      <c r="AX52" s="704"/>
      <c r="AY52" s="704"/>
      <c r="AZ52" s="704"/>
      <c r="BA52" s="704"/>
      <c r="BB52" s="704"/>
      <c r="BC52" s="704"/>
      <c r="BD52" s="704"/>
      <c r="BE52" s="163"/>
      <c r="BF52" s="711"/>
      <c r="BG52" s="711"/>
      <c r="BH52" s="711"/>
      <c r="BI52" s="711"/>
      <c r="BJ52" s="711"/>
      <c r="BK52" s="711"/>
      <c r="BL52" s="711"/>
      <c r="BM52" s="711"/>
      <c r="BN52" s="163"/>
      <c r="BO52" s="711"/>
      <c r="BP52" s="711"/>
      <c r="BQ52" s="711"/>
      <c r="BS52" s="711"/>
      <c r="BT52" s="711"/>
      <c r="BU52" s="711"/>
      <c r="BV52" s="711"/>
      <c r="BX52" s="711"/>
      <c r="BY52" s="711"/>
      <c r="BZ52" s="711"/>
      <c r="CA52" s="711"/>
      <c r="CB52" s="711"/>
    </row>
    <row r="53" spans="1:142" ht="15" customHeight="1">
      <c r="A53" s="80" t="s">
        <v>118</v>
      </c>
      <c r="B53" s="705"/>
      <c r="C53" s="706"/>
      <c r="D53" s="707"/>
      <c r="E53" s="709"/>
      <c r="F53" s="709"/>
      <c r="G53" s="709"/>
      <c r="H53" s="709"/>
      <c r="I53" s="709"/>
      <c r="J53" s="709"/>
      <c r="K53" s="709"/>
      <c r="L53" s="709"/>
      <c r="M53" s="709"/>
      <c r="N53" s="709"/>
      <c r="O53" s="709"/>
      <c r="P53" s="709"/>
      <c r="Q53" s="709"/>
      <c r="R53" s="212" t="s">
        <v>30</v>
      </c>
      <c r="T53" s="710"/>
      <c r="U53" s="710"/>
      <c r="V53" s="710"/>
      <c r="W53" s="710"/>
      <c r="X53" s="710"/>
      <c r="Y53" s="710"/>
      <c r="Z53" s="710"/>
      <c r="AA53" s="710"/>
      <c r="AC53" s="709"/>
      <c r="AD53" s="709"/>
      <c r="AE53" s="709"/>
      <c r="AG53" s="709"/>
      <c r="AH53" s="709"/>
      <c r="AI53" s="709"/>
      <c r="AJ53" s="709"/>
      <c r="AL53" s="709"/>
      <c r="AM53" s="709"/>
      <c r="AN53" s="709"/>
      <c r="AO53" s="709"/>
      <c r="AP53" s="709"/>
      <c r="AQ53" s="163"/>
      <c r="AR53" s="704"/>
      <c r="AS53" s="704"/>
      <c r="AT53" s="704"/>
      <c r="AU53" s="704"/>
      <c r="AV53" s="704"/>
      <c r="AW53" s="704"/>
      <c r="AX53" s="704"/>
      <c r="AY53" s="704"/>
      <c r="AZ53" s="704"/>
      <c r="BA53" s="704"/>
      <c r="BB53" s="704"/>
      <c r="BC53" s="704"/>
      <c r="BD53" s="704"/>
      <c r="BE53" s="163"/>
      <c r="BF53" s="711"/>
      <c r="BG53" s="711"/>
      <c r="BH53" s="711"/>
      <c r="BI53" s="711"/>
      <c r="BJ53" s="711"/>
      <c r="BK53" s="711"/>
      <c r="BL53" s="711"/>
      <c r="BM53" s="711"/>
      <c r="BN53" s="163"/>
      <c r="BO53" s="711"/>
      <c r="BP53" s="711"/>
      <c r="BQ53" s="711"/>
      <c r="BS53" s="711"/>
      <c r="BT53" s="711"/>
      <c r="BU53" s="711"/>
      <c r="BV53" s="711"/>
      <c r="BX53" s="711"/>
      <c r="BY53" s="711"/>
      <c r="BZ53" s="711"/>
      <c r="CA53" s="711"/>
      <c r="CB53" s="711"/>
    </row>
    <row r="54" spans="1:142" ht="15" customHeight="1" thickBot="1">
      <c r="A54" s="32">
        <f>IF(COUNTA(B47:C53)&gt;0,COUNTA(B47:C55),"")</f>
        <v>3</v>
      </c>
      <c r="B54" s="400"/>
      <c r="C54" s="401"/>
      <c r="D54" s="402"/>
      <c r="E54" s="32">
        <f>IF(COUNTA(E47:E53)&gt;0,COUNTA(E47:E53),"")</f>
        <v>1</v>
      </c>
      <c r="F54" s="32" t="str">
        <f t="shared" ref="F54:Q54" si="14">IF(COUNTA(F47:F53)&gt;0,COUNTA(F47:F53),"")</f>
        <v/>
      </c>
      <c r="G54" s="32" t="str">
        <f t="shared" si="14"/>
        <v/>
      </c>
      <c r="H54" s="32" t="str">
        <f t="shared" si="14"/>
        <v/>
      </c>
      <c r="I54" s="32">
        <f t="shared" si="14"/>
        <v>1</v>
      </c>
      <c r="J54" s="32" t="str">
        <f t="shared" si="14"/>
        <v/>
      </c>
      <c r="K54" s="32" t="str">
        <f t="shared" si="14"/>
        <v/>
      </c>
      <c r="L54" s="32" t="str">
        <f t="shared" si="14"/>
        <v/>
      </c>
      <c r="M54" s="32" t="str">
        <f t="shared" si="14"/>
        <v/>
      </c>
      <c r="N54" s="32">
        <f t="shared" si="14"/>
        <v>1</v>
      </c>
      <c r="O54" s="32" t="str">
        <f t="shared" si="14"/>
        <v/>
      </c>
      <c r="P54" s="32" t="str">
        <f t="shared" si="14"/>
        <v/>
      </c>
      <c r="Q54" s="32" t="str">
        <f t="shared" si="14"/>
        <v/>
      </c>
      <c r="R54" s="32">
        <f>IF(COUNTIF(B47:B55,"&lt;&gt;"&amp;"")&gt;0,COUNTIF(B47:B55,"&lt;&gt;"&amp;""),"")</f>
        <v>3</v>
      </c>
      <c r="T54" s="32">
        <f t="shared" ref="T54" si="15">IF(COUNTA(T47:T53)&gt;0,COUNTA(T47:T53),"")</f>
        <v>2</v>
      </c>
      <c r="U54" s="32" t="str">
        <f t="shared" ref="U54" si="16">IF(COUNTA(U47:U53)&gt;0,COUNTA(U47:U53),"")</f>
        <v/>
      </c>
      <c r="V54" s="32" t="str">
        <f t="shared" ref="V54" si="17">IF(COUNTA(V47:V53)&gt;0,COUNTA(V47:V53),"")</f>
        <v/>
      </c>
      <c r="W54" s="32" t="str">
        <f t="shared" ref="W54" si="18">IF(COUNTA(W47:W53)&gt;0,COUNTA(W47:W53),"")</f>
        <v/>
      </c>
      <c r="X54" s="32" t="str">
        <f t="shared" ref="X54" si="19">IF(COUNTA(X47:X53)&gt;0,COUNTA(X47:X53),"")</f>
        <v/>
      </c>
      <c r="Y54" s="32" t="str">
        <f t="shared" ref="Y54" si="20">IF(COUNTA(Y47:Y53)&gt;0,COUNTA(Y47:Y53),"")</f>
        <v/>
      </c>
      <c r="Z54" s="32">
        <f t="shared" ref="Z54" si="21">IF(COUNTA(Z47:Z53)&gt;0,COUNTA(Z47:Z53),"")</f>
        <v>1</v>
      </c>
      <c r="AA54" s="32" t="str">
        <f t="shared" ref="AA54" si="22">IF(COUNTA(AA47:AA53)&gt;0,COUNTA(AA47:AA53),"")</f>
        <v/>
      </c>
      <c r="AC54" s="32">
        <f t="shared" ref="AC54" si="23">IF(COUNTA(AC47:AC53)&gt;0,COUNTA(AC47:AC53),"")</f>
        <v>2</v>
      </c>
      <c r="AD54" s="32">
        <f t="shared" ref="AD54" si="24">IF(COUNTA(AD47:AD53)&gt;0,COUNTA(AD47:AD53),"")</f>
        <v>1</v>
      </c>
      <c r="AE54" s="32" t="str">
        <f t="shared" ref="AE54" si="25">IF(COUNTA(AE47:AE53)&gt;0,COUNTA(AE47:AE53),"")</f>
        <v/>
      </c>
      <c r="AG54" s="32">
        <f t="shared" ref="AG54" si="26">IF(COUNTA(AG47:AG53)&gt;0,COUNTA(AG47:AG53),"")</f>
        <v>2</v>
      </c>
      <c r="AH54" s="32" t="str">
        <f t="shared" ref="AH54" si="27">IF(COUNTA(AH47:AH53)&gt;0,COUNTA(AH47:AH53),"")</f>
        <v/>
      </c>
      <c r="AI54" s="32" t="str">
        <f t="shared" ref="AI54" si="28">IF(COUNTA(AI47:AI53)&gt;0,COUNTA(AI47:AI53),"")</f>
        <v/>
      </c>
      <c r="AJ54" s="32" t="str">
        <f t="shared" ref="AJ54" si="29">IF(COUNTA(AJ47:AJ53)&gt;0,COUNTA(AJ47:AJ53),"")</f>
        <v/>
      </c>
      <c r="AL54" s="32" t="str">
        <f t="shared" ref="AL54" si="30">IF(COUNTA(AL47:AL53)&gt;0,COUNTA(AL47:AL53),"")</f>
        <v/>
      </c>
      <c r="AM54" s="32" t="str">
        <f t="shared" ref="AM54" si="31">IF(COUNTA(AM47:AM53)&gt;0,COUNTA(AM47:AM53),"")</f>
        <v/>
      </c>
      <c r="AN54" s="32">
        <f t="shared" ref="AN54" si="32">IF(COUNTA(AN47:AN53)&gt;0,COUNTA(AN47:AN53),"")</f>
        <v>3</v>
      </c>
      <c r="AO54" s="32" t="str">
        <f t="shared" ref="AO54" si="33">IF(COUNTA(AO47:AO53)&gt;0,COUNTA(AO47:AO53),"")</f>
        <v/>
      </c>
      <c r="AP54" s="32" t="str">
        <f t="shared" ref="AP54" si="34">IF(COUNTA(AP47:AP53)&gt;0,COUNTA(AP47:AP53),"")</f>
        <v/>
      </c>
      <c r="AR54" s="211">
        <f t="shared" ref="AR54:BD54" si="35">IF(SUM(AR47:AR53)&gt;0,SUM(AR47:AR53),"")</f>
        <v>38.333333333333336</v>
      </c>
      <c r="AS54" s="211" t="str">
        <f t="shared" si="35"/>
        <v/>
      </c>
      <c r="AT54" s="211" t="str">
        <f t="shared" si="35"/>
        <v/>
      </c>
      <c r="AU54" s="211" t="str">
        <f t="shared" si="35"/>
        <v/>
      </c>
      <c r="AV54" s="211">
        <f t="shared" si="35"/>
        <v>38.333333333333336</v>
      </c>
      <c r="AW54" s="211" t="str">
        <f t="shared" si="35"/>
        <v/>
      </c>
      <c r="AX54" s="211" t="str">
        <f t="shared" si="35"/>
        <v/>
      </c>
      <c r="AY54" s="211" t="str">
        <f t="shared" si="35"/>
        <v/>
      </c>
      <c r="AZ54" s="211" t="str">
        <f t="shared" si="35"/>
        <v/>
      </c>
      <c r="BA54" s="211">
        <f t="shared" si="35"/>
        <v>23.333333333333332</v>
      </c>
      <c r="BB54" s="211" t="str">
        <f t="shared" si="35"/>
        <v/>
      </c>
      <c r="BC54" s="211" t="str">
        <f t="shared" si="35"/>
        <v/>
      </c>
      <c r="BD54" s="211" t="str">
        <f t="shared" si="35"/>
        <v/>
      </c>
      <c r="BF54" s="211">
        <f t="shared" ref="BF54:BM54" si="36">IF(SUM(BF47:BF53)&gt;0,SUM(BF47:BF53),"")</f>
        <v>76.666666666666671</v>
      </c>
      <c r="BG54" s="211" t="str">
        <f t="shared" si="36"/>
        <v/>
      </c>
      <c r="BH54" s="211" t="str">
        <f t="shared" si="36"/>
        <v/>
      </c>
      <c r="BI54" s="211" t="str">
        <f t="shared" si="36"/>
        <v/>
      </c>
      <c r="BJ54" s="211" t="str">
        <f t="shared" si="36"/>
        <v/>
      </c>
      <c r="BK54" s="211" t="str">
        <f t="shared" si="36"/>
        <v/>
      </c>
      <c r="BL54" s="211">
        <f t="shared" si="36"/>
        <v>23.333333333333332</v>
      </c>
      <c r="BM54" s="211" t="str">
        <f t="shared" si="36"/>
        <v/>
      </c>
      <c r="BO54" s="211">
        <f>IF(SUM(BO47:BO53)&gt;0,SUM(BO47:BO53),"")</f>
        <v>76.666666666666671</v>
      </c>
      <c r="BP54" s="211">
        <f>IF(SUM(BP47:BP53)&gt;0,SUM(BP47:BP53),"")</f>
        <v>23.333333333333332</v>
      </c>
      <c r="BQ54" s="211" t="str">
        <f>IF(SUM(BQ47:BQ53)&gt;0,SUM(BQ47:BQ53),"")</f>
        <v/>
      </c>
      <c r="BS54" s="211">
        <f>IF(SUM(BS47:BS53)&gt;0,SUM(BS47:BS53),"")</f>
        <v>76.666666666666671</v>
      </c>
      <c r="BT54" s="211" t="str">
        <f>IF(SUM(BT47:BT53)&gt;0,SUM(BT47:BT53),"")</f>
        <v/>
      </c>
      <c r="BU54" s="211" t="str">
        <f>IF(SUM(BU47:BU53)&gt;0,SUM(BU47:BU53),"")</f>
        <v/>
      </c>
      <c r="BV54" s="211" t="str">
        <f>IF(SUM(BV47:BV53)&gt;0,SUM(BV47:BV53),"")</f>
        <v/>
      </c>
      <c r="BX54" s="211" t="str">
        <f>IF(SUM(BX47:BX53)&gt;0,SUM(BX47:BX53),"")</f>
        <v/>
      </c>
      <c r="BY54" s="211" t="str">
        <f>IF(SUM(BY47:BY53)&gt;0,SUM(BY47:BY53),"")</f>
        <v/>
      </c>
      <c r="BZ54" s="211">
        <f>IF(SUM(BZ47:BZ53)&gt;0,SUM(BZ47:BZ53),"")</f>
        <v>100</v>
      </c>
      <c r="CA54" s="211" t="str">
        <f>IF(SUM(CA47:CA53)&gt;0,SUM(CA47:CA53),"")</f>
        <v/>
      </c>
      <c r="CB54" s="211" t="str">
        <f>IF(SUM(CB47:CB53)&gt;0,SUM(CB47:CB53),"")</f>
        <v/>
      </c>
    </row>
    <row r="55" spans="1:142" ht="15" customHeight="1" thickTop="1">
      <c r="C55" s="6"/>
      <c r="D55" s="6"/>
      <c r="E55" s="6"/>
      <c r="F55" s="6"/>
      <c r="G55" s="6"/>
      <c r="H55" s="6"/>
      <c r="I55" s="6"/>
      <c r="J55" s="6"/>
      <c r="K55" s="6"/>
      <c r="L55" s="6"/>
      <c r="M55" s="6"/>
      <c r="N55" s="6"/>
      <c r="O55" s="6"/>
      <c r="P55" s="6"/>
      <c r="Q55" s="6"/>
      <c r="R55" s="6"/>
      <c r="S55" s="6"/>
      <c r="AB55" s="6"/>
      <c r="AC55" s="6"/>
      <c r="AD55" s="6"/>
    </row>
    <row r="56" spans="1:142" ht="15" customHeight="1">
      <c r="A56" s="403" t="s">
        <v>60</v>
      </c>
      <c r="B56" s="403"/>
      <c r="C56" s="403"/>
      <c r="D56" s="338" t="s">
        <v>2679</v>
      </c>
      <c r="E56" s="339"/>
      <c r="F56" s="339"/>
      <c r="G56" s="339"/>
      <c r="H56" s="339"/>
      <c r="I56" s="339"/>
      <c r="J56" s="339"/>
      <c r="K56" s="340"/>
      <c r="L56" s="341" t="s">
        <v>2680</v>
      </c>
      <c r="M56" s="339"/>
      <c r="N56" s="339"/>
      <c r="O56" s="339"/>
      <c r="P56" s="339"/>
      <c r="Q56" s="339"/>
      <c r="R56" s="339"/>
      <c r="S56" s="340"/>
      <c r="T56" s="327"/>
      <c r="U56" s="327"/>
      <c r="V56" s="327"/>
      <c r="W56" s="327"/>
      <c r="X56" s="327"/>
      <c r="Y56" s="327"/>
      <c r="Z56" s="327"/>
      <c r="AA56" s="327"/>
      <c r="AB56" s="328"/>
      <c r="AC56" s="328"/>
      <c r="AD56" s="328"/>
      <c r="AE56" s="328"/>
      <c r="AF56" s="328"/>
      <c r="AG56" s="328"/>
      <c r="AH56" s="328"/>
      <c r="AI56" s="328"/>
      <c r="AJ56" s="328"/>
      <c r="AK56" s="328"/>
      <c r="AL56" s="328"/>
      <c r="AM56" s="328"/>
      <c r="AN56" s="328"/>
      <c r="AO56" s="328"/>
      <c r="AP56" s="213"/>
      <c r="AQ56" s="213"/>
    </row>
    <row r="57" spans="1:142" ht="15" customHeight="1">
      <c r="A57" s="403"/>
      <c r="B57" s="403"/>
      <c r="C57" s="403"/>
      <c r="D57" s="404" t="s">
        <v>2777</v>
      </c>
      <c r="E57" s="342" t="s">
        <v>2777</v>
      </c>
      <c r="F57" s="342" t="s">
        <v>2778</v>
      </c>
      <c r="G57" s="342" t="s">
        <v>2778</v>
      </c>
      <c r="H57" s="342" t="s">
        <v>2780</v>
      </c>
      <c r="I57" s="342" t="s">
        <v>2782</v>
      </c>
      <c r="J57" s="342" t="s">
        <v>2784</v>
      </c>
      <c r="K57" s="342" t="s">
        <v>2786</v>
      </c>
      <c r="L57" s="342" t="s">
        <v>2777</v>
      </c>
      <c r="M57" s="342" t="s">
        <v>2777</v>
      </c>
      <c r="N57" s="342" t="s">
        <v>2778</v>
      </c>
      <c r="O57" s="342" t="s">
        <v>2778</v>
      </c>
      <c r="P57" s="342" t="s">
        <v>2780</v>
      </c>
      <c r="Q57" s="342" t="s">
        <v>2782</v>
      </c>
      <c r="R57" s="342" t="s">
        <v>2784</v>
      </c>
      <c r="S57" s="342" t="s">
        <v>2786</v>
      </c>
      <c r="T57" s="342"/>
      <c r="U57" s="342"/>
      <c r="V57" s="342"/>
      <c r="W57" s="342"/>
      <c r="X57" s="342"/>
      <c r="Y57" s="342"/>
      <c r="Z57" s="342"/>
      <c r="AA57" s="342"/>
      <c r="AB57" s="342"/>
      <c r="AC57" s="342"/>
      <c r="AD57" s="342"/>
      <c r="AE57" s="342"/>
      <c r="AF57" s="342"/>
      <c r="AG57" s="342"/>
      <c r="AH57" s="342"/>
      <c r="AI57" s="342"/>
      <c r="AJ57" s="342"/>
      <c r="AK57" s="342"/>
      <c r="AL57" s="342"/>
      <c r="AM57" s="342"/>
      <c r="AN57" s="342"/>
      <c r="AO57" s="342"/>
    </row>
    <row r="58" spans="1:142" ht="15" customHeight="1">
      <c r="A58" s="403"/>
      <c r="B58" s="403"/>
      <c r="C58" s="403"/>
      <c r="D58" s="405"/>
      <c r="E58" s="343"/>
      <c r="F58" s="343"/>
      <c r="G58" s="343"/>
      <c r="H58" s="343"/>
      <c r="I58" s="343"/>
      <c r="J58" s="343"/>
      <c r="K58" s="343"/>
      <c r="L58" s="343"/>
      <c r="M58" s="343"/>
      <c r="N58" s="343"/>
      <c r="O58" s="343"/>
      <c r="P58" s="343"/>
      <c r="Q58" s="343"/>
      <c r="R58" s="343"/>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BR58" s="3"/>
      <c r="BS58" s="3"/>
      <c r="BT58" s="3"/>
      <c r="BU58" s="3"/>
      <c r="BV58" s="3"/>
      <c r="BW58" s="3"/>
      <c r="BX58" s="7"/>
      <c r="BY58" s="3"/>
      <c r="BZ58" s="3"/>
      <c r="CA58" s="3"/>
      <c r="CB58" s="3"/>
      <c r="CC58" s="3"/>
      <c r="CD58" s="3"/>
      <c r="CE58" s="3"/>
      <c r="CF58" s="3"/>
      <c r="CG58" s="3"/>
      <c r="CH58" s="3"/>
      <c r="CI58" s="3"/>
      <c r="CJ58" s="3"/>
      <c r="CK58" s="3"/>
      <c r="CL58" s="3"/>
      <c r="CM58" s="3"/>
      <c r="CN58" s="3"/>
      <c r="CO58" s="3"/>
      <c r="CP58" s="3"/>
      <c r="CQ58" s="3"/>
      <c r="CR58" s="3"/>
      <c r="CS58" s="3"/>
      <c r="CT58" s="3"/>
      <c r="CU58" s="3"/>
      <c r="CV58" s="3"/>
      <c r="CW58" s="24"/>
      <c r="CX58" s="3"/>
    </row>
    <row r="59" spans="1:142" ht="15" customHeight="1">
      <c r="A59" s="403"/>
      <c r="B59" s="403"/>
      <c r="C59" s="403"/>
      <c r="D59" s="405"/>
      <c r="E59" s="343"/>
      <c r="F59" s="343"/>
      <c r="G59" s="343"/>
      <c r="H59" s="343"/>
      <c r="I59" s="343"/>
      <c r="J59" s="343"/>
      <c r="K59" s="343"/>
      <c r="L59" s="343"/>
      <c r="M59" s="343"/>
      <c r="N59" s="343"/>
      <c r="O59" s="343"/>
      <c r="P59" s="343"/>
      <c r="Q59" s="343"/>
      <c r="R59" s="343"/>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BB59" s="358" t="s">
        <v>153</v>
      </c>
      <c r="BC59" s="359"/>
      <c r="BD59" s="359"/>
      <c r="BE59" s="359"/>
      <c r="BF59" s="359"/>
      <c r="BG59" s="359"/>
      <c r="BH59" s="359"/>
      <c r="BI59" s="359"/>
      <c r="BT59" s="3"/>
      <c r="BU59" s="24"/>
      <c r="BV59" s="24"/>
      <c r="BW59" s="24"/>
      <c r="BY59" s="352" t="s">
        <v>160</v>
      </c>
      <c r="BZ59" s="353"/>
      <c r="CA59" s="353"/>
      <c r="CB59" s="353"/>
      <c r="CC59" s="353"/>
      <c r="CD59" s="353"/>
      <c r="CE59" s="353"/>
      <c r="CF59" s="353"/>
      <c r="CG59" s="353"/>
      <c r="CH59" s="353"/>
      <c r="CI59" s="353"/>
      <c r="CJ59" s="353"/>
      <c r="CK59" s="353"/>
      <c r="CL59" s="353"/>
      <c r="CU59" s="3"/>
      <c r="CW59" s="360" t="s">
        <v>162</v>
      </c>
      <c r="CX59" s="361"/>
      <c r="CY59" s="361"/>
      <c r="CZ59" s="361"/>
      <c r="DA59" s="361"/>
      <c r="DB59" s="361"/>
      <c r="DC59" s="361"/>
      <c r="DD59" s="361"/>
      <c r="DE59" s="362"/>
      <c r="DK59" s="361" t="s">
        <v>64</v>
      </c>
      <c r="DL59" s="361"/>
      <c r="DM59" s="361"/>
      <c r="DN59" s="362"/>
      <c r="DU59" s="376" t="s">
        <v>379</v>
      </c>
      <c r="DV59" s="376"/>
      <c r="DW59" s="376"/>
      <c r="DX59" s="376"/>
      <c r="DY59" s="376"/>
      <c r="EG59" s="166" t="s">
        <v>411</v>
      </c>
      <c r="EH59" s="167"/>
      <c r="EI59" s="167"/>
      <c r="EJ59" s="167"/>
      <c r="EK59" s="168"/>
      <c r="EL59" s="168"/>
    </row>
    <row r="60" spans="1:142" ht="15" customHeight="1">
      <c r="A60" s="403"/>
      <c r="B60" s="403"/>
      <c r="C60" s="403"/>
      <c r="D60" s="406"/>
      <c r="E60" s="344"/>
      <c r="F60" s="344"/>
      <c r="G60" s="344"/>
      <c r="H60" s="344"/>
      <c r="I60" s="344"/>
      <c r="J60" s="344"/>
      <c r="K60" s="344"/>
      <c r="L60" s="344"/>
      <c r="M60" s="344"/>
      <c r="N60" s="344"/>
      <c r="O60" s="344"/>
      <c r="P60" s="344"/>
      <c r="Q60" s="344"/>
      <c r="R60" s="344"/>
      <c r="S60" s="344"/>
      <c r="T60" s="344"/>
      <c r="U60" s="344"/>
      <c r="V60" s="344"/>
      <c r="W60" s="344"/>
      <c r="X60" s="344"/>
      <c r="Y60" s="344"/>
      <c r="Z60" s="344"/>
      <c r="AA60" s="344"/>
      <c r="AB60" s="344"/>
      <c r="AC60" s="344"/>
      <c r="AD60" s="344"/>
      <c r="AE60" s="344"/>
      <c r="AF60" s="344"/>
      <c r="AG60" s="344"/>
      <c r="AH60" s="344"/>
      <c r="AI60" s="344"/>
      <c r="AJ60" s="344"/>
      <c r="AK60" s="344"/>
      <c r="AL60" s="344"/>
      <c r="AM60" s="344"/>
      <c r="AN60" s="344"/>
      <c r="AO60" s="344"/>
      <c r="AS60" s="3"/>
      <c r="AT60" s="24"/>
      <c r="BB60" s="102">
        <f>IF(N($AP$66)=0,"",$AP$66)</f>
        <v>36</v>
      </c>
      <c r="BC60" s="48" t="s">
        <v>112</v>
      </c>
      <c r="BD60" s="48" t="s">
        <v>113</v>
      </c>
      <c r="BE60" s="48" t="s">
        <v>114</v>
      </c>
      <c r="BF60" s="48" t="s">
        <v>115</v>
      </c>
      <c r="BG60" s="48" t="s">
        <v>116</v>
      </c>
      <c r="BH60" s="48" t="s">
        <v>117</v>
      </c>
      <c r="BI60" s="48" t="s">
        <v>118</v>
      </c>
      <c r="BT60" s="3"/>
      <c r="BU60" s="24"/>
      <c r="BV60" s="24"/>
      <c r="BW60" s="24"/>
      <c r="BY60" s="102">
        <f>IF(N($AP$66)=0,"",$AP$66)</f>
        <v>36</v>
      </c>
      <c r="BZ60" s="48" t="s">
        <v>119</v>
      </c>
      <c r="CA60" s="48" t="s">
        <v>120</v>
      </c>
      <c r="CB60" s="48" t="s">
        <v>121</v>
      </c>
      <c r="CC60" s="48" t="s">
        <v>122</v>
      </c>
      <c r="CD60" s="48" t="s">
        <v>123</v>
      </c>
      <c r="CE60" s="48" t="s">
        <v>124</v>
      </c>
      <c r="CF60" s="48" t="s">
        <v>125</v>
      </c>
      <c r="CG60" s="48" t="s">
        <v>126</v>
      </c>
      <c r="CH60" s="48" t="s">
        <v>127</v>
      </c>
      <c r="CI60" s="48" t="s">
        <v>128</v>
      </c>
      <c r="CJ60" s="48" t="s">
        <v>129</v>
      </c>
      <c r="CK60" s="48" t="s">
        <v>130</v>
      </c>
      <c r="CL60" s="48" t="s">
        <v>131</v>
      </c>
      <c r="CU60" s="3"/>
      <c r="CW60" s="102">
        <f>IF(N($AP$66)=0,"",$AP$66)</f>
        <v>36</v>
      </c>
      <c r="CX60" s="91" t="s">
        <v>132</v>
      </c>
      <c r="CY60" s="91" t="s">
        <v>133</v>
      </c>
      <c r="CZ60" s="91" t="s">
        <v>134</v>
      </c>
      <c r="DA60" s="91" t="s">
        <v>135</v>
      </c>
      <c r="DB60" s="91" t="s">
        <v>136</v>
      </c>
      <c r="DC60" s="91" t="s">
        <v>137</v>
      </c>
      <c r="DD60" s="91" t="s">
        <v>138</v>
      </c>
      <c r="DE60" s="91" t="s">
        <v>139</v>
      </c>
      <c r="DG60" s="3" t="s">
        <v>9</v>
      </c>
      <c r="DH60" s="3" t="s">
        <v>14</v>
      </c>
      <c r="DI60" s="3" t="s">
        <v>8</v>
      </c>
      <c r="DK60" s="102">
        <f>IF(N($AP$66)=0,"",$AP$66)</f>
        <v>36</v>
      </c>
      <c r="DL60" s="92" t="s">
        <v>9</v>
      </c>
      <c r="DM60" s="92" t="s">
        <v>14</v>
      </c>
      <c r="DN60" s="92" t="s">
        <v>8</v>
      </c>
      <c r="DU60" s="102">
        <f>IF(N($AP$66)=0,"",$AP$66)</f>
        <v>36</v>
      </c>
      <c r="DV60" s="92" t="s">
        <v>368</v>
      </c>
      <c r="DW60" s="92" t="s">
        <v>369</v>
      </c>
      <c r="DX60" s="92" t="s">
        <v>370</v>
      </c>
      <c r="DY60" s="92" t="s">
        <v>371</v>
      </c>
      <c r="EG60" s="102">
        <f>IF(N($AP$66)=0,"",$AP$66)</f>
        <v>36</v>
      </c>
      <c r="EH60" s="92" t="s">
        <v>791</v>
      </c>
      <c r="EI60" s="92" t="s">
        <v>792</v>
      </c>
      <c r="EJ60" s="92" t="s">
        <v>793</v>
      </c>
      <c r="EK60" s="92" t="s">
        <v>794</v>
      </c>
      <c r="EL60" s="92" t="s">
        <v>795</v>
      </c>
    </row>
    <row r="61" spans="1:142" ht="15" customHeight="1">
      <c r="A61" s="369" t="s">
        <v>407</v>
      </c>
      <c r="B61" s="370"/>
      <c r="C61" s="371"/>
      <c r="D61" s="113"/>
      <c r="E61" s="113"/>
      <c r="F61" s="113"/>
      <c r="G61" s="113"/>
      <c r="H61" s="113"/>
      <c r="I61" s="113"/>
      <c r="J61" s="113"/>
      <c r="K61" s="113"/>
      <c r="L61" s="113" t="s">
        <v>2681</v>
      </c>
      <c r="M61" s="113" t="s">
        <v>2681</v>
      </c>
      <c r="N61" s="113" t="s">
        <v>2681</v>
      </c>
      <c r="O61" s="113" t="s">
        <v>2681</v>
      </c>
      <c r="P61" s="113" t="s">
        <v>2681</v>
      </c>
      <c r="Q61" s="113" t="s">
        <v>2681</v>
      </c>
      <c r="R61" s="113" t="s">
        <v>2681</v>
      </c>
      <c r="S61" s="113" t="s">
        <v>2681</v>
      </c>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38"/>
      <c r="AQ61" s="298" t="str">
        <f>IF(OR(ISBLANK(B61),AP61=""),"",IF(OR($J$3="PH",$J$3="MS",$J$3="ME"),IF(AND(N($AP61)&gt;=BW$12,N($AP61)&lt;=BX$12),BY$12,IF(AND(N($AP61)&gt;=BW$13,N($AP61)&lt;=BX$13),BY$13,IF(AND(N($AP61)&gt;=BW$14,N($AP61)&lt;=BX$14),BY$14,IF(AND(N($AP61)&gt;=BW$15,N($AP61)&lt;=BX$15),BY$15,IF(AND(N($AP61)&gt;=BW$16,N($AP61)&lt;=$BX$16),BY$16,IF(AND(N($AP61)&gt;=BW$17,N($AP61)&lt;=$BX$17),BY$17,"Ongoing")))))),IF(AND(N($AP61)&gt;=BP$12,N($AP61)&lt;=BQ$12),BR$12,IF(AND(N($AP61)&gt;=BP$13,N($AP61)&lt;=BQ$13),BR$13,IF(AND(N($AP61)&gt;=BP$14,N($AP61)&lt;=BQ$14),BR$14,IF(AND(N($AP61)&gt;=BP$15,N($AP61)&lt;=BQ$15),BR$15,IF(AND(N($AP61)&gt;=BP$16,N($AP61)&lt;=BQ$16),BR$16,IF(AND(N($AP61)&gt;=BP$17,N($AP61)&lt;=BQ$17),BR$17,IF(AND(N($AP61)&gt;=BP$18,N($AP61)&lt;=BQ$18),BR$18,IF(AND(N($AP61)&gt;=BP$19,N($AP61)&lt;=BQ$19),BR$19,IF(AND(N($AP61)&gt;=BP$20,N($AP61)&lt;=BQ$20),BR$20,IF(AND(N($AP61)&gt;=BP$21,N($AP61)&lt;=BQ$21),BR$21,IF(AND(N($AP61)&gt;=BP$22,N($AP61)&lt;=BQ$22),BR$22)))))))))))))</f>
        <v/>
      </c>
      <c r="AR61" s="38"/>
      <c r="AS61" s="38"/>
      <c r="BB61" s="87" t="s">
        <v>5</v>
      </c>
      <c r="BC61" s="104">
        <f>$H$8*100</f>
        <v>90</v>
      </c>
      <c r="BD61" s="104">
        <f t="shared" ref="BD61:BI61" si="37">$H$8*100</f>
        <v>90</v>
      </c>
      <c r="BE61" s="104">
        <f t="shared" si="37"/>
        <v>90</v>
      </c>
      <c r="BF61" s="104">
        <f t="shared" si="37"/>
        <v>90</v>
      </c>
      <c r="BG61" s="104">
        <f t="shared" si="37"/>
        <v>90</v>
      </c>
      <c r="BH61" s="104">
        <f t="shared" si="37"/>
        <v>90</v>
      </c>
      <c r="BI61" s="104">
        <f t="shared" si="37"/>
        <v>90</v>
      </c>
      <c r="BT61" s="3"/>
      <c r="BU61" s="7"/>
      <c r="BV61" s="7"/>
      <c r="BW61" s="24"/>
      <c r="BY61" s="87" t="s">
        <v>5</v>
      </c>
      <c r="BZ61" s="104">
        <f>$H$8*100</f>
        <v>90</v>
      </c>
      <c r="CA61" s="104">
        <f t="shared" ref="CA61:CL61" si="38">$H$8*100</f>
        <v>90</v>
      </c>
      <c r="CB61" s="104">
        <f t="shared" si="38"/>
        <v>90</v>
      </c>
      <c r="CC61" s="104">
        <f t="shared" si="38"/>
        <v>90</v>
      </c>
      <c r="CD61" s="104">
        <f t="shared" si="38"/>
        <v>90</v>
      </c>
      <c r="CE61" s="104">
        <f t="shared" si="38"/>
        <v>90</v>
      </c>
      <c r="CF61" s="104">
        <f t="shared" si="38"/>
        <v>90</v>
      </c>
      <c r="CG61" s="104">
        <f t="shared" si="38"/>
        <v>90</v>
      </c>
      <c r="CH61" s="104">
        <f t="shared" si="38"/>
        <v>90</v>
      </c>
      <c r="CI61" s="104">
        <f t="shared" si="38"/>
        <v>90</v>
      </c>
      <c r="CJ61" s="104">
        <f t="shared" si="38"/>
        <v>90</v>
      </c>
      <c r="CK61" s="104">
        <f t="shared" si="38"/>
        <v>90</v>
      </c>
      <c r="CL61" s="104">
        <f t="shared" si="38"/>
        <v>90</v>
      </c>
      <c r="CU61" s="3"/>
      <c r="CW61" s="48" t="s">
        <v>5</v>
      </c>
      <c r="CX61" s="104">
        <f t="shared" ref="CX61:DE61" si="39">$H$8*100</f>
        <v>90</v>
      </c>
      <c r="CY61" s="104">
        <f t="shared" si="39"/>
        <v>90</v>
      </c>
      <c r="CZ61" s="104">
        <f t="shared" si="39"/>
        <v>90</v>
      </c>
      <c r="DA61" s="104">
        <f t="shared" si="39"/>
        <v>90</v>
      </c>
      <c r="DB61" s="104">
        <f t="shared" si="39"/>
        <v>90</v>
      </c>
      <c r="DC61" s="104">
        <f t="shared" si="39"/>
        <v>90</v>
      </c>
      <c r="DD61" s="104">
        <f t="shared" si="39"/>
        <v>90</v>
      </c>
      <c r="DE61" s="104">
        <f t="shared" si="39"/>
        <v>90</v>
      </c>
      <c r="DG61" s="3">
        <f>$H$8</f>
        <v>0.9</v>
      </c>
      <c r="DH61" s="3">
        <f>$H$8</f>
        <v>0.9</v>
      </c>
      <c r="DI61" s="3">
        <f>$H$8</f>
        <v>0.9</v>
      </c>
      <c r="DK61" s="87" t="s">
        <v>5</v>
      </c>
      <c r="DL61" s="104">
        <f t="shared" ref="DL61:DN61" si="40">$H$8*100</f>
        <v>90</v>
      </c>
      <c r="DM61" s="104">
        <f t="shared" si="40"/>
        <v>90</v>
      </c>
      <c r="DN61" s="104">
        <f t="shared" si="40"/>
        <v>90</v>
      </c>
      <c r="DU61" s="87" t="s">
        <v>5</v>
      </c>
      <c r="DV61" s="104">
        <f t="shared" ref="DV61:DY61" si="41">$H$8*100</f>
        <v>90</v>
      </c>
      <c r="DW61" s="104">
        <f t="shared" si="41"/>
        <v>90</v>
      </c>
      <c r="DX61" s="104">
        <f t="shared" si="41"/>
        <v>90</v>
      </c>
      <c r="DY61" s="104">
        <f t="shared" si="41"/>
        <v>90</v>
      </c>
      <c r="EG61" s="87" t="s">
        <v>5</v>
      </c>
      <c r="EH61" s="104">
        <f t="shared" ref="EH61:EL61" si="42">$H$8*100</f>
        <v>90</v>
      </c>
      <c r="EI61" s="104">
        <f t="shared" si="42"/>
        <v>90</v>
      </c>
      <c r="EJ61" s="104">
        <f t="shared" si="42"/>
        <v>90</v>
      </c>
      <c r="EK61" s="104">
        <f t="shared" si="42"/>
        <v>90</v>
      </c>
      <c r="EL61" s="104">
        <f t="shared" si="42"/>
        <v>90</v>
      </c>
    </row>
    <row r="62" spans="1:142" ht="15" customHeight="1">
      <c r="A62" s="369" t="s">
        <v>408</v>
      </c>
      <c r="B62" s="370"/>
      <c r="C62" s="371"/>
      <c r="D62" s="114"/>
      <c r="E62" s="114"/>
      <c r="F62" s="114"/>
      <c r="G62" s="114"/>
      <c r="H62" s="114"/>
      <c r="I62" s="114"/>
      <c r="J62" s="114"/>
      <c r="K62" s="114"/>
      <c r="L62" s="114" t="s">
        <v>368</v>
      </c>
      <c r="M62" s="114"/>
      <c r="N62" s="114" t="s">
        <v>368</v>
      </c>
      <c r="O62" s="114"/>
      <c r="P62" s="114" t="s">
        <v>368</v>
      </c>
      <c r="Q62" s="114" t="s">
        <v>368</v>
      </c>
      <c r="R62" s="114" t="s">
        <v>368</v>
      </c>
      <c r="S62" s="114" t="s">
        <v>368</v>
      </c>
      <c r="T62" s="114"/>
      <c r="U62" s="114"/>
      <c r="V62" s="114"/>
      <c r="W62" s="114"/>
      <c r="X62" s="114"/>
      <c r="Y62" s="114"/>
      <c r="Z62" s="114"/>
      <c r="AA62" s="114"/>
      <c r="AB62" s="114"/>
      <c r="AC62" s="114"/>
      <c r="AD62" s="114"/>
      <c r="AE62" s="114"/>
      <c r="AF62" s="114"/>
      <c r="AG62" s="114"/>
      <c r="AH62" s="114"/>
      <c r="AI62" s="114"/>
      <c r="AJ62" s="114"/>
      <c r="AK62" s="114"/>
      <c r="AL62" s="114"/>
      <c r="AM62" s="114"/>
      <c r="AN62" s="114"/>
      <c r="AO62" s="114"/>
      <c r="AP62" s="386" t="s">
        <v>1742</v>
      </c>
      <c r="AQ62" s="387"/>
      <c r="AR62" s="387"/>
      <c r="AS62" s="38"/>
      <c r="AT62" s="357" t="s">
        <v>151</v>
      </c>
      <c r="AU62" s="357"/>
      <c r="AV62" s="357"/>
      <c r="AW62" s="357"/>
      <c r="AX62" s="357"/>
      <c r="AY62" s="357"/>
      <c r="AZ62" s="357"/>
      <c r="BB62" s="87" t="s">
        <v>2</v>
      </c>
      <c r="BC62" s="111">
        <f>BB320</f>
        <v>36</v>
      </c>
      <c r="BD62" s="52">
        <f t="shared" ref="BD62:BI62" si="43">BC320</f>
        <v>34</v>
      </c>
      <c r="BE62" s="52">
        <f t="shared" si="43"/>
        <v>18</v>
      </c>
      <c r="BF62" s="52" t="str">
        <f t="shared" si="43"/>
        <v>N/A</v>
      </c>
      <c r="BG62" s="52" t="str">
        <f t="shared" si="43"/>
        <v>N/A</v>
      </c>
      <c r="BH62" s="52" t="str">
        <f t="shared" si="43"/>
        <v>N/A</v>
      </c>
      <c r="BI62" s="52" t="str">
        <f t="shared" si="43"/>
        <v>N/A</v>
      </c>
      <c r="BK62" s="357" t="s">
        <v>156</v>
      </c>
      <c r="BL62" s="357"/>
      <c r="BM62" s="357"/>
      <c r="BN62" s="357"/>
      <c r="BO62" s="357"/>
      <c r="BP62" s="357"/>
      <c r="BT62" s="3"/>
      <c r="BU62" s="7"/>
      <c r="BV62" s="7"/>
      <c r="BW62" s="24"/>
      <c r="BY62" s="87" t="s">
        <v>2</v>
      </c>
      <c r="BZ62" s="52">
        <f t="shared" ref="BZ62:CL62" si="44">BY320</f>
        <v>36</v>
      </c>
      <c r="CA62" s="52" t="str">
        <f t="shared" si="44"/>
        <v>N/A</v>
      </c>
      <c r="CB62" s="52" t="str">
        <f t="shared" si="44"/>
        <v>N/A</v>
      </c>
      <c r="CC62" s="52" t="str">
        <f t="shared" si="44"/>
        <v>N/A</v>
      </c>
      <c r="CD62" s="52">
        <f t="shared" si="44"/>
        <v>34</v>
      </c>
      <c r="CE62" s="52" t="str">
        <f t="shared" si="44"/>
        <v>N/A</v>
      </c>
      <c r="CF62" s="52" t="str">
        <f t="shared" si="44"/>
        <v>N/A</v>
      </c>
      <c r="CG62" s="52" t="str">
        <f t="shared" si="44"/>
        <v>N/A</v>
      </c>
      <c r="CH62" s="52" t="str">
        <f t="shared" si="44"/>
        <v>N/A</v>
      </c>
      <c r="CI62" s="52">
        <f t="shared" si="44"/>
        <v>18</v>
      </c>
      <c r="CJ62" s="52" t="str">
        <f t="shared" si="44"/>
        <v>N/A</v>
      </c>
      <c r="CK62" s="52" t="str">
        <f t="shared" si="44"/>
        <v>N/A</v>
      </c>
      <c r="CL62" s="52" t="str">
        <f t="shared" si="44"/>
        <v>N/A</v>
      </c>
      <c r="CN62" s="360" t="s">
        <v>161</v>
      </c>
      <c r="CO62" s="361"/>
      <c r="CP62" s="361"/>
      <c r="CQ62" s="361"/>
      <c r="CR62" s="362"/>
      <c r="CS62" s="156"/>
      <c r="CW62" s="48" t="s">
        <v>2</v>
      </c>
      <c r="CX62" s="57">
        <f t="shared" ref="CX62:DE62" si="45">CW320</f>
        <v>36</v>
      </c>
      <c r="CY62" s="57" t="str">
        <f t="shared" si="45"/>
        <v>N/A</v>
      </c>
      <c r="CZ62" s="57" t="str">
        <f t="shared" si="45"/>
        <v>N/A</v>
      </c>
      <c r="DA62" s="57" t="str">
        <f t="shared" si="45"/>
        <v>N/A</v>
      </c>
      <c r="DB62" s="57" t="str">
        <f t="shared" si="45"/>
        <v>N/A</v>
      </c>
      <c r="DC62" s="57" t="str">
        <f t="shared" si="45"/>
        <v>N/A</v>
      </c>
      <c r="DD62" s="57">
        <f t="shared" si="45"/>
        <v>18</v>
      </c>
      <c r="DE62" s="57" t="str">
        <f t="shared" si="45"/>
        <v>N/A</v>
      </c>
      <c r="DG62" s="363" t="s">
        <v>61</v>
      </c>
      <c r="DH62" s="364"/>
      <c r="DI62" s="364"/>
      <c r="DJ62" s="365"/>
      <c r="DK62" s="87" t="s">
        <v>2</v>
      </c>
      <c r="DL62" s="111">
        <f>DK320</f>
        <v>36</v>
      </c>
      <c r="DM62" s="111">
        <f>DL320</f>
        <v>18</v>
      </c>
      <c r="DN62" s="111" t="str">
        <f>DM320</f>
        <v>N/A</v>
      </c>
      <c r="DP62" s="363" t="s">
        <v>380</v>
      </c>
      <c r="DQ62" s="364"/>
      <c r="DR62" s="364"/>
      <c r="DS62" s="365"/>
      <c r="DU62" s="87" t="s">
        <v>2</v>
      </c>
      <c r="DV62" s="111">
        <f>DU320</f>
        <v>36</v>
      </c>
      <c r="DW62" s="111" t="str">
        <f>DV320</f>
        <v>N/A</v>
      </c>
      <c r="DX62" s="111" t="str">
        <f>DW320</f>
        <v>N/A</v>
      </c>
      <c r="DY62" s="111" t="str">
        <f>DX320</f>
        <v>N/A</v>
      </c>
      <c r="EA62" s="363" t="s">
        <v>415</v>
      </c>
      <c r="EB62" s="364"/>
      <c r="EC62" s="364"/>
      <c r="ED62" s="365"/>
      <c r="EG62" s="87" t="s">
        <v>2</v>
      </c>
      <c r="EH62" s="111" t="str">
        <f>EG320</f>
        <v>N/A</v>
      </c>
      <c r="EI62" s="111" t="str">
        <f>EH320</f>
        <v>N/A</v>
      </c>
      <c r="EJ62" s="111">
        <f>EI320</f>
        <v>34</v>
      </c>
      <c r="EK62" s="111" t="str">
        <f>EJ320</f>
        <v>N/A</v>
      </c>
      <c r="EL62" s="111" t="str">
        <f>EK320</f>
        <v>N/A</v>
      </c>
    </row>
    <row r="63" spans="1:142" ht="15" customHeight="1">
      <c r="A63" s="369" t="s">
        <v>409</v>
      </c>
      <c r="B63" s="370"/>
      <c r="C63" s="371"/>
      <c r="D63" s="114"/>
      <c r="E63" s="114"/>
      <c r="F63" s="114"/>
      <c r="G63" s="114"/>
      <c r="H63" s="114"/>
      <c r="I63" s="114"/>
      <c r="J63" s="114"/>
      <c r="K63" s="114"/>
      <c r="L63" s="114" t="s">
        <v>9</v>
      </c>
      <c r="M63" s="114" t="s">
        <v>14</v>
      </c>
      <c r="N63" s="114" t="s">
        <v>9</v>
      </c>
      <c r="O63" s="114" t="s">
        <v>14</v>
      </c>
      <c r="P63" s="114" t="s">
        <v>9</v>
      </c>
      <c r="Q63" s="114" t="s">
        <v>9</v>
      </c>
      <c r="R63" s="114" t="s">
        <v>9</v>
      </c>
      <c r="S63" s="114" t="s">
        <v>9</v>
      </c>
      <c r="T63" s="114"/>
      <c r="U63" s="114"/>
      <c r="V63" s="114"/>
      <c r="W63" s="114"/>
      <c r="X63" s="114"/>
      <c r="Y63" s="114"/>
      <c r="Z63" s="114"/>
      <c r="AA63" s="114"/>
      <c r="AB63" s="114"/>
      <c r="AC63" s="114"/>
      <c r="AD63" s="114"/>
      <c r="AE63" s="114"/>
      <c r="AF63" s="114"/>
      <c r="AG63" s="114"/>
      <c r="AH63" s="114"/>
      <c r="AI63" s="114"/>
      <c r="AJ63" s="114"/>
      <c r="AK63" s="114"/>
      <c r="AL63" s="114"/>
      <c r="AM63" s="114"/>
      <c r="AN63" s="114"/>
      <c r="AO63" s="114"/>
      <c r="AP63" s="386" t="s">
        <v>1710</v>
      </c>
      <c r="AQ63" s="387"/>
      <c r="AR63" s="387"/>
      <c r="AS63" s="38" t="s">
        <v>836</v>
      </c>
      <c r="AT63" s="354" t="s">
        <v>62</v>
      </c>
      <c r="AU63" s="355"/>
      <c r="AV63" s="355"/>
      <c r="AW63" s="355"/>
      <c r="AX63" s="356"/>
      <c r="AY63" s="102" t="s">
        <v>6</v>
      </c>
      <c r="AZ63" s="102" t="s">
        <v>7</v>
      </c>
      <c r="BB63" s="87" t="s">
        <v>3</v>
      </c>
      <c r="BC63" s="53">
        <f t="shared" ref="BC63:BI63" si="46">IF(BC62="N/A","N/A",BC62/$BB$60*100)</f>
        <v>100</v>
      </c>
      <c r="BD63" s="53">
        <f t="shared" si="46"/>
        <v>94.444444444444443</v>
      </c>
      <c r="BE63" s="53">
        <f t="shared" si="46"/>
        <v>50</v>
      </c>
      <c r="BF63" s="53" t="str">
        <f t="shared" si="46"/>
        <v>N/A</v>
      </c>
      <c r="BG63" s="53" t="str">
        <f t="shared" si="46"/>
        <v>N/A</v>
      </c>
      <c r="BH63" s="53" t="str">
        <f t="shared" si="46"/>
        <v>N/A</v>
      </c>
      <c r="BI63" s="53" t="str">
        <f t="shared" si="46"/>
        <v>N/A</v>
      </c>
      <c r="BK63" s="354" t="s">
        <v>62</v>
      </c>
      <c r="BL63" s="355"/>
      <c r="BM63" s="355"/>
      <c r="BN63" s="356"/>
      <c r="BO63" s="102" t="s">
        <v>6</v>
      </c>
      <c r="BP63" s="102" t="s">
        <v>7</v>
      </c>
      <c r="BT63" s="3"/>
      <c r="BU63" s="7"/>
      <c r="BV63" s="7"/>
      <c r="BW63" s="24"/>
      <c r="BY63" s="87" t="s">
        <v>3</v>
      </c>
      <c r="BZ63" s="52">
        <f t="shared" ref="BZ63:CL63" si="47">IF(BZ62="N/A","N/A",ROUND(BZ62/$BY$60*100,1))</f>
        <v>100</v>
      </c>
      <c r="CA63" s="52" t="str">
        <f t="shared" si="47"/>
        <v>N/A</v>
      </c>
      <c r="CB63" s="52" t="str">
        <f t="shared" si="47"/>
        <v>N/A</v>
      </c>
      <c r="CC63" s="52" t="str">
        <f t="shared" si="47"/>
        <v>N/A</v>
      </c>
      <c r="CD63" s="52">
        <f t="shared" si="47"/>
        <v>94.4</v>
      </c>
      <c r="CE63" s="52" t="str">
        <f t="shared" si="47"/>
        <v>N/A</v>
      </c>
      <c r="CF63" s="52" t="str">
        <f t="shared" si="47"/>
        <v>N/A</v>
      </c>
      <c r="CG63" s="52" t="str">
        <f t="shared" si="47"/>
        <v>N/A</v>
      </c>
      <c r="CH63" s="52" t="str">
        <f t="shared" si="47"/>
        <v>N/A</v>
      </c>
      <c r="CI63" s="52">
        <f t="shared" si="47"/>
        <v>50</v>
      </c>
      <c r="CJ63" s="52" t="str">
        <f t="shared" si="47"/>
        <v>N/A</v>
      </c>
      <c r="CK63" s="52" t="str">
        <f t="shared" si="47"/>
        <v>N/A</v>
      </c>
      <c r="CL63" s="52" t="str">
        <f t="shared" si="47"/>
        <v>N/A</v>
      </c>
      <c r="CN63" s="354" t="s">
        <v>62</v>
      </c>
      <c r="CO63" s="355"/>
      <c r="CP63" s="355"/>
      <c r="CQ63" s="356"/>
      <c r="CR63" s="107" t="s">
        <v>6</v>
      </c>
      <c r="CS63" s="107" t="s">
        <v>7</v>
      </c>
      <c r="CW63" s="48" t="s">
        <v>3</v>
      </c>
      <c r="CX63" s="57">
        <f t="shared" ref="CX63:DE63" si="48">IF(CX62="N/A","N/A",ROUND(CX62/$CW$60*100,1))</f>
        <v>100</v>
      </c>
      <c r="CY63" s="57" t="str">
        <f t="shared" si="48"/>
        <v>N/A</v>
      </c>
      <c r="CZ63" s="57" t="str">
        <f t="shared" si="48"/>
        <v>N/A</v>
      </c>
      <c r="DA63" s="57" t="str">
        <f t="shared" si="48"/>
        <v>N/A</v>
      </c>
      <c r="DB63" s="57" t="str">
        <f t="shared" si="48"/>
        <v>N/A</v>
      </c>
      <c r="DC63" s="57" t="str">
        <f t="shared" si="48"/>
        <v>N/A</v>
      </c>
      <c r="DD63" s="57">
        <f t="shared" si="48"/>
        <v>50</v>
      </c>
      <c r="DE63" s="57" t="str">
        <f t="shared" si="48"/>
        <v>N/A</v>
      </c>
      <c r="DG63" s="366" t="s">
        <v>63</v>
      </c>
      <c r="DH63" s="367"/>
      <c r="DI63" s="106" t="s">
        <v>6</v>
      </c>
      <c r="DJ63" s="106" t="s">
        <v>7</v>
      </c>
      <c r="DK63" s="87" t="s">
        <v>3</v>
      </c>
      <c r="DL63" s="52">
        <f>IF(DL62="N/A","N/A",ROUND(DL62/$DK$60*100,1))</f>
        <v>100</v>
      </c>
      <c r="DM63" s="52">
        <f>IF(DM62="N/A","N/A",ROUND(DM62/$DK$60*100,1))</f>
        <v>50</v>
      </c>
      <c r="DN63" s="52" t="str">
        <f>IF(DN62="N/A","N/A",ROUND(DN62/$DK$60*100,1))</f>
        <v>N/A</v>
      </c>
      <c r="DP63" s="366" t="s">
        <v>63</v>
      </c>
      <c r="DQ63" s="367"/>
      <c r="DR63" s="106" t="s">
        <v>6</v>
      </c>
      <c r="DS63" s="106" t="s">
        <v>7</v>
      </c>
      <c r="DU63" s="87" t="s">
        <v>3</v>
      </c>
      <c r="DV63" s="52">
        <f>IF(DV62="N/A","N/A",ROUND(DV62/$DU$60*100,1))</f>
        <v>100</v>
      </c>
      <c r="DW63" s="52" t="str">
        <f>IF(DW62="N/A","N/A",ROUND(DW62/$DU$60*100,1))</f>
        <v>N/A</v>
      </c>
      <c r="DX63" s="52" t="str">
        <f>IF(DX62="N/A","N/A",ROUND(DX62/$DU$60*100,1))</f>
        <v>N/A</v>
      </c>
      <c r="DY63" s="52" t="str">
        <f>IF(DY62="N/A","N/A",ROUND(DY62/$DU$60*100,1))</f>
        <v>N/A</v>
      </c>
      <c r="EA63" s="366" t="s">
        <v>63</v>
      </c>
      <c r="EB63" s="367"/>
      <c r="EC63" s="106" t="s">
        <v>6</v>
      </c>
      <c r="ED63" s="106" t="s">
        <v>7</v>
      </c>
      <c r="EG63" s="87" t="s">
        <v>3</v>
      </c>
      <c r="EH63" s="52" t="str">
        <f>IF(EH62="N/A","N/A",ROUND(EH62/$EG$60*100,1))</f>
        <v>N/A</v>
      </c>
      <c r="EI63" s="52" t="str">
        <f>IF(EI62="N/A","N/A",ROUND(EI62/$EG$60*100,1))</f>
        <v>N/A</v>
      </c>
      <c r="EJ63" s="52">
        <f>IF(EJ62="N/A","N/A",ROUND(EJ62/$EG$60*100,1))</f>
        <v>94.4</v>
      </c>
      <c r="EK63" s="52" t="str">
        <f>IF(EK62="N/A","N/A",ROUND(EK62/$EG$60*100,1))</f>
        <v>N/A</v>
      </c>
      <c r="EL63" s="52" t="str">
        <f>IF(EL62="N/A","N/A",ROUND(EL62/$EG$60*100,1))</f>
        <v>N/A</v>
      </c>
    </row>
    <row r="64" spans="1:142" ht="15" customHeight="1">
      <c r="A64" s="369" t="s">
        <v>410</v>
      </c>
      <c r="B64" s="370"/>
      <c r="C64" s="371"/>
      <c r="D64" s="114"/>
      <c r="E64" s="114"/>
      <c r="F64" s="114"/>
      <c r="G64" s="114"/>
      <c r="H64" s="114"/>
      <c r="I64" s="114"/>
      <c r="J64" s="114"/>
      <c r="K64" s="114"/>
      <c r="L64" s="114" t="s">
        <v>132</v>
      </c>
      <c r="M64" s="114" t="s">
        <v>138</v>
      </c>
      <c r="N64" s="114" t="s">
        <v>132</v>
      </c>
      <c r="O64" s="114" t="s">
        <v>138</v>
      </c>
      <c r="P64" s="114" t="s">
        <v>132</v>
      </c>
      <c r="Q64" s="114" t="s">
        <v>132</v>
      </c>
      <c r="R64" s="114" t="s">
        <v>132</v>
      </c>
      <c r="S64" s="114" t="s">
        <v>132</v>
      </c>
      <c r="T64" s="114"/>
      <c r="U64" s="114"/>
      <c r="V64" s="114"/>
      <c r="W64" s="114"/>
      <c r="X64" s="114"/>
      <c r="Y64" s="114"/>
      <c r="Z64" s="114"/>
      <c r="AA64" s="114"/>
      <c r="AB64" s="114"/>
      <c r="AC64" s="114"/>
      <c r="AD64" s="114"/>
      <c r="AE64" s="114"/>
      <c r="AF64" s="114"/>
      <c r="AG64" s="114"/>
      <c r="AH64" s="114"/>
      <c r="AI64" s="114"/>
      <c r="AJ64" s="114"/>
      <c r="AK64" s="114"/>
      <c r="AL64" s="114"/>
      <c r="AM64" s="114"/>
      <c r="AN64" s="114"/>
      <c r="AO64" s="114"/>
      <c r="AP64" s="392" t="s">
        <v>66</v>
      </c>
      <c r="AQ64" s="377" t="s">
        <v>65</v>
      </c>
      <c r="AR64" s="377" t="s">
        <v>26</v>
      </c>
      <c r="AS64" s="38"/>
      <c r="AT64" s="388" t="str">
        <f>IF(ISBLANK($C$6),"",UPPER(CONCATENATE($C$6," Semester")))</f>
        <v>JANUARY 2025 SEMESTER</v>
      </c>
      <c r="AU64" s="389"/>
      <c r="AV64" s="389"/>
      <c r="AW64" s="389"/>
      <c r="AX64" s="390"/>
      <c r="AY64" s="52">
        <f>IF(BI$320="N/A","N/A",IF(OR(N(BI$320)&gt;0,N(BI$321)&gt;0),ROUND(BI$320/(N(BI$320)+N(BI$321))*100,1),0))</f>
        <v>50</v>
      </c>
      <c r="AZ64" s="52">
        <f>IF(BI$321="N/A","N/A",IF(OR(N(BI$320)&gt;0,N(BI$321)&gt;0),ROUND(BI$321/(BI$320+BI$321)*100,1),0))</f>
        <v>50</v>
      </c>
      <c r="BA64" s="3"/>
      <c r="BB64" s="87" t="s">
        <v>4</v>
      </c>
      <c r="BC64" s="52" t="str">
        <f t="shared" ref="BC64:BI64" si="49">IF(BC62="N/A","N/A",IF(BC63&gt;=BC$61,"Yes","No"))</f>
        <v>Yes</v>
      </c>
      <c r="BD64" s="52" t="str">
        <f t="shared" si="49"/>
        <v>Yes</v>
      </c>
      <c r="BE64" s="52" t="str">
        <f t="shared" si="49"/>
        <v>No</v>
      </c>
      <c r="BF64" s="52" t="str">
        <f t="shared" si="49"/>
        <v>N/A</v>
      </c>
      <c r="BG64" s="52" t="str">
        <f t="shared" si="49"/>
        <v>N/A</v>
      </c>
      <c r="BH64" s="52" t="str">
        <f t="shared" si="49"/>
        <v>N/A</v>
      </c>
      <c r="BI64" s="52" t="str">
        <f t="shared" si="49"/>
        <v>N/A</v>
      </c>
      <c r="BK64" s="388" t="str">
        <f>IF(ISBLANK($C$6),"",UPPER(CONCATENATE($C$6," Semester")))</f>
        <v>JANUARY 2025 SEMESTER</v>
      </c>
      <c r="BL64" s="389"/>
      <c r="BM64" s="389"/>
      <c r="BN64" s="390"/>
      <c r="BO64" s="52">
        <f>IF(CL$320="N/A","N/A",IF(OR(N(CL$320)&gt;0,N(CL$321)&gt;0),ROUND(CL$320/(CL$320+CL$321)*100,1),0))</f>
        <v>50</v>
      </c>
      <c r="BP64" s="52">
        <f>IF(CL$321="N/A","N/A",IF(OR(N(CL$320)&gt;0,N(CL$321)&gt;0),ROUND(CL$321/(CL$320+CL$321)*100,1),0))</f>
        <v>50</v>
      </c>
      <c r="BT64" s="3"/>
      <c r="BU64" s="7"/>
      <c r="BV64" s="7"/>
      <c r="BW64" s="24"/>
      <c r="BY64" s="87" t="s">
        <v>4</v>
      </c>
      <c r="BZ64" s="52" t="str">
        <f t="shared" ref="BZ64:CL64" si="50">IF(BZ62="N/A","N/A",IF(BZ63&gt;=BZ$61,"Yes","No"))</f>
        <v>Yes</v>
      </c>
      <c r="CA64" s="52" t="str">
        <f t="shared" si="50"/>
        <v>N/A</v>
      </c>
      <c r="CB64" s="52" t="str">
        <f t="shared" si="50"/>
        <v>N/A</v>
      </c>
      <c r="CC64" s="52" t="str">
        <f t="shared" si="50"/>
        <v>N/A</v>
      </c>
      <c r="CD64" s="52" t="str">
        <f t="shared" si="50"/>
        <v>Yes</v>
      </c>
      <c r="CE64" s="52" t="str">
        <f t="shared" si="50"/>
        <v>N/A</v>
      </c>
      <c r="CF64" s="52" t="str">
        <f t="shared" si="50"/>
        <v>N/A</v>
      </c>
      <c r="CG64" s="52" t="str">
        <f t="shared" si="50"/>
        <v>N/A</v>
      </c>
      <c r="CH64" s="52" t="str">
        <f t="shared" si="50"/>
        <v>N/A</v>
      </c>
      <c r="CI64" s="52" t="str">
        <f t="shared" si="50"/>
        <v>No</v>
      </c>
      <c r="CJ64" s="52" t="str">
        <f t="shared" si="50"/>
        <v>N/A</v>
      </c>
      <c r="CK64" s="52" t="str">
        <f t="shared" si="50"/>
        <v>N/A</v>
      </c>
      <c r="CL64" s="52" t="str">
        <f t="shared" si="50"/>
        <v>N/A</v>
      </c>
      <c r="CN64" s="388" t="str">
        <f>IF(ISBLANK($C$6),"",UPPER(CONCATENATE($C$6," Semester")))</f>
        <v>JANUARY 2025 SEMESTER</v>
      </c>
      <c r="CO64" s="389"/>
      <c r="CP64" s="389"/>
      <c r="CQ64" s="390"/>
      <c r="CR64" s="52">
        <f>IF(DE$320="N/A","N/A",IF(OR(N(DE$320)&gt;0,N(DE$321)&gt;0),ROUND(DE$320/(DE$320+DE$321)*100,1),0))</f>
        <v>50</v>
      </c>
      <c r="CS64" s="52">
        <f>IF(DE$321="N/A","N/A",IF(OR(N(DE$320)&gt;0,N(DE$321)&gt;0),ROUND(DE$321/(DE$320+DE$321)*100,1),0))</f>
        <v>50</v>
      </c>
      <c r="CW64" s="48" t="s">
        <v>4</v>
      </c>
      <c r="CX64" s="57" t="str">
        <f t="shared" ref="CX64:DE64" si="51">IF(CX62="N/A","N/A",IF(CX63&gt;=CX$61,"Yes","No"))</f>
        <v>Yes</v>
      </c>
      <c r="CY64" s="57" t="str">
        <f t="shared" si="51"/>
        <v>N/A</v>
      </c>
      <c r="CZ64" s="57" t="str">
        <f t="shared" si="51"/>
        <v>N/A</v>
      </c>
      <c r="DA64" s="57" t="str">
        <f t="shared" si="51"/>
        <v>N/A</v>
      </c>
      <c r="DB64" s="57" t="str">
        <f t="shared" si="51"/>
        <v>N/A</v>
      </c>
      <c r="DC64" s="57" t="str">
        <f t="shared" si="51"/>
        <v>N/A</v>
      </c>
      <c r="DD64" s="57" t="str">
        <f t="shared" si="51"/>
        <v>No</v>
      </c>
      <c r="DE64" s="57" t="str">
        <f t="shared" si="51"/>
        <v>N/A</v>
      </c>
      <c r="DG64" s="374" t="str">
        <f>IF(ISBLANK($C$6),"",UPPER($C$6))</f>
        <v>JANUARY 2025</v>
      </c>
      <c r="DH64" s="375"/>
      <c r="DI64" s="52">
        <f>IF(DN$320="N/A","N/A",IF(OR(N(DN$320)&gt;0,N(DN$321)&gt;0),ROUND(DN$320/(DN$320+DN$321)*100,1),0))</f>
        <v>50</v>
      </c>
      <c r="DJ64" s="52">
        <f>IF(DN$321="N/A","N/A",IF(OR(N(DN$320)&gt;0,N(DN$321)&gt;0),ROUND(DN$321/(DN$320+DN$321)*100,1),0))</f>
        <v>50</v>
      </c>
      <c r="DK64" s="87" t="s">
        <v>4</v>
      </c>
      <c r="DL64" s="52" t="str">
        <f>IF(DL62="N/A","N/A",IF(DL63&gt;=DL$61,"Yes","No"))</f>
        <v>Yes</v>
      </c>
      <c r="DM64" s="52" t="str">
        <f>IF(DM62="N/A","N/A",IF(DM63&gt;=DM$61,"Yes","No"))</f>
        <v>No</v>
      </c>
      <c r="DN64" s="52" t="str">
        <f>IF(DN62="N/A","N/A",IF(DN63&gt;=DN$61,"Yes","No"))</f>
        <v>N/A</v>
      </c>
      <c r="DP64" s="374" t="str">
        <f>IF(ISBLANK($C$6),"",UPPER($C$6))</f>
        <v>JANUARY 2025</v>
      </c>
      <c r="DQ64" s="375"/>
      <c r="DR64" s="52">
        <f>IF(DY$320="N/A","N/A",IF(OR(N(DY$320)&gt;0,N(DY$321)&gt;0),ROUND(DY$320/(DY$320+DY$321)*100,1),0))</f>
        <v>100</v>
      </c>
      <c r="DS64" s="52">
        <f>IF(DY$321="N/A","N/A",IF(OR(N(DY$320)&gt;0,N(DY$321)&gt;0),ROUND(DY$321/(DY$320+DY$321)*100,1),0))</f>
        <v>0</v>
      </c>
      <c r="DU64" s="87" t="s">
        <v>4</v>
      </c>
      <c r="DV64" s="52" t="str">
        <f>IF(DV62="N/A","N/A",IF(DV63&gt;=DV$61,"Yes","No"))</f>
        <v>Yes</v>
      </c>
      <c r="DW64" s="52" t="str">
        <f>IF(DW62="N/A","N/A",IF(DW63&gt;=DW$61,"Yes","No"))</f>
        <v>N/A</v>
      </c>
      <c r="DX64" s="52" t="str">
        <f>IF(DX62="N/A","N/A",IF(DX63&gt;=DX$61,"Yes","No"))</f>
        <v>N/A</v>
      </c>
      <c r="DY64" s="52" t="str">
        <f>IF(DY62="N/A","N/A",IF(DY63&gt;=DY$61,"Yes","No"))</f>
        <v>N/A</v>
      </c>
      <c r="EA64" s="374" t="str">
        <f>IF(ISBLANK($C$6),"",UPPER($C$6))</f>
        <v>JANUARY 2025</v>
      </c>
      <c r="EB64" s="375"/>
      <c r="EC64" s="52">
        <f>IF(EL$320="N/A","N/A",IF(OR(N(EL$320)&gt;0,N(EL$321)&gt;0),ROUND(EL$320/(EL$320+EL$321)*100,1),0))</f>
        <v>94.4</v>
      </c>
      <c r="ED64" s="52">
        <f>IF(EL$321="N/A","N/A",IF(OR(N(EL$320)&gt;0,N(EL$321)&gt;0),ROUND(EL$321/(EL$320+EL$321)*100,1),0))</f>
        <v>5.6</v>
      </c>
      <c r="EG64" s="87" t="s">
        <v>4</v>
      </c>
      <c r="EH64" s="52" t="str">
        <f>IF(EH62="N/A","N/A",IF(EH63&gt;=EH$61,"Yes","No"))</f>
        <v>N/A</v>
      </c>
      <c r="EI64" s="52" t="str">
        <f>IF(EI62="N/A","N/A",IF(EI63&gt;=EI$61,"Yes","No"))</f>
        <v>N/A</v>
      </c>
      <c r="EJ64" s="52" t="str">
        <f>IF(EJ62="N/A","N/A",IF(EJ63&gt;=EJ$61,"Yes","No"))</f>
        <v>Yes</v>
      </c>
      <c r="EK64" s="52" t="str">
        <f>IF(EK62="N/A","N/A",IF(EK63&gt;=EK$61,"Yes","No"))</f>
        <v>N/A</v>
      </c>
      <c r="EL64" s="52" t="str">
        <f>IF(EL62="N/A","N/A",IF(EL63&gt;=EL$61,"Yes","No"))</f>
        <v>N/A</v>
      </c>
    </row>
    <row r="65" spans="1:142" ht="15" customHeight="1">
      <c r="A65" s="369" t="s">
        <v>170</v>
      </c>
      <c r="B65" s="370"/>
      <c r="C65" s="371"/>
      <c r="D65" s="114"/>
      <c r="E65" s="114"/>
      <c r="F65" s="114"/>
      <c r="G65" s="114"/>
      <c r="H65" s="114"/>
      <c r="I65" s="114"/>
      <c r="J65" s="114"/>
      <c r="K65" s="114"/>
      <c r="L65" s="114" t="s">
        <v>123</v>
      </c>
      <c r="M65" s="115" t="s">
        <v>128</v>
      </c>
      <c r="N65" s="115" t="s">
        <v>119</v>
      </c>
      <c r="O65" s="115" t="s">
        <v>128</v>
      </c>
      <c r="P65" s="115" t="s">
        <v>119</v>
      </c>
      <c r="Q65" s="115" t="s">
        <v>119</v>
      </c>
      <c r="R65" s="115" t="s">
        <v>123</v>
      </c>
      <c r="S65" s="115" t="s">
        <v>123</v>
      </c>
      <c r="T65" s="115"/>
      <c r="U65" s="115"/>
      <c r="V65" s="115"/>
      <c r="W65" s="115"/>
      <c r="X65" s="115"/>
      <c r="Y65" s="115"/>
      <c r="Z65" s="115"/>
      <c r="AA65" s="115"/>
      <c r="AB65" s="115"/>
      <c r="AC65" s="115"/>
      <c r="AD65" s="115"/>
      <c r="AE65" s="115"/>
      <c r="AF65" s="115"/>
      <c r="AG65" s="115"/>
      <c r="AH65" s="115"/>
      <c r="AI65" s="115"/>
      <c r="AJ65" s="115"/>
      <c r="AK65" s="115"/>
      <c r="AL65" s="115"/>
      <c r="AM65" s="115"/>
      <c r="AN65" s="115"/>
      <c r="AO65" s="115"/>
      <c r="AP65" s="393"/>
      <c r="AQ65" s="378"/>
      <c r="AR65" s="378"/>
      <c r="AS65" s="38"/>
      <c r="BA65" s="3"/>
      <c r="BB65" s="24"/>
      <c r="BC65" s="24"/>
      <c r="BD65" s="24"/>
      <c r="BE65" s="24"/>
      <c r="BF65" s="24"/>
      <c r="BG65" s="24"/>
      <c r="BH65" s="24"/>
      <c r="BI65" s="24"/>
      <c r="BJ65" s="24"/>
      <c r="CC65" s="3"/>
      <c r="CD65" s="24"/>
      <c r="CE65" s="24"/>
      <c r="CF65" s="24"/>
      <c r="CG65" s="24"/>
      <c r="CH65" s="24"/>
      <c r="CI65" s="24"/>
      <c r="CJ65" s="24"/>
      <c r="CK65" s="24"/>
      <c r="CL65" s="24"/>
      <c r="CW65" s="24"/>
      <c r="DG65" s="24"/>
      <c r="DH65" s="24"/>
      <c r="DI65" s="24"/>
      <c r="DJ65" s="7"/>
      <c r="DK65" s="24"/>
    </row>
    <row r="66" spans="1:142" ht="15" customHeight="1">
      <c r="A66" s="369" t="s">
        <v>366</v>
      </c>
      <c r="B66" s="370"/>
      <c r="C66" s="371"/>
      <c r="D66" s="116"/>
      <c r="E66" s="116"/>
      <c r="F66" s="116"/>
      <c r="G66" s="116"/>
      <c r="H66" s="116"/>
      <c r="I66" s="116"/>
      <c r="J66" s="116"/>
      <c r="K66" s="116"/>
      <c r="L66" s="116">
        <v>13.333333333333334</v>
      </c>
      <c r="M66" s="116">
        <v>11.666666666666666</v>
      </c>
      <c r="N66" s="116">
        <v>13.333333333333334</v>
      </c>
      <c r="O66" s="116">
        <v>11.666666666666666</v>
      </c>
      <c r="P66" s="116">
        <v>12</v>
      </c>
      <c r="Q66" s="116">
        <v>13</v>
      </c>
      <c r="R66" s="116">
        <v>12</v>
      </c>
      <c r="S66" s="116">
        <v>13</v>
      </c>
      <c r="T66" s="116"/>
      <c r="U66" s="116"/>
      <c r="V66" s="117"/>
      <c r="W66" s="117"/>
      <c r="X66" s="117"/>
      <c r="Y66" s="117"/>
      <c r="Z66" s="117"/>
      <c r="AA66" s="117"/>
      <c r="AB66" s="117"/>
      <c r="AC66" s="117"/>
      <c r="AD66" s="117"/>
      <c r="AE66" s="117"/>
      <c r="AF66" s="117"/>
      <c r="AG66" s="117"/>
      <c r="AH66" s="117"/>
      <c r="AI66" s="117"/>
      <c r="AJ66" s="117"/>
      <c r="AK66" s="117"/>
      <c r="AL66" s="117"/>
      <c r="AM66" s="117"/>
      <c r="AN66" s="117"/>
      <c r="AO66" s="117"/>
      <c r="AP66" s="95">
        <f>IF(COUNTA($C69:$C318)&gt;0,COUNTA($C69:$C318),"")</f>
        <v>36</v>
      </c>
      <c r="AQ66" s="378"/>
      <c r="AR66" s="378"/>
      <c r="AS66" s="38"/>
      <c r="AT66" s="357" t="s">
        <v>152</v>
      </c>
      <c r="AU66" s="357"/>
      <c r="AV66" s="357"/>
      <c r="AW66" s="357"/>
      <c r="AX66" s="357"/>
      <c r="AY66" s="357"/>
      <c r="AZ66" s="357"/>
      <c r="BA66" s="3"/>
      <c r="BB66" s="357" t="s">
        <v>154</v>
      </c>
      <c r="BC66" s="357"/>
      <c r="BD66" s="357"/>
      <c r="BE66" s="357"/>
      <c r="BF66" s="357"/>
      <c r="BG66" s="357"/>
      <c r="BH66" s="357"/>
      <c r="BI66" s="48">
        <f>IF(COUNTIF(AT67:AZ67,"&gt;0"),COUNTIF(AT67:AZ67,"&gt;0"),"")</f>
        <v>3</v>
      </c>
      <c r="BJ66" s="24"/>
      <c r="BK66" s="352" t="s">
        <v>157</v>
      </c>
      <c r="BL66" s="353"/>
      <c r="BM66" s="353"/>
      <c r="BN66" s="353"/>
      <c r="BO66" s="353"/>
      <c r="BP66" s="353"/>
      <c r="BQ66" s="353"/>
      <c r="BR66" s="353"/>
      <c r="BS66" s="353"/>
      <c r="BT66" s="353"/>
      <c r="BU66" s="353"/>
      <c r="BV66" s="353"/>
      <c r="BW66" s="353"/>
      <c r="BY66" s="352" t="s">
        <v>158</v>
      </c>
      <c r="BZ66" s="353"/>
      <c r="CA66" s="353"/>
      <c r="CB66" s="353"/>
      <c r="CC66" s="353"/>
      <c r="CD66" s="353"/>
      <c r="CE66" s="353"/>
      <c r="CF66" s="353"/>
      <c r="CG66" s="353"/>
      <c r="CH66" s="353"/>
      <c r="CI66" s="353"/>
      <c r="CJ66" s="353"/>
      <c r="CK66" s="391"/>
      <c r="CL66" s="48">
        <f>IF(COUNTIF(BK67:BV67,"&gt;0"),COUNTIF(BK67:BV67,"&gt;0"),"")</f>
        <v>3</v>
      </c>
      <c r="CM66" s="3"/>
      <c r="CN66" s="360" t="s">
        <v>140</v>
      </c>
      <c r="CO66" s="361"/>
      <c r="CP66" s="361"/>
      <c r="CQ66" s="361"/>
      <c r="CR66" s="361"/>
      <c r="CS66" s="361"/>
      <c r="CT66" s="361"/>
      <c r="CU66" s="362"/>
      <c r="CW66" s="360" t="s">
        <v>164</v>
      </c>
      <c r="CX66" s="361"/>
      <c r="CY66" s="361"/>
      <c r="CZ66" s="361"/>
      <c r="DA66" s="361"/>
      <c r="DB66" s="361"/>
      <c r="DC66" s="361"/>
      <c r="DD66" s="362"/>
      <c r="DE66" s="55">
        <f>IF(COUNTIF(CN67:CU67,"&gt;0"),COUNTIF(CN67:CU67,"&gt;0"),"")</f>
        <v>2</v>
      </c>
      <c r="DG66" s="360" t="s">
        <v>52</v>
      </c>
      <c r="DH66" s="361"/>
      <c r="DI66" s="362"/>
      <c r="DK66" s="360" t="s">
        <v>16</v>
      </c>
      <c r="DL66" s="361"/>
      <c r="DM66" s="362"/>
      <c r="DN66" s="48">
        <f>IF(COUNTIF(DG67:DI67,"&gt;0"),COUNTIF(DG67:DI67,"&gt;0"),"")</f>
        <v>2</v>
      </c>
      <c r="DP66" s="360" t="s">
        <v>377</v>
      </c>
      <c r="DQ66" s="361"/>
      <c r="DR66" s="361"/>
      <c r="DS66" s="361"/>
      <c r="DU66" s="360" t="s">
        <v>378</v>
      </c>
      <c r="DV66" s="361"/>
      <c r="DW66" s="361"/>
      <c r="DX66" s="361"/>
      <c r="DY66" s="48">
        <f>IF(COUNTIF(DU67:DX67,"&gt;0"),COUNTIF(DU67:DX67,"&gt;0"),"")</f>
        <v>1</v>
      </c>
      <c r="EA66" s="376" t="s">
        <v>412</v>
      </c>
      <c r="EB66" s="376"/>
      <c r="EC66" s="376"/>
      <c r="ED66" s="376"/>
      <c r="EE66" s="376"/>
      <c r="EG66" s="360" t="s">
        <v>413</v>
      </c>
      <c r="EH66" s="361"/>
      <c r="EI66" s="361"/>
      <c r="EJ66" s="361"/>
      <c r="EK66" s="362"/>
      <c r="EL66" s="48">
        <f>IF(COUNTIF(EG67:EK67,"&gt;0"),COUNTIF(EG67:EK67,"&gt;0"),"")</f>
        <v>1</v>
      </c>
    </row>
    <row r="67" spans="1:142" ht="15" customHeight="1">
      <c r="A67" s="369" t="s">
        <v>35</v>
      </c>
      <c r="B67" s="370"/>
      <c r="C67" s="371"/>
      <c r="D67" s="116">
        <v>40</v>
      </c>
      <c r="E67" s="116">
        <v>35</v>
      </c>
      <c r="F67" s="116">
        <v>40</v>
      </c>
      <c r="G67" s="116">
        <v>35</v>
      </c>
      <c r="H67" s="116">
        <v>20</v>
      </c>
      <c r="I67" s="116">
        <v>20</v>
      </c>
      <c r="J67" s="116">
        <v>20</v>
      </c>
      <c r="K67" s="116">
        <v>20</v>
      </c>
      <c r="L67" s="116">
        <v>100</v>
      </c>
      <c r="M67" s="117">
        <v>100</v>
      </c>
      <c r="N67" s="117">
        <v>100</v>
      </c>
      <c r="O67" s="117">
        <v>100</v>
      </c>
      <c r="P67" s="117">
        <v>100</v>
      </c>
      <c r="Q67" s="117">
        <v>100</v>
      </c>
      <c r="R67" s="117">
        <v>100</v>
      </c>
      <c r="S67" s="117">
        <v>100</v>
      </c>
      <c r="T67" s="117"/>
      <c r="U67" s="117"/>
      <c r="V67" s="117"/>
      <c r="W67" s="117"/>
      <c r="X67" s="117"/>
      <c r="Y67" s="117"/>
      <c r="Z67" s="117"/>
      <c r="AA67" s="117"/>
      <c r="AB67" s="117"/>
      <c r="AC67" s="117"/>
      <c r="AD67" s="117"/>
      <c r="AE67" s="117"/>
      <c r="AF67" s="117"/>
      <c r="AG67" s="117"/>
      <c r="AH67" s="117"/>
      <c r="AI67" s="117"/>
      <c r="AJ67" s="117"/>
      <c r="AK67" s="117"/>
      <c r="AL67" s="117"/>
      <c r="AM67" s="117"/>
      <c r="AN67" s="117"/>
      <c r="AO67" s="117"/>
      <c r="AP67" s="380" t="s">
        <v>45</v>
      </c>
      <c r="AQ67" s="378"/>
      <c r="AR67" s="378"/>
      <c r="AS67" s="38"/>
      <c r="AT67" s="103">
        <f>N38</f>
        <v>38.333333333333336</v>
      </c>
      <c r="AU67" s="103">
        <f t="shared" ref="AU67:AZ67" si="52">O38</f>
        <v>38.333333333333336</v>
      </c>
      <c r="AV67" s="103">
        <f t="shared" si="52"/>
        <v>23.333333333333332</v>
      </c>
      <c r="AW67" s="103" t="str">
        <f t="shared" si="52"/>
        <v/>
      </c>
      <c r="AX67" s="103" t="str">
        <f t="shared" si="52"/>
        <v/>
      </c>
      <c r="AY67" s="103" t="str">
        <f t="shared" si="52"/>
        <v/>
      </c>
      <c r="AZ67" s="103" t="str">
        <f t="shared" si="52"/>
        <v/>
      </c>
      <c r="BA67" s="3"/>
      <c r="BB67" s="105">
        <f>IF((COUNTIF(BB69:BB319,"Yes")+COUNTIF(BB69:BB319,"No"))&gt;0,COUNTIF(BB69:BB319,"Yes")+COUNTIF(BB69:BB319,"No"),"")</f>
        <v>36</v>
      </c>
      <c r="BC67" s="105">
        <f t="shared" ref="BC67:BH67" si="53">IF((COUNTIF(BC69:BC319,"Yes")+COUNTIF(BC69:BC319,"No"))&gt;0,COUNTIF(BC69:BC319,"Yes")+COUNTIF(BC69:BC319,"No"),"")</f>
        <v>36</v>
      </c>
      <c r="BD67" s="105">
        <f t="shared" si="53"/>
        <v>36</v>
      </c>
      <c r="BE67" s="105" t="str">
        <f t="shared" si="53"/>
        <v/>
      </c>
      <c r="BF67" s="105" t="str">
        <f t="shared" si="53"/>
        <v/>
      </c>
      <c r="BG67" s="105" t="str">
        <f t="shared" si="53"/>
        <v/>
      </c>
      <c r="BH67" s="105" t="str">
        <f t="shared" si="53"/>
        <v/>
      </c>
      <c r="BI67" s="382" t="s">
        <v>155</v>
      </c>
      <c r="BJ67" s="24"/>
      <c r="BK67" s="103">
        <f t="shared" ref="BK67:BW67" si="54">AR$54</f>
        <v>38.333333333333336</v>
      </c>
      <c r="BL67" s="103" t="str">
        <f t="shared" si="54"/>
        <v/>
      </c>
      <c r="BM67" s="103" t="str">
        <f t="shared" si="54"/>
        <v/>
      </c>
      <c r="BN67" s="103" t="str">
        <f t="shared" si="54"/>
        <v/>
      </c>
      <c r="BO67" s="103">
        <f t="shared" si="54"/>
        <v>38.333333333333336</v>
      </c>
      <c r="BP67" s="103" t="str">
        <f t="shared" si="54"/>
        <v/>
      </c>
      <c r="BQ67" s="103" t="str">
        <f t="shared" si="54"/>
        <v/>
      </c>
      <c r="BR67" s="103" t="str">
        <f t="shared" si="54"/>
        <v/>
      </c>
      <c r="BS67" s="103" t="str">
        <f t="shared" si="54"/>
        <v/>
      </c>
      <c r="BT67" s="103">
        <f t="shared" si="54"/>
        <v>23.333333333333332</v>
      </c>
      <c r="BU67" s="103" t="str">
        <f t="shared" si="54"/>
        <v/>
      </c>
      <c r="BV67" s="103" t="str">
        <f t="shared" si="54"/>
        <v/>
      </c>
      <c r="BW67" s="103" t="str">
        <f t="shared" si="54"/>
        <v/>
      </c>
      <c r="BY67" s="105">
        <f>IF((COUNTIF(BY69:BY319,"Yes")+COUNTIF(BY69:BY319,"No"))&gt;0,COUNTIF(BY69:BY319,"Yes")+COUNTIF(BY69:BY319,"No"),"")</f>
        <v>36</v>
      </c>
      <c r="BZ67" s="105" t="str">
        <f t="shared" ref="BZ67:CK67" si="55">IF((COUNTIF(BZ69:BZ319,"Yes")+COUNTIF(BZ69:BZ319,"No"))&gt;0,COUNTIF(BZ69:BZ319,"Yes")+COUNTIF(BZ69:BZ319,"No"),"")</f>
        <v/>
      </c>
      <c r="CA67" s="105" t="str">
        <f t="shared" si="55"/>
        <v/>
      </c>
      <c r="CB67" s="105" t="str">
        <f t="shared" si="55"/>
        <v/>
      </c>
      <c r="CC67" s="105">
        <f t="shared" si="55"/>
        <v>36</v>
      </c>
      <c r="CD67" s="105" t="str">
        <f t="shared" si="55"/>
        <v/>
      </c>
      <c r="CE67" s="105" t="str">
        <f t="shared" si="55"/>
        <v/>
      </c>
      <c r="CF67" s="105" t="str">
        <f t="shared" si="55"/>
        <v/>
      </c>
      <c r="CG67" s="105" t="str">
        <f t="shared" si="55"/>
        <v/>
      </c>
      <c r="CH67" s="105">
        <f t="shared" si="55"/>
        <v>36</v>
      </c>
      <c r="CI67" s="105" t="str">
        <f t="shared" si="55"/>
        <v/>
      </c>
      <c r="CJ67" s="105" t="str">
        <f t="shared" si="55"/>
        <v/>
      </c>
      <c r="CK67" s="105" t="str">
        <f t="shared" si="55"/>
        <v/>
      </c>
      <c r="CL67" s="382" t="s">
        <v>159</v>
      </c>
      <c r="CM67" s="3"/>
      <c r="CN67" s="108">
        <f t="shared" ref="CN67:CU67" si="56">IF(N(BF$54)&gt;0,ROUND(BF$54,2),"")</f>
        <v>76.67</v>
      </c>
      <c r="CO67" s="108" t="str">
        <f t="shared" si="56"/>
        <v/>
      </c>
      <c r="CP67" s="108" t="str">
        <f t="shared" si="56"/>
        <v/>
      </c>
      <c r="CQ67" s="108" t="str">
        <f t="shared" si="56"/>
        <v/>
      </c>
      <c r="CR67" s="108" t="str">
        <f t="shared" si="56"/>
        <v/>
      </c>
      <c r="CS67" s="108" t="str">
        <f t="shared" si="56"/>
        <v/>
      </c>
      <c r="CT67" s="108">
        <f t="shared" si="56"/>
        <v>23.33</v>
      </c>
      <c r="CU67" s="108" t="str">
        <f t="shared" si="56"/>
        <v/>
      </c>
      <c r="CW67" s="109">
        <f>IF((COUNTIF(CW69:CW319,"Yes")+COUNTIF(CW69:CW319,"No"))&gt;0,COUNTIF(CW69:CW319,"Yes")+COUNTIF(CW69:CW319,"No"),"")</f>
        <v>36</v>
      </c>
      <c r="CX67" s="109" t="str">
        <f t="shared" ref="CX67:DD67" si="57">IF((COUNTIF(CX69:CX319,"Yes")+COUNTIF(CX69:CX319,"No"))&gt;0,COUNTIF(CX69:CX319,"Yes")+COUNTIF(CX69:CX319,"No"),"")</f>
        <v/>
      </c>
      <c r="CY67" s="109" t="str">
        <f t="shared" si="57"/>
        <v/>
      </c>
      <c r="CZ67" s="109" t="str">
        <f t="shared" si="57"/>
        <v/>
      </c>
      <c r="DA67" s="109" t="str">
        <f t="shared" si="57"/>
        <v/>
      </c>
      <c r="DB67" s="109" t="str">
        <f t="shared" si="57"/>
        <v/>
      </c>
      <c r="DC67" s="109">
        <f t="shared" si="57"/>
        <v>36</v>
      </c>
      <c r="DD67" s="109" t="str">
        <f t="shared" si="57"/>
        <v/>
      </c>
      <c r="DE67" s="384" t="s">
        <v>163</v>
      </c>
      <c r="DG67" s="81">
        <f>BO$54</f>
        <v>76.666666666666671</v>
      </c>
      <c r="DH67" s="81">
        <f>BP$54</f>
        <v>23.333333333333332</v>
      </c>
      <c r="DI67" s="81" t="str">
        <f>BQ$54</f>
        <v/>
      </c>
      <c r="DK67" s="82">
        <f>IF((COUNTIF(DK69:DK319,"Yes")+COUNTIF(DK69:DK319,"No"))&gt;0,COUNTIF(DK69:DK319,"Yes")+COUNTIF(DK69:DK319,"No"),"")</f>
        <v>36</v>
      </c>
      <c r="DL67" s="82">
        <f>IF((COUNTIF(DL69:DL319,"Yes")+COUNTIF(DL69:DL319,"No"))&gt;0,COUNTIF(DL69:DL319,"Yes")+COUNTIF(DL69:DL319,"No"),"")</f>
        <v>36</v>
      </c>
      <c r="DM67" s="82" t="str">
        <f>IF((COUNTIF(DM69:DM319,"Yes")+COUNTIF(DM69:DM319,"No"))&gt;0,COUNTIF(DM69:DM319,"Yes")+COUNTIF(DM69:DM319,"No"),"")</f>
        <v/>
      </c>
      <c r="DN67" s="372" t="s">
        <v>50</v>
      </c>
      <c r="DP67" s="81">
        <f>BS$54</f>
        <v>76.666666666666671</v>
      </c>
      <c r="DQ67" s="81" t="str">
        <f>BT$54</f>
        <v/>
      </c>
      <c r="DR67" s="81" t="str">
        <f>BU$54</f>
        <v/>
      </c>
      <c r="DS67" s="81" t="str">
        <f>BV$54</f>
        <v/>
      </c>
      <c r="DU67" s="82">
        <f>IF((COUNTIF(DU69:DU319,"Yes")+COUNTIF(DU69:DU319,"No"))&gt;0,COUNTIF(DU69:DU319,"Yes")+COUNTIF(DU69:DU319,"No"),"")</f>
        <v>36</v>
      </c>
      <c r="DV67" s="82" t="str">
        <f>IF((COUNTIF(DV69:DV319,"Yes")+COUNTIF(DV69:DV319,"No"))&gt;0,COUNTIF(DV69:DV319,"Yes")+COUNTIF(DV69:DV319,"No"),"")</f>
        <v/>
      </c>
      <c r="DW67" s="82" t="str">
        <f>IF((COUNTIF(DW69:DW319,"Yes")+COUNTIF(DW69:DW319,"No"))&gt;0,COUNTIF(DW69:DW319,"Yes")+COUNTIF(DW69:DW319,"No"),"")</f>
        <v/>
      </c>
      <c r="DX67" s="82" t="str">
        <f>IF((COUNTIF(DX69:DX319,"Yes")+COUNTIF(DX69:DX319,"No"))&gt;0,COUNTIF(DX69:DX319,"Yes")+COUNTIF(DX69:DX319,"No"),"")</f>
        <v/>
      </c>
      <c r="DY67" s="372" t="s">
        <v>50</v>
      </c>
      <c r="EA67" s="81" t="str">
        <f>BX$54</f>
        <v/>
      </c>
      <c r="EB67" s="81" t="str">
        <f>BY$54</f>
        <v/>
      </c>
      <c r="EC67" s="81">
        <f>BZ$54</f>
        <v>100</v>
      </c>
      <c r="ED67" s="81" t="str">
        <f>CA$54</f>
        <v/>
      </c>
      <c r="EE67" s="81" t="str">
        <f>CB$54</f>
        <v/>
      </c>
      <c r="EG67" s="82" t="str">
        <f>IF((COUNTIF(EG69:EG319,"Yes")+COUNTIF(EG69:EG319,"No"))&gt;0,COUNTIF(EG69:EG319,"Yes")+COUNTIF(EG69:EG319,"No"),"")</f>
        <v/>
      </c>
      <c r="EH67" s="82" t="str">
        <f>IF((COUNTIF(EH69:EH319,"Yes")+COUNTIF(EH69:EH319,"No"))&gt;0,COUNTIF(EH69:EH319,"Yes")+COUNTIF(EH69:EH319,"No"),"")</f>
        <v/>
      </c>
      <c r="EI67" s="82">
        <f>IF((COUNTIF(EI69:EI319,"Yes")+COUNTIF(EI69:EI319,"No"))&gt;0,COUNTIF(EI69:EI319,"Yes")+COUNTIF(EI69:EI319,"No"),"")</f>
        <v>36</v>
      </c>
      <c r="EJ67" s="82" t="str">
        <f>IF((COUNTIF(EJ69:EJ319,"Yes")+COUNTIF(EJ69:EJ319,"No"))&gt;0,COUNTIF(EJ69:EJ319,"Yes")+COUNTIF(EJ69:EJ319,"No"),"")</f>
        <v/>
      </c>
      <c r="EK67" s="82" t="str">
        <f>IF((COUNTIF(EK69:EK319,"Yes")+COUNTIF(EK69:EK319,"No"))&gt;0,COUNTIF(EK69:EK319,"Yes")+COUNTIF(EK69:EK319,"No"),"")</f>
        <v/>
      </c>
      <c r="EL67" s="372" t="s">
        <v>414</v>
      </c>
    </row>
    <row r="68" spans="1:142" ht="15" customHeight="1" thickBot="1">
      <c r="A68" s="84" t="s">
        <v>36</v>
      </c>
      <c r="B68" s="286" t="s">
        <v>244</v>
      </c>
      <c r="C68" s="287" t="s">
        <v>59</v>
      </c>
      <c r="D68" s="118" t="s">
        <v>113</v>
      </c>
      <c r="E68" s="118" t="s">
        <v>114</v>
      </c>
      <c r="F68" s="118" t="s">
        <v>112</v>
      </c>
      <c r="G68" s="118" t="s">
        <v>114</v>
      </c>
      <c r="H68" s="118" t="s">
        <v>112</v>
      </c>
      <c r="I68" s="118" t="s">
        <v>112</v>
      </c>
      <c r="J68" s="118" t="s">
        <v>113</v>
      </c>
      <c r="K68" s="118" t="s">
        <v>113</v>
      </c>
      <c r="L68" s="118" t="s">
        <v>113</v>
      </c>
      <c r="M68" s="118" t="s">
        <v>114</v>
      </c>
      <c r="N68" s="118" t="s">
        <v>112</v>
      </c>
      <c r="O68" s="118" t="s">
        <v>114</v>
      </c>
      <c r="P68" s="118" t="s">
        <v>112</v>
      </c>
      <c r="Q68" s="118" t="s">
        <v>112</v>
      </c>
      <c r="R68" s="118" t="s">
        <v>113</v>
      </c>
      <c r="S68" s="118" t="s">
        <v>113</v>
      </c>
      <c r="T68" s="118"/>
      <c r="U68" s="118"/>
      <c r="V68" s="118"/>
      <c r="W68" s="118"/>
      <c r="X68" s="118"/>
      <c r="Y68" s="118"/>
      <c r="Z68" s="118"/>
      <c r="AA68" s="118"/>
      <c r="AB68" s="118"/>
      <c r="AC68" s="118"/>
      <c r="AD68" s="118"/>
      <c r="AE68" s="118"/>
      <c r="AF68" s="118"/>
      <c r="AG68" s="118"/>
      <c r="AH68" s="118"/>
      <c r="AI68" s="118"/>
      <c r="AJ68" s="118"/>
      <c r="AK68" s="118"/>
      <c r="AL68" s="118"/>
      <c r="AM68" s="118"/>
      <c r="AN68" s="118"/>
      <c r="AO68" s="118"/>
      <c r="AP68" s="381"/>
      <c r="AQ68" s="379"/>
      <c r="AR68" s="379"/>
      <c r="AS68" s="3"/>
      <c r="AT68" s="48" t="s">
        <v>112</v>
      </c>
      <c r="AU68" s="48" t="s">
        <v>113</v>
      </c>
      <c r="AV68" s="48" t="s">
        <v>114</v>
      </c>
      <c r="AW68" s="48" t="s">
        <v>115</v>
      </c>
      <c r="AX68" s="48" t="s">
        <v>116</v>
      </c>
      <c r="AY68" s="48" t="s">
        <v>117</v>
      </c>
      <c r="AZ68" s="48" t="s">
        <v>118</v>
      </c>
      <c r="BA68" s="38"/>
      <c r="BB68" s="48" t="s">
        <v>112</v>
      </c>
      <c r="BC68" s="48" t="s">
        <v>113</v>
      </c>
      <c r="BD68" s="48" t="s">
        <v>114</v>
      </c>
      <c r="BE68" s="48" t="s">
        <v>115</v>
      </c>
      <c r="BF68" s="48" t="s">
        <v>116</v>
      </c>
      <c r="BG68" s="48" t="s">
        <v>117</v>
      </c>
      <c r="BH68" s="48" t="s">
        <v>118</v>
      </c>
      <c r="BI68" s="383"/>
      <c r="BJ68" s="7"/>
      <c r="BK68" s="48" t="s">
        <v>119</v>
      </c>
      <c r="BL68" s="48" t="s">
        <v>120</v>
      </c>
      <c r="BM68" s="48" t="s">
        <v>121</v>
      </c>
      <c r="BN68" s="48" t="s">
        <v>122</v>
      </c>
      <c r="BO68" s="48" t="s">
        <v>123</v>
      </c>
      <c r="BP68" s="48" t="s">
        <v>124</v>
      </c>
      <c r="BQ68" s="48" t="s">
        <v>125</v>
      </c>
      <c r="BR68" s="48" t="s">
        <v>126</v>
      </c>
      <c r="BS68" s="48" t="s">
        <v>127</v>
      </c>
      <c r="BT68" s="48" t="s">
        <v>128</v>
      </c>
      <c r="BU68" s="48" t="s">
        <v>129</v>
      </c>
      <c r="BV68" s="48" t="s">
        <v>130</v>
      </c>
      <c r="BW68" s="48" t="s">
        <v>131</v>
      </c>
      <c r="BY68" s="48" t="s">
        <v>119</v>
      </c>
      <c r="BZ68" s="48" t="s">
        <v>120</v>
      </c>
      <c r="CA68" s="48" t="s">
        <v>121</v>
      </c>
      <c r="CB68" s="48" t="s">
        <v>122</v>
      </c>
      <c r="CC68" s="48" t="s">
        <v>123</v>
      </c>
      <c r="CD68" s="48" t="s">
        <v>124</v>
      </c>
      <c r="CE68" s="48" t="s">
        <v>125</v>
      </c>
      <c r="CF68" s="48" t="s">
        <v>126</v>
      </c>
      <c r="CG68" s="48" t="s">
        <v>127</v>
      </c>
      <c r="CH68" s="48" t="s">
        <v>128</v>
      </c>
      <c r="CI68" s="48" t="s">
        <v>129</v>
      </c>
      <c r="CJ68" s="48" t="s">
        <v>130</v>
      </c>
      <c r="CK68" s="48" t="s">
        <v>131</v>
      </c>
      <c r="CL68" s="383"/>
      <c r="CM68" s="3"/>
      <c r="CN68" s="28" t="s">
        <v>132</v>
      </c>
      <c r="CO68" s="28" t="s">
        <v>133</v>
      </c>
      <c r="CP68" s="28" t="s">
        <v>134</v>
      </c>
      <c r="CQ68" s="28" t="s">
        <v>135</v>
      </c>
      <c r="CR68" s="28" t="s">
        <v>136</v>
      </c>
      <c r="CS68" s="28" t="s">
        <v>137</v>
      </c>
      <c r="CT68" s="28" t="s">
        <v>138</v>
      </c>
      <c r="CU68" s="28" t="s">
        <v>139</v>
      </c>
      <c r="CW68" s="28" t="s">
        <v>132</v>
      </c>
      <c r="CX68" s="28" t="s">
        <v>133</v>
      </c>
      <c r="CY68" s="28" t="s">
        <v>134</v>
      </c>
      <c r="CZ68" s="28" t="s">
        <v>135</v>
      </c>
      <c r="DA68" s="28" t="s">
        <v>136</v>
      </c>
      <c r="DB68" s="28" t="s">
        <v>137</v>
      </c>
      <c r="DC68" s="28" t="s">
        <v>138</v>
      </c>
      <c r="DD68" s="28" t="s">
        <v>139</v>
      </c>
      <c r="DE68" s="385"/>
      <c r="DG68" s="28" t="s">
        <v>9</v>
      </c>
      <c r="DH68" s="28" t="s">
        <v>14</v>
      </c>
      <c r="DI68" s="90" t="s">
        <v>8</v>
      </c>
      <c r="DK68" s="28" t="s">
        <v>9</v>
      </c>
      <c r="DL68" s="28" t="s">
        <v>14</v>
      </c>
      <c r="DM68" s="90" t="s">
        <v>8</v>
      </c>
      <c r="DN68" s="373"/>
      <c r="DP68" s="28" t="s">
        <v>368</v>
      </c>
      <c r="DQ68" s="28" t="s">
        <v>369</v>
      </c>
      <c r="DR68" s="28" t="s">
        <v>370</v>
      </c>
      <c r="DS68" s="28" t="s">
        <v>371</v>
      </c>
      <c r="DU68" s="28" t="s">
        <v>368</v>
      </c>
      <c r="DV68" s="28" t="s">
        <v>369</v>
      </c>
      <c r="DW68" s="28" t="s">
        <v>370</v>
      </c>
      <c r="DX68" s="28" t="s">
        <v>371</v>
      </c>
      <c r="DY68" s="373"/>
      <c r="EA68" s="28" t="s">
        <v>791</v>
      </c>
      <c r="EB68" s="28" t="s">
        <v>792</v>
      </c>
      <c r="EC68" s="28" t="s">
        <v>793</v>
      </c>
      <c r="ED68" s="28" t="s">
        <v>794</v>
      </c>
      <c r="EE68" s="28" t="s">
        <v>795</v>
      </c>
      <c r="EG68" s="28" t="s">
        <v>791</v>
      </c>
      <c r="EH68" s="28" t="s">
        <v>792</v>
      </c>
      <c r="EI68" s="28" t="s">
        <v>793</v>
      </c>
      <c r="EJ68" s="28" t="s">
        <v>794</v>
      </c>
      <c r="EK68" s="28" t="s">
        <v>795</v>
      </c>
      <c r="EL68" s="373"/>
    </row>
    <row r="69" spans="1:142" ht="15" customHeight="1">
      <c r="A69" s="713">
        <v>1</v>
      </c>
      <c r="B69" s="714" t="s">
        <v>2794</v>
      </c>
      <c r="C69" s="714" t="s">
        <v>2795</v>
      </c>
      <c r="D69" s="715">
        <v>36</v>
      </c>
      <c r="E69" s="715">
        <v>30</v>
      </c>
      <c r="F69" s="715">
        <v>24.75</v>
      </c>
      <c r="G69" s="715">
        <v>28</v>
      </c>
      <c r="H69" s="715">
        <v>15</v>
      </c>
      <c r="I69" s="715">
        <v>20</v>
      </c>
      <c r="J69" s="715">
        <v>16</v>
      </c>
      <c r="K69" s="715">
        <v>20</v>
      </c>
      <c r="L69" s="716">
        <v>93.75</v>
      </c>
      <c r="M69" s="717">
        <v>91.07</v>
      </c>
      <c r="N69" s="717">
        <v>76.17</v>
      </c>
      <c r="O69" s="718">
        <v>87.5</v>
      </c>
      <c r="P69" s="718">
        <v>84.38</v>
      </c>
      <c r="Q69" s="719">
        <v>100</v>
      </c>
      <c r="R69" s="719">
        <v>87.5</v>
      </c>
      <c r="S69" s="719">
        <v>100</v>
      </c>
      <c r="T69" s="720"/>
      <c r="U69" s="720"/>
      <c r="V69" s="720"/>
      <c r="W69" s="720"/>
      <c r="X69" s="720"/>
      <c r="Y69" s="720"/>
      <c r="Z69" s="720"/>
      <c r="AA69" s="720"/>
      <c r="AB69" s="720"/>
      <c r="AC69" s="720"/>
      <c r="AD69" s="720"/>
      <c r="AE69" s="720"/>
      <c r="AF69" s="720"/>
      <c r="AG69" s="720"/>
      <c r="AH69" s="720"/>
      <c r="AI69" s="720"/>
      <c r="AJ69" s="720"/>
      <c r="AK69" s="720"/>
      <c r="AL69" s="720"/>
      <c r="AM69" s="720"/>
      <c r="AN69" s="720"/>
      <c r="AO69" s="720"/>
      <c r="AP69" s="215">
        <f>IF(AP333="ABS","ABS",IF(AP333&gt;=0,AP333,""))</f>
        <v>90</v>
      </c>
      <c r="AQ69" s="299">
        <f t="shared" ref="AQ69:AQ132" si="58">IF(OR(ISBLANK(B69),AP69=""),"",IF(OR($J$3="PH",$J$3="MS",$J$3="ME"),IF(AND(N($AP69)&gt;=BW$12,N($AP69)&lt;=BX$12),BY$12,IF(AND(N($AP69)&gt;=BW$13,N($AP69)&lt;=BX$13),BY$13,IF(AND(N($AP69)&gt;=BW$14,N($AP69)&lt;=BX$14),BY$14,IF(AND(N($AP69)&gt;=BW$15,N($AP69)&lt;=BX$15),BY$15,IF(AND(N($AP69)&gt;=BW$16,N($AP69)&lt;=$BX$16),BY$16,IF(AND(N($AP69)&gt;=BW$17,N($AP69)&lt;=$BX$17),BY$17,"Ongoing")))))),IF(AND(N($AP69)&gt;=BP$12,N($AP69)&lt;=BQ$12),BR$12,IF(AND(N($AP69)&gt;=BP$13,N($AP69)&lt;=BQ$13),BR$13,IF(AND(N($AP69)&gt;=BP$14,N($AP69)&lt;=BQ$14),BR$14,IF(AND(N($AP69)&gt;=BP$15,N($AP69)&lt;=BQ$15),BR$15,IF(AND(N($AP69)&gt;=BP$16,N($AP69)&lt;=BQ$16),BR$16,IF(AND(N($AP69)&gt;=BP$17,N($AP69)&lt;=BQ$17),BR$17,IF(AND(N($AP69)&gt;=BP$18,N($AP69)&lt;=BQ$18),BR$18,IF(AND(N($AP69)&gt;=BP$19,N($AP69)&lt;=BQ$19),BR$19,IF(AND(N($AP69)&gt;=BP$20,N($AP69)&lt;=BQ$20),BR$20,IF(AND(N($AP69)&gt;=BP$21,N($AP69)&lt;=BQ$21),BR$21,IF(AND(N($AP69)&gt;=BP$22,N($AP69)&lt;=BQ$22),BR$22)))))))))))))</f>
        <v>1.5</v>
      </c>
      <c r="AR69" s="215" t="str">
        <f>IF(ISBLANK($B69),"",IF(OR($J$3="PH",$J$3="MS",$J$3="ME"),IF(AND(N(AQ69)&gt;=2,N(AQ69)&lt;=1),"PASS",IF(AQ69="INC","REM","Ongoing")),IF(AND(N(AQ69)&lt;=3,N(AQ69)&gt;=1),"PASS",IF(AQ69="INC","REM","FAIL"))))</f>
        <v>PASS</v>
      </c>
      <c r="AS69" s="3"/>
      <c r="AT69" s="49">
        <f t="shared" ref="AT69" si="59">IF(OR(ISBLANK($B69),N(AT$67)=0,N($AP$66)=0),"",IF(OR(COUNTIFS($D69:$AO69,"ABS",$D333:$AO333,AT$68)=AS$332,COUNTIFS($D69:$AO69,"ABS",$D333:$AO333,AT$68)=AS$332,COUNTIFS($D69:$AO69,"ABS",$D333:$AO333,AT$68)=AS$332,COUNTIFS($D69:$AO69,"ABS",$D333:$AO333,AT$68)=AS$332),"ABS",ROUND(MMULT($D333:$AO333,AS$333:AS$370),2)))</f>
        <v>33.28</v>
      </c>
      <c r="AU69" s="49">
        <f t="shared" ref="AU69" si="60">IF(OR(ISBLANK($B69),N(AU$67)=0,N($AP$66)=0),"",IF(OR(COUNTIFS($D69:$AO69,"ABS",$D333:$AO333,AU$68)=AT$332,COUNTIFS($D69:$AO69,"ABS",$D333:$AO333,AU$68)=AT$332,COUNTIFS($D69:$AO69,"ABS",$D333:$AO333,AU$68)=AT$332,COUNTIFS($D69:$AO69,"ABS",$D333:$AO333,AU$68)=AT$332),"ABS",ROUND(MMULT($D333:$AO333,AT$333:AT$370),2)))</f>
        <v>36</v>
      </c>
      <c r="AV69" s="49">
        <f t="shared" ref="AV69" si="61">IF(OR(ISBLANK($B69),N(AV$67)=0,N($AP$66)=0),"",IF(OR(COUNTIFS($D69:$AO69,"ABS",$D333:$AO333,AV$68)=AU$332,COUNTIFS($D69:$AO69,"ABS",$D333:$AO333,AV$68)=AU$332,COUNTIFS($D69:$AO69,"ABS",$D333:$AO333,AV$68)=AU$332,COUNTIFS($D69:$AO69,"ABS",$D333:$AO333,AV$68)=AU$332),"ABS",ROUND(MMULT($D333:$AO333,AU$333:AU$370),2)))</f>
        <v>20.83</v>
      </c>
      <c r="AW69" s="49" t="str">
        <f t="shared" ref="AW69" si="62">IF(OR(ISBLANK($B69),N(AW$67)=0,N($AP$66)=0),"",IF(OR(COUNTIFS($D69:$AO69,"ABS",$D333:$AO333,AW$68)=AV$332,COUNTIFS($D69:$AO69,"ABS",$D333:$AO333,AW$68)=AV$332,COUNTIFS($D69:$AO69,"ABS",$D333:$AO333,AW$68)=AV$332,COUNTIFS($D69:$AO69,"ABS",$D333:$AO333,AW$68)=AV$332),"ABS",ROUND(MMULT($D333:$AO333,AV$333:AV$370),2)))</f>
        <v/>
      </c>
      <c r="AX69" s="49" t="str">
        <f t="shared" ref="AX69" si="63">IF(OR(ISBLANK($B69),N(AX$67)=0,N($AP$66)=0),"",IF(OR(COUNTIFS($D69:$AO69,"ABS",$D333:$AO333,AX$68)=AW$332,COUNTIFS($D69:$AO69,"ABS",$D333:$AO333,AX$68)=AW$332,COUNTIFS($D69:$AO69,"ABS",$D333:$AO333,AX$68)=AW$332,COUNTIFS($D69:$AO69,"ABS",$D333:$AO333,AX$68)=AW$332),"ABS",ROUND(MMULT($D333:$AO333,AW$333:AW$370),2)))</f>
        <v/>
      </c>
      <c r="AY69" s="49" t="str">
        <f t="shared" ref="AY69" si="64">IF(OR(ISBLANK($B69),N(AY$67)=0,N($AP$66)=0),"",IF(OR(COUNTIFS($D69:$AO69,"ABS",$D333:$AO333,AY$68)=AX$332,COUNTIFS($D69:$AO69,"ABS",$D333:$AO333,AY$68)=AX$332,COUNTIFS($D69:$AO69,"ABS",$D333:$AO333,AY$68)=AX$332,COUNTIFS($D69:$AO69,"ABS",$D333:$AO333,AY$68)=AX$332),"ABS",ROUND(MMULT($D333:$AO333,AX$333:AX$370),2)))</f>
        <v/>
      </c>
      <c r="AZ69" s="49" t="str">
        <f t="shared" ref="AZ69" si="65">IF(OR(ISBLANK($B69),N(AZ$67)=0,N($AP$66)=0),"",IF(OR(COUNTIFS($D69:$AO69,"ABS",$D333:$AO333,AZ$68)=AY$332,COUNTIFS($D69:$AO69,"ABS",$D333:$AO333,AZ$68)=AY$332,COUNTIFS($D69:$AO69,"ABS",$D333:$AO333,AZ$68)=AY$332,COUNTIFS($D69:$AO69,"ABS",$D333:$AO333,AZ$68)=AY$332),"ABS",ROUND(MMULT($D333:$AO333,AY$333:AY$370),2)))</f>
        <v/>
      </c>
      <c r="BA69" s="3"/>
      <c r="BB69" s="49" t="str">
        <f t="shared" ref="BB69:BB132" si="66">IF(AND(ISBLANK($B69),ISBLANK($C69)),"",IF(AND(N(AT$67)&gt;0,AT69="ABS"),"ABS",IF(AND(N(AT$67)&gt;0,LEN(AT69)&gt;0),IF(ROUND(AT69/AT$67*100,0)&gt;=$J$8,"Yes","No"),"")))</f>
        <v>Yes</v>
      </c>
      <c r="BC69" s="49" t="str">
        <f t="shared" ref="BC69:BC132" si="67">IF(AND(ISBLANK($B69),ISBLANK($C69)),"",IF(AND(N(AU$67)&gt;0,AU69="ABS"),"ABS",IF(AND(N(AU$67)&gt;0,LEN(AU69)&gt;0),IF(ROUND(AU69/AU$67*100,0)&gt;=$J$8,"Yes","No"),"")))</f>
        <v>Yes</v>
      </c>
      <c r="BD69" s="49" t="str">
        <f t="shared" ref="BD69:BD132" si="68">IF(AND(ISBLANK($B69),ISBLANK($C69)),"",IF(AND(N(AV$67)&gt;0,AV69="ABS"),"ABS",IF(AND(N(AV$67)&gt;0,LEN(AV69)&gt;0),IF(ROUND(AV69/AV$67*100,0)&gt;=$J$8,"Yes","No"),"")))</f>
        <v>Yes</v>
      </c>
      <c r="BE69" s="49" t="str">
        <f t="shared" ref="BE69:BE132" si="69">IF(AND(ISBLANK($B69),ISBLANK($C69)),"",IF(AND(N(AW$67)&gt;0,AW69="ABS"),"ABS",IF(AND(N(AW$67)&gt;0,LEN(AW69)&gt;0),IF(ROUND(AW69/AW$67*100,0)&gt;=$J$8,"Yes","No"),"")))</f>
        <v/>
      </c>
      <c r="BF69" s="49" t="str">
        <f t="shared" ref="BF69:BF132" si="70">IF(AND(ISBLANK($B69),ISBLANK($C69)),"",IF(AND(N(AX$67)&gt;0,AX69="ABS"),"ABS",IF(AND(N(AX$67)&gt;0,LEN(AX69)&gt;0),IF(ROUND(AX69/AX$67*100,0)&gt;=$J$8,"Yes","No"),"")))</f>
        <v/>
      </c>
      <c r="BG69" s="49" t="str">
        <f t="shared" ref="BG69:BG132" si="71">IF(AND(ISBLANK($B69),ISBLANK($C69)),"",IF(AND(N(AY$67)&gt;0,AY69="ABS"),"ABS",IF(AND(N(AY$67)&gt;0,LEN(AY69)&gt;0),IF(ROUND(AY69/AY$67*100,0)&gt;=$J$8,"Yes","No"),"")))</f>
        <v/>
      </c>
      <c r="BH69" s="49" t="str">
        <f t="shared" ref="BH69:BH132" si="72">IF(AND(ISBLANK($B69),ISBLANK($C69)),"",IF(AND(N(AZ$67)&gt;0,AZ69="ABS"),"ABS",IF(AND(N(AZ$67)&gt;0,LEN(AZ69)&gt;0),IF(ROUND(AZ69/AZ$67*100,0)&gt;=$J$8,"Yes","No"),"")))</f>
        <v/>
      </c>
      <c r="BI69" s="49" t="str">
        <f>IF(COUNTIF(BB69:BH69,"Yes")=$BI$66,"Yes",IF(COUNTIF(BB69:BH69,"ABS")&gt;0,"ABS",IF(AND(N(AP69)&gt;0,COUNTIF(BB69:BH69,"No")&gt;0),"No","")))</f>
        <v>Yes</v>
      </c>
      <c r="BJ69" s="24"/>
      <c r="BK69" s="49">
        <f>IF(OR(ISBLANK($B69),N(BK$67)=0,N($AP$66)=0),"",IF(OR(COUNTIFS($D69:$AO69,"ABS",$D333:$AO333,BK$68)=AZ$332,COUNTIFS($D69:$AO69,"ABS",$D333:$AO333,BK$68)=AZ$332,COUNTIFS($D69:$AO69,"ABS",$D333:$AO333,BK$68)=AZ$332,COUNTIFS($D69:$AO69,"ABS",$D333:$AO333,BK$68)=AZ$332),"ABS",ROUND(MMULT($D333:$AO333,AZ$333:AZ$370),2)))</f>
        <v>33.28</v>
      </c>
      <c r="BL69" s="49" t="str">
        <f t="shared" ref="BL69:BW69" si="73">IF(OR(ISBLANK($B69),N(BL$67)=0,N($AP$66)=0),"",IF(OR(COUNTIFS($D69:$AO69,"ABS",$D333:$AO333,BL$68)=BA$332,COUNTIFS($D69:$AO69,"ABS",$D333:$AO333,BL$68)=BA$332,COUNTIFS($D69:$AO69,"ABS",$D333:$AO333,BL$68)=BA$332,COUNTIFS($D69:$AO69,"ABS",$D333:$AO333,BL$68)=BA$332),"ABS",ROUND(MMULT($D333:$AO333,BA$333:BA$370),2)))</f>
        <v/>
      </c>
      <c r="BM69" s="49" t="str">
        <f t="shared" si="73"/>
        <v/>
      </c>
      <c r="BN69" s="49" t="str">
        <f t="shared" si="73"/>
        <v/>
      </c>
      <c r="BO69" s="49">
        <f t="shared" si="73"/>
        <v>36</v>
      </c>
      <c r="BP69" s="49" t="str">
        <f t="shared" si="73"/>
        <v/>
      </c>
      <c r="BQ69" s="49" t="str">
        <f t="shared" si="73"/>
        <v/>
      </c>
      <c r="BR69" s="49" t="str">
        <f t="shared" si="73"/>
        <v/>
      </c>
      <c r="BS69" s="49" t="str">
        <f t="shared" si="73"/>
        <v/>
      </c>
      <c r="BT69" s="49">
        <f t="shared" si="73"/>
        <v>20.83</v>
      </c>
      <c r="BU69" s="49" t="str">
        <f t="shared" si="73"/>
        <v/>
      </c>
      <c r="BV69" s="49" t="str">
        <f t="shared" si="73"/>
        <v/>
      </c>
      <c r="BW69" s="49" t="str">
        <f t="shared" si="73"/>
        <v/>
      </c>
      <c r="BY69" s="49" t="str">
        <f t="shared" ref="BY69:BY132" si="74">IF(AND(ISBLANK($B69),ISBLANK($C69)),"",IF(AND(N(BK$67)&gt;0,BK69="ABS"),"ABS",IF(AND(N(BK$67)&gt;0,LEN(BK69)&gt;0),IF(ROUND(BK69/BK$67*100,0)&gt;=$J$8,"Yes","No"),"")))</f>
        <v>Yes</v>
      </c>
      <c r="BZ69" s="49" t="str">
        <f t="shared" ref="BZ69:BZ132" si="75">IF(AND(ISBLANK($B69),ISBLANK($C69)),"",IF(AND(N(BL$67)&gt;0,BL69="ABS"),"ABS",IF(AND(N(BL$67)&gt;0,LEN(BL69)&gt;0),IF(ROUND(BL69/BL$67*100,0)&gt;=$J$8,"Yes","No"),"")))</f>
        <v/>
      </c>
      <c r="CA69" s="49" t="str">
        <f t="shared" ref="CA69:CA132" si="76">IF(AND(ISBLANK($B69),ISBLANK($C69)),"",IF(AND(N(BM$67)&gt;0,BM69="ABS"),"ABS",IF(AND(N(BM$67)&gt;0,LEN(BM69)&gt;0),IF(ROUND(BM69/BM$67*100,0)&gt;=$J$8,"Yes","No"),"")))</f>
        <v/>
      </c>
      <c r="CB69" s="49" t="str">
        <f t="shared" ref="CB69:CB132" si="77">IF(AND(ISBLANK($B69),ISBLANK($C69)),"",IF(AND(N(BN$67)&gt;0,BN69="ABS"),"ABS",IF(AND(N(BN$67)&gt;0,LEN(BN69)&gt;0),IF(ROUND(BN69/BN$67*100,0)&gt;=$J$8,"Yes","No"),"")))</f>
        <v/>
      </c>
      <c r="CC69" s="49" t="str">
        <f t="shared" ref="CC69:CC132" si="78">IF(AND(ISBLANK($B69),ISBLANK($C69)),"",IF(AND(N(BO$67)&gt;0,BO69="ABS"),"ABS",IF(AND(N(BO$67)&gt;0,LEN(BO69)&gt;0),IF(ROUND(BO69/BO$67*100,0)&gt;=$J$8,"Yes","No"),"")))</f>
        <v>Yes</v>
      </c>
      <c r="CD69" s="49" t="str">
        <f t="shared" ref="CD69:CD132" si="79">IF(AND(ISBLANK($B69),ISBLANK($C69)),"",IF(AND(N(BP$67)&gt;0,BP69="ABS"),"ABS",IF(AND(N(BP$67)&gt;0,LEN(BP69)&gt;0),IF(ROUND(BP69/BP$67*100,0)&gt;=$J$8,"Yes","No"),"")))</f>
        <v/>
      </c>
      <c r="CE69" s="49" t="str">
        <f t="shared" ref="CE69:CE132" si="80">IF(AND(ISBLANK($B69),ISBLANK($C69)),"",IF(AND(N(BQ$67)&gt;0,BQ69="ABS"),"ABS",IF(AND(N(BQ$67)&gt;0,LEN(BQ69)&gt;0),IF(ROUND(BQ69/BQ$67*100,0)&gt;=$J$8,"Yes","No"),"")))</f>
        <v/>
      </c>
      <c r="CF69" s="49" t="str">
        <f t="shared" ref="CF69:CF132" si="81">IF(AND(ISBLANK($B69),ISBLANK($C69)),"",IF(AND(N(BR$67)&gt;0,BR69="ABS"),"ABS",IF(AND(N(BR$67)&gt;0,LEN(BR69)&gt;0),IF(ROUND(BR69/BR$67*100,0)&gt;=$J$8,"Yes","No"),"")))</f>
        <v/>
      </c>
      <c r="CG69" s="49" t="str">
        <f t="shared" ref="CG69:CG132" si="82">IF(AND(ISBLANK($B69),ISBLANK($C69)),"",IF(AND(N(BS$67)&gt;0,BS69="ABS"),"ABS",IF(AND(N(BS$67)&gt;0,LEN(BS69)&gt;0),IF(ROUND(BS69/BS$67*100,0)&gt;=$J$8,"Yes","No"),"")))</f>
        <v/>
      </c>
      <c r="CH69" s="49" t="str">
        <f t="shared" ref="CH69:CH132" si="83">IF(AND(ISBLANK($B69),ISBLANK($C69)),"",IF(AND(N(BT$67)&gt;0,BT69="ABS"),"ABS",IF(AND(N(BT$67)&gt;0,LEN(BT69)&gt;0),IF(ROUND(BT69/BT$67*100,0)&gt;=$J$8,"Yes","No"),"")))</f>
        <v>Yes</v>
      </c>
      <c r="CI69" s="49" t="str">
        <f t="shared" ref="CI69:CI132" si="84">IF(AND(ISBLANK($B69),ISBLANK($C69)),"",IF(AND(N(BU$67)&gt;0,BU69="ABS"),"ABS",IF(AND(N(BU$67)&gt;0,LEN(BU69)&gt;0),IF(ROUND(BU69/BU$67*100,0)&gt;=$J$8,"Yes","No"),"")))</f>
        <v/>
      </c>
      <c r="CJ69" s="49" t="str">
        <f t="shared" ref="CJ69:CJ132" si="85">IF(AND(ISBLANK($B69),ISBLANK($C69)),"",IF(AND(N(BV$67)&gt;0,BV69="ABS"),"ABS",IF(AND(N(BV$67)&gt;0,LEN(BV69)&gt;0),IF(ROUND(BV69/BV$67*100,0)&gt;=$J$8,"Yes","No"),"")))</f>
        <v/>
      </c>
      <c r="CK69" s="49" t="str">
        <f t="shared" ref="CK69:CK132" si="86">IF(AND(ISBLANK($B69),ISBLANK($C69)),"",IF(AND(N(BW$67)&gt;0,BW69="ABS"),"ABS",IF(AND(N(BW$67)&gt;0,LEN(BW69)&gt;0),IF(ROUND(BW69/BW$67*100,0)&gt;=$J$8,"Yes","No"),"")))</f>
        <v/>
      </c>
      <c r="CL69" s="49" t="str">
        <f t="shared" ref="CL69:CL132" si="87">IF(COUNTIF(BY69:CJ69,"Yes")=$CL$66,"Yes",IF(COUNTIF(BY69:CJ69,"ABS")&gt;0,"ABS",IF(AND(N(AP69)&gt;0,COUNTIF(BY69:CJ69,"No")&gt;0),"No","")))</f>
        <v>Yes</v>
      </c>
      <c r="CM69" s="3"/>
      <c r="CN69" s="49">
        <f>IF(OR(ISBLANK($B69),N(CN$67)=0,N($AP$66)=0),"",IF(OR(COUNTIFS($D69:$AO69,"ABS",$D333:$AO333,CN$68)=BL$332,COUNTIFS($D69:$AO69,"ABS",$D333:$AO333,CN$68)=BL$332,COUNTIFS($D69:$AO69,"ABS",$D333:$AO333,CN$68)=BL$332,COUNTIFS($D69:$AO69,"ABS",$D333:$AO333,CN$68)=BL$332),"ABS",ROUND(MMULT($D333:$AO333,BL$333:BL$370),2)))</f>
        <v>69.28</v>
      </c>
      <c r="CO69" s="49" t="str">
        <f t="shared" ref="CO69:CU69" si="88">IF(OR(ISBLANK($B69),N(CO$67)=0,N($AP$66)=0),"",IF(OR(COUNTIFS($D69:$AO69,"ABS",$D333:$AO333,CO$68)=BM$332,COUNTIFS($D69:$AO69,"ABS",$D333:$AO333,CO$68)=BM$332,COUNTIFS($D69:$AO69,"ABS",$D333:$AO333,CO$68)=BM$332,COUNTIFS($D69:$AO69,"ABS",$D333:$AO333,CO$68)=BM$332),"ABS",ROUND(MMULT($D333:$AO333,BM$333:BM$370),2)))</f>
        <v/>
      </c>
      <c r="CP69" s="49" t="str">
        <f t="shared" si="88"/>
        <v/>
      </c>
      <c r="CQ69" s="49" t="str">
        <f t="shared" si="88"/>
        <v/>
      </c>
      <c r="CR69" s="49" t="str">
        <f t="shared" si="88"/>
        <v/>
      </c>
      <c r="CS69" s="49" t="str">
        <f t="shared" si="88"/>
        <v/>
      </c>
      <c r="CT69" s="49">
        <f t="shared" si="88"/>
        <v>20.83</v>
      </c>
      <c r="CU69" s="49" t="str">
        <f t="shared" si="88"/>
        <v/>
      </c>
      <c r="CW69" s="49" t="str">
        <f t="shared" ref="CW69:CW132" si="89">IF(AND(ISBLANK($B69),ISBLANK($C69)),"",IF(AND(N(CN$67)&gt;0,CN69="ABS"),"ABS",IF(AND(N(CN$67)&gt;0,LEN(CN69)&gt;0),IF(ROUND(CN69/CN$67*100,0)&gt;=$J$8,"Yes","No"),"")))</f>
        <v>Yes</v>
      </c>
      <c r="CX69" s="49" t="str">
        <f t="shared" ref="CX69:CX132" si="90">IF(AND(ISBLANK($B69),ISBLANK($C69)),"",IF(AND(N(CO$67)&gt;0,CO69="ABS"),"ABS",IF(AND(N(CO$67)&gt;0,LEN(CO69)&gt;0),IF(ROUND(CO69/CO$67*100,0)&gt;=$J$8,"Yes","No"),"")))</f>
        <v/>
      </c>
      <c r="CY69" s="49" t="str">
        <f t="shared" ref="CY69:CY132" si="91">IF(AND(ISBLANK($B69),ISBLANK($C69)),"",IF(AND(N(CP$67)&gt;0,CP69="ABS"),"ABS",IF(AND(N(CP$67)&gt;0,LEN(CP69)&gt;0),IF(ROUND(CP69/CP$67*100,0)&gt;=$J$8,"Yes","No"),"")))</f>
        <v/>
      </c>
      <c r="CZ69" s="49" t="str">
        <f t="shared" ref="CZ69:CZ132" si="92">IF(AND(ISBLANK($B69),ISBLANK($C69)),"",IF(AND(N(CQ$67)&gt;0,CQ69="ABS"),"ABS",IF(AND(N(CQ$67)&gt;0,LEN(CQ69)&gt;0),IF(ROUND(CQ69/CQ$67*100,0)&gt;=$J$8,"Yes","No"),"")))</f>
        <v/>
      </c>
      <c r="DA69" s="49" t="str">
        <f t="shared" ref="DA69:DA132" si="93">IF(AND(ISBLANK($B69),ISBLANK($C69)),"",IF(AND(N(CR$67)&gt;0,CR69="ABS"),"ABS",IF(AND(N(CR$67)&gt;0,LEN(CR69)&gt;0),IF(ROUND(CR69/CR$67*100,0)&gt;=$J$8,"Yes","No"),"")))</f>
        <v/>
      </c>
      <c r="DB69" s="49" t="str">
        <f t="shared" ref="DB69:DB132" si="94">IF(AND(ISBLANK($B69),ISBLANK($C69)),"",IF(AND(N(CS$67)&gt;0,CS69="ABS"),"ABS",IF(AND(N(CS$67)&gt;0,LEN(CS69)&gt;0),IF(ROUND(CS69/CS$67*100,0)&gt;=$J$8,"Yes","No"),"")))</f>
        <v/>
      </c>
      <c r="DC69" s="49" t="str">
        <f t="shared" ref="DC69:DC132" si="95">IF(AND(ISBLANK($B69),ISBLANK($C69)),"",IF(AND(N(CT$67)&gt;0,CT69="ABS"),"ABS",IF(AND(N(CT$67)&gt;0,LEN(CT69)&gt;0),IF(ROUND(CT69/CT$67*100,0)&gt;=$J$8,"Yes","No"),"")))</f>
        <v>Yes</v>
      </c>
      <c r="DD69" s="49" t="str">
        <f t="shared" ref="DD69:DD132" si="96">IF(AND(ISBLANK($B69),ISBLANK($C69)),"",IF(AND(N(CU$67)&gt;0,CU69="ABS"),"ABS",IF(AND(N(CU$67)&gt;0,LEN(CU69)&gt;0),IF(ROUND(CU69/CU$67*100,0)&gt;=$J$8,"Yes","No"),"")))</f>
        <v/>
      </c>
      <c r="DE69" s="52" t="str">
        <f t="shared" ref="DE69:DE132" si="97">IF(COUNTIF(CW69:DD69,"Yes")=$DE$66,"Yes",IF(COUNTIF(CW69:DD69,"ABS")&gt;0,"ABS",IF(AND(N(AP69)&gt;0,COUNTIF(CW69:DD69,"No")&gt;0),"No","")))</f>
        <v>Yes</v>
      </c>
      <c r="DG69" s="49">
        <f>IF(OR(ISBLANK($B69),N(DG$67)=0,N($AP$66)=0),"",IF(OR(COUNTIFS($D69:$AO69,"ABS",$D333:$AO333,DG$68)=BT$332,COUNTIFS($D69:$AO69,"ABS",$D333:$AO333,DG$68)=BT$332,COUNTIFS($D69:$AO69,"ABS",$D333:$AO333,DG$68)=BT$332,COUNTIFS($D69:$AO69,"ABS",$D333:$AO333,DG$68)=BT$332),"ABS",ROUND(MMULT($D333:$AO333,BT$333:BT$370),2)))</f>
        <v>69.28</v>
      </c>
      <c r="DH69" s="49">
        <f>IF(OR(ISBLANK($B69),N(DH$67)=0,N($AP$66)=0),"",IF(OR(COUNTIFS($D69:$AO69,"ABS",$D333:$AO333,DH$68)=BU$332,COUNTIFS($D69:$AO69,"ABS",$D333:$AO333,DH$68)=BU$332,COUNTIFS($D69:$AO69,"ABS",$D333:$AO333,DH$68)=BU$332,COUNTIFS($D69:$AO69,"ABS",$D333:$AO333,DH$68)=BU$332),"ABS",ROUND(MMULT($D333:$AO333,BU$333:BU$370),2)))</f>
        <v>20.83</v>
      </c>
      <c r="DI69" s="49" t="str">
        <f>IF(OR(ISBLANK($B69),N(DI$67)=0,N($AP$66)=0),"",IF(OR(COUNTIFS($D69:$AO69,"ABS",$D333:$AO333,DI$68)=BV$332,COUNTIFS($D69:$AO69,"ABS",$D333:$AO333,DI$68)=BV$332,COUNTIFS($D69:$AO69,"ABS",$D333:$AO333,DI$68)=BV$332,COUNTIFS($D69:$AO69,"ABS",$D333:$AO333,DI$68)=BV$332),"ABS",ROUND(MMULT($D333:$AO333,BV$333:BV$370),2)))</f>
        <v/>
      </c>
      <c r="DK69" s="49" t="str">
        <f t="shared" ref="DK69:DK132" si="98">IF(AND(ISBLANK($B69),ISBLANK($C69)),"",IF(AND(N(DG$67)&gt;0,DG69="ABS"),"ABS",IF(AND(N(DG$67)&gt;0,LEN(DG69)&gt;0),IF(ROUND(DG69/DG$67*100,0)&gt;=$J$8,"Yes","No"),"")))</f>
        <v>Yes</v>
      </c>
      <c r="DL69" s="49" t="str">
        <f t="shared" ref="DL69:DL132" si="99">IF(AND(ISBLANK($B69),ISBLANK($C69)),"",IF(AND(N(DH$67)&gt;0,DH69="ABS"),"ABS",IF(AND(N(DH$67)&gt;0,LEN(DH69)&gt;0),IF(ROUND(DH69/DH$67*100,0)&gt;=$J$8,"Yes","No"),"")))</f>
        <v>Yes</v>
      </c>
      <c r="DM69" s="49" t="str">
        <f t="shared" ref="DM69:DM132" si="100">IF(AND(ISBLANK($B69),ISBLANK($C69)),"",IF(AND(N(DI$67)&gt;0,DI69="ABS"),"ABS",IF(AND(N(DI$67)&gt;0,LEN(DI69)&gt;0),IF(ROUND(DI69/DI$67*100,0)&gt;=$J$8,"Yes","No"),"")))</f>
        <v/>
      </c>
      <c r="DN69" s="57" t="str">
        <f t="shared" ref="DN69:DN132" si="101">IF(COUNTIF(DK69:DM69,"Yes")=$DN$66,"Yes",IF(COUNTIF(DG69:DI69,"ABS")&gt;0,"ABS",IF(AND(N($AP69)&gt;0,COUNTIF(DK69:DM69,"No")&gt;0),"No","")))</f>
        <v>Yes</v>
      </c>
      <c r="DP69" s="49">
        <f>IF(OR(ISBLANK($B69),N(DP$67)=0,N($AP$66)=0),"",IF(OR(COUNTIFS($D69:$AO69,"ABS",$D333:$AO333,DP$68)=BW$332,COUNTIFS($D69:$AO69,"ABS",$D333:$AO333,DP$68)=BW$332,COUNTIFS($D69:$AO69,"ABS",$D333:$AO333,DP$68)=BW$332,COUNTIFS($D69:$AO69,"ABS",$D333:$AO333,DP$68)=BW$332),"ABS",ROUND(MMULT($D333:$AO333,BW$333:BW$370),2)))</f>
        <v>69.28</v>
      </c>
      <c r="DQ69" s="49" t="str">
        <f>IF(OR(ISBLANK($B69),N(DQ$67)=0,N($AP$66)=0),"",IF(OR(COUNTIFS($D69:$AO69,"ABS",$D333:$AO333,DQ$68)=BX$332,COUNTIFS($D69:$AO69,"ABS",$D333:$AO333,DQ$68)=BX$332,COUNTIFS($D69:$AO69,"ABS",$D333:$AO333,DQ$68)=BX$332,COUNTIFS($D69:$AO69,"ABS",$D333:$AO333,DQ$68)=BX$332),"ABS",ROUND(MMULT($D333:$AO333,BX$333:BX$370),2)))</f>
        <v/>
      </c>
      <c r="DR69" s="49" t="str">
        <f>IF(OR(ISBLANK($B69),N(DR$67)=0,N($AP$66)=0),"",IF(OR(COUNTIFS($D69:$AO69,"ABS",$D333:$AO333,DR$68)=BY$332,COUNTIFS($D69:$AO69,"ABS",$D333:$AO333,DR$68)=BY$332,COUNTIFS($D69:$AO69,"ABS",$D333:$AO333,DR$68)=BY$332,COUNTIFS($D69:$AO69,"ABS",$D333:$AO333,DR$68)=BY$332),"ABS",ROUND(MMULT($D333:$AO333,BY$333:BY$370),2)))</f>
        <v/>
      </c>
      <c r="DS69" s="49" t="str">
        <f>IF(OR(ISBLANK($B69),N(DS$67)=0,N($AP$66)=0),"",IF(OR(COUNTIFS($D69:$AO69,"ABS",$D333:$AO333,DS$68)=BZ$332,COUNTIFS($D69:$AO69,"ABS",$D333:$AO333,DS$68)=BZ$332,COUNTIFS($D69:$AO69,"ABS",$D333:$AO333,DS$68)=BZ$332,COUNTIFS($D69:$AO69,"ABS",$D333:$AO333,DS$68)=BZ$332),"ABS",ROUND(MMULT($D333:$AO333,BZ$333:BZ$370),2)))</f>
        <v/>
      </c>
      <c r="DU69" s="49" t="str">
        <f>IF(AND(ISBLANK($B69),ISBLANK($C69)),"",IF(AND(N(DP$67)&gt;0,DP69="ABS"),"ABS",IF(AND(N(DP$67)&gt;0,LEN(DP69)&gt;0),IF(ROUND(DP69/DP$67*100,0)&gt;=$J$8,"Yes","No"),"")))</f>
        <v>Yes</v>
      </c>
      <c r="DV69" s="49" t="str">
        <f>IF(AND(ISBLANK($B69),ISBLANK($C69)),"",IF(AND(N(DQ$67)&gt;0,DQ69="ABS"),"ABS",IF(AND(N(DQ$67)&gt;0,LEN(DQ69)&gt;0),IF(ROUND(DQ69/DQ$67*100,0)&gt;=$J$8,"Yes","No"),"")))</f>
        <v/>
      </c>
      <c r="DW69" s="49" t="str">
        <f>IF(AND(ISBLANK($B69),ISBLANK($C69)),"",IF(AND(N(DR$67)&gt;0,DR69="ABS"),"ABS",IF(AND(N(DR$67)&gt;0,LEN(DR69)&gt;0),IF(ROUND(DR69/DR$67*100,0)&gt;=$J$8,"Yes","No"),"")))</f>
        <v/>
      </c>
      <c r="DX69" s="49" t="str">
        <f>IF(AND(ISBLANK($B69),ISBLANK($C69)),"",IF(AND(N(DS$67)&gt;0,DS69="ABS"),"ABS",IF(AND(N(DS$67)&gt;0,LEN(DS69)&gt;0),IF(ROUND(DS69/DS$67*100,0)&gt;=$J$8,"Yes","No"),"")))</f>
        <v/>
      </c>
      <c r="DY69" s="57" t="str">
        <f>IF(COUNTIF(DU69:DX69,"Yes")=$DY$66,"Yes",IF(COUNTIF(DU69:DX69,"ABS")&gt;0,"ABS",IF(AND(N($AP69)&gt;0,COUNTIF(DU69:DX69,"No")&gt;0),"No","")))</f>
        <v>Yes</v>
      </c>
      <c r="EA69" s="49" t="str">
        <f>IF(OR(ISBLANK($B69),N(EA$67)=0,N($AP$66)=0),"",IF(OR(COUNTIFS($D69:$AO69,"ABS",$D333:$AO333,EA$68)=CA$332,COUNTIFS($D69:$AO69,"ABS",$D333:$AO333,EA$68)=CA$332,COUNTIFS($D69:$AO69,"ABS",$D333:$AO333,EA$68)=CA$332,COUNTIFS($D69:$AO69,"ABS",$D333:$AO333,EA$68)=CA$332),"ABS",ROUND(MMULT($D333:$AO333,CA$333:CA$370),2)))</f>
        <v/>
      </c>
      <c r="EB69" s="49" t="str">
        <f>IF(OR(ISBLANK($B69),N(EB$67)=0,N($AP$66)=0),"",IF(OR(COUNTIFS($D69:$AO69,"ABS",$D333:$AO333,EB$68)=CB$332,COUNTIFS($D69:$AO69,"ABS",$D333:$AO333,EB$68)=CB$332,COUNTIFS($D69:$AO69,"ABS",$D333:$AO333,EB$68)=CB$332,COUNTIFS($D69:$AO69,"ABS",$D333:$AO333,EB$68)=CB$332),"ABS",ROUND(MMULT($D333:$AO333,CB$333:CB$370),2)))</f>
        <v/>
      </c>
      <c r="EC69" s="49">
        <f>IF(OR(ISBLANK($B69),N(EC$67)=0,N($AP$66)=0),"",IF(OR(COUNTIFS($D69:$AO69,"ABS",$D333:$AO333,EC$68)=CC$332,COUNTIFS($D69:$AO69,"ABS",$D333:$AO333,EC$68)=CC$332,COUNTIFS($D69:$AO69,"ABS",$D333:$AO333,EC$68)=CC$332,COUNTIFS($D69:$AO69,"ABS",$D333:$AO333,EC$68)=CC$332),"ABS",ROUND(MMULT($D333:$AO333,CC$333:CC$370),2)))</f>
        <v>90.11</v>
      </c>
      <c r="ED69" s="49" t="str">
        <f>IF(OR(ISBLANK($B69),N(ED$67)=0,N($AP$66)=0),"",IF(OR(COUNTIFS($D69:$AO69,"ABS",$D333:$AO333,ED$68)=CD$332,COUNTIFS($D69:$AO69,"ABS",$D333:$AO333,ED$68)=CD$332,COUNTIFS($D69:$AO69,"ABS",$D333:$AO333,ED$68)=CD$332,COUNTIFS($D69:$AO69,"ABS",$D333:$AO333,ED$68)=CD$332),"ABS",ROUND(MMULT($D333:$AO333,CD$333:CD$370),2)))</f>
        <v/>
      </c>
      <c r="EE69" s="49" t="str">
        <f>IF(OR(ISBLANK($B69),N(EE$67)=0,N($AP$66)=0),"",IF(OR(COUNTIFS($D69:$AO69,"ABS",$D333:$AO333,EE$68)=CE$332,COUNTIFS($D69:$AO69,"ABS",$D333:$AO333,EE$68)=CE$332,COUNTIFS($D69:$AO69,"ABS",$D333:$AO333,EE$68)=CE$332,COUNTIFS($D69:$AO69,"ABS",$D333:$AO333,EE$68)=CE$332),"ABS",ROUND(MMULT($D333:$AO333,CE$333:CE$370),2)))</f>
        <v/>
      </c>
      <c r="EG69" s="49" t="str">
        <f>IF(AND(ISBLANK($B69),ISBLANK($C69)),"",IF(AND(N(EA$67)&gt;0,EA69="ABS"),"ABS",IF(AND(N(EA$67)&gt;0,LEN(EA69)&gt;0),IF(ROUND(EA69/EA$67*100,0)&gt;=$J$8,"Yes","No"),"")))</f>
        <v/>
      </c>
      <c r="EH69" s="49" t="str">
        <f>IF(AND(ISBLANK($B69),ISBLANK($C69)),"",IF(AND(N(EB$67)&gt;0,EB69="ABS"),"ABS",IF(AND(N(EB$67)&gt;0,LEN(EB69)&gt;0),IF(ROUND(EB69/EB$67*100,0)&gt;=$J$8,"Yes","No"),"")))</f>
        <v/>
      </c>
      <c r="EI69" s="49" t="str">
        <f>IF(AND(ISBLANK($B69),ISBLANK($C69)),"",IF(AND(N(EC$67)&gt;0,EC69="ABS"),"ABS",IF(AND(N(EC$67)&gt;0,LEN(EC69)&gt;0),IF(ROUND(EC69/EC$67*100,0)&gt;=$J$8,"Yes","No"),"")))</f>
        <v>Yes</v>
      </c>
      <c r="EJ69" s="49" t="str">
        <f>IF(AND(ISBLANK($B69),ISBLANK($C69)),"",IF(AND(N(ED$67)&gt;0,ED69="ABS"),"ABS",IF(AND(N(ED$67)&gt;0,LEN(ED69)&gt;0),IF(ROUND(ED69/ED$67*100,0)&gt;=$J$8,"Yes","No"),"")))</f>
        <v/>
      </c>
      <c r="EK69" s="49" t="str">
        <f>IF(AND(ISBLANK($B69),ISBLANK($C69)),"",IF(AND(N(EE$67)&gt;0,EE69="ABS"),"ABS",IF(AND(N(EE$67)&gt;0,LEN(EE69)&gt;0),IF(ROUND(EE69/EE$67*100,0)&gt;=$J$8,"Yes","No"),"")))</f>
        <v/>
      </c>
      <c r="EL69" s="57" t="str">
        <f>IF(COUNTIF(EG69:EK69,"Yes")=$EL$66,"Yes",IF(COUNTIF(EG69:EK69,"ABS")&gt;0,"ABS",IF(AND(N($AP69)&gt;0,COUNTIF(EG69:EK69,"No")&gt;0),"No","")))</f>
        <v>Yes</v>
      </c>
    </row>
    <row r="70" spans="1:142" ht="15" customHeight="1">
      <c r="A70" s="713">
        <v>2</v>
      </c>
      <c r="B70" s="714" t="s">
        <v>2796</v>
      </c>
      <c r="C70" s="714" t="s">
        <v>2797</v>
      </c>
      <c r="D70" s="715">
        <v>30</v>
      </c>
      <c r="E70" s="715">
        <v>13</v>
      </c>
      <c r="F70" s="715">
        <v>28</v>
      </c>
      <c r="G70" s="715">
        <v>14</v>
      </c>
      <c r="H70" s="715">
        <v>12</v>
      </c>
      <c r="I70" s="715">
        <v>20</v>
      </c>
      <c r="J70" s="715">
        <v>9</v>
      </c>
      <c r="K70" s="715">
        <v>19.5</v>
      </c>
      <c r="L70" s="716">
        <v>84.38</v>
      </c>
      <c r="M70" s="717">
        <v>65.48</v>
      </c>
      <c r="N70" s="717">
        <v>81.25</v>
      </c>
      <c r="O70" s="718">
        <v>66.67</v>
      </c>
      <c r="P70" s="718">
        <v>75</v>
      </c>
      <c r="Q70" s="721">
        <v>100</v>
      </c>
      <c r="R70" s="721">
        <v>68.75</v>
      </c>
      <c r="S70" s="721">
        <v>98.44</v>
      </c>
      <c r="T70" s="722"/>
      <c r="U70" s="722"/>
      <c r="V70" s="722"/>
      <c r="W70" s="720"/>
      <c r="X70" s="720"/>
      <c r="Y70" s="720"/>
      <c r="Z70" s="722"/>
      <c r="AA70" s="722"/>
      <c r="AB70" s="722"/>
      <c r="AC70" s="722"/>
      <c r="AD70" s="722"/>
      <c r="AE70" s="722"/>
      <c r="AF70" s="722"/>
      <c r="AG70" s="722"/>
      <c r="AH70" s="722"/>
      <c r="AI70" s="722"/>
      <c r="AJ70" s="722"/>
      <c r="AK70" s="722"/>
      <c r="AL70" s="722"/>
      <c r="AM70" s="722"/>
      <c r="AN70" s="722"/>
      <c r="AO70" s="722"/>
      <c r="AP70" s="215">
        <f t="shared" ref="AP70:AP133" si="102">IF(AP334="ABS","ABS",IF(AP334&gt;=0,AP334,""))</f>
        <v>81</v>
      </c>
      <c r="AQ70" s="299">
        <f t="shared" si="58"/>
        <v>2.5</v>
      </c>
      <c r="AR70" s="215" t="str">
        <f t="shared" ref="AR70:AR133" si="103">IF(ISBLANK($B70),"",IF(OR($J$3="PH",$J$3="MS",$J$3="ME"),IF(AND(N(AQ70)&gt;=2,N(AQ70)&lt;=1),"PASS",IF(AQ70="INC","REM","Ongoing")),IF(AND(N(AQ70)&lt;=3,N(AQ70)&gt;=1),"PASS",IF(AQ70="INC","REM","FAIL"))))</f>
        <v>PASS</v>
      </c>
      <c r="AS70" s="3"/>
      <c r="AT70" s="49">
        <f t="shared" ref="AT70:AT133" si="104">IF(OR(ISBLANK($B70),N(AT$67)=0,N($AP$66)=0),"",IF(OR(COUNTIFS($D70:$AO70,"ABS",$D334:$AO334,AT$68)=AS$332,COUNTIFS($D70:$AO70,"ABS",$D334:$AO334,AT$68)=AS$332,COUNTIFS($D70:$AO70,"ABS",$D334:$AO334,AT$68)=AS$332,COUNTIFS($D70:$AO70,"ABS",$D334:$AO334,AT$68)=AS$332),"ABS",ROUND(MMULT($D334:$AO334,AS$333:AS$370),2)))</f>
        <v>32.83</v>
      </c>
      <c r="AU70" s="49">
        <f t="shared" ref="AU70:AU133" si="105">IF(OR(ISBLANK($B70),N(AU$67)=0,N($AP$66)=0),"",IF(OR(COUNTIFS($D70:$AO70,"ABS",$D334:$AO334,AU$68)=AT$332,COUNTIFS($D70:$AO70,"ABS",$D334:$AO334,AU$68)=AT$332,COUNTIFS($D70:$AO70,"ABS",$D334:$AO334,AU$68)=AT$332,COUNTIFS($D70:$AO70,"ABS",$D334:$AO334,AU$68)=AT$332),"ABS",ROUND(MMULT($D334:$AO334,AT$333:AT$370),2)))</f>
        <v>32.299999999999997</v>
      </c>
      <c r="AV70" s="49">
        <f t="shared" ref="AV70:AV133" si="106">IF(OR(ISBLANK($B70),N(AV$67)=0,N($AP$66)=0),"",IF(OR(COUNTIFS($D70:$AO70,"ABS",$D334:$AO334,AV$68)=AU$332,COUNTIFS($D70:$AO70,"ABS",$D334:$AO334,AV$68)=AU$332,COUNTIFS($D70:$AO70,"ABS",$D334:$AO334,AV$68)=AU$332,COUNTIFS($D70:$AO70,"ABS",$D334:$AO334,AV$68)=AU$332),"ABS",ROUND(MMULT($D334:$AO334,AU$333:AU$370),2)))</f>
        <v>15.42</v>
      </c>
      <c r="AW70" s="49" t="str">
        <f t="shared" ref="AW70:AW133" si="107">IF(OR(ISBLANK($B70),N(AW$67)=0,N($AP$66)=0),"",IF(OR(COUNTIFS($D70:$AO70,"ABS",$D334:$AO334,AW$68)=AV$332,COUNTIFS($D70:$AO70,"ABS",$D334:$AO334,AW$68)=AV$332,COUNTIFS($D70:$AO70,"ABS",$D334:$AO334,AW$68)=AV$332,COUNTIFS($D70:$AO70,"ABS",$D334:$AO334,AW$68)=AV$332),"ABS",ROUND(MMULT($D334:$AO334,AV$333:AV$370),2)))</f>
        <v/>
      </c>
      <c r="AX70" s="49" t="str">
        <f t="shared" ref="AX70:AX133" si="108">IF(OR(ISBLANK($B70),N(AX$67)=0,N($AP$66)=0),"",IF(OR(COUNTIFS($D70:$AO70,"ABS",$D334:$AO334,AX$68)=AW$332,COUNTIFS($D70:$AO70,"ABS",$D334:$AO334,AX$68)=AW$332,COUNTIFS($D70:$AO70,"ABS",$D334:$AO334,AX$68)=AW$332,COUNTIFS($D70:$AO70,"ABS",$D334:$AO334,AX$68)=AW$332),"ABS",ROUND(MMULT($D334:$AO334,AW$333:AW$370),2)))</f>
        <v/>
      </c>
      <c r="AY70" s="49" t="str">
        <f t="shared" ref="AY70:AY133" si="109">IF(OR(ISBLANK($B70),N(AY$67)=0,N($AP$66)=0),"",IF(OR(COUNTIFS($D70:$AO70,"ABS",$D334:$AO334,AY$68)=AX$332,COUNTIFS($D70:$AO70,"ABS",$D334:$AO334,AY$68)=AX$332,COUNTIFS($D70:$AO70,"ABS",$D334:$AO334,AY$68)=AX$332,COUNTIFS($D70:$AO70,"ABS",$D334:$AO334,AY$68)=AX$332),"ABS",ROUND(MMULT($D334:$AO334,AX$333:AX$370),2)))</f>
        <v/>
      </c>
      <c r="AZ70" s="49" t="str">
        <f t="shared" ref="AZ70:AZ133" si="110">IF(OR(ISBLANK($B70),N(AZ$67)=0,N($AP$66)=0),"",IF(OR(COUNTIFS($D70:$AO70,"ABS",$D334:$AO334,AZ$68)=AY$332,COUNTIFS($D70:$AO70,"ABS",$D334:$AO334,AZ$68)=AY$332,COUNTIFS($D70:$AO70,"ABS",$D334:$AO334,AZ$68)=AY$332,COUNTIFS($D70:$AO70,"ABS",$D334:$AO334,AZ$68)=AY$332),"ABS",ROUND(MMULT($D334:$AO334,AY$333:AY$370),2)))</f>
        <v/>
      </c>
      <c r="BA70" s="40"/>
      <c r="BB70" s="49" t="str">
        <f t="shared" si="66"/>
        <v>Yes</v>
      </c>
      <c r="BC70" s="49" t="str">
        <f t="shared" si="67"/>
        <v>Yes</v>
      </c>
      <c r="BD70" s="49" t="str">
        <f t="shared" si="68"/>
        <v>No</v>
      </c>
      <c r="BE70" s="49" t="str">
        <f t="shared" si="69"/>
        <v/>
      </c>
      <c r="BF70" s="49" t="str">
        <f t="shared" si="70"/>
        <v/>
      </c>
      <c r="BG70" s="49" t="str">
        <f t="shared" si="71"/>
        <v/>
      </c>
      <c r="BH70" s="49" t="str">
        <f t="shared" si="72"/>
        <v/>
      </c>
      <c r="BI70" s="49" t="str">
        <f t="shared" ref="BI70:BI133" si="111">IF(COUNTIF(BB70:BH70,"Yes")=$BI$66,"Yes",IF(COUNTIF(BB70:BH70,"ABS")&gt;0,"ABS",IF(AND(N(AP70)&gt;0,COUNTIF(BB70:BH70,"No")&gt;0),"No","")))</f>
        <v>No</v>
      </c>
      <c r="BJ70" s="170"/>
      <c r="BK70" s="49">
        <f t="shared" ref="BK70:BK133" si="112">IF(OR(ISBLANK($B70),N(BK$67)=0,N($AP$66)=0),"",IF(OR(COUNTIFS($D70:$AO70,"ABS",$D334:$AO334,BK$68)=AZ$332,COUNTIFS($D70:$AO70,"ABS",$D334:$AO334,BK$68)=AZ$332,COUNTIFS($D70:$AO70,"ABS",$D334:$AO334,BK$68)=AZ$332,COUNTIFS($D70:$AO70,"ABS",$D334:$AO334,BK$68)=AZ$332),"ABS",ROUND(MMULT($D334:$AO334,AZ$333:AZ$370),2)))</f>
        <v>32.83</v>
      </c>
      <c r="BL70" s="49" t="str">
        <f t="shared" ref="BL70:BL133" si="113">IF(OR(ISBLANK($B70),N(BL$67)=0,N($AP$66)=0),"",IF(OR(COUNTIFS($D70:$AO70,"ABS",$D334:$AO334,BL$68)=BA$332,COUNTIFS($D70:$AO70,"ABS",$D334:$AO334,BL$68)=BA$332,COUNTIFS($D70:$AO70,"ABS",$D334:$AO334,BL$68)=BA$332,COUNTIFS($D70:$AO70,"ABS",$D334:$AO334,BL$68)=BA$332),"ABS",ROUND(MMULT($D334:$AO334,BA$333:BA$370),2)))</f>
        <v/>
      </c>
      <c r="BM70" s="49" t="str">
        <f t="shared" ref="BM70:BM133" si="114">IF(OR(ISBLANK($B70),N(BM$67)=0,N($AP$66)=0),"",IF(OR(COUNTIFS($D70:$AO70,"ABS",$D334:$AO334,BM$68)=BB$332,COUNTIFS($D70:$AO70,"ABS",$D334:$AO334,BM$68)=BB$332,COUNTIFS($D70:$AO70,"ABS",$D334:$AO334,BM$68)=BB$332,COUNTIFS($D70:$AO70,"ABS",$D334:$AO334,BM$68)=BB$332),"ABS",ROUND(MMULT($D334:$AO334,BB$333:BB$370),2)))</f>
        <v/>
      </c>
      <c r="BN70" s="49" t="str">
        <f t="shared" ref="BN70:BN133" si="115">IF(OR(ISBLANK($B70),N(BN$67)=0,N($AP$66)=0),"",IF(OR(COUNTIFS($D70:$AO70,"ABS",$D334:$AO334,BN$68)=BC$332,COUNTIFS($D70:$AO70,"ABS",$D334:$AO334,BN$68)=BC$332,COUNTIFS($D70:$AO70,"ABS",$D334:$AO334,BN$68)=BC$332,COUNTIFS($D70:$AO70,"ABS",$D334:$AO334,BN$68)=BC$332),"ABS",ROUND(MMULT($D334:$AO334,BC$333:BC$370),2)))</f>
        <v/>
      </c>
      <c r="BO70" s="49">
        <f t="shared" ref="BO70:BO133" si="116">IF(OR(ISBLANK($B70),N(BO$67)=0,N($AP$66)=0),"",IF(OR(COUNTIFS($D70:$AO70,"ABS",$D334:$AO334,BO$68)=BD$332,COUNTIFS($D70:$AO70,"ABS",$D334:$AO334,BO$68)=BD$332,COUNTIFS($D70:$AO70,"ABS",$D334:$AO334,BO$68)=BD$332,COUNTIFS($D70:$AO70,"ABS",$D334:$AO334,BO$68)=BD$332),"ABS",ROUND(MMULT($D334:$AO334,BD$333:BD$370),2)))</f>
        <v>32.299999999999997</v>
      </c>
      <c r="BP70" s="49" t="str">
        <f t="shared" ref="BP70:BP133" si="117">IF(OR(ISBLANK($B70),N(BP$67)=0,N($AP$66)=0),"",IF(OR(COUNTIFS($D70:$AO70,"ABS",$D334:$AO334,BP$68)=BE$332,COUNTIFS($D70:$AO70,"ABS",$D334:$AO334,BP$68)=BE$332,COUNTIFS($D70:$AO70,"ABS",$D334:$AO334,BP$68)=BE$332,COUNTIFS($D70:$AO70,"ABS",$D334:$AO334,BP$68)=BE$332),"ABS",ROUND(MMULT($D334:$AO334,BE$333:BE$370),2)))</f>
        <v/>
      </c>
      <c r="BQ70" s="49" t="str">
        <f t="shared" ref="BQ70:BQ133" si="118">IF(OR(ISBLANK($B70),N(BQ$67)=0,N($AP$66)=0),"",IF(OR(COUNTIFS($D70:$AO70,"ABS",$D334:$AO334,BQ$68)=BF$332,COUNTIFS($D70:$AO70,"ABS",$D334:$AO334,BQ$68)=BF$332,COUNTIFS($D70:$AO70,"ABS",$D334:$AO334,BQ$68)=BF$332,COUNTIFS($D70:$AO70,"ABS",$D334:$AO334,BQ$68)=BF$332),"ABS",ROUND(MMULT($D334:$AO334,BF$333:BF$370),2)))</f>
        <v/>
      </c>
      <c r="BR70" s="49" t="str">
        <f t="shared" ref="BR70:BR133" si="119">IF(OR(ISBLANK($B70),N(BR$67)=0,N($AP$66)=0),"",IF(OR(COUNTIFS($D70:$AO70,"ABS",$D334:$AO334,BR$68)=BG$332,COUNTIFS($D70:$AO70,"ABS",$D334:$AO334,BR$68)=BG$332,COUNTIFS($D70:$AO70,"ABS",$D334:$AO334,BR$68)=BG$332,COUNTIFS($D70:$AO70,"ABS",$D334:$AO334,BR$68)=BG$332),"ABS",ROUND(MMULT($D334:$AO334,BG$333:BG$370),2)))</f>
        <v/>
      </c>
      <c r="BS70" s="49" t="str">
        <f t="shared" ref="BS70:BS133" si="120">IF(OR(ISBLANK($B70),N(BS$67)=0,N($AP$66)=0),"",IF(OR(COUNTIFS($D70:$AO70,"ABS",$D334:$AO334,BS$68)=BH$332,COUNTIFS($D70:$AO70,"ABS",$D334:$AO334,BS$68)=BH$332,COUNTIFS($D70:$AO70,"ABS",$D334:$AO334,BS$68)=BH$332,COUNTIFS($D70:$AO70,"ABS",$D334:$AO334,BS$68)=BH$332),"ABS",ROUND(MMULT($D334:$AO334,BH$333:BH$370),2)))</f>
        <v/>
      </c>
      <c r="BT70" s="49">
        <f t="shared" ref="BT70:BT133" si="121">IF(OR(ISBLANK($B70),N(BT$67)=0,N($AP$66)=0),"",IF(OR(COUNTIFS($D70:$AO70,"ABS",$D334:$AO334,BT$68)=BI$332,COUNTIFS($D70:$AO70,"ABS",$D334:$AO334,BT$68)=BI$332,COUNTIFS($D70:$AO70,"ABS",$D334:$AO334,BT$68)=BI$332,COUNTIFS($D70:$AO70,"ABS",$D334:$AO334,BT$68)=BI$332),"ABS",ROUND(MMULT($D334:$AO334,BI$333:BI$370),2)))</f>
        <v>15.42</v>
      </c>
      <c r="BU70" s="49" t="str">
        <f t="shared" ref="BU70:BU133" si="122">IF(OR(ISBLANK($B70),N(BU$67)=0,N($AP$66)=0),"",IF(OR(COUNTIFS($D70:$AO70,"ABS",$D334:$AO334,BU$68)=BJ$332,COUNTIFS($D70:$AO70,"ABS",$D334:$AO334,BU$68)=BJ$332,COUNTIFS($D70:$AO70,"ABS",$D334:$AO334,BU$68)=BJ$332,COUNTIFS($D70:$AO70,"ABS",$D334:$AO334,BU$68)=BJ$332),"ABS",ROUND(MMULT($D334:$AO334,BJ$333:BJ$370),2)))</f>
        <v/>
      </c>
      <c r="BV70" s="49" t="str">
        <f t="shared" ref="BV70:BV133" si="123">IF(OR(ISBLANK($B70),N(BV$67)=0,N($AP$66)=0),"",IF(OR(COUNTIFS($D70:$AO70,"ABS",$D334:$AO334,BV$68)=BK$332,COUNTIFS($D70:$AO70,"ABS",$D334:$AO334,BV$68)=BK$332,COUNTIFS($D70:$AO70,"ABS",$D334:$AO334,BV$68)=BK$332,COUNTIFS($D70:$AO70,"ABS",$D334:$AO334,BV$68)=BK$332),"ABS",ROUND(MMULT($D334:$AO334,BK$333:BK$370),2)))</f>
        <v/>
      </c>
      <c r="BW70" s="49" t="str">
        <f t="shared" ref="BW70:BW133" si="124">IF(OR(ISBLANK($B70),N(BW$67)=0,N($AP$66)=0),"",IF(OR(COUNTIFS($D70:$AO70,"ABS",$D334:$AO334,BW$68)=BL$332,COUNTIFS($D70:$AO70,"ABS",$D334:$AO334,BW$68)=BL$332,COUNTIFS($D70:$AO70,"ABS",$D334:$AO334,BW$68)=BL$332,COUNTIFS($D70:$AO70,"ABS",$D334:$AO334,BW$68)=BL$332),"ABS",ROUND(MMULT($D334:$AO334,BL$333:BL$370),2)))</f>
        <v/>
      </c>
      <c r="BY70" s="49" t="str">
        <f t="shared" si="74"/>
        <v>Yes</v>
      </c>
      <c r="BZ70" s="49" t="str">
        <f t="shared" si="75"/>
        <v/>
      </c>
      <c r="CA70" s="49" t="str">
        <f t="shared" si="76"/>
        <v/>
      </c>
      <c r="CB70" s="49" t="str">
        <f t="shared" si="77"/>
        <v/>
      </c>
      <c r="CC70" s="49" t="str">
        <f t="shared" si="78"/>
        <v>Yes</v>
      </c>
      <c r="CD70" s="49" t="str">
        <f t="shared" si="79"/>
        <v/>
      </c>
      <c r="CE70" s="49" t="str">
        <f t="shared" si="80"/>
        <v/>
      </c>
      <c r="CF70" s="49" t="str">
        <f t="shared" si="81"/>
        <v/>
      </c>
      <c r="CG70" s="49" t="str">
        <f t="shared" si="82"/>
        <v/>
      </c>
      <c r="CH70" s="49" t="str">
        <f t="shared" si="83"/>
        <v>No</v>
      </c>
      <c r="CI70" s="49" t="str">
        <f t="shared" si="84"/>
        <v/>
      </c>
      <c r="CJ70" s="49" t="str">
        <f t="shared" si="85"/>
        <v/>
      </c>
      <c r="CK70" s="49" t="str">
        <f t="shared" si="86"/>
        <v/>
      </c>
      <c r="CL70" s="49" t="str">
        <f t="shared" si="87"/>
        <v>No</v>
      </c>
      <c r="CM70" s="40"/>
      <c r="CN70" s="49">
        <f t="shared" ref="CN70:CN77" si="125">IF(OR(ISBLANK($B70),N(CN$67)=0,N($AP$66)=0),"",IF(OR(COUNTIFS($D70:$AO70,"ABS",$D334:$AO334,CN$68)=BL$332,COUNTIFS($D70:$AO70,"ABS",$D334:$AO334,CN$68)=BL$332,COUNTIFS($D70:$AO70,"ABS",$D334:$AO334,CN$68)=BL$332,COUNTIFS($D70:$AO70,"ABS",$D334:$AO334,CN$68)=BL$332),"ABS",ROUND(MMULT($D334:$AO334,BL$333:BL$370),2)))</f>
        <v>65.13</v>
      </c>
      <c r="CO70" s="49" t="str">
        <f t="shared" ref="CO70:CO77" si="126">IF(OR(ISBLANK($B70),N(CO$67)=0,N($AP$66)=0),"",IF(OR(COUNTIFS($D70:$AO70,"ABS",$D334:$AO334,CO$68)=BM$332,COUNTIFS($D70:$AO70,"ABS",$D334:$AO334,CO$68)=BM$332,COUNTIFS($D70:$AO70,"ABS",$D334:$AO334,CO$68)=BM$332,COUNTIFS($D70:$AO70,"ABS",$D334:$AO334,CO$68)=BM$332),"ABS",ROUND(MMULT($D334:$AO334,BM$333:BM$370),2)))</f>
        <v/>
      </c>
      <c r="CP70" s="49" t="str">
        <f t="shared" ref="CP70:CP77" si="127">IF(OR(ISBLANK($B70),N(CP$67)=0,N($AP$66)=0),"",IF(OR(COUNTIFS($D70:$AO70,"ABS",$D334:$AO334,CP$68)=BN$332,COUNTIFS($D70:$AO70,"ABS",$D334:$AO334,CP$68)=BN$332,COUNTIFS($D70:$AO70,"ABS",$D334:$AO334,CP$68)=BN$332,COUNTIFS($D70:$AO70,"ABS",$D334:$AO334,CP$68)=BN$332),"ABS",ROUND(MMULT($D334:$AO334,BN$333:BN$370),2)))</f>
        <v/>
      </c>
      <c r="CQ70" s="49" t="str">
        <f t="shared" ref="CQ70:CQ77" si="128">IF(OR(ISBLANK($B70),N(CQ$67)=0,N($AP$66)=0),"",IF(OR(COUNTIFS($D70:$AO70,"ABS",$D334:$AO334,CQ$68)=BO$332,COUNTIFS($D70:$AO70,"ABS",$D334:$AO334,CQ$68)=BO$332,COUNTIFS($D70:$AO70,"ABS",$D334:$AO334,CQ$68)=BO$332,COUNTIFS($D70:$AO70,"ABS",$D334:$AO334,CQ$68)=BO$332),"ABS",ROUND(MMULT($D334:$AO334,BO$333:BO$370),2)))</f>
        <v/>
      </c>
      <c r="CR70" s="49" t="str">
        <f t="shared" ref="CR70:CR77" si="129">IF(OR(ISBLANK($B70),N(CR$67)=0,N($AP$66)=0),"",IF(OR(COUNTIFS($D70:$AO70,"ABS",$D334:$AO334,CR$68)=BP$332,COUNTIFS($D70:$AO70,"ABS",$D334:$AO334,CR$68)=BP$332,COUNTIFS($D70:$AO70,"ABS",$D334:$AO334,CR$68)=BP$332,COUNTIFS($D70:$AO70,"ABS",$D334:$AO334,CR$68)=BP$332),"ABS",ROUND(MMULT($D334:$AO334,BP$333:BP$370),2)))</f>
        <v/>
      </c>
      <c r="CS70" s="49" t="str">
        <f t="shared" ref="CS70:CS77" si="130">IF(OR(ISBLANK($B70),N(CS$67)=0,N($AP$66)=0),"",IF(OR(COUNTIFS($D70:$AO70,"ABS",$D334:$AO334,CS$68)=BQ$332,COUNTIFS($D70:$AO70,"ABS",$D334:$AO334,CS$68)=BQ$332,COUNTIFS($D70:$AO70,"ABS",$D334:$AO334,CS$68)=BQ$332,COUNTIFS($D70:$AO70,"ABS",$D334:$AO334,CS$68)=BQ$332),"ABS",ROUND(MMULT($D334:$AO334,BQ$333:BQ$370),2)))</f>
        <v/>
      </c>
      <c r="CT70" s="49">
        <f t="shared" ref="CT70:CT77" si="131">IF(OR(ISBLANK($B70),N(CT$67)=0,N($AP$66)=0),"",IF(OR(COUNTIFS($D70:$AO70,"ABS",$D334:$AO334,CT$68)=BR$332,COUNTIFS($D70:$AO70,"ABS",$D334:$AO334,CT$68)=BR$332,COUNTIFS($D70:$AO70,"ABS",$D334:$AO334,CT$68)=BR$332,COUNTIFS($D70:$AO70,"ABS",$D334:$AO334,CT$68)=BR$332),"ABS",ROUND(MMULT($D334:$AO334,BR$333:BR$370),2)))</f>
        <v>15.42</v>
      </c>
      <c r="CU70" s="49" t="str">
        <f t="shared" ref="CU70:CU77" si="132">IF(OR(ISBLANK($B70),N(CU$67)=0,N($AP$66)=0),"",IF(OR(COUNTIFS($D70:$AO70,"ABS",$D334:$AO334,CU$68)=BS$332,COUNTIFS($D70:$AO70,"ABS",$D334:$AO334,CU$68)=BS$332,COUNTIFS($D70:$AO70,"ABS",$D334:$AO334,CU$68)=BS$332,COUNTIFS($D70:$AO70,"ABS",$D334:$AO334,CU$68)=BS$332),"ABS",ROUND(MMULT($D334:$AO334,BS$333:BS$370),2)))</f>
        <v/>
      </c>
      <c r="CW70" s="49" t="str">
        <f t="shared" si="89"/>
        <v>Yes</v>
      </c>
      <c r="CX70" s="49" t="str">
        <f t="shared" si="90"/>
        <v/>
      </c>
      <c r="CY70" s="49" t="str">
        <f t="shared" si="91"/>
        <v/>
      </c>
      <c r="CZ70" s="49" t="str">
        <f t="shared" si="92"/>
        <v/>
      </c>
      <c r="DA70" s="49" t="str">
        <f t="shared" si="93"/>
        <v/>
      </c>
      <c r="DB70" s="49" t="str">
        <f t="shared" si="94"/>
        <v/>
      </c>
      <c r="DC70" s="49" t="str">
        <f t="shared" si="95"/>
        <v>No</v>
      </c>
      <c r="DD70" s="49" t="str">
        <f t="shared" si="96"/>
        <v/>
      </c>
      <c r="DE70" s="52" t="str">
        <f t="shared" si="97"/>
        <v>No</v>
      </c>
      <c r="DF70" s="56"/>
      <c r="DG70" s="49">
        <f t="shared" ref="DG70:DG133" si="133">IF(OR(ISBLANK($B70),N(DG$67)=0,N($AP$66)=0),"",IF(OR(COUNTIFS($D70:$AO70,"ABS",$D334:$AO334,DG$68)=BT$332,COUNTIFS($D70:$AO70,"ABS",$D334:$AO334,DG$68)=BT$332,COUNTIFS($D70:$AO70,"ABS",$D334:$AO334,DG$68)=BT$332,COUNTIFS($D70:$AO70,"ABS",$D334:$AO334,DG$68)=BT$332),"ABS",ROUND(MMULT($D334:$AO334,BT$333:BT$370),2)))</f>
        <v>65.13</v>
      </c>
      <c r="DH70" s="49">
        <f t="shared" ref="DH70:DH133" si="134">IF(OR(ISBLANK($B70),N(DH$67)=0,N($AP$66)=0),"",IF(OR(COUNTIFS($D70:$AO70,"ABS",$D334:$AO334,DH$68)=BU$332,COUNTIFS($D70:$AO70,"ABS",$D334:$AO334,DH$68)=BU$332,COUNTIFS($D70:$AO70,"ABS",$D334:$AO334,DH$68)=BU$332,COUNTIFS($D70:$AO70,"ABS",$D334:$AO334,DH$68)=BU$332),"ABS",ROUND(MMULT($D334:$AO334,BU$333:BU$370),2)))</f>
        <v>15.42</v>
      </c>
      <c r="DI70" s="49" t="str">
        <f t="shared" ref="DI70:DI133" si="135">IF(OR(ISBLANK($B70),N(DI$67)=0,N($AP$66)=0),"",IF(OR(COUNTIFS($D70:$AO70,"ABS",$D334:$AO334,DI$68)=BV$332,COUNTIFS($D70:$AO70,"ABS",$D334:$AO334,DI$68)=BV$332,COUNTIFS($D70:$AO70,"ABS",$D334:$AO334,DI$68)=BV$332,COUNTIFS($D70:$AO70,"ABS",$D334:$AO334,DI$68)=BV$332),"ABS",ROUND(MMULT($D334:$AO334,BV$333:BV$370),2)))</f>
        <v/>
      </c>
      <c r="DK70" s="49" t="str">
        <f t="shared" si="98"/>
        <v>Yes</v>
      </c>
      <c r="DL70" s="49" t="str">
        <f t="shared" si="99"/>
        <v>No</v>
      </c>
      <c r="DM70" s="49" t="str">
        <f t="shared" si="100"/>
        <v/>
      </c>
      <c r="DN70" s="57" t="str">
        <f t="shared" si="101"/>
        <v>No</v>
      </c>
      <c r="DP70" s="49">
        <f t="shared" ref="DP70:DP77" si="136">IF(OR(ISBLANK($B70),N(DP$67)=0,N($AP$66)=0),"",IF(OR(COUNTIFS($D70:$AO70,"ABS",$D334:$AO334,DP$68)=BW$332,COUNTIFS($D70:$AO70,"ABS",$D334:$AO334,DP$68)=BW$332,COUNTIFS($D70:$AO70,"ABS",$D334:$AO334,DP$68)=BW$332,COUNTIFS($D70:$AO70,"ABS",$D334:$AO334,DP$68)=BW$332),"ABS",ROUND(MMULT($D334:$AO334,BW$333:BW$370),2)))</f>
        <v>65.13</v>
      </c>
      <c r="DQ70" s="49" t="str">
        <f t="shared" ref="DQ70:DQ77" si="137">IF(OR(ISBLANK($B70),N(DQ$67)=0,N($AP$66)=0),"",IF(OR(COUNTIFS($D70:$AO70,"ABS",$D334:$AO334,DQ$68)=BX$332,COUNTIFS($D70:$AO70,"ABS",$D334:$AO334,DQ$68)=BX$332,COUNTIFS($D70:$AO70,"ABS",$D334:$AO334,DQ$68)=BX$332,COUNTIFS($D70:$AO70,"ABS",$D334:$AO334,DQ$68)=BX$332),"ABS",ROUND(MMULT($D334:$AO334,BX$333:BX$370),2)))</f>
        <v/>
      </c>
      <c r="DR70" s="49" t="str">
        <f t="shared" ref="DR70:DR77" si="138">IF(OR(ISBLANK($B70),N(DR$67)=0,N($AP$66)=0),"",IF(OR(COUNTIFS($D70:$AO70,"ABS",$D334:$AO334,DR$68)=BY$332,COUNTIFS($D70:$AO70,"ABS",$D334:$AO334,DR$68)=BY$332,COUNTIFS($D70:$AO70,"ABS",$D334:$AO334,DR$68)=BY$332,COUNTIFS($D70:$AO70,"ABS",$D334:$AO334,DR$68)=BY$332),"ABS",ROUND(MMULT($D334:$AO334,BY$333:BY$370),2)))</f>
        <v/>
      </c>
      <c r="DS70" s="49" t="str">
        <f t="shared" ref="DS70:DS77" si="139">IF(OR(ISBLANK($B70),N(DS$67)=0,N($AP$66)=0),"",IF(OR(COUNTIFS($D70:$AO70,"ABS",$D334:$AO334,DS$68)=BZ$332,COUNTIFS($D70:$AO70,"ABS",$D334:$AO334,DS$68)=BZ$332,COUNTIFS($D70:$AO70,"ABS",$D334:$AO334,DS$68)=BZ$332,COUNTIFS($D70:$AO70,"ABS",$D334:$AO334,DS$68)=BZ$332),"ABS",ROUND(MMULT($D334:$AO334,BZ$333:BZ$370),2)))</f>
        <v/>
      </c>
      <c r="DU70" s="49" t="str">
        <f t="shared" ref="DU70:DU77" si="140">IF(AND(ISBLANK($B70),ISBLANK($C70)),"",IF(AND(N(DP$67)&gt;0,DP70="ABS"),"ABS",IF(AND(N(DP$67)&gt;0,LEN(DP70)&gt;0),IF(ROUND(DP70/DP$67*100,0)&gt;=$J$8,"Yes","No"),"")))</f>
        <v>Yes</v>
      </c>
      <c r="DV70" s="49" t="str">
        <f t="shared" ref="DV70:DV77" si="141">IF(AND(ISBLANK($B70),ISBLANK($C70)),"",IF(AND(N(DQ$67)&gt;0,DQ70="ABS"),"ABS",IF(AND(N(DQ$67)&gt;0,LEN(DQ70)&gt;0),IF(ROUND(DQ70/DQ$67*100,0)&gt;=$J$8,"Yes","No"),"")))</f>
        <v/>
      </c>
      <c r="DW70" s="49" t="str">
        <f t="shared" ref="DW70:DW77" si="142">IF(AND(ISBLANK($B70),ISBLANK($C70)),"",IF(AND(N(DR$67)&gt;0,DR70="ABS"),"ABS",IF(AND(N(DR$67)&gt;0,LEN(DR70)&gt;0),IF(ROUND(DR70/DR$67*100,0)&gt;=$J$8,"Yes","No"),"")))</f>
        <v/>
      </c>
      <c r="DX70" s="49" t="str">
        <f t="shared" ref="DX70:DX77" si="143">IF(AND(ISBLANK($B70),ISBLANK($C70)),"",IF(AND(N(DS$67)&gt;0,DS70="ABS"),"ABS",IF(AND(N(DS$67)&gt;0,LEN(DS70)&gt;0),IF(ROUND(DS70/DS$67*100,0)&gt;=$J$8,"Yes","No"),"")))</f>
        <v/>
      </c>
      <c r="DY70" s="57" t="str">
        <f t="shared" ref="DY70:DY77" si="144">IF(COUNTIF(DU70:DX70,"Yes")=$DY$66,"Yes",IF(COUNTIF(DU70:DX70,"ABS")&gt;0,"ABS",IF(AND(N($AP70)&gt;0,COUNTIF(DU70:DX70,"No")&gt;0),"No","")))</f>
        <v>Yes</v>
      </c>
      <c r="EA70" s="49" t="str">
        <f t="shared" ref="EA70:EA133" si="145">IF(OR(ISBLANK($B70),N(EA$67)=0,N($AP$66)=0),"",IF(OR(COUNTIFS($D70:$AO70,"ABS",$D334:$AO334,EA$68)=CA$332,COUNTIFS($D70:$AO70,"ABS",$D334:$AO334,EA$68)=CA$332,COUNTIFS($D70:$AO70,"ABS",$D334:$AO334,EA$68)=CA$332,COUNTIFS($D70:$AO70,"ABS",$D334:$AO334,EA$68)=CA$332),"ABS",ROUND(MMULT($D334:$AO334,CA$333:CA$370),2)))</f>
        <v/>
      </c>
      <c r="EB70" s="49" t="str">
        <f t="shared" ref="EB70:EB133" si="146">IF(OR(ISBLANK($B70),N(EB$67)=0,N($AP$66)=0),"",IF(OR(COUNTIFS($D70:$AO70,"ABS",$D334:$AO334,EB$68)=CB$332,COUNTIFS($D70:$AO70,"ABS",$D334:$AO334,EB$68)=CB$332,COUNTIFS($D70:$AO70,"ABS",$D334:$AO334,EB$68)=CB$332,COUNTIFS($D70:$AO70,"ABS",$D334:$AO334,EB$68)=CB$332),"ABS",ROUND(MMULT($D334:$AO334,CB$333:CB$370),2)))</f>
        <v/>
      </c>
      <c r="EC70" s="49">
        <f t="shared" ref="EC70:EC133" si="147">IF(OR(ISBLANK($B70),N(EC$67)=0,N($AP$66)=0),"",IF(OR(COUNTIFS($D70:$AO70,"ABS",$D334:$AO334,EC$68)=CC$332,COUNTIFS($D70:$AO70,"ABS",$D334:$AO334,EC$68)=CC$332,COUNTIFS($D70:$AO70,"ABS",$D334:$AO334,EC$68)=CC$332,COUNTIFS($D70:$AO70,"ABS",$D334:$AO334,EC$68)=CC$332),"ABS",ROUND(MMULT($D334:$AO334,CC$333:CC$370),2)))</f>
        <v>80.55</v>
      </c>
      <c r="ED70" s="49" t="str">
        <f t="shared" ref="ED70:ED133" si="148">IF(OR(ISBLANK($B70),N(ED$67)=0,N($AP$66)=0),"",IF(OR(COUNTIFS($D70:$AO70,"ABS",$D334:$AO334,ED$68)=CD$332,COUNTIFS($D70:$AO70,"ABS",$D334:$AO334,ED$68)=CD$332,COUNTIFS($D70:$AO70,"ABS",$D334:$AO334,ED$68)=CD$332,COUNTIFS($D70:$AO70,"ABS",$D334:$AO334,ED$68)=CD$332),"ABS",ROUND(MMULT($D334:$AO334,CD$333:CD$370),2)))</f>
        <v/>
      </c>
      <c r="EE70" s="49" t="str">
        <f t="shared" ref="EE70:EE133" si="149">IF(OR(ISBLANK($B70),N(EE$67)=0,N($AP$66)=0),"",IF(OR(COUNTIFS($D70:$AO70,"ABS",$D334:$AO334,EE$68)=CE$332,COUNTIFS($D70:$AO70,"ABS",$D334:$AO334,EE$68)=CE$332,COUNTIFS($D70:$AO70,"ABS",$D334:$AO334,EE$68)=CE$332,COUNTIFS($D70:$AO70,"ABS",$D334:$AO334,EE$68)=CE$332),"ABS",ROUND(MMULT($D334:$AO334,CE$333:CE$370),2)))</f>
        <v/>
      </c>
      <c r="EG70" s="49" t="str">
        <f t="shared" ref="EG70:EG133" si="150">IF(AND(ISBLANK($B70),ISBLANK($C70)),"",IF(AND(N(EA$67)&gt;0,EA70="ABS"),"ABS",IF(AND(N(EA$67)&gt;0,LEN(EA70)&gt;0),IF(ROUND(EA70/EA$67*100,0)&gt;=$J$8,"Yes","No"),"")))</f>
        <v/>
      </c>
      <c r="EH70" s="49" t="str">
        <f t="shared" ref="EH70:EH133" si="151">IF(AND(ISBLANK($B70),ISBLANK($C70)),"",IF(AND(N(EB$67)&gt;0,EB70="ABS"),"ABS",IF(AND(N(EB$67)&gt;0,LEN(EB70)&gt;0),IF(ROUND(EB70/EB$67*100,0)&gt;=$J$8,"Yes","No"),"")))</f>
        <v/>
      </c>
      <c r="EI70" s="49" t="str">
        <f t="shared" ref="EI70:EI133" si="152">IF(AND(ISBLANK($B70),ISBLANK($C70)),"",IF(AND(N(EC$67)&gt;0,EC70="ABS"),"ABS",IF(AND(N(EC$67)&gt;0,LEN(EC70)&gt;0),IF(ROUND(EC70/EC$67*100,0)&gt;=$J$8,"Yes","No"),"")))</f>
        <v>Yes</v>
      </c>
      <c r="EJ70" s="49" t="str">
        <f t="shared" ref="EJ70:EJ133" si="153">IF(AND(ISBLANK($B70),ISBLANK($C70)),"",IF(AND(N(ED$67)&gt;0,ED70="ABS"),"ABS",IF(AND(N(ED$67)&gt;0,LEN(ED70)&gt;0),IF(ROUND(ED70/ED$67*100,0)&gt;=$J$8,"Yes","No"),"")))</f>
        <v/>
      </c>
      <c r="EK70" s="49" t="str">
        <f t="shared" ref="EK70:EK133" si="154">IF(AND(ISBLANK($B70),ISBLANK($C70)),"",IF(AND(N(EE$67)&gt;0,EE70="ABS"),"ABS",IF(AND(N(EE$67)&gt;0,LEN(EE70)&gt;0),IF(ROUND(EE70/EE$67*100,0)&gt;=$J$8,"Yes","No"),"")))</f>
        <v/>
      </c>
      <c r="EL70" s="57" t="str">
        <f t="shared" ref="EL70:EL133" si="155">IF(COUNTIF(EG70:EK70,"Yes")=$DY$66,"Yes",IF(COUNTIF(EG70:EK70,"ABS")&gt;0,"ABS",IF(AND(N($AP70)&gt;0,COUNTIF(EG70:EK70,"No")&gt;0),"No","")))</f>
        <v>Yes</v>
      </c>
    </row>
    <row r="71" spans="1:142" ht="15" customHeight="1">
      <c r="A71" s="713">
        <v>3</v>
      </c>
      <c r="B71" s="714" t="s">
        <v>2798</v>
      </c>
      <c r="C71" s="714" t="s">
        <v>2799</v>
      </c>
      <c r="D71" s="715">
        <v>37</v>
      </c>
      <c r="E71" s="715">
        <v>27</v>
      </c>
      <c r="F71" s="715">
        <v>27.75</v>
      </c>
      <c r="G71" s="715">
        <v>28.5</v>
      </c>
      <c r="H71" s="715">
        <v>11</v>
      </c>
      <c r="I71" s="715">
        <v>20</v>
      </c>
      <c r="J71" s="715">
        <v>15</v>
      </c>
      <c r="K71" s="715">
        <v>19</v>
      </c>
      <c r="L71" s="716">
        <v>95.31</v>
      </c>
      <c r="M71" s="717">
        <v>85.71</v>
      </c>
      <c r="N71" s="717">
        <v>80.86</v>
      </c>
      <c r="O71" s="718">
        <v>88.39</v>
      </c>
      <c r="P71" s="718">
        <v>72.92</v>
      </c>
      <c r="Q71" s="721">
        <v>100</v>
      </c>
      <c r="R71" s="721">
        <v>84.38</v>
      </c>
      <c r="S71" s="721">
        <v>96.88</v>
      </c>
      <c r="T71" s="722"/>
      <c r="U71" s="722"/>
      <c r="V71" s="722"/>
      <c r="W71" s="720"/>
      <c r="X71" s="720"/>
      <c r="Y71" s="720"/>
      <c r="Z71" s="722"/>
      <c r="AA71" s="722"/>
      <c r="AB71" s="722"/>
      <c r="AC71" s="722"/>
      <c r="AD71" s="722"/>
      <c r="AE71" s="722"/>
      <c r="AF71" s="722"/>
      <c r="AG71" s="722"/>
      <c r="AH71" s="722"/>
      <c r="AI71" s="722"/>
      <c r="AJ71" s="722"/>
      <c r="AK71" s="722"/>
      <c r="AL71" s="722"/>
      <c r="AM71" s="722"/>
      <c r="AN71" s="722"/>
      <c r="AO71" s="722"/>
      <c r="AP71" s="215">
        <f t="shared" si="102"/>
        <v>88</v>
      </c>
      <c r="AQ71" s="299">
        <f t="shared" si="58"/>
        <v>1.75</v>
      </c>
      <c r="AR71" s="215" t="str">
        <f t="shared" si="103"/>
        <v>PASS</v>
      </c>
      <c r="AS71" s="3"/>
      <c r="AT71" s="49">
        <f t="shared" si="104"/>
        <v>32.53</v>
      </c>
      <c r="AU71" s="49">
        <f t="shared" si="105"/>
        <v>35.43</v>
      </c>
      <c r="AV71" s="49">
        <f t="shared" si="106"/>
        <v>20.309999999999999</v>
      </c>
      <c r="AW71" s="49" t="str">
        <f t="shared" si="107"/>
        <v/>
      </c>
      <c r="AX71" s="49" t="str">
        <f t="shared" si="108"/>
        <v/>
      </c>
      <c r="AY71" s="49" t="str">
        <f t="shared" si="109"/>
        <v/>
      </c>
      <c r="AZ71" s="49" t="str">
        <f t="shared" si="110"/>
        <v/>
      </c>
      <c r="BA71" s="41"/>
      <c r="BB71" s="49" t="str">
        <f t="shared" si="66"/>
        <v>Yes</v>
      </c>
      <c r="BC71" s="49" t="str">
        <f t="shared" si="67"/>
        <v>Yes</v>
      </c>
      <c r="BD71" s="49" t="str">
        <f t="shared" si="68"/>
        <v>Yes</v>
      </c>
      <c r="BE71" s="49" t="str">
        <f t="shared" si="69"/>
        <v/>
      </c>
      <c r="BF71" s="49" t="str">
        <f t="shared" si="70"/>
        <v/>
      </c>
      <c r="BG71" s="49" t="str">
        <f t="shared" si="71"/>
        <v/>
      </c>
      <c r="BH71" s="49" t="str">
        <f t="shared" si="72"/>
        <v/>
      </c>
      <c r="BI71" s="49" t="str">
        <f t="shared" si="111"/>
        <v>Yes</v>
      </c>
      <c r="BJ71" s="3"/>
      <c r="BK71" s="49">
        <f t="shared" si="112"/>
        <v>32.53</v>
      </c>
      <c r="BL71" s="49" t="str">
        <f t="shared" si="113"/>
        <v/>
      </c>
      <c r="BM71" s="49" t="str">
        <f t="shared" si="114"/>
        <v/>
      </c>
      <c r="BN71" s="49" t="str">
        <f t="shared" si="115"/>
        <v/>
      </c>
      <c r="BO71" s="49">
        <f t="shared" si="116"/>
        <v>35.43</v>
      </c>
      <c r="BP71" s="49" t="str">
        <f t="shared" si="117"/>
        <v/>
      </c>
      <c r="BQ71" s="49" t="str">
        <f t="shared" si="118"/>
        <v/>
      </c>
      <c r="BR71" s="49" t="str">
        <f t="shared" si="119"/>
        <v/>
      </c>
      <c r="BS71" s="49" t="str">
        <f t="shared" si="120"/>
        <v/>
      </c>
      <c r="BT71" s="49">
        <f t="shared" si="121"/>
        <v>20.309999999999999</v>
      </c>
      <c r="BU71" s="49" t="str">
        <f t="shared" si="122"/>
        <v/>
      </c>
      <c r="BV71" s="49" t="str">
        <f t="shared" si="123"/>
        <v/>
      </c>
      <c r="BW71" s="49" t="str">
        <f t="shared" si="124"/>
        <v/>
      </c>
      <c r="BY71" s="49" t="str">
        <f t="shared" si="74"/>
        <v>Yes</v>
      </c>
      <c r="BZ71" s="49" t="str">
        <f t="shared" si="75"/>
        <v/>
      </c>
      <c r="CA71" s="49" t="str">
        <f t="shared" si="76"/>
        <v/>
      </c>
      <c r="CB71" s="49" t="str">
        <f t="shared" si="77"/>
        <v/>
      </c>
      <c r="CC71" s="49" t="str">
        <f t="shared" si="78"/>
        <v>Yes</v>
      </c>
      <c r="CD71" s="49" t="str">
        <f t="shared" si="79"/>
        <v/>
      </c>
      <c r="CE71" s="49" t="str">
        <f t="shared" si="80"/>
        <v/>
      </c>
      <c r="CF71" s="49" t="str">
        <f t="shared" si="81"/>
        <v/>
      </c>
      <c r="CG71" s="49" t="str">
        <f t="shared" si="82"/>
        <v/>
      </c>
      <c r="CH71" s="49" t="str">
        <f t="shared" si="83"/>
        <v>Yes</v>
      </c>
      <c r="CI71" s="49" t="str">
        <f t="shared" si="84"/>
        <v/>
      </c>
      <c r="CJ71" s="49" t="str">
        <f t="shared" si="85"/>
        <v/>
      </c>
      <c r="CK71" s="49" t="str">
        <f t="shared" si="86"/>
        <v/>
      </c>
      <c r="CL71" s="49" t="str">
        <f t="shared" si="87"/>
        <v>Yes</v>
      </c>
      <c r="CM71" s="3"/>
      <c r="CN71" s="49">
        <f t="shared" si="125"/>
        <v>67.959999999999994</v>
      </c>
      <c r="CO71" s="49" t="str">
        <f t="shared" si="126"/>
        <v/>
      </c>
      <c r="CP71" s="49" t="str">
        <f t="shared" si="127"/>
        <v/>
      </c>
      <c r="CQ71" s="49" t="str">
        <f t="shared" si="128"/>
        <v/>
      </c>
      <c r="CR71" s="49" t="str">
        <f t="shared" si="129"/>
        <v/>
      </c>
      <c r="CS71" s="49" t="str">
        <f t="shared" si="130"/>
        <v/>
      </c>
      <c r="CT71" s="49">
        <f t="shared" si="131"/>
        <v>20.309999999999999</v>
      </c>
      <c r="CU71" s="49" t="str">
        <f t="shared" si="132"/>
        <v/>
      </c>
      <c r="CW71" s="49" t="str">
        <f t="shared" si="89"/>
        <v>Yes</v>
      </c>
      <c r="CX71" s="49" t="str">
        <f t="shared" si="90"/>
        <v/>
      </c>
      <c r="CY71" s="49" t="str">
        <f t="shared" si="91"/>
        <v/>
      </c>
      <c r="CZ71" s="49" t="str">
        <f t="shared" si="92"/>
        <v/>
      </c>
      <c r="DA71" s="49" t="str">
        <f t="shared" si="93"/>
        <v/>
      </c>
      <c r="DB71" s="49" t="str">
        <f t="shared" si="94"/>
        <v/>
      </c>
      <c r="DC71" s="49" t="str">
        <f t="shared" si="95"/>
        <v>Yes</v>
      </c>
      <c r="DD71" s="49" t="str">
        <f t="shared" si="96"/>
        <v/>
      </c>
      <c r="DE71" s="52" t="str">
        <f t="shared" si="97"/>
        <v>Yes</v>
      </c>
      <c r="DG71" s="49">
        <f t="shared" si="133"/>
        <v>67.959999999999994</v>
      </c>
      <c r="DH71" s="49">
        <f t="shared" si="134"/>
        <v>20.309999999999999</v>
      </c>
      <c r="DI71" s="49" t="str">
        <f t="shared" si="135"/>
        <v/>
      </c>
      <c r="DK71" s="49" t="str">
        <f t="shared" si="98"/>
        <v>Yes</v>
      </c>
      <c r="DL71" s="49" t="str">
        <f t="shared" si="99"/>
        <v>Yes</v>
      </c>
      <c r="DM71" s="49" t="str">
        <f t="shared" si="100"/>
        <v/>
      </c>
      <c r="DN71" s="57" t="str">
        <f t="shared" si="101"/>
        <v>Yes</v>
      </c>
      <c r="DP71" s="49">
        <f t="shared" si="136"/>
        <v>67.959999999999994</v>
      </c>
      <c r="DQ71" s="49" t="str">
        <f t="shared" si="137"/>
        <v/>
      </c>
      <c r="DR71" s="49" t="str">
        <f t="shared" si="138"/>
        <v/>
      </c>
      <c r="DS71" s="49" t="str">
        <f t="shared" si="139"/>
        <v/>
      </c>
      <c r="DU71" s="49" t="str">
        <f t="shared" si="140"/>
        <v>Yes</v>
      </c>
      <c r="DV71" s="49" t="str">
        <f t="shared" si="141"/>
        <v/>
      </c>
      <c r="DW71" s="49" t="str">
        <f t="shared" si="142"/>
        <v/>
      </c>
      <c r="DX71" s="49" t="str">
        <f t="shared" si="143"/>
        <v/>
      </c>
      <c r="DY71" s="57" t="str">
        <f t="shared" si="144"/>
        <v>Yes</v>
      </c>
      <c r="EA71" s="49" t="str">
        <f t="shared" si="145"/>
        <v/>
      </c>
      <c r="EB71" s="49" t="str">
        <f t="shared" si="146"/>
        <v/>
      </c>
      <c r="EC71" s="49">
        <f t="shared" si="147"/>
        <v>88.27</v>
      </c>
      <c r="ED71" s="49" t="str">
        <f t="shared" si="148"/>
        <v/>
      </c>
      <c r="EE71" s="49" t="str">
        <f t="shared" si="149"/>
        <v/>
      </c>
      <c r="EG71" s="49" t="str">
        <f t="shared" si="150"/>
        <v/>
      </c>
      <c r="EH71" s="49" t="str">
        <f t="shared" si="151"/>
        <v/>
      </c>
      <c r="EI71" s="49" t="str">
        <f t="shared" si="152"/>
        <v>Yes</v>
      </c>
      <c r="EJ71" s="49" t="str">
        <f t="shared" si="153"/>
        <v/>
      </c>
      <c r="EK71" s="49" t="str">
        <f t="shared" si="154"/>
        <v/>
      </c>
      <c r="EL71" s="57" t="str">
        <f t="shared" si="155"/>
        <v>Yes</v>
      </c>
    </row>
    <row r="72" spans="1:142" ht="15" customHeight="1">
      <c r="A72" s="713">
        <v>4</v>
      </c>
      <c r="B72" s="714" t="s">
        <v>2800</v>
      </c>
      <c r="C72" s="714" t="s">
        <v>2801</v>
      </c>
      <c r="D72" s="715">
        <v>3</v>
      </c>
      <c r="E72" s="715">
        <v>10</v>
      </c>
      <c r="F72" s="715">
        <v>13.75</v>
      </c>
      <c r="G72" s="715">
        <v>8.5</v>
      </c>
      <c r="H72" s="715">
        <v>12</v>
      </c>
      <c r="I72" s="715">
        <v>20</v>
      </c>
      <c r="J72" s="715">
        <v>9</v>
      </c>
      <c r="K72" s="715">
        <v>19</v>
      </c>
      <c r="L72" s="716">
        <v>53.12</v>
      </c>
      <c r="M72" s="717">
        <v>61.9</v>
      </c>
      <c r="N72" s="717">
        <v>64.319999999999993</v>
      </c>
      <c r="O72" s="718">
        <v>60.12</v>
      </c>
      <c r="P72" s="718">
        <v>75</v>
      </c>
      <c r="Q72" s="719">
        <v>100</v>
      </c>
      <c r="R72" s="719">
        <v>68.75</v>
      </c>
      <c r="S72" s="719">
        <v>96.88</v>
      </c>
      <c r="T72" s="720"/>
      <c r="U72" s="720"/>
      <c r="V72" s="720"/>
      <c r="W72" s="720"/>
      <c r="X72" s="720"/>
      <c r="Y72" s="720"/>
      <c r="Z72" s="720"/>
      <c r="AA72" s="720"/>
      <c r="AB72" s="720"/>
      <c r="AC72" s="720"/>
      <c r="AD72" s="720"/>
      <c r="AE72" s="720"/>
      <c r="AF72" s="720"/>
      <c r="AG72" s="720"/>
      <c r="AH72" s="720"/>
      <c r="AI72" s="720"/>
      <c r="AJ72" s="720"/>
      <c r="AK72" s="720"/>
      <c r="AL72" s="720"/>
      <c r="AM72" s="720"/>
      <c r="AN72" s="720"/>
      <c r="AO72" s="720"/>
      <c r="AP72" s="215">
        <f t="shared" si="102"/>
        <v>73</v>
      </c>
      <c r="AQ72" s="299" t="str">
        <f t="shared" si="58"/>
        <v>INC</v>
      </c>
      <c r="AR72" s="215" t="str">
        <f t="shared" si="103"/>
        <v>REM</v>
      </c>
      <c r="AS72" s="3"/>
      <c r="AT72" s="49">
        <f t="shared" si="104"/>
        <v>30.58</v>
      </c>
      <c r="AU72" s="49">
        <f t="shared" si="105"/>
        <v>27.93</v>
      </c>
      <c r="AV72" s="49">
        <f t="shared" si="106"/>
        <v>14.24</v>
      </c>
      <c r="AW72" s="49" t="str">
        <f t="shared" si="107"/>
        <v/>
      </c>
      <c r="AX72" s="49" t="str">
        <f t="shared" si="108"/>
        <v/>
      </c>
      <c r="AY72" s="49" t="str">
        <f t="shared" si="109"/>
        <v/>
      </c>
      <c r="AZ72" s="49" t="str">
        <f t="shared" si="110"/>
        <v/>
      </c>
      <c r="BA72" s="42"/>
      <c r="BB72" s="49" t="str">
        <f t="shared" si="66"/>
        <v>Yes</v>
      </c>
      <c r="BC72" s="49" t="str">
        <f t="shared" si="67"/>
        <v>No</v>
      </c>
      <c r="BD72" s="49" t="str">
        <f t="shared" si="68"/>
        <v>No</v>
      </c>
      <c r="BE72" s="49" t="str">
        <f t="shared" si="69"/>
        <v/>
      </c>
      <c r="BF72" s="49" t="str">
        <f t="shared" si="70"/>
        <v/>
      </c>
      <c r="BG72" s="49" t="str">
        <f t="shared" si="71"/>
        <v/>
      </c>
      <c r="BH72" s="49" t="str">
        <f t="shared" si="72"/>
        <v/>
      </c>
      <c r="BI72" s="49" t="str">
        <f t="shared" si="111"/>
        <v>No</v>
      </c>
      <c r="BJ72" s="3"/>
      <c r="BK72" s="49">
        <f t="shared" si="112"/>
        <v>30.58</v>
      </c>
      <c r="BL72" s="49" t="str">
        <f t="shared" si="113"/>
        <v/>
      </c>
      <c r="BM72" s="49" t="str">
        <f t="shared" si="114"/>
        <v/>
      </c>
      <c r="BN72" s="49" t="str">
        <f t="shared" si="115"/>
        <v/>
      </c>
      <c r="BO72" s="49">
        <f t="shared" si="116"/>
        <v>27.93</v>
      </c>
      <c r="BP72" s="49" t="str">
        <f t="shared" si="117"/>
        <v/>
      </c>
      <c r="BQ72" s="49" t="str">
        <f t="shared" si="118"/>
        <v/>
      </c>
      <c r="BR72" s="49" t="str">
        <f t="shared" si="119"/>
        <v/>
      </c>
      <c r="BS72" s="49" t="str">
        <f t="shared" si="120"/>
        <v/>
      </c>
      <c r="BT72" s="49">
        <f t="shared" si="121"/>
        <v>14.24</v>
      </c>
      <c r="BU72" s="49" t="str">
        <f t="shared" si="122"/>
        <v/>
      </c>
      <c r="BV72" s="49" t="str">
        <f t="shared" si="123"/>
        <v/>
      </c>
      <c r="BW72" s="49" t="str">
        <f t="shared" si="124"/>
        <v/>
      </c>
      <c r="BY72" s="49" t="str">
        <f t="shared" si="74"/>
        <v>Yes</v>
      </c>
      <c r="BZ72" s="49" t="str">
        <f t="shared" si="75"/>
        <v/>
      </c>
      <c r="CA72" s="49" t="str">
        <f t="shared" si="76"/>
        <v/>
      </c>
      <c r="CB72" s="49" t="str">
        <f t="shared" si="77"/>
        <v/>
      </c>
      <c r="CC72" s="49" t="str">
        <f t="shared" si="78"/>
        <v>No</v>
      </c>
      <c r="CD72" s="49" t="str">
        <f t="shared" si="79"/>
        <v/>
      </c>
      <c r="CE72" s="49" t="str">
        <f t="shared" si="80"/>
        <v/>
      </c>
      <c r="CF72" s="49" t="str">
        <f t="shared" si="81"/>
        <v/>
      </c>
      <c r="CG72" s="49" t="str">
        <f t="shared" si="82"/>
        <v/>
      </c>
      <c r="CH72" s="49" t="str">
        <f t="shared" si="83"/>
        <v>No</v>
      </c>
      <c r="CI72" s="49" t="str">
        <f t="shared" si="84"/>
        <v/>
      </c>
      <c r="CJ72" s="49" t="str">
        <f t="shared" si="85"/>
        <v/>
      </c>
      <c r="CK72" s="49" t="str">
        <f t="shared" si="86"/>
        <v/>
      </c>
      <c r="CL72" s="49" t="str">
        <f t="shared" si="87"/>
        <v>No</v>
      </c>
      <c r="CM72" s="3"/>
      <c r="CN72" s="49">
        <f t="shared" si="125"/>
        <v>58.5</v>
      </c>
      <c r="CO72" s="49" t="str">
        <f t="shared" si="126"/>
        <v/>
      </c>
      <c r="CP72" s="49" t="str">
        <f t="shared" si="127"/>
        <v/>
      </c>
      <c r="CQ72" s="49" t="str">
        <f t="shared" si="128"/>
        <v/>
      </c>
      <c r="CR72" s="49" t="str">
        <f t="shared" si="129"/>
        <v/>
      </c>
      <c r="CS72" s="49" t="str">
        <f t="shared" si="130"/>
        <v/>
      </c>
      <c r="CT72" s="49">
        <f t="shared" si="131"/>
        <v>14.24</v>
      </c>
      <c r="CU72" s="49" t="str">
        <f t="shared" si="132"/>
        <v/>
      </c>
      <c r="CW72" s="49" t="str">
        <f t="shared" si="89"/>
        <v>Yes</v>
      </c>
      <c r="CX72" s="49" t="str">
        <f t="shared" si="90"/>
        <v/>
      </c>
      <c r="CY72" s="49" t="str">
        <f t="shared" si="91"/>
        <v/>
      </c>
      <c r="CZ72" s="49" t="str">
        <f t="shared" si="92"/>
        <v/>
      </c>
      <c r="DA72" s="49" t="str">
        <f t="shared" si="93"/>
        <v/>
      </c>
      <c r="DB72" s="49" t="str">
        <f t="shared" si="94"/>
        <v/>
      </c>
      <c r="DC72" s="49" t="str">
        <f t="shared" si="95"/>
        <v>No</v>
      </c>
      <c r="DD72" s="49" t="str">
        <f t="shared" si="96"/>
        <v/>
      </c>
      <c r="DE72" s="52" t="str">
        <f t="shared" si="97"/>
        <v>No</v>
      </c>
      <c r="DG72" s="49">
        <f t="shared" si="133"/>
        <v>58.5</v>
      </c>
      <c r="DH72" s="49">
        <f t="shared" si="134"/>
        <v>14.24</v>
      </c>
      <c r="DI72" s="49" t="str">
        <f t="shared" si="135"/>
        <v/>
      </c>
      <c r="DK72" s="49" t="str">
        <f t="shared" si="98"/>
        <v>Yes</v>
      </c>
      <c r="DL72" s="49" t="str">
        <f t="shared" si="99"/>
        <v>No</v>
      </c>
      <c r="DM72" s="49" t="str">
        <f t="shared" si="100"/>
        <v/>
      </c>
      <c r="DN72" s="57" t="str">
        <f t="shared" si="101"/>
        <v>No</v>
      </c>
      <c r="DP72" s="49">
        <f t="shared" si="136"/>
        <v>58.5</v>
      </c>
      <c r="DQ72" s="49" t="str">
        <f t="shared" si="137"/>
        <v/>
      </c>
      <c r="DR72" s="49" t="str">
        <f t="shared" si="138"/>
        <v/>
      </c>
      <c r="DS72" s="49" t="str">
        <f t="shared" si="139"/>
        <v/>
      </c>
      <c r="DU72" s="49" t="str">
        <f t="shared" si="140"/>
        <v>Yes</v>
      </c>
      <c r="DV72" s="49" t="str">
        <f t="shared" si="141"/>
        <v/>
      </c>
      <c r="DW72" s="49" t="str">
        <f t="shared" si="142"/>
        <v/>
      </c>
      <c r="DX72" s="49" t="str">
        <f t="shared" si="143"/>
        <v/>
      </c>
      <c r="DY72" s="57" t="str">
        <f t="shared" si="144"/>
        <v>Yes</v>
      </c>
      <c r="EA72" s="49" t="str">
        <f t="shared" si="145"/>
        <v/>
      </c>
      <c r="EB72" s="49" t="str">
        <f t="shared" si="146"/>
        <v/>
      </c>
      <c r="EC72" s="49">
        <f t="shared" si="147"/>
        <v>72.739999999999995</v>
      </c>
      <c r="ED72" s="49" t="str">
        <f t="shared" si="148"/>
        <v/>
      </c>
      <c r="EE72" s="49" t="str">
        <f t="shared" si="149"/>
        <v/>
      </c>
      <c r="EG72" s="49" t="str">
        <f t="shared" si="150"/>
        <v/>
      </c>
      <c r="EH72" s="49" t="str">
        <f t="shared" si="151"/>
        <v/>
      </c>
      <c r="EI72" s="49" t="str">
        <f t="shared" si="152"/>
        <v>No</v>
      </c>
      <c r="EJ72" s="49" t="str">
        <f t="shared" si="153"/>
        <v/>
      </c>
      <c r="EK72" s="49" t="str">
        <f t="shared" si="154"/>
        <v/>
      </c>
      <c r="EL72" s="57" t="str">
        <f t="shared" si="155"/>
        <v>No</v>
      </c>
    </row>
    <row r="73" spans="1:142" ht="15" customHeight="1">
      <c r="A73" s="713">
        <v>5</v>
      </c>
      <c r="B73" s="714" t="s">
        <v>2802</v>
      </c>
      <c r="C73" s="714" t="s">
        <v>2803</v>
      </c>
      <c r="D73" s="715">
        <v>36</v>
      </c>
      <c r="E73" s="715">
        <v>25</v>
      </c>
      <c r="F73" s="715">
        <v>18.75</v>
      </c>
      <c r="G73" s="715">
        <v>17.25</v>
      </c>
      <c r="H73" s="715">
        <v>16</v>
      </c>
      <c r="I73" s="715">
        <v>20</v>
      </c>
      <c r="J73" s="715">
        <v>13</v>
      </c>
      <c r="K73" s="715">
        <v>19</v>
      </c>
      <c r="L73" s="716">
        <v>93.75</v>
      </c>
      <c r="M73" s="717">
        <v>82.14</v>
      </c>
      <c r="N73" s="717">
        <v>69.53</v>
      </c>
      <c r="O73" s="718">
        <v>70.540000000000006</v>
      </c>
      <c r="P73" s="718">
        <v>87.5</v>
      </c>
      <c r="Q73" s="721">
        <v>100</v>
      </c>
      <c r="R73" s="721">
        <v>78.12</v>
      </c>
      <c r="S73" s="721">
        <v>96.88</v>
      </c>
      <c r="T73" s="722"/>
      <c r="U73" s="722"/>
      <c r="V73" s="722"/>
      <c r="W73" s="722"/>
      <c r="X73" s="722"/>
      <c r="Y73" s="722"/>
      <c r="Z73" s="722"/>
      <c r="AA73" s="722"/>
      <c r="AB73" s="722"/>
      <c r="AC73" s="722"/>
      <c r="AD73" s="722"/>
      <c r="AE73" s="722"/>
      <c r="AF73" s="722"/>
      <c r="AG73" s="722"/>
      <c r="AH73" s="722"/>
      <c r="AI73" s="722"/>
      <c r="AJ73" s="722"/>
      <c r="AK73" s="722"/>
      <c r="AL73" s="722"/>
      <c r="AM73" s="722"/>
      <c r="AN73" s="722"/>
      <c r="AO73" s="722"/>
      <c r="AP73" s="215">
        <f t="shared" si="102"/>
        <v>85</v>
      </c>
      <c r="AQ73" s="299">
        <f t="shared" si="58"/>
        <v>2</v>
      </c>
      <c r="AR73" s="215" t="str">
        <f t="shared" si="103"/>
        <v>PASS</v>
      </c>
      <c r="AS73" s="3"/>
      <c r="AT73" s="49">
        <f t="shared" si="104"/>
        <v>32.770000000000003</v>
      </c>
      <c r="AU73" s="49">
        <f t="shared" si="105"/>
        <v>34.47</v>
      </c>
      <c r="AV73" s="49">
        <f t="shared" si="106"/>
        <v>17.809999999999999</v>
      </c>
      <c r="AW73" s="49" t="str">
        <f t="shared" si="107"/>
        <v/>
      </c>
      <c r="AX73" s="49" t="str">
        <f t="shared" si="108"/>
        <v/>
      </c>
      <c r="AY73" s="49" t="str">
        <f t="shared" si="109"/>
        <v/>
      </c>
      <c r="AZ73" s="49" t="str">
        <f t="shared" si="110"/>
        <v/>
      </c>
      <c r="BA73" s="42"/>
      <c r="BB73" s="49" t="str">
        <f t="shared" si="66"/>
        <v>Yes</v>
      </c>
      <c r="BC73" s="49" t="str">
        <f t="shared" si="67"/>
        <v>Yes</v>
      </c>
      <c r="BD73" s="49" t="str">
        <f t="shared" si="68"/>
        <v>Yes</v>
      </c>
      <c r="BE73" s="49" t="str">
        <f t="shared" si="69"/>
        <v/>
      </c>
      <c r="BF73" s="49" t="str">
        <f t="shared" si="70"/>
        <v/>
      </c>
      <c r="BG73" s="49" t="str">
        <f t="shared" si="71"/>
        <v/>
      </c>
      <c r="BH73" s="49" t="str">
        <f t="shared" si="72"/>
        <v/>
      </c>
      <c r="BI73" s="49" t="str">
        <f t="shared" si="111"/>
        <v>Yes</v>
      </c>
      <c r="BJ73" s="3"/>
      <c r="BK73" s="49">
        <f t="shared" si="112"/>
        <v>32.770000000000003</v>
      </c>
      <c r="BL73" s="49" t="str">
        <f t="shared" si="113"/>
        <v/>
      </c>
      <c r="BM73" s="49" t="str">
        <f t="shared" si="114"/>
        <v/>
      </c>
      <c r="BN73" s="49" t="str">
        <f t="shared" si="115"/>
        <v/>
      </c>
      <c r="BO73" s="49">
        <f t="shared" si="116"/>
        <v>34.47</v>
      </c>
      <c r="BP73" s="49" t="str">
        <f t="shared" si="117"/>
        <v/>
      </c>
      <c r="BQ73" s="49" t="str">
        <f t="shared" si="118"/>
        <v/>
      </c>
      <c r="BR73" s="49" t="str">
        <f t="shared" si="119"/>
        <v/>
      </c>
      <c r="BS73" s="49" t="str">
        <f t="shared" si="120"/>
        <v/>
      </c>
      <c r="BT73" s="49">
        <f t="shared" si="121"/>
        <v>17.809999999999999</v>
      </c>
      <c r="BU73" s="49" t="str">
        <f t="shared" si="122"/>
        <v/>
      </c>
      <c r="BV73" s="49" t="str">
        <f t="shared" si="123"/>
        <v/>
      </c>
      <c r="BW73" s="49" t="str">
        <f t="shared" si="124"/>
        <v/>
      </c>
      <c r="BY73" s="49" t="str">
        <f t="shared" si="74"/>
        <v>Yes</v>
      </c>
      <c r="BZ73" s="49" t="str">
        <f t="shared" si="75"/>
        <v/>
      </c>
      <c r="CA73" s="49" t="str">
        <f t="shared" si="76"/>
        <v/>
      </c>
      <c r="CB73" s="49" t="str">
        <f t="shared" si="77"/>
        <v/>
      </c>
      <c r="CC73" s="49" t="str">
        <f t="shared" si="78"/>
        <v>Yes</v>
      </c>
      <c r="CD73" s="49" t="str">
        <f t="shared" si="79"/>
        <v/>
      </c>
      <c r="CE73" s="49" t="str">
        <f t="shared" si="80"/>
        <v/>
      </c>
      <c r="CF73" s="49" t="str">
        <f t="shared" si="81"/>
        <v/>
      </c>
      <c r="CG73" s="49" t="str">
        <f t="shared" si="82"/>
        <v/>
      </c>
      <c r="CH73" s="49" t="str">
        <f t="shared" si="83"/>
        <v>Yes</v>
      </c>
      <c r="CI73" s="49" t="str">
        <f t="shared" si="84"/>
        <v/>
      </c>
      <c r="CJ73" s="49" t="str">
        <f t="shared" si="85"/>
        <v/>
      </c>
      <c r="CK73" s="49" t="str">
        <f t="shared" si="86"/>
        <v/>
      </c>
      <c r="CL73" s="49" t="str">
        <f t="shared" si="87"/>
        <v>Yes</v>
      </c>
      <c r="CM73" s="3"/>
      <c r="CN73" s="49">
        <f t="shared" si="125"/>
        <v>67.239999999999995</v>
      </c>
      <c r="CO73" s="49" t="str">
        <f t="shared" si="126"/>
        <v/>
      </c>
      <c r="CP73" s="49" t="str">
        <f t="shared" si="127"/>
        <v/>
      </c>
      <c r="CQ73" s="49" t="str">
        <f t="shared" si="128"/>
        <v/>
      </c>
      <c r="CR73" s="49" t="str">
        <f t="shared" si="129"/>
        <v/>
      </c>
      <c r="CS73" s="49" t="str">
        <f t="shared" si="130"/>
        <v/>
      </c>
      <c r="CT73" s="49">
        <f t="shared" si="131"/>
        <v>17.809999999999999</v>
      </c>
      <c r="CU73" s="49" t="str">
        <f t="shared" si="132"/>
        <v/>
      </c>
      <c r="CW73" s="49" t="str">
        <f t="shared" si="89"/>
        <v>Yes</v>
      </c>
      <c r="CX73" s="49" t="str">
        <f t="shared" si="90"/>
        <v/>
      </c>
      <c r="CY73" s="49" t="str">
        <f t="shared" si="91"/>
        <v/>
      </c>
      <c r="CZ73" s="49" t="str">
        <f t="shared" si="92"/>
        <v/>
      </c>
      <c r="DA73" s="49" t="str">
        <f t="shared" si="93"/>
        <v/>
      </c>
      <c r="DB73" s="49" t="str">
        <f t="shared" si="94"/>
        <v/>
      </c>
      <c r="DC73" s="49" t="str">
        <f t="shared" si="95"/>
        <v>Yes</v>
      </c>
      <c r="DD73" s="49" t="str">
        <f t="shared" si="96"/>
        <v/>
      </c>
      <c r="DE73" s="52" t="str">
        <f t="shared" si="97"/>
        <v>Yes</v>
      </c>
      <c r="DG73" s="49">
        <f t="shared" si="133"/>
        <v>67.239999999999995</v>
      </c>
      <c r="DH73" s="49">
        <f t="shared" si="134"/>
        <v>17.809999999999999</v>
      </c>
      <c r="DI73" s="49" t="str">
        <f t="shared" si="135"/>
        <v/>
      </c>
      <c r="DK73" s="49" t="str">
        <f t="shared" si="98"/>
        <v>Yes</v>
      </c>
      <c r="DL73" s="49" t="str">
        <f t="shared" si="99"/>
        <v>Yes</v>
      </c>
      <c r="DM73" s="49" t="str">
        <f t="shared" si="100"/>
        <v/>
      </c>
      <c r="DN73" s="57" t="str">
        <f t="shared" si="101"/>
        <v>Yes</v>
      </c>
      <c r="DP73" s="49">
        <f t="shared" si="136"/>
        <v>67.239999999999995</v>
      </c>
      <c r="DQ73" s="49" t="str">
        <f t="shared" si="137"/>
        <v/>
      </c>
      <c r="DR73" s="49" t="str">
        <f t="shared" si="138"/>
        <v/>
      </c>
      <c r="DS73" s="49" t="str">
        <f t="shared" si="139"/>
        <v/>
      </c>
      <c r="DU73" s="49" t="str">
        <f t="shared" si="140"/>
        <v>Yes</v>
      </c>
      <c r="DV73" s="49" t="str">
        <f t="shared" si="141"/>
        <v/>
      </c>
      <c r="DW73" s="49" t="str">
        <f t="shared" si="142"/>
        <v/>
      </c>
      <c r="DX73" s="49" t="str">
        <f t="shared" si="143"/>
        <v/>
      </c>
      <c r="DY73" s="57" t="str">
        <f t="shared" si="144"/>
        <v>Yes</v>
      </c>
      <c r="EA73" s="49" t="str">
        <f t="shared" si="145"/>
        <v/>
      </c>
      <c r="EB73" s="49" t="str">
        <f t="shared" si="146"/>
        <v/>
      </c>
      <c r="EC73" s="49">
        <f t="shared" si="147"/>
        <v>85.05</v>
      </c>
      <c r="ED73" s="49" t="str">
        <f t="shared" si="148"/>
        <v/>
      </c>
      <c r="EE73" s="49" t="str">
        <f t="shared" si="149"/>
        <v/>
      </c>
      <c r="EG73" s="49" t="str">
        <f t="shared" si="150"/>
        <v/>
      </c>
      <c r="EH73" s="49" t="str">
        <f t="shared" si="151"/>
        <v/>
      </c>
      <c r="EI73" s="49" t="str">
        <f t="shared" si="152"/>
        <v>Yes</v>
      </c>
      <c r="EJ73" s="49" t="str">
        <f t="shared" si="153"/>
        <v/>
      </c>
      <c r="EK73" s="49" t="str">
        <f t="shared" si="154"/>
        <v/>
      </c>
      <c r="EL73" s="57" t="str">
        <f t="shared" si="155"/>
        <v>Yes</v>
      </c>
    </row>
    <row r="74" spans="1:142" ht="15" customHeight="1">
      <c r="A74" s="713">
        <v>6</v>
      </c>
      <c r="B74" s="714" t="s">
        <v>2804</v>
      </c>
      <c r="C74" s="714" t="s">
        <v>2805</v>
      </c>
      <c r="D74" s="715">
        <v>38</v>
      </c>
      <c r="E74" s="715">
        <v>23</v>
      </c>
      <c r="F74" s="715">
        <v>24</v>
      </c>
      <c r="G74" s="715">
        <v>13.5</v>
      </c>
      <c r="H74" s="715">
        <v>19</v>
      </c>
      <c r="I74" s="715">
        <v>20</v>
      </c>
      <c r="J74" s="715">
        <v>12</v>
      </c>
      <c r="K74" s="715">
        <v>20</v>
      </c>
      <c r="L74" s="716">
        <v>96.88</v>
      </c>
      <c r="M74" s="717">
        <v>78.569999999999993</v>
      </c>
      <c r="N74" s="717">
        <v>75</v>
      </c>
      <c r="O74" s="718">
        <v>66.069999999999993</v>
      </c>
      <c r="P74" s="718">
        <v>96.88</v>
      </c>
      <c r="Q74" s="721">
        <v>100</v>
      </c>
      <c r="R74" s="721">
        <v>75</v>
      </c>
      <c r="S74" s="721">
        <v>100</v>
      </c>
      <c r="T74" s="722"/>
      <c r="U74" s="722"/>
      <c r="V74" s="722"/>
      <c r="W74" s="722"/>
      <c r="X74" s="722"/>
      <c r="Y74" s="722"/>
      <c r="Z74" s="722"/>
      <c r="AA74" s="722"/>
      <c r="AB74" s="722"/>
      <c r="AC74" s="722"/>
      <c r="AD74" s="722"/>
      <c r="AE74" s="722"/>
      <c r="AF74" s="722"/>
      <c r="AG74" s="722"/>
      <c r="AH74" s="722"/>
      <c r="AI74" s="722"/>
      <c r="AJ74" s="722"/>
      <c r="AK74" s="722"/>
      <c r="AL74" s="722"/>
      <c r="AM74" s="722"/>
      <c r="AN74" s="722"/>
      <c r="AO74" s="722"/>
      <c r="AP74" s="215">
        <f t="shared" si="102"/>
        <v>86</v>
      </c>
      <c r="AQ74" s="299">
        <f t="shared" si="58"/>
        <v>2</v>
      </c>
      <c r="AR74" s="215" t="str">
        <f t="shared" si="103"/>
        <v>PASS</v>
      </c>
      <c r="AS74" s="3"/>
      <c r="AT74" s="49">
        <f t="shared" si="104"/>
        <v>34.630000000000003</v>
      </c>
      <c r="AU74" s="49">
        <f t="shared" si="105"/>
        <v>34.92</v>
      </c>
      <c r="AV74" s="49">
        <f t="shared" si="106"/>
        <v>16.87</v>
      </c>
      <c r="AW74" s="49" t="str">
        <f t="shared" si="107"/>
        <v/>
      </c>
      <c r="AX74" s="49" t="str">
        <f t="shared" si="108"/>
        <v/>
      </c>
      <c r="AY74" s="49" t="str">
        <f t="shared" si="109"/>
        <v/>
      </c>
      <c r="AZ74" s="49" t="str">
        <f t="shared" si="110"/>
        <v/>
      </c>
      <c r="BA74" s="42"/>
      <c r="BB74" s="49" t="str">
        <f t="shared" si="66"/>
        <v>Yes</v>
      </c>
      <c r="BC74" s="49" t="str">
        <f t="shared" si="67"/>
        <v>Yes</v>
      </c>
      <c r="BD74" s="49" t="str">
        <f t="shared" si="68"/>
        <v>No</v>
      </c>
      <c r="BE74" s="49" t="str">
        <f t="shared" si="69"/>
        <v/>
      </c>
      <c r="BF74" s="49" t="str">
        <f t="shared" si="70"/>
        <v/>
      </c>
      <c r="BG74" s="49" t="str">
        <f t="shared" si="71"/>
        <v/>
      </c>
      <c r="BH74" s="49" t="str">
        <f t="shared" si="72"/>
        <v/>
      </c>
      <c r="BI74" s="49" t="str">
        <f t="shared" si="111"/>
        <v>No</v>
      </c>
      <c r="BJ74" s="3"/>
      <c r="BK74" s="49">
        <f t="shared" si="112"/>
        <v>34.630000000000003</v>
      </c>
      <c r="BL74" s="49" t="str">
        <f t="shared" si="113"/>
        <v/>
      </c>
      <c r="BM74" s="49" t="str">
        <f t="shared" si="114"/>
        <v/>
      </c>
      <c r="BN74" s="49" t="str">
        <f t="shared" si="115"/>
        <v/>
      </c>
      <c r="BO74" s="49">
        <f t="shared" si="116"/>
        <v>34.92</v>
      </c>
      <c r="BP74" s="49" t="str">
        <f t="shared" si="117"/>
        <v/>
      </c>
      <c r="BQ74" s="49" t="str">
        <f t="shared" si="118"/>
        <v/>
      </c>
      <c r="BR74" s="49" t="str">
        <f t="shared" si="119"/>
        <v/>
      </c>
      <c r="BS74" s="49" t="str">
        <f t="shared" si="120"/>
        <v/>
      </c>
      <c r="BT74" s="49">
        <f t="shared" si="121"/>
        <v>16.87</v>
      </c>
      <c r="BU74" s="49" t="str">
        <f t="shared" si="122"/>
        <v/>
      </c>
      <c r="BV74" s="49" t="str">
        <f t="shared" si="123"/>
        <v/>
      </c>
      <c r="BW74" s="49" t="str">
        <f t="shared" si="124"/>
        <v/>
      </c>
      <c r="BY74" s="49" t="str">
        <f t="shared" si="74"/>
        <v>Yes</v>
      </c>
      <c r="BZ74" s="49" t="str">
        <f t="shared" si="75"/>
        <v/>
      </c>
      <c r="CA74" s="49" t="str">
        <f t="shared" si="76"/>
        <v/>
      </c>
      <c r="CB74" s="49" t="str">
        <f t="shared" si="77"/>
        <v/>
      </c>
      <c r="CC74" s="49" t="str">
        <f t="shared" si="78"/>
        <v>Yes</v>
      </c>
      <c r="CD74" s="49" t="str">
        <f t="shared" si="79"/>
        <v/>
      </c>
      <c r="CE74" s="49" t="str">
        <f t="shared" si="80"/>
        <v/>
      </c>
      <c r="CF74" s="49" t="str">
        <f t="shared" si="81"/>
        <v/>
      </c>
      <c r="CG74" s="49" t="str">
        <f t="shared" si="82"/>
        <v/>
      </c>
      <c r="CH74" s="49" t="str">
        <f t="shared" si="83"/>
        <v>No</v>
      </c>
      <c r="CI74" s="49" t="str">
        <f t="shared" si="84"/>
        <v/>
      </c>
      <c r="CJ74" s="49" t="str">
        <f t="shared" si="85"/>
        <v/>
      </c>
      <c r="CK74" s="49" t="str">
        <f t="shared" si="86"/>
        <v/>
      </c>
      <c r="CL74" s="49" t="str">
        <f t="shared" si="87"/>
        <v>No</v>
      </c>
      <c r="CM74" s="3"/>
      <c r="CN74" s="49">
        <f t="shared" si="125"/>
        <v>69.540000000000006</v>
      </c>
      <c r="CO74" s="49" t="str">
        <f t="shared" si="126"/>
        <v/>
      </c>
      <c r="CP74" s="49" t="str">
        <f t="shared" si="127"/>
        <v/>
      </c>
      <c r="CQ74" s="49" t="str">
        <f t="shared" si="128"/>
        <v/>
      </c>
      <c r="CR74" s="49" t="str">
        <f t="shared" si="129"/>
        <v/>
      </c>
      <c r="CS74" s="49" t="str">
        <f t="shared" si="130"/>
        <v/>
      </c>
      <c r="CT74" s="49">
        <f t="shared" si="131"/>
        <v>16.87</v>
      </c>
      <c r="CU74" s="49" t="str">
        <f t="shared" si="132"/>
        <v/>
      </c>
      <c r="CW74" s="49" t="str">
        <f t="shared" si="89"/>
        <v>Yes</v>
      </c>
      <c r="CX74" s="49" t="str">
        <f t="shared" si="90"/>
        <v/>
      </c>
      <c r="CY74" s="49" t="str">
        <f t="shared" si="91"/>
        <v/>
      </c>
      <c r="CZ74" s="49" t="str">
        <f t="shared" si="92"/>
        <v/>
      </c>
      <c r="DA74" s="49" t="str">
        <f t="shared" si="93"/>
        <v/>
      </c>
      <c r="DB74" s="49" t="str">
        <f t="shared" si="94"/>
        <v/>
      </c>
      <c r="DC74" s="49" t="str">
        <f t="shared" si="95"/>
        <v>No</v>
      </c>
      <c r="DD74" s="49" t="str">
        <f t="shared" si="96"/>
        <v/>
      </c>
      <c r="DE74" s="52" t="str">
        <f t="shared" si="97"/>
        <v>No</v>
      </c>
      <c r="DG74" s="49">
        <f t="shared" si="133"/>
        <v>69.540000000000006</v>
      </c>
      <c r="DH74" s="49">
        <f t="shared" si="134"/>
        <v>16.87</v>
      </c>
      <c r="DI74" s="49" t="str">
        <f t="shared" si="135"/>
        <v/>
      </c>
      <c r="DK74" s="49" t="str">
        <f t="shared" si="98"/>
        <v>Yes</v>
      </c>
      <c r="DL74" s="49" t="str">
        <f t="shared" si="99"/>
        <v>No</v>
      </c>
      <c r="DM74" s="49" t="str">
        <f t="shared" si="100"/>
        <v/>
      </c>
      <c r="DN74" s="57" t="str">
        <f t="shared" si="101"/>
        <v>No</v>
      </c>
      <c r="DP74" s="49">
        <f t="shared" si="136"/>
        <v>69.540000000000006</v>
      </c>
      <c r="DQ74" s="49" t="str">
        <f t="shared" si="137"/>
        <v/>
      </c>
      <c r="DR74" s="49" t="str">
        <f t="shared" si="138"/>
        <v/>
      </c>
      <c r="DS74" s="49" t="str">
        <f t="shared" si="139"/>
        <v/>
      </c>
      <c r="DU74" s="49" t="str">
        <f t="shared" si="140"/>
        <v>Yes</v>
      </c>
      <c r="DV74" s="49" t="str">
        <f t="shared" si="141"/>
        <v/>
      </c>
      <c r="DW74" s="49" t="str">
        <f t="shared" si="142"/>
        <v/>
      </c>
      <c r="DX74" s="49" t="str">
        <f t="shared" si="143"/>
        <v/>
      </c>
      <c r="DY74" s="57" t="str">
        <f t="shared" si="144"/>
        <v>Yes</v>
      </c>
      <c r="EA74" s="49" t="str">
        <f t="shared" si="145"/>
        <v/>
      </c>
      <c r="EB74" s="49" t="str">
        <f t="shared" si="146"/>
        <v/>
      </c>
      <c r="EC74" s="49">
        <f t="shared" si="147"/>
        <v>86.42</v>
      </c>
      <c r="ED74" s="49" t="str">
        <f t="shared" si="148"/>
        <v/>
      </c>
      <c r="EE74" s="49" t="str">
        <f t="shared" si="149"/>
        <v/>
      </c>
      <c r="EG74" s="49" t="str">
        <f t="shared" si="150"/>
        <v/>
      </c>
      <c r="EH74" s="49" t="str">
        <f t="shared" si="151"/>
        <v/>
      </c>
      <c r="EI74" s="49" t="str">
        <f t="shared" si="152"/>
        <v>Yes</v>
      </c>
      <c r="EJ74" s="49" t="str">
        <f t="shared" si="153"/>
        <v/>
      </c>
      <c r="EK74" s="49" t="str">
        <f t="shared" si="154"/>
        <v/>
      </c>
      <c r="EL74" s="57" t="str">
        <f t="shared" si="155"/>
        <v>Yes</v>
      </c>
    </row>
    <row r="75" spans="1:142" ht="15" customHeight="1">
      <c r="A75" s="713">
        <v>7</v>
      </c>
      <c r="B75" s="714" t="s">
        <v>2806</v>
      </c>
      <c r="C75" s="714" t="s">
        <v>2807</v>
      </c>
      <c r="D75" s="715">
        <v>34</v>
      </c>
      <c r="E75" s="715">
        <v>26</v>
      </c>
      <c r="F75" s="715">
        <v>8.25</v>
      </c>
      <c r="G75" s="715">
        <v>10</v>
      </c>
      <c r="H75" s="715">
        <v>10</v>
      </c>
      <c r="I75" s="715">
        <v>20</v>
      </c>
      <c r="J75" s="715">
        <v>13</v>
      </c>
      <c r="K75" s="715">
        <v>19</v>
      </c>
      <c r="L75" s="716">
        <v>90.62</v>
      </c>
      <c r="M75" s="717">
        <v>83.93</v>
      </c>
      <c r="N75" s="717">
        <v>58.59</v>
      </c>
      <c r="O75" s="718">
        <v>61.9</v>
      </c>
      <c r="P75" s="718">
        <v>70.83</v>
      </c>
      <c r="Q75" s="721">
        <v>100</v>
      </c>
      <c r="R75" s="721">
        <v>78.12</v>
      </c>
      <c r="S75" s="721">
        <v>96.88</v>
      </c>
      <c r="T75" s="722"/>
      <c r="U75" s="722"/>
      <c r="V75" s="722"/>
      <c r="W75" s="722"/>
      <c r="X75" s="722"/>
      <c r="Y75" s="722"/>
      <c r="Z75" s="722"/>
      <c r="AA75" s="722"/>
      <c r="AB75" s="722"/>
      <c r="AC75" s="722"/>
      <c r="AD75" s="722"/>
      <c r="AE75" s="722"/>
      <c r="AF75" s="722"/>
      <c r="AG75" s="722"/>
      <c r="AH75" s="722"/>
      <c r="AI75" s="722"/>
      <c r="AJ75" s="722"/>
      <c r="AK75" s="722"/>
      <c r="AL75" s="722"/>
      <c r="AM75" s="722"/>
      <c r="AN75" s="722"/>
      <c r="AO75" s="722"/>
      <c r="AP75" s="215">
        <f t="shared" si="102"/>
        <v>80</v>
      </c>
      <c r="AQ75" s="299">
        <f t="shared" si="58"/>
        <v>2.5</v>
      </c>
      <c r="AR75" s="215" t="str">
        <f t="shared" si="103"/>
        <v>PASS</v>
      </c>
      <c r="AS75" s="3"/>
      <c r="AT75" s="49">
        <f t="shared" si="104"/>
        <v>29.31</v>
      </c>
      <c r="AU75" s="49">
        <f t="shared" si="105"/>
        <v>34.049999999999997</v>
      </c>
      <c r="AV75" s="49">
        <f t="shared" si="106"/>
        <v>17.010000000000002</v>
      </c>
      <c r="AW75" s="49" t="str">
        <f t="shared" si="107"/>
        <v/>
      </c>
      <c r="AX75" s="49" t="str">
        <f t="shared" si="108"/>
        <v/>
      </c>
      <c r="AY75" s="49" t="str">
        <f t="shared" si="109"/>
        <v/>
      </c>
      <c r="AZ75" s="49" t="str">
        <f t="shared" si="110"/>
        <v/>
      </c>
      <c r="BA75" s="42"/>
      <c r="BB75" s="49" t="str">
        <f t="shared" si="66"/>
        <v>Yes</v>
      </c>
      <c r="BC75" s="49" t="str">
        <f t="shared" si="67"/>
        <v>Yes</v>
      </c>
      <c r="BD75" s="49" t="str">
        <f t="shared" si="68"/>
        <v>No</v>
      </c>
      <c r="BE75" s="49" t="str">
        <f t="shared" si="69"/>
        <v/>
      </c>
      <c r="BF75" s="49" t="str">
        <f t="shared" si="70"/>
        <v/>
      </c>
      <c r="BG75" s="49" t="str">
        <f t="shared" si="71"/>
        <v/>
      </c>
      <c r="BH75" s="49" t="str">
        <f t="shared" si="72"/>
        <v/>
      </c>
      <c r="BI75" s="49" t="str">
        <f t="shared" si="111"/>
        <v>No</v>
      </c>
      <c r="BJ75" s="3"/>
      <c r="BK75" s="49">
        <f t="shared" si="112"/>
        <v>29.31</v>
      </c>
      <c r="BL75" s="49" t="str">
        <f t="shared" si="113"/>
        <v/>
      </c>
      <c r="BM75" s="49" t="str">
        <f t="shared" si="114"/>
        <v/>
      </c>
      <c r="BN75" s="49" t="str">
        <f t="shared" si="115"/>
        <v/>
      </c>
      <c r="BO75" s="49">
        <f t="shared" si="116"/>
        <v>34.049999999999997</v>
      </c>
      <c r="BP75" s="49" t="str">
        <f t="shared" si="117"/>
        <v/>
      </c>
      <c r="BQ75" s="49" t="str">
        <f t="shared" si="118"/>
        <v/>
      </c>
      <c r="BR75" s="49" t="str">
        <f t="shared" si="119"/>
        <v/>
      </c>
      <c r="BS75" s="49" t="str">
        <f t="shared" si="120"/>
        <v/>
      </c>
      <c r="BT75" s="49">
        <f t="shared" si="121"/>
        <v>17.010000000000002</v>
      </c>
      <c r="BU75" s="49" t="str">
        <f t="shared" si="122"/>
        <v/>
      </c>
      <c r="BV75" s="49" t="str">
        <f t="shared" si="123"/>
        <v/>
      </c>
      <c r="BW75" s="49" t="str">
        <f t="shared" si="124"/>
        <v/>
      </c>
      <c r="BY75" s="49" t="str">
        <f t="shared" si="74"/>
        <v>Yes</v>
      </c>
      <c r="BZ75" s="49" t="str">
        <f t="shared" si="75"/>
        <v/>
      </c>
      <c r="CA75" s="49" t="str">
        <f t="shared" si="76"/>
        <v/>
      </c>
      <c r="CB75" s="49" t="str">
        <f t="shared" si="77"/>
        <v/>
      </c>
      <c r="CC75" s="49" t="str">
        <f t="shared" si="78"/>
        <v>Yes</v>
      </c>
      <c r="CD75" s="49" t="str">
        <f t="shared" si="79"/>
        <v/>
      </c>
      <c r="CE75" s="49" t="str">
        <f t="shared" si="80"/>
        <v/>
      </c>
      <c r="CF75" s="49" t="str">
        <f t="shared" si="81"/>
        <v/>
      </c>
      <c r="CG75" s="49" t="str">
        <f t="shared" si="82"/>
        <v/>
      </c>
      <c r="CH75" s="49" t="str">
        <f t="shared" si="83"/>
        <v>No</v>
      </c>
      <c r="CI75" s="49" t="str">
        <f t="shared" si="84"/>
        <v/>
      </c>
      <c r="CJ75" s="49" t="str">
        <f t="shared" si="85"/>
        <v/>
      </c>
      <c r="CK75" s="49" t="str">
        <f t="shared" si="86"/>
        <v/>
      </c>
      <c r="CL75" s="49" t="str">
        <f t="shared" si="87"/>
        <v>No</v>
      </c>
      <c r="CM75" s="3"/>
      <c r="CN75" s="49">
        <f t="shared" si="125"/>
        <v>63.36</v>
      </c>
      <c r="CO75" s="49" t="str">
        <f t="shared" si="126"/>
        <v/>
      </c>
      <c r="CP75" s="49" t="str">
        <f t="shared" si="127"/>
        <v/>
      </c>
      <c r="CQ75" s="49" t="str">
        <f t="shared" si="128"/>
        <v/>
      </c>
      <c r="CR75" s="49" t="str">
        <f t="shared" si="129"/>
        <v/>
      </c>
      <c r="CS75" s="49" t="str">
        <f t="shared" si="130"/>
        <v/>
      </c>
      <c r="CT75" s="49">
        <f t="shared" si="131"/>
        <v>17.010000000000002</v>
      </c>
      <c r="CU75" s="49" t="str">
        <f t="shared" si="132"/>
        <v/>
      </c>
      <c r="CW75" s="49" t="str">
        <f t="shared" si="89"/>
        <v>Yes</v>
      </c>
      <c r="CX75" s="49" t="str">
        <f t="shared" si="90"/>
        <v/>
      </c>
      <c r="CY75" s="49" t="str">
        <f t="shared" si="91"/>
        <v/>
      </c>
      <c r="CZ75" s="49" t="str">
        <f t="shared" si="92"/>
        <v/>
      </c>
      <c r="DA75" s="49" t="str">
        <f t="shared" si="93"/>
        <v/>
      </c>
      <c r="DB75" s="49" t="str">
        <f t="shared" si="94"/>
        <v/>
      </c>
      <c r="DC75" s="49" t="str">
        <f t="shared" si="95"/>
        <v>No</v>
      </c>
      <c r="DD75" s="49" t="str">
        <f t="shared" si="96"/>
        <v/>
      </c>
      <c r="DE75" s="52" t="str">
        <f t="shared" si="97"/>
        <v>No</v>
      </c>
      <c r="DG75" s="49">
        <f t="shared" si="133"/>
        <v>63.36</v>
      </c>
      <c r="DH75" s="49">
        <f t="shared" si="134"/>
        <v>17.010000000000002</v>
      </c>
      <c r="DI75" s="49" t="str">
        <f t="shared" si="135"/>
        <v/>
      </c>
      <c r="DK75" s="49" t="str">
        <f t="shared" si="98"/>
        <v>Yes</v>
      </c>
      <c r="DL75" s="49" t="str">
        <f t="shared" si="99"/>
        <v>No</v>
      </c>
      <c r="DM75" s="49" t="str">
        <f t="shared" si="100"/>
        <v/>
      </c>
      <c r="DN75" s="57" t="str">
        <f t="shared" si="101"/>
        <v>No</v>
      </c>
      <c r="DP75" s="49">
        <f t="shared" si="136"/>
        <v>63.36</v>
      </c>
      <c r="DQ75" s="49" t="str">
        <f t="shared" si="137"/>
        <v/>
      </c>
      <c r="DR75" s="49" t="str">
        <f t="shared" si="138"/>
        <v/>
      </c>
      <c r="DS75" s="49" t="str">
        <f t="shared" si="139"/>
        <v/>
      </c>
      <c r="DU75" s="49" t="str">
        <f t="shared" si="140"/>
        <v>Yes</v>
      </c>
      <c r="DV75" s="49" t="str">
        <f t="shared" si="141"/>
        <v/>
      </c>
      <c r="DW75" s="49" t="str">
        <f t="shared" si="142"/>
        <v/>
      </c>
      <c r="DX75" s="49" t="str">
        <f t="shared" si="143"/>
        <v/>
      </c>
      <c r="DY75" s="57" t="str">
        <f t="shared" si="144"/>
        <v>Yes</v>
      </c>
      <c r="EA75" s="49" t="str">
        <f t="shared" si="145"/>
        <v/>
      </c>
      <c r="EB75" s="49" t="str">
        <f t="shared" si="146"/>
        <v/>
      </c>
      <c r="EC75" s="49">
        <f t="shared" si="147"/>
        <v>80.38</v>
      </c>
      <c r="ED75" s="49" t="str">
        <f t="shared" si="148"/>
        <v/>
      </c>
      <c r="EE75" s="49" t="str">
        <f t="shared" si="149"/>
        <v/>
      </c>
      <c r="EG75" s="49" t="str">
        <f t="shared" si="150"/>
        <v/>
      </c>
      <c r="EH75" s="49" t="str">
        <f t="shared" si="151"/>
        <v/>
      </c>
      <c r="EI75" s="49" t="str">
        <f t="shared" si="152"/>
        <v>Yes</v>
      </c>
      <c r="EJ75" s="49" t="str">
        <f t="shared" si="153"/>
        <v/>
      </c>
      <c r="EK75" s="49" t="str">
        <f t="shared" si="154"/>
        <v/>
      </c>
      <c r="EL75" s="57" t="str">
        <f t="shared" si="155"/>
        <v>Yes</v>
      </c>
    </row>
    <row r="76" spans="1:142" ht="15" customHeight="1">
      <c r="A76" s="713">
        <v>8</v>
      </c>
      <c r="B76" s="714" t="s">
        <v>2808</v>
      </c>
      <c r="C76" s="714" t="s">
        <v>2809</v>
      </c>
      <c r="D76" s="715">
        <v>14</v>
      </c>
      <c r="E76" s="715">
        <v>26</v>
      </c>
      <c r="F76" s="715">
        <v>11.5</v>
      </c>
      <c r="G76" s="715">
        <v>0</v>
      </c>
      <c r="H76" s="715">
        <v>18</v>
      </c>
      <c r="I76" s="715">
        <v>20</v>
      </c>
      <c r="J76" s="715">
        <v>13</v>
      </c>
      <c r="K76" s="715">
        <v>20</v>
      </c>
      <c r="L76" s="716">
        <v>64.58</v>
      </c>
      <c r="M76" s="717">
        <v>83.93</v>
      </c>
      <c r="N76" s="717">
        <v>61.98</v>
      </c>
      <c r="O76" s="718">
        <v>50</v>
      </c>
      <c r="P76" s="718">
        <v>93.75</v>
      </c>
      <c r="Q76" s="721">
        <v>100</v>
      </c>
      <c r="R76" s="721">
        <v>78.12</v>
      </c>
      <c r="S76" s="721">
        <v>100</v>
      </c>
      <c r="T76" s="722"/>
      <c r="U76" s="722"/>
      <c r="V76" s="722"/>
      <c r="W76" s="722"/>
      <c r="X76" s="722"/>
      <c r="Y76" s="722"/>
      <c r="Z76" s="722"/>
      <c r="AA76" s="722"/>
      <c r="AB76" s="722"/>
      <c r="AC76" s="722"/>
      <c r="AD76" s="722"/>
      <c r="AE76" s="722"/>
      <c r="AF76" s="722"/>
      <c r="AG76" s="722"/>
      <c r="AH76" s="722"/>
      <c r="AI76" s="722"/>
      <c r="AJ76" s="722"/>
      <c r="AK76" s="722"/>
      <c r="AL76" s="722"/>
      <c r="AM76" s="722"/>
      <c r="AN76" s="722"/>
      <c r="AO76" s="722"/>
      <c r="AP76" s="215">
        <f t="shared" si="102"/>
        <v>79</v>
      </c>
      <c r="AQ76" s="299">
        <f t="shared" si="58"/>
        <v>2.75</v>
      </c>
      <c r="AR76" s="215" t="str">
        <f t="shared" si="103"/>
        <v>PASS</v>
      </c>
      <c r="AS76" s="3"/>
      <c r="AT76" s="49">
        <f t="shared" si="104"/>
        <v>32.51</v>
      </c>
      <c r="AU76" s="49">
        <f t="shared" si="105"/>
        <v>30.99</v>
      </c>
      <c r="AV76" s="49">
        <f t="shared" si="106"/>
        <v>15.63</v>
      </c>
      <c r="AW76" s="49" t="str">
        <f t="shared" si="107"/>
        <v/>
      </c>
      <c r="AX76" s="49" t="str">
        <f t="shared" si="108"/>
        <v/>
      </c>
      <c r="AY76" s="49" t="str">
        <f t="shared" si="109"/>
        <v/>
      </c>
      <c r="AZ76" s="49" t="str">
        <f t="shared" si="110"/>
        <v/>
      </c>
      <c r="BA76" s="42"/>
      <c r="BB76" s="49" t="str">
        <f t="shared" si="66"/>
        <v>Yes</v>
      </c>
      <c r="BC76" s="49" t="str">
        <f t="shared" si="67"/>
        <v>Yes</v>
      </c>
      <c r="BD76" s="49" t="str">
        <f t="shared" si="68"/>
        <v>No</v>
      </c>
      <c r="BE76" s="49" t="str">
        <f t="shared" si="69"/>
        <v/>
      </c>
      <c r="BF76" s="49" t="str">
        <f t="shared" si="70"/>
        <v/>
      </c>
      <c r="BG76" s="49" t="str">
        <f t="shared" si="71"/>
        <v/>
      </c>
      <c r="BH76" s="49" t="str">
        <f t="shared" si="72"/>
        <v/>
      </c>
      <c r="BI76" s="49" t="str">
        <f t="shared" si="111"/>
        <v>No</v>
      </c>
      <c r="BJ76" s="3"/>
      <c r="BK76" s="49">
        <f t="shared" si="112"/>
        <v>32.51</v>
      </c>
      <c r="BL76" s="49" t="str">
        <f t="shared" si="113"/>
        <v/>
      </c>
      <c r="BM76" s="49" t="str">
        <f t="shared" si="114"/>
        <v/>
      </c>
      <c r="BN76" s="49" t="str">
        <f t="shared" si="115"/>
        <v/>
      </c>
      <c r="BO76" s="49">
        <f t="shared" si="116"/>
        <v>30.99</v>
      </c>
      <c r="BP76" s="49" t="str">
        <f t="shared" si="117"/>
        <v/>
      </c>
      <c r="BQ76" s="49" t="str">
        <f t="shared" si="118"/>
        <v/>
      </c>
      <c r="BR76" s="49" t="str">
        <f t="shared" si="119"/>
        <v/>
      </c>
      <c r="BS76" s="49" t="str">
        <f t="shared" si="120"/>
        <v/>
      </c>
      <c r="BT76" s="49">
        <f t="shared" si="121"/>
        <v>15.63</v>
      </c>
      <c r="BU76" s="49" t="str">
        <f t="shared" si="122"/>
        <v/>
      </c>
      <c r="BV76" s="49" t="str">
        <f t="shared" si="123"/>
        <v/>
      </c>
      <c r="BW76" s="49" t="str">
        <f t="shared" si="124"/>
        <v/>
      </c>
      <c r="BY76" s="49" t="str">
        <f t="shared" si="74"/>
        <v>Yes</v>
      </c>
      <c r="BZ76" s="49" t="str">
        <f t="shared" si="75"/>
        <v/>
      </c>
      <c r="CA76" s="49" t="str">
        <f t="shared" si="76"/>
        <v/>
      </c>
      <c r="CB76" s="49" t="str">
        <f t="shared" si="77"/>
        <v/>
      </c>
      <c r="CC76" s="49" t="str">
        <f t="shared" si="78"/>
        <v>Yes</v>
      </c>
      <c r="CD76" s="49" t="str">
        <f t="shared" si="79"/>
        <v/>
      </c>
      <c r="CE76" s="49" t="str">
        <f t="shared" si="80"/>
        <v/>
      </c>
      <c r="CF76" s="49" t="str">
        <f t="shared" si="81"/>
        <v/>
      </c>
      <c r="CG76" s="49" t="str">
        <f t="shared" si="82"/>
        <v/>
      </c>
      <c r="CH76" s="49" t="str">
        <f t="shared" si="83"/>
        <v>No</v>
      </c>
      <c r="CI76" s="49" t="str">
        <f t="shared" si="84"/>
        <v/>
      </c>
      <c r="CJ76" s="49" t="str">
        <f t="shared" si="85"/>
        <v/>
      </c>
      <c r="CK76" s="49" t="str">
        <f t="shared" si="86"/>
        <v/>
      </c>
      <c r="CL76" s="49" t="str">
        <f t="shared" si="87"/>
        <v>No</v>
      </c>
      <c r="CM76" s="3"/>
      <c r="CN76" s="49">
        <f t="shared" si="125"/>
        <v>63.5</v>
      </c>
      <c r="CO76" s="49" t="str">
        <f t="shared" si="126"/>
        <v/>
      </c>
      <c r="CP76" s="49" t="str">
        <f t="shared" si="127"/>
        <v/>
      </c>
      <c r="CQ76" s="49" t="str">
        <f t="shared" si="128"/>
        <v/>
      </c>
      <c r="CR76" s="49" t="str">
        <f t="shared" si="129"/>
        <v/>
      </c>
      <c r="CS76" s="49" t="str">
        <f t="shared" si="130"/>
        <v/>
      </c>
      <c r="CT76" s="49">
        <f t="shared" si="131"/>
        <v>15.63</v>
      </c>
      <c r="CU76" s="49" t="str">
        <f t="shared" si="132"/>
        <v/>
      </c>
      <c r="CW76" s="49" t="str">
        <f t="shared" si="89"/>
        <v>Yes</v>
      </c>
      <c r="CX76" s="49" t="str">
        <f t="shared" si="90"/>
        <v/>
      </c>
      <c r="CY76" s="49" t="str">
        <f t="shared" si="91"/>
        <v/>
      </c>
      <c r="CZ76" s="49" t="str">
        <f t="shared" si="92"/>
        <v/>
      </c>
      <c r="DA76" s="49" t="str">
        <f t="shared" si="93"/>
        <v/>
      </c>
      <c r="DB76" s="49" t="str">
        <f t="shared" si="94"/>
        <v/>
      </c>
      <c r="DC76" s="49" t="str">
        <f t="shared" si="95"/>
        <v>No</v>
      </c>
      <c r="DD76" s="49" t="str">
        <f t="shared" si="96"/>
        <v/>
      </c>
      <c r="DE76" s="52" t="str">
        <f t="shared" si="97"/>
        <v>No</v>
      </c>
      <c r="DG76" s="49">
        <f t="shared" si="133"/>
        <v>63.5</v>
      </c>
      <c r="DH76" s="49">
        <f t="shared" si="134"/>
        <v>15.63</v>
      </c>
      <c r="DI76" s="49" t="str">
        <f t="shared" si="135"/>
        <v/>
      </c>
      <c r="DK76" s="49" t="str">
        <f t="shared" si="98"/>
        <v>Yes</v>
      </c>
      <c r="DL76" s="49" t="str">
        <f t="shared" si="99"/>
        <v>No</v>
      </c>
      <c r="DM76" s="49" t="str">
        <f t="shared" si="100"/>
        <v/>
      </c>
      <c r="DN76" s="57" t="str">
        <f t="shared" si="101"/>
        <v>No</v>
      </c>
      <c r="DP76" s="49">
        <f t="shared" si="136"/>
        <v>63.5</v>
      </c>
      <c r="DQ76" s="49" t="str">
        <f t="shared" si="137"/>
        <v/>
      </c>
      <c r="DR76" s="49" t="str">
        <f t="shared" si="138"/>
        <v/>
      </c>
      <c r="DS76" s="49" t="str">
        <f t="shared" si="139"/>
        <v/>
      </c>
      <c r="DU76" s="49" t="str">
        <f t="shared" si="140"/>
        <v>Yes</v>
      </c>
      <c r="DV76" s="49" t="str">
        <f t="shared" si="141"/>
        <v/>
      </c>
      <c r="DW76" s="49" t="str">
        <f t="shared" si="142"/>
        <v/>
      </c>
      <c r="DX76" s="49" t="str">
        <f t="shared" si="143"/>
        <v/>
      </c>
      <c r="DY76" s="57" t="str">
        <f t="shared" si="144"/>
        <v>Yes</v>
      </c>
      <c r="EA76" s="49" t="str">
        <f t="shared" si="145"/>
        <v/>
      </c>
      <c r="EB76" s="49" t="str">
        <f t="shared" si="146"/>
        <v/>
      </c>
      <c r="EC76" s="49">
        <f t="shared" si="147"/>
        <v>79.12</v>
      </c>
      <c r="ED76" s="49" t="str">
        <f t="shared" si="148"/>
        <v/>
      </c>
      <c r="EE76" s="49" t="str">
        <f t="shared" si="149"/>
        <v/>
      </c>
      <c r="EG76" s="49" t="str">
        <f t="shared" si="150"/>
        <v/>
      </c>
      <c r="EH76" s="49" t="str">
        <f t="shared" si="151"/>
        <v/>
      </c>
      <c r="EI76" s="49" t="str">
        <f t="shared" si="152"/>
        <v>Yes</v>
      </c>
      <c r="EJ76" s="49" t="str">
        <f t="shared" si="153"/>
        <v/>
      </c>
      <c r="EK76" s="49" t="str">
        <f t="shared" si="154"/>
        <v/>
      </c>
      <c r="EL76" s="57" t="str">
        <f t="shared" si="155"/>
        <v>Yes</v>
      </c>
    </row>
    <row r="77" spans="1:142" ht="15" customHeight="1">
      <c r="A77" s="713">
        <v>9</v>
      </c>
      <c r="B77" s="714" t="s">
        <v>2810</v>
      </c>
      <c r="C77" s="714" t="s">
        <v>2811</v>
      </c>
      <c r="D77" s="715">
        <v>35</v>
      </c>
      <c r="E77" s="715">
        <v>31</v>
      </c>
      <c r="F77" s="715">
        <v>20.75</v>
      </c>
      <c r="G77" s="715">
        <v>17.25</v>
      </c>
      <c r="H77" s="715">
        <v>16</v>
      </c>
      <c r="I77" s="715">
        <v>20</v>
      </c>
      <c r="J77" s="715">
        <v>18</v>
      </c>
      <c r="K77" s="715">
        <v>20</v>
      </c>
      <c r="L77" s="716">
        <v>92.19</v>
      </c>
      <c r="M77" s="717">
        <v>92.86</v>
      </c>
      <c r="N77" s="717">
        <v>71.61</v>
      </c>
      <c r="O77" s="718">
        <v>70.540000000000006</v>
      </c>
      <c r="P77" s="718">
        <v>87.5</v>
      </c>
      <c r="Q77" s="721">
        <v>100</v>
      </c>
      <c r="R77" s="721">
        <v>93.75</v>
      </c>
      <c r="S77" s="721">
        <v>100</v>
      </c>
      <c r="T77" s="722"/>
      <c r="U77" s="722"/>
      <c r="V77" s="722"/>
      <c r="W77" s="722"/>
      <c r="X77" s="722"/>
      <c r="Y77" s="722"/>
      <c r="Z77" s="722"/>
      <c r="AA77" s="722"/>
      <c r="AB77" s="722"/>
      <c r="AC77" s="722"/>
      <c r="AD77" s="722"/>
      <c r="AE77" s="722"/>
      <c r="AF77" s="722"/>
      <c r="AG77" s="722"/>
      <c r="AH77" s="722"/>
      <c r="AI77" s="722"/>
      <c r="AJ77" s="722"/>
      <c r="AK77" s="722"/>
      <c r="AL77" s="722"/>
      <c r="AM77" s="722"/>
      <c r="AN77" s="722"/>
      <c r="AO77" s="722"/>
      <c r="AP77" s="215">
        <f t="shared" si="102"/>
        <v>89</v>
      </c>
      <c r="AQ77" s="299">
        <f t="shared" si="58"/>
        <v>1.75</v>
      </c>
      <c r="AR77" s="215" t="str">
        <f t="shared" si="103"/>
        <v>PASS</v>
      </c>
      <c r="AS77" s="3"/>
      <c r="AT77" s="49">
        <f t="shared" si="104"/>
        <v>33.049999999999997</v>
      </c>
      <c r="AU77" s="49">
        <f t="shared" si="105"/>
        <v>36.54</v>
      </c>
      <c r="AV77" s="49">
        <f t="shared" si="106"/>
        <v>19.059999999999999</v>
      </c>
      <c r="AW77" s="49" t="str">
        <f t="shared" si="107"/>
        <v/>
      </c>
      <c r="AX77" s="49" t="str">
        <f t="shared" si="108"/>
        <v/>
      </c>
      <c r="AY77" s="49" t="str">
        <f t="shared" si="109"/>
        <v/>
      </c>
      <c r="AZ77" s="49" t="str">
        <f t="shared" si="110"/>
        <v/>
      </c>
      <c r="BA77" s="42"/>
      <c r="BB77" s="49" t="str">
        <f t="shared" si="66"/>
        <v>Yes</v>
      </c>
      <c r="BC77" s="49" t="str">
        <f t="shared" si="67"/>
        <v>Yes</v>
      </c>
      <c r="BD77" s="49" t="str">
        <f t="shared" si="68"/>
        <v>Yes</v>
      </c>
      <c r="BE77" s="49" t="str">
        <f t="shared" si="69"/>
        <v/>
      </c>
      <c r="BF77" s="49" t="str">
        <f t="shared" si="70"/>
        <v/>
      </c>
      <c r="BG77" s="49" t="str">
        <f t="shared" si="71"/>
        <v/>
      </c>
      <c r="BH77" s="49" t="str">
        <f t="shared" si="72"/>
        <v/>
      </c>
      <c r="BI77" s="49" t="str">
        <f t="shared" si="111"/>
        <v>Yes</v>
      </c>
      <c r="BJ77" s="3"/>
      <c r="BK77" s="49">
        <f t="shared" si="112"/>
        <v>33.049999999999997</v>
      </c>
      <c r="BL77" s="49" t="str">
        <f t="shared" si="113"/>
        <v/>
      </c>
      <c r="BM77" s="49" t="str">
        <f t="shared" si="114"/>
        <v/>
      </c>
      <c r="BN77" s="49" t="str">
        <f t="shared" si="115"/>
        <v/>
      </c>
      <c r="BO77" s="49">
        <f t="shared" si="116"/>
        <v>36.54</v>
      </c>
      <c r="BP77" s="49" t="str">
        <f t="shared" si="117"/>
        <v/>
      </c>
      <c r="BQ77" s="49" t="str">
        <f t="shared" si="118"/>
        <v/>
      </c>
      <c r="BR77" s="49" t="str">
        <f t="shared" si="119"/>
        <v/>
      </c>
      <c r="BS77" s="49" t="str">
        <f t="shared" si="120"/>
        <v/>
      </c>
      <c r="BT77" s="49">
        <f t="shared" si="121"/>
        <v>19.059999999999999</v>
      </c>
      <c r="BU77" s="49" t="str">
        <f t="shared" si="122"/>
        <v/>
      </c>
      <c r="BV77" s="49" t="str">
        <f t="shared" si="123"/>
        <v/>
      </c>
      <c r="BW77" s="49" t="str">
        <f t="shared" si="124"/>
        <v/>
      </c>
      <c r="BY77" s="49" t="str">
        <f t="shared" si="74"/>
        <v>Yes</v>
      </c>
      <c r="BZ77" s="49" t="str">
        <f t="shared" si="75"/>
        <v/>
      </c>
      <c r="CA77" s="49" t="str">
        <f t="shared" si="76"/>
        <v/>
      </c>
      <c r="CB77" s="49" t="str">
        <f t="shared" si="77"/>
        <v/>
      </c>
      <c r="CC77" s="49" t="str">
        <f t="shared" si="78"/>
        <v>Yes</v>
      </c>
      <c r="CD77" s="49" t="str">
        <f t="shared" si="79"/>
        <v/>
      </c>
      <c r="CE77" s="49" t="str">
        <f t="shared" si="80"/>
        <v/>
      </c>
      <c r="CF77" s="49" t="str">
        <f t="shared" si="81"/>
        <v/>
      </c>
      <c r="CG77" s="49" t="str">
        <f t="shared" si="82"/>
        <v/>
      </c>
      <c r="CH77" s="49" t="str">
        <f t="shared" si="83"/>
        <v>Yes</v>
      </c>
      <c r="CI77" s="49" t="str">
        <f t="shared" si="84"/>
        <v/>
      </c>
      <c r="CJ77" s="49" t="str">
        <f t="shared" si="85"/>
        <v/>
      </c>
      <c r="CK77" s="49" t="str">
        <f t="shared" si="86"/>
        <v/>
      </c>
      <c r="CL77" s="49" t="str">
        <f t="shared" si="87"/>
        <v>Yes</v>
      </c>
      <c r="CM77" s="3"/>
      <c r="CN77" s="49">
        <f t="shared" si="125"/>
        <v>69.59</v>
      </c>
      <c r="CO77" s="49" t="str">
        <f t="shared" si="126"/>
        <v/>
      </c>
      <c r="CP77" s="49" t="str">
        <f t="shared" si="127"/>
        <v/>
      </c>
      <c r="CQ77" s="49" t="str">
        <f t="shared" si="128"/>
        <v/>
      </c>
      <c r="CR77" s="49" t="str">
        <f t="shared" si="129"/>
        <v/>
      </c>
      <c r="CS77" s="49" t="str">
        <f t="shared" si="130"/>
        <v/>
      </c>
      <c r="CT77" s="49">
        <f t="shared" si="131"/>
        <v>19.059999999999999</v>
      </c>
      <c r="CU77" s="49" t="str">
        <f t="shared" si="132"/>
        <v/>
      </c>
      <c r="CW77" s="49" t="str">
        <f t="shared" si="89"/>
        <v>Yes</v>
      </c>
      <c r="CX77" s="49" t="str">
        <f t="shared" si="90"/>
        <v/>
      </c>
      <c r="CY77" s="49" t="str">
        <f t="shared" si="91"/>
        <v/>
      </c>
      <c r="CZ77" s="49" t="str">
        <f t="shared" si="92"/>
        <v/>
      </c>
      <c r="DA77" s="49" t="str">
        <f t="shared" si="93"/>
        <v/>
      </c>
      <c r="DB77" s="49" t="str">
        <f t="shared" si="94"/>
        <v/>
      </c>
      <c r="DC77" s="49" t="str">
        <f t="shared" si="95"/>
        <v>Yes</v>
      </c>
      <c r="DD77" s="49" t="str">
        <f t="shared" si="96"/>
        <v/>
      </c>
      <c r="DE77" s="52" t="str">
        <f t="shared" si="97"/>
        <v>Yes</v>
      </c>
      <c r="DG77" s="49">
        <f t="shared" si="133"/>
        <v>69.59</v>
      </c>
      <c r="DH77" s="49">
        <f t="shared" si="134"/>
        <v>19.059999999999999</v>
      </c>
      <c r="DI77" s="49" t="str">
        <f t="shared" si="135"/>
        <v/>
      </c>
      <c r="DK77" s="49" t="str">
        <f t="shared" si="98"/>
        <v>Yes</v>
      </c>
      <c r="DL77" s="49" t="str">
        <f t="shared" si="99"/>
        <v>Yes</v>
      </c>
      <c r="DM77" s="49" t="str">
        <f t="shared" si="100"/>
        <v/>
      </c>
      <c r="DN77" s="57" t="str">
        <f t="shared" si="101"/>
        <v>Yes</v>
      </c>
      <c r="DP77" s="49">
        <f t="shared" si="136"/>
        <v>69.59</v>
      </c>
      <c r="DQ77" s="49" t="str">
        <f t="shared" si="137"/>
        <v/>
      </c>
      <c r="DR77" s="49" t="str">
        <f t="shared" si="138"/>
        <v/>
      </c>
      <c r="DS77" s="49" t="str">
        <f t="shared" si="139"/>
        <v/>
      </c>
      <c r="DU77" s="49" t="str">
        <f t="shared" si="140"/>
        <v>Yes</v>
      </c>
      <c r="DV77" s="49" t="str">
        <f t="shared" si="141"/>
        <v/>
      </c>
      <c r="DW77" s="49" t="str">
        <f t="shared" si="142"/>
        <v/>
      </c>
      <c r="DX77" s="49" t="str">
        <f t="shared" si="143"/>
        <v/>
      </c>
      <c r="DY77" s="57" t="str">
        <f t="shared" si="144"/>
        <v>Yes</v>
      </c>
      <c r="EA77" s="49" t="str">
        <f t="shared" si="145"/>
        <v/>
      </c>
      <c r="EB77" s="49" t="str">
        <f t="shared" si="146"/>
        <v/>
      </c>
      <c r="EC77" s="49">
        <f t="shared" si="147"/>
        <v>88.65</v>
      </c>
      <c r="ED77" s="49" t="str">
        <f t="shared" si="148"/>
        <v/>
      </c>
      <c r="EE77" s="49" t="str">
        <f t="shared" si="149"/>
        <v/>
      </c>
      <c r="EG77" s="49" t="str">
        <f t="shared" si="150"/>
        <v/>
      </c>
      <c r="EH77" s="49" t="str">
        <f t="shared" si="151"/>
        <v/>
      </c>
      <c r="EI77" s="49" t="str">
        <f t="shared" si="152"/>
        <v>Yes</v>
      </c>
      <c r="EJ77" s="49" t="str">
        <f t="shared" si="153"/>
        <v/>
      </c>
      <c r="EK77" s="49" t="str">
        <f t="shared" si="154"/>
        <v/>
      </c>
      <c r="EL77" s="57" t="str">
        <f t="shared" si="155"/>
        <v>Yes</v>
      </c>
    </row>
    <row r="78" spans="1:142" ht="15" customHeight="1">
      <c r="A78" s="713">
        <v>10</v>
      </c>
      <c r="B78" s="714" t="s">
        <v>2812</v>
      </c>
      <c r="C78" s="714" t="s">
        <v>2813</v>
      </c>
      <c r="D78" s="715">
        <v>30</v>
      </c>
      <c r="E78" s="715">
        <v>17</v>
      </c>
      <c r="F78" s="715">
        <v>17.75</v>
      </c>
      <c r="G78" s="715">
        <v>23.5</v>
      </c>
      <c r="H78" s="715">
        <v>16</v>
      </c>
      <c r="I78" s="715">
        <v>20</v>
      </c>
      <c r="J78" s="715">
        <v>9</v>
      </c>
      <c r="K78" s="715">
        <v>18</v>
      </c>
      <c r="L78" s="716">
        <v>84.38</v>
      </c>
      <c r="M78" s="717">
        <v>70.239999999999995</v>
      </c>
      <c r="N78" s="717">
        <v>68.489999999999995</v>
      </c>
      <c r="O78" s="718">
        <v>79.459999999999994</v>
      </c>
      <c r="P78" s="718">
        <v>87.5</v>
      </c>
      <c r="Q78" s="721">
        <v>100</v>
      </c>
      <c r="R78" s="721">
        <v>68.75</v>
      </c>
      <c r="S78" s="721">
        <v>93.75</v>
      </c>
      <c r="T78" s="722"/>
      <c r="U78" s="722"/>
      <c r="V78" s="722"/>
      <c r="W78" s="722"/>
      <c r="X78" s="722"/>
      <c r="Y78" s="722"/>
      <c r="Z78" s="722"/>
      <c r="AA78" s="722"/>
      <c r="AB78" s="722"/>
      <c r="AC78" s="722"/>
      <c r="AD78" s="722"/>
      <c r="AE78" s="722"/>
      <c r="AF78" s="722"/>
      <c r="AG78" s="722"/>
      <c r="AH78" s="722"/>
      <c r="AI78" s="722"/>
      <c r="AJ78" s="722"/>
      <c r="AK78" s="722"/>
      <c r="AL78" s="722"/>
      <c r="AM78" s="722"/>
      <c r="AN78" s="722"/>
      <c r="AO78" s="722"/>
      <c r="AP78" s="215">
        <f t="shared" si="102"/>
        <v>82</v>
      </c>
      <c r="AQ78" s="299">
        <f t="shared" si="58"/>
        <v>2.5</v>
      </c>
      <c r="AR78" s="215" t="str">
        <f t="shared" si="103"/>
        <v>PASS</v>
      </c>
      <c r="AS78" s="3"/>
      <c r="AT78" s="49">
        <f t="shared" si="104"/>
        <v>32.630000000000003</v>
      </c>
      <c r="AU78" s="49">
        <f t="shared" si="105"/>
        <v>31.69</v>
      </c>
      <c r="AV78" s="49">
        <f t="shared" si="106"/>
        <v>17.47</v>
      </c>
      <c r="AW78" s="49" t="str">
        <f t="shared" si="107"/>
        <v/>
      </c>
      <c r="AX78" s="49" t="str">
        <f t="shared" si="108"/>
        <v/>
      </c>
      <c r="AY78" s="49" t="str">
        <f t="shared" si="109"/>
        <v/>
      </c>
      <c r="AZ78" s="49" t="str">
        <f t="shared" si="110"/>
        <v/>
      </c>
      <c r="BA78" s="42"/>
      <c r="BB78" s="49" t="str">
        <f t="shared" si="66"/>
        <v>Yes</v>
      </c>
      <c r="BC78" s="49" t="str">
        <f t="shared" si="67"/>
        <v>Yes</v>
      </c>
      <c r="BD78" s="49" t="str">
        <f t="shared" si="68"/>
        <v>Yes</v>
      </c>
      <c r="BE78" s="49" t="str">
        <f t="shared" si="69"/>
        <v/>
      </c>
      <c r="BF78" s="49" t="str">
        <f t="shared" si="70"/>
        <v/>
      </c>
      <c r="BG78" s="49" t="str">
        <f t="shared" si="71"/>
        <v/>
      </c>
      <c r="BH78" s="49" t="str">
        <f t="shared" si="72"/>
        <v/>
      </c>
      <c r="BI78" s="49" t="str">
        <f t="shared" si="111"/>
        <v>Yes</v>
      </c>
      <c r="BJ78" s="3"/>
      <c r="BK78" s="49">
        <f t="shared" si="112"/>
        <v>32.630000000000003</v>
      </c>
      <c r="BL78" s="49" t="str">
        <f t="shared" si="113"/>
        <v/>
      </c>
      <c r="BM78" s="49" t="str">
        <f t="shared" si="114"/>
        <v/>
      </c>
      <c r="BN78" s="49" t="str">
        <f t="shared" si="115"/>
        <v/>
      </c>
      <c r="BO78" s="49">
        <f t="shared" si="116"/>
        <v>31.69</v>
      </c>
      <c r="BP78" s="49" t="str">
        <f t="shared" si="117"/>
        <v/>
      </c>
      <c r="BQ78" s="49" t="str">
        <f t="shared" si="118"/>
        <v/>
      </c>
      <c r="BR78" s="49" t="str">
        <f t="shared" si="119"/>
        <v/>
      </c>
      <c r="BS78" s="49" t="str">
        <f t="shared" si="120"/>
        <v/>
      </c>
      <c r="BT78" s="49">
        <f t="shared" si="121"/>
        <v>17.47</v>
      </c>
      <c r="BU78" s="49" t="str">
        <f t="shared" si="122"/>
        <v/>
      </c>
      <c r="BV78" s="49" t="str">
        <f t="shared" si="123"/>
        <v/>
      </c>
      <c r="BW78" s="49" t="str">
        <f t="shared" si="124"/>
        <v/>
      </c>
      <c r="BY78" s="49" t="str">
        <f t="shared" si="74"/>
        <v>Yes</v>
      </c>
      <c r="BZ78" s="49" t="str">
        <f t="shared" si="75"/>
        <v/>
      </c>
      <c r="CA78" s="49" t="str">
        <f t="shared" si="76"/>
        <v/>
      </c>
      <c r="CB78" s="49" t="str">
        <f t="shared" si="77"/>
        <v/>
      </c>
      <c r="CC78" s="49" t="str">
        <f t="shared" si="78"/>
        <v>Yes</v>
      </c>
      <c r="CD78" s="49" t="str">
        <f t="shared" si="79"/>
        <v/>
      </c>
      <c r="CE78" s="49" t="str">
        <f t="shared" si="80"/>
        <v/>
      </c>
      <c r="CF78" s="49" t="str">
        <f t="shared" si="81"/>
        <v/>
      </c>
      <c r="CG78" s="49" t="str">
        <f t="shared" si="82"/>
        <v/>
      </c>
      <c r="CH78" s="49" t="str">
        <f t="shared" si="83"/>
        <v>Yes</v>
      </c>
      <c r="CI78" s="49" t="str">
        <f t="shared" si="84"/>
        <v/>
      </c>
      <c r="CJ78" s="49" t="str">
        <f t="shared" si="85"/>
        <v/>
      </c>
      <c r="CK78" s="49" t="str">
        <f t="shared" si="86"/>
        <v/>
      </c>
      <c r="CL78" s="49" t="str">
        <f t="shared" si="87"/>
        <v>Yes</v>
      </c>
      <c r="CM78" s="3"/>
      <c r="CN78" s="49">
        <f t="shared" ref="CN78:CN141" si="156">IF(OR(ISBLANK($B78),N(CN$67)=0,N($AP$66)=0),"",IF(OR(COUNTIFS($D78:$AO78,"ABS",$D342:$AO342,CN$68)=BL$332,COUNTIFS($D78:$AO78,"ABS",$D342:$AO342,CN$68)=BL$332,COUNTIFS($D78:$AO78,"ABS",$D342:$AO342,CN$68)=BL$332,COUNTIFS($D78:$AO78,"ABS",$D342:$AO342,CN$68)=BL$332),"ABS",ROUND(MMULT($D342:$AO342,BL$333:BL$370),2)))</f>
        <v>64.319999999999993</v>
      </c>
      <c r="CO78" s="49" t="str">
        <f t="shared" ref="CO78:CO141" si="157">IF(OR(ISBLANK($B78),N(CO$67)=0,N($AP$66)=0),"",IF(OR(COUNTIFS($D78:$AO78,"ABS",$D342:$AO342,CO$68)=BM$332,COUNTIFS($D78:$AO78,"ABS",$D342:$AO342,CO$68)=BM$332,COUNTIFS($D78:$AO78,"ABS",$D342:$AO342,CO$68)=BM$332,COUNTIFS($D78:$AO78,"ABS",$D342:$AO342,CO$68)=BM$332),"ABS",ROUND(MMULT($D342:$AO342,BM$333:BM$370),2)))</f>
        <v/>
      </c>
      <c r="CP78" s="49" t="str">
        <f t="shared" ref="CP78:CP141" si="158">IF(OR(ISBLANK($B78),N(CP$67)=0,N($AP$66)=0),"",IF(OR(COUNTIFS($D78:$AO78,"ABS",$D342:$AO342,CP$68)=BN$332,COUNTIFS($D78:$AO78,"ABS",$D342:$AO342,CP$68)=BN$332,COUNTIFS($D78:$AO78,"ABS",$D342:$AO342,CP$68)=BN$332,COUNTIFS($D78:$AO78,"ABS",$D342:$AO342,CP$68)=BN$332),"ABS",ROUND(MMULT($D342:$AO342,BN$333:BN$370),2)))</f>
        <v/>
      </c>
      <c r="CQ78" s="49" t="str">
        <f t="shared" ref="CQ78:CQ141" si="159">IF(OR(ISBLANK($B78),N(CQ$67)=0,N($AP$66)=0),"",IF(OR(COUNTIFS($D78:$AO78,"ABS",$D342:$AO342,CQ$68)=BO$332,COUNTIFS($D78:$AO78,"ABS",$D342:$AO342,CQ$68)=BO$332,COUNTIFS($D78:$AO78,"ABS",$D342:$AO342,CQ$68)=BO$332,COUNTIFS($D78:$AO78,"ABS",$D342:$AO342,CQ$68)=BO$332),"ABS",ROUND(MMULT($D342:$AO342,BO$333:BO$370),2)))</f>
        <v/>
      </c>
      <c r="CR78" s="49" t="str">
        <f t="shared" ref="CR78:CR141" si="160">IF(OR(ISBLANK($B78),N(CR$67)=0,N($AP$66)=0),"",IF(OR(COUNTIFS($D78:$AO78,"ABS",$D342:$AO342,CR$68)=BP$332,COUNTIFS($D78:$AO78,"ABS",$D342:$AO342,CR$68)=BP$332,COUNTIFS($D78:$AO78,"ABS",$D342:$AO342,CR$68)=BP$332,COUNTIFS($D78:$AO78,"ABS",$D342:$AO342,CR$68)=BP$332),"ABS",ROUND(MMULT($D342:$AO342,BP$333:BP$370),2)))</f>
        <v/>
      </c>
      <c r="CS78" s="49" t="str">
        <f t="shared" ref="CS78:CS141" si="161">IF(OR(ISBLANK($B78),N(CS$67)=0,N($AP$66)=0),"",IF(OR(COUNTIFS($D78:$AO78,"ABS",$D342:$AO342,CS$68)=BQ$332,COUNTIFS($D78:$AO78,"ABS",$D342:$AO342,CS$68)=BQ$332,COUNTIFS($D78:$AO78,"ABS",$D342:$AO342,CS$68)=BQ$332,COUNTIFS($D78:$AO78,"ABS",$D342:$AO342,CS$68)=BQ$332),"ABS",ROUND(MMULT($D342:$AO342,BQ$333:BQ$370),2)))</f>
        <v/>
      </c>
      <c r="CT78" s="49">
        <f t="shared" ref="CT78:CT141" si="162">IF(OR(ISBLANK($B78),N(CT$67)=0,N($AP$66)=0),"",IF(OR(COUNTIFS($D78:$AO78,"ABS",$D342:$AO342,CT$68)=BR$332,COUNTIFS($D78:$AO78,"ABS",$D342:$AO342,CT$68)=BR$332,COUNTIFS($D78:$AO78,"ABS",$D342:$AO342,CT$68)=BR$332,COUNTIFS($D78:$AO78,"ABS",$D342:$AO342,CT$68)=BR$332),"ABS",ROUND(MMULT($D342:$AO342,BR$333:BR$370),2)))</f>
        <v>17.47</v>
      </c>
      <c r="CU78" s="49" t="str">
        <f t="shared" ref="CU78:CU141" si="163">IF(OR(ISBLANK($B78),N(CU$67)=0,N($AP$66)=0),"",IF(OR(COUNTIFS($D78:$AO78,"ABS",$D342:$AO342,CU$68)=BS$332,COUNTIFS($D78:$AO78,"ABS",$D342:$AO342,CU$68)=BS$332,COUNTIFS($D78:$AO78,"ABS",$D342:$AO342,CU$68)=BS$332,COUNTIFS($D78:$AO78,"ABS",$D342:$AO342,CU$68)=BS$332),"ABS",ROUND(MMULT($D342:$AO342,BS$333:BS$370),2)))</f>
        <v/>
      </c>
      <c r="CW78" s="49" t="str">
        <f t="shared" si="89"/>
        <v>Yes</v>
      </c>
      <c r="CX78" s="49" t="str">
        <f t="shared" si="90"/>
        <v/>
      </c>
      <c r="CY78" s="49" t="str">
        <f t="shared" si="91"/>
        <v/>
      </c>
      <c r="CZ78" s="49" t="str">
        <f t="shared" si="92"/>
        <v/>
      </c>
      <c r="DA78" s="49" t="str">
        <f t="shared" si="93"/>
        <v/>
      </c>
      <c r="DB78" s="49" t="str">
        <f t="shared" si="94"/>
        <v/>
      </c>
      <c r="DC78" s="49" t="str">
        <f t="shared" si="95"/>
        <v>Yes</v>
      </c>
      <c r="DD78" s="49" t="str">
        <f t="shared" si="96"/>
        <v/>
      </c>
      <c r="DE78" s="52" t="str">
        <f t="shared" si="97"/>
        <v>Yes</v>
      </c>
      <c r="DG78" s="49">
        <f t="shared" si="133"/>
        <v>64.319999999999993</v>
      </c>
      <c r="DH78" s="49">
        <f t="shared" si="134"/>
        <v>17.47</v>
      </c>
      <c r="DI78" s="49" t="str">
        <f t="shared" si="135"/>
        <v/>
      </c>
      <c r="DK78" s="49" t="str">
        <f t="shared" si="98"/>
        <v>Yes</v>
      </c>
      <c r="DL78" s="49" t="str">
        <f t="shared" si="99"/>
        <v>Yes</v>
      </c>
      <c r="DM78" s="49" t="str">
        <f t="shared" si="100"/>
        <v/>
      </c>
      <c r="DN78" s="57" t="str">
        <f t="shared" si="101"/>
        <v>Yes</v>
      </c>
      <c r="DP78" s="49">
        <f t="shared" ref="DP78:DP141" si="164">IF(OR(ISBLANK($B78),N(DP$67)=0,N($AP$66)=0),"",IF(OR(COUNTIFS($D78:$AO78,"ABS",$D342:$AO342,DP$68)=BW$332,COUNTIFS($D78:$AO78,"ABS",$D342:$AO342,DP$68)=BW$332,COUNTIFS($D78:$AO78,"ABS",$D342:$AO342,DP$68)=BW$332,COUNTIFS($D78:$AO78,"ABS",$D342:$AO342,DP$68)=BW$332),"ABS",ROUND(MMULT($D342:$AO342,BW$333:BW$370),2)))</f>
        <v>64.319999999999993</v>
      </c>
      <c r="DQ78" s="49" t="str">
        <f t="shared" ref="DQ78:DQ141" si="165">IF(OR(ISBLANK($B78),N(DQ$67)=0,N($AP$66)=0),"",IF(OR(COUNTIFS($D78:$AO78,"ABS",$D342:$AO342,DQ$68)=BX$332,COUNTIFS($D78:$AO78,"ABS",$D342:$AO342,DQ$68)=BX$332,COUNTIFS($D78:$AO78,"ABS",$D342:$AO342,DQ$68)=BX$332,COUNTIFS($D78:$AO78,"ABS",$D342:$AO342,DQ$68)=BX$332),"ABS",ROUND(MMULT($D342:$AO342,BX$333:BX$370),2)))</f>
        <v/>
      </c>
      <c r="DR78" s="49" t="str">
        <f t="shared" ref="DR78:DR141" si="166">IF(OR(ISBLANK($B78),N(DR$67)=0,N($AP$66)=0),"",IF(OR(COUNTIFS($D78:$AO78,"ABS",$D342:$AO342,DR$68)=BY$332,COUNTIFS($D78:$AO78,"ABS",$D342:$AO342,DR$68)=BY$332,COUNTIFS($D78:$AO78,"ABS",$D342:$AO342,DR$68)=BY$332,COUNTIFS($D78:$AO78,"ABS",$D342:$AO342,DR$68)=BY$332),"ABS",ROUND(MMULT($D342:$AO342,BY$333:BY$370),2)))</f>
        <v/>
      </c>
      <c r="DS78" s="49" t="str">
        <f t="shared" ref="DS78:DS141" si="167">IF(OR(ISBLANK($B78),N(DS$67)=0,N($AP$66)=0),"",IF(OR(COUNTIFS($D78:$AO78,"ABS",$D342:$AO342,DS$68)=BZ$332,COUNTIFS($D78:$AO78,"ABS",$D342:$AO342,DS$68)=BZ$332,COUNTIFS($D78:$AO78,"ABS",$D342:$AO342,DS$68)=BZ$332,COUNTIFS($D78:$AO78,"ABS",$D342:$AO342,DS$68)=BZ$332),"ABS",ROUND(MMULT($D342:$AO342,BZ$333:BZ$370),2)))</f>
        <v/>
      </c>
      <c r="DU78" s="49" t="str">
        <f t="shared" ref="DU78:DU141" si="168">IF(AND(ISBLANK($B78),ISBLANK($C78)),"",IF(AND(N(DP$67)&gt;0,DP78="ABS"),"ABS",IF(AND(N(DP$67)&gt;0,LEN(DP78)&gt;0),IF(ROUND(DP78/DP$67*100,0)&gt;=$J$8,"Yes","No"),"")))</f>
        <v>Yes</v>
      </c>
      <c r="DV78" s="49" t="str">
        <f t="shared" ref="DV78:DV141" si="169">IF(AND(ISBLANK($B78),ISBLANK($C78)),"",IF(AND(N(DQ$67)&gt;0,DQ78="ABS"),"ABS",IF(AND(N(DQ$67)&gt;0,LEN(DQ78)&gt;0),IF(ROUND(DQ78/DQ$67*100,0)&gt;=$J$8,"Yes","No"),"")))</f>
        <v/>
      </c>
      <c r="DW78" s="49" t="str">
        <f t="shared" ref="DW78:DW141" si="170">IF(AND(ISBLANK($B78),ISBLANK($C78)),"",IF(AND(N(DR$67)&gt;0,DR78="ABS"),"ABS",IF(AND(N(DR$67)&gt;0,LEN(DR78)&gt;0),IF(ROUND(DR78/DR$67*100,0)&gt;=$J$8,"Yes","No"),"")))</f>
        <v/>
      </c>
      <c r="DX78" s="49" t="str">
        <f t="shared" ref="DX78:DX141" si="171">IF(AND(ISBLANK($B78),ISBLANK($C78)),"",IF(AND(N(DS$67)&gt;0,DS78="ABS"),"ABS",IF(AND(N(DS$67)&gt;0,LEN(DS78)&gt;0),IF(ROUND(DS78/DS$67*100,0)&gt;=$J$8,"Yes","No"),"")))</f>
        <v/>
      </c>
      <c r="DY78" s="57" t="str">
        <f t="shared" ref="DY78:DY141" si="172">IF(COUNTIF(DU78:DX78,"Yes")=$DY$66,"Yes",IF(COUNTIF(DU78:DX78,"ABS")&gt;0,"ABS",IF(AND(N($AP78)&gt;0,COUNTIF(DU78:DX78,"No")&gt;0),"No","")))</f>
        <v>Yes</v>
      </c>
      <c r="EA78" s="49" t="str">
        <f t="shared" si="145"/>
        <v/>
      </c>
      <c r="EB78" s="49" t="str">
        <f t="shared" si="146"/>
        <v/>
      </c>
      <c r="EC78" s="49">
        <f t="shared" si="147"/>
        <v>81.790000000000006</v>
      </c>
      <c r="ED78" s="49" t="str">
        <f t="shared" si="148"/>
        <v/>
      </c>
      <c r="EE78" s="49" t="str">
        <f t="shared" si="149"/>
        <v/>
      </c>
      <c r="EG78" s="49" t="str">
        <f t="shared" si="150"/>
        <v/>
      </c>
      <c r="EH78" s="49" t="str">
        <f t="shared" si="151"/>
        <v/>
      </c>
      <c r="EI78" s="49" t="str">
        <f t="shared" si="152"/>
        <v>Yes</v>
      </c>
      <c r="EJ78" s="49" t="str">
        <f t="shared" si="153"/>
        <v/>
      </c>
      <c r="EK78" s="49" t="str">
        <f t="shared" si="154"/>
        <v/>
      </c>
      <c r="EL78" s="57" t="str">
        <f t="shared" si="155"/>
        <v>Yes</v>
      </c>
    </row>
    <row r="79" spans="1:142" ht="15" customHeight="1">
      <c r="A79" s="713">
        <v>11</v>
      </c>
      <c r="B79" s="714" t="s">
        <v>2814</v>
      </c>
      <c r="C79" s="714" t="s">
        <v>2815</v>
      </c>
      <c r="D79" s="715">
        <v>35</v>
      </c>
      <c r="E79" s="715">
        <v>31</v>
      </c>
      <c r="F79" s="715">
        <v>25</v>
      </c>
      <c r="G79" s="715">
        <v>26</v>
      </c>
      <c r="H79" s="715">
        <v>16</v>
      </c>
      <c r="I79" s="715">
        <v>20</v>
      </c>
      <c r="J79" s="715">
        <v>15</v>
      </c>
      <c r="K79" s="715">
        <v>20</v>
      </c>
      <c r="L79" s="716">
        <v>92.19</v>
      </c>
      <c r="M79" s="717">
        <v>92.86</v>
      </c>
      <c r="N79" s="717">
        <v>76.56</v>
      </c>
      <c r="O79" s="718">
        <v>83.93</v>
      </c>
      <c r="P79" s="718">
        <v>87.5</v>
      </c>
      <c r="Q79" s="721">
        <v>100</v>
      </c>
      <c r="R79" s="721">
        <v>84.38</v>
      </c>
      <c r="S79" s="721">
        <v>100</v>
      </c>
      <c r="T79" s="722"/>
      <c r="U79" s="722"/>
      <c r="V79" s="722"/>
      <c r="W79" s="722"/>
      <c r="X79" s="722"/>
      <c r="Y79" s="722"/>
      <c r="Z79" s="722"/>
      <c r="AA79" s="722"/>
      <c r="AB79" s="722"/>
      <c r="AC79" s="722"/>
      <c r="AD79" s="722"/>
      <c r="AE79" s="722"/>
      <c r="AF79" s="722"/>
      <c r="AG79" s="722"/>
      <c r="AH79" s="722"/>
      <c r="AI79" s="722"/>
      <c r="AJ79" s="722"/>
      <c r="AK79" s="722"/>
      <c r="AL79" s="722"/>
      <c r="AM79" s="722"/>
      <c r="AN79" s="722"/>
      <c r="AO79" s="722"/>
      <c r="AP79" s="215">
        <f t="shared" si="102"/>
        <v>90</v>
      </c>
      <c r="AQ79" s="299">
        <f t="shared" si="58"/>
        <v>1.5</v>
      </c>
      <c r="AR79" s="215" t="str">
        <f t="shared" si="103"/>
        <v>PASS</v>
      </c>
      <c r="AS79" s="3"/>
      <c r="AT79" s="49">
        <f t="shared" si="104"/>
        <v>33.71</v>
      </c>
      <c r="AU79" s="49">
        <f t="shared" si="105"/>
        <v>35.42</v>
      </c>
      <c r="AV79" s="49">
        <f t="shared" si="106"/>
        <v>20.63</v>
      </c>
      <c r="AW79" s="49" t="str">
        <f t="shared" si="107"/>
        <v/>
      </c>
      <c r="AX79" s="49" t="str">
        <f t="shared" si="108"/>
        <v/>
      </c>
      <c r="AY79" s="49" t="str">
        <f t="shared" si="109"/>
        <v/>
      </c>
      <c r="AZ79" s="49" t="str">
        <f t="shared" si="110"/>
        <v/>
      </c>
      <c r="BA79" s="42"/>
      <c r="BB79" s="49" t="str">
        <f t="shared" si="66"/>
        <v>Yes</v>
      </c>
      <c r="BC79" s="49" t="str">
        <f t="shared" si="67"/>
        <v>Yes</v>
      </c>
      <c r="BD79" s="49" t="str">
        <f t="shared" si="68"/>
        <v>Yes</v>
      </c>
      <c r="BE79" s="49" t="str">
        <f t="shared" si="69"/>
        <v/>
      </c>
      <c r="BF79" s="49" t="str">
        <f t="shared" si="70"/>
        <v/>
      </c>
      <c r="BG79" s="49" t="str">
        <f t="shared" si="71"/>
        <v/>
      </c>
      <c r="BH79" s="49" t="str">
        <f t="shared" si="72"/>
        <v/>
      </c>
      <c r="BI79" s="49" t="str">
        <f t="shared" si="111"/>
        <v>Yes</v>
      </c>
      <c r="BJ79" s="3"/>
      <c r="BK79" s="49">
        <f t="shared" si="112"/>
        <v>33.71</v>
      </c>
      <c r="BL79" s="49" t="str">
        <f t="shared" si="113"/>
        <v/>
      </c>
      <c r="BM79" s="49" t="str">
        <f t="shared" si="114"/>
        <v/>
      </c>
      <c r="BN79" s="49" t="str">
        <f t="shared" si="115"/>
        <v/>
      </c>
      <c r="BO79" s="49">
        <f t="shared" si="116"/>
        <v>35.42</v>
      </c>
      <c r="BP79" s="49" t="str">
        <f t="shared" si="117"/>
        <v/>
      </c>
      <c r="BQ79" s="49" t="str">
        <f t="shared" si="118"/>
        <v/>
      </c>
      <c r="BR79" s="49" t="str">
        <f t="shared" si="119"/>
        <v/>
      </c>
      <c r="BS79" s="49" t="str">
        <f t="shared" si="120"/>
        <v/>
      </c>
      <c r="BT79" s="49">
        <f t="shared" si="121"/>
        <v>20.63</v>
      </c>
      <c r="BU79" s="49" t="str">
        <f t="shared" si="122"/>
        <v/>
      </c>
      <c r="BV79" s="49" t="str">
        <f t="shared" si="123"/>
        <v/>
      </c>
      <c r="BW79" s="49" t="str">
        <f t="shared" si="124"/>
        <v/>
      </c>
      <c r="BY79" s="49" t="str">
        <f t="shared" si="74"/>
        <v>Yes</v>
      </c>
      <c r="BZ79" s="49" t="str">
        <f t="shared" si="75"/>
        <v/>
      </c>
      <c r="CA79" s="49" t="str">
        <f t="shared" si="76"/>
        <v/>
      </c>
      <c r="CB79" s="49" t="str">
        <f t="shared" si="77"/>
        <v/>
      </c>
      <c r="CC79" s="49" t="str">
        <f t="shared" si="78"/>
        <v>Yes</v>
      </c>
      <c r="CD79" s="49" t="str">
        <f t="shared" si="79"/>
        <v/>
      </c>
      <c r="CE79" s="49" t="str">
        <f t="shared" si="80"/>
        <v/>
      </c>
      <c r="CF79" s="49" t="str">
        <f t="shared" si="81"/>
        <v/>
      </c>
      <c r="CG79" s="49" t="str">
        <f t="shared" si="82"/>
        <v/>
      </c>
      <c r="CH79" s="49" t="str">
        <f t="shared" si="83"/>
        <v>Yes</v>
      </c>
      <c r="CI79" s="49" t="str">
        <f t="shared" si="84"/>
        <v/>
      </c>
      <c r="CJ79" s="49" t="str">
        <f t="shared" si="85"/>
        <v/>
      </c>
      <c r="CK79" s="49" t="str">
        <f t="shared" si="86"/>
        <v/>
      </c>
      <c r="CL79" s="49" t="str">
        <f t="shared" si="87"/>
        <v>Yes</v>
      </c>
      <c r="CM79" s="3"/>
      <c r="CN79" s="49">
        <f t="shared" si="156"/>
        <v>69.13</v>
      </c>
      <c r="CO79" s="49" t="str">
        <f t="shared" si="157"/>
        <v/>
      </c>
      <c r="CP79" s="49" t="str">
        <f t="shared" si="158"/>
        <v/>
      </c>
      <c r="CQ79" s="49" t="str">
        <f t="shared" si="159"/>
        <v/>
      </c>
      <c r="CR79" s="49" t="str">
        <f t="shared" si="160"/>
        <v/>
      </c>
      <c r="CS79" s="49" t="str">
        <f t="shared" si="161"/>
        <v/>
      </c>
      <c r="CT79" s="49">
        <f t="shared" si="162"/>
        <v>20.63</v>
      </c>
      <c r="CU79" s="49" t="str">
        <f t="shared" si="163"/>
        <v/>
      </c>
      <c r="CW79" s="49" t="str">
        <f t="shared" si="89"/>
        <v>Yes</v>
      </c>
      <c r="CX79" s="49" t="str">
        <f t="shared" si="90"/>
        <v/>
      </c>
      <c r="CY79" s="49" t="str">
        <f t="shared" si="91"/>
        <v/>
      </c>
      <c r="CZ79" s="49" t="str">
        <f t="shared" si="92"/>
        <v/>
      </c>
      <c r="DA79" s="49" t="str">
        <f t="shared" si="93"/>
        <v/>
      </c>
      <c r="DB79" s="49" t="str">
        <f t="shared" si="94"/>
        <v/>
      </c>
      <c r="DC79" s="49" t="str">
        <f t="shared" si="95"/>
        <v>Yes</v>
      </c>
      <c r="DD79" s="49" t="str">
        <f t="shared" si="96"/>
        <v/>
      </c>
      <c r="DE79" s="52" t="str">
        <f t="shared" si="97"/>
        <v>Yes</v>
      </c>
      <c r="DG79" s="49">
        <f t="shared" si="133"/>
        <v>69.13</v>
      </c>
      <c r="DH79" s="49">
        <f t="shared" si="134"/>
        <v>20.63</v>
      </c>
      <c r="DI79" s="49" t="str">
        <f t="shared" si="135"/>
        <v/>
      </c>
      <c r="DK79" s="49" t="str">
        <f t="shared" si="98"/>
        <v>Yes</v>
      </c>
      <c r="DL79" s="49" t="str">
        <f t="shared" si="99"/>
        <v>Yes</v>
      </c>
      <c r="DM79" s="49" t="str">
        <f t="shared" si="100"/>
        <v/>
      </c>
      <c r="DN79" s="57" t="str">
        <f t="shared" si="101"/>
        <v>Yes</v>
      </c>
      <c r="DP79" s="49">
        <f t="shared" si="164"/>
        <v>69.13</v>
      </c>
      <c r="DQ79" s="49" t="str">
        <f t="shared" si="165"/>
        <v/>
      </c>
      <c r="DR79" s="49" t="str">
        <f t="shared" si="166"/>
        <v/>
      </c>
      <c r="DS79" s="49" t="str">
        <f t="shared" si="167"/>
        <v/>
      </c>
      <c r="DU79" s="49" t="str">
        <f t="shared" si="168"/>
        <v>Yes</v>
      </c>
      <c r="DV79" s="49" t="str">
        <f t="shared" si="169"/>
        <v/>
      </c>
      <c r="DW79" s="49" t="str">
        <f t="shared" si="170"/>
        <v/>
      </c>
      <c r="DX79" s="49" t="str">
        <f t="shared" si="171"/>
        <v/>
      </c>
      <c r="DY79" s="57" t="str">
        <f t="shared" si="172"/>
        <v>Yes</v>
      </c>
      <c r="EA79" s="49" t="str">
        <f t="shared" si="145"/>
        <v/>
      </c>
      <c r="EB79" s="49" t="str">
        <f t="shared" si="146"/>
        <v/>
      </c>
      <c r="EC79" s="49">
        <f t="shared" si="147"/>
        <v>89.75</v>
      </c>
      <c r="ED79" s="49" t="str">
        <f t="shared" si="148"/>
        <v/>
      </c>
      <c r="EE79" s="49" t="str">
        <f t="shared" si="149"/>
        <v/>
      </c>
      <c r="EG79" s="49" t="str">
        <f t="shared" si="150"/>
        <v/>
      </c>
      <c r="EH79" s="49" t="str">
        <f t="shared" si="151"/>
        <v/>
      </c>
      <c r="EI79" s="49" t="str">
        <f t="shared" si="152"/>
        <v>Yes</v>
      </c>
      <c r="EJ79" s="49" t="str">
        <f t="shared" si="153"/>
        <v/>
      </c>
      <c r="EK79" s="49" t="str">
        <f t="shared" si="154"/>
        <v/>
      </c>
      <c r="EL79" s="57" t="str">
        <f t="shared" si="155"/>
        <v>Yes</v>
      </c>
    </row>
    <row r="80" spans="1:142" ht="15" customHeight="1">
      <c r="A80" s="713">
        <v>12</v>
      </c>
      <c r="B80" s="714" t="s">
        <v>2816</v>
      </c>
      <c r="C80" s="714" t="s">
        <v>2817</v>
      </c>
      <c r="D80" s="715">
        <v>26</v>
      </c>
      <c r="E80" s="715">
        <v>23</v>
      </c>
      <c r="F80" s="715">
        <v>23.5</v>
      </c>
      <c r="G80" s="715">
        <v>1</v>
      </c>
      <c r="H80" s="715">
        <v>19</v>
      </c>
      <c r="I80" s="715">
        <v>20</v>
      </c>
      <c r="J80" s="715">
        <v>13</v>
      </c>
      <c r="K80" s="715">
        <v>20</v>
      </c>
      <c r="L80" s="716">
        <v>78.12</v>
      </c>
      <c r="M80" s="717">
        <v>78.569999999999993</v>
      </c>
      <c r="N80" s="717">
        <v>74.48</v>
      </c>
      <c r="O80" s="718">
        <v>51.19</v>
      </c>
      <c r="P80" s="718">
        <v>96.88</v>
      </c>
      <c r="Q80" s="721">
        <v>100</v>
      </c>
      <c r="R80" s="721">
        <v>78.12</v>
      </c>
      <c r="S80" s="721">
        <v>100</v>
      </c>
      <c r="T80" s="722"/>
      <c r="U80" s="722"/>
      <c r="V80" s="722"/>
      <c r="W80" s="722"/>
      <c r="X80" s="722"/>
      <c r="Y80" s="722"/>
      <c r="Z80" s="722"/>
      <c r="AA80" s="722"/>
      <c r="AB80" s="722"/>
      <c r="AC80" s="722"/>
      <c r="AD80" s="722"/>
      <c r="AE80" s="722"/>
      <c r="AF80" s="722"/>
      <c r="AG80" s="722"/>
      <c r="AH80" s="722"/>
      <c r="AI80" s="722"/>
      <c r="AJ80" s="722"/>
      <c r="AK80" s="722"/>
      <c r="AL80" s="722"/>
      <c r="AM80" s="722"/>
      <c r="AN80" s="722"/>
      <c r="AO80" s="722"/>
      <c r="AP80" s="215">
        <f t="shared" si="102"/>
        <v>82</v>
      </c>
      <c r="AQ80" s="299">
        <f t="shared" si="58"/>
        <v>2.5</v>
      </c>
      <c r="AR80" s="215" t="str">
        <f t="shared" si="103"/>
        <v>PASS</v>
      </c>
      <c r="AS80" s="3"/>
      <c r="AT80" s="49">
        <f t="shared" si="104"/>
        <v>34.56</v>
      </c>
      <c r="AU80" s="49">
        <f t="shared" si="105"/>
        <v>32.79</v>
      </c>
      <c r="AV80" s="49">
        <f t="shared" si="106"/>
        <v>15.14</v>
      </c>
      <c r="AW80" s="49" t="str">
        <f t="shared" si="107"/>
        <v/>
      </c>
      <c r="AX80" s="49" t="str">
        <f t="shared" si="108"/>
        <v/>
      </c>
      <c r="AY80" s="49" t="str">
        <f t="shared" si="109"/>
        <v/>
      </c>
      <c r="AZ80" s="49" t="str">
        <f t="shared" si="110"/>
        <v/>
      </c>
      <c r="BA80" s="42"/>
      <c r="BB80" s="49" t="str">
        <f t="shared" si="66"/>
        <v>Yes</v>
      </c>
      <c r="BC80" s="49" t="str">
        <f t="shared" si="67"/>
        <v>Yes</v>
      </c>
      <c r="BD80" s="49" t="str">
        <f t="shared" si="68"/>
        <v>No</v>
      </c>
      <c r="BE80" s="49" t="str">
        <f t="shared" si="69"/>
        <v/>
      </c>
      <c r="BF80" s="49" t="str">
        <f t="shared" si="70"/>
        <v/>
      </c>
      <c r="BG80" s="49" t="str">
        <f t="shared" si="71"/>
        <v/>
      </c>
      <c r="BH80" s="49" t="str">
        <f t="shared" si="72"/>
        <v/>
      </c>
      <c r="BI80" s="49" t="str">
        <f t="shared" si="111"/>
        <v>No</v>
      </c>
      <c r="BJ80" s="3"/>
      <c r="BK80" s="49">
        <f t="shared" si="112"/>
        <v>34.56</v>
      </c>
      <c r="BL80" s="49" t="str">
        <f t="shared" si="113"/>
        <v/>
      </c>
      <c r="BM80" s="49" t="str">
        <f t="shared" si="114"/>
        <v/>
      </c>
      <c r="BN80" s="49" t="str">
        <f t="shared" si="115"/>
        <v/>
      </c>
      <c r="BO80" s="49">
        <f t="shared" si="116"/>
        <v>32.79</v>
      </c>
      <c r="BP80" s="49" t="str">
        <f t="shared" si="117"/>
        <v/>
      </c>
      <c r="BQ80" s="49" t="str">
        <f t="shared" si="118"/>
        <v/>
      </c>
      <c r="BR80" s="49" t="str">
        <f t="shared" si="119"/>
        <v/>
      </c>
      <c r="BS80" s="49" t="str">
        <f t="shared" si="120"/>
        <v/>
      </c>
      <c r="BT80" s="49">
        <f t="shared" si="121"/>
        <v>15.14</v>
      </c>
      <c r="BU80" s="49" t="str">
        <f t="shared" si="122"/>
        <v/>
      </c>
      <c r="BV80" s="49" t="str">
        <f t="shared" si="123"/>
        <v/>
      </c>
      <c r="BW80" s="49" t="str">
        <f t="shared" si="124"/>
        <v/>
      </c>
      <c r="BY80" s="49" t="str">
        <f t="shared" si="74"/>
        <v>Yes</v>
      </c>
      <c r="BZ80" s="49" t="str">
        <f t="shared" si="75"/>
        <v/>
      </c>
      <c r="CA80" s="49" t="str">
        <f t="shared" si="76"/>
        <v/>
      </c>
      <c r="CB80" s="49" t="str">
        <f t="shared" si="77"/>
        <v/>
      </c>
      <c r="CC80" s="49" t="str">
        <f t="shared" si="78"/>
        <v>Yes</v>
      </c>
      <c r="CD80" s="49" t="str">
        <f t="shared" si="79"/>
        <v/>
      </c>
      <c r="CE80" s="49" t="str">
        <f t="shared" si="80"/>
        <v/>
      </c>
      <c r="CF80" s="49" t="str">
        <f t="shared" si="81"/>
        <v/>
      </c>
      <c r="CG80" s="49" t="str">
        <f t="shared" si="82"/>
        <v/>
      </c>
      <c r="CH80" s="49" t="str">
        <f t="shared" si="83"/>
        <v>No</v>
      </c>
      <c r="CI80" s="49" t="str">
        <f t="shared" si="84"/>
        <v/>
      </c>
      <c r="CJ80" s="49" t="str">
        <f t="shared" si="85"/>
        <v/>
      </c>
      <c r="CK80" s="49" t="str">
        <f t="shared" si="86"/>
        <v/>
      </c>
      <c r="CL80" s="49" t="str">
        <f t="shared" si="87"/>
        <v>No</v>
      </c>
      <c r="CM80" s="3"/>
      <c r="CN80" s="49">
        <f t="shared" si="156"/>
        <v>67.349999999999994</v>
      </c>
      <c r="CO80" s="49" t="str">
        <f t="shared" si="157"/>
        <v/>
      </c>
      <c r="CP80" s="49" t="str">
        <f t="shared" si="158"/>
        <v/>
      </c>
      <c r="CQ80" s="49" t="str">
        <f t="shared" si="159"/>
        <v/>
      </c>
      <c r="CR80" s="49" t="str">
        <f t="shared" si="160"/>
        <v/>
      </c>
      <c r="CS80" s="49" t="str">
        <f t="shared" si="161"/>
        <v/>
      </c>
      <c r="CT80" s="49">
        <f t="shared" si="162"/>
        <v>15.14</v>
      </c>
      <c r="CU80" s="49" t="str">
        <f t="shared" si="163"/>
        <v/>
      </c>
      <c r="CW80" s="49" t="str">
        <f t="shared" si="89"/>
        <v>Yes</v>
      </c>
      <c r="CX80" s="49" t="str">
        <f t="shared" si="90"/>
        <v/>
      </c>
      <c r="CY80" s="49" t="str">
        <f t="shared" si="91"/>
        <v/>
      </c>
      <c r="CZ80" s="49" t="str">
        <f t="shared" si="92"/>
        <v/>
      </c>
      <c r="DA80" s="49" t="str">
        <f t="shared" si="93"/>
        <v/>
      </c>
      <c r="DB80" s="49" t="str">
        <f t="shared" si="94"/>
        <v/>
      </c>
      <c r="DC80" s="49" t="str">
        <f t="shared" si="95"/>
        <v>No</v>
      </c>
      <c r="DD80" s="49" t="str">
        <f t="shared" si="96"/>
        <v/>
      </c>
      <c r="DE80" s="52" t="str">
        <f t="shared" si="97"/>
        <v>No</v>
      </c>
      <c r="DG80" s="49">
        <f t="shared" si="133"/>
        <v>67.349999999999994</v>
      </c>
      <c r="DH80" s="49">
        <f t="shared" si="134"/>
        <v>15.14</v>
      </c>
      <c r="DI80" s="49" t="str">
        <f t="shared" si="135"/>
        <v/>
      </c>
      <c r="DK80" s="49" t="str">
        <f t="shared" si="98"/>
        <v>Yes</v>
      </c>
      <c r="DL80" s="49" t="str">
        <f t="shared" si="99"/>
        <v>No</v>
      </c>
      <c r="DM80" s="49" t="str">
        <f t="shared" si="100"/>
        <v/>
      </c>
      <c r="DN80" s="57" t="str">
        <f t="shared" si="101"/>
        <v>No</v>
      </c>
      <c r="DP80" s="49">
        <f t="shared" si="164"/>
        <v>67.349999999999994</v>
      </c>
      <c r="DQ80" s="49" t="str">
        <f t="shared" si="165"/>
        <v/>
      </c>
      <c r="DR80" s="49" t="str">
        <f t="shared" si="166"/>
        <v/>
      </c>
      <c r="DS80" s="49" t="str">
        <f t="shared" si="167"/>
        <v/>
      </c>
      <c r="DU80" s="49" t="str">
        <f t="shared" si="168"/>
        <v>Yes</v>
      </c>
      <c r="DV80" s="49" t="str">
        <f t="shared" si="169"/>
        <v/>
      </c>
      <c r="DW80" s="49" t="str">
        <f t="shared" si="170"/>
        <v/>
      </c>
      <c r="DX80" s="49" t="str">
        <f t="shared" si="171"/>
        <v/>
      </c>
      <c r="DY80" s="57" t="str">
        <f t="shared" si="172"/>
        <v>Yes</v>
      </c>
      <c r="EA80" s="49" t="str">
        <f t="shared" si="145"/>
        <v/>
      </c>
      <c r="EB80" s="49" t="str">
        <f t="shared" si="146"/>
        <v/>
      </c>
      <c r="EC80" s="49">
        <f t="shared" si="147"/>
        <v>82.49</v>
      </c>
      <c r="ED80" s="49" t="str">
        <f t="shared" si="148"/>
        <v/>
      </c>
      <c r="EE80" s="49" t="str">
        <f t="shared" si="149"/>
        <v/>
      </c>
      <c r="EG80" s="49" t="str">
        <f t="shared" si="150"/>
        <v/>
      </c>
      <c r="EH80" s="49" t="str">
        <f t="shared" si="151"/>
        <v/>
      </c>
      <c r="EI80" s="49" t="str">
        <f t="shared" si="152"/>
        <v>Yes</v>
      </c>
      <c r="EJ80" s="49" t="str">
        <f t="shared" si="153"/>
        <v/>
      </c>
      <c r="EK80" s="49" t="str">
        <f t="shared" si="154"/>
        <v/>
      </c>
      <c r="EL80" s="57" t="str">
        <f t="shared" si="155"/>
        <v>Yes</v>
      </c>
    </row>
    <row r="81" spans="1:142" ht="15" customHeight="1">
      <c r="A81" s="713">
        <v>13</v>
      </c>
      <c r="B81" s="714" t="s">
        <v>2818</v>
      </c>
      <c r="C81" s="714" t="s">
        <v>2819</v>
      </c>
      <c r="D81" s="715">
        <v>37</v>
      </c>
      <c r="E81" s="715">
        <v>27</v>
      </c>
      <c r="F81" s="715">
        <v>27.75</v>
      </c>
      <c r="G81" s="715">
        <v>27.5</v>
      </c>
      <c r="H81" s="715">
        <v>18</v>
      </c>
      <c r="I81" s="715">
        <v>20</v>
      </c>
      <c r="J81" s="715">
        <v>17</v>
      </c>
      <c r="K81" s="715">
        <v>20</v>
      </c>
      <c r="L81" s="716">
        <v>95.31</v>
      </c>
      <c r="M81" s="717">
        <v>85.71</v>
      </c>
      <c r="N81" s="717">
        <v>80.86</v>
      </c>
      <c r="O81" s="718">
        <v>86.61</v>
      </c>
      <c r="P81" s="718">
        <v>93.75</v>
      </c>
      <c r="Q81" s="721">
        <v>100</v>
      </c>
      <c r="R81" s="721">
        <v>90.62</v>
      </c>
      <c r="S81" s="721">
        <v>100</v>
      </c>
      <c r="T81" s="722"/>
      <c r="U81" s="722"/>
      <c r="V81" s="722"/>
      <c r="W81" s="722"/>
      <c r="X81" s="722"/>
      <c r="Y81" s="722"/>
      <c r="Z81" s="722"/>
      <c r="AA81" s="722"/>
      <c r="AB81" s="722"/>
      <c r="AC81" s="722"/>
      <c r="AD81" s="722"/>
      <c r="AE81" s="722"/>
      <c r="AF81" s="722"/>
      <c r="AG81" s="722"/>
      <c r="AH81" s="722"/>
      <c r="AI81" s="722"/>
      <c r="AJ81" s="722"/>
      <c r="AK81" s="722"/>
      <c r="AL81" s="722"/>
      <c r="AM81" s="722"/>
      <c r="AN81" s="722"/>
      <c r="AO81" s="722"/>
      <c r="AP81" s="215">
        <f t="shared" si="102"/>
        <v>92</v>
      </c>
      <c r="AQ81" s="299">
        <f t="shared" si="58"/>
        <v>1.5</v>
      </c>
      <c r="AR81" s="215" t="str">
        <f t="shared" si="103"/>
        <v>PASS</v>
      </c>
      <c r="AS81" s="3"/>
      <c r="AT81" s="49">
        <f t="shared" si="104"/>
        <v>35.03</v>
      </c>
      <c r="AU81" s="49">
        <f t="shared" si="105"/>
        <v>36.58</v>
      </c>
      <c r="AV81" s="49">
        <f t="shared" si="106"/>
        <v>20.100000000000001</v>
      </c>
      <c r="AW81" s="49" t="str">
        <f t="shared" si="107"/>
        <v/>
      </c>
      <c r="AX81" s="49" t="str">
        <f t="shared" si="108"/>
        <v/>
      </c>
      <c r="AY81" s="49" t="str">
        <f t="shared" si="109"/>
        <v/>
      </c>
      <c r="AZ81" s="49" t="str">
        <f t="shared" si="110"/>
        <v/>
      </c>
      <c r="BA81" s="42"/>
      <c r="BB81" s="49" t="str">
        <f t="shared" si="66"/>
        <v>Yes</v>
      </c>
      <c r="BC81" s="49" t="str">
        <f t="shared" si="67"/>
        <v>Yes</v>
      </c>
      <c r="BD81" s="49" t="str">
        <f t="shared" si="68"/>
        <v>Yes</v>
      </c>
      <c r="BE81" s="49" t="str">
        <f t="shared" si="69"/>
        <v/>
      </c>
      <c r="BF81" s="49" t="str">
        <f t="shared" si="70"/>
        <v/>
      </c>
      <c r="BG81" s="49" t="str">
        <f t="shared" si="71"/>
        <v/>
      </c>
      <c r="BH81" s="49" t="str">
        <f t="shared" si="72"/>
        <v/>
      </c>
      <c r="BI81" s="49" t="str">
        <f t="shared" si="111"/>
        <v>Yes</v>
      </c>
      <c r="BJ81" s="3"/>
      <c r="BK81" s="49">
        <f t="shared" si="112"/>
        <v>35.03</v>
      </c>
      <c r="BL81" s="49" t="str">
        <f t="shared" si="113"/>
        <v/>
      </c>
      <c r="BM81" s="49" t="str">
        <f t="shared" si="114"/>
        <v/>
      </c>
      <c r="BN81" s="49" t="str">
        <f t="shared" si="115"/>
        <v/>
      </c>
      <c r="BO81" s="49">
        <f t="shared" si="116"/>
        <v>36.58</v>
      </c>
      <c r="BP81" s="49" t="str">
        <f t="shared" si="117"/>
        <v/>
      </c>
      <c r="BQ81" s="49" t="str">
        <f t="shared" si="118"/>
        <v/>
      </c>
      <c r="BR81" s="49" t="str">
        <f t="shared" si="119"/>
        <v/>
      </c>
      <c r="BS81" s="49" t="str">
        <f t="shared" si="120"/>
        <v/>
      </c>
      <c r="BT81" s="49">
        <f t="shared" si="121"/>
        <v>20.100000000000001</v>
      </c>
      <c r="BU81" s="49" t="str">
        <f t="shared" si="122"/>
        <v/>
      </c>
      <c r="BV81" s="49" t="str">
        <f t="shared" si="123"/>
        <v/>
      </c>
      <c r="BW81" s="49" t="str">
        <f t="shared" si="124"/>
        <v/>
      </c>
      <c r="BY81" s="49" t="str">
        <f t="shared" si="74"/>
        <v>Yes</v>
      </c>
      <c r="BZ81" s="49" t="str">
        <f t="shared" si="75"/>
        <v/>
      </c>
      <c r="CA81" s="49" t="str">
        <f t="shared" si="76"/>
        <v/>
      </c>
      <c r="CB81" s="49" t="str">
        <f t="shared" si="77"/>
        <v/>
      </c>
      <c r="CC81" s="49" t="str">
        <f t="shared" si="78"/>
        <v>Yes</v>
      </c>
      <c r="CD81" s="49" t="str">
        <f t="shared" si="79"/>
        <v/>
      </c>
      <c r="CE81" s="49" t="str">
        <f t="shared" si="80"/>
        <v/>
      </c>
      <c r="CF81" s="49" t="str">
        <f t="shared" si="81"/>
        <v/>
      </c>
      <c r="CG81" s="49" t="str">
        <f t="shared" si="82"/>
        <v/>
      </c>
      <c r="CH81" s="49" t="str">
        <f t="shared" si="83"/>
        <v>Yes</v>
      </c>
      <c r="CI81" s="49" t="str">
        <f t="shared" si="84"/>
        <v/>
      </c>
      <c r="CJ81" s="49" t="str">
        <f t="shared" si="85"/>
        <v/>
      </c>
      <c r="CK81" s="49" t="str">
        <f t="shared" si="86"/>
        <v/>
      </c>
      <c r="CL81" s="49" t="str">
        <f t="shared" si="87"/>
        <v>Yes</v>
      </c>
      <c r="CM81" s="3"/>
      <c r="CN81" s="49">
        <f t="shared" si="156"/>
        <v>71.61</v>
      </c>
      <c r="CO81" s="49" t="str">
        <f t="shared" si="157"/>
        <v/>
      </c>
      <c r="CP81" s="49" t="str">
        <f t="shared" si="158"/>
        <v/>
      </c>
      <c r="CQ81" s="49" t="str">
        <f t="shared" si="159"/>
        <v/>
      </c>
      <c r="CR81" s="49" t="str">
        <f t="shared" si="160"/>
        <v/>
      </c>
      <c r="CS81" s="49" t="str">
        <f t="shared" si="161"/>
        <v/>
      </c>
      <c r="CT81" s="49">
        <f t="shared" si="162"/>
        <v>20.100000000000001</v>
      </c>
      <c r="CU81" s="49" t="str">
        <f t="shared" si="163"/>
        <v/>
      </c>
      <c r="CW81" s="49" t="str">
        <f t="shared" si="89"/>
        <v>Yes</v>
      </c>
      <c r="CX81" s="49" t="str">
        <f t="shared" si="90"/>
        <v/>
      </c>
      <c r="CY81" s="49" t="str">
        <f t="shared" si="91"/>
        <v/>
      </c>
      <c r="CZ81" s="49" t="str">
        <f t="shared" si="92"/>
        <v/>
      </c>
      <c r="DA81" s="49" t="str">
        <f t="shared" si="93"/>
        <v/>
      </c>
      <c r="DB81" s="49" t="str">
        <f t="shared" si="94"/>
        <v/>
      </c>
      <c r="DC81" s="49" t="str">
        <f t="shared" si="95"/>
        <v>Yes</v>
      </c>
      <c r="DD81" s="49" t="str">
        <f t="shared" si="96"/>
        <v/>
      </c>
      <c r="DE81" s="52" t="str">
        <f t="shared" si="97"/>
        <v>Yes</v>
      </c>
      <c r="DG81" s="49">
        <f t="shared" si="133"/>
        <v>71.61</v>
      </c>
      <c r="DH81" s="49">
        <f t="shared" si="134"/>
        <v>20.100000000000001</v>
      </c>
      <c r="DI81" s="49" t="str">
        <f t="shared" si="135"/>
        <v/>
      </c>
      <c r="DK81" s="49" t="str">
        <f t="shared" si="98"/>
        <v>Yes</v>
      </c>
      <c r="DL81" s="49" t="str">
        <f t="shared" si="99"/>
        <v>Yes</v>
      </c>
      <c r="DM81" s="49" t="str">
        <f t="shared" si="100"/>
        <v/>
      </c>
      <c r="DN81" s="57" t="str">
        <f t="shared" si="101"/>
        <v>Yes</v>
      </c>
      <c r="DP81" s="49">
        <f t="shared" si="164"/>
        <v>71.61</v>
      </c>
      <c r="DQ81" s="49" t="str">
        <f t="shared" si="165"/>
        <v/>
      </c>
      <c r="DR81" s="49" t="str">
        <f t="shared" si="166"/>
        <v/>
      </c>
      <c r="DS81" s="49" t="str">
        <f t="shared" si="167"/>
        <v/>
      </c>
      <c r="DU81" s="49" t="str">
        <f t="shared" si="168"/>
        <v>Yes</v>
      </c>
      <c r="DV81" s="49" t="str">
        <f t="shared" si="169"/>
        <v/>
      </c>
      <c r="DW81" s="49" t="str">
        <f t="shared" si="170"/>
        <v/>
      </c>
      <c r="DX81" s="49" t="str">
        <f t="shared" si="171"/>
        <v/>
      </c>
      <c r="DY81" s="57" t="str">
        <f t="shared" si="172"/>
        <v>Yes</v>
      </c>
      <c r="EA81" s="49" t="str">
        <f t="shared" si="145"/>
        <v/>
      </c>
      <c r="EB81" s="49" t="str">
        <f t="shared" si="146"/>
        <v/>
      </c>
      <c r="EC81" s="49">
        <f t="shared" si="147"/>
        <v>91.72</v>
      </c>
      <c r="ED81" s="49" t="str">
        <f t="shared" si="148"/>
        <v/>
      </c>
      <c r="EE81" s="49" t="str">
        <f t="shared" si="149"/>
        <v/>
      </c>
      <c r="EG81" s="49" t="str">
        <f t="shared" si="150"/>
        <v/>
      </c>
      <c r="EH81" s="49" t="str">
        <f t="shared" si="151"/>
        <v/>
      </c>
      <c r="EI81" s="49" t="str">
        <f t="shared" si="152"/>
        <v>Yes</v>
      </c>
      <c r="EJ81" s="49" t="str">
        <f t="shared" si="153"/>
        <v/>
      </c>
      <c r="EK81" s="49" t="str">
        <f t="shared" si="154"/>
        <v/>
      </c>
      <c r="EL81" s="57" t="str">
        <f t="shared" si="155"/>
        <v>Yes</v>
      </c>
    </row>
    <row r="82" spans="1:142" ht="15" customHeight="1">
      <c r="A82" s="713">
        <v>14</v>
      </c>
      <c r="B82" s="714" t="s">
        <v>2820</v>
      </c>
      <c r="C82" s="714" t="s">
        <v>2821</v>
      </c>
      <c r="D82" s="715">
        <v>37</v>
      </c>
      <c r="E82" s="715">
        <v>26</v>
      </c>
      <c r="F82" s="715">
        <v>17.25</v>
      </c>
      <c r="G82" s="715">
        <v>14.5</v>
      </c>
      <c r="H82" s="715">
        <v>18</v>
      </c>
      <c r="I82" s="715">
        <v>20</v>
      </c>
      <c r="J82" s="715">
        <v>13</v>
      </c>
      <c r="K82" s="715">
        <v>19</v>
      </c>
      <c r="L82" s="716">
        <v>95.31</v>
      </c>
      <c r="M82" s="717">
        <v>83.93</v>
      </c>
      <c r="N82" s="717">
        <v>67.97</v>
      </c>
      <c r="O82" s="718">
        <v>67.260000000000005</v>
      </c>
      <c r="P82" s="718">
        <v>93.75</v>
      </c>
      <c r="Q82" s="721">
        <v>100</v>
      </c>
      <c r="R82" s="721">
        <v>78.12</v>
      </c>
      <c r="S82" s="721">
        <v>96.88</v>
      </c>
      <c r="T82" s="722"/>
      <c r="U82" s="722"/>
      <c r="V82" s="722"/>
      <c r="W82" s="722"/>
      <c r="X82" s="722"/>
      <c r="Y82" s="722"/>
      <c r="Z82" s="722"/>
      <c r="AA82" s="722"/>
      <c r="AB82" s="722"/>
      <c r="AC82" s="722"/>
      <c r="AD82" s="722"/>
      <c r="AE82" s="722"/>
      <c r="AF82" s="722"/>
      <c r="AG82" s="722"/>
      <c r="AH82" s="722"/>
      <c r="AI82" s="722"/>
      <c r="AJ82" s="722"/>
      <c r="AK82" s="722"/>
      <c r="AL82" s="722"/>
      <c r="AM82" s="722"/>
      <c r="AN82" s="722"/>
      <c r="AO82" s="722"/>
      <c r="AP82" s="215">
        <f t="shared" si="102"/>
        <v>86</v>
      </c>
      <c r="AQ82" s="299">
        <f t="shared" si="58"/>
        <v>2</v>
      </c>
      <c r="AR82" s="215" t="str">
        <f t="shared" si="103"/>
        <v>PASS</v>
      </c>
      <c r="AS82" s="3"/>
      <c r="AT82" s="49">
        <f t="shared" si="104"/>
        <v>33.31</v>
      </c>
      <c r="AU82" s="49">
        <f t="shared" si="105"/>
        <v>34.68</v>
      </c>
      <c r="AV82" s="49">
        <f t="shared" si="106"/>
        <v>17.64</v>
      </c>
      <c r="AW82" s="49" t="str">
        <f t="shared" si="107"/>
        <v/>
      </c>
      <c r="AX82" s="49" t="str">
        <f t="shared" si="108"/>
        <v/>
      </c>
      <c r="AY82" s="49" t="str">
        <f t="shared" si="109"/>
        <v/>
      </c>
      <c r="AZ82" s="49" t="str">
        <f t="shared" si="110"/>
        <v/>
      </c>
      <c r="BA82" s="42"/>
      <c r="BB82" s="49" t="str">
        <f t="shared" si="66"/>
        <v>Yes</v>
      </c>
      <c r="BC82" s="49" t="str">
        <f t="shared" si="67"/>
        <v>Yes</v>
      </c>
      <c r="BD82" s="49" t="str">
        <f t="shared" si="68"/>
        <v>Yes</v>
      </c>
      <c r="BE82" s="49" t="str">
        <f t="shared" si="69"/>
        <v/>
      </c>
      <c r="BF82" s="49" t="str">
        <f t="shared" si="70"/>
        <v/>
      </c>
      <c r="BG82" s="49" t="str">
        <f t="shared" si="71"/>
        <v/>
      </c>
      <c r="BH82" s="49" t="str">
        <f t="shared" si="72"/>
        <v/>
      </c>
      <c r="BI82" s="49" t="str">
        <f t="shared" si="111"/>
        <v>Yes</v>
      </c>
      <c r="BJ82" s="3"/>
      <c r="BK82" s="49">
        <f t="shared" si="112"/>
        <v>33.31</v>
      </c>
      <c r="BL82" s="49" t="str">
        <f t="shared" si="113"/>
        <v/>
      </c>
      <c r="BM82" s="49" t="str">
        <f t="shared" si="114"/>
        <v/>
      </c>
      <c r="BN82" s="49" t="str">
        <f t="shared" si="115"/>
        <v/>
      </c>
      <c r="BO82" s="49">
        <f t="shared" si="116"/>
        <v>34.68</v>
      </c>
      <c r="BP82" s="49" t="str">
        <f t="shared" si="117"/>
        <v/>
      </c>
      <c r="BQ82" s="49" t="str">
        <f t="shared" si="118"/>
        <v/>
      </c>
      <c r="BR82" s="49" t="str">
        <f t="shared" si="119"/>
        <v/>
      </c>
      <c r="BS82" s="49" t="str">
        <f t="shared" si="120"/>
        <v/>
      </c>
      <c r="BT82" s="49">
        <f t="shared" si="121"/>
        <v>17.64</v>
      </c>
      <c r="BU82" s="49" t="str">
        <f t="shared" si="122"/>
        <v/>
      </c>
      <c r="BV82" s="49" t="str">
        <f t="shared" si="123"/>
        <v/>
      </c>
      <c r="BW82" s="49" t="str">
        <f t="shared" si="124"/>
        <v/>
      </c>
      <c r="BY82" s="49" t="str">
        <f t="shared" si="74"/>
        <v>Yes</v>
      </c>
      <c r="BZ82" s="49" t="str">
        <f t="shared" si="75"/>
        <v/>
      </c>
      <c r="CA82" s="49" t="str">
        <f t="shared" si="76"/>
        <v/>
      </c>
      <c r="CB82" s="49" t="str">
        <f t="shared" si="77"/>
        <v/>
      </c>
      <c r="CC82" s="49" t="str">
        <f t="shared" si="78"/>
        <v>Yes</v>
      </c>
      <c r="CD82" s="49" t="str">
        <f t="shared" si="79"/>
        <v/>
      </c>
      <c r="CE82" s="49" t="str">
        <f t="shared" si="80"/>
        <v/>
      </c>
      <c r="CF82" s="49" t="str">
        <f t="shared" si="81"/>
        <v/>
      </c>
      <c r="CG82" s="49" t="str">
        <f t="shared" si="82"/>
        <v/>
      </c>
      <c r="CH82" s="49" t="str">
        <f t="shared" si="83"/>
        <v>Yes</v>
      </c>
      <c r="CI82" s="49" t="str">
        <f t="shared" si="84"/>
        <v/>
      </c>
      <c r="CJ82" s="49" t="str">
        <f t="shared" si="85"/>
        <v/>
      </c>
      <c r="CK82" s="49" t="str">
        <f t="shared" si="86"/>
        <v/>
      </c>
      <c r="CL82" s="49" t="str">
        <f t="shared" si="87"/>
        <v>Yes</v>
      </c>
      <c r="CM82" s="3"/>
      <c r="CN82" s="49">
        <f t="shared" si="156"/>
        <v>67.989999999999995</v>
      </c>
      <c r="CO82" s="49" t="str">
        <f t="shared" si="157"/>
        <v/>
      </c>
      <c r="CP82" s="49" t="str">
        <f t="shared" si="158"/>
        <v/>
      </c>
      <c r="CQ82" s="49" t="str">
        <f t="shared" si="159"/>
        <v/>
      </c>
      <c r="CR82" s="49" t="str">
        <f t="shared" si="160"/>
        <v/>
      </c>
      <c r="CS82" s="49" t="str">
        <f t="shared" si="161"/>
        <v/>
      </c>
      <c r="CT82" s="49">
        <f t="shared" si="162"/>
        <v>17.64</v>
      </c>
      <c r="CU82" s="49" t="str">
        <f t="shared" si="163"/>
        <v/>
      </c>
      <c r="CW82" s="49" t="str">
        <f t="shared" si="89"/>
        <v>Yes</v>
      </c>
      <c r="CX82" s="49" t="str">
        <f t="shared" si="90"/>
        <v/>
      </c>
      <c r="CY82" s="49" t="str">
        <f t="shared" si="91"/>
        <v/>
      </c>
      <c r="CZ82" s="49" t="str">
        <f t="shared" si="92"/>
        <v/>
      </c>
      <c r="DA82" s="49" t="str">
        <f t="shared" si="93"/>
        <v/>
      </c>
      <c r="DB82" s="49" t="str">
        <f t="shared" si="94"/>
        <v/>
      </c>
      <c r="DC82" s="49" t="str">
        <f t="shared" si="95"/>
        <v>Yes</v>
      </c>
      <c r="DD82" s="49" t="str">
        <f t="shared" si="96"/>
        <v/>
      </c>
      <c r="DE82" s="52" t="str">
        <f t="shared" si="97"/>
        <v>Yes</v>
      </c>
      <c r="DG82" s="49">
        <f t="shared" si="133"/>
        <v>67.989999999999995</v>
      </c>
      <c r="DH82" s="49">
        <f t="shared" si="134"/>
        <v>17.64</v>
      </c>
      <c r="DI82" s="49" t="str">
        <f t="shared" si="135"/>
        <v/>
      </c>
      <c r="DK82" s="49" t="str">
        <f t="shared" si="98"/>
        <v>Yes</v>
      </c>
      <c r="DL82" s="49" t="str">
        <f t="shared" si="99"/>
        <v>Yes</v>
      </c>
      <c r="DM82" s="49" t="str">
        <f t="shared" si="100"/>
        <v/>
      </c>
      <c r="DN82" s="57" t="str">
        <f t="shared" si="101"/>
        <v>Yes</v>
      </c>
      <c r="DP82" s="49">
        <f t="shared" si="164"/>
        <v>67.989999999999995</v>
      </c>
      <c r="DQ82" s="49" t="str">
        <f t="shared" si="165"/>
        <v/>
      </c>
      <c r="DR82" s="49" t="str">
        <f t="shared" si="166"/>
        <v/>
      </c>
      <c r="DS82" s="49" t="str">
        <f t="shared" si="167"/>
        <v/>
      </c>
      <c r="DU82" s="49" t="str">
        <f t="shared" si="168"/>
        <v>Yes</v>
      </c>
      <c r="DV82" s="49" t="str">
        <f t="shared" si="169"/>
        <v/>
      </c>
      <c r="DW82" s="49" t="str">
        <f t="shared" si="170"/>
        <v/>
      </c>
      <c r="DX82" s="49" t="str">
        <f t="shared" si="171"/>
        <v/>
      </c>
      <c r="DY82" s="57" t="str">
        <f t="shared" si="172"/>
        <v>Yes</v>
      </c>
      <c r="EA82" s="49" t="str">
        <f t="shared" si="145"/>
        <v/>
      </c>
      <c r="EB82" s="49" t="str">
        <f t="shared" si="146"/>
        <v/>
      </c>
      <c r="EC82" s="49">
        <f t="shared" si="147"/>
        <v>85.63</v>
      </c>
      <c r="ED82" s="49" t="str">
        <f t="shared" si="148"/>
        <v/>
      </c>
      <c r="EE82" s="49" t="str">
        <f t="shared" si="149"/>
        <v/>
      </c>
      <c r="EG82" s="49" t="str">
        <f t="shared" si="150"/>
        <v/>
      </c>
      <c r="EH82" s="49" t="str">
        <f t="shared" si="151"/>
        <v/>
      </c>
      <c r="EI82" s="49" t="str">
        <f t="shared" si="152"/>
        <v>Yes</v>
      </c>
      <c r="EJ82" s="49" t="str">
        <f t="shared" si="153"/>
        <v/>
      </c>
      <c r="EK82" s="49" t="str">
        <f t="shared" si="154"/>
        <v/>
      </c>
      <c r="EL82" s="57" t="str">
        <f t="shared" si="155"/>
        <v>Yes</v>
      </c>
    </row>
    <row r="83" spans="1:142" ht="15" customHeight="1">
      <c r="A83" s="713">
        <v>15</v>
      </c>
      <c r="B83" s="714" t="s">
        <v>2822</v>
      </c>
      <c r="C83" s="714" t="s">
        <v>2823</v>
      </c>
      <c r="D83" s="715">
        <v>7</v>
      </c>
      <c r="E83" s="715">
        <v>20</v>
      </c>
      <c r="F83" s="715">
        <v>6.25</v>
      </c>
      <c r="G83" s="715">
        <v>0</v>
      </c>
      <c r="H83" s="715">
        <v>12</v>
      </c>
      <c r="I83" s="715">
        <v>20</v>
      </c>
      <c r="J83" s="715">
        <v>9</v>
      </c>
      <c r="K83" s="715">
        <v>19</v>
      </c>
      <c r="L83" s="716">
        <v>57.29</v>
      </c>
      <c r="M83" s="717">
        <v>73.81</v>
      </c>
      <c r="N83" s="717">
        <v>56.51</v>
      </c>
      <c r="O83" s="718">
        <v>50</v>
      </c>
      <c r="P83" s="718">
        <v>75</v>
      </c>
      <c r="Q83" s="721">
        <v>100</v>
      </c>
      <c r="R83" s="721">
        <v>68.75</v>
      </c>
      <c r="S83" s="721">
        <v>96.88</v>
      </c>
      <c r="T83" s="722"/>
      <c r="U83" s="722"/>
      <c r="V83" s="722"/>
      <c r="W83" s="722"/>
      <c r="X83" s="722"/>
      <c r="Y83" s="722"/>
      <c r="Z83" s="722"/>
      <c r="AA83" s="722"/>
      <c r="AB83" s="722"/>
      <c r="AC83" s="722"/>
      <c r="AD83" s="722"/>
      <c r="AE83" s="722"/>
      <c r="AF83" s="722"/>
      <c r="AG83" s="722"/>
      <c r="AH83" s="722"/>
      <c r="AI83" s="722"/>
      <c r="AJ83" s="722"/>
      <c r="AK83" s="722"/>
      <c r="AL83" s="722"/>
      <c r="AM83" s="722"/>
      <c r="AN83" s="722"/>
      <c r="AO83" s="722"/>
      <c r="AP83" s="215">
        <f t="shared" si="102"/>
        <v>72</v>
      </c>
      <c r="AQ83" s="299" t="str">
        <f t="shared" si="58"/>
        <v>INC</v>
      </c>
      <c r="AR83" s="215" t="str">
        <f t="shared" si="103"/>
        <v>REM</v>
      </c>
      <c r="AS83" s="3"/>
      <c r="AT83" s="49">
        <f t="shared" si="104"/>
        <v>29.53</v>
      </c>
      <c r="AU83" s="49">
        <f t="shared" si="105"/>
        <v>28.48</v>
      </c>
      <c r="AV83" s="49">
        <f t="shared" si="106"/>
        <v>14.44</v>
      </c>
      <c r="AW83" s="49" t="str">
        <f t="shared" si="107"/>
        <v/>
      </c>
      <c r="AX83" s="49" t="str">
        <f t="shared" si="108"/>
        <v/>
      </c>
      <c r="AY83" s="49" t="str">
        <f t="shared" si="109"/>
        <v/>
      </c>
      <c r="AZ83" s="49" t="str">
        <f t="shared" si="110"/>
        <v/>
      </c>
      <c r="BA83" s="42"/>
      <c r="BB83" s="49" t="str">
        <f t="shared" si="66"/>
        <v>Yes</v>
      </c>
      <c r="BC83" s="49" t="str">
        <f t="shared" si="67"/>
        <v>No</v>
      </c>
      <c r="BD83" s="49" t="str">
        <f t="shared" si="68"/>
        <v>No</v>
      </c>
      <c r="BE83" s="49" t="str">
        <f t="shared" si="69"/>
        <v/>
      </c>
      <c r="BF83" s="49" t="str">
        <f t="shared" si="70"/>
        <v/>
      </c>
      <c r="BG83" s="49" t="str">
        <f t="shared" si="71"/>
        <v/>
      </c>
      <c r="BH83" s="49" t="str">
        <f t="shared" si="72"/>
        <v/>
      </c>
      <c r="BI83" s="49" t="str">
        <f t="shared" si="111"/>
        <v>No</v>
      </c>
      <c r="BJ83" s="3"/>
      <c r="BK83" s="49">
        <f t="shared" si="112"/>
        <v>29.53</v>
      </c>
      <c r="BL83" s="49" t="str">
        <f t="shared" si="113"/>
        <v/>
      </c>
      <c r="BM83" s="49" t="str">
        <f t="shared" si="114"/>
        <v/>
      </c>
      <c r="BN83" s="49" t="str">
        <f t="shared" si="115"/>
        <v/>
      </c>
      <c r="BO83" s="49">
        <f t="shared" si="116"/>
        <v>28.48</v>
      </c>
      <c r="BP83" s="49" t="str">
        <f t="shared" si="117"/>
        <v/>
      </c>
      <c r="BQ83" s="49" t="str">
        <f t="shared" si="118"/>
        <v/>
      </c>
      <c r="BR83" s="49" t="str">
        <f t="shared" si="119"/>
        <v/>
      </c>
      <c r="BS83" s="49" t="str">
        <f t="shared" si="120"/>
        <v/>
      </c>
      <c r="BT83" s="49">
        <f t="shared" si="121"/>
        <v>14.44</v>
      </c>
      <c r="BU83" s="49" t="str">
        <f t="shared" si="122"/>
        <v/>
      </c>
      <c r="BV83" s="49" t="str">
        <f t="shared" si="123"/>
        <v/>
      </c>
      <c r="BW83" s="49" t="str">
        <f t="shared" si="124"/>
        <v/>
      </c>
      <c r="BY83" s="49" t="str">
        <f t="shared" si="74"/>
        <v>Yes</v>
      </c>
      <c r="BZ83" s="49" t="str">
        <f t="shared" si="75"/>
        <v/>
      </c>
      <c r="CA83" s="49" t="str">
        <f t="shared" si="76"/>
        <v/>
      </c>
      <c r="CB83" s="49" t="str">
        <f t="shared" si="77"/>
        <v/>
      </c>
      <c r="CC83" s="49" t="str">
        <f t="shared" si="78"/>
        <v>No</v>
      </c>
      <c r="CD83" s="49" t="str">
        <f t="shared" si="79"/>
        <v/>
      </c>
      <c r="CE83" s="49" t="str">
        <f t="shared" si="80"/>
        <v/>
      </c>
      <c r="CF83" s="49" t="str">
        <f t="shared" si="81"/>
        <v/>
      </c>
      <c r="CG83" s="49" t="str">
        <f t="shared" si="82"/>
        <v/>
      </c>
      <c r="CH83" s="49" t="str">
        <f t="shared" si="83"/>
        <v>No</v>
      </c>
      <c r="CI83" s="49" t="str">
        <f t="shared" si="84"/>
        <v/>
      </c>
      <c r="CJ83" s="49" t="str">
        <f t="shared" si="85"/>
        <v/>
      </c>
      <c r="CK83" s="49" t="str">
        <f t="shared" si="86"/>
        <v/>
      </c>
      <c r="CL83" s="49" t="str">
        <f t="shared" si="87"/>
        <v>No</v>
      </c>
      <c r="CM83" s="3"/>
      <c r="CN83" s="49">
        <f t="shared" si="156"/>
        <v>58.02</v>
      </c>
      <c r="CO83" s="49" t="str">
        <f t="shared" si="157"/>
        <v/>
      </c>
      <c r="CP83" s="49" t="str">
        <f t="shared" si="158"/>
        <v/>
      </c>
      <c r="CQ83" s="49" t="str">
        <f t="shared" si="159"/>
        <v/>
      </c>
      <c r="CR83" s="49" t="str">
        <f t="shared" si="160"/>
        <v/>
      </c>
      <c r="CS83" s="49" t="str">
        <f t="shared" si="161"/>
        <v/>
      </c>
      <c r="CT83" s="49">
        <f t="shared" si="162"/>
        <v>14.44</v>
      </c>
      <c r="CU83" s="49" t="str">
        <f t="shared" si="163"/>
        <v/>
      </c>
      <c r="CW83" s="49" t="str">
        <f t="shared" si="89"/>
        <v>Yes</v>
      </c>
      <c r="CX83" s="49" t="str">
        <f t="shared" si="90"/>
        <v/>
      </c>
      <c r="CY83" s="49" t="str">
        <f t="shared" si="91"/>
        <v/>
      </c>
      <c r="CZ83" s="49" t="str">
        <f t="shared" si="92"/>
        <v/>
      </c>
      <c r="DA83" s="49" t="str">
        <f t="shared" si="93"/>
        <v/>
      </c>
      <c r="DB83" s="49" t="str">
        <f t="shared" si="94"/>
        <v/>
      </c>
      <c r="DC83" s="49" t="str">
        <f t="shared" si="95"/>
        <v>No</v>
      </c>
      <c r="DD83" s="49" t="str">
        <f t="shared" si="96"/>
        <v/>
      </c>
      <c r="DE83" s="52" t="str">
        <f t="shared" si="97"/>
        <v>No</v>
      </c>
      <c r="DG83" s="49">
        <f t="shared" si="133"/>
        <v>58.02</v>
      </c>
      <c r="DH83" s="49">
        <f t="shared" si="134"/>
        <v>14.44</v>
      </c>
      <c r="DI83" s="49" t="str">
        <f t="shared" si="135"/>
        <v/>
      </c>
      <c r="DK83" s="49" t="str">
        <f t="shared" si="98"/>
        <v>Yes</v>
      </c>
      <c r="DL83" s="49" t="str">
        <f t="shared" si="99"/>
        <v>No</v>
      </c>
      <c r="DM83" s="49" t="str">
        <f t="shared" si="100"/>
        <v/>
      </c>
      <c r="DN83" s="57" t="str">
        <f t="shared" si="101"/>
        <v>No</v>
      </c>
      <c r="DP83" s="49">
        <f t="shared" si="164"/>
        <v>58.02</v>
      </c>
      <c r="DQ83" s="49" t="str">
        <f t="shared" si="165"/>
        <v/>
      </c>
      <c r="DR83" s="49" t="str">
        <f t="shared" si="166"/>
        <v/>
      </c>
      <c r="DS83" s="49" t="str">
        <f t="shared" si="167"/>
        <v/>
      </c>
      <c r="DU83" s="49" t="str">
        <f t="shared" si="168"/>
        <v>Yes</v>
      </c>
      <c r="DV83" s="49" t="str">
        <f t="shared" si="169"/>
        <v/>
      </c>
      <c r="DW83" s="49" t="str">
        <f t="shared" si="170"/>
        <v/>
      </c>
      <c r="DX83" s="49" t="str">
        <f t="shared" si="171"/>
        <v/>
      </c>
      <c r="DY83" s="57" t="str">
        <f t="shared" si="172"/>
        <v>Yes</v>
      </c>
      <c r="EA83" s="49" t="str">
        <f t="shared" si="145"/>
        <v/>
      </c>
      <c r="EB83" s="49" t="str">
        <f t="shared" si="146"/>
        <v/>
      </c>
      <c r="EC83" s="49">
        <f t="shared" si="147"/>
        <v>72.459999999999994</v>
      </c>
      <c r="ED83" s="49" t="str">
        <f t="shared" si="148"/>
        <v/>
      </c>
      <c r="EE83" s="49" t="str">
        <f t="shared" si="149"/>
        <v/>
      </c>
      <c r="EG83" s="49" t="str">
        <f t="shared" si="150"/>
        <v/>
      </c>
      <c r="EH83" s="49" t="str">
        <f t="shared" si="151"/>
        <v/>
      </c>
      <c r="EI83" s="49" t="str">
        <f t="shared" si="152"/>
        <v>No</v>
      </c>
      <c r="EJ83" s="49" t="str">
        <f t="shared" si="153"/>
        <v/>
      </c>
      <c r="EK83" s="49" t="str">
        <f t="shared" si="154"/>
        <v/>
      </c>
      <c r="EL83" s="57" t="str">
        <f t="shared" si="155"/>
        <v>No</v>
      </c>
    </row>
    <row r="84" spans="1:142" ht="15" customHeight="1">
      <c r="A84" s="713">
        <v>16</v>
      </c>
      <c r="B84" s="714" t="s">
        <v>2824</v>
      </c>
      <c r="C84" s="714" t="s">
        <v>2825</v>
      </c>
      <c r="D84" s="715">
        <v>36</v>
      </c>
      <c r="E84" s="715">
        <v>19</v>
      </c>
      <c r="F84" s="715">
        <v>6.5</v>
      </c>
      <c r="G84" s="715">
        <v>0</v>
      </c>
      <c r="H84" s="715">
        <v>12</v>
      </c>
      <c r="I84" s="715">
        <v>20</v>
      </c>
      <c r="J84" s="715">
        <v>13</v>
      </c>
      <c r="K84" s="715">
        <v>20</v>
      </c>
      <c r="L84" s="716">
        <v>93.75</v>
      </c>
      <c r="M84" s="717">
        <v>72.62</v>
      </c>
      <c r="N84" s="717">
        <v>56.77</v>
      </c>
      <c r="O84" s="718">
        <v>50</v>
      </c>
      <c r="P84" s="718">
        <v>75</v>
      </c>
      <c r="Q84" s="721">
        <v>100</v>
      </c>
      <c r="R84" s="721">
        <v>78.12</v>
      </c>
      <c r="S84" s="721">
        <v>100</v>
      </c>
      <c r="T84" s="722"/>
      <c r="U84" s="722"/>
      <c r="V84" s="722"/>
      <c r="W84" s="722"/>
      <c r="X84" s="722"/>
      <c r="Y84" s="722"/>
      <c r="Z84" s="722"/>
      <c r="AA84" s="722"/>
      <c r="AB84" s="722"/>
      <c r="AC84" s="722"/>
      <c r="AD84" s="722"/>
      <c r="AE84" s="722"/>
      <c r="AF84" s="722"/>
      <c r="AG84" s="722"/>
      <c r="AH84" s="722"/>
      <c r="AI84" s="722"/>
      <c r="AJ84" s="722"/>
      <c r="AK84" s="722"/>
      <c r="AL84" s="722"/>
      <c r="AM84" s="722"/>
      <c r="AN84" s="722"/>
      <c r="AO84" s="722"/>
      <c r="AP84" s="215">
        <f t="shared" si="102"/>
        <v>79</v>
      </c>
      <c r="AQ84" s="299">
        <f t="shared" si="58"/>
        <v>2.75</v>
      </c>
      <c r="AR84" s="215" t="str">
        <f t="shared" si="103"/>
        <v>PASS</v>
      </c>
      <c r="AS84" s="3"/>
      <c r="AT84" s="49">
        <f t="shared" si="104"/>
        <v>29.57</v>
      </c>
      <c r="AU84" s="49">
        <f t="shared" si="105"/>
        <v>34.869999999999997</v>
      </c>
      <c r="AV84" s="49">
        <f t="shared" si="106"/>
        <v>14.31</v>
      </c>
      <c r="AW84" s="49" t="str">
        <f t="shared" si="107"/>
        <v/>
      </c>
      <c r="AX84" s="49" t="str">
        <f t="shared" si="108"/>
        <v/>
      </c>
      <c r="AY84" s="49" t="str">
        <f t="shared" si="109"/>
        <v/>
      </c>
      <c r="AZ84" s="49" t="str">
        <f t="shared" si="110"/>
        <v/>
      </c>
      <c r="BA84" s="42"/>
      <c r="BB84" s="49" t="str">
        <f t="shared" si="66"/>
        <v>Yes</v>
      </c>
      <c r="BC84" s="49" t="str">
        <f t="shared" si="67"/>
        <v>Yes</v>
      </c>
      <c r="BD84" s="49" t="str">
        <f t="shared" si="68"/>
        <v>No</v>
      </c>
      <c r="BE84" s="49" t="str">
        <f t="shared" si="69"/>
        <v/>
      </c>
      <c r="BF84" s="49" t="str">
        <f t="shared" si="70"/>
        <v/>
      </c>
      <c r="BG84" s="49" t="str">
        <f t="shared" si="71"/>
        <v/>
      </c>
      <c r="BH84" s="49" t="str">
        <f t="shared" si="72"/>
        <v/>
      </c>
      <c r="BI84" s="49" t="str">
        <f t="shared" si="111"/>
        <v>No</v>
      </c>
      <c r="BJ84" s="3"/>
      <c r="BK84" s="49">
        <f t="shared" si="112"/>
        <v>29.57</v>
      </c>
      <c r="BL84" s="49" t="str">
        <f t="shared" si="113"/>
        <v/>
      </c>
      <c r="BM84" s="49" t="str">
        <f t="shared" si="114"/>
        <v/>
      </c>
      <c r="BN84" s="49" t="str">
        <f t="shared" si="115"/>
        <v/>
      </c>
      <c r="BO84" s="49">
        <f t="shared" si="116"/>
        <v>34.869999999999997</v>
      </c>
      <c r="BP84" s="49" t="str">
        <f t="shared" si="117"/>
        <v/>
      </c>
      <c r="BQ84" s="49" t="str">
        <f t="shared" si="118"/>
        <v/>
      </c>
      <c r="BR84" s="49" t="str">
        <f t="shared" si="119"/>
        <v/>
      </c>
      <c r="BS84" s="49" t="str">
        <f t="shared" si="120"/>
        <v/>
      </c>
      <c r="BT84" s="49">
        <f t="shared" si="121"/>
        <v>14.31</v>
      </c>
      <c r="BU84" s="49" t="str">
        <f t="shared" si="122"/>
        <v/>
      </c>
      <c r="BV84" s="49" t="str">
        <f t="shared" si="123"/>
        <v/>
      </c>
      <c r="BW84" s="49" t="str">
        <f t="shared" si="124"/>
        <v/>
      </c>
      <c r="BY84" s="49" t="str">
        <f t="shared" si="74"/>
        <v>Yes</v>
      </c>
      <c r="BZ84" s="49" t="str">
        <f t="shared" si="75"/>
        <v/>
      </c>
      <c r="CA84" s="49" t="str">
        <f t="shared" si="76"/>
        <v/>
      </c>
      <c r="CB84" s="49" t="str">
        <f t="shared" si="77"/>
        <v/>
      </c>
      <c r="CC84" s="49" t="str">
        <f t="shared" si="78"/>
        <v>Yes</v>
      </c>
      <c r="CD84" s="49" t="str">
        <f t="shared" si="79"/>
        <v/>
      </c>
      <c r="CE84" s="49" t="str">
        <f t="shared" si="80"/>
        <v/>
      </c>
      <c r="CF84" s="49" t="str">
        <f t="shared" si="81"/>
        <v/>
      </c>
      <c r="CG84" s="49" t="str">
        <f t="shared" si="82"/>
        <v/>
      </c>
      <c r="CH84" s="49" t="str">
        <f t="shared" si="83"/>
        <v>No</v>
      </c>
      <c r="CI84" s="49" t="str">
        <f t="shared" si="84"/>
        <v/>
      </c>
      <c r="CJ84" s="49" t="str">
        <f t="shared" si="85"/>
        <v/>
      </c>
      <c r="CK84" s="49" t="str">
        <f t="shared" si="86"/>
        <v/>
      </c>
      <c r="CL84" s="49" t="str">
        <f t="shared" si="87"/>
        <v>No</v>
      </c>
      <c r="CM84" s="3"/>
      <c r="CN84" s="49">
        <f t="shared" si="156"/>
        <v>64.44</v>
      </c>
      <c r="CO84" s="49" t="str">
        <f t="shared" si="157"/>
        <v/>
      </c>
      <c r="CP84" s="49" t="str">
        <f t="shared" si="158"/>
        <v/>
      </c>
      <c r="CQ84" s="49" t="str">
        <f t="shared" si="159"/>
        <v/>
      </c>
      <c r="CR84" s="49" t="str">
        <f t="shared" si="160"/>
        <v/>
      </c>
      <c r="CS84" s="49" t="str">
        <f t="shared" si="161"/>
        <v/>
      </c>
      <c r="CT84" s="49">
        <f t="shared" si="162"/>
        <v>14.31</v>
      </c>
      <c r="CU84" s="49" t="str">
        <f t="shared" si="163"/>
        <v/>
      </c>
      <c r="CW84" s="49" t="str">
        <f t="shared" si="89"/>
        <v>Yes</v>
      </c>
      <c r="CX84" s="49" t="str">
        <f t="shared" si="90"/>
        <v/>
      </c>
      <c r="CY84" s="49" t="str">
        <f t="shared" si="91"/>
        <v/>
      </c>
      <c r="CZ84" s="49" t="str">
        <f t="shared" si="92"/>
        <v/>
      </c>
      <c r="DA84" s="49" t="str">
        <f t="shared" si="93"/>
        <v/>
      </c>
      <c r="DB84" s="49" t="str">
        <f t="shared" si="94"/>
        <v/>
      </c>
      <c r="DC84" s="49" t="str">
        <f t="shared" si="95"/>
        <v>No</v>
      </c>
      <c r="DD84" s="49" t="str">
        <f t="shared" si="96"/>
        <v/>
      </c>
      <c r="DE84" s="52" t="str">
        <f t="shared" si="97"/>
        <v>No</v>
      </c>
      <c r="DG84" s="49">
        <f t="shared" si="133"/>
        <v>64.44</v>
      </c>
      <c r="DH84" s="49">
        <f t="shared" si="134"/>
        <v>14.31</v>
      </c>
      <c r="DI84" s="49" t="str">
        <f t="shared" si="135"/>
        <v/>
      </c>
      <c r="DK84" s="49" t="str">
        <f t="shared" si="98"/>
        <v>Yes</v>
      </c>
      <c r="DL84" s="49" t="str">
        <f t="shared" si="99"/>
        <v>No</v>
      </c>
      <c r="DM84" s="49" t="str">
        <f t="shared" si="100"/>
        <v/>
      </c>
      <c r="DN84" s="57" t="str">
        <f t="shared" si="101"/>
        <v>No</v>
      </c>
      <c r="DP84" s="49">
        <f t="shared" si="164"/>
        <v>64.44</v>
      </c>
      <c r="DQ84" s="49" t="str">
        <f t="shared" si="165"/>
        <v/>
      </c>
      <c r="DR84" s="49" t="str">
        <f t="shared" si="166"/>
        <v/>
      </c>
      <c r="DS84" s="49" t="str">
        <f t="shared" si="167"/>
        <v/>
      </c>
      <c r="DU84" s="49" t="str">
        <f t="shared" si="168"/>
        <v>Yes</v>
      </c>
      <c r="DV84" s="49" t="str">
        <f t="shared" si="169"/>
        <v/>
      </c>
      <c r="DW84" s="49" t="str">
        <f t="shared" si="170"/>
        <v/>
      </c>
      <c r="DX84" s="49" t="str">
        <f t="shared" si="171"/>
        <v/>
      </c>
      <c r="DY84" s="57" t="str">
        <f t="shared" si="172"/>
        <v>Yes</v>
      </c>
      <c r="EA84" s="49" t="str">
        <f t="shared" si="145"/>
        <v/>
      </c>
      <c r="EB84" s="49" t="str">
        <f t="shared" si="146"/>
        <v/>
      </c>
      <c r="EC84" s="49">
        <f t="shared" si="147"/>
        <v>78.75</v>
      </c>
      <c r="ED84" s="49" t="str">
        <f t="shared" si="148"/>
        <v/>
      </c>
      <c r="EE84" s="49" t="str">
        <f t="shared" si="149"/>
        <v/>
      </c>
      <c r="EG84" s="49" t="str">
        <f t="shared" si="150"/>
        <v/>
      </c>
      <c r="EH84" s="49" t="str">
        <f t="shared" si="151"/>
        <v/>
      </c>
      <c r="EI84" s="49" t="str">
        <f t="shared" si="152"/>
        <v>Yes</v>
      </c>
      <c r="EJ84" s="49" t="str">
        <f t="shared" si="153"/>
        <v/>
      </c>
      <c r="EK84" s="49" t="str">
        <f t="shared" si="154"/>
        <v/>
      </c>
      <c r="EL84" s="57" t="str">
        <f t="shared" si="155"/>
        <v>Yes</v>
      </c>
    </row>
    <row r="85" spans="1:142" ht="15" customHeight="1">
      <c r="A85" s="713">
        <v>17</v>
      </c>
      <c r="B85" s="714" t="s">
        <v>2826</v>
      </c>
      <c r="C85" s="714" t="s">
        <v>2827</v>
      </c>
      <c r="D85" s="715">
        <v>34</v>
      </c>
      <c r="E85" s="715">
        <v>23</v>
      </c>
      <c r="F85" s="715">
        <v>27.5</v>
      </c>
      <c r="G85" s="715">
        <v>30.5</v>
      </c>
      <c r="H85" s="715">
        <v>10</v>
      </c>
      <c r="I85" s="715">
        <v>20</v>
      </c>
      <c r="J85" s="715">
        <v>11</v>
      </c>
      <c r="K85" s="715">
        <v>18.5</v>
      </c>
      <c r="L85" s="716">
        <v>90.62</v>
      </c>
      <c r="M85" s="718">
        <v>78.569999999999993</v>
      </c>
      <c r="N85" s="718">
        <v>80.47</v>
      </c>
      <c r="O85" s="718">
        <v>91.96</v>
      </c>
      <c r="P85" s="718">
        <v>70.83</v>
      </c>
      <c r="Q85" s="721">
        <v>100</v>
      </c>
      <c r="R85" s="721">
        <v>72.92</v>
      </c>
      <c r="S85" s="721">
        <v>95.31</v>
      </c>
      <c r="T85" s="722"/>
      <c r="U85" s="722"/>
      <c r="V85" s="722"/>
      <c r="W85" s="722"/>
      <c r="X85" s="722"/>
      <c r="Y85" s="722"/>
      <c r="Z85" s="722"/>
      <c r="AA85" s="722"/>
      <c r="AB85" s="722"/>
      <c r="AC85" s="722"/>
      <c r="AD85" s="722"/>
      <c r="AE85" s="722"/>
      <c r="AF85" s="722"/>
      <c r="AG85" s="722"/>
      <c r="AH85" s="722"/>
      <c r="AI85" s="722"/>
      <c r="AJ85" s="722"/>
      <c r="AK85" s="722"/>
      <c r="AL85" s="722"/>
      <c r="AM85" s="722"/>
      <c r="AN85" s="722"/>
      <c r="AO85" s="722"/>
      <c r="AP85" s="215">
        <f t="shared" si="102"/>
        <v>85</v>
      </c>
      <c r="AQ85" s="299">
        <f t="shared" si="58"/>
        <v>2</v>
      </c>
      <c r="AR85" s="215" t="str">
        <f t="shared" si="103"/>
        <v>PASS</v>
      </c>
      <c r="AS85" s="3"/>
      <c r="AT85" s="49">
        <f t="shared" si="104"/>
        <v>32.229999999999997</v>
      </c>
      <c r="AU85" s="49">
        <f t="shared" si="105"/>
        <v>33.22</v>
      </c>
      <c r="AV85" s="49">
        <f t="shared" si="106"/>
        <v>19.899999999999999</v>
      </c>
      <c r="AW85" s="49" t="str">
        <f t="shared" si="107"/>
        <v/>
      </c>
      <c r="AX85" s="49" t="str">
        <f t="shared" si="108"/>
        <v/>
      </c>
      <c r="AY85" s="49" t="str">
        <f t="shared" si="109"/>
        <v/>
      </c>
      <c r="AZ85" s="49" t="str">
        <f t="shared" si="110"/>
        <v/>
      </c>
      <c r="BA85" s="42"/>
      <c r="BB85" s="49" t="str">
        <f t="shared" si="66"/>
        <v>Yes</v>
      </c>
      <c r="BC85" s="49" t="str">
        <f t="shared" si="67"/>
        <v>Yes</v>
      </c>
      <c r="BD85" s="49" t="str">
        <f t="shared" si="68"/>
        <v>Yes</v>
      </c>
      <c r="BE85" s="49" t="str">
        <f t="shared" si="69"/>
        <v/>
      </c>
      <c r="BF85" s="49" t="str">
        <f t="shared" si="70"/>
        <v/>
      </c>
      <c r="BG85" s="49" t="str">
        <f t="shared" si="71"/>
        <v/>
      </c>
      <c r="BH85" s="49" t="str">
        <f t="shared" si="72"/>
        <v/>
      </c>
      <c r="BI85" s="49" t="str">
        <f t="shared" si="111"/>
        <v>Yes</v>
      </c>
      <c r="BJ85" s="3"/>
      <c r="BK85" s="49">
        <f t="shared" si="112"/>
        <v>32.229999999999997</v>
      </c>
      <c r="BL85" s="49" t="str">
        <f t="shared" si="113"/>
        <v/>
      </c>
      <c r="BM85" s="49" t="str">
        <f t="shared" si="114"/>
        <v/>
      </c>
      <c r="BN85" s="49" t="str">
        <f t="shared" si="115"/>
        <v/>
      </c>
      <c r="BO85" s="49">
        <f t="shared" si="116"/>
        <v>33.22</v>
      </c>
      <c r="BP85" s="49" t="str">
        <f t="shared" si="117"/>
        <v/>
      </c>
      <c r="BQ85" s="49" t="str">
        <f t="shared" si="118"/>
        <v/>
      </c>
      <c r="BR85" s="49" t="str">
        <f t="shared" si="119"/>
        <v/>
      </c>
      <c r="BS85" s="49" t="str">
        <f t="shared" si="120"/>
        <v/>
      </c>
      <c r="BT85" s="49">
        <f t="shared" si="121"/>
        <v>19.899999999999999</v>
      </c>
      <c r="BU85" s="49" t="str">
        <f t="shared" si="122"/>
        <v/>
      </c>
      <c r="BV85" s="49" t="str">
        <f t="shared" si="123"/>
        <v/>
      </c>
      <c r="BW85" s="49" t="str">
        <f t="shared" si="124"/>
        <v/>
      </c>
      <c r="BY85" s="49" t="str">
        <f t="shared" si="74"/>
        <v>Yes</v>
      </c>
      <c r="BZ85" s="49" t="str">
        <f t="shared" si="75"/>
        <v/>
      </c>
      <c r="CA85" s="49" t="str">
        <f t="shared" si="76"/>
        <v/>
      </c>
      <c r="CB85" s="49" t="str">
        <f t="shared" si="77"/>
        <v/>
      </c>
      <c r="CC85" s="49" t="str">
        <f t="shared" si="78"/>
        <v>Yes</v>
      </c>
      <c r="CD85" s="49" t="str">
        <f t="shared" si="79"/>
        <v/>
      </c>
      <c r="CE85" s="49" t="str">
        <f t="shared" si="80"/>
        <v/>
      </c>
      <c r="CF85" s="49" t="str">
        <f t="shared" si="81"/>
        <v/>
      </c>
      <c r="CG85" s="49" t="str">
        <f t="shared" si="82"/>
        <v/>
      </c>
      <c r="CH85" s="49" t="str">
        <f t="shared" si="83"/>
        <v>Yes</v>
      </c>
      <c r="CI85" s="49" t="str">
        <f t="shared" si="84"/>
        <v/>
      </c>
      <c r="CJ85" s="49" t="str">
        <f t="shared" si="85"/>
        <v/>
      </c>
      <c r="CK85" s="49" t="str">
        <f t="shared" si="86"/>
        <v/>
      </c>
      <c r="CL85" s="49" t="str">
        <f t="shared" si="87"/>
        <v>Yes</v>
      </c>
      <c r="CM85" s="3"/>
      <c r="CN85" s="49">
        <f t="shared" si="156"/>
        <v>65.45</v>
      </c>
      <c r="CO85" s="49" t="str">
        <f t="shared" si="157"/>
        <v/>
      </c>
      <c r="CP85" s="49" t="str">
        <f t="shared" si="158"/>
        <v/>
      </c>
      <c r="CQ85" s="49" t="str">
        <f t="shared" si="159"/>
        <v/>
      </c>
      <c r="CR85" s="49" t="str">
        <f t="shared" si="160"/>
        <v/>
      </c>
      <c r="CS85" s="49" t="str">
        <f t="shared" si="161"/>
        <v/>
      </c>
      <c r="CT85" s="49">
        <f t="shared" si="162"/>
        <v>19.899999999999999</v>
      </c>
      <c r="CU85" s="49" t="str">
        <f t="shared" si="163"/>
        <v/>
      </c>
      <c r="CW85" s="49" t="str">
        <f t="shared" si="89"/>
        <v>Yes</v>
      </c>
      <c r="CX85" s="49" t="str">
        <f t="shared" si="90"/>
        <v/>
      </c>
      <c r="CY85" s="49" t="str">
        <f t="shared" si="91"/>
        <v/>
      </c>
      <c r="CZ85" s="49" t="str">
        <f t="shared" si="92"/>
        <v/>
      </c>
      <c r="DA85" s="49" t="str">
        <f t="shared" si="93"/>
        <v/>
      </c>
      <c r="DB85" s="49" t="str">
        <f t="shared" si="94"/>
        <v/>
      </c>
      <c r="DC85" s="49" t="str">
        <f t="shared" si="95"/>
        <v>Yes</v>
      </c>
      <c r="DD85" s="49" t="str">
        <f t="shared" si="96"/>
        <v/>
      </c>
      <c r="DE85" s="52" t="str">
        <f t="shared" si="97"/>
        <v>Yes</v>
      </c>
      <c r="DG85" s="49">
        <f t="shared" si="133"/>
        <v>65.45</v>
      </c>
      <c r="DH85" s="49">
        <f t="shared" si="134"/>
        <v>19.899999999999999</v>
      </c>
      <c r="DI85" s="49" t="str">
        <f t="shared" si="135"/>
        <v/>
      </c>
      <c r="DK85" s="49" t="str">
        <f t="shared" si="98"/>
        <v>Yes</v>
      </c>
      <c r="DL85" s="49" t="str">
        <f t="shared" si="99"/>
        <v>Yes</v>
      </c>
      <c r="DM85" s="49" t="str">
        <f t="shared" si="100"/>
        <v/>
      </c>
      <c r="DN85" s="57" t="str">
        <f t="shared" si="101"/>
        <v>Yes</v>
      </c>
      <c r="DP85" s="49">
        <f t="shared" si="164"/>
        <v>65.45</v>
      </c>
      <c r="DQ85" s="49" t="str">
        <f t="shared" si="165"/>
        <v/>
      </c>
      <c r="DR85" s="49" t="str">
        <f t="shared" si="166"/>
        <v/>
      </c>
      <c r="DS85" s="49" t="str">
        <f t="shared" si="167"/>
        <v/>
      </c>
      <c r="DU85" s="49" t="str">
        <f t="shared" si="168"/>
        <v>Yes</v>
      </c>
      <c r="DV85" s="49" t="str">
        <f t="shared" si="169"/>
        <v/>
      </c>
      <c r="DW85" s="49" t="str">
        <f t="shared" si="170"/>
        <v/>
      </c>
      <c r="DX85" s="49" t="str">
        <f t="shared" si="171"/>
        <v/>
      </c>
      <c r="DY85" s="57" t="str">
        <f t="shared" si="172"/>
        <v>Yes</v>
      </c>
      <c r="EA85" s="49" t="str">
        <f t="shared" si="145"/>
        <v/>
      </c>
      <c r="EB85" s="49" t="str">
        <f t="shared" si="146"/>
        <v/>
      </c>
      <c r="EC85" s="49">
        <f t="shared" si="147"/>
        <v>85.35</v>
      </c>
      <c r="ED85" s="49" t="str">
        <f t="shared" si="148"/>
        <v/>
      </c>
      <c r="EE85" s="49" t="str">
        <f t="shared" si="149"/>
        <v/>
      </c>
      <c r="EG85" s="49" t="str">
        <f t="shared" si="150"/>
        <v/>
      </c>
      <c r="EH85" s="49" t="str">
        <f t="shared" si="151"/>
        <v/>
      </c>
      <c r="EI85" s="49" t="str">
        <f t="shared" si="152"/>
        <v>Yes</v>
      </c>
      <c r="EJ85" s="49" t="str">
        <f t="shared" si="153"/>
        <v/>
      </c>
      <c r="EK85" s="49" t="str">
        <f t="shared" si="154"/>
        <v/>
      </c>
      <c r="EL85" s="57" t="str">
        <f t="shared" si="155"/>
        <v>Yes</v>
      </c>
    </row>
    <row r="86" spans="1:142" ht="15" customHeight="1">
      <c r="A86" s="713">
        <v>18</v>
      </c>
      <c r="B86" s="714" t="s">
        <v>2828</v>
      </c>
      <c r="C86" s="714" t="s">
        <v>2829</v>
      </c>
      <c r="D86" s="715">
        <v>36</v>
      </c>
      <c r="E86" s="715">
        <v>28</v>
      </c>
      <c r="F86" s="715">
        <v>35.5</v>
      </c>
      <c r="G86" s="715">
        <v>20.25</v>
      </c>
      <c r="H86" s="715">
        <v>14</v>
      </c>
      <c r="I86" s="715">
        <v>20</v>
      </c>
      <c r="J86" s="715">
        <v>18</v>
      </c>
      <c r="K86" s="715">
        <v>20</v>
      </c>
      <c r="L86" s="716">
        <v>93.75</v>
      </c>
      <c r="M86" s="718">
        <v>87.5</v>
      </c>
      <c r="N86" s="718">
        <v>92.97</v>
      </c>
      <c r="O86" s="718">
        <v>74.11</v>
      </c>
      <c r="P86" s="718">
        <v>81.25</v>
      </c>
      <c r="Q86" s="721">
        <v>100</v>
      </c>
      <c r="R86" s="721">
        <v>93.75</v>
      </c>
      <c r="S86" s="721">
        <v>100</v>
      </c>
      <c r="T86" s="722"/>
      <c r="U86" s="722"/>
      <c r="V86" s="722"/>
      <c r="W86" s="722"/>
      <c r="X86" s="722"/>
      <c r="Y86" s="722"/>
      <c r="Z86" s="722"/>
      <c r="AA86" s="722"/>
      <c r="AB86" s="722"/>
      <c r="AC86" s="722"/>
      <c r="AD86" s="722"/>
      <c r="AE86" s="722"/>
      <c r="AF86" s="722"/>
      <c r="AG86" s="722"/>
      <c r="AH86" s="722"/>
      <c r="AI86" s="722"/>
      <c r="AJ86" s="722"/>
      <c r="AK86" s="722"/>
      <c r="AL86" s="722"/>
      <c r="AM86" s="722"/>
      <c r="AN86" s="722"/>
      <c r="AO86" s="722"/>
      <c r="AP86" s="215">
        <f t="shared" si="102"/>
        <v>91</v>
      </c>
      <c r="AQ86" s="299">
        <f t="shared" si="58"/>
        <v>1.5</v>
      </c>
      <c r="AR86" s="215" t="str">
        <f t="shared" si="103"/>
        <v>PASS</v>
      </c>
      <c r="AS86" s="3"/>
      <c r="AT86" s="49">
        <f t="shared" si="104"/>
        <v>35.15</v>
      </c>
      <c r="AU86" s="49">
        <f t="shared" si="105"/>
        <v>36.75</v>
      </c>
      <c r="AV86" s="49">
        <f t="shared" si="106"/>
        <v>18.850000000000001</v>
      </c>
      <c r="AW86" s="49" t="str">
        <f t="shared" si="107"/>
        <v/>
      </c>
      <c r="AX86" s="49" t="str">
        <f t="shared" si="108"/>
        <v/>
      </c>
      <c r="AY86" s="49" t="str">
        <f t="shared" si="109"/>
        <v/>
      </c>
      <c r="AZ86" s="49" t="str">
        <f t="shared" si="110"/>
        <v/>
      </c>
      <c r="BA86" s="42"/>
      <c r="BB86" s="49" t="str">
        <f t="shared" si="66"/>
        <v>Yes</v>
      </c>
      <c r="BC86" s="49" t="str">
        <f t="shared" si="67"/>
        <v>Yes</v>
      </c>
      <c r="BD86" s="49" t="str">
        <f t="shared" si="68"/>
        <v>Yes</v>
      </c>
      <c r="BE86" s="49" t="str">
        <f t="shared" si="69"/>
        <v/>
      </c>
      <c r="BF86" s="49" t="str">
        <f t="shared" si="70"/>
        <v/>
      </c>
      <c r="BG86" s="49" t="str">
        <f t="shared" si="71"/>
        <v/>
      </c>
      <c r="BH86" s="49" t="str">
        <f t="shared" si="72"/>
        <v/>
      </c>
      <c r="BI86" s="49" t="str">
        <f t="shared" si="111"/>
        <v>Yes</v>
      </c>
      <c r="BJ86" s="3"/>
      <c r="BK86" s="49">
        <f t="shared" si="112"/>
        <v>35.15</v>
      </c>
      <c r="BL86" s="49" t="str">
        <f t="shared" si="113"/>
        <v/>
      </c>
      <c r="BM86" s="49" t="str">
        <f t="shared" si="114"/>
        <v/>
      </c>
      <c r="BN86" s="49" t="str">
        <f t="shared" si="115"/>
        <v/>
      </c>
      <c r="BO86" s="49">
        <f t="shared" si="116"/>
        <v>36.75</v>
      </c>
      <c r="BP86" s="49" t="str">
        <f t="shared" si="117"/>
        <v/>
      </c>
      <c r="BQ86" s="49" t="str">
        <f t="shared" si="118"/>
        <v/>
      </c>
      <c r="BR86" s="49" t="str">
        <f t="shared" si="119"/>
        <v/>
      </c>
      <c r="BS86" s="49" t="str">
        <f t="shared" si="120"/>
        <v/>
      </c>
      <c r="BT86" s="49">
        <f t="shared" si="121"/>
        <v>18.850000000000001</v>
      </c>
      <c r="BU86" s="49" t="str">
        <f t="shared" si="122"/>
        <v/>
      </c>
      <c r="BV86" s="49" t="str">
        <f t="shared" si="123"/>
        <v/>
      </c>
      <c r="BW86" s="49" t="str">
        <f t="shared" si="124"/>
        <v/>
      </c>
      <c r="BY86" s="49" t="str">
        <f t="shared" si="74"/>
        <v>Yes</v>
      </c>
      <c r="BZ86" s="49" t="str">
        <f t="shared" si="75"/>
        <v/>
      </c>
      <c r="CA86" s="49" t="str">
        <f t="shared" si="76"/>
        <v/>
      </c>
      <c r="CB86" s="49" t="str">
        <f t="shared" si="77"/>
        <v/>
      </c>
      <c r="CC86" s="49" t="str">
        <f t="shared" si="78"/>
        <v>Yes</v>
      </c>
      <c r="CD86" s="49" t="str">
        <f t="shared" si="79"/>
        <v/>
      </c>
      <c r="CE86" s="49" t="str">
        <f t="shared" si="80"/>
        <v/>
      </c>
      <c r="CF86" s="49" t="str">
        <f t="shared" si="81"/>
        <v/>
      </c>
      <c r="CG86" s="49" t="str">
        <f t="shared" si="82"/>
        <v/>
      </c>
      <c r="CH86" s="49" t="str">
        <f t="shared" si="83"/>
        <v>Yes</v>
      </c>
      <c r="CI86" s="49" t="str">
        <f t="shared" si="84"/>
        <v/>
      </c>
      <c r="CJ86" s="49" t="str">
        <f t="shared" si="85"/>
        <v/>
      </c>
      <c r="CK86" s="49" t="str">
        <f t="shared" si="86"/>
        <v/>
      </c>
      <c r="CL86" s="49" t="str">
        <f t="shared" si="87"/>
        <v>Yes</v>
      </c>
      <c r="CM86" s="3"/>
      <c r="CN86" s="49">
        <f t="shared" si="156"/>
        <v>71.900000000000006</v>
      </c>
      <c r="CO86" s="49" t="str">
        <f t="shared" si="157"/>
        <v/>
      </c>
      <c r="CP86" s="49" t="str">
        <f t="shared" si="158"/>
        <v/>
      </c>
      <c r="CQ86" s="49" t="str">
        <f t="shared" si="159"/>
        <v/>
      </c>
      <c r="CR86" s="49" t="str">
        <f t="shared" si="160"/>
        <v/>
      </c>
      <c r="CS86" s="49" t="str">
        <f t="shared" si="161"/>
        <v/>
      </c>
      <c r="CT86" s="49">
        <f t="shared" si="162"/>
        <v>18.850000000000001</v>
      </c>
      <c r="CU86" s="49" t="str">
        <f t="shared" si="163"/>
        <v/>
      </c>
      <c r="CW86" s="49" t="str">
        <f t="shared" si="89"/>
        <v>Yes</v>
      </c>
      <c r="CX86" s="49" t="str">
        <f t="shared" si="90"/>
        <v/>
      </c>
      <c r="CY86" s="49" t="str">
        <f t="shared" si="91"/>
        <v/>
      </c>
      <c r="CZ86" s="49" t="str">
        <f t="shared" si="92"/>
        <v/>
      </c>
      <c r="DA86" s="49" t="str">
        <f t="shared" si="93"/>
        <v/>
      </c>
      <c r="DB86" s="49" t="str">
        <f t="shared" si="94"/>
        <v/>
      </c>
      <c r="DC86" s="49" t="str">
        <f t="shared" si="95"/>
        <v>Yes</v>
      </c>
      <c r="DD86" s="49" t="str">
        <f t="shared" si="96"/>
        <v/>
      </c>
      <c r="DE86" s="52" t="str">
        <f t="shared" si="97"/>
        <v>Yes</v>
      </c>
      <c r="DG86" s="49">
        <f t="shared" si="133"/>
        <v>71.900000000000006</v>
      </c>
      <c r="DH86" s="49">
        <f t="shared" si="134"/>
        <v>18.850000000000001</v>
      </c>
      <c r="DI86" s="49" t="str">
        <f t="shared" si="135"/>
        <v/>
      </c>
      <c r="DK86" s="49" t="str">
        <f t="shared" si="98"/>
        <v>Yes</v>
      </c>
      <c r="DL86" s="49" t="str">
        <f t="shared" si="99"/>
        <v>Yes</v>
      </c>
      <c r="DM86" s="49" t="str">
        <f t="shared" si="100"/>
        <v/>
      </c>
      <c r="DN86" s="57" t="str">
        <f t="shared" si="101"/>
        <v>Yes</v>
      </c>
      <c r="DP86" s="49">
        <f t="shared" si="164"/>
        <v>71.900000000000006</v>
      </c>
      <c r="DQ86" s="49" t="str">
        <f t="shared" si="165"/>
        <v/>
      </c>
      <c r="DR86" s="49" t="str">
        <f t="shared" si="166"/>
        <v/>
      </c>
      <c r="DS86" s="49" t="str">
        <f t="shared" si="167"/>
        <v/>
      </c>
      <c r="DU86" s="49" t="str">
        <f t="shared" si="168"/>
        <v>Yes</v>
      </c>
      <c r="DV86" s="49" t="str">
        <f t="shared" si="169"/>
        <v/>
      </c>
      <c r="DW86" s="49" t="str">
        <f t="shared" si="170"/>
        <v/>
      </c>
      <c r="DX86" s="49" t="str">
        <f t="shared" si="171"/>
        <v/>
      </c>
      <c r="DY86" s="57" t="str">
        <f t="shared" si="172"/>
        <v>Yes</v>
      </c>
      <c r="EA86" s="49" t="str">
        <f t="shared" si="145"/>
        <v/>
      </c>
      <c r="EB86" s="49" t="str">
        <f t="shared" si="146"/>
        <v/>
      </c>
      <c r="EC86" s="49">
        <f t="shared" si="147"/>
        <v>90.75</v>
      </c>
      <c r="ED86" s="49" t="str">
        <f t="shared" si="148"/>
        <v/>
      </c>
      <c r="EE86" s="49" t="str">
        <f t="shared" si="149"/>
        <v/>
      </c>
      <c r="EG86" s="49" t="str">
        <f t="shared" si="150"/>
        <v/>
      </c>
      <c r="EH86" s="49" t="str">
        <f t="shared" si="151"/>
        <v/>
      </c>
      <c r="EI86" s="49" t="str">
        <f t="shared" si="152"/>
        <v>Yes</v>
      </c>
      <c r="EJ86" s="49" t="str">
        <f t="shared" si="153"/>
        <v/>
      </c>
      <c r="EK86" s="49" t="str">
        <f t="shared" si="154"/>
        <v/>
      </c>
      <c r="EL86" s="57" t="str">
        <f t="shared" si="155"/>
        <v>Yes</v>
      </c>
    </row>
    <row r="87" spans="1:142" ht="15" customHeight="1">
      <c r="A87" s="713">
        <v>19</v>
      </c>
      <c r="B87" s="714" t="s">
        <v>2830</v>
      </c>
      <c r="C87" s="714" t="s">
        <v>2831</v>
      </c>
      <c r="D87" s="715">
        <v>33</v>
      </c>
      <c r="E87" s="715">
        <v>16</v>
      </c>
      <c r="F87" s="715">
        <v>16.5</v>
      </c>
      <c r="G87" s="715">
        <v>0</v>
      </c>
      <c r="H87" s="715">
        <v>17</v>
      </c>
      <c r="I87" s="715">
        <v>20</v>
      </c>
      <c r="J87" s="715">
        <v>8</v>
      </c>
      <c r="K87" s="715">
        <v>19</v>
      </c>
      <c r="L87" s="716">
        <v>89.06</v>
      </c>
      <c r="M87" s="718">
        <v>69.05</v>
      </c>
      <c r="N87" s="718">
        <v>67.19</v>
      </c>
      <c r="O87" s="718">
        <v>50</v>
      </c>
      <c r="P87" s="718">
        <v>90.62</v>
      </c>
      <c r="Q87" s="721">
        <v>100</v>
      </c>
      <c r="R87" s="721">
        <v>66.67</v>
      </c>
      <c r="S87" s="721">
        <v>96.88</v>
      </c>
      <c r="T87" s="722"/>
      <c r="U87" s="722"/>
      <c r="V87" s="722"/>
      <c r="W87" s="722"/>
      <c r="X87" s="722"/>
      <c r="Y87" s="722"/>
      <c r="Z87" s="722"/>
      <c r="AA87" s="722"/>
      <c r="AB87" s="722"/>
      <c r="AC87" s="722"/>
      <c r="AD87" s="722"/>
      <c r="AE87" s="722"/>
      <c r="AF87" s="722"/>
      <c r="AG87" s="722"/>
      <c r="AH87" s="722"/>
      <c r="AI87" s="722"/>
      <c r="AJ87" s="722"/>
      <c r="AK87" s="722"/>
      <c r="AL87" s="722"/>
      <c r="AM87" s="722"/>
      <c r="AN87" s="722"/>
      <c r="AO87" s="722"/>
      <c r="AP87" s="215">
        <f t="shared" si="102"/>
        <v>79</v>
      </c>
      <c r="AQ87" s="299">
        <f t="shared" si="58"/>
        <v>2.75</v>
      </c>
      <c r="AR87" s="215" t="str">
        <f t="shared" si="103"/>
        <v>PASS</v>
      </c>
      <c r="AS87" s="3"/>
      <c r="AT87" s="49">
        <f t="shared" si="104"/>
        <v>32.83</v>
      </c>
      <c r="AU87" s="49">
        <f t="shared" si="105"/>
        <v>32.47</v>
      </c>
      <c r="AV87" s="49">
        <f t="shared" si="106"/>
        <v>13.89</v>
      </c>
      <c r="AW87" s="49" t="str">
        <f t="shared" si="107"/>
        <v/>
      </c>
      <c r="AX87" s="49" t="str">
        <f t="shared" si="108"/>
        <v/>
      </c>
      <c r="AY87" s="49" t="str">
        <f t="shared" si="109"/>
        <v/>
      </c>
      <c r="AZ87" s="49" t="str">
        <f t="shared" si="110"/>
        <v/>
      </c>
      <c r="BA87" s="42"/>
      <c r="BB87" s="49" t="str">
        <f t="shared" si="66"/>
        <v>Yes</v>
      </c>
      <c r="BC87" s="49" t="str">
        <f t="shared" si="67"/>
        <v>Yes</v>
      </c>
      <c r="BD87" s="49" t="str">
        <f t="shared" si="68"/>
        <v>No</v>
      </c>
      <c r="BE87" s="49" t="str">
        <f t="shared" si="69"/>
        <v/>
      </c>
      <c r="BF87" s="49" t="str">
        <f t="shared" si="70"/>
        <v/>
      </c>
      <c r="BG87" s="49" t="str">
        <f t="shared" si="71"/>
        <v/>
      </c>
      <c r="BH87" s="49" t="str">
        <f t="shared" si="72"/>
        <v/>
      </c>
      <c r="BI87" s="49" t="str">
        <f t="shared" si="111"/>
        <v>No</v>
      </c>
      <c r="BJ87" s="3"/>
      <c r="BK87" s="49">
        <f t="shared" si="112"/>
        <v>32.83</v>
      </c>
      <c r="BL87" s="49" t="str">
        <f t="shared" si="113"/>
        <v/>
      </c>
      <c r="BM87" s="49" t="str">
        <f t="shared" si="114"/>
        <v/>
      </c>
      <c r="BN87" s="49" t="str">
        <f t="shared" si="115"/>
        <v/>
      </c>
      <c r="BO87" s="49">
        <f t="shared" si="116"/>
        <v>32.47</v>
      </c>
      <c r="BP87" s="49" t="str">
        <f t="shared" si="117"/>
        <v/>
      </c>
      <c r="BQ87" s="49" t="str">
        <f t="shared" si="118"/>
        <v/>
      </c>
      <c r="BR87" s="49" t="str">
        <f t="shared" si="119"/>
        <v/>
      </c>
      <c r="BS87" s="49" t="str">
        <f t="shared" si="120"/>
        <v/>
      </c>
      <c r="BT87" s="49">
        <f t="shared" si="121"/>
        <v>13.89</v>
      </c>
      <c r="BU87" s="49" t="str">
        <f t="shared" si="122"/>
        <v/>
      </c>
      <c r="BV87" s="49" t="str">
        <f t="shared" si="123"/>
        <v/>
      </c>
      <c r="BW87" s="49" t="str">
        <f t="shared" si="124"/>
        <v/>
      </c>
      <c r="BY87" s="49" t="str">
        <f t="shared" si="74"/>
        <v>Yes</v>
      </c>
      <c r="BZ87" s="49" t="str">
        <f t="shared" si="75"/>
        <v/>
      </c>
      <c r="CA87" s="49" t="str">
        <f t="shared" si="76"/>
        <v/>
      </c>
      <c r="CB87" s="49" t="str">
        <f t="shared" si="77"/>
        <v/>
      </c>
      <c r="CC87" s="49" t="str">
        <f t="shared" si="78"/>
        <v>Yes</v>
      </c>
      <c r="CD87" s="49" t="str">
        <f t="shared" si="79"/>
        <v/>
      </c>
      <c r="CE87" s="49" t="str">
        <f t="shared" si="80"/>
        <v/>
      </c>
      <c r="CF87" s="49" t="str">
        <f t="shared" si="81"/>
        <v/>
      </c>
      <c r="CG87" s="49" t="str">
        <f t="shared" si="82"/>
        <v/>
      </c>
      <c r="CH87" s="49" t="str">
        <f t="shared" si="83"/>
        <v>No</v>
      </c>
      <c r="CI87" s="49" t="str">
        <f t="shared" si="84"/>
        <v/>
      </c>
      <c r="CJ87" s="49" t="str">
        <f t="shared" si="85"/>
        <v/>
      </c>
      <c r="CK87" s="49" t="str">
        <f t="shared" si="86"/>
        <v/>
      </c>
      <c r="CL87" s="49" t="str">
        <f t="shared" si="87"/>
        <v>No</v>
      </c>
      <c r="CM87" s="3"/>
      <c r="CN87" s="49">
        <f t="shared" si="156"/>
        <v>65.3</v>
      </c>
      <c r="CO87" s="49" t="str">
        <f t="shared" si="157"/>
        <v/>
      </c>
      <c r="CP87" s="49" t="str">
        <f t="shared" si="158"/>
        <v/>
      </c>
      <c r="CQ87" s="49" t="str">
        <f t="shared" si="159"/>
        <v/>
      </c>
      <c r="CR87" s="49" t="str">
        <f t="shared" si="160"/>
        <v/>
      </c>
      <c r="CS87" s="49" t="str">
        <f t="shared" si="161"/>
        <v/>
      </c>
      <c r="CT87" s="49">
        <f t="shared" si="162"/>
        <v>13.89</v>
      </c>
      <c r="CU87" s="49" t="str">
        <f t="shared" si="163"/>
        <v/>
      </c>
      <c r="CW87" s="49" t="str">
        <f t="shared" si="89"/>
        <v>Yes</v>
      </c>
      <c r="CX87" s="49" t="str">
        <f t="shared" si="90"/>
        <v/>
      </c>
      <c r="CY87" s="49" t="str">
        <f t="shared" si="91"/>
        <v/>
      </c>
      <c r="CZ87" s="49" t="str">
        <f t="shared" si="92"/>
        <v/>
      </c>
      <c r="DA87" s="49" t="str">
        <f t="shared" si="93"/>
        <v/>
      </c>
      <c r="DB87" s="49" t="str">
        <f t="shared" si="94"/>
        <v/>
      </c>
      <c r="DC87" s="49" t="str">
        <f t="shared" si="95"/>
        <v>No</v>
      </c>
      <c r="DD87" s="49" t="str">
        <f t="shared" si="96"/>
        <v/>
      </c>
      <c r="DE87" s="52" t="str">
        <f t="shared" si="97"/>
        <v>No</v>
      </c>
      <c r="DG87" s="49">
        <f t="shared" si="133"/>
        <v>65.3</v>
      </c>
      <c r="DH87" s="49">
        <f t="shared" si="134"/>
        <v>13.89</v>
      </c>
      <c r="DI87" s="49" t="str">
        <f t="shared" si="135"/>
        <v/>
      </c>
      <c r="DK87" s="49" t="str">
        <f t="shared" si="98"/>
        <v>Yes</v>
      </c>
      <c r="DL87" s="49" t="str">
        <f t="shared" si="99"/>
        <v>No</v>
      </c>
      <c r="DM87" s="49" t="str">
        <f t="shared" si="100"/>
        <v/>
      </c>
      <c r="DN87" s="57" t="str">
        <f t="shared" si="101"/>
        <v>No</v>
      </c>
      <c r="DP87" s="49">
        <f t="shared" si="164"/>
        <v>65.3</v>
      </c>
      <c r="DQ87" s="49" t="str">
        <f t="shared" si="165"/>
        <v/>
      </c>
      <c r="DR87" s="49" t="str">
        <f t="shared" si="166"/>
        <v/>
      </c>
      <c r="DS87" s="49" t="str">
        <f t="shared" si="167"/>
        <v/>
      </c>
      <c r="DU87" s="49" t="str">
        <f t="shared" si="168"/>
        <v>Yes</v>
      </c>
      <c r="DV87" s="49" t="str">
        <f t="shared" si="169"/>
        <v/>
      </c>
      <c r="DW87" s="49" t="str">
        <f t="shared" si="170"/>
        <v/>
      </c>
      <c r="DX87" s="49" t="str">
        <f t="shared" si="171"/>
        <v/>
      </c>
      <c r="DY87" s="57" t="str">
        <f t="shared" si="172"/>
        <v>Yes</v>
      </c>
      <c r="EA87" s="49" t="str">
        <f t="shared" si="145"/>
        <v/>
      </c>
      <c r="EB87" s="49" t="str">
        <f t="shared" si="146"/>
        <v/>
      </c>
      <c r="EC87" s="49">
        <f t="shared" si="147"/>
        <v>79.19</v>
      </c>
      <c r="ED87" s="49" t="str">
        <f t="shared" si="148"/>
        <v/>
      </c>
      <c r="EE87" s="49" t="str">
        <f t="shared" si="149"/>
        <v/>
      </c>
      <c r="EG87" s="49" t="str">
        <f t="shared" si="150"/>
        <v/>
      </c>
      <c r="EH87" s="49" t="str">
        <f t="shared" si="151"/>
        <v/>
      </c>
      <c r="EI87" s="49" t="str">
        <f t="shared" si="152"/>
        <v>Yes</v>
      </c>
      <c r="EJ87" s="49" t="str">
        <f t="shared" si="153"/>
        <v/>
      </c>
      <c r="EK87" s="49" t="str">
        <f t="shared" si="154"/>
        <v/>
      </c>
      <c r="EL87" s="57" t="str">
        <f t="shared" si="155"/>
        <v>Yes</v>
      </c>
    </row>
    <row r="88" spans="1:142" ht="15" customHeight="1">
      <c r="A88" s="713">
        <v>20</v>
      </c>
      <c r="B88" s="714" t="s">
        <v>2832</v>
      </c>
      <c r="C88" s="714" t="s">
        <v>2833</v>
      </c>
      <c r="D88" s="715">
        <v>31</v>
      </c>
      <c r="E88" s="715">
        <v>29</v>
      </c>
      <c r="F88" s="715">
        <v>14.75</v>
      </c>
      <c r="G88" s="715">
        <v>8.5</v>
      </c>
      <c r="H88" s="715">
        <v>19</v>
      </c>
      <c r="I88" s="715">
        <v>20</v>
      </c>
      <c r="J88" s="715">
        <v>13</v>
      </c>
      <c r="K88" s="715">
        <v>19.5</v>
      </c>
      <c r="L88" s="716">
        <v>85.94</v>
      </c>
      <c r="M88" s="718">
        <v>89.29</v>
      </c>
      <c r="N88" s="718">
        <v>65.36</v>
      </c>
      <c r="O88" s="718">
        <v>60.12</v>
      </c>
      <c r="P88" s="718">
        <v>96.88</v>
      </c>
      <c r="Q88" s="721">
        <v>100</v>
      </c>
      <c r="R88" s="721">
        <v>78.12</v>
      </c>
      <c r="S88" s="721">
        <v>98.44</v>
      </c>
      <c r="T88" s="722"/>
      <c r="U88" s="722"/>
      <c r="V88" s="722"/>
      <c r="W88" s="722"/>
      <c r="X88" s="722"/>
      <c r="Y88" s="722"/>
      <c r="Z88" s="722"/>
      <c r="AA88" s="722"/>
      <c r="AB88" s="722"/>
      <c r="AC88" s="722"/>
      <c r="AD88" s="722"/>
      <c r="AE88" s="722"/>
      <c r="AF88" s="722"/>
      <c r="AG88" s="722"/>
      <c r="AH88" s="722"/>
      <c r="AI88" s="722"/>
      <c r="AJ88" s="722"/>
      <c r="AK88" s="722"/>
      <c r="AL88" s="722"/>
      <c r="AM88" s="722"/>
      <c r="AN88" s="722"/>
      <c r="AO88" s="722"/>
      <c r="AP88" s="215">
        <f t="shared" si="102"/>
        <v>84</v>
      </c>
      <c r="AQ88" s="299">
        <f t="shared" si="58"/>
        <v>2.25</v>
      </c>
      <c r="AR88" s="215" t="str">
        <f t="shared" si="103"/>
        <v>PASS</v>
      </c>
      <c r="AS88" s="3"/>
      <c r="AT88" s="49">
        <f t="shared" si="104"/>
        <v>33.340000000000003</v>
      </c>
      <c r="AU88" s="49">
        <f t="shared" si="105"/>
        <v>33.630000000000003</v>
      </c>
      <c r="AV88" s="49">
        <f t="shared" si="106"/>
        <v>17.43</v>
      </c>
      <c r="AW88" s="49" t="str">
        <f t="shared" si="107"/>
        <v/>
      </c>
      <c r="AX88" s="49" t="str">
        <f t="shared" si="108"/>
        <v/>
      </c>
      <c r="AY88" s="49" t="str">
        <f t="shared" si="109"/>
        <v/>
      </c>
      <c r="AZ88" s="49" t="str">
        <f t="shared" si="110"/>
        <v/>
      </c>
      <c r="BA88" s="42"/>
      <c r="BB88" s="49" t="str">
        <f t="shared" si="66"/>
        <v>Yes</v>
      </c>
      <c r="BC88" s="49" t="str">
        <f t="shared" si="67"/>
        <v>Yes</v>
      </c>
      <c r="BD88" s="49" t="str">
        <f t="shared" si="68"/>
        <v>Yes</v>
      </c>
      <c r="BE88" s="49" t="str">
        <f t="shared" si="69"/>
        <v/>
      </c>
      <c r="BF88" s="49" t="str">
        <f t="shared" si="70"/>
        <v/>
      </c>
      <c r="BG88" s="49" t="str">
        <f t="shared" si="71"/>
        <v/>
      </c>
      <c r="BH88" s="49" t="str">
        <f t="shared" si="72"/>
        <v/>
      </c>
      <c r="BI88" s="49" t="str">
        <f t="shared" si="111"/>
        <v>Yes</v>
      </c>
      <c r="BJ88" s="3"/>
      <c r="BK88" s="49">
        <f t="shared" si="112"/>
        <v>33.340000000000003</v>
      </c>
      <c r="BL88" s="49" t="str">
        <f t="shared" si="113"/>
        <v/>
      </c>
      <c r="BM88" s="49" t="str">
        <f t="shared" si="114"/>
        <v/>
      </c>
      <c r="BN88" s="49" t="str">
        <f t="shared" si="115"/>
        <v/>
      </c>
      <c r="BO88" s="49">
        <f t="shared" si="116"/>
        <v>33.630000000000003</v>
      </c>
      <c r="BP88" s="49" t="str">
        <f t="shared" si="117"/>
        <v/>
      </c>
      <c r="BQ88" s="49" t="str">
        <f t="shared" si="118"/>
        <v/>
      </c>
      <c r="BR88" s="49" t="str">
        <f t="shared" si="119"/>
        <v/>
      </c>
      <c r="BS88" s="49" t="str">
        <f t="shared" si="120"/>
        <v/>
      </c>
      <c r="BT88" s="49">
        <f t="shared" si="121"/>
        <v>17.43</v>
      </c>
      <c r="BU88" s="49" t="str">
        <f t="shared" si="122"/>
        <v/>
      </c>
      <c r="BV88" s="49" t="str">
        <f t="shared" si="123"/>
        <v/>
      </c>
      <c r="BW88" s="49" t="str">
        <f t="shared" si="124"/>
        <v/>
      </c>
      <c r="BY88" s="49" t="str">
        <f t="shared" si="74"/>
        <v>Yes</v>
      </c>
      <c r="BZ88" s="49" t="str">
        <f t="shared" si="75"/>
        <v/>
      </c>
      <c r="CA88" s="49" t="str">
        <f t="shared" si="76"/>
        <v/>
      </c>
      <c r="CB88" s="49" t="str">
        <f t="shared" si="77"/>
        <v/>
      </c>
      <c r="CC88" s="49" t="str">
        <f t="shared" si="78"/>
        <v>Yes</v>
      </c>
      <c r="CD88" s="49" t="str">
        <f t="shared" si="79"/>
        <v/>
      </c>
      <c r="CE88" s="49" t="str">
        <f t="shared" si="80"/>
        <v/>
      </c>
      <c r="CF88" s="49" t="str">
        <f t="shared" si="81"/>
        <v/>
      </c>
      <c r="CG88" s="49" t="str">
        <f t="shared" si="82"/>
        <v/>
      </c>
      <c r="CH88" s="49" t="str">
        <f t="shared" si="83"/>
        <v>Yes</v>
      </c>
      <c r="CI88" s="49" t="str">
        <f t="shared" si="84"/>
        <v/>
      </c>
      <c r="CJ88" s="49" t="str">
        <f t="shared" si="85"/>
        <v/>
      </c>
      <c r="CK88" s="49" t="str">
        <f t="shared" si="86"/>
        <v/>
      </c>
      <c r="CL88" s="49" t="str">
        <f t="shared" si="87"/>
        <v>Yes</v>
      </c>
      <c r="CM88" s="3"/>
      <c r="CN88" s="49">
        <f t="shared" si="156"/>
        <v>66.97</v>
      </c>
      <c r="CO88" s="49" t="str">
        <f t="shared" si="157"/>
        <v/>
      </c>
      <c r="CP88" s="49" t="str">
        <f t="shared" si="158"/>
        <v/>
      </c>
      <c r="CQ88" s="49" t="str">
        <f t="shared" si="159"/>
        <v/>
      </c>
      <c r="CR88" s="49" t="str">
        <f t="shared" si="160"/>
        <v/>
      </c>
      <c r="CS88" s="49" t="str">
        <f t="shared" si="161"/>
        <v/>
      </c>
      <c r="CT88" s="49">
        <f t="shared" si="162"/>
        <v>17.43</v>
      </c>
      <c r="CU88" s="49" t="str">
        <f t="shared" si="163"/>
        <v/>
      </c>
      <c r="CW88" s="49" t="str">
        <f t="shared" si="89"/>
        <v>Yes</v>
      </c>
      <c r="CX88" s="49" t="str">
        <f t="shared" si="90"/>
        <v/>
      </c>
      <c r="CY88" s="49" t="str">
        <f t="shared" si="91"/>
        <v/>
      </c>
      <c r="CZ88" s="49" t="str">
        <f t="shared" si="92"/>
        <v/>
      </c>
      <c r="DA88" s="49" t="str">
        <f t="shared" si="93"/>
        <v/>
      </c>
      <c r="DB88" s="49" t="str">
        <f t="shared" si="94"/>
        <v/>
      </c>
      <c r="DC88" s="49" t="str">
        <f t="shared" si="95"/>
        <v>Yes</v>
      </c>
      <c r="DD88" s="49" t="str">
        <f t="shared" si="96"/>
        <v/>
      </c>
      <c r="DE88" s="52" t="str">
        <f t="shared" si="97"/>
        <v>Yes</v>
      </c>
      <c r="DG88" s="49">
        <f t="shared" si="133"/>
        <v>66.97</v>
      </c>
      <c r="DH88" s="49">
        <f t="shared" si="134"/>
        <v>17.43</v>
      </c>
      <c r="DI88" s="49" t="str">
        <f t="shared" si="135"/>
        <v/>
      </c>
      <c r="DK88" s="49" t="str">
        <f t="shared" si="98"/>
        <v>Yes</v>
      </c>
      <c r="DL88" s="49" t="str">
        <f t="shared" si="99"/>
        <v>Yes</v>
      </c>
      <c r="DM88" s="49" t="str">
        <f t="shared" si="100"/>
        <v/>
      </c>
      <c r="DN88" s="57" t="str">
        <f t="shared" si="101"/>
        <v>Yes</v>
      </c>
      <c r="DP88" s="49">
        <f t="shared" si="164"/>
        <v>66.97</v>
      </c>
      <c r="DQ88" s="49" t="str">
        <f t="shared" si="165"/>
        <v/>
      </c>
      <c r="DR88" s="49" t="str">
        <f t="shared" si="166"/>
        <v/>
      </c>
      <c r="DS88" s="49" t="str">
        <f t="shared" si="167"/>
        <v/>
      </c>
      <c r="DU88" s="49" t="str">
        <f t="shared" si="168"/>
        <v>Yes</v>
      </c>
      <c r="DV88" s="49" t="str">
        <f t="shared" si="169"/>
        <v/>
      </c>
      <c r="DW88" s="49" t="str">
        <f t="shared" si="170"/>
        <v/>
      </c>
      <c r="DX88" s="49" t="str">
        <f t="shared" si="171"/>
        <v/>
      </c>
      <c r="DY88" s="57" t="str">
        <f t="shared" si="172"/>
        <v>Yes</v>
      </c>
      <c r="EA88" s="49" t="str">
        <f t="shared" si="145"/>
        <v/>
      </c>
      <c r="EB88" s="49" t="str">
        <f t="shared" si="146"/>
        <v/>
      </c>
      <c r="EC88" s="49">
        <f t="shared" si="147"/>
        <v>84.4</v>
      </c>
      <c r="ED88" s="49" t="str">
        <f t="shared" si="148"/>
        <v/>
      </c>
      <c r="EE88" s="49" t="str">
        <f t="shared" si="149"/>
        <v/>
      </c>
      <c r="EG88" s="49" t="str">
        <f t="shared" si="150"/>
        <v/>
      </c>
      <c r="EH88" s="49" t="str">
        <f t="shared" si="151"/>
        <v/>
      </c>
      <c r="EI88" s="49" t="str">
        <f t="shared" si="152"/>
        <v>Yes</v>
      </c>
      <c r="EJ88" s="49" t="str">
        <f t="shared" si="153"/>
        <v/>
      </c>
      <c r="EK88" s="49" t="str">
        <f t="shared" si="154"/>
        <v/>
      </c>
      <c r="EL88" s="57" t="str">
        <f t="shared" si="155"/>
        <v>Yes</v>
      </c>
    </row>
    <row r="89" spans="1:142" ht="15" customHeight="1">
      <c r="A89" s="713">
        <v>21</v>
      </c>
      <c r="B89" s="714" t="s">
        <v>2834</v>
      </c>
      <c r="C89" s="714" t="s">
        <v>2835</v>
      </c>
      <c r="D89" s="715">
        <v>26</v>
      </c>
      <c r="E89" s="715">
        <v>21</v>
      </c>
      <c r="F89" s="715">
        <v>16.25</v>
      </c>
      <c r="G89" s="715">
        <v>19.75</v>
      </c>
      <c r="H89" s="715">
        <v>19</v>
      </c>
      <c r="I89" s="715">
        <v>20</v>
      </c>
      <c r="J89" s="715">
        <v>11</v>
      </c>
      <c r="K89" s="715">
        <v>20</v>
      </c>
      <c r="L89" s="716">
        <v>78.12</v>
      </c>
      <c r="M89" s="718">
        <v>75</v>
      </c>
      <c r="N89" s="718">
        <v>66.930000000000007</v>
      </c>
      <c r="O89" s="718">
        <v>73.510000000000005</v>
      </c>
      <c r="P89" s="718">
        <v>96.88</v>
      </c>
      <c r="Q89" s="721">
        <v>100</v>
      </c>
      <c r="R89" s="721">
        <v>72.92</v>
      </c>
      <c r="S89" s="721">
        <v>100</v>
      </c>
      <c r="T89" s="722"/>
      <c r="U89" s="722"/>
      <c r="V89" s="722"/>
      <c r="W89" s="722"/>
      <c r="X89" s="722"/>
      <c r="Y89" s="722"/>
      <c r="Z89" s="722"/>
      <c r="AA89" s="722"/>
      <c r="AB89" s="722"/>
      <c r="AC89" s="722"/>
      <c r="AD89" s="722"/>
      <c r="AE89" s="722"/>
      <c r="AF89" s="722"/>
      <c r="AG89" s="722"/>
      <c r="AH89" s="722"/>
      <c r="AI89" s="722"/>
      <c r="AJ89" s="722"/>
      <c r="AK89" s="722"/>
      <c r="AL89" s="722"/>
      <c r="AM89" s="722"/>
      <c r="AN89" s="722"/>
      <c r="AO89" s="722"/>
      <c r="AP89" s="215">
        <f t="shared" si="102"/>
        <v>83</v>
      </c>
      <c r="AQ89" s="299">
        <f t="shared" si="58"/>
        <v>2.25</v>
      </c>
      <c r="AR89" s="215" t="str">
        <f t="shared" si="103"/>
        <v>PASS</v>
      </c>
      <c r="AS89" s="3"/>
      <c r="AT89" s="49">
        <f t="shared" si="104"/>
        <v>33.549999999999997</v>
      </c>
      <c r="AU89" s="49">
        <f t="shared" si="105"/>
        <v>32.17</v>
      </c>
      <c r="AV89" s="49">
        <f t="shared" si="106"/>
        <v>17.329999999999998</v>
      </c>
      <c r="AW89" s="49" t="str">
        <f t="shared" si="107"/>
        <v/>
      </c>
      <c r="AX89" s="49" t="str">
        <f t="shared" si="108"/>
        <v/>
      </c>
      <c r="AY89" s="49" t="str">
        <f t="shared" si="109"/>
        <v/>
      </c>
      <c r="AZ89" s="49" t="str">
        <f t="shared" si="110"/>
        <v/>
      </c>
      <c r="BA89" s="42"/>
      <c r="BB89" s="49" t="str">
        <f t="shared" si="66"/>
        <v>Yes</v>
      </c>
      <c r="BC89" s="49" t="str">
        <f t="shared" si="67"/>
        <v>Yes</v>
      </c>
      <c r="BD89" s="49" t="str">
        <f t="shared" si="68"/>
        <v>No</v>
      </c>
      <c r="BE89" s="49" t="str">
        <f t="shared" si="69"/>
        <v/>
      </c>
      <c r="BF89" s="49" t="str">
        <f t="shared" si="70"/>
        <v/>
      </c>
      <c r="BG89" s="49" t="str">
        <f t="shared" si="71"/>
        <v/>
      </c>
      <c r="BH89" s="49" t="str">
        <f t="shared" si="72"/>
        <v/>
      </c>
      <c r="BI89" s="49" t="str">
        <f t="shared" si="111"/>
        <v>No</v>
      </c>
      <c r="BJ89" s="3"/>
      <c r="BK89" s="49">
        <f t="shared" si="112"/>
        <v>33.549999999999997</v>
      </c>
      <c r="BL89" s="49" t="str">
        <f t="shared" si="113"/>
        <v/>
      </c>
      <c r="BM89" s="49" t="str">
        <f t="shared" si="114"/>
        <v/>
      </c>
      <c r="BN89" s="49" t="str">
        <f t="shared" si="115"/>
        <v/>
      </c>
      <c r="BO89" s="49">
        <f t="shared" si="116"/>
        <v>32.17</v>
      </c>
      <c r="BP89" s="49" t="str">
        <f t="shared" si="117"/>
        <v/>
      </c>
      <c r="BQ89" s="49" t="str">
        <f t="shared" si="118"/>
        <v/>
      </c>
      <c r="BR89" s="49" t="str">
        <f t="shared" si="119"/>
        <v/>
      </c>
      <c r="BS89" s="49" t="str">
        <f t="shared" si="120"/>
        <v/>
      </c>
      <c r="BT89" s="49">
        <f t="shared" si="121"/>
        <v>17.329999999999998</v>
      </c>
      <c r="BU89" s="49" t="str">
        <f t="shared" si="122"/>
        <v/>
      </c>
      <c r="BV89" s="49" t="str">
        <f t="shared" si="123"/>
        <v/>
      </c>
      <c r="BW89" s="49" t="str">
        <f t="shared" si="124"/>
        <v/>
      </c>
      <c r="BY89" s="49" t="str">
        <f t="shared" si="74"/>
        <v>Yes</v>
      </c>
      <c r="BZ89" s="49" t="str">
        <f t="shared" si="75"/>
        <v/>
      </c>
      <c r="CA89" s="49" t="str">
        <f t="shared" si="76"/>
        <v/>
      </c>
      <c r="CB89" s="49" t="str">
        <f t="shared" si="77"/>
        <v/>
      </c>
      <c r="CC89" s="49" t="str">
        <f t="shared" si="78"/>
        <v>Yes</v>
      </c>
      <c r="CD89" s="49" t="str">
        <f t="shared" si="79"/>
        <v/>
      </c>
      <c r="CE89" s="49" t="str">
        <f t="shared" si="80"/>
        <v/>
      </c>
      <c r="CF89" s="49" t="str">
        <f t="shared" si="81"/>
        <v/>
      </c>
      <c r="CG89" s="49" t="str">
        <f t="shared" si="82"/>
        <v/>
      </c>
      <c r="CH89" s="49" t="str">
        <f t="shared" si="83"/>
        <v>No</v>
      </c>
      <c r="CI89" s="49" t="str">
        <f t="shared" si="84"/>
        <v/>
      </c>
      <c r="CJ89" s="49" t="str">
        <f t="shared" si="85"/>
        <v/>
      </c>
      <c r="CK89" s="49" t="str">
        <f t="shared" si="86"/>
        <v/>
      </c>
      <c r="CL89" s="49" t="str">
        <f t="shared" si="87"/>
        <v>No</v>
      </c>
      <c r="CM89" s="3"/>
      <c r="CN89" s="49">
        <f t="shared" si="156"/>
        <v>65.72</v>
      </c>
      <c r="CO89" s="49" t="str">
        <f t="shared" si="157"/>
        <v/>
      </c>
      <c r="CP89" s="49" t="str">
        <f t="shared" si="158"/>
        <v/>
      </c>
      <c r="CQ89" s="49" t="str">
        <f t="shared" si="159"/>
        <v/>
      </c>
      <c r="CR89" s="49" t="str">
        <f t="shared" si="160"/>
        <v/>
      </c>
      <c r="CS89" s="49" t="str">
        <f t="shared" si="161"/>
        <v/>
      </c>
      <c r="CT89" s="49">
        <f t="shared" si="162"/>
        <v>17.329999999999998</v>
      </c>
      <c r="CU89" s="49" t="str">
        <f t="shared" si="163"/>
        <v/>
      </c>
      <c r="CW89" s="49" t="str">
        <f t="shared" si="89"/>
        <v>Yes</v>
      </c>
      <c r="CX89" s="49" t="str">
        <f t="shared" si="90"/>
        <v/>
      </c>
      <c r="CY89" s="49" t="str">
        <f t="shared" si="91"/>
        <v/>
      </c>
      <c r="CZ89" s="49" t="str">
        <f t="shared" si="92"/>
        <v/>
      </c>
      <c r="DA89" s="49" t="str">
        <f t="shared" si="93"/>
        <v/>
      </c>
      <c r="DB89" s="49" t="str">
        <f t="shared" si="94"/>
        <v/>
      </c>
      <c r="DC89" s="49" t="str">
        <f t="shared" si="95"/>
        <v>No</v>
      </c>
      <c r="DD89" s="49" t="str">
        <f t="shared" si="96"/>
        <v/>
      </c>
      <c r="DE89" s="52" t="str">
        <f t="shared" si="97"/>
        <v>No</v>
      </c>
      <c r="DG89" s="49">
        <f t="shared" si="133"/>
        <v>65.72</v>
      </c>
      <c r="DH89" s="49">
        <f t="shared" si="134"/>
        <v>17.329999999999998</v>
      </c>
      <c r="DI89" s="49" t="str">
        <f t="shared" si="135"/>
        <v/>
      </c>
      <c r="DK89" s="49" t="str">
        <f t="shared" si="98"/>
        <v>Yes</v>
      </c>
      <c r="DL89" s="49" t="str">
        <f t="shared" si="99"/>
        <v>No</v>
      </c>
      <c r="DM89" s="49" t="str">
        <f t="shared" si="100"/>
        <v/>
      </c>
      <c r="DN89" s="57" t="str">
        <f t="shared" si="101"/>
        <v>No</v>
      </c>
      <c r="DP89" s="49">
        <f t="shared" si="164"/>
        <v>65.72</v>
      </c>
      <c r="DQ89" s="49" t="str">
        <f t="shared" si="165"/>
        <v/>
      </c>
      <c r="DR89" s="49" t="str">
        <f t="shared" si="166"/>
        <v/>
      </c>
      <c r="DS89" s="49" t="str">
        <f t="shared" si="167"/>
        <v/>
      </c>
      <c r="DU89" s="49" t="str">
        <f t="shared" si="168"/>
        <v>Yes</v>
      </c>
      <c r="DV89" s="49" t="str">
        <f t="shared" si="169"/>
        <v/>
      </c>
      <c r="DW89" s="49" t="str">
        <f t="shared" si="170"/>
        <v/>
      </c>
      <c r="DX89" s="49" t="str">
        <f t="shared" si="171"/>
        <v/>
      </c>
      <c r="DY89" s="57" t="str">
        <f t="shared" si="172"/>
        <v>Yes</v>
      </c>
      <c r="EA89" s="49" t="str">
        <f t="shared" si="145"/>
        <v/>
      </c>
      <c r="EB89" s="49" t="str">
        <f t="shared" si="146"/>
        <v/>
      </c>
      <c r="EC89" s="49">
        <f t="shared" si="147"/>
        <v>83.04</v>
      </c>
      <c r="ED89" s="49" t="str">
        <f t="shared" si="148"/>
        <v/>
      </c>
      <c r="EE89" s="49" t="str">
        <f t="shared" si="149"/>
        <v/>
      </c>
      <c r="EG89" s="49" t="str">
        <f t="shared" si="150"/>
        <v/>
      </c>
      <c r="EH89" s="49" t="str">
        <f t="shared" si="151"/>
        <v/>
      </c>
      <c r="EI89" s="49" t="str">
        <f t="shared" si="152"/>
        <v>Yes</v>
      </c>
      <c r="EJ89" s="49" t="str">
        <f t="shared" si="153"/>
        <v/>
      </c>
      <c r="EK89" s="49" t="str">
        <f t="shared" si="154"/>
        <v/>
      </c>
      <c r="EL89" s="57" t="str">
        <f t="shared" si="155"/>
        <v>Yes</v>
      </c>
    </row>
    <row r="90" spans="1:142" ht="15" customHeight="1">
      <c r="A90" s="713">
        <v>22</v>
      </c>
      <c r="B90" s="714" t="s">
        <v>2836</v>
      </c>
      <c r="C90" s="714" t="s">
        <v>2837</v>
      </c>
      <c r="D90" s="715">
        <v>36</v>
      </c>
      <c r="E90" s="715">
        <v>30</v>
      </c>
      <c r="F90" s="715">
        <v>25.75</v>
      </c>
      <c r="G90" s="715">
        <v>14.5</v>
      </c>
      <c r="H90" s="715">
        <v>11</v>
      </c>
      <c r="I90" s="715">
        <v>20</v>
      </c>
      <c r="J90" s="715">
        <v>15</v>
      </c>
      <c r="K90" s="715">
        <v>20</v>
      </c>
      <c r="L90" s="716">
        <v>93.75</v>
      </c>
      <c r="M90" s="718">
        <v>91.07</v>
      </c>
      <c r="N90" s="718">
        <v>77.73</v>
      </c>
      <c r="O90" s="718">
        <v>67.260000000000005</v>
      </c>
      <c r="P90" s="718">
        <v>72.92</v>
      </c>
      <c r="Q90" s="721">
        <v>100</v>
      </c>
      <c r="R90" s="721">
        <v>84.38</v>
      </c>
      <c r="S90" s="721">
        <v>100</v>
      </c>
      <c r="T90" s="722"/>
      <c r="U90" s="722"/>
      <c r="V90" s="722"/>
      <c r="W90" s="722"/>
      <c r="X90" s="722"/>
      <c r="Y90" s="722"/>
      <c r="Z90" s="722"/>
      <c r="AA90" s="722"/>
      <c r="AB90" s="722"/>
      <c r="AC90" s="722"/>
      <c r="AD90" s="722"/>
      <c r="AE90" s="722"/>
      <c r="AF90" s="722"/>
      <c r="AG90" s="722"/>
      <c r="AH90" s="722"/>
      <c r="AI90" s="722"/>
      <c r="AJ90" s="722"/>
      <c r="AK90" s="722"/>
      <c r="AL90" s="722"/>
      <c r="AM90" s="722"/>
      <c r="AN90" s="722"/>
      <c r="AO90" s="722"/>
      <c r="AP90" s="215">
        <f t="shared" si="102"/>
        <v>86</v>
      </c>
      <c r="AQ90" s="299">
        <f t="shared" si="58"/>
        <v>2</v>
      </c>
      <c r="AR90" s="215" t="str">
        <f t="shared" si="103"/>
        <v>PASS</v>
      </c>
      <c r="AS90" s="3"/>
      <c r="AT90" s="49">
        <f t="shared" si="104"/>
        <v>32.11</v>
      </c>
      <c r="AU90" s="49">
        <f t="shared" si="105"/>
        <v>35.630000000000003</v>
      </c>
      <c r="AV90" s="49">
        <f t="shared" si="106"/>
        <v>18.47</v>
      </c>
      <c r="AW90" s="49" t="str">
        <f t="shared" si="107"/>
        <v/>
      </c>
      <c r="AX90" s="49" t="str">
        <f t="shared" si="108"/>
        <v/>
      </c>
      <c r="AY90" s="49" t="str">
        <f t="shared" si="109"/>
        <v/>
      </c>
      <c r="AZ90" s="49" t="str">
        <f t="shared" si="110"/>
        <v/>
      </c>
      <c r="BA90" s="42"/>
      <c r="BB90" s="49" t="str">
        <f t="shared" si="66"/>
        <v>Yes</v>
      </c>
      <c r="BC90" s="49" t="str">
        <f t="shared" si="67"/>
        <v>Yes</v>
      </c>
      <c r="BD90" s="49" t="str">
        <f t="shared" si="68"/>
        <v>Yes</v>
      </c>
      <c r="BE90" s="49" t="str">
        <f t="shared" si="69"/>
        <v/>
      </c>
      <c r="BF90" s="49" t="str">
        <f t="shared" si="70"/>
        <v/>
      </c>
      <c r="BG90" s="49" t="str">
        <f t="shared" si="71"/>
        <v/>
      </c>
      <c r="BH90" s="49" t="str">
        <f t="shared" si="72"/>
        <v/>
      </c>
      <c r="BI90" s="49" t="str">
        <f t="shared" si="111"/>
        <v>Yes</v>
      </c>
      <c r="BJ90" s="3"/>
      <c r="BK90" s="49">
        <f t="shared" si="112"/>
        <v>32.11</v>
      </c>
      <c r="BL90" s="49" t="str">
        <f t="shared" si="113"/>
        <v/>
      </c>
      <c r="BM90" s="49" t="str">
        <f t="shared" si="114"/>
        <v/>
      </c>
      <c r="BN90" s="49" t="str">
        <f t="shared" si="115"/>
        <v/>
      </c>
      <c r="BO90" s="49">
        <f t="shared" si="116"/>
        <v>35.630000000000003</v>
      </c>
      <c r="BP90" s="49" t="str">
        <f t="shared" si="117"/>
        <v/>
      </c>
      <c r="BQ90" s="49" t="str">
        <f t="shared" si="118"/>
        <v/>
      </c>
      <c r="BR90" s="49" t="str">
        <f t="shared" si="119"/>
        <v/>
      </c>
      <c r="BS90" s="49" t="str">
        <f t="shared" si="120"/>
        <v/>
      </c>
      <c r="BT90" s="49">
        <f t="shared" si="121"/>
        <v>18.47</v>
      </c>
      <c r="BU90" s="49" t="str">
        <f t="shared" si="122"/>
        <v/>
      </c>
      <c r="BV90" s="49" t="str">
        <f t="shared" si="123"/>
        <v/>
      </c>
      <c r="BW90" s="49" t="str">
        <f t="shared" si="124"/>
        <v/>
      </c>
      <c r="BY90" s="49" t="str">
        <f t="shared" si="74"/>
        <v>Yes</v>
      </c>
      <c r="BZ90" s="49" t="str">
        <f t="shared" si="75"/>
        <v/>
      </c>
      <c r="CA90" s="49" t="str">
        <f t="shared" si="76"/>
        <v/>
      </c>
      <c r="CB90" s="49" t="str">
        <f t="shared" si="77"/>
        <v/>
      </c>
      <c r="CC90" s="49" t="str">
        <f t="shared" si="78"/>
        <v>Yes</v>
      </c>
      <c r="CD90" s="49" t="str">
        <f t="shared" si="79"/>
        <v/>
      </c>
      <c r="CE90" s="49" t="str">
        <f t="shared" si="80"/>
        <v/>
      </c>
      <c r="CF90" s="49" t="str">
        <f t="shared" si="81"/>
        <v/>
      </c>
      <c r="CG90" s="49" t="str">
        <f t="shared" si="82"/>
        <v/>
      </c>
      <c r="CH90" s="49" t="str">
        <f t="shared" si="83"/>
        <v>Yes</v>
      </c>
      <c r="CI90" s="49" t="str">
        <f t="shared" si="84"/>
        <v/>
      </c>
      <c r="CJ90" s="49" t="str">
        <f t="shared" si="85"/>
        <v/>
      </c>
      <c r="CK90" s="49" t="str">
        <f t="shared" si="86"/>
        <v/>
      </c>
      <c r="CL90" s="49" t="str">
        <f t="shared" si="87"/>
        <v>Yes</v>
      </c>
      <c r="CM90" s="3"/>
      <c r="CN90" s="49">
        <f t="shared" si="156"/>
        <v>67.739999999999995</v>
      </c>
      <c r="CO90" s="49" t="str">
        <f t="shared" si="157"/>
        <v/>
      </c>
      <c r="CP90" s="49" t="str">
        <f t="shared" si="158"/>
        <v/>
      </c>
      <c r="CQ90" s="49" t="str">
        <f t="shared" si="159"/>
        <v/>
      </c>
      <c r="CR90" s="49" t="str">
        <f t="shared" si="160"/>
        <v/>
      </c>
      <c r="CS90" s="49" t="str">
        <f t="shared" si="161"/>
        <v/>
      </c>
      <c r="CT90" s="49">
        <f t="shared" si="162"/>
        <v>18.47</v>
      </c>
      <c r="CU90" s="49" t="str">
        <f t="shared" si="163"/>
        <v/>
      </c>
      <c r="CW90" s="49" t="str">
        <f t="shared" si="89"/>
        <v>Yes</v>
      </c>
      <c r="CX90" s="49" t="str">
        <f t="shared" si="90"/>
        <v/>
      </c>
      <c r="CY90" s="49" t="str">
        <f t="shared" si="91"/>
        <v/>
      </c>
      <c r="CZ90" s="49" t="str">
        <f t="shared" si="92"/>
        <v/>
      </c>
      <c r="DA90" s="49" t="str">
        <f t="shared" si="93"/>
        <v/>
      </c>
      <c r="DB90" s="49" t="str">
        <f t="shared" si="94"/>
        <v/>
      </c>
      <c r="DC90" s="49" t="str">
        <f t="shared" si="95"/>
        <v>Yes</v>
      </c>
      <c r="DD90" s="49" t="str">
        <f t="shared" si="96"/>
        <v/>
      </c>
      <c r="DE90" s="52" t="str">
        <f t="shared" si="97"/>
        <v>Yes</v>
      </c>
      <c r="DG90" s="49">
        <f t="shared" si="133"/>
        <v>67.739999999999995</v>
      </c>
      <c r="DH90" s="49">
        <f t="shared" si="134"/>
        <v>18.47</v>
      </c>
      <c r="DI90" s="49" t="str">
        <f t="shared" si="135"/>
        <v/>
      </c>
      <c r="DK90" s="49" t="str">
        <f t="shared" si="98"/>
        <v>Yes</v>
      </c>
      <c r="DL90" s="49" t="str">
        <f t="shared" si="99"/>
        <v>Yes</v>
      </c>
      <c r="DM90" s="49" t="str">
        <f t="shared" si="100"/>
        <v/>
      </c>
      <c r="DN90" s="57" t="str">
        <f t="shared" si="101"/>
        <v>Yes</v>
      </c>
      <c r="DP90" s="49">
        <f t="shared" si="164"/>
        <v>67.739999999999995</v>
      </c>
      <c r="DQ90" s="49" t="str">
        <f t="shared" si="165"/>
        <v/>
      </c>
      <c r="DR90" s="49" t="str">
        <f t="shared" si="166"/>
        <v/>
      </c>
      <c r="DS90" s="49" t="str">
        <f t="shared" si="167"/>
        <v/>
      </c>
      <c r="DU90" s="49" t="str">
        <f t="shared" si="168"/>
        <v>Yes</v>
      </c>
      <c r="DV90" s="49" t="str">
        <f t="shared" si="169"/>
        <v/>
      </c>
      <c r="DW90" s="49" t="str">
        <f t="shared" si="170"/>
        <v/>
      </c>
      <c r="DX90" s="49" t="str">
        <f t="shared" si="171"/>
        <v/>
      </c>
      <c r="DY90" s="57" t="str">
        <f t="shared" si="172"/>
        <v>Yes</v>
      </c>
      <c r="EA90" s="49" t="str">
        <f t="shared" si="145"/>
        <v/>
      </c>
      <c r="EB90" s="49" t="str">
        <f t="shared" si="146"/>
        <v/>
      </c>
      <c r="EC90" s="49">
        <f t="shared" si="147"/>
        <v>86.21</v>
      </c>
      <c r="ED90" s="49" t="str">
        <f t="shared" si="148"/>
        <v/>
      </c>
      <c r="EE90" s="49" t="str">
        <f t="shared" si="149"/>
        <v/>
      </c>
      <c r="EG90" s="49" t="str">
        <f t="shared" si="150"/>
        <v/>
      </c>
      <c r="EH90" s="49" t="str">
        <f t="shared" si="151"/>
        <v/>
      </c>
      <c r="EI90" s="49" t="str">
        <f t="shared" si="152"/>
        <v>Yes</v>
      </c>
      <c r="EJ90" s="49" t="str">
        <f t="shared" si="153"/>
        <v/>
      </c>
      <c r="EK90" s="49" t="str">
        <f t="shared" si="154"/>
        <v/>
      </c>
      <c r="EL90" s="57" t="str">
        <f t="shared" si="155"/>
        <v>Yes</v>
      </c>
    </row>
    <row r="91" spans="1:142" ht="15" customHeight="1">
      <c r="A91" s="713">
        <v>23</v>
      </c>
      <c r="B91" s="714" t="s">
        <v>2838</v>
      </c>
      <c r="C91" s="714" t="s">
        <v>2839</v>
      </c>
      <c r="D91" s="715">
        <v>37</v>
      </c>
      <c r="E91" s="715">
        <v>23</v>
      </c>
      <c r="F91" s="715">
        <v>18.5</v>
      </c>
      <c r="G91" s="715">
        <v>16</v>
      </c>
      <c r="H91" s="715">
        <v>20</v>
      </c>
      <c r="I91" s="715">
        <v>20</v>
      </c>
      <c r="J91" s="715">
        <v>12</v>
      </c>
      <c r="K91" s="715">
        <v>18</v>
      </c>
      <c r="L91" s="716">
        <v>95.31</v>
      </c>
      <c r="M91" s="718">
        <v>78.569999999999993</v>
      </c>
      <c r="N91" s="718">
        <v>69.27</v>
      </c>
      <c r="O91" s="718">
        <v>69.05</v>
      </c>
      <c r="P91" s="718">
        <v>100</v>
      </c>
      <c r="Q91" s="721">
        <v>100</v>
      </c>
      <c r="R91" s="721">
        <v>75</v>
      </c>
      <c r="S91" s="721">
        <v>93.75</v>
      </c>
      <c r="T91" s="722"/>
      <c r="U91" s="722"/>
      <c r="V91" s="722"/>
      <c r="W91" s="722"/>
      <c r="X91" s="722"/>
      <c r="Y91" s="722"/>
      <c r="Z91" s="722"/>
      <c r="AA91" s="722"/>
      <c r="AB91" s="722"/>
      <c r="AC91" s="722"/>
      <c r="AD91" s="722"/>
      <c r="AE91" s="722"/>
      <c r="AF91" s="722"/>
      <c r="AG91" s="722"/>
      <c r="AH91" s="722"/>
      <c r="AI91" s="722"/>
      <c r="AJ91" s="722"/>
      <c r="AK91" s="722"/>
      <c r="AL91" s="722"/>
      <c r="AM91" s="722"/>
      <c r="AN91" s="722"/>
      <c r="AO91" s="722"/>
      <c r="AP91" s="215">
        <f t="shared" si="102"/>
        <v>85</v>
      </c>
      <c r="AQ91" s="299">
        <f t="shared" si="58"/>
        <v>2</v>
      </c>
      <c r="AR91" s="215" t="str">
        <f t="shared" si="103"/>
        <v>PASS</v>
      </c>
      <c r="AS91" s="3"/>
      <c r="AT91" s="49">
        <f t="shared" si="104"/>
        <v>34.24</v>
      </c>
      <c r="AU91" s="49">
        <f t="shared" si="105"/>
        <v>33.9</v>
      </c>
      <c r="AV91" s="49">
        <f t="shared" si="106"/>
        <v>17.22</v>
      </c>
      <c r="AW91" s="49" t="str">
        <f t="shared" si="107"/>
        <v/>
      </c>
      <c r="AX91" s="49" t="str">
        <f t="shared" si="108"/>
        <v/>
      </c>
      <c r="AY91" s="49" t="str">
        <f t="shared" si="109"/>
        <v/>
      </c>
      <c r="AZ91" s="49" t="str">
        <f t="shared" si="110"/>
        <v/>
      </c>
      <c r="BA91" s="42"/>
      <c r="BB91" s="49" t="str">
        <f t="shared" si="66"/>
        <v>Yes</v>
      </c>
      <c r="BC91" s="49" t="str">
        <f t="shared" si="67"/>
        <v>Yes</v>
      </c>
      <c r="BD91" s="49" t="str">
        <f t="shared" si="68"/>
        <v>No</v>
      </c>
      <c r="BE91" s="49" t="str">
        <f t="shared" si="69"/>
        <v/>
      </c>
      <c r="BF91" s="49" t="str">
        <f t="shared" si="70"/>
        <v/>
      </c>
      <c r="BG91" s="49" t="str">
        <f t="shared" si="71"/>
        <v/>
      </c>
      <c r="BH91" s="49" t="str">
        <f t="shared" si="72"/>
        <v/>
      </c>
      <c r="BI91" s="49" t="str">
        <f t="shared" si="111"/>
        <v>No</v>
      </c>
      <c r="BJ91" s="3"/>
      <c r="BK91" s="49">
        <f t="shared" si="112"/>
        <v>34.24</v>
      </c>
      <c r="BL91" s="49" t="str">
        <f t="shared" si="113"/>
        <v/>
      </c>
      <c r="BM91" s="49" t="str">
        <f t="shared" si="114"/>
        <v/>
      </c>
      <c r="BN91" s="49" t="str">
        <f t="shared" si="115"/>
        <v/>
      </c>
      <c r="BO91" s="49">
        <f t="shared" si="116"/>
        <v>33.9</v>
      </c>
      <c r="BP91" s="49" t="str">
        <f t="shared" si="117"/>
        <v/>
      </c>
      <c r="BQ91" s="49" t="str">
        <f t="shared" si="118"/>
        <v/>
      </c>
      <c r="BR91" s="49" t="str">
        <f t="shared" si="119"/>
        <v/>
      </c>
      <c r="BS91" s="49" t="str">
        <f t="shared" si="120"/>
        <v/>
      </c>
      <c r="BT91" s="49">
        <f t="shared" si="121"/>
        <v>17.22</v>
      </c>
      <c r="BU91" s="49" t="str">
        <f t="shared" si="122"/>
        <v/>
      </c>
      <c r="BV91" s="49" t="str">
        <f t="shared" si="123"/>
        <v/>
      </c>
      <c r="BW91" s="49" t="str">
        <f t="shared" si="124"/>
        <v/>
      </c>
      <c r="BY91" s="49" t="str">
        <f t="shared" si="74"/>
        <v>Yes</v>
      </c>
      <c r="BZ91" s="49" t="str">
        <f t="shared" si="75"/>
        <v/>
      </c>
      <c r="CA91" s="49" t="str">
        <f t="shared" si="76"/>
        <v/>
      </c>
      <c r="CB91" s="49" t="str">
        <f t="shared" si="77"/>
        <v/>
      </c>
      <c r="CC91" s="49" t="str">
        <f t="shared" si="78"/>
        <v>Yes</v>
      </c>
      <c r="CD91" s="49" t="str">
        <f t="shared" si="79"/>
        <v/>
      </c>
      <c r="CE91" s="49" t="str">
        <f t="shared" si="80"/>
        <v/>
      </c>
      <c r="CF91" s="49" t="str">
        <f t="shared" si="81"/>
        <v/>
      </c>
      <c r="CG91" s="49" t="str">
        <f t="shared" si="82"/>
        <v/>
      </c>
      <c r="CH91" s="49" t="str">
        <f t="shared" si="83"/>
        <v>No</v>
      </c>
      <c r="CI91" s="49" t="str">
        <f t="shared" si="84"/>
        <v/>
      </c>
      <c r="CJ91" s="49" t="str">
        <f t="shared" si="85"/>
        <v/>
      </c>
      <c r="CK91" s="49" t="str">
        <f t="shared" si="86"/>
        <v/>
      </c>
      <c r="CL91" s="49" t="str">
        <f t="shared" si="87"/>
        <v>No</v>
      </c>
      <c r="CM91" s="3"/>
      <c r="CN91" s="49">
        <f t="shared" si="156"/>
        <v>68.13</v>
      </c>
      <c r="CO91" s="49" t="str">
        <f t="shared" si="157"/>
        <v/>
      </c>
      <c r="CP91" s="49" t="str">
        <f t="shared" si="158"/>
        <v/>
      </c>
      <c r="CQ91" s="49" t="str">
        <f t="shared" si="159"/>
        <v/>
      </c>
      <c r="CR91" s="49" t="str">
        <f t="shared" si="160"/>
        <v/>
      </c>
      <c r="CS91" s="49" t="str">
        <f t="shared" si="161"/>
        <v/>
      </c>
      <c r="CT91" s="49">
        <f t="shared" si="162"/>
        <v>17.22</v>
      </c>
      <c r="CU91" s="49" t="str">
        <f t="shared" si="163"/>
        <v/>
      </c>
      <c r="CW91" s="49" t="str">
        <f t="shared" si="89"/>
        <v>Yes</v>
      </c>
      <c r="CX91" s="49" t="str">
        <f t="shared" si="90"/>
        <v/>
      </c>
      <c r="CY91" s="49" t="str">
        <f t="shared" si="91"/>
        <v/>
      </c>
      <c r="CZ91" s="49" t="str">
        <f t="shared" si="92"/>
        <v/>
      </c>
      <c r="DA91" s="49" t="str">
        <f t="shared" si="93"/>
        <v/>
      </c>
      <c r="DB91" s="49" t="str">
        <f t="shared" si="94"/>
        <v/>
      </c>
      <c r="DC91" s="49" t="str">
        <f t="shared" si="95"/>
        <v>No</v>
      </c>
      <c r="DD91" s="49" t="str">
        <f t="shared" si="96"/>
        <v/>
      </c>
      <c r="DE91" s="52" t="str">
        <f t="shared" si="97"/>
        <v>No</v>
      </c>
      <c r="DG91" s="49">
        <f t="shared" si="133"/>
        <v>68.13</v>
      </c>
      <c r="DH91" s="49">
        <f t="shared" si="134"/>
        <v>17.22</v>
      </c>
      <c r="DI91" s="49" t="str">
        <f t="shared" si="135"/>
        <v/>
      </c>
      <c r="DK91" s="49" t="str">
        <f t="shared" si="98"/>
        <v>Yes</v>
      </c>
      <c r="DL91" s="49" t="str">
        <f t="shared" si="99"/>
        <v>No</v>
      </c>
      <c r="DM91" s="49" t="str">
        <f t="shared" si="100"/>
        <v/>
      </c>
      <c r="DN91" s="57" t="str">
        <f t="shared" si="101"/>
        <v>No</v>
      </c>
      <c r="DP91" s="49">
        <f t="shared" si="164"/>
        <v>68.13</v>
      </c>
      <c r="DQ91" s="49" t="str">
        <f t="shared" si="165"/>
        <v/>
      </c>
      <c r="DR91" s="49" t="str">
        <f t="shared" si="166"/>
        <v/>
      </c>
      <c r="DS91" s="49" t="str">
        <f t="shared" si="167"/>
        <v/>
      </c>
      <c r="DU91" s="49" t="str">
        <f t="shared" si="168"/>
        <v>Yes</v>
      </c>
      <c r="DV91" s="49" t="str">
        <f t="shared" si="169"/>
        <v/>
      </c>
      <c r="DW91" s="49" t="str">
        <f t="shared" si="170"/>
        <v/>
      </c>
      <c r="DX91" s="49" t="str">
        <f t="shared" si="171"/>
        <v/>
      </c>
      <c r="DY91" s="57" t="str">
        <f t="shared" si="172"/>
        <v>Yes</v>
      </c>
      <c r="EA91" s="49" t="str">
        <f t="shared" si="145"/>
        <v/>
      </c>
      <c r="EB91" s="49" t="str">
        <f t="shared" si="146"/>
        <v/>
      </c>
      <c r="EC91" s="49">
        <f t="shared" si="147"/>
        <v>85.35</v>
      </c>
      <c r="ED91" s="49" t="str">
        <f t="shared" si="148"/>
        <v/>
      </c>
      <c r="EE91" s="49" t="str">
        <f t="shared" si="149"/>
        <v/>
      </c>
      <c r="EG91" s="49" t="str">
        <f t="shared" si="150"/>
        <v/>
      </c>
      <c r="EH91" s="49" t="str">
        <f t="shared" si="151"/>
        <v/>
      </c>
      <c r="EI91" s="49" t="str">
        <f t="shared" si="152"/>
        <v>Yes</v>
      </c>
      <c r="EJ91" s="49" t="str">
        <f t="shared" si="153"/>
        <v/>
      </c>
      <c r="EK91" s="49" t="str">
        <f t="shared" si="154"/>
        <v/>
      </c>
      <c r="EL91" s="57" t="str">
        <f t="shared" si="155"/>
        <v>Yes</v>
      </c>
    </row>
    <row r="92" spans="1:142" ht="15" customHeight="1">
      <c r="A92" s="713">
        <v>24</v>
      </c>
      <c r="B92" s="714" t="s">
        <v>2840</v>
      </c>
      <c r="C92" s="714" t="s">
        <v>2841</v>
      </c>
      <c r="D92" s="715">
        <v>35</v>
      </c>
      <c r="E92" s="715">
        <v>21</v>
      </c>
      <c r="F92" s="715">
        <v>11</v>
      </c>
      <c r="G92" s="715">
        <v>0</v>
      </c>
      <c r="H92" s="715">
        <v>14</v>
      </c>
      <c r="I92" s="715">
        <v>20</v>
      </c>
      <c r="J92" s="715">
        <v>9</v>
      </c>
      <c r="K92" s="715">
        <v>20</v>
      </c>
      <c r="L92" s="716">
        <v>92.19</v>
      </c>
      <c r="M92" s="718">
        <v>75</v>
      </c>
      <c r="N92" s="718">
        <v>61.46</v>
      </c>
      <c r="O92" s="718">
        <v>50</v>
      </c>
      <c r="P92" s="718">
        <v>81.25</v>
      </c>
      <c r="Q92" s="721">
        <v>100</v>
      </c>
      <c r="R92" s="721">
        <v>68.75</v>
      </c>
      <c r="S92" s="721">
        <v>100</v>
      </c>
      <c r="T92" s="722"/>
      <c r="U92" s="722"/>
      <c r="V92" s="722"/>
      <c r="W92" s="722"/>
      <c r="X92" s="722"/>
      <c r="Y92" s="722"/>
      <c r="Z92" s="722"/>
      <c r="AA92" s="722"/>
      <c r="AB92" s="722"/>
      <c r="AC92" s="722"/>
      <c r="AD92" s="722"/>
      <c r="AE92" s="722"/>
      <c r="AF92" s="722"/>
      <c r="AG92" s="722"/>
      <c r="AH92" s="722"/>
      <c r="AI92" s="722"/>
      <c r="AJ92" s="722"/>
      <c r="AK92" s="722"/>
      <c r="AL92" s="722"/>
      <c r="AM92" s="722"/>
      <c r="AN92" s="722"/>
      <c r="AO92" s="722"/>
      <c r="AP92" s="215">
        <f t="shared" si="102"/>
        <v>79</v>
      </c>
      <c r="AQ92" s="299">
        <f t="shared" si="58"/>
        <v>2.75</v>
      </c>
      <c r="AR92" s="215" t="str">
        <f t="shared" si="103"/>
        <v>PASS</v>
      </c>
      <c r="AS92" s="3"/>
      <c r="AT92" s="49">
        <f t="shared" si="104"/>
        <v>30.94</v>
      </c>
      <c r="AU92" s="49">
        <f t="shared" si="105"/>
        <v>33.54</v>
      </c>
      <c r="AV92" s="49">
        <f t="shared" si="106"/>
        <v>14.58</v>
      </c>
      <c r="AW92" s="49" t="str">
        <f t="shared" si="107"/>
        <v/>
      </c>
      <c r="AX92" s="49" t="str">
        <f t="shared" si="108"/>
        <v/>
      </c>
      <c r="AY92" s="49" t="str">
        <f t="shared" si="109"/>
        <v/>
      </c>
      <c r="AZ92" s="49" t="str">
        <f t="shared" si="110"/>
        <v/>
      </c>
      <c r="BA92" s="42"/>
      <c r="BB92" s="49" t="str">
        <f t="shared" si="66"/>
        <v>Yes</v>
      </c>
      <c r="BC92" s="49" t="str">
        <f t="shared" si="67"/>
        <v>Yes</v>
      </c>
      <c r="BD92" s="49" t="str">
        <f t="shared" si="68"/>
        <v>No</v>
      </c>
      <c r="BE92" s="49" t="str">
        <f t="shared" si="69"/>
        <v/>
      </c>
      <c r="BF92" s="49" t="str">
        <f t="shared" si="70"/>
        <v/>
      </c>
      <c r="BG92" s="49" t="str">
        <f t="shared" si="71"/>
        <v/>
      </c>
      <c r="BH92" s="49" t="str">
        <f t="shared" si="72"/>
        <v/>
      </c>
      <c r="BI92" s="49" t="str">
        <f t="shared" si="111"/>
        <v>No</v>
      </c>
      <c r="BJ92" s="3"/>
      <c r="BK92" s="49">
        <f t="shared" si="112"/>
        <v>30.94</v>
      </c>
      <c r="BL92" s="49" t="str">
        <f t="shared" si="113"/>
        <v/>
      </c>
      <c r="BM92" s="49" t="str">
        <f t="shared" si="114"/>
        <v/>
      </c>
      <c r="BN92" s="49" t="str">
        <f t="shared" si="115"/>
        <v/>
      </c>
      <c r="BO92" s="49">
        <f t="shared" si="116"/>
        <v>33.54</v>
      </c>
      <c r="BP92" s="49" t="str">
        <f t="shared" si="117"/>
        <v/>
      </c>
      <c r="BQ92" s="49" t="str">
        <f t="shared" si="118"/>
        <v/>
      </c>
      <c r="BR92" s="49" t="str">
        <f t="shared" si="119"/>
        <v/>
      </c>
      <c r="BS92" s="49" t="str">
        <f t="shared" si="120"/>
        <v/>
      </c>
      <c r="BT92" s="49">
        <f t="shared" si="121"/>
        <v>14.58</v>
      </c>
      <c r="BU92" s="49" t="str">
        <f t="shared" si="122"/>
        <v/>
      </c>
      <c r="BV92" s="49" t="str">
        <f t="shared" si="123"/>
        <v/>
      </c>
      <c r="BW92" s="49" t="str">
        <f t="shared" si="124"/>
        <v/>
      </c>
      <c r="BY92" s="49" t="str">
        <f t="shared" si="74"/>
        <v>Yes</v>
      </c>
      <c r="BZ92" s="49" t="str">
        <f t="shared" si="75"/>
        <v/>
      </c>
      <c r="CA92" s="49" t="str">
        <f t="shared" si="76"/>
        <v/>
      </c>
      <c r="CB92" s="49" t="str">
        <f t="shared" si="77"/>
        <v/>
      </c>
      <c r="CC92" s="49" t="str">
        <f t="shared" si="78"/>
        <v>Yes</v>
      </c>
      <c r="CD92" s="49" t="str">
        <f t="shared" si="79"/>
        <v/>
      </c>
      <c r="CE92" s="49" t="str">
        <f t="shared" si="80"/>
        <v/>
      </c>
      <c r="CF92" s="49" t="str">
        <f t="shared" si="81"/>
        <v/>
      </c>
      <c r="CG92" s="49" t="str">
        <f t="shared" si="82"/>
        <v/>
      </c>
      <c r="CH92" s="49" t="str">
        <f t="shared" si="83"/>
        <v>No</v>
      </c>
      <c r="CI92" s="49" t="str">
        <f t="shared" si="84"/>
        <v/>
      </c>
      <c r="CJ92" s="49" t="str">
        <f t="shared" si="85"/>
        <v/>
      </c>
      <c r="CK92" s="49" t="str">
        <f t="shared" si="86"/>
        <v/>
      </c>
      <c r="CL92" s="49" t="str">
        <f t="shared" si="87"/>
        <v>No</v>
      </c>
      <c r="CM92" s="3"/>
      <c r="CN92" s="49">
        <f t="shared" si="156"/>
        <v>64.489999999999995</v>
      </c>
      <c r="CO92" s="49" t="str">
        <f t="shared" si="157"/>
        <v/>
      </c>
      <c r="CP92" s="49" t="str">
        <f t="shared" si="158"/>
        <v/>
      </c>
      <c r="CQ92" s="49" t="str">
        <f t="shared" si="159"/>
        <v/>
      </c>
      <c r="CR92" s="49" t="str">
        <f t="shared" si="160"/>
        <v/>
      </c>
      <c r="CS92" s="49" t="str">
        <f t="shared" si="161"/>
        <v/>
      </c>
      <c r="CT92" s="49">
        <f t="shared" si="162"/>
        <v>14.58</v>
      </c>
      <c r="CU92" s="49" t="str">
        <f t="shared" si="163"/>
        <v/>
      </c>
      <c r="CW92" s="49" t="str">
        <f t="shared" si="89"/>
        <v>Yes</v>
      </c>
      <c r="CX92" s="49" t="str">
        <f t="shared" si="90"/>
        <v/>
      </c>
      <c r="CY92" s="49" t="str">
        <f t="shared" si="91"/>
        <v/>
      </c>
      <c r="CZ92" s="49" t="str">
        <f t="shared" si="92"/>
        <v/>
      </c>
      <c r="DA92" s="49" t="str">
        <f t="shared" si="93"/>
        <v/>
      </c>
      <c r="DB92" s="49" t="str">
        <f t="shared" si="94"/>
        <v/>
      </c>
      <c r="DC92" s="49" t="str">
        <f t="shared" si="95"/>
        <v>No</v>
      </c>
      <c r="DD92" s="49" t="str">
        <f t="shared" si="96"/>
        <v/>
      </c>
      <c r="DE92" s="52" t="str">
        <f t="shared" si="97"/>
        <v>No</v>
      </c>
      <c r="DG92" s="49">
        <f t="shared" si="133"/>
        <v>64.489999999999995</v>
      </c>
      <c r="DH92" s="49">
        <f t="shared" si="134"/>
        <v>14.58</v>
      </c>
      <c r="DI92" s="49" t="str">
        <f t="shared" si="135"/>
        <v/>
      </c>
      <c r="DK92" s="49" t="str">
        <f t="shared" si="98"/>
        <v>Yes</v>
      </c>
      <c r="DL92" s="49" t="str">
        <f t="shared" si="99"/>
        <v>No</v>
      </c>
      <c r="DM92" s="49" t="str">
        <f t="shared" si="100"/>
        <v/>
      </c>
      <c r="DN92" s="57" t="str">
        <f t="shared" si="101"/>
        <v>No</v>
      </c>
      <c r="DP92" s="49">
        <f t="shared" si="164"/>
        <v>64.489999999999995</v>
      </c>
      <c r="DQ92" s="49" t="str">
        <f t="shared" si="165"/>
        <v/>
      </c>
      <c r="DR92" s="49" t="str">
        <f t="shared" si="166"/>
        <v/>
      </c>
      <c r="DS92" s="49" t="str">
        <f t="shared" si="167"/>
        <v/>
      </c>
      <c r="DU92" s="49" t="str">
        <f t="shared" si="168"/>
        <v>Yes</v>
      </c>
      <c r="DV92" s="49" t="str">
        <f t="shared" si="169"/>
        <v/>
      </c>
      <c r="DW92" s="49" t="str">
        <f t="shared" si="170"/>
        <v/>
      </c>
      <c r="DX92" s="49" t="str">
        <f t="shared" si="171"/>
        <v/>
      </c>
      <c r="DY92" s="57" t="str">
        <f t="shared" si="172"/>
        <v>Yes</v>
      </c>
      <c r="EA92" s="49" t="str">
        <f t="shared" si="145"/>
        <v/>
      </c>
      <c r="EB92" s="49" t="str">
        <f t="shared" si="146"/>
        <v/>
      </c>
      <c r="EC92" s="49">
        <f t="shared" si="147"/>
        <v>79.069999999999993</v>
      </c>
      <c r="ED92" s="49" t="str">
        <f t="shared" si="148"/>
        <v/>
      </c>
      <c r="EE92" s="49" t="str">
        <f t="shared" si="149"/>
        <v/>
      </c>
      <c r="EG92" s="49" t="str">
        <f t="shared" si="150"/>
        <v/>
      </c>
      <c r="EH92" s="49" t="str">
        <f t="shared" si="151"/>
        <v/>
      </c>
      <c r="EI92" s="49" t="str">
        <f t="shared" si="152"/>
        <v>Yes</v>
      </c>
      <c r="EJ92" s="49" t="str">
        <f t="shared" si="153"/>
        <v/>
      </c>
      <c r="EK92" s="49" t="str">
        <f t="shared" si="154"/>
        <v/>
      </c>
      <c r="EL92" s="57" t="str">
        <f t="shared" si="155"/>
        <v>Yes</v>
      </c>
    </row>
    <row r="93" spans="1:142" ht="15" customHeight="1">
      <c r="A93" s="713">
        <v>25</v>
      </c>
      <c r="B93" s="714" t="s">
        <v>2842</v>
      </c>
      <c r="C93" s="714" t="s">
        <v>2843</v>
      </c>
      <c r="D93" s="715">
        <v>36</v>
      </c>
      <c r="E93" s="715">
        <v>31</v>
      </c>
      <c r="F93" s="715">
        <v>23.5</v>
      </c>
      <c r="G93" s="715">
        <v>30</v>
      </c>
      <c r="H93" s="715">
        <v>18</v>
      </c>
      <c r="I93" s="715">
        <v>20</v>
      </c>
      <c r="J93" s="715">
        <v>15</v>
      </c>
      <c r="K93" s="715">
        <v>18.5</v>
      </c>
      <c r="L93" s="716">
        <v>93.75</v>
      </c>
      <c r="M93" s="718">
        <v>92.86</v>
      </c>
      <c r="N93" s="721">
        <v>74.48</v>
      </c>
      <c r="O93" s="721">
        <v>91.07</v>
      </c>
      <c r="P93" s="721">
        <v>93.75</v>
      </c>
      <c r="Q93" s="721">
        <v>100</v>
      </c>
      <c r="R93" s="721">
        <v>84.38</v>
      </c>
      <c r="S93" s="721">
        <v>95.31</v>
      </c>
      <c r="T93" s="722"/>
      <c r="U93" s="722"/>
      <c r="V93" s="722"/>
      <c r="W93" s="722"/>
      <c r="X93" s="722"/>
      <c r="Y93" s="722"/>
      <c r="Z93" s="722"/>
      <c r="AA93" s="722"/>
      <c r="AB93" s="722"/>
      <c r="AC93" s="722"/>
      <c r="AD93" s="722"/>
      <c r="AE93" s="722"/>
      <c r="AF93" s="722"/>
      <c r="AG93" s="722"/>
      <c r="AH93" s="722"/>
      <c r="AI93" s="722"/>
      <c r="AJ93" s="722"/>
      <c r="AK93" s="722"/>
      <c r="AL93" s="722"/>
      <c r="AM93" s="722"/>
      <c r="AN93" s="722"/>
      <c r="AO93" s="722"/>
      <c r="AP93" s="215">
        <f t="shared" si="102"/>
        <v>91</v>
      </c>
      <c r="AQ93" s="299">
        <f t="shared" si="58"/>
        <v>1.5</v>
      </c>
      <c r="AR93" s="215" t="str">
        <f t="shared" si="103"/>
        <v>PASS</v>
      </c>
      <c r="AS93" s="3"/>
      <c r="AT93" s="49">
        <f t="shared" si="104"/>
        <v>34.18</v>
      </c>
      <c r="AU93" s="49">
        <f t="shared" si="105"/>
        <v>35.020000000000003</v>
      </c>
      <c r="AV93" s="49">
        <f t="shared" si="106"/>
        <v>21.46</v>
      </c>
      <c r="AW93" s="49" t="str">
        <f t="shared" si="107"/>
        <v/>
      </c>
      <c r="AX93" s="49" t="str">
        <f t="shared" si="108"/>
        <v/>
      </c>
      <c r="AY93" s="49" t="str">
        <f t="shared" si="109"/>
        <v/>
      </c>
      <c r="AZ93" s="49" t="str">
        <f t="shared" si="110"/>
        <v/>
      </c>
      <c r="BA93" s="42"/>
      <c r="BB93" s="49" t="str">
        <f t="shared" si="66"/>
        <v>Yes</v>
      </c>
      <c r="BC93" s="49" t="str">
        <f t="shared" si="67"/>
        <v>Yes</v>
      </c>
      <c r="BD93" s="49" t="str">
        <f t="shared" si="68"/>
        <v>Yes</v>
      </c>
      <c r="BE93" s="49" t="str">
        <f t="shared" si="69"/>
        <v/>
      </c>
      <c r="BF93" s="49" t="str">
        <f t="shared" si="70"/>
        <v/>
      </c>
      <c r="BG93" s="49" t="str">
        <f t="shared" si="71"/>
        <v/>
      </c>
      <c r="BH93" s="49" t="str">
        <f t="shared" si="72"/>
        <v/>
      </c>
      <c r="BI93" s="49" t="str">
        <f t="shared" si="111"/>
        <v>Yes</v>
      </c>
      <c r="BJ93" s="3"/>
      <c r="BK93" s="49">
        <f t="shared" si="112"/>
        <v>34.18</v>
      </c>
      <c r="BL93" s="49" t="str">
        <f t="shared" si="113"/>
        <v/>
      </c>
      <c r="BM93" s="49" t="str">
        <f t="shared" si="114"/>
        <v/>
      </c>
      <c r="BN93" s="49" t="str">
        <f t="shared" si="115"/>
        <v/>
      </c>
      <c r="BO93" s="49">
        <f t="shared" si="116"/>
        <v>35.020000000000003</v>
      </c>
      <c r="BP93" s="49" t="str">
        <f t="shared" si="117"/>
        <v/>
      </c>
      <c r="BQ93" s="49" t="str">
        <f t="shared" si="118"/>
        <v/>
      </c>
      <c r="BR93" s="49" t="str">
        <f t="shared" si="119"/>
        <v/>
      </c>
      <c r="BS93" s="49" t="str">
        <f t="shared" si="120"/>
        <v/>
      </c>
      <c r="BT93" s="49">
        <f t="shared" si="121"/>
        <v>21.46</v>
      </c>
      <c r="BU93" s="49" t="str">
        <f t="shared" si="122"/>
        <v/>
      </c>
      <c r="BV93" s="49" t="str">
        <f t="shared" si="123"/>
        <v/>
      </c>
      <c r="BW93" s="49" t="str">
        <f t="shared" si="124"/>
        <v/>
      </c>
      <c r="BY93" s="49" t="str">
        <f t="shared" si="74"/>
        <v>Yes</v>
      </c>
      <c r="BZ93" s="49" t="str">
        <f t="shared" si="75"/>
        <v/>
      </c>
      <c r="CA93" s="49" t="str">
        <f t="shared" si="76"/>
        <v/>
      </c>
      <c r="CB93" s="49" t="str">
        <f t="shared" si="77"/>
        <v/>
      </c>
      <c r="CC93" s="49" t="str">
        <f t="shared" si="78"/>
        <v>Yes</v>
      </c>
      <c r="CD93" s="49" t="str">
        <f t="shared" si="79"/>
        <v/>
      </c>
      <c r="CE93" s="49" t="str">
        <f t="shared" si="80"/>
        <v/>
      </c>
      <c r="CF93" s="49" t="str">
        <f t="shared" si="81"/>
        <v/>
      </c>
      <c r="CG93" s="49" t="str">
        <f t="shared" si="82"/>
        <v/>
      </c>
      <c r="CH93" s="49" t="str">
        <f t="shared" si="83"/>
        <v>Yes</v>
      </c>
      <c r="CI93" s="49" t="str">
        <f t="shared" si="84"/>
        <v/>
      </c>
      <c r="CJ93" s="49" t="str">
        <f t="shared" si="85"/>
        <v/>
      </c>
      <c r="CK93" s="49" t="str">
        <f t="shared" si="86"/>
        <v/>
      </c>
      <c r="CL93" s="49" t="str">
        <f t="shared" si="87"/>
        <v>Yes</v>
      </c>
      <c r="CM93" s="3"/>
      <c r="CN93" s="49">
        <f t="shared" si="156"/>
        <v>69.2</v>
      </c>
      <c r="CO93" s="49" t="str">
        <f t="shared" si="157"/>
        <v/>
      </c>
      <c r="CP93" s="49" t="str">
        <f t="shared" si="158"/>
        <v/>
      </c>
      <c r="CQ93" s="49" t="str">
        <f t="shared" si="159"/>
        <v/>
      </c>
      <c r="CR93" s="49" t="str">
        <f t="shared" si="160"/>
        <v/>
      </c>
      <c r="CS93" s="49" t="str">
        <f t="shared" si="161"/>
        <v/>
      </c>
      <c r="CT93" s="49">
        <f t="shared" si="162"/>
        <v>21.46</v>
      </c>
      <c r="CU93" s="49" t="str">
        <f t="shared" si="163"/>
        <v/>
      </c>
      <c r="CW93" s="49" t="str">
        <f t="shared" si="89"/>
        <v>Yes</v>
      </c>
      <c r="CX93" s="49" t="str">
        <f t="shared" si="90"/>
        <v/>
      </c>
      <c r="CY93" s="49" t="str">
        <f t="shared" si="91"/>
        <v/>
      </c>
      <c r="CZ93" s="49" t="str">
        <f t="shared" si="92"/>
        <v/>
      </c>
      <c r="DA93" s="49" t="str">
        <f t="shared" si="93"/>
        <v/>
      </c>
      <c r="DB93" s="49" t="str">
        <f t="shared" si="94"/>
        <v/>
      </c>
      <c r="DC93" s="49" t="str">
        <f t="shared" si="95"/>
        <v>Yes</v>
      </c>
      <c r="DD93" s="49" t="str">
        <f t="shared" si="96"/>
        <v/>
      </c>
      <c r="DE93" s="52" t="str">
        <f t="shared" si="97"/>
        <v>Yes</v>
      </c>
      <c r="DG93" s="49">
        <f t="shared" si="133"/>
        <v>69.2</v>
      </c>
      <c r="DH93" s="49">
        <f t="shared" si="134"/>
        <v>21.46</v>
      </c>
      <c r="DI93" s="49" t="str">
        <f t="shared" si="135"/>
        <v/>
      </c>
      <c r="DK93" s="49" t="str">
        <f t="shared" si="98"/>
        <v>Yes</v>
      </c>
      <c r="DL93" s="49" t="str">
        <f t="shared" si="99"/>
        <v>Yes</v>
      </c>
      <c r="DM93" s="49" t="str">
        <f t="shared" si="100"/>
        <v/>
      </c>
      <c r="DN93" s="57" t="str">
        <f t="shared" si="101"/>
        <v>Yes</v>
      </c>
      <c r="DP93" s="49">
        <f t="shared" si="164"/>
        <v>69.2</v>
      </c>
      <c r="DQ93" s="49" t="str">
        <f t="shared" si="165"/>
        <v/>
      </c>
      <c r="DR93" s="49" t="str">
        <f t="shared" si="166"/>
        <v/>
      </c>
      <c r="DS93" s="49" t="str">
        <f t="shared" si="167"/>
        <v/>
      </c>
      <c r="DU93" s="49" t="str">
        <f t="shared" si="168"/>
        <v>Yes</v>
      </c>
      <c r="DV93" s="49" t="str">
        <f t="shared" si="169"/>
        <v/>
      </c>
      <c r="DW93" s="49" t="str">
        <f t="shared" si="170"/>
        <v/>
      </c>
      <c r="DX93" s="49" t="str">
        <f t="shared" si="171"/>
        <v/>
      </c>
      <c r="DY93" s="57" t="str">
        <f t="shared" si="172"/>
        <v>Yes</v>
      </c>
      <c r="EA93" s="49" t="str">
        <f t="shared" si="145"/>
        <v/>
      </c>
      <c r="EB93" s="49" t="str">
        <f t="shared" si="146"/>
        <v/>
      </c>
      <c r="EC93" s="49">
        <f t="shared" si="147"/>
        <v>90.66</v>
      </c>
      <c r="ED93" s="49" t="str">
        <f t="shared" si="148"/>
        <v/>
      </c>
      <c r="EE93" s="49" t="str">
        <f t="shared" si="149"/>
        <v/>
      </c>
      <c r="EG93" s="49" t="str">
        <f t="shared" si="150"/>
        <v/>
      </c>
      <c r="EH93" s="49" t="str">
        <f t="shared" si="151"/>
        <v/>
      </c>
      <c r="EI93" s="49" t="str">
        <f t="shared" si="152"/>
        <v>Yes</v>
      </c>
      <c r="EJ93" s="49" t="str">
        <f t="shared" si="153"/>
        <v/>
      </c>
      <c r="EK93" s="49" t="str">
        <f t="shared" si="154"/>
        <v/>
      </c>
      <c r="EL93" s="57" t="str">
        <f t="shared" si="155"/>
        <v>Yes</v>
      </c>
    </row>
    <row r="94" spans="1:142" ht="15" customHeight="1">
      <c r="A94" s="713">
        <v>26</v>
      </c>
      <c r="B94" s="714" t="s">
        <v>2844</v>
      </c>
      <c r="C94" s="714" t="s">
        <v>2845</v>
      </c>
      <c r="D94" s="715">
        <v>36</v>
      </c>
      <c r="E94" s="715">
        <v>14</v>
      </c>
      <c r="F94" s="715">
        <v>24</v>
      </c>
      <c r="G94" s="715">
        <v>9.5</v>
      </c>
      <c r="H94" s="715">
        <v>19</v>
      </c>
      <c r="I94" s="715">
        <v>20</v>
      </c>
      <c r="J94" s="715">
        <v>7</v>
      </c>
      <c r="K94" s="715">
        <v>19.5</v>
      </c>
      <c r="L94" s="716">
        <v>93.75</v>
      </c>
      <c r="M94" s="718">
        <v>66.67</v>
      </c>
      <c r="N94" s="721">
        <v>75</v>
      </c>
      <c r="O94" s="721">
        <v>61.31</v>
      </c>
      <c r="P94" s="721">
        <v>96.88</v>
      </c>
      <c r="Q94" s="721">
        <v>100</v>
      </c>
      <c r="R94" s="721">
        <v>64.58</v>
      </c>
      <c r="S94" s="721">
        <v>98.44</v>
      </c>
      <c r="T94" s="722"/>
      <c r="U94" s="722"/>
      <c r="V94" s="722"/>
      <c r="W94" s="722"/>
      <c r="X94" s="722"/>
      <c r="Y94" s="722"/>
      <c r="Z94" s="722"/>
      <c r="AA94" s="722"/>
      <c r="AB94" s="722"/>
      <c r="AC94" s="722"/>
      <c r="AD94" s="722"/>
      <c r="AE94" s="722"/>
      <c r="AF94" s="722"/>
      <c r="AG94" s="722"/>
      <c r="AH94" s="722"/>
      <c r="AI94" s="722"/>
      <c r="AJ94" s="722"/>
      <c r="AK94" s="722"/>
      <c r="AL94" s="722"/>
      <c r="AM94" s="722"/>
      <c r="AN94" s="722"/>
      <c r="AO94" s="722"/>
      <c r="AP94" s="215">
        <f t="shared" si="102"/>
        <v>83</v>
      </c>
      <c r="AQ94" s="299">
        <f t="shared" si="58"/>
        <v>2.25</v>
      </c>
      <c r="AR94" s="215" t="str">
        <f t="shared" si="103"/>
        <v>PASS</v>
      </c>
      <c r="AS94" s="3"/>
      <c r="AT94" s="49">
        <f t="shared" si="104"/>
        <v>34.630000000000003</v>
      </c>
      <c r="AU94" s="49">
        <f t="shared" si="105"/>
        <v>33.049999999999997</v>
      </c>
      <c r="AV94" s="49">
        <f t="shared" si="106"/>
        <v>14.93</v>
      </c>
      <c r="AW94" s="49" t="str">
        <f t="shared" si="107"/>
        <v/>
      </c>
      <c r="AX94" s="49" t="str">
        <f t="shared" si="108"/>
        <v/>
      </c>
      <c r="AY94" s="49" t="str">
        <f t="shared" si="109"/>
        <v/>
      </c>
      <c r="AZ94" s="49" t="str">
        <f t="shared" si="110"/>
        <v/>
      </c>
      <c r="BA94" s="42"/>
      <c r="BB94" s="49" t="str">
        <f t="shared" si="66"/>
        <v>Yes</v>
      </c>
      <c r="BC94" s="49" t="str">
        <f t="shared" si="67"/>
        <v>Yes</v>
      </c>
      <c r="BD94" s="49" t="str">
        <f t="shared" si="68"/>
        <v>No</v>
      </c>
      <c r="BE94" s="49" t="str">
        <f t="shared" si="69"/>
        <v/>
      </c>
      <c r="BF94" s="49" t="str">
        <f t="shared" si="70"/>
        <v/>
      </c>
      <c r="BG94" s="49" t="str">
        <f t="shared" si="71"/>
        <v/>
      </c>
      <c r="BH94" s="49" t="str">
        <f t="shared" si="72"/>
        <v/>
      </c>
      <c r="BI94" s="49" t="str">
        <f t="shared" si="111"/>
        <v>No</v>
      </c>
      <c r="BJ94" s="3"/>
      <c r="BK94" s="49">
        <f t="shared" si="112"/>
        <v>34.630000000000003</v>
      </c>
      <c r="BL94" s="49" t="str">
        <f t="shared" si="113"/>
        <v/>
      </c>
      <c r="BM94" s="49" t="str">
        <f t="shared" si="114"/>
        <v/>
      </c>
      <c r="BN94" s="49" t="str">
        <f t="shared" si="115"/>
        <v/>
      </c>
      <c r="BO94" s="49">
        <f t="shared" si="116"/>
        <v>33.049999999999997</v>
      </c>
      <c r="BP94" s="49" t="str">
        <f t="shared" si="117"/>
        <v/>
      </c>
      <c r="BQ94" s="49" t="str">
        <f t="shared" si="118"/>
        <v/>
      </c>
      <c r="BR94" s="49" t="str">
        <f t="shared" si="119"/>
        <v/>
      </c>
      <c r="BS94" s="49" t="str">
        <f t="shared" si="120"/>
        <v/>
      </c>
      <c r="BT94" s="49">
        <f t="shared" si="121"/>
        <v>14.93</v>
      </c>
      <c r="BU94" s="49" t="str">
        <f t="shared" si="122"/>
        <v/>
      </c>
      <c r="BV94" s="49" t="str">
        <f t="shared" si="123"/>
        <v/>
      </c>
      <c r="BW94" s="49" t="str">
        <f t="shared" si="124"/>
        <v/>
      </c>
      <c r="BY94" s="49" t="str">
        <f t="shared" si="74"/>
        <v>Yes</v>
      </c>
      <c r="BZ94" s="49" t="str">
        <f t="shared" si="75"/>
        <v/>
      </c>
      <c r="CA94" s="49" t="str">
        <f t="shared" si="76"/>
        <v/>
      </c>
      <c r="CB94" s="49" t="str">
        <f t="shared" si="77"/>
        <v/>
      </c>
      <c r="CC94" s="49" t="str">
        <f t="shared" si="78"/>
        <v>Yes</v>
      </c>
      <c r="CD94" s="49" t="str">
        <f t="shared" si="79"/>
        <v/>
      </c>
      <c r="CE94" s="49" t="str">
        <f t="shared" si="80"/>
        <v/>
      </c>
      <c r="CF94" s="49" t="str">
        <f t="shared" si="81"/>
        <v/>
      </c>
      <c r="CG94" s="49" t="str">
        <f t="shared" si="82"/>
        <v/>
      </c>
      <c r="CH94" s="49" t="str">
        <f t="shared" si="83"/>
        <v>No</v>
      </c>
      <c r="CI94" s="49" t="str">
        <f t="shared" si="84"/>
        <v/>
      </c>
      <c r="CJ94" s="49" t="str">
        <f t="shared" si="85"/>
        <v/>
      </c>
      <c r="CK94" s="49" t="str">
        <f t="shared" si="86"/>
        <v/>
      </c>
      <c r="CL94" s="49" t="str">
        <f t="shared" si="87"/>
        <v>No</v>
      </c>
      <c r="CM94" s="3"/>
      <c r="CN94" s="49">
        <f t="shared" si="156"/>
        <v>67.67</v>
      </c>
      <c r="CO94" s="49" t="str">
        <f t="shared" si="157"/>
        <v/>
      </c>
      <c r="CP94" s="49" t="str">
        <f t="shared" si="158"/>
        <v/>
      </c>
      <c r="CQ94" s="49" t="str">
        <f t="shared" si="159"/>
        <v/>
      </c>
      <c r="CR94" s="49" t="str">
        <f t="shared" si="160"/>
        <v/>
      </c>
      <c r="CS94" s="49" t="str">
        <f t="shared" si="161"/>
        <v/>
      </c>
      <c r="CT94" s="49">
        <f t="shared" si="162"/>
        <v>14.93</v>
      </c>
      <c r="CU94" s="49" t="str">
        <f t="shared" si="163"/>
        <v/>
      </c>
      <c r="CW94" s="49" t="str">
        <f t="shared" si="89"/>
        <v>Yes</v>
      </c>
      <c r="CX94" s="49" t="str">
        <f t="shared" si="90"/>
        <v/>
      </c>
      <c r="CY94" s="49" t="str">
        <f t="shared" si="91"/>
        <v/>
      </c>
      <c r="CZ94" s="49" t="str">
        <f t="shared" si="92"/>
        <v/>
      </c>
      <c r="DA94" s="49" t="str">
        <f t="shared" si="93"/>
        <v/>
      </c>
      <c r="DB94" s="49" t="str">
        <f t="shared" si="94"/>
        <v/>
      </c>
      <c r="DC94" s="49" t="str">
        <f t="shared" si="95"/>
        <v>No</v>
      </c>
      <c r="DD94" s="49" t="str">
        <f t="shared" si="96"/>
        <v/>
      </c>
      <c r="DE94" s="52" t="str">
        <f t="shared" si="97"/>
        <v>No</v>
      </c>
      <c r="DG94" s="49">
        <f t="shared" si="133"/>
        <v>67.67</v>
      </c>
      <c r="DH94" s="49">
        <f t="shared" si="134"/>
        <v>14.93</v>
      </c>
      <c r="DI94" s="49" t="str">
        <f t="shared" si="135"/>
        <v/>
      </c>
      <c r="DK94" s="49" t="str">
        <f t="shared" si="98"/>
        <v>Yes</v>
      </c>
      <c r="DL94" s="49" t="str">
        <f t="shared" si="99"/>
        <v>No</v>
      </c>
      <c r="DM94" s="49" t="str">
        <f t="shared" si="100"/>
        <v/>
      </c>
      <c r="DN94" s="57" t="str">
        <f t="shared" si="101"/>
        <v>No</v>
      </c>
      <c r="DP94" s="49">
        <f t="shared" si="164"/>
        <v>67.67</v>
      </c>
      <c r="DQ94" s="49" t="str">
        <f t="shared" si="165"/>
        <v/>
      </c>
      <c r="DR94" s="49" t="str">
        <f t="shared" si="166"/>
        <v/>
      </c>
      <c r="DS94" s="49" t="str">
        <f t="shared" si="167"/>
        <v/>
      </c>
      <c r="DU94" s="49" t="str">
        <f t="shared" si="168"/>
        <v>Yes</v>
      </c>
      <c r="DV94" s="49" t="str">
        <f t="shared" si="169"/>
        <v/>
      </c>
      <c r="DW94" s="49" t="str">
        <f t="shared" si="170"/>
        <v/>
      </c>
      <c r="DX94" s="49" t="str">
        <f t="shared" si="171"/>
        <v/>
      </c>
      <c r="DY94" s="57" t="str">
        <f t="shared" si="172"/>
        <v>Yes</v>
      </c>
      <c r="EA94" s="49" t="str">
        <f t="shared" si="145"/>
        <v/>
      </c>
      <c r="EB94" s="49" t="str">
        <f t="shared" si="146"/>
        <v/>
      </c>
      <c r="EC94" s="49">
        <f t="shared" si="147"/>
        <v>82.6</v>
      </c>
      <c r="ED94" s="49" t="str">
        <f t="shared" si="148"/>
        <v/>
      </c>
      <c r="EE94" s="49" t="str">
        <f t="shared" si="149"/>
        <v/>
      </c>
      <c r="EG94" s="49" t="str">
        <f t="shared" si="150"/>
        <v/>
      </c>
      <c r="EH94" s="49" t="str">
        <f t="shared" si="151"/>
        <v/>
      </c>
      <c r="EI94" s="49" t="str">
        <f t="shared" si="152"/>
        <v>Yes</v>
      </c>
      <c r="EJ94" s="49" t="str">
        <f t="shared" si="153"/>
        <v/>
      </c>
      <c r="EK94" s="49" t="str">
        <f t="shared" si="154"/>
        <v/>
      </c>
      <c r="EL94" s="57" t="str">
        <f t="shared" si="155"/>
        <v>Yes</v>
      </c>
    </row>
    <row r="95" spans="1:142" ht="15" customHeight="1">
      <c r="A95" s="713">
        <v>27</v>
      </c>
      <c r="B95" s="714" t="s">
        <v>2846</v>
      </c>
      <c r="C95" s="714" t="s">
        <v>2847</v>
      </c>
      <c r="D95" s="715">
        <v>19</v>
      </c>
      <c r="E95" s="715">
        <v>27</v>
      </c>
      <c r="F95" s="715">
        <v>16.5</v>
      </c>
      <c r="G95" s="715">
        <v>21.5</v>
      </c>
      <c r="H95" s="715">
        <v>12</v>
      </c>
      <c r="I95" s="715">
        <v>20</v>
      </c>
      <c r="J95" s="715">
        <v>14</v>
      </c>
      <c r="K95" s="715">
        <v>18.5</v>
      </c>
      <c r="L95" s="716">
        <v>69.790000000000006</v>
      </c>
      <c r="M95" s="718">
        <v>85.71</v>
      </c>
      <c r="N95" s="721">
        <v>67.19</v>
      </c>
      <c r="O95" s="721">
        <v>75.89</v>
      </c>
      <c r="P95" s="721">
        <v>75</v>
      </c>
      <c r="Q95" s="721">
        <v>100</v>
      </c>
      <c r="R95" s="721">
        <v>81.25</v>
      </c>
      <c r="S95" s="721">
        <v>95.31</v>
      </c>
      <c r="T95" s="722"/>
      <c r="U95" s="722"/>
      <c r="V95" s="722"/>
      <c r="W95" s="722"/>
      <c r="X95" s="722"/>
      <c r="Y95" s="722"/>
      <c r="Z95" s="722"/>
      <c r="AA95" s="722"/>
      <c r="AB95" s="722"/>
      <c r="AC95" s="722"/>
      <c r="AD95" s="722"/>
      <c r="AE95" s="722"/>
      <c r="AF95" s="722"/>
      <c r="AG95" s="722"/>
      <c r="AH95" s="722"/>
      <c r="AI95" s="722"/>
      <c r="AJ95" s="722"/>
      <c r="AK95" s="722"/>
      <c r="AL95" s="722"/>
      <c r="AM95" s="722"/>
      <c r="AN95" s="722"/>
      <c r="AO95" s="722"/>
      <c r="AP95" s="215">
        <f t="shared" si="102"/>
        <v>81</v>
      </c>
      <c r="AQ95" s="299">
        <f t="shared" si="58"/>
        <v>2.5</v>
      </c>
      <c r="AR95" s="215" t="str">
        <f t="shared" si="103"/>
        <v>PASS</v>
      </c>
      <c r="AS95" s="3"/>
      <c r="AT95" s="49">
        <f t="shared" si="104"/>
        <v>30.96</v>
      </c>
      <c r="AU95" s="49">
        <f t="shared" si="105"/>
        <v>31.45</v>
      </c>
      <c r="AV95" s="49">
        <f t="shared" si="106"/>
        <v>18.850000000000001</v>
      </c>
      <c r="AW95" s="49" t="str">
        <f t="shared" si="107"/>
        <v/>
      </c>
      <c r="AX95" s="49" t="str">
        <f t="shared" si="108"/>
        <v/>
      </c>
      <c r="AY95" s="49" t="str">
        <f t="shared" si="109"/>
        <v/>
      </c>
      <c r="AZ95" s="49" t="str">
        <f t="shared" si="110"/>
        <v/>
      </c>
      <c r="BA95" s="42"/>
      <c r="BB95" s="49" t="str">
        <f t="shared" si="66"/>
        <v>Yes</v>
      </c>
      <c r="BC95" s="49" t="str">
        <f t="shared" si="67"/>
        <v>Yes</v>
      </c>
      <c r="BD95" s="49" t="str">
        <f t="shared" si="68"/>
        <v>Yes</v>
      </c>
      <c r="BE95" s="49" t="str">
        <f t="shared" si="69"/>
        <v/>
      </c>
      <c r="BF95" s="49" t="str">
        <f t="shared" si="70"/>
        <v/>
      </c>
      <c r="BG95" s="49" t="str">
        <f t="shared" si="71"/>
        <v/>
      </c>
      <c r="BH95" s="49" t="str">
        <f t="shared" si="72"/>
        <v/>
      </c>
      <c r="BI95" s="49" t="str">
        <f t="shared" si="111"/>
        <v>Yes</v>
      </c>
      <c r="BJ95" s="3"/>
      <c r="BK95" s="49">
        <f t="shared" si="112"/>
        <v>30.96</v>
      </c>
      <c r="BL95" s="49" t="str">
        <f t="shared" si="113"/>
        <v/>
      </c>
      <c r="BM95" s="49" t="str">
        <f t="shared" si="114"/>
        <v/>
      </c>
      <c r="BN95" s="49" t="str">
        <f t="shared" si="115"/>
        <v/>
      </c>
      <c r="BO95" s="49">
        <f t="shared" si="116"/>
        <v>31.45</v>
      </c>
      <c r="BP95" s="49" t="str">
        <f t="shared" si="117"/>
        <v/>
      </c>
      <c r="BQ95" s="49" t="str">
        <f t="shared" si="118"/>
        <v/>
      </c>
      <c r="BR95" s="49" t="str">
        <f t="shared" si="119"/>
        <v/>
      </c>
      <c r="BS95" s="49" t="str">
        <f t="shared" si="120"/>
        <v/>
      </c>
      <c r="BT95" s="49">
        <f t="shared" si="121"/>
        <v>18.850000000000001</v>
      </c>
      <c r="BU95" s="49" t="str">
        <f t="shared" si="122"/>
        <v/>
      </c>
      <c r="BV95" s="49" t="str">
        <f t="shared" si="123"/>
        <v/>
      </c>
      <c r="BW95" s="49" t="str">
        <f t="shared" si="124"/>
        <v/>
      </c>
      <c r="BY95" s="49" t="str">
        <f t="shared" si="74"/>
        <v>Yes</v>
      </c>
      <c r="BZ95" s="49" t="str">
        <f t="shared" si="75"/>
        <v/>
      </c>
      <c r="CA95" s="49" t="str">
        <f t="shared" si="76"/>
        <v/>
      </c>
      <c r="CB95" s="49" t="str">
        <f t="shared" si="77"/>
        <v/>
      </c>
      <c r="CC95" s="49" t="str">
        <f t="shared" si="78"/>
        <v>Yes</v>
      </c>
      <c r="CD95" s="49" t="str">
        <f t="shared" si="79"/>
        <v/>
      </c>
      <c r="CE95" s="49" t="str">
        <f t="shared" si="80"/>
        <v/>
      </c>
      <c r="CF95" s="49" t="str">
        <f t="shared" si="81"/>
        <v/>
      </c>
      <c r="CG95" s="49" t="str">
        <f t="shared" si="82"/>
        <v/>
      </c>
      <c r="CH95" s="49" t="str">
        <f t="shared" si="83"/>
        <v>Yes</v>
      </c>
      <c r="CI95" s="49" t="str">
        <f t="shared" si="84"/>
        <v/>
      </c>
      <c r="CJ95" s="49" t="str">
        <f t="shared" si="85"/>
        <v/>
      </c>
      <c r="CK95" s="49" t="str">
        <f t="shared" si="86"/>
        <v/>
      </c>
      <c r="CL95" s="49" t="str">
        <f t="shared" si="87"/>
        <v>Yes</v>
      </c>
      <c r="CM95" s="3"/>
      <c r="CN95" s="49">
        <f t="shared" si="156"/>
        <v>62.4</v>
      </c>
      <c r="CO95" s="49" t="str">
        <f t="shared" si="157"/>
        <v/>
      </c>
      <c r="CP95" s="49" t="str">
        <f t="shared" si="158"/>
        <v/>
      </c>
      <c r="CQ95" s="49" t="str">
        <f t="shared" si="159"/>
        <v/>
      </c>
      <c r="CR95" s="49" t="str">
        <f t="shared" si="160"/>
        <v/>
      </c>
      <c r="CS95" s="49" t="str">
        <f t="shared" si="161"/>
        <v/>
      </c>
      <c r="CT95" s="49">
        <f t="shared" si="162"/>
        <v>18.850000000000001</v>
      </c>
      <c r="CU95" s="49" t="str">
        <f t="shared" si="163"/>
        <v/>
      </c>
      <c r="CW95" s="49" t="str">
        <f t="shared" si="89"/>
        <v>Yes</v>
      </c>
      <c r="CX95" s="49" t="str">
        <f t="shared" si="90"/>
        <v/>
      </c>
      <c r="CY95" s="49" t="str">
        <f t="shared" si="91"/>
        <v/>
      </c>
      <c r="CZ95" s="49" t="str">
        <f t="shared" si="92"/>
        <v/>
      </c>
      <c r="DA95" s="49" t="str">
        <f t="shared" si="93"/>
        <v/>
      </c>
      <c r="DB95" s="49" t="str">
        <f t="shared" si="94"/>
        <v/>
      </c>
      <c r="DC95" s="49" t="str">
        <f t="shared" si="95"/>
        <v>Yes</v>
      </c>
      <c r="DD95" s="49" t="str">
        <f t="shared" si="96"/>
        <v/>
      </c>
      <c r="DE95" s="52" t="str">
        <f t="shared" si="97"/>
        <v>Yes</v>
      </c>
      <c r="DG95" s="49">
        <f t="shared" si="133"/>
        <v>62.4</v>
      </c>
      <c r="DH95" s="49">
        <f t="shared" si="134"/>
        <v>18.850000000000001</v>
      </c>
      <c r="DI95" s="49" t="str">
        <f t="shared" si="135"/>
        <v/>
      </c>
      <c r="DK95" s="49" t="str">
        <f t="shared" si="98"/>
        <v>Yes</v>
      </c>
      <c r="DL95" s="49" t="str">
        <f t="shared" si="99"/>
        <v>Yes</v>
      </c>
      <c r="DM95" s="49" t="str">
        <f t="shared" si="100"/>
        <v/>
      </c>
      <c r="DN95" s="57" t="str">
        <f t="shared" si="101"/>
        <v>Yes</v>
      </c>
      <c r="DP95" s="49">
        <f t="shared" si="164"/>
        <v>62.4</v>
      </c>
      <c r="DQ95" s="49" t="str">
        <f t="shared" si="165"/>
        <v/>
      </c>
      <c r="DR95" s="49" t="str">
        <f t="shared" si="166"/>
        <v/>
      </c>
      <c r="DS95" s="49" t="str">
        <f t="shared" si="167"/>
        <v/>
      </c>
      <c r="DU95" s="49" t="str">
        <f t="shared" si="168"/>
        <v>Yes</v>
      </c>
      <c r="DV95" s="49" t="str">
        <f t="shared" si="169"/>
        <v/>
      </c>
      <c r="DW95" s="49" t="str">
        <f t="shared" si="170"/>
        <v/>
      </c>
      <c r="DX95" s="49" t="str">
        <f t="shared" si="171"/>
        <v/>
      </c>
      <c r="DY95" s="57" t="str">
        <f t="shared" si="172"/>
        <v>Yes</v>
      </c>
      <c r="EA95" s="49" t="str">
        <f t="shared" si="145"/>
        <v/>
      </c>
      <c r="EB95" s="49" t="str">
        <f t="shared" si="146"/>
        <v/>
      </c>
      <c r="EC95" s="49">
        <f t="shared" si="147"/>
        <v>81.260000000000005</v>
      </c>
      <c r="ED95" s="49" t="str">
        <f t="shared" si="148"/>
        <v/>
      </c>
      <c r="EE95" s="49" t="str">
        <f t="shared" si="149"/>
        <v/>
      </c>
      <c r="EG95" s="49" t="str">
        <f t="shared" si="150"/>
        <v/>
      </c>
      <c r="EH95" s="49" t="str">
        <f t="shared" si="151"/>
        <v/>
      </c>
      <c r="EI95" s="49" t="str">
        <f t="shared" si="152"/>
        <v>Yes</v>
      </c>
      <c r="EJ95" s="49" t="str">
        <f t="shared" si="153"/>
        <v/>
      </c>
      <c r="EK95" s="49" t="str">
        <f t="shared" si="154"/>
        <v/>
      </c>
      <c r="EL95" s="57" t="str">
        <f t="shared" si="155"/>
        <v>Yes</v>
      </c>
    </row>
    <row r="96" spans="1:142" ht="15" customHeight="1">
      <c r="A96" s="713">
        <v>28</v>
      </c>
      <c r="B96" s="714" t="s">
        <v>2848</v>
      </c>
      <c r="C96" s="714" t="s">
        <v>2849</v>
      </c>
      <c r="D96" s="715">
        <v>36</v>
      </c>
      <c r="E96" s="715">
        <v>23</v>
      </c>
      <c r="F96" s="715">
        <v>18.5</v>
      </c>
      <c r="G96" s="715">
        <v>6</v>
      </c>
      <c r="H96" s="715">
        <v>17</v>
      </c>
      <c r="I96" s="715">
        <v>20</v>
      </c>
      <c r="J96" s="715">
        <v>12</v>
      </c>
      <c r="K96" s="715">
        <v>19</v>
      </c>
      <c r="L96" s="716">
        <v>93.75</v>
      </c>
      <c r="M96" s="718">
        <v>78.569999999999993</v>
      </c>
      <c r="N96" s="721">
        <v>69.27</v>
      </c>
      <c r="O96" s="721">
        <v>57.14</v>
      </c>
      <c r="P96" s="721">
        <v>90.62</v>
      </c>
      <c r="Q96" s="721">
        <v>100</v>
      </c>
      <c r="R96" s="721">
        <v>75</v>
      </c>
      <c r="S96" s="721">
        <v>96.88</v>
      </c>
      <c r="T96" s="722"/>
      <c r="U96" s="722"/>
      <c r="V96" s="722"/>
      <c r="W96" s="722"/>
      <c r="X96" s="722"/>
      <c r="Y96" s="722"/>
      <c r="Z96" s="722"/>
      <c r="AA96" s="722"/>
      <c r="AB96" s="722"/>
      <c r="AC96" s="722"/>
      <c r="AD96" s="722"/>
      <c r="AE96" s="722"/>
      <c r="AF96" s="722"/>
      <c r="AG96" s="722"/>
      <c r="AH96" s="722"/>
      <c r="AI96" s="722"/>
      <c r="AJ96" s="722"/>
      <c r="AK96" s="722"/>
      <c r="AL96" s="722"/>
      <c r="AM96" s="722"/>
      <c r="AN96" s="722"/>
      <c r="AO96" s="722"/>
      <c r="AP96" s="215">
        <f t="shared" si="102"/>
        <v>83</v>
      </c>
      <c r="AQ96" s="299">
        <f t="shared" si="58"/>
        <v>2.25</v>
      </c>
      <c r="AR96" s="215" t="str">
        <f t="shared" si="103"/>
        <v>PASS</v>
      </c>
      <c r="AS96" s="3"/>
      <c r="AT96" s="49">
        <f t="shared" si="104"/>
        <v>33.11</v>
      </c>
      <c r="AU96" s="49">
        <f t="shared" si="105"/>
        <v>34.090000000000003</v>
      </c>
      <c r="AV96" s="49">
        <f t="shared" si="106"/>
        <v>15.83</v>
      </c>
      <c r="AW96" s="49" t="str">
        <f t="shared" si="107"/>
        <v/>
      </c>
      <c r="AX96" s="49" t="str">
        <f t="shared" si="108"/>
        <v/>
      </c>
      <c r="AY96" s="49" t="str">
        <f t="shared" si="109"/>
        <v/>
      </c>
      <c r="AZ96" s="49" t="str">
        <f t="shared" si="110"/>
        <v/>
      </c>
      <c r="BA96" s="42"/>
      <c r="BB96" s="49" t="str">
        <f t="shared" si="66"/>
        <v>Yes</v>
      </c>
      <c r="BC96" s="49" t="str">
        <f t="shared" si="67"/>
        <v>Yes</v>
      </c>
      <c r="BD96" s="49" t="str">
        <f t="shared" si="68"/>
        <v>No</v>
      </c>
      <c r="BE96" s="49" t="str">
        <f t="shared" si="69"/>
        <v/>
      </c>
      <c r="BF96" s="49" t="str">
        <f t="shared" si="70"/>
        <v/>
      </c>
      <c r="BG96" s="49" t="str">
        <f t="shared" si="71"/>
        <v/>
      </c>
      <c r="BH96" s="49" t="str">
        <f t="shared" si="72"/>
        <v/>
      </c>
      <c r="BI96" s="49" t="str">
        <f t="shared" si="111"/>
        <v>No</v>
      </c>
      <c r="BJ96" s="3"/>
      <c r="BK96" s="49">
        <f t="shared" si="112"/>
        <v>33.11</v>
      </c>
      <c r="BL96" s="49" t="str">
        <f t="shared" si="113"/>
        <v/>
      </c>
      <c r="BM96" s="49" t="str">
        <f t="shared" si="114"/>
        <v/>
      </c>
      <c r="BN96" s="49" t="str">
        <f t="shared" si="115"/>
        <v/>
      </c>
      <c r="BO96" s="49">
        <f t="shared" si="116"/>
        <v>34.090000000000003</v>
      </c>
      <c r="BP96" s="49" t="str">
        <f t="shared" si="117"/>
        <v/>
      </c>
      <c r="BQ96" s="49" t="str">
        <f t="shared" si="118"/>
        <v/>
      </c>
      <c r="BR96" s="49" t="str">
        <f t="shared" si="119"/>
        <v/>
      </c>
      <c r="BS96" s="49" t="str">
        <f t="shared" si="120"/>
        <v/>
      </c>
      <c r="BT96" s="49">
        <f t="shared" si="121"/>
        <v>15.83</v>
      </c>
      <c r="BU96" s="49" t="str">
        <f t="shared" si="122"/>
        <v/>
      </c>
      <c r="BV96" s="49" t="str">
        <f t="shared" si="123"/>
        <v/>
      </c>
      <c r="BW96" s="49" t="str">
        <f t="shared" si="124"/>
        <v/>
      </c>
      <c r="BY96" s="49" t="str">
        <f t="shared" si="74"/>
        <v>Yes</v>
      </c>
      <c r="BZ96" s="49" t="str">
        <f t="shared" si="75"/>
        <v/>
      </c>
      <c r="CA96" s="49" t="str">
        <f t="shared" si="76"/>
        <v/>
      </c>
      <c r="CB96" s="49" t="str">
        <f t="shared" si="77"/>
        <v/>
      </c>
      <c r="CC96" s="49" t="str">
        <f t="shared" si="78"/>
        <v>Yes</v>
      </c>
      <c r="CD96" s="49" t="str">
        <f t="shared" si="79"/>
        <v/>
      </c>
      <c r="CE96" s="49" t="str">
        <f t="shared" si="80"/>
        <v/>
      </c>
      <c r="CF96" s="49" t="str">
        <f t="shared" si="81"/>
        <v/>
      </c>
      <c r="CG96" s="49" t="str">
        <f t="shared" si="82"/>
        <v/>
      </c>
      <c r="CH96" s="49" t="str">
        <f t="shared" si="83"/>
        <v>No</v>
      </c>
      <c r="CI96" s="49" t="str">
        <f t="shared" si="84"/>
        <v/>
      </c>
      <c r="CJ96" s="49" t="str">
        <f t="shared" si="85"/>
        <v/>
      </c>
      <c r="CK96" s="49" t="str">
        <f t="shared" si="86"/>
        <v/>
      </c>
      <c r="CL96" s="49" t="str">
        <f t="shared" si="87"/>
        <v>No</v>
      </c>
      <c r="CM96" s="3"/>
      <c r="CN96" s="49">
        <f t="shared" si="156"/>
        <v>67.2</v>
      </c>
      <c r="CO96" s="49" t="str">
        <f t="shared" si="157"/>
        <v/>
      </c>
      <c r="CP96" s="49" t="str">
        <f t="shared" si="158"/>
        <v/>
      </c>
      <c r="CQ96" s="49" t="str">
        <f t="shared" si="159"/>
        <v/>
      </c>
      <c r="CR96" s="49" t="str">
        <f t="shared" si="160"/>
        <v/>
      </c>
      <c r="CS96" s="49" t="str">
        <f t="shared" si="161"/>
        <v/>
      </c>
      <c r="CT96" s="49">
        <f t="shared" si="162"/>
        <v>15.83</v>
      </c>
      <c r="CU96" s="49" t="str">
        <f t="shared" si="163"/>
        <v/>
      </c>
      <c r="CW96" s="49" t="str">
        <f t="shared" si="89"/>
        <v>Yes</v>
      </c>
      <c r="CX96" s="49" t="str">
        <f t="shared" si="90"/>
        <v/>
      </c>
      <c r="CY96" s="49" t="str">
        <f t="shared" si="91"/>
        <v/>
      </c>
      <c r="CZ96" s="49" t="str">
        <f t="shared" si="92"/>
        <v/>
      </c>
      <c r="DA96" s="49" t="str">
        <f t="shared" si="93"/>
        <v/>
      </c>
      <c r="DB96" s="49" t="str">
        <f t="shared" si="94"/>
        <v/>
      </c>
      <c r="DC96" s="49" t="str">
        <f t="shared" si="95"/>
        <v>No</v>
      </c>
      <c r="DD96" s="49" t="str">
        <f t="shared" si="96"/>
        <v/>
      </c>
      <c r="DE96" s="52" t="str">
        <f t="shared" si="97"/>
        <v>No</v>
      </c>
      <c r="DG96" s="49">
        <f t="shared" si="133"/>
        <v>67.2</v>
      </c>
      <c r="DH96" s="49">
        <f t="shared" si="134"/>
        <v>15.83</v>
      </c>
      <c r="DI96" s="49" t="str">
        <f t="shared" si="135"/>
        <v/>
      </c>
      <c r="DK96" s="49" t="str">
        <f t="shared" si="98"/>
        <v>Yes</v>
      </c>
      <c r="DL96" s="49" t="str">
        <f t="shared" si="99"/>
        <v>No</v>
      </c>
      <c r="DM96" s="49" t="str">
        <f t="shared" si="100"/>
        <v/>
      </c>
      <c r="DN96" s="57" t="str">
        <f t="shared" si="101"/>
        <v>No</v>
      </c>
      <c r="DP96" s="49">
        <f t="shared" si="164"/>
        <v>67.2</v>
      </c>
      <c r="DQ96" s="49" t="str">
        <f t="shared" si="165"/>
        <v/>
      </c>
      <c r="DR96" s="49" t="str">
        <f t="shared" si="166"/>
        <v/>
      </c>
      <c r="DS96" s="49" t="str">
        <f t="shared" si="167"/>
        <v/>
      </c>
      <c r="DU96" s="49" t="str">
        <f t="shared" si="168"/>
        <v>Yes</v>
      </c>
      <c r="DV96" s="49" t="str">
        <f t="shared" si="169"/>
        <v/>
      </c>
      <c r="DW96" s="49" t="str">
        <f t="shared" si="170"/>
        <v/>
      </c>
      <c r="DX96" s="49" t="str">
        <f t="shared" si="171"/>
        <v/>
      </c>
      <c r="DY96" s="57" t="str">
        <f t="shared" si="172"/>
        <v>Yes</v>
      </c>
      <c r="EA96" s="49" t="str">
        <f t="shared" si="145"/>
        <v/>
      </c>
      <c r="EB96" s="49" t="str">
        <f t="shared" si="146"/>
        <v/>
      </c>
      <c r="EC96" s="49">
        <f t="shared" si="147"/>
        <v>83.04</v>
      </c>
      <c r="ED96" s="49" t="str">
        <f t="shared" si="148"/>
        <v/>
      </c>
      <c r="EE96" s="49" t="str">
        <f t="shared" si="149"/>
        <v/>
      </c>
      <c r="EG96" s="49" t="str">
        <f t="shared" si="150"/>
        <v/>
      </c>
      <c r="EH96" s="49" t="str">
        <f t="shared" si="151"/>
        <v/>
      </c>
      <c r="EI96" s="49" t="str">
        <f t="shared" si="152"/>
        <v>Yes</v>
      </c>
      <c r="EJ96" s="49" t="str">
        <f t="shared" si="153"/>
        <v/>
      </c>
      <c r="EK96" s="49" t="str">
        <f t="shared" si="154"/>
        <v/>
      </c>
      <c r="EL96" s="57" t="str">
        <f t="shared" si="155"/>
        <v>Yes</v>
      </c>
    </row>
    <row r="97" spans="1:142" ht="15" customHeight="1">
      <c r="A97" s="713">
        <v>29</v>
      </c>
      <c r="B97" s="714" t="s">
        <v>2850</v>
      </c>
      <c r="C97" s="714" t="s">
        <v>2851</v>
      </c>
      <c r="D97" s="715">
        <v>28</v>
      </c>
      <c r="E97" s="715">
        <v>19</v>
      </c>
      <c r="F97" s="715">
        <v>22.25</v>
      </c>
      <c r="G97" s="715">
        <v>7.5</v>
      </c>
      <c r="H97" s="715">
        <v>20</v>
      </c>
      <c r="I97" s="715">
        <v>20</v>
      </c>
      <c r="J97" s="715">
        <v>11</v>
      </c>
      <c r="K97" s="715">
        <v>20</v>
      </c>
      <c r="L97" s="716">
        <v>81.25</v>
      </c>
      <c r="M97" s="718">
        <v>72.62</v>
      </c>
      <c r="N97" s="721">
        <v>73.180000000000007</v>
      </c>
      <c r="O97" s="721">
        <v>58.93</v>
      </c>
      <c r="P97" s="721">
        <v>100</v>
      </c>
      <c r="Q97" s="721">
        <v>100</v>
      </c>
      <c r="R97" s="721">
        <v>72.92</v>
      </c>
      <c r="S97" s="721">
        <v>100</v>
      </c>
      <c r="T97" s="722"/>
      <c r="U97" s="722"/>
      <c r="V97" s="722"/>
      <c r="W97" s="722"/>
      <c r="X97" s="722"/>
      <c r="Y97" s="722"/>
      <c r="Z97" s="722"/>
      <c r="AA97" s="722"/>
      <c r="AB97" s="722"/>
      <c r="AC97" s="722"/>
      <c r="AD97" s="722"/>
      <c r="AE97" s="722"/>
      <c r="AF97" s="722"/>
      <c r="AG97" s="722"/>
      <c r="AH97" s="722"/>
      <c r="AI97" s="722"/>
      <c r="AJ97" s="722"/>
      <c r="AK97" s="722"/>
      <c r="AL97" s="722"/>
      <c r="AM97" s="722"/>
      <c r="AN97" s="722"/>
      <c r="AO97" s="722"/>
      <c r="AP97" s="215">
        <f t="shared" si="102"/>
        <v>83</v>
      </c>
      <c r="AQ97" s="299">
        <f t="shared" si="58"/>
        <v>2.25</v>
      </c>
      <c r="AR97" s="215" t="str">
        <f t="shared" si="103"/>
        <v>PASS</v>
      </c>
      <c r="AS97" s="3"/>
      <c r="AT97" s="49">
        <f t="shared" si="104"/>
        <v>34.76</v>
      </c>
      <c r="AU97" s="49">
        <f t="shared" si="105"/>
        <v>32.58</v>
      </c>
      <c r="AV97" s="49">
        <f t="shared" si="106"/>
        <v>15.35</v>
      </c>
      <c r="AW97" s="49" t="str">
        <f t="shared" si="107"/>
        <v/>
      </c>
      <c r="AX97" s="49" t="str">
        <f t="shared" si="108"/>
        <v/>
      </c>
      <c r="AY97" s="49" t="str">
        <f t="shared" si="109"/>
        <v/>
      </c>
      <c r="AZ97" s="49" t="str">
        <f t="shared" si="110"/>
        <v/>
      </c>
      <c r="BA97" s="42"/>
      <c r="BB97" s="49" t="str">
        <f t="shared" si="66"/>
        <v>Yes</v>
      </c>
      <c r="BC97" s="49" t="str">
        <f t="shared" si="67"/>
        <v>Yes</v>
      </c>
      <c r="BD97" s="49" t="str">
        <f t="shared" si="68"/>
        <v>No</v>
      </c>
      <c r="BE97" s="49" t="str">
        <f t="shared" si="69"/>
        <v/>
      </c>
      <c r="BF97" s="49" t="str">
        <f t="shared" si="70"/>
        <v/>
      </c>
      <c r="BG97" s="49" t="str">
        <f t="shared" si="71"/>
        <v/>
      </c>
      <c r="BH97" s="49" t="str">
        <f t="shared" si="72"/>
        <v/>
      </c>
      <c r="BI97" s="49" t="str">
        <f t="shared" si="111"/>
        <v>No</v>
      </c>
      <c r="BJ97" s="3"/>
      <c r="BK97" s="49">
        <f t="shared" si="112"/>
        <v>34.76</v>
      </c>
      <c r="BL97" s="49" t="str">
        <f t="shared" si="113"/>
        <v/>
      </c>
      <c r="BM97" s="49" t="str">
        <f t="shared" si="114"/>
        <v/>
      </c>
      <c r="BN97" s="49" t="str">
        <f t="shared" si="115"/>
        <v/>
      </c>
      <c r="BO97" s="49">
        <f t="shared" si="116"/>
        <v>32.58</v>
      </c>
      <c r="BP97" s="49" t="str">
        <f t="shared" si="117"/>
        <v/>
      </c>
      <c r="BQ97" s="49" t="str">
        <f t="shared" si="118"/>
        <v/>
      </c>
      <c r="BR97" s="49" t="str">
        <f t="shared" si="119"/>
        <v/>
      </c>
      <c r="BS97" s="49" t="str">
        <f t="shared" si="120"/>
        <v/>
      </c>
      <c r="BT97" s="49">
        <f t="shared" si="121"/>
        <v>15.35</v>
      </c>
      <c r="BU97" s="49" t="str">
        <f t="shared" si="122"/>
        <v/>
      </c>
      <c r="BV97" s="49" t="str">
        <f t="shared" si="123"/>
        <v/>
      </c>
      <c r="BW97" s="49" t="str">
        <f t="shared" si="124"/>
        <v/>
      </c>
      <c r="BY97" s="49" t="str">
        <f t="shared" si="74"/>
        <v>Yes</v>
      </c>
      <c r="BZ97" s="49" t="str">
        <f t="shared" si="75"/>
        <v/>
      </c>
      <c r="CA97" s="49" t="str">
        <f t="shared" si="76"/>
        <v/>
      </c>
      <c r="CB97" s="49" t="str">
        <f t="shared" si="77"/>
        <v/>
      </c>
      <c r="CC97" s="49" t="str">
        <f t="shared" si="78"/>
        <v>Yes</v>
      </c>
      <c r="CD97" s="49" t="str">
        <f t="shared" si="79"/>
        <v/>
      </c>
      <c r="CE97" s="49" t="str">
        <f t="shared" si="80"/>
        <v/>
      </c>
      <c r="CF97" s="49" t="str">
        <f t="shared" si="81"/>
        <v/>
      </c>
      <c r="CG97" s="49" t="str">
        <f t="shared" si="82"/>
        <v/>
      </c>
      <c r="CH97" s="49" t="str">
        <f t="shared" si="83"/>
        <v>No</v>
      </c>
      <c r="CI97" s="49" t="str">
        <f t="shared" si="84"/>
        <v/>
      </c>
      <c r="CJ97" s="49" t="str">
        <f t="shared" si="85"/>
        <v/>
      </c>
      <c r="CK97" s="49" t="str">
        <f t="shared" si="86"/>
        <v/>
      </c>
      <c r="CL97" s="49" t="str">
        <f t="shared" si="87"/>
        <v>No</v>
      </c>
      <c r="CM97" s="3"/>
      <c r="CN97" s="49">
        <f t="shared" si="156"/>
        <v>67.34</v>
      </c>
      <c r="CO97" s="49" t="str">
        <f t="shared" si="157"/>
        <v/>
      </c>
      <c r="CP97" s="49" t="str">
        <f t="shared" si="158"/>
        <v/>
      </c>
      <c r="CQ97" s="49" t="str">
        <f t="shared" si="159"/>
        <v/>
      </c>
      <c r="CR97" s="49" t="str">
        <f t="shared" si="160"/>
        <v/>
      </c>
      <c r="CS97" s="49" t="str">
        <f t="shared" si="161"/>
        <v/>
      </c>
      <c r="CT97" s="49">
        <f t="shared" si="162"/>
        <v>15.35</v>
      </c>
      <c r="CU97" s="49" t="str">
        <f t="shared" si="163"/>
        <v/>
      </c>
      <c r="CW97" s="49" t="str">
        <f t="shared" si="89"/>
        <v>Yes</v>
      </c>
      <c r="CX97" s="49" t="str">
        <f t="shared" si="90"/>
        <v/>
      </c>
      <c r="CY97" s="49" t="str">
        <f t="shared" si="91"/>
        <v/>
      </c>
      <c r="CZ97" s="49" t="str">
        <f t="shared" si="92"/>
        <v/>
      </c>
      <c r="DA97" s="49" t="str">
        <f t="shared" si="93"/>
        <v/>
      </c>
      <c r="DB97" s="49" t="str">
        <f t="shared" si="94"/>
        <v/>
      </c>
      <c r="DC97" s="49" t="str">
        <f t="shared" si="95"/>
        <v>No</v>
      </c>
      <c r="DD97" s="49" t="str">
        <f t="shared" si="96"/>
        <v/>
      </c>
      <c r="DE97" s="52" t="str">
        <f t="shared" si="97"/>
        <v>No</v>
      </c>
      <c r="DG97" s="49">
        <f t="shared" si="133"/>
        <v>67.34</v>
      </c>
      <c r="DH97" s="49">
        <f t="shared" si="134"/>
        <v>15.35</v>
      </c>
      <c r="DI97" s="49" t="str">
        <f t="shared" si="135"/>
        <v/>
      </c>
      <c r="DK97" s="49" t="str">
        <f t="shared" si="98"/>
        <v>Yes</v>
      </c>
      <c r="DL97" s="49" t="str">
        <f t="shared" si="99"/>
        <v>No</v>
      </c>
      <c r="DM97" s="49" t="str">
        <f t="shared" si="100"/>
        <v/>
      </c>
      <c r="DN97" s="57" t="str">
        <f t="shared" si="101"/>
        <v>No</v>
      </c>
      <c r="DP97" s="49">
        <f t="shared" si="164"/>
        <v>67.34</v>
      </c>
      <c r="DQ97" s="49" t="str">
        <f t="shared" si="165"/>
        <v/>
      </c>
      <c r="DR97" s="49" t="str">
        <f t="shared" si="166"/>
        <v/>
      </c>
      <c r="DS97" s="49" t="str">
        <f t="shared" si="167"/>
        <v/>
      </c>
      <c r="DU97" s="49" t="str">
        <f t="shared" si="168"/>
        <v>Yes</v>
      </c>
      <c r="DV97" s="49" t="str">
        <f t="shared" si="169"/>
        <v/>
      </c>
      <c r="DW97" s="49" t="str">
        <f t="shared" si="170"/>
        <v/>
      </c>
      <c r="DX97" s="49" t="str">
        <f t="shared" si="171"/>
        <v/>
      </c>
      <c r="DY97" s="57" t="str">
        <f t="shared" si="172"/>
        <v>Yes</v>
      </c>
      <c r="EA97" s="49" t="str">
        <f t="shared" si="145"/>
        <v/>
      </c>
      <c r="EB97" s="49" t="str">
        <f t="shared" si="146"/>
        <v/>
      </c>
      <c r="EC97" s="49">
        <f t="shared" si="147"/>
        <v>82.69</v>
      </c>
      <c r="ED97" s="49" t="str">
        <f t="shared" si="148"/>
        <v/>
      </c>
      <c r="EE97" s="49" t="str">
        <f t="shared" si="149"/>
        <v/>
      </c>
      <c r="EG97" s="49" t="str">
        <f t="shared" si="150"/>
        <v/>
      </c>
      <c r="EH97" s="49" t="str">
        <f t="shared" si="151"/>
        <v/>
      </c>
      <c r="EI97" s="49" t="str">
        <f t="shared" si="152"/>
        <v>Yes</v>
      </c>
      <c r="EJ97" s="49" t="str">
        <f t="shared" si="153"/>
        <v/>
      </c>
      <c r="EK97" s="49" t="str">
        <f t="shared" si="154"/>
        <v/>
      </c>
      <c r="EL97" s="57" t="str">
        <f t="shared" si="155"/>
        <v>Yes</v>
      </c>
    </row>
    <row r="98" spans="1:142" ht="15" customHeight="1">
      <c r="A98" s="713">
        <v>30</v>
      </c>
      <c r="B98" s="714" t="s">
        <v>2852</v>
      </c>
      <c r="C98" s="714" t="s">
        <v>2853</v>
      </c>
      <c r="D98" s="715">
        <v>22</v>
      </c>
      <c r="E98" s="715">
        <v>21</v>
      </c>
      <c r="F98" s="715">
        <v>16.5</v>
      </c>
      <c r="G98" s="715">
        <v>25</v>
      </c>
      <c r="H98" s="715">
        <v>16</v>
      </c>
      <c r="I98" s="715">
        <v>20</v>
      </c>
      <c r="J98" s="715">
        <v>12</v>
      </c>
      <c r="K98" s="715">
        <v>19</v>
      </c>
      <c r="L98" s="716">
        <v>72.92</v>
      </c>
      <c r="M98" s="718">
        <v>75</v>
      </c>
      <c r="N98" s="721">
        <v>67.19</v>
      </c>
      <c r="O98" s="721">
        <v>82.14</v>
      </c>
      <c r="P98" s="721">
        <v>87.5</v>
      </c>
      <c r="Q98" s="721">
        <v>100</v>
      </c>
      <c r="R98" s="721">
        <v>75</v>
      </c>
      <c r="S98" s="721">
        <v>96.88</v>
      </c>
      <c r="T98" s="722"/>
      <c r="U98" s="722"/>
      <c r="V98" s="722"/>
      <c r="W98" s="722"/>
      <c r="X98" s="722"/>
      <c r="Y98" s="722"/>
      <c r="Z98" s="722"/>
      <c r="AA98" s="722"/>
      <c r="AB98" s="722"/>
      <c r="AC98" s="722"/>
      <c r="AD98" s="722"/>
      <c r="AE98" s="722"/>
      <c r="AF98" s="722"/>
      <c r="AG98" s="722"/>
      <c r="AH98" s="722"/>
      <c r="AI98" s="722"/>
      <c r="AJ98" s="722"/>
      <c r="AK98" s="722"/>
      <c r="AL98" s="722"/>
      <c r="AM98" s="722"/>
      <c r="AN98" s="722"/>
      <c r="AO98" s="722"/>
      <c r="AP98" s="215">
        <f t="shared" si="102"/>
        <v>82</v>
      </c>
      <c r="AQ98" s="299">
        <f t="shared" si="58"/>
        <v>2.5</v>
      </c>
      <c r="AR98" s="215" t="str">
        <f t="shared" si="103"/>
        <v>PASS</v>
      </c>
      <c r="AS98" s="3"/>
      <c r="AT98" s="49">
        <f t="shared" si="104"/>
        <v>32.46</v>
      </c>
      <c r="AU98" s="49">
        <f t="shared" si="105"/>
        <v>31.32</v>
      </c>
      <c r="AV98" s="49">
        <f t="shared" si="106"/>
        <v>18.329999999999998</v>
      </c>
      <c r="AW98" s="49" t="str">
        <f t="shared" si="107"/>
        <v/>
      </c>
      <c r="AX98" s="49" t="str">
        <f t="shared" si="108"/>
        <v/>
      </c>
      <c r="AY98" s="49" t="str">
        <f t="shared" si="109"/>
        <v/>
      </c>
      <c r="AZ98" s="49" t="str">
        <f t="shared" si="110"/>
        <v/>
      </c>
      <c r="BA98" s="42"/>
      <c r="BB98" s="49" t="str">
        <f t="shared" si="66"/>
        <v>Yes</v>
      </c>
      <c r="BC98" s="49" t="str">
        <f t="shared" si="67"/>
        <v>Yes</v>
      </c>
      <c r="BD98" s="49" t="str">
        <f t="shared" si="68"/>
        <v>Yes</v>
      </c>
      <c r="BE98" s="49" t="str">
        <f t="shared" si="69"/>
        <v/>
      </c>
      <c r="BF98" s="49" t="str">
        <f t="shared" si="70"/>
        <v/>
      </c>
      <c r="BG98" s="49" t="str">
        <f t="shared" si="71"/>
        <v/>
      </c>
      <c r="BH98" s="49" t="str">
        <f t="shared" si="72"/>
        <v/>
      </c>
      <c r="BI98" s="49" t="str">
        <f t="shared" si="111"/>
        <v>Yes</v>
      </c>
      <c r="BJ98" s="3"/>
      <c r="BK98" s="49">
        <f t="shared" si="112"/>
        <v>32.46</v>
      </c>
      <c r="BL98" s="49" t="str">
        <f t="shared" si="113"/>
        <v/>
      </c>
      <c r="BM98" s="49" t="str">
        <f t="shared" si="114"/>
        <v/>
      </c>
      <c r="BN98" s="49" t="str">
        <f t="shared" si="115"/>
        <v/>
      </c>
      <c r="BO98" s="49">
        <f t="shared" si="116"/>
        <v>31.32</v>
      </c>
      <c r="BP98" s="49" t="str">
        <f t="shared" si="117"/>
        <v/>
      </c>
      <c r="BQ98" s="49" t="str">
        <f t="shared" si="118"/>
        <v/>
      </c>
      <c r="BR98" s="49" t="str">
        <f t="shared" si="119"/>
        <v/>
      </c>
      <c r="BS98" s="49" t="str">
        <f t="shared" si="120"/>
        <v/>
      </c>
      <c r="BT98" s="49">
        <f t="shared" si="121"/>
        <v>18.329999999999998</v>
      </c>
      <c r="BU98" s="49" t="str">
        <f t="shared" si="122"/>
        <v/>
      </c>
      <c r="BV98" s="49" t="str">
        <f t="shared" si="123"/>
        <v/>
      </c>
      <c r="BW98" s="49" t="str">
        <f t="shared" si="124"/>
        <v/>
      </c>
      <c r="BY98" s="49" t="str">
        <f t="shared" si="74"/>
        <v>Yes</v>
      </c>
      <c r="BZ98" s="49" t="str">
        <f t="shared" si="75"/>
        <v/>
      </c>
      <c r="CA98" s="49" t="str">
        <f t="shared" si="76"/>
        <v/>
      </c>
      <c r="CB98" s="49" t="str">
        <f t="shared" si="77"/>
        <v/>
      </c>
      <c r="CC98" s="49" t="str">
        <f t="shared" si="78"/>
        <v>Yes</v>
      </c>
      <c r="CD98" s="49" t="str">
        <f t="shared" si="79"/>
        <v/>
      </c>
      <c r="CE98" s="49" t="str">
        <f t="shared" si="80"/>
        <v/>
      </c>
      <c r="CF98" s="49" t="str">
        <f t="shared" si="81"/>
        <v/>
      </c>
      <c r="CG98" s="49" t="str">
        <f t="shared" si="82"/>
        <v/>
      </c>
      <c r="CH98" s="49" t="str">
        <f t="shared" si="83"/>
        <v>Yes</v>
      </c>
      <c r="CI98" s="49" t="str">
        <f t="shared" si="84"/>
        <v/>
      </c>
      <c r="CJ98" s="49" t="str">
        <f t="shared" si="85"/>
        <v/>
      </c>
      <c r="CK98" s="49" t="str">
        <f t="shared" si="86"/>
        <v/>
      </c>
      <c r="CL98" s="49" t="str">
        <f t="shared" si="87"/>
        <v>Yes</v>
      </c>
      <c r="CM98" s="3"/>
      <c r="CN98" s="49">
        <f t="shared" si="156"/>
        <v>63.78</v>
      </c>
      <c r="CO98" s="49" t="str">
        <f t="shared" si="157"/>
        <v/>
      </c>
      <c r="CP98" s="49" t="str">
        <f t="shared" si="158"/>
        <v/>
      </c>
      <c r="CQ98" s="49" t="str">
        <f t="shared" si="159"/>
        <v/>
      </c>
      <c r="CR98" s="49" t="str">
        <f t="shared" si="160"/>
        <v/>
      </c>
      <c r="CS98" s="49" t="str">
        <f t="shared" si="161"/>
        <v/>
      </c>
      <c r="CT98" s="49">
        <f t="shared" si="162"/>
        <v>18.329999999999998</v>
      </c>
      <c r="CU98" s="49" t="str">
        <f t="shared" si="163"/>
        <v/>
      </c>
      <c r="CW98" s="49" t="str">
        <f t="shared" si="89"/>
        <v>Yes</v>
      </c>
      <c r="CX98" s="49" t="str">
        <f t="shared" si="90"/>
        <v/>
      </c>
      <c r="CY98" s="49" t="str">
        <f t="shared" si="91"/>
        <v/>
      </c>
      <c r="CZ98" s="49" t="str">
        <f t="shared" si="92"/>
        <v/>
      </c>
      <c r="DA98" s="49" t="str">
        <f t="shared" si="93"/>
        <v/>
      </c>
      <c r="DB98" s="49" t="str">
        <f t="shared" si="94"/>
        <v/>
      </c>
      <c r="DC98" s="49" t="str">
        <f t="shared" si="95"/>
        <v>Yes</v>
      </c>
      <c r="DD98" s="49" t="str">
        <f t="shared" si="96"/>
        <v/>
      </c>
      <c r="DE98" s="52" t="str">
        <f t="shared" si="97"/>
        <v>Yes</v>
      </c>
      <c r="DG98" s="49">
        <f t="shared" si="133"/>
        <v>63.78</v>
      </c>
      <c r="DH98" s="49">
        <f t="shared" si="134"/>
        <v>18.329999999999998</v>
      </c>
      <c r="DI98" s="49" t="str">
        <f t="shared" si="135"/>
        <v/>
      </c>
      <c r="DK98" s="49" t="str">
        <f t="shared" si="98"/>
        <v>Yes</v>
      </c>
      <c r="DL98" s="49" t="str">
        <f t="shared" si="99"/>
        <v>Yes</v>
      </c>
      <c r="DM98" s="49" t="str">
        <f t="shared" si="100"/>
        <v/>
      </c>
      <c r="DN98" s="57" t="str">
        <f t="shared" si="101"/>
        <v>Yes</v>
      </c>
      <c r="DP98" s="49">
        <f t="shared" si="164"/>
        <v>63.78</v>
      </c>
      <c r="DQ98" s="49" t="str">
        <f t="shared" si="165"/>
        <v/>
      </c>
      <c r="DR98" s="49" t="str">
        <f t="shared" si="166"/>
        <v/>
      </c>
      <c r="DS98" s="49" t="str">
        <f t="shared" si="167"/>
        <v/>
      </c>
      <c r="DU98" s="49" t="str">
        <f t="shared" si="168"/>
        <v>Yes</v>
      </c>
      <c r="DV98" s="49" t="str">
        <f t="shared" si="169"/>
        <v/>
      </c>
      <c r="DW98" s="49" t="str">
        <f t="shared" si="170"/>
        <v/>
      </c>
      <c r="DX98" s="49" t="str">
        <f t="shared" si="171"/>
        <v/>
      </c>
      <c r="DY98" s="57" t="str">
        <f t="shared" si="172"/>
        <v>Yes</v>
      </c>
      <c r="EA98" s="49" t="str">
        <f t="shared" si="145"/>
        <v/>
      </c>
      <c r="EB98" s="49" t="str">
        <f t="shared" si="146"/>
        <v/>
      </c>
      <c r="EC98" s="49">
        <f t="shared" si="147"/>
        <v>82.11</v>
      </c>
      <c r="ED98" s="49" t="str">
        <f t="shared" si="148"/>
        <v/>
      </c>
      <c r="EE98" s="49" t="str">
        <f t="shared" si="149"/>
        <v/>
      </c>
      <c r="EG98" s="49" t="str">
        <f t="shared" si="150"/>
        <v/>
      </c>
      <c r="EH98" s="49" t="str">
        <f t="shared" si="151"/>
        <v/>
      </c>
      <c r="EI98" s="49" t="str">
        <f t="shared" si="152"/>
        <v>Yes</v>
      </c>
      <c r="EJ98" s="49" t="str">
        <f t="shared" si="153"/>
        <v/>
      </c>
      <c r="EK98" s="49" t="str">
        <f t="shared" si="154"/>
        <v/>
      </c>
      <c r="EL98" s="57" t="str">
        <f t="shared" si="155"/>
        <v>Yes</v>
      </c>
    </row>
    <row r="99" spans="1:142" ht="15" customHeight="1">
      <c r="A99" s="713">
        <v>31</v>
      </c>
      <c r="B99" s="714" t="s">
        <v>2854</v>
      </c>
      <c r="C99" s="714" t="s">
        <v>2855</v>
      </c>
      <c r="D99" s="715">
        <v>40</v>
      </c>
      <c r="E99" s="715">
        <v>14</v>
      </c>
      <c r="F99" s="715">
        <v>21</v>
      </c>
      <c r="G99" s="715">
        <v>16.5</v>
      </c>
      <c r="H99" s="715">
        <v>5</v>
      </c>
      <c r="I99" s="715">
        <v>20</v>
      </c>
      <c r="J99" s="715">
        <v>5</v>
      </c>
      <c r="K99" s="715">
        <v>20</v>
      </c>
      <c r="L99" s="716">
        <v>100</v>
      </c>
      <c r="M99" s="718">
        <v>66.67</v>
      </c>
      <c r="N99" s="721">
        <v>71.88</v>
      </c>
      <c r="O99" s="721">
        <v>69.64</v>
      </c>
      <c r="P99" s="721">
        <v>60.42</v>
      </c>
      <c r="Q99" s="721">
        <v>100</v>
      </c>
      <c r="R99" s="721">
        <v>60.42</v>
      </c>
      <c r="S99" s="721">
        <v>100</v>
      </c>
      <c r="T99" s="722"/>
      <c r="U99" s="722"/>
      <c r="V99" s="722"/>
      <c r="W99" s="722"/>
      <c r="X99" s="722"/>
      <c r="Y99" s="722"/>
      <c r="Z99" s="722"/>
      <c r="AA99" s="722"/>
      <c r="AB99" s="722"/>
      <c r="AC99" s="722"/>
      <c r="AD99" s="722"/>
      <c r="AE99" s="722"/>
      <c r="AF99" s="722"/>
      <c r="AG99" s="722"/>
      <c r="AH99" s="722"/>
      <c r="AI99" s="722"/>
      <c r="AJ99" s="722"/>
      <c r="AK99" s="722"/>
      <c r="AL99" s="722"/>
      <c r="AM99" s="722"/>
      <c r="AN99" s="722"/>
      <c r="AO99" s="722"/>
      <c r="AP99" s="215">
        <f t="shared" si="102"/>
        <v>79</v>
      </c>
      <c r="AQ99" s="299">
        <f t="shared" si="58"/>
        <v>2.75</v>
      </c>
      <c r="AR99" s="215" t="str">
        <f t="shared" si="103"/>
        <v>PASS</v>
      </c>
      <c r="AS99" s="3"/>
      <c r="AT99" s="49">
        <f t="shared" si="104"/>
        <v>29.83</v>
      </c>
      <c r="AU99" s="49">
        <f t="shared" si="105"/>
        <v>33.58</v>
      </c>
      <c r="AV99" s="49">
        <f t="shared" si="106"/>
        <v>15.9</v>
      </c>
      <c r="AW99" s="49" t="str">
        <f t="shared" si="107"/>
        <v/>
      </c>
      <c r="AX99" s="49" t="str">
        <f t="shared" si="108"/>
        <v/>
      </c>
      <c r="AY99" s="49" t="str">
        <f t="shared" si="109"/>
        <v/>
      </c>
      <c r="AZ99" s="49" t="str">
        <f t="shared" si="110"/>
        <v/>
      </c>
      <c r="BA99" s="42"/>
      <c r="BB99" s="49" t="str">
        <f t="shared" si="66"/>
        <v>Yes</v>
      </c>
      <c r="BC99" s="49" t="str">
        <f t="shared" si="67"/>
        <v>Yes</v>
      </c>
      <c r="BD99" s="49" t="str">
        <f t="shared" si="68"/>
        <v>No</v>
      </c>
      <c r="BE99" s="49" t="str">
        <f t="shared" si="69"/>
        <v/>
      </c>
      <c r="BF99" s="49" t="str">
        <f t="shared" si="70"/>
        <v/>
      </c>
      <c r="BG99" s="49" t="str">
        <f t="shared" si="71"/>
        <v/>
      </c>
      <c r="BH99" s="49" t="str">
        <f t="shared" si="72"/>
        <v/>
      </c>
      <c r="BI99" s="49" t="str">
        <f t="shared" si="111"/>
        <v>No</v>
      </c>
      <c r="BJ99" s="3"/>
      <c r="BK99" s="49">
        <f t="shared" si="112"/>
        <v>29.83</v>
      </c>
      <c r="BL99" s="49" t="str">
        <f t="shared" si="113"/>
        <v/>
      </c>
      <c r="BM99" s="49" t="str">
        <f t="shared" si="114"/>
        <v/>
      </c>
      <c r="BN99" s="49" t="str">
        <f t="shared" si="115"/>
        <v/>
      </c>
      <c r="BO99" s="49">
        <f t="shared" si="116"/>
        <v>33.58</v>
      </c>
      <c r="BP99" s="49" t="str">
        <f t="shared" si="117"/>
        <v/>
      </c>
      <c r="BQ99" s="49" t="str">
        <f t="shared" si="118"/>
        <v/>
      </c>
      <c r="BR99" s="49" t="str">
        <f t="shared" si="119"/>
        <v/>
      </c>
      <c r="BS99" s="49" t="str">
        <f t="shared" si="120"/>
        <v/>
      </c>
      <c r="BT99" s="49">
        <f t="shared" si="121"/>
        <v>15.9</v>
      </c>
      <c r="BU99" s="49" t="str">
        <f t="shared" si="122"/>
        <v/>
      </c>
      <c r="BV99" s="49" t="str">
        <f t="shared" si="123"/>
        <v/>
      </c>
      <c r="BW99" s="49" t="str">
        <f t="shared" si="124"/>
        <v/>
      </c>
      <c r="BY99" s="49" t="str">
        <f t="shared" si="74"/>
        <v>Yes</v>
      </c>
      <c r="BZ99" s="49" t="str">
        <f t="shared" si="75"/>
        <v/>
      </c>
      <c r="CA99" s="49" t="str">
        <f t="shared" si="76"/>
        <v/>
      </c>
      <c r="CB99" s="49" t="str">
        <f t="shared" si="77"/>
        <v/>
      </c>
      <c r="CC99" s="49" t="str">
        <f t="shared" si="78"/>
        <v>Yes</v>
      </c>
      <c r="CD99" s="49" t="str">
        <f t="shared" si="79"/>
        <v/>
      </c>
      <c r="CE99" s="49" t="str">
        <f t="shared" si="80"/>
        <v/>
      </c>
      <c r="CF99" s="49" t="str">
        <f t="shared" si="81"/>
        <v/>
      </c>
      <c r="CG99" s="49" t="str">
        <f t="shared" si="82"/>
        <v/>
      </c>
      <c r="CH99" s="49" t="str">
        <f t="shared" si="83"/>
        <v>No</v>
      </c>
      <c r="CI99" s="49" t="str">
        <f t="shared" si="84"/>
        <v/>
      </c>
      <c r="CJ99" s="49" t="str">
        <f t="shared" si="85"/>
        <v/>
      </c>
      <c r="CK99" s="49" t="str">
        <f t="shared" si="86"/>
        <v/>
      </c>
      <c r="CL99" s="49" t="str">
        <f t="shared" si="87"/>
        <v>No</v>
      </c>
      <c r="CM99" s="3"/>
      <c r="CN99" s="49">
        <f t="shared" si="156"/>
        <v>63.42</v>
      </c>
      <c r="CO99" s="49" t="str">
        <f t="shared" si="157"/>
        <v/>
      </c>
      <c r="CP99" s="49" t="str">
        <f t="shared" si="158"/>
        <v/>
      </c>
      <c r="CQ99" s="49" t="str">
        <f t="shared" si="159"/>
        <v/>
      </c>
      <c r="CR99" s="49" t="str">
        <f t="shared" si="160"/>
        <v/>
      </c>
      <c r="CS99" s="49" t="str">
        <f t="shared" si="161"/>
        <v/>
      </c>
      <c r="CT99" s="49">
        <f t="shared" si="162"/>
        <v>15.9</v>
      </c>
      <c r="CU99" s="49" t="str">
        <f t="shared" si="163"/>
        <v/>
      </c>
      <c r="CW99" s="49" t="str">
        <f t="shared" si="89"/>
        <v>Yes</v>
      </c>
      <c r="CX99" s="49" t="str">
        <f t="shared" si="90"/>
        <v/>
      </c>
      <c r="CY99" s="49" t="str">
        <f t="shared" si="91"/>
        <v/>
      </c>
      <c r="CZ99" s="49" t="str">
        <f t="shared" si="92"/>
        <v/>
      </c>
      <c r="DA99" s="49" t="str">
        <f t="shared" si="93"/>
        <v/>
      </c>
      <c r="DB99" s="49" t="str">
        <f t="shared" si="94"/>
        <v/>
      </c>
      <c r="DC99" s="49" t="str">
        <f t="shared" si="95"/>
        <v>No</v>
      </c>
      <c r="DD99" s="49" t="str">
        <f t="shared" si="96"/>
        <v/>
      </c>
      <c r="DE99" s="52" t="str">
        <f t="shared" si="97"/>
        <v>No</v>
      </c>
      <c r="DG99" s="49">
        <f t="shared" si="133"/>
        <v>63.42</v>
      </c>
      <c r="DH99" s="49">
        <f t="shared" si="134"/>
        <v>15.9</v>
      </c>
      <c r="DI99" s="49" t="str">
        <f t="shared" si="135"/>
        <v/>
      </c>
      <c r="DK99" s="49" t="str">
        <f t="shared" si="98"/>
        <v>Yes</v>
      </c>
      <c r="DL99" s="49" t="str">
        <f t="shared" si="99"/>
        <v>No</v>
      </c>
      <c r="DM99" s="49" t="str">
        <f t="shared" si="100"/>
        <v/>
      </c>
      <c r="DN99" s="57" t="str">
        <f t="shared" si="101"/>
        <v>No</v>
      </c>
      <c r="DP99" s="49">
        <f t="shared" si="164"/>
        <v>63.42</v>
      </c>
      <c r="DQ99" s="49" t="str">
        <f t="shared" si="165"/>
        <v/>
      </c>
      <c r="DR99" s="49" t="str">
        <f t="shared" si="166"/>
        <v/>
      </c>
      <c r="DS99" s="49" t="str">
        <f t="shared" si="167"/>
        <v/>
      </c>
      <c r="DU99" s="49" t="str">
        <f t="shared" si="168"/>
        <v>Yes</v>
      </c>
      <c r="DV99" s="49" t="str">
        <f t="shared" si="169"/>
        <v/>
      </c>
      <c r="DW99" s="49" t="str">
        <f t="shared" si="170"/>
        <v/>
      </c>
      <c r="DX99" s="49" t="str">
        <f t="shared" si="171"/>
        <v/>
      </c>
      <c r="DY99" s="57" t="str">
        <f t="shared" si="172"/>
        <v>Yes</v>
      </c>
      <c r="EA99" s="49" t="str">
        <f t="shared" si="145"/>
        <v/>
      </c>
      <c r="EB99" s="49" t="str">
        <f t="shared" si="146"/>
        <v/>
      </c>
      <c r="EC99" s="49">
        <f t="shared" si="147"/>
        <v>79.319999999999993</v>
      </c>
      <c r="ED99" s="49" t="str">
        <f t="shared" si="148"/>
        <v/>
      </c>
      <c r="EE99" s="49" t="str">
        <f t="shared" si="149"/>
        <v/>
      </c>
      <c r="EG99" s="49" t="str">
        <f t="shared" si="150"/>
        <v/>
      </c>
      <c r="EH99" s="49" t="str">
        <f t="shared" si="151"/>
        <v/>
      </c>
      <c r="EI99" s="49" t="str">
        <f t="shared" si="152"/>
        <v>Yes</v>
      </c>
      <c r="EJ99" s="49" t="str">
        <f t="shared" si="153"/>
        <v/>
      </c>
      <c r="EK99" s="49" t="str">
        <f t="shared" si="154"/>
        <v/>
      </c>
      <c r="EL99" s="57" t="str">
        <f t="shared" si="155"/>
        <v>Yes</v>
      </c>
    </row>
    <row r="100" spans="1:142" ht="15" customHeight="1">
      <c r="A100" s="713">
        <v>32</v>
      </c>
      <c r="B100" s="723" t="s">
        <v>2856</v>
      </c>
      <c r="C100" s="723" t="s">
        <v>2857</v>
      </c>
      <c r="D100" s="715">
        <v>34</v>
      </c>
      <c r="E100" s="715">
        <v>28</v>
      </c>
      <c r="F100" s="715">
        <v>28.75</v>
      </c>
      <c r="G100" s="715">
        <v>16.5</v>
      </c>
      <c r="H100" s="715">
        <v>12</v>
      </c>
      <c r="I100" s="715">
        <v>20</v>
      </c>
      <c r="J100" s="715">
        <v>12</v>
      </c>
      <c r="K100" s="715">
        <v>20</v>
      </c>
      <c r="L100" s="716">
        <v>90.62</v>
      </c>
      <c r="M100" s="718">
        <v>87.5</v>
      </c>
      <c r="N100" s="721">
        <v>82.42</v>
      </c>
      <c r="O100" s="721">
        <v>69.64</v>
      </c>
      <c r="P100" s="721">
        <v>75</v>
      </c>
      <c r="Q100" s="721">
        <v>100</v>
      </c>
      <c r="R100" s="721">
        <v>75</v>
      </c>
      <c r="S100" s="721">
        <v>100</v>
      </c>
      <c r="T100" s="722"/>
      <c r="U100" s="722"/>
      <c r="V100" s="722"/>
      <c r="W100" s="722"/>
      <c r="X100" s="722"/>
      <c r="Y100" s="722"/>
      <c r="Z100" s="722"/>
      <c r="AA100" s="722"/>
      <c r="AB100" s="722"/>
      <c r="AC100" s="722"/>
      <c r="AD100" s="722"/>
      <c r="AE100" s="722"/>
      <c r="AF100" s="722"/>
      <c r="AG100" s="722"/>
      <c r="AH100" s="722"/>
      <c r="AI100" s="722"/>
      <c r="AJ100" s="722"/>
      <c r="AK100" s="722"/>
      <c r="AL100" s="722"/>
      <c r="AM100" s="722"/>
      <c r="AN100" s="722"/>
      <c r="AO100" s="722"/>
      <c r="AP100" s="215">
        <f t="shared" si="102"/>
        <v>85</v>
      </c>
      <c r="AQ100" s="299">
        <f t="shared" si="58"/>
        <v>2</v>
      </c>
      <c r="AR100" s="215" t="str">
        <f t="shared" si="103"/>
        <v>PASS</v>
      </c>
      <c r="AS100" s="3"/>
      <c r="AT100" s="49">
        <f t="shared" si="104"/>
        <v>32.99</v>
      </c>
      <c r="AU100" s="49">
        <f t="shared" si="105"/>
        <v>34.08</v>
      </c>
      <c r="AV100" s="49">
        <f t="shared" si="106"/>
        <v>18.329999999999998</v>
      </c>
      <c r="AW100" s="49" t="str">
        <f t="shared" si="107"/>
        <v/>
      </c>
      <c r="AX100" s="49" t="str">
        <f t="shared" si="108"/>
        <v/>
      </c>
      <c r="AY100" s="49" t="str">
        <f t="shared" si="109"/>
        <v/>
      </c>
      <c r="AZ100" s="49" t="str">
        <f t="shared" si="110"/>
        <v/>
      </c>
      <c r="BA100" s="42"/>
      <c r="BB100" s="49" t="str">
        <f t="shared" si="66"/>
        <v>Yes</v>
      </c>
      <c r="BC100" s="49" t="str">
        <f t="shared" si="67"/>
        <v>Yes</v>
      </c>
      <c r="BD100" s="49" t="str">
        <f t="shared" si="68"/>
        <v>Yes</v>
      </c>
      <c r="BE100" s="49" t="str">
        <f t="shared" si="69"/>
        <v/>
      </c>
      <c r="BF100" s="49" t="str">
        <f t="shared" si="70"/>
        <v/>
      </c>
      <c r="BG100" s="49" t="str">
        <f t="shared" si="71"/>
        <v/>
      </c>
      <c r="BH100" s="49" t="str">
        <f t="shared" si="72"/>
        <v/>
      </c>
      <c r="BI100" s="49" t="str">
        <f t="shared" si="111"/>
        <v>Yes</v>
      </c>
      <c r="BJ100" s="3"/>
      <c r="BK100" s="49">
        <f t="shared" si="112"/>
        <v>32.99</v>
      </c>
      <c r="BL100" s="49" t="str">
        <f t="shared" si="113"/>
        <v/>
      </c>
      <c r="BM100" s="49" t="str">
        <f t="shared" si="114"/>
        <v/>
      </c>
      <c r="BN100" s="49" t="str">
        <f t="shared" si="115"/>
        <v/>
      </c>
      <c r="BO100" s="49">
        <f t="shared" si="116"/>
        <v>34.08</v>
      </c>
      <c r="BP100" s="49" t="str">
        <f t="shared" si="117"/>
        <v/>
      </c>
      <c r="BQ100" s="49" t="str">
        <f t="shared" si="118"/>
        <v/>
      </c>
      <c r="BR100" s="49" t="str">
        <f t="shared" si="119"/>
        <v/>
      </c>
      <c r="BS100" s="49" t="str">
        <f t="shared" si="120"/>
        <v/>
      </c>
      <c r="BT100" s="49">
        <f t="shared" si="121"/>
        <v>18.329999999999998</v>
      </c>
      <c r="BU100" s="49" t="str">
        <f t="shared" si="122"/>
        <v/>
      </c>
      <c r="BV100" s="49" t="str">
        <f t="shared" si="123"/>
        <v/>
      </c>
      <c r="BW100" s="49" t="str">
        <f t="shared" si="124"/>
        <v/>
      </c>
      <c r="BY100" s="49" t="str">
        <f t="shared" si="74"/>
        <v>Yes</v>
      </c>
      <c r="BZ100" s="49" t="str">
        <f t="shared" si="75"/>
        <v/>
      </c>
      <c r="CA100" s="49" t="str">
        <f t="shared" si="76"/>
        <v/>
      </c>
      <c r="CB100" s="49" t="str">
        <f t="shared" si="77"/>
        <v/>
      </c>
      <c r="CC100" s="49" t="str">
        <f t="shared" si="78"/>
        <v>Yes</v>
      </c>
      <c r="CD100" s="49" t="str">
        <f t="shared" si="79"/>
        <v/>
      </c>
      <c r="CE100" s="49" t="str">
        <f t="shared" si="80"/>
        <v/>
      </c>
      <c r="CF100" s="49" t="str">
        <f t="shared" si="81"/>
        <v/>
      </c>
      <c r="CG100" s="49" t="str">
        <f t="shared" si="82"/>
        <v/>
      </c>
      <c r="CH100" s="49" t="str">
        <f t="shared" si="83"/>
        <v>Yes</v>
      </c>
      <c r="CI100" s="49" t="str">
        <f t="shared" si="84"/>
        <v/>
      </c>
      <c r="CJ100" s="49" t="str">
        <f t="shared" si="85"/>
        <v/>
      </c>
      <c r="CK100" s="49" t="str">
        <f t="shared" si="86"/>
        <v/>
      </c>
      <c r="CL100" s="49" t="str">
        <f t="shared" si="87"/>
        <v>Yes</v>
      </c>
      <c r="CM100" s="3"/>
      <c r="CN100" s="49">
        <f t="shared" si="156"/>
        <v>67.069999999999993</v>
      </c>
      <c r="CO100" s="49" t="str">
        <f t="shared" si="157"/>
        <v/>
      </c>
      <c r="CP100" s="49" t="str">
        <f t="shared" si="158"/>
        <v/>
      </c>
      <c r="CQ100" s="49" t="str">
        <f t="shared" si="159"/>
        <v/>
      </c>
      <c r="CR100" s="49" t="str">
        <f t="shared" si="160"/>
        <v/>
      </c>
      <c r="CS100" s="49" t="str">
        <f t="shared" si="161"/>
        <v/>
      </c>
      <c r="CT100" s="49">
        <f t="shared" si="162"/>
        <v>18.329999999999998</v>
      </c>
      <c r="CU100" s="49" t="str">
        <f t="shared" si="163"/>
        <v/>
      </c>
      <c r="CW100" s="49" t="str">
        <f t="shared" si="89"/>
        <v>Yes</v>
      </c>
      <c r="CX100" s="49" t="str">
        <f t="shared" si="90"/>
        <v/>
      </c>
      <c r="CY100" s="49" t="str">
        <f t="shared" si="91"/>
        <v/>
      </c>
      <c r="CZ100" s="49" t="str">
        <f t="shared" si="92"/>
        <v/>
      </c>
      <c r="DA100" s="49" t="str">
        <f t="shared" si="93"/>
        <v/>
      </c>
      <c r="DB100" s="49" t="str">
        <f t="shared" si="94"/>
        <v/>
      </c>
      <c r="DC100" s="49" t="str">
        <f t="shared" si="95"/>
        <v>Yes</v>
      </c>
      <c r="DD100" s="49" t="str">
        <f t="shared" si="96"/>
        <v/>
      </c>
      <c r="DE100" s="52" t="str">
        <f t="shared" si="97"/>
        <v>Yes</v>
      </c>
      <c r="DG100" s="49">
        <f t="shared" si="133"/>
        <v>67.069999999999993</v>
      </c>
      <c r="DH100" s="49">
        <f t="shared" si="134"/>
        <v>18.329999999999998</v>
      </c>
      <c r="DI100" s="49" t="str">
        <f t="shared" si="135"/>
        <v/>
      </c>
      <c r="DK100" s="49" t="str">
        <f t="shared" si="98"/>
        <v>Yes</v>
      </c>
      <c r="DL100" s="49" t="str">
        <f t="shared" si="99"/>
        <v>Yes</v>
      </c>
      <c r="DM100" s="49" t="str">
        <f t="shared" si="100"/>
        <v/>
      </c>
      <c r="DN100" s="57" t="str">
        <f t="shared" si="101"/>
        <v>Yes</v>
      </c>
      <c r="DP100" s="49">
        <f t="shared" si="164"/>
        <v>67.069999999999993</v>
      </c>
      <c r="DQ100" s="49" t="str">
        <f t="shared" si="165"/>
        <v/>
      </c>
      <c r="DR100" s="49" t="str">
        <f t="shared" si="166"/>
        <v/>
      </c>
      <c r="DS100" s="49" t="str">
        <f t="shared" si="167"/>
        <v/>
      </c>
      <c r="DU100" s="49" t="str">
        <f t="shared" si="168"/>
        <v>Yes</v>
      </c>
      <c r="DV100" s="49" t="str">
        <f t="shared" si="169"/>
        <v/>
      </c>
      <c r="DW100" s="49" t="str">
        <f t="shared" si="170"/>
        <v/>
      </c>
      <c r="DX100" s="49" t="str">
        <f t="shared" si="171"/>
        <v/>
      </c>
      <c r="DY100" s="57" t="str">
        <f t="shared" si="172"/>
        <v>Yes</v>
      </c>
      <c r="EA100" s="49" t="str">
        <f t="shared" si="145"/>
        <v/>
      </c>
      <c r="EB100" s="49" t="str">
        <f t="shared" si="146"/>
        <v/>
      </c>
      <c r="EC100" s="49">
        <f t="shared" si="147"/>
        <v>85.41</v>
      </c>
      <c r="ED100" s="49" t="str">
        <f t="shared" si="148"/>
        <v/>
      </c>
      <c r="EE100" s="49" t="str">
        <f t="shared" si="149"/>
        <v/>
      </c>
      <c r="EG100" s="49" t="str">
        <f t="shared" si="150"/>
        <v/>
      </c>
      <c r="EH100" s="49" t="str">
        <f t="shared" si="151"/>
        <v/>
      </c>
      <c r="EI100" s="49" t="str">
        <f t="shared" si="152"/>
        <v>Yes</v>
      </c>
      <c r="EJ100" s="49" t="str">
        <f t="shared" si="153"/>
        <v/>
      </c>
      <c r="EK100" s="49" t="str">
        <f t="shared" si="154"/>
        <v/>
      </c>
      <c r="EL100" s="57" t="str">
        <f t="shared" si="155"/>
        <v>Yes</v>
      </c>
    </row>
    <row r="101" spans="1:142" ht="15" customHeight="1">
      <c r="A101" s="713">
        <v>33</v>
      </c>
      <c r="B101" s="723" t="s">
        <v>2858</v>
      </c>
      <c r="C101" s="723" t="s">
        <v>2859</v>
      </c>
      <c r="D101" s="715">
        <v>38</v>
      </c>
      <c r="E101" s="715">
        <v>26</v>
      </c>
      <c r="F101" s="715">
        <v>31</v>
      </c>
      <c r="G101" s="715">
        <v>28.5</v>
      </c>
      <c r="H101" s="715">
        <v>19</v>
      </c>
      <c r="I101" s="715">
        <v>20</v>
      </c>
      <c r="J101" s="715">
        <v>13</v>
      </c>
      <c r="K101" s="715">
        <v>19</v>
      </c>
      <c r="L101" s="716">
        <v>96.88</v>
      </c>
      <c r="M101" s="718">
        <v>83.93</v>
      </c>
      <c r="N101" s="721">
        <v>85.94</v>
      </c>
      <c r="O101" s="721">
        <v>88.39</v>
      </c>
      <c r="P101" s="721">
        <v>96.88</v>
      </c>
      <c r="Q101" s="721">
        <v>100</v>
      </c>
      <c r="R101" s="721">
        <v>78.12</v>
      </c>
      <c r="S101" s="721">
        <v>96.88</v>
      </c>
      <c r="T101" s="722"/>
      <c r="U101" s="722"/>
      <c r="V101" s="722"/>
      <c r="W101" s="722"/>
      <c r="X101" s="722"/>
      <c r="Y101" s="722"/>
      <c r="Z101" s="722"/>
      <c r="AA101" s="722"/>
      <c r="AB101" s="722"/>
      <c r="AC101" s="722"/>
      <c r="AD101" s="722"/>
      <c r="AE101" s="722"/>
      <c r="AF101" s="722"/>
      <c r="AG101" s="722"/>
      <c r="AH101" s="722"/>
      <c r="AI101" s="722"/>
      <c r="AJ101" s="722"/>
      <c r="AK101" s="722"/>
      <c r="AL101" s="722"/>
      <c r="AM101" s="722"/>
      <c r="AN101" s="722"/>
      <c r="AO101" s="722"/>
      <c r="AP101" s="215">
        <f t="shared" si="102"/>
        <v>91</v>
      </c>
      <c r="AQ101" s="299">
        <f t="shared" si="58"/>
        <v>1.5</v>
      </c>
      <c r="AR101" s="215" t="str">
        <f t="shared" si="103"/>
        <v>PASS</v>
      </c>
      <c r="AS101" s="3"/>
      <c r="AT101" s="49">
        <f t="shared" si="104"/>
        <v>36.08</v>
      </c>
      <c r="AU101" s="49">
        <f t="shared" si="105"/>
        <v>34.89</v>
      </c>
      <c r="AV101" s="49">
        <f t="shared" si="106"/>
        <v>20.100000000000001</v>
      </c>
      <c r="AW101" s="49" t="str">
        <f t="shared" si="107"/>
        <v/>
      </c>
      <c r="AX101" s="49" t="str">
        <f t="shared" si="108"/>
        <v/>
      </c>
      <c r="AY101" s="49" t="str">
        <f t="shared" si="109"/>
        <v/>
      </c>
      <c r="AZ101" s="49" t="str">
        <f t="shared" si="110"/>
        <v/>
      </c>
      <c r="BA101" s="42"/>
      <c r="BB101" s="49" t="str">
        <f t="shared" si="66"/>
        <v>Yes</v>
      </c>
      <c r="BC101" s="49" t="str">
        <f t="shared" si="67"/>
        <v>Yes</v>
      </c>
      <c r="BD101" s="49" t="str">
        <f t="shared" si="68"/>
        <v>Yes</v>
      </c>
      <c r="BE101" s="49" t="str">
        <f t="shared" si="69"/>
        <v/>
      </c>
      <c r="BF101" s="49" t="str">
        <f t="shared" si="70"/>
        <v/>
      </c>
      <c r="BG101" s="49" t="str">
        <f t="shared" si="71"/>
        <v/>
      </c>
      <c r="BH101" s="49" t="str">
        <f t="shared" si="72"/>
        <v/>
      </c>
      <c r="BI101" s="49" t="str">
        <f t="shared" si="111"/>
        <v>Yes</v>
      </c>
      <c r="BJ101" s="3"/>
      <c r="BK101" s="49">
        <f t="shared" si="112"/>
        <v>36.08</v>
      </c>
      <c r="BL101" s="49" t="str">
        <f t="shared" si="113"/>
        <v/>
      </c>
      <c r="BM101" s="49" t="str">
        <f t="shared" si="114"/>
        <v/>
      </c>
      <c r="BN101" s="49" t="str">
        <f t="shared" si="115"/>
        <v/>
      </c>
      <c r="BO101" s="49">
        <f t="shared" si="116"/>
        <v>34.89</v>
      </c>
      <c r="BP101" s="49" t="str">
        <f t="shared" si="117"/>
        <v/>
      </c>
      <c r="BQ101" s="49" t="str">
        <f t="shared" si="118"/>
        <v/>
      </c>
      <c r="BR101" s="49" t="str">
        <f t="shared" si="119"/>
        <v/>
      </c>
      <c r="BS101" s="49" t="str">
        <f t="shared" si="120"/>
        <v/>
      </c>
      <c r="BT101" s="49">
        <f t="shared" si="121"/>
        <v>20.100000000000001</v>
      </c>
      <c r="BU101" s="49" t="str">
        <f t="shared" si="122"/>
        <v/>
      </c>
      <c r="BV101" s="49" t="str">
        <f t="shared" si="123"/>
        <v/>
      </c>
      <c r="BW101" s="49" t="str">
        <f t="shared" si="124"/>
        <v/>
      </c>
      <c r="BY101" s="49" t="str">
        <f t="shared" si="74"/>
        <v>Yes</v>
      </c>
      <c r="BZ101" s="49" t="str">
        <f t="shared" si="75"/>
        <v/>
      </c>
      <c r="CA101" s="49" t="str">
        <f t="shared" si="76"/>
        <v/>
      </c>
      <c r="CB101" s="49" t="str">
        <f t="shared" si="77"/>
        <v/>
      </c>
      <c r="CC101" s="49" t="str">
        <f t="shared" si="78"/>
        <v>Yes</v>
      </c>
      <c r="CD101" s="49" t="str">
        <f t="shared" si="79"/>
        <v/>
      </c>
      <c r="CE101" s="49" t="str">
        <f t="shared" si="80"/>
        <v/>
      </c>
      <c r="CF101" s="49" t="str">
        <f t="shared" si="81"/>
        <v/>
      </c>
      <c r="CG101" s="49" t="str">
        <f t="shared" si="82"/>
        <v/>
      </c>
      <c r="CH101" s="49" t="str">
        <f t="shared" si="83"/>
        <v>Yes</v>
      </c>
      <c r="CI101" s="49" t="str">
        <f t="shared" si="84"/>
        <v/>
      </c>
      <c r="CJ101" s="49" t="str">
        <f t="shared" si="85"/>
        <v/>
      </c>
      <c r="CK101" s="49" t="str">
        <f t="shared" si="86"/>
        <v/>
      </c>
      <c r="CL101" s="49" t="str">
        <f t="shared" si="87"/>
        <v>Yes</v>
      </c>
      <c r="CM101" s="3"/>
      <c r="CN101" s="49">
        <f t="shared" si="156"/>
        <v>70.97</v>
      </c>
      <c r="CO101" s="49" t="str">
        <f t="shared" si="157"/>
        <v/>
      </c>
      <c r="CP101" s="49" t="str">
        <f t="shared" si="158"/>
        <v/>
      </c>
      <c r="CQ101" s="49" t="str">
        <f t="shared" si="159"/>
        <v/>
      </c>
      <c r="CR101" s="49" t="str">
        <f t="shared" si="160"/>
        <v/>
      </c>
      <c r="CS101" s="49" t="str">
        <f t="shared" si="161"/>
        <v/>
      </c>
      <c r="CT101" s="49">
        <f t="shared" si="162"/>
        <v>20.100000000000001</v>
      </c>
      <c r="CU101" s="49" t="str">
        <f t="shared" si="163"/>
        <v/>
      </c>
      <c r="CW101" s="49" t="str">
        <f t="shared" si="89"/>
        <v>Yes</v>
      </c>
      <c r="CX101" s="49" t="str">
        <f t="shared" si="90"/>
        <v/>
      </c>
      <c r="CY101" s="49" t="str">
        <f t="shared" si="91"/>
        <v/>
      </c>
      <c r="CZ101" s="49" t="str">
        <f t="shared" si="92"/>
        <v/>
      </c>
      <c r="DA101" s="49" t="str">
        <f t="shared" si="93"/>
        <v/>
      </c>
      <c r="DB101" s="49" t="str">
        <f t="shared" si="94"/>
        <v/>
      </c>
      <c r="DC101" s="49" t="str">
        <f t="shared" si="95"/>
        <v>Yes</v>
      </c>
      <c r="DD101" s="49" t="str">
        <f t="shared" si="96"/>
        <v/>
      </c>
      <c r="DE101" s="52" t="str">
        <f t="shared" si="97"/>
        <v>Yes</v>
      </c>
      <c r="DG101" s="49">
        <f t="shared" si="133"/>
        <v>70.97</v>
      </c>
      <c r="DH101" s="49">
        <f t="shared" si="134"/>
        <v>20.100000000000001</v>
      </c>
      <c r="DI101" s="49" t="str">
        <f t="shared" si="135"/>
        <v/>
      </c>
      <c r="DK101" s="49" t="str">
        <f t="shared" si="98"/>
        <v>Yes</v>
      </c>
      <c r="DL101" s="49" t="str">
        <f t="shared" si="99"/>
        <v>Yes</v>
      </c>
      <c r="DM101" s="49" t="str">
        <f t="shared" si="100"/>
        <v/>
      </c>
      <c r="DN101" s="57" t="str">
        <f t="shared" si="101"/>
        <v>Yes</v>
      </c>
      <c r="DP101" s="49">
        <f t="shared" si="164"/>
        <v>70.97</v>
      </c>
      <c r="DQ101" s="49" t="str">
        <f t="shared" si="165"/>
        <v/>
      </c>
      <c r="DR101" s="49" t="str">
        <f t="shared" si="166"/>
        <v/>
      </c>
      <c r="DS101" s="49" t="str">
        <f t="shared" si="167"/>
        <v/>
      </c>
      <c r="DU101" s="49" t="str">
        <f t="shared" si="168"/>
        <v>Yes</v>
      </c>
      <c r="DV101" s="49" t="str">
        <f t="shared" si="169"/>
        <v/>
      </c>
      <c r="DW101" s="49" t="str">
        <f t="shared" si="170"/>
        <v/>
      </c>
      <c r="DX101" s="49" t="str">
        <f t="shared" si="171"/>
        <v/>
      </c>
      <c r="DY101" s="57" t="str">
        <f t="shared" si="172"/>
        <v>Yes</v>
      </c>
      <c r="EA101" s="49" t="str">
        <f t="shared" si="145"/>
        <v/>
      </c>
      <c r="EB101" s="49" t="str">
        <f t="shared" si="146"/>
        <v/>
      </c>
      <c r="EC101" s="49">
        <f t="shared" si="147"/>
        <v>91.07</v>
      </c>
      <c r="ED101" s="49" t="str">
        <f t="shared" si="148"/>
        <v/>
      </c>
      <c r="EE101" s="49" t="str">
        <f t="shared" si="149"/>
        <v/>
      </c>
      <c r="EG101" s="49" t="str">
        <f t="shared" si="150"/>
        <v/>
      </c>
      <c r="EH101" s="49" t="str">
        <f t="shared" si="151"/>
        <v/>
      </c>
      <c r="EI101" s="49" t="str">
        <f t="shared" si="152"/>
        <v>Yes</v>
      </c>
      <c r="EJ101" s="49" t="str">
        <f t="shared" si="153"/>
        <v/>
      </c>
      <c r="EK101" s="49" t="str">
        <f t="shared" si="154"/>
        <v/>
      </c>
      <c r="EL101" s="57" t="str">
        <f t="shared" si="155"/>
        <v>Yes</v>
      </c>
    </row>
    <row r="102" spans="1:142" ht="15" customHeight="1">
      <c r="A102" s="713">
        <v>34</v>
      </c>
      <c r="B102" s="723" t="s">
        <v>2860</v>
      </c>
      <c r="C102" s="723" t="s">
        <v>2861</v>
      </c>
      <c r="D102" s="715">
        <v>36</v>
      </c>
      <c r="E102" s="715">
        <v>33</v>
      </c>
      <c r="F102" s="715">
        <v>26</v>
      </c>
      <c r="G102" s="715">
        <v>1</v>
      </c>
      <c r="H102" s="715">
        <v>20</v>
      </c>
      <c r="I102" s="715">
        <v>20</v>
      </c>
      <c r="J102" s="715">
        <v>17</v>
      </c>
      <c r="K102" s="715">
        <v>19</v>
      </c>
      <c r="L102" s="716">
        <v>93.75</v>
      </c>
      <c r="M102" s="718">
        <v>96.43</v>
      </c>
      <c r="N102" s="721">
        <v>78.12</v>
      </c>
      <c r="O102" s="721">
        <v>51.19</v>
      </c>
      <c r="P102" s="721">
        <v>100</v>
      </c>
      <c r="Q102" s="721">
        <v>100</v>
      </c>
      <c r="R102" s="721">
        <v>90.62</v>
      </c>
      <c r="S102" s="721">
        <v>96.88</v>
      </c>
      <c r="T102" s="722"/>
      <c r="U102" s="722"/>
      <c r="V102" s="722"/>
      <c r="W102" s="722"/>
      <c r="X102" s="722"/>
      <c r="Y102" s="722"/>
      <c r="Z102" s="722"/>
      <c r="AA102" s="722"/>
      <c r="AB102" s="722"/>
      <c r="AC102" s="722"/>
      <c r="AD102" s="722"/>
      <c r="AE102" s="722"/>
      <c r="AF102" s="722"/>
      <c r="AG102" s="722"/>
      <c r="AH102" s="722"/>
      <c r="AI102" s="722"/>
      <c r="AJ102" s="722"/>
      <c r="AK102" s="722"/>
      <c r="AL102" s="722"/>
      <c r="AM102" s="722"/>
      <c r="AN102" s="722"/>
      <c r="AO102" s="722"/>
      <c r="AP102" s="215">
        <f t="shared" si="102"/>
        <v>89</v>
      </c>
      <c r="AQ102" s="299">
        <f t="shared" si="58"/>
        <v>1.75</v>
      </c>
      <c r="AR102" s="215" t="str">
        <f t="shared" si="103"/>
        <v>PASS</v>
      </c>
      <c r="AS102" s="3"/>
      <c r="AT102" s="49">
        <f t="shared" si="104"/>
        <v>35.42</v>
      </c>
      <c r="AU102" s="49">
        <f t="shared" si="105"/>
        <v>35.97</v>
      </c>
      <c r="AV102" s="49">
        <f t="shared" si="106"/>
        <v>17.22</v>
      </c>
      <c r="AW102" s="49" t="str">
        <f t="shared" si="107"/>
        <v/>
      </c>
      <c r="AX102" s="49" t="str">
        <f t="shared" si="108"/>
        <v/>
      </c>
      <c r="AY102" s="49" t="str">
        <f t="shared" si="109"/>
        <v/>
      </c>
      <c r="AZ102" s="49" t="str">
        <f t="shared" si="110"/>
        <v/>
      </c>
      <c r="BA102" s="42"/>
      <c r="BB102" s="49" t="str">
        <f t="shared" si="66"/>
        <v>Yes</v>
      </c>
      <c r="BC102" s="49" t="str">
        <f t="shared" si="67"/>
        <v>Yes</v>
      </c>
      <c r="BD102" s="49" t="str">
        <f t="shared" si="68"/>
        <v>No</v>
      </c>
      <c r="BE102" s="49" t="str">
        <f t="shared" si="69"/>
        <v/>
      </c>
      <c r="BF102" s="49" t="str">
        <f t="shared" si="70"/>
        <v/>
      </c>
      <c r="BG102" s="49" t="str">
        <f t="shared" si="71"/>
        <v/>
      </c>
      <c r="BH102" s="49" t="str">
        <f t="shared" si="72"/>
        <v/>
      </c>
      <c r="BI102" s="49" t="str">
        <f t="shared" si="111"/>
        <v>No</v>
      </c>
      <c r="BJ102" s="3"/>
      <c r="BK102" s="49">
        <f t="shared" si="112"/>
        <v>35.42</v>
      </c>
      <c r="BL102" s="49" t="str">
        <f t="shared" si="113"/>
        <v/>
      </c>
      <c r="BM102" s="49" t="str">
        <f t="shared" si="114"/>
        <v/>
      </c>
      <c r="BN102" s="49" t="str">
        <f t="shared" si="115"/>
        <v/>
      </c>
      <c r="BO102" s="49">
        <f t="shared" si="116"/>
        <v>35.97</v>
      </c>
      <c r="BP102" s="49" t="str">
        <f t="shared" si="117"/>
        <v/>
      </c>
      <c r="BQ102" s="49" t="str">
        <f t="shared" si="118"/>
        <v/>
      </c>
      <c r="BR102" s="49" t="str">
        <f t="shared" si="119"/>
        <v/>
      </c>
      <c r="BS102" s="49" t="str">
        <f t="shared" si="120"/>
        <v/>
      </c>
      <c r="BT102" s="49">
        <f t="shared" si="121"/>
        <v>17.22</v>
      </c>
      <c r="BU102" s="49" t="str">
        <f t="shared" si="122"/>
        <v/>
      </c>
      <c r="BV102" s="49" t="str">
        <f t="shared" si="123"/>
        <v/>
      </c>
      <c r="BW102" s="49" t="str">
        <f t="shared" si="124"/>
        <v/>
      </c>
      <c r="BY102" s="49" t="str">
        <f t="shared" si="74"/>
        <v>Yes</v>
      </c>
      <c r="BZ102" s="49" t="str">
        <f t="shared" si="75"/>
        <v/>
      </c>
      <c r="CA102" s="49" t="str">
        <f t="shared" si="76"/>
        <v/>
      </c>
      <c r="CB102" s="49" t="str">
        <f t="shared" si="77"/>
        <v/>
      </c>
      <c r="CC102" s="49" t="str">
        <f t="shared" si="78"/>
        <v>Yes</v>
      </c>
      <c r="CD102" s="49" t="str">
        <f t="shared" si="79"/>
        <v/>
      </c>
      <c r="CE102" s="49" t="str">
        <f t="shared" si="80"/>
        <v/>
      </c>
      <c r="CF102" s="49" t="str">
        <f t="shared" si="81"/>
        <v/>
      </c>
      <c r="CG102" s="49" t="str">
        <f t="shared" si="82"/>
        <v/>
      </c>
      <c r="CH102" s="49" t="str">
        <f t="shared" si="83"/>
        <v>No</v>
      </c>
      <c r="CI102" s="49" t="str">
        <f t="shared" si="84"/>
        <v/>
      </c>
      <c r="CJ102" s="49" t="str">
        <f t="shared" si="85"/>
        <v/>
      </c>
      <c r="CK102" s="49" t="str">
        <f t="shared" si="86"/>
        <v/>
      </c>
      <c r="CL102" s="49" t="str">
        <f t="shared" si="87"/>
        <v>No</v>
      </c>
      <c r="CM102" s="3"/>
      <c r="CN102" s="49">
        <f t="shared" si="156"/>
        <v>71.38</v>
      </c>
      <c r="CO102" s="49" t="str">
        <f t="shared" si="157"/>
        <v/>
      </c>
      <c r="CP102" s="49" t="str">
        <f t="shared" si="158"/>
        <v/>
      </c>
      <c r="CQ102" s="49" t="str">
        <f t="shared" si="159"/>
        <v/>
      </c>
      <c r="CR102" s="49" t="str">
        <f t="shared" si="160"/>
        <v/>
      </c>
      <c r="CS102" s="49" t="str">
        <f t="shared" si="161"/>
        <v/>
      </c>
      <c r="CT102" s="49">
        <f t="shared" si="162"/>
        <v>17.22</v>
      </c>
      <c r="CU102" s="49" t="str">
        <f t="shared" si="163"/>
        <v/>
      </c>
      <c r="CW102" s="49" t="str">
        <f t="shared" si="89"/>
        <v>Yes</v>
      </c>
      <c r="CX102" s="49" t="str">
        <f t="shared" si="90"/>
        <v/>
      </c>
      <c r="CY102" s="49" t="str">
        <f t="shared" si="91"/>
        <v/>
      </c>
      <c r="CZ102" s="49" t="str">
        <f t="shared" si="92"/>
        <v/>
      </c>
      <c r="DA102" s="49" t="str">
        <f t="shared" si="93"/>
        <v/>
      </c>
      <c r="DB102" s="49" t="str">
        <f t="shared" si="94"/>
        <v/>
      </c>
      <c r="DC102" s="49" t="str">
        <f t="shared" si="95"/>
        <v>No</v>
      </c>
      <c r="DD102" s="49" t="str">
        <f t="shared" si="96"/>
        <v/>
      </c>
      <c r="DE102" s="52" t="str">
        <f t="shared" si="97"/>
        <v>No</v>
      </c>
      <c r="DG102" s="49">
        <f t="shared" si="133"/>
        <v>71.38</v>
      </c>
      <c r="DH102" s="49">
        <f t="shared" si="134"/>
        <v>17.22</v>
      </c>
      <c r="DI102" s="49" t="str">
        <f t="shared" si="135"/>
        <v/>
      </c>
      <c r="DK102" s="49" t="str">
        <f t="shared" si="98"/>
        <v>Yes</v>
      </c>
      <c r="DL102" s="49" t="str">
        <f t="shared" si="99"/>
        <v>No</v>
      </c>
      <c r="DM102" s="49" t="str">
        <f t="shared" si="100"/>
        <v/>
      </c>
      <c r="DN102" s="57" t="str">
        <f t="shared" si="101"/>
        <v>No</v>
      </c>
      <c r="DP102" s="49">
        <f t="shared" si="164"/>
        <v>71.38</v>
      </c>
      <c r="DQ102" s="49" t="str">
        <f t="shared" si="165"/>
        <v/>
      </c>
      <c r="DR102" s="49" t="str">
        <f t="shared" si="166"/>
        <v/>
      </c>
      <c r="DS102" s="49" t="str">
        <f t="shared" si="167"/>
        <v/>
      </c>
      <c r="DU102" s="49" t="str">
        <f t="shared" si="168"/>
        <v>Yes</v>
      </c>
      <c r="DV102" s="49" t="str">
        <f t="shared" si="169"/>
        <v/>
      </c>
      <c r="DW102" s="49" t="str">
        <f t="shared" si="170"/>
        <v/>
      </c>
      <c r="DX102" s="49" t="str">
        <f t="shared" si="171"/>
        <v/>
      </c>
      <c r="DY102" s="57" t="str">
        <f t="shared" si="172"/>
        <v>Yes</v>
      </c>
      <c r="EA102" s="49" t="str">
        <f t="shared" si="145"/>
        <v/>
      </c>
      <c r="EB102" s="49" t="str">
        <f t="shared" si="146"/>
        <v/>
      </c>
      <c r="EC102" s="49">
        <f t="shared" si="147"/>
        <v>88.61</v>
      </c>
      <c r="ED102" s="49" t="str">
        <f t="shared" si="148"/>
        <v/>
      </c>
      <c r="EE102" s="49" t="str">
        <f t="shared" si="149"/>
        <v/>
      </c>
      <c r="EG102" s="49" t="str">
        <f t="shared" si="150"/>
        <v/>
      </c>
      <c r="EH102" s="49" t="str">
        <f t="shared" si="151"/>
        <v/>
      </c>
      <c r="EI102" s="49" t="str">
        <f t="shared" si="152"/>
        <v>Yes</v>
      </c>
      <c r="EJ102" s="49" t="str">
        <f t="shared" si="153"/>
        <v/>
      </c>
      <c r="EK102" s="49" t="str">
        <f t="shared" si="154"/>
        <v/>
      </c>
      <c r="EL102" s="57" t="str">
        <f t="shared" si="155"/>
        <v>Yes</v>
      </c>
    </row>
    <row r="103" spans="1:142" ht="15" customHeight="1">
      <c r="A103" s="713">
        <v>35</v>
      </c>
      <c r="B103" s="723" t="s">
        <v>2862</v>
      </c>
      <c r="C103" s="723" t="s">
        <v>2863</v>
      </c>
      <c r="D103" s="715">
        <v>35</v>
      </c>
      <c r="E103" s="715">
        <v>32</v>
      </c>
      <c r="F103" s="715">
        <v>25.75</v>
      </c>
      <c r="G103" s="715">
        <v>19</v>
      </c>
      <c r="H103" s="715">
        <v>19</v>
      </c>
      <c r="I103" s="715">
        <v>20</v>
      </c>
      <c r="J103" s="715">
        <v>16</v>
      </c>
      <c r="K103" s="715">
        <v>19</v>
      </c>
      <c r="L103" s="716">
        <v>92.19</v>
      </c>
      <c r="M103" s="718">
        <v>94.64</v>
      </c>
      <c r="N103" s="721">
        <v>77.73</v>
      </c>
      <c r="O103" s="721">
        <v>72.62</v>
      </c>
      <c r="P103" s="721">
        <v>96.88</v>
      </c>
      <c r="Q103" s="721">
        <v>100</v>
      </c>
      <c r="R103" s="721">
        <v>87.5</v>
      </c>
      <c r="S103" s="721">
        <v>96.88</v>
      </c>
      <c r="T103" s="722"/>
      <c r="U103" s="722"/>
      <c r="V103" s="722"/>
      <c r="W103" s="722"/>
      <c r="X103" s="722"/>
      <c r="Y103" s="722"/>
      <c r="Z103" s="722"/>
      <c r="AA103" s="722"/>
      <c r="AB103" s="722"/>
      <c r="AC103" s="722"/>
      <c r="AD103" s="722"/>
      <c r="AE103" s="722"/>
      <c r="AF103" s="722"/>
      <c r="AG103" s="722"/>
      <c r="AH103" s="722"/>
      <c r="AI103" s="722"/>
      <c r="AJ103" s="722"/>
      <c r="AK103" s="722"/>
      <c r="AL103" s="722"/>
      <c r="AM103" s="722"/>
      <c r="AN103" s="722"/>
      <c r="AO103" s="722"/>
      <c r="AP103" s="215">
        <f t="shared" si="102"/>
        <v>90</v>
      </c>
      <c r="AQ103" s="299">
        <f t="shared" si="58"/>
        <v>1.5</v>
      </c>
      <c r="AR103" s="215" t="str">
        <f t="shared" si="103"/>
        <v>PASS</v>
      </c>
      <c r="AS103" s="3"/>
      <c r="AT103" s="49">
        <f t="shared" si="104"/>
        <v>34.99</v>
      </c>
      <c r="AU103" s="49">
        <f t="shared" si="105"/>
        <v>35.39</v>
      </c>
      <c r="AV103" s="49">
        <f t="shared" si="106"/>
        <v>19.510000000000002</v>
      </c>
      <c r="AW103" s="49" t="str">
        <f t="shared" si="107"/>
        <v/>
      </c>
      <c r="AX103" s="49" t="str">
        <f t="shared" si="108"/>
        <v/>
      </c>
      <c r="AY103" s="49" t="str">
        <f t="shared" si="109"/>
        <v/>
      </c>
      <c r="AZ103" s="49" t="str">
        <f t="shared" si="110"/>
        <v/>
      </c>
      <c r="BA103" s="42"/>
      <c r="BB103" s="49" t="str">
        <f t="shared" si="66"/>
        <v>Yes</v>
      </c>
      <c r="BC103" s="49" t="str">
        <f t="shared" si="67"/>
        <v>Yes</v>
      </c>
      <c r="BD103" s="49" t="str">
        <f t="shared" si="68"/>
        <v>Yes</v>
      </c>
      <c r="BE103" s="49" t="str">
        <f t="shared" si="69"/>
        <v/>
      </c>
      <c r="BF103" s="49" t="str">
        <f t="shared" si="70"/>
        <v/>
      </c>
      <c r="BG103" s="49" t="str">
        <f t="shared" si="71"/>
        <v/>
      </c>
      <c r="BH103" s="49" t="str">
        <f t="shared" si="72"/>
        <v/>
      </c>
      <c r="BI103" s="49" t="str">
        <f t="shared" si="111"/>
        <v>Yes</v>
      </c>
      <c r="BJ103" s="3"/>
      <c r="BK103" s="49">
        <f t="shared" si="112"/>
        <v>34.99</v>
      </c>
      <c r="BL103" s="49" t="str">
        <f t="shared" si="113"/>
        <v/>
      </c>
      <c r="BM103" s="49" t="str">
        <f t="shared" si="114"/>
        <v/>
      </c>
      <c r="BN103" s="49" t="str">
        <f t="shared" si="115"/>
        <v/>
      </c>
      <c r="BO103" s="49">
        <f t="shared" si="116"/>
        <v>35.39</v>
      </c>
      <c r="BP103" s="49" t="str">
        <f t="shared" si="117"/>
        <v/>
      </c>
      <c r="BQ103" s="49" t="str">
        <f t="shared" si="118"/>
        <v/>
      </c>
      <c r="BR103" s="49" t="str">
        <f t="shared" si="119"/>
        <v/>
      </c>
      <c r="BS103" s="49" t="str">
        <f t="shared" si="120"/>
        <v/>
      </c>
      <c r="BT103" s="49">
        <f t="shared" si="121"/>
        <v>19.510000000000002</v>
      </c>
      <c r="BU103" s="49" t="str">
        <f t="shared" si="122"/>
        <v/>
      </c>
      <c r="BV103" s="49" t="str">
        <f t="shared" si="123"/>
        <v/>
      </c>
      <c r="BW103" s="49" t="str">
        <f t="shared" si="124"/>
        <v/>
      </c>
      <c r="BY103" s="49" t="str">
        <f t="shared" si="74"/>
        <v>Yes</v>
      </c>
      <c r="BZ103" s="49" t="str">
        <f t="shared" si="75"/>
        <v/>
      </c>
      <c r="CA103" s="49" t="str">
        <f t="shared" si="76"/>
        <v/>
      </c>
      <c r="CB103" s="49" t="str">
        <f t="shared" si="77"/>
        <v/>
      </c>
      <c r="CC103" s="49" t="str">
        <f t="shared" si="78"/>
        <v>Yes</v>
      </c>
      <c r="CD103" s="49" t="str">
        <f t="shared" si="79"/>
        <v/>
      </c>
      <c r="CE103" s="49" t="str">
        <f t="shared" si="80"/>
        <v/>
      </c>
      <c r="CF103" s="49" t="str">
        <f t="shared" si="81"/>
        <v/>
      </c>
      <c r="CG103" s="49" t="str">
        <f t="shared" si="82"/>
        <v/>
      </c>
      <c r="CH103" s="49" t="str">
        <f t="shared" si="83"/>
        <v>Yes</v>
      </c>
      <c r="CI103" s="49" t="str">
        <f t="shared" si="84"/>
        <v/>
      </c>
      <c r="CJ103" s="49" t="str">
        <f t="shared" si="85"/>
        <v/>
      </c>
      <c r="CK103" s="49" t="str">
        <f t="shared" si="86"/>
        <v/>
      </c>
      <c r="CL103" s="49" t="str">
        <f t="shared" si="87"/>
        <v>Yes</v>
      </c>
      <c r="CM103" s="3"/>
      <c r="CN103" s="49">
        <f t="shared" si="156"/>
        <v>70.38</v>
      </c>
      <c r="CO103" s="49" t="str">
        <f t="shared" si="157"/>
        <v/>
      </c>
      <c r="CP103" s="49" t="str">
        <f t="shared" si="158"/>
        <v/>
      </c>
      <c r="CQ103" s="49" t="str">
        <f t="shared" si="159"/>
        <v/>
      </c>
      <c r="CR103" s="49" t="str">
        <f t="shared" si="160"/>
        <v/>
      </c>
      <c r="CS103" s="49" t="str">
        <f t="shared" si="161"/>
        <v/>
      </c>
      <c r="CT103" s="49">
        <f t="shared" si="162"/>
        <v>19.510000000000002</v>
      </c>
      <c r="CU103" s="49" t="str">
        <f t="shared" si="163"/>
        <v/>
      </c>
      <c r="CW103" s="49" t="str">
        <f t="shared" si="89"/>
        <v>Yes</v>
      </c>
      <c r="CX103" s="49" t="str">
        <f t="shared" si="90"/>
        <v/>
      </c>
      <c r="CY103" s="49" t="str">
        <f t="shared" si="91"/>
        <v/>
      </c>
      <c r="CZ103" s="49" t="str">
        <f t="shared" si="92"/>
        <v/>
      </c>
      <c r="DA103" s="49" t="str">
        <f t="shared" si="93"/>
        <v/>
      </c>
      <c r="DB103" s="49" t="str">
        <f t="shared" si="94"/>
        <v/>
      </c>
      <c r="DC103" s="49" t="str">
        <f t="shared" si="95"/>
        <v>Yes</v>
      </c>
      <c r="DD103" s="49" t="str">
        <f t="shared" si="96"/>
        <v/>
      </c>
      <c r="DE103" s="52" t="str">
        <f t="shared" si="97"/>
        <v>Yes</v>
      </c>
      <c r="DG103" s="49">
        <f t="shared" si="133"/>
        <v>70.38</v>
      </c>
      <c r="DH103" s="49">
        <f t="shared" si="134"/>
        <v>19.510000000000002</v>
      </c>
      <c r="DI103" s="49" t="str">
        <f t="shared" si="135"/>
        <v/>
      </c>
      <c r="DK103" s="49" t="str">
        <f t="shared" si="98"/>
        <v>Yes</v>
      </c>
      <c r="DL103" s="49" t="str">
        <f t="shared" si="99"/>
        <v>Yes</v>
      </c>
      <c r="DM103" s="49" t="str">
        <f t="shared" si="100"/>
        <v/>
      </c>
      <c r="DN103" s="57" t="str">
        <f t="shared" si="101"/>
        <v>Yes</v>
      </c>
      <c r="DP103" s="49">
        <f t="shared" si="164"/>
        <v>70.38</v>
      </c>
      <c r="DQ103" s="49" t="str">
        <f t="shared" si="165"/>
        <v/>
      </c>
      <c r="DR103" s="49" t="str">
        <f t="shared" si="166"/>
        <v/>
      </c>
      <c r="DS103" s="49" t="str">
        <f t="shared" si="167"/>
        <v/>
      </c>
      <c r="DU103" s="49" t="str">
        <f t="shared" si="168"/>
        <v>Yes</v>
      </c>
      <c r="DV103" s="49" t="str">
        <f t="shared" si="169"/>
        <v/>
      </c>
      <c r="DW103" s="49" t="str">
        <f t="shared" si="170"/>
        <v/>
      </c>
      <c r="DX103" s="49" t="str">
        <f t="shared" si="171"/>
        <v/>
      </c>
      <c r="DY103" s="57" t="str">
        <f t="shared" si="172"/>
        <v>Yes</v>
      </c>
      <c r="EA103" s="49" t="str">
        <f t="shared" si="145"/>
        <v/>
      </c>
      <c r="EB103" s="49" t="str">
        <f t="shared" si="146"/>
        <v/>
      </c>
      <c r="EC103" s="49">
        <f t="shared" si="147"/>
        <v>89.89</v>
      </c>
      <c r="ED103" s="49" t="str">
        <f t="shared" si="148"/>
        <v/>
      </c>
      <c r="EE103" s="49" t="str">
        <f t="shared" si="149"/>
        <v/>
      </c>
      <c r="EG103" s="49" t="str">
        <f t="shared" si="150"/>
        <v/>
      </c>
      <c r="EH103" s="49" t="str">
        <f t="shared" si="151"/>
        <v/>
      </c>
      <c r="EI103" s="49" t="str">
        <f t="shared" si="152"/>
        <v>Yes</v>
      </c>
      <c r="EJ103" s="49" t="str">
        <f t="shared" si="153"/>
        <v/>
      </c>
      <c r="EK103" s="49" t="str">
        <f t="shared" si="154"/>
        <v/>
      </c>
      <c r="EL103" s="57" t="str">
        <f t="shared" si="155"/>
        <v>Yes</v>
      </c>
    </row>
    <row r="104" spans="1:142" ht="15" customHeight="1">
      <c r="A104" s="699">
        <v>36</v>
      </c>
      <c r="B104" s="337" t="s">
        <v>2864</v>
      </c>
      <c r="C104" s="724" t="s">
        <v>2865</v>
      </c>
      <c r="D104" s="715">
        <v>37</v>
      </c>
      <c r="E104" s="715">
        <v>28</v>
      </c>
      <c r="F104" s="715">
        <v>11</v>
      </c>
      <c r="G104" s="715">
        <v>6.5</v>
      </c>
      <c r="H104" s="715">
        <v>11</v>
      </c>
      <c r="I104" s="715">
        <v>20</v>
      </c>
      <c r="J104" s="725">
        <v>11</v>
      </c>
      <c r="K104" s="715">
        <v>19</v>
      </c>
      <c r="L104" s="726">
        <v>95.31</v>
      </c>
      <c r="M104" s="718">
        <v>87.5</v>
      </c>
      <c r="N104" s="721">
        <v>61.46</v>
      </c>
      <c r="O104" s="721">
        <v>57.74</v>
      </c>
      <c r="P104" s="721">
        <v>72.92</v>
      </c>
      <c r="Q104" s="721">
        <v>100</v>
      </c>
      <c r="R104" s="721">
        <v>72.92</v>
      </c>
      <c r="S104" s="721">
        <v>96.88</v>
      </c>
      <c r="T104" s="722"/>
      <c r="U104" s="722"/>
      <c r="V104" s="722"/>
      <c r="W104" s="722"/>
      <c r="X104" s="722"/>
      <c r="Y104" s="722"/>
      <c r="Z104" s="722"/>
      <c r="AA104" s="722"/>
      <c r="AB104" s="722"/>
      <c r="AC104" s="722"/>
      <c r="AD104" s="722"/>
      <c r="AE104" s="722"/>
      <c r="AF104" s="722"/>
      <c r="AG104" s="722"/>
      <c r="AH104" s="722"/>
      <c r="AI104" s="722"/>
      <c r="AJ104" s="722"/>
      <c r="AK104" s="722"/>
      <c r="AL104" s="722"/>
      <c r="AM104" s="722"/>
      <c r="AN104" s="722"/>
      <c r="AO104" s="722"/>
      <c r="AP104" s="215">
        <f t="shared" si="102"/>
        <v>81</v>
      </c>
      <c r="AQ104" s="299">
        <f t="shared" si="58"/>
        <v>2.5</v>
      </c>
      <c r="AR104" s="215" t="str">
        <f t="shared" si="103"/>
        <v>PASS</v>
      </c>
      <c r="AS104" s="3"/>
      <c r="AT104" s="49">
        <f t="shared" si="104"/>
        <v>29.95</v>
      </c>
      <c r="AU104" s="49">
        <f t="shared" si="105"/>
        <v>34.049999999999997</v>
      </c>
      <c r="AV104" s="49">
        <f t="shared" si="106"/>
        <v>16.940000000000001</v>
      </c>
      <c r="AW104" s="49" t="str">
        <f t="shared" si="107"/>
        <v/>
      </c>
      <c r="AX104" s="49" t="str">
        <f t="shared" si="108"/>
        <v/>
      </c>
      <c r="AY104" s="49" t="str">
        <f t="shared" si="109"/>
        <v/>
      </c>
      <c r="AZ104" s="49" t="str">
        <f t="shared" si="110"/>
        <v/>
      </c>
      <c r="BA104" s="42"/>
      <c r="BB104" s="49" t="str">
        <f t="shared" si="66"/>
        <v>Yes</v>
      </c>
      <c r="BC104" s="49" t="str">
        <f t="shared" si="67"/>
        <v>Yes</v>
      </c>
      <c r="BD104" s="49" t="str">
        <f t="shared" si="68"/>
        <v>No</v>
      </c>
      <c r="BE104" s="49" t="str">
        <f t="shared" si="69"/>
        <v/>
      </c>
      <c r="BF104" s="49" t="str">
        <f t="shared" si="70"/>
        <v/>
      </c>
      <c r="BG104" s="49" t="str">
        <f t="shared" si="71"/>
        <v/>
      </c>
      <c r="BH104" s="49" t="str">
        <f t="shared" si="72"/>
        <v/>
      </c>
      <c r="BI104" s="49" t="str">
        <f t="shared" si="111"/>
        <v>No</v>
      </c>
      <c r="BJ104" s="3"/>
      <c r="BK104" s="49">
        <f t="shared" si="112"/>
        <v>29.95</v>
      </c>
      <c r="BL104" s="49" t="str">
        <f t="shared" si="113"/>
        <v/>
      </c>
      <c r="BM104" s="49" t="str">
        <f t="shared" si="114"/>
        <v/>
      </c>
      <c r="BN104" s="49" t="str">
        <f t="shared" si="115"/>
        <v/>
      </c>
      <c r="BO104" s="49">
        <f t="shared" si="116"/>
        <v>34.049999999999997</v>
      </c>
      <c r="BP104" s="49" t="str">
        <f t="shared" si="117"/>
        <v/>
      </c>
      <c r="BQ104" s="49" t="str">
        <f t="shared" si="118"/>
        <v/>
      </c>
      <c r="BR104" s="49" t="str">
        <f t="shared" si="119"/>
        <v/>
      </c>
      <c r="BS104" s="49" t="str">
        <f t="shared" si="120"/>
        <v/>
      </c>
      <c r="BT104" s="49">
        <f t="shared" si="121"/>
        <v>16.940000000000001</v>
      </c>
      <c r="BU104" s="49" t="str">
        <f t="shared" si="122"/>
        <v/>
      </c>
      <c r="BV104" s="49" t="str">
        <f t="shared" si="123"/>
        <v/>
      </c>
      <c r="BW104" s="49" t="str">
        <f t="shared" si="124"/>
        <v/>
      </c>
      <c r="BY104" s="49" t="str">
        <f t="shared" si="74"/>
        <v>Yes</v>
      </c>
      <c r="BZ104" s="49" t="str">
        <f t="shared" si="75"/>
        <v/>
      </c>
      <c r="CA104" s="49" t="str">
        <f t="shared" si="76"/>
        <v/>
      </c>
      <c r="CB104" s="49" t="str">
        <f t="shared" si="77"/>
        <v/>
      </c>
      <c r="CC104" s="49" t="str">
        <f t="shared" si="78"/>
        <v>Yes</v>
      </c>
      <c r="CD104" s="49" t="str">
        <f t="shared" si="79"/>
        <v/>
      </c>
      <c r="CE104" s="49" t="str">
        <f t="shared" si="80"/>
        <v/>
      </c>
      <c r="CF104" s="49" t="str">
        <f t="shared" si="81"/>
        <v/>
      </c>
      <c r="CG104" s="49" t="str">
        <f t="shared" si="82"/>
        <v/>
      </c>
      <c r="CH104" s="49" t="str">
        <f t="shared" si="83"/>
        <v>No</v>
      </c>
      <c r="CI104" s="49" t="str">
        <f t="shared" si="84"/>
        <v/>
      </c>
      <c r="CJ104" s="49" t="str">
        <f t="shared" si="85"/>
        <v/>
      </c>
      <c r="CK104" s="49" t="str">
        <f t="shared" si="86"/>
        <v/>
      </c>
      <c r="CL104" s="49" t="str">
        <f t="shared" si="87"/>
        <v>No</v>
      </c>
      <c r="CM104" s="3"/>
      <c r="CN104" s="49">
        <f t="shared" si="156"/>
        <v>64</v>
      </c>
      <c r="CO104" s="49" t="str">
        <f t="shared" si="157"/>
        <v/>
      </c>
      <c r="CP104" s="49" t="str">
        <f t="shared" si="158"/>
        <v/>
      </c>
      <c r="CQ104" s="49" t="str">
        <f t="shared" si="159"/>
        <v/>
      </c>
      <c r="CR104" s="49" t="str">
        <f t="shared" si="160"/>
        <v/>
      </c>
      <c r="CS104" s="49" t="str">
        <f t="shared" si="161"/>
        <v/>
      </c>
      <c r="CT104" s="49">
        <f t="shared" si="162"/>
        <v>16.940000000000001</v>
      </c>
      <c r="CU104" s="49" t="str">
        <f t="shared" si="163"/>
        <v/>
      </c>
      <c r="CW104" s="49" t="str">
        <f t="shared" si="89"/>
        <v>Yes</v>
      </c>
      <c r="CX104" s="49" t="str">
        <f t="shared" si="90"/>
        <v/>
      </c>
      <c r="CY104" s="49" t="str">
        <f t="shared" si="91"/>
        <v/>
      </c>
      <c r="CZ104" s="49" t="str">
        <f t="shared" si="92"/>
        <v/>
      </c>
      <c r="DA104" s="49" t="str">
        <f t="shared" si="93"/>
        <v/>
      </c>
      <c r="DB104" s="49" t="str">
        <f t="shared" si="94"/>
        <v/>
      </c>
      <c r="DC104" s="49" t="str">
        <f t="shared" si="95"/>
        <v>No</v>
      </c>
      <c r="DD104" s="49" t="str">
        <f t="shared" si="96"/>
        <v/>
      </c>
      <c r="DE104" s="52" t="str">
        <f t="shared" si="97"/>
        <v>No</v>
      </c>
      <c r="DG104" s="49">
        <f t="shared" si="133"/>
        <v>64</v>
      </c>
      <c r="DH104" s="49">
        <f t="shared" si="134"/>
        <v>16.940000000000001</v>
      </c>
      <c r="DI104" s="49" t="str">
        <f t="shared" si="135"/>
        <v/>
      </c>
      <c r="DK104" s="49" t="str">
        <f t="shared" si="98"/>
        <v>Yes</v>
      </c>
      <c r="DL104" s="49" t="str">
        <f t="shared" si="99"/>
        <v>No</v>
      </c>
      <c r="DM104" s="49" t="str">
        <f t="shared" si="100"/>
        <v/>
      </c>
      <c r="DN104" s="57" t="str">
        <f t="shared" si="101"/>
        <v>No</v>
      </c>
      <c r="DP104" s="49">
        <f t="shared" si="164"/>
        <v>64</v>
      </c>
      <c r="DQ104" s="49" t="str">
        <f t="shared" si="165"/>
        <v/>
      </c>
      <c r="DR104" s="49" t="str">
        <f t="shared" si="166"/>
        <v/>
      </c>
      <c r="DS104" s="49" t="str">
        <f t="shared" si="167"/>
        <v/>
      </c>
      <c r="DU104" s="49" t="str">
        <f t="shared" si="168"/>
        <v>Yes</v>
      </c>
      <c r="DV104" s="49" t="str">
        <f t="shared" si="169"/>
        <v/>
      </c>
      <c r="DW104" s="49" t="str">
        <f t="shared" si="170"/>
        <v/>
      </c>
      <c r="DX104" s="49" t="str">
        <f t="shared" si="171"/>
        <v/>
      </c>
      <c r="DY104" s="57" t="str">
        <f t="shared" si="172"/>
        <v>Yes</v>
      </c>
      <c r="EA104" s="49" t="str">
        <f t="shared" si="145"/>
        <v/>
      </c>
      <c r="EB104" s="49" t="str">
        <f t="shared" si="146"/>
        <v/>
      </c>
      <c r="EC104" s="49">
        <f t="shared" si="147"/>
        <v>80.94</v>
      </c>
      <c r="ED104" s="49" t="str">
        <f t="shared" si="148"/>
        <v/>
      </c>
      <c r="EE104" s="49" t="str">
        <f t="shared" si="149"/>
        <v/>
      </c>
      <c r="EG104" s="49" t="str">
        <f t="shared" si="150"/>
        <v/>
      </c>
      <c r="EH104" s="49" t="str">
        <f t="shared" si="151"/>
        <v/>
      </c>
      <c r="EI104" s="49" t="str">
        <f t="shared" si="152"/>
        <v>Yes</v>
      </c>
      <c r="EJ104" s="49" t="str">
        <f t="shared" si="153"/>
        <v/>
      </c>
      <c r="EK104" s="49" t="str">
        <f t="shared" si="154"/>
        <v/>
      </c>
      <c r="EL104" s="57" t="str">
        <f t="shared" si="155"/>
        <v>Yes</v>
      </c>
    </row>
    <row r="105" spans="1:142" ht="15" customHeight="1">
      <c r="A105" s="699"/>
      <c r="B105" s="337"/>
      <c r="C105" s="724"/>
      <c r="D105" s="715"/>
      <c r="E105" s="715"/>
      <c r="F105" s="715"/>
      <c r="G105" s="715"/>
      <c r="H105" s="715"/>
      <c r="I105" s="715"/>
      <c r="J105" s="725"/>
      <c r="K105" s="715"/>
      <c r="L105" s="727"/>
      <c r="M105" s="722"/>
      <c r="N105" s="722"/>
      <c r="O105" s="722"/>
      <c r="P105" s="722"/>
      <c r="Q105" s="722"/>
      <c r="R105" s="722"/>
      <c r="S105" s="722"/>
      <c r="T105" s="722"/>
      <c r="U105" s="722"/>
      <c r="V105" s="722"/>
      <c r="W105" s="722"/>
      <c r="X105" s="722"/>
      <c r="Y105" s="722"/>
      <c r="Z105" s="722"/>
      <c r="AA105" s="722"/>
      <c r="AB105" s="722"/>
      <c r="AC105" s="722"/>
      <c r="AD105" s="722"/>
      <c r="AE105" s="722"/>
      <c r="AF105" s="722"/>
      <c r="AG105" s="722"/>
      <c r="AH105" s="722"/>
      <c r="AI105" s="722"/>
      <c r="AJ105" s="722"/>
      <c r="AK105" s="722"/>
      <c r="AL105" s="722"/>
      <c r="AM105" s="722"/>
      <c r="AN105" s="722"/>
      <c r="AO105" s="722"/>
      <c r="AP105" s="215" t="str">
        <f t="shared" si="102"/>
        <v/>
      </c>
      <c r="AQ105" s="299" t="str">
        <f t="shared" si="58"/>
        <v/>
      </c>
      <c r="AR105" s="215" t="str">
        <f t="shared" si="103"/>
        <v/>
      </c>
      <c r="AS105" s="3"/>
      <c r="AT105" s="49" t="str">
        <f t="shared" si="104"/>
        <v/>
      </c>
      <c r="AU105" s="49" t="str">
        <f t="shared" si="105"/>
        <v/>
      </c>
      <c r="AV105" s="49" t="str">
        <f t="shared" si="106"/>
        <v/>
      </c>
      <c r="AW105" s="49" t="str">
        <f t="shared" si="107"/>
        <v/>
      </c>
      <c r="AX105" s="49" t="str">
        <f t="shared" si="108"/>
        <v/>
      </c>
      <c r="AY105" s="49" t="str">
        <f t="shared" si="109"/>
        <v/>
      </c>
      <c r="AZ105" s="49" t="str">
        <f t="shared" si="110"/>
        <v/>
      </c>
      <c r="BA105" s="42"/>
      <c r="BB105" s="49" t="str">
        <f t="shared" si="66"/>
        <v/>
      </c>
      <c r="BC105" s="49" t="str">
        <f t="shared" si="67"/>
        <v/>
      </c>
      <c r="BD105" s="49" t="str">
        <f t="shared" si="68"/>
        <v/>
      </c>
      <c r="BE105" s="49" t="str">
        <f t="shared" si="69"/>
        <v/>
      </c>
      <c r="BF105" s="49" t="str">
        <f t="shared" si="70"/>
        <v/>
      </c>
      <c r="BG105" s="49" t="str">
        <f t="shared" si="71"/>
        <v/>
      </c>
      <c r="BH105" s="49" t="str">
        <f t="shared" si="72"/>
        <v/>
      </c>
      <c r="BI105" s="49" t="str">
        <f t="shared" si="111"/>
        <v/>
      </c>
      <c r="BJ105" s="3"/>
      <c r="BK105" s="49" t="str">
        <f t="shared" si="112"/>
        <v/>
      </c>
      <c r="BL105" s="49" t="str">
        <f t="shared" si="113"/>
        <v/>
      </c>
      <c r="BM105" s="49" t="str">
        <f t="shared" si="114"/>
        <v/>
      </c>
      <c r="BN105" s="49" t="str">
        <f t="shared" si="115"/>
        <v/>
      </c>
      <c r="BO105" s="49" t="str">
        <f t="shared" si="116"/>
        <v/>
      </c>
      <c r="BP105" s="49" t="str">
        <f t="shared" si="117"/>
        <v/>
      </c>
      <c r="BQ105" s="49" t="str">
        <f t="shared" si="118"/>
        <v/>
      </c>
      <c r="BR105" s="49" t="str">
        <f t="shared" si="119"/>
        <v/>
      </c>
      <c r="BS105" s="49" t="str">
        <f t="shared" si="120"/>
        <v/>
      </c>
      <c r="BT105" s="49" t="str">
        <f t="shared" si="121"/>
        <v/>
      </c>
      <c r="BU105" s="49" t="str">
        <f t="shared" si="122"/>
        <v/>
      </c>
      <c r="BV105" s="49" t="str">
        <f t="shared" si="123"/>
        <v/>
      </c>
      <c r="BW105" s="49" t="str">
        <f t="shared" si="124"/>
        <v/>
      </c>
      <c r="BY105" s="49" t="str">
        <f t="shared" si="74"/>
        <v/>
      </c>
      <c r="BZ105" s="49" t="str">
        <f t="shared" si="75"/>
        <v/>
      </c>
      <c r="CA105" s="49" t="str">
        <f t="shared" si="76"/>
        <v/>
      </c>
      <c r="CB105" s="49" t="str">
        <f t="shared" si="77"/>
        <v/>
      </c>
      <c r="CC105" s="49" t="str">
        <f t="shared" si="78"/>
        <v/>
      </c>
      <c r="CD105" s="49" t="str">
        <f t="shared" si="79"/>
        <v/>
      </c>
      <c r="CE105" s="49" t="str">
        <f t="shared" si="80"/>
        <v/>
      </c>
      <c r="CF105" s="49" t="str">
        <f t="shared" si="81"/>
        <v/>
      </c>
      <c r="CG105" s="49" t="str">
        <f t="shared" si="82"/>
        <v/>
      </c>
      <c r="CH105" s="49" t="str">
        <f t="shared" si="83"/>
        <v/>
      </c>
      <c r="CI105" s="49" t="str">
        <f t="shared" si="84"/>
        <v/>
      </c>
      <c r="CJ105" s="49" t="str">
        <f t="shared" si="85"/>
        <v/>
      </c>
      <c r="CK105" s="49" t="str">
        <f t="shared" si="86"/>
        <v/>
      </c>
      <c r="CL105" s="49" t="str">
        <f t="shared" si="87"/>
        <v/>
      </c>
      <c r="CM105" s="3"/>
      <c r="CN105" s="49" t="str">
        <f t="shared" si="156"/>
        <v/>
      </c>
      <c r="CO105" s="49" t="str">
        <f t="shared" si="157"/>
        <v/>
      </c>
      <c r="CP105" s="49" t="str">
        <f t="shared" si="158"/>
        <v/>
      </c>
      <c r="CQ105" s="49" t="str">
        <f t="shared" si="159"/>
        <v/>
      </c>
      <c r="CR105" s="49" t="str">
        <f t="shared" si="160"/>
        <v/>
      </c>
      <c r="CS105" s="49" t="str">
        <f t="shared" si="161"/>
        <v/>
      </c>
      <c r="CT105" s="49" t="str">
        <f t="shared" si="162"/>
        <v/>
      </c>
      <c r="CU105" s="49" t="str">
        <f t="shared" si="163"/>
        <v/>
      </c>
      <c r="CW105" s="49" t="str">
        <f t="shared" si="89"/>
        <v/>
      </c>
      <c r="CX105" s="49" t="str">
        <f t="shared" si="90"/>
        <v/>
      </c>
      <c r="CY105" s="49" t="str">
        <f t="shared" si="91"/>
        <v/>
      </c>
      <c r="CZ105" s="49" t="str">
        <f t="shared" si="92"/>
        <v/>
      </c>
      <c r="DA105" s="49" t="str">
        <f t="shared" si="93"/>
        <v/>
      </c>
      <c r="DB105" s="49" t="str">
        <f t="shared" si="94"/>
        <v/>
      </c>
      <c r="DC105" s="49" t="str">
        <f t="shared" si="95"/>
        <v/>
      </c>
      <c r="DD105" s="49" t="str">
        <f t="shared" si="96"/>
        <v/>
      </c>
      <c r="DE105" s="52" t="str">
        <f t="shared" si="97"/>
        <v/>
      </c>
      <c r="DG105" s="49" t="str">
        <f t="shared" si="133"/>
        <v/>
      </c>
      <c r="DH105" s="49" t="str">
        <f t="shared" si="134"/>
        <v/>
      </c>
      <c r="DI105" s="49" t="str">
        <f t="shared" si="135"/>
        <v/>
      </c>
      <c r="DK105" s="49" t="str">
        <f t="shared" si="98"/>
        <v/>
      </c>
      <c r="DL105" s="49" t="str">
        <f t="shared" si="99"/>
        <v/>
      </c>
      <c r="DM105" s="49" t="str">
        <f t="shared" si="100"/>
        <v/>
      </c>
      <c r="DN105" s="57" t="str">
        <f t="shared" si="101"/>
        <v/>
      </c>
      <c r="DP105" s="49" t="str">
        <f t="shared" si="164"/>
        <v/>
      </c>
      <c r="DQ105" s="49" t="str">
        <f t="shared" si="165"/>
        <v/>
      </c>
      <c r="DR105" s="49" t="str">
        <f t="shared" si="166"/>
        <v/>
      </c>
      <c r="DS105" s="49" t="str">
        <f t="shared" si="167"/>
        <v/>
      </c>
      <c r="DU105" s="49" t="str">
        <f t="shared" si="168"/>
        <v/>
      </c>
      <c r="DV105" s="49" t="str">
        <f t="shared" si="169"/>
        <v/>
      </c>
      <c r="DW105" s="49" t="str">
        <f t="shared" si="170"/>
        <v/>
      </c>
      <c r="DX105" s="49" t="str">
        <f t="shared" si="171"/>
        <v/>
      </c>
      <c r="DY105" s="57" t="str">
        <f t="shared" si="172"/>
        <v/>
      </c>
      <c r="EA105" s="49" t="str">
        <f t="shared" si="145"/>
        <v/>
      </c>
      <c r="EB105" s="49" t="str">
        <f t="shared" si="146"/>
        <v/>
      </c>
      <c r="EC105" s="49" t="str">
        <f t="shared" si="147"/>
        <v/>
      </c>
      <c r="ED105" s="49" t="str">
        <f t="shared" si="148"/>
        <v/>
      </c>
      <c r="EE105" s="49" t="str">
        <f t="shared" si="149"/>
        <v/>
      </c>
      <c r="EG105" s="49" t="str">
        <f t="shared" si="150"/>
        <v/>
      </c>
      <c r="EH105" s="49" t="str">
        <f t="shared" si="151"/>
        <v/>
      </c>
      <c r="EI105" s="49" t="str">
        <f t="shared" si="152"/>
        <v/>
      </c>
      <c r="EJ105" s="49" t="str">
        <f t="shared" si="153"/>
        <v/>
      </c>
      <c r="EK105" s="49" t="str">
        <f t="shared" si="154"/>
        <v/>
      </c>
      <c r="EL105" s="57" t="str">
        <f t="shared" si="155"/>
        <v/>
      </c>
    </row>
    <row r="106" spans="1:142" ht="15" customHeight="1">
      <c r="A106" s="699"/>
      <c r="B106" s="337"/>
      <c r="C106" s="724"/>
      <c r="D106" s="715"/>
      <c r="E106" s="715"/>
      <c r="F106" s="715"/>
      <c r="G106" s="715"/>
      <c r="H106" s="715"/>
      <c r="I106" s="715"/>
      <c r="J106" s="725"/>
      <c r="K106" s="715"/>
      <c r="L106" s="727"/>
      <c r="M106" s="722"/>
      <c r="N106" s="722"/>
      <c r="O106" s="722"/>
      <c r="P106" s="722"/>
      <c r="Q106" s="722"/>
      <c r="R106" s="722"/>
      <c r="S106" s="722"/>
      <c r="T106" s="722"/>
      <c r="U106" s="722"/>
      <c r="V106" s="722"/>
      <c r="W106" s="722"/>
      <c r="X106" s="722"/>
      <c r="Y106" s="722"/>
      <c r="Z106" s="722"/>
      <c r="AA106" s="722"/>
      <c r="AB106" s="722"/>
      <c r="AC106" s="722"/>
      <c r="AD106" s="722"/>
      <c r="AE106" s="722"/>
      <c r="AF106" s="722"/>
      <c r="AG106" s="722"/>
      <c r="AH106" s="722"/>
      <c r="AI106" s="722"/>
      <c r="AJ106" s="722"/>
      <c r="AK106" s="722"/>
      <c r="AL106" s="722"/>
      <c r="AM106" s="722"/>
      <c r="AN106" s="722"/>
      <c r="AO106" s="722"/>
      <c r="AP106" s="215" t="str">
        <f t="shared" si="102"/>
        <v/>
      </c>
      <c r="AQ106" s="299" t="str">
        <f t="shared" si="58"/>
        <v/>
      </c>
      <c r="AR106" s="215" t="str">
        <f t="shared" si="103"/>
        <v/>
      </c>
      <c r="AS106" s="3"/>
      <c r="AT106" s="49" t="str">
        <f t="shared" si="104"/>
        <v/>
      </c>
      <c r="AU106" s="49" t="str">
        <f t="shared" si="105"/>
        <v/>
      </c>
      <c r="AV106" s="49" t="str">
        <f t="shared" si="106"/>
        <v/>
      </c>
      <c r="AW106" s="49" t="str">
        <f t="shared" si="107"/>
        <v/>
      </c>
      <c r="AX106" s="49" t="str">
        <f t="shared" si="108"/>
        <v/>
      </c>
      <c r="AY106" s="49" t="str">
        <f t="shared" si="109"/>
        <v/>
      </c>
      <c r="AZ106" s="49" t="str">
        <f t="shared" si="110"/>
        <v/>
      </c>
      <c r="BA106" s="42"/>
      <c r="BB106" s="49" t="str">
        <f t="shared" si="66"/>
        <v/>
      </c>
      <c r="BC106" s="49" t="str">
        <f t="shared" si="67"/>
        <v/>
      </c>
      <c r="BD106" s="49" t="str">
        <f t="shared" si="68"/>
        <v/>
      </c>
      <c r="BE106" s="49" t="str">
        <f t="shared" si="69"/>
        <v/>
      </c>
      <c r="BF106" s="49" t="str">
        <f t="shared" si="70"/>
        <v/>
      </c>
      <c r="BG106" s="49" t="str">
        <f t="shared" si="71"/>
        <v/>
      </c>
      <c r="BH106" s="49" t="str">
        <f t="shared" si="72"/>
        <v/>
      </c>
      <c r="BI106" s="49" t="str">
        <f t="shared" si="111"/>
        <v/>
      </c>
      <c r="BJ106" s="3"/>
      <c r="BK106" s="49" t="str">
        <f t="shared" si="112"/>
        <v/>
      </c>
      <c r="BL106" s="49" t="str">
        <f t="shared" si="113"/>
        <v/>
      </c>
      <c r="BM106" s="49" t="str">
        <f t="shared" si="114"/>
        <v/>
      </c>
      <c r="BN106" s="49" t="str">
        <f t="shared" si="115"/>
        <v/>
      </c>
      <c r="BO106" s="49" t="str">
        <f t="shared" si="116"/>
        <v/>
      </c>
      <c r="BP106" s="49" t="str">
        <f t="shared" si="117"/>
        <v/>
      </c>
      <c r="BQ106" s="49" t="str">
        <f t="shared" si="118"/>
        <v/>
      </c>
      <c r="BR106" s="49" t="str">
        <f t="shared" si="119"/>
        <v/>
      </c>
      <c r="BS106" s="49" t="str">
        <f t="shared" si="120"/>
        <v/>
      </c>
      <c r="BT106" s="49" t="str">
        <f t="shared" si="121"/>
        <v/>
      </c>
      <c r="BU106" s="49" t="str">
        <f t="shared" si="122"/>
        <v/>
      </c>
      <c r="BV106" s="49" t="str">
        <f t="shared" si="123"/>
        <v/>
      </c>
      <c r="BW106" s="49" t="str">
        <f t="shared" si="124"/>
        <v/>
      </c>
      <c r="BY106" s="49" t="str">
        <f t="shared" si="74"/>
        <v/>
      </c>
      <c r="BZ106" s="49" t="str">
        <f t="shared" si="75"/>
        <v/>
      </c>
      <c r="CA106" s="49" t="str">
        <f t="shared" si="76"/>
        <v/>
      </c>
      <c r="CB106" s="49" t="str">
        <f t="shared" si="77"/>
        <v/>
      </c>
      <c r="CC106" s="49" t="str">
        <f t="shared" si="78"/>
        <v/>
      </c>
      <c r="CD106" s="49" t="str">
        <f t="shared" si="79"/>
        <v/>
      </c>
      <c r="CE106" s="49" t="str">
        <f t="shared" si="80"/>
        <v/>
      </c>
      <c r="CF106" s="49" t="str">
        <f t="shared" si="81"/>
        <v/>
      </c>
      <c r="CG106" s="49" t="str">
        <f t="shared" si="82"/>
        <v/>
      </c>
      <c r="CH106" s="49" t="str">
        <f t="shared" si="83"/>
        <v/>
      </c>
      <c r="CI106" s="49" t="str">
        <f t="shared" si="84"/>
        <v/>
      </c>
      <c r="CJ106" s="49" t="str">
        <f t="shared" si="85"/>
        <v/>
      </c>
      <c r="CK106" s="49" t="str">
        <f t="shared" si="86"/>
        <v/>
      </c>
      <c r="CL106" s="49" t="str">
        <f t="shared" si="87"/>
        <v/>
      </c>
      <c r="CM106" s="3"/>
      <c r="CN106" s="49" t="str">
        <f t="shared" si="156"/>
        <v/>
      </c>
      <c r="CO106" s="49" t="str">
        <f t="shared" si="157"/>
        <v/>
      </c>
      <c r="CP106" s="49" t="str">
        <f t="shared" si="158"/>
        <v/>
      </c>
      <c r="CQ106" s="49" t="str">
        <f t="shared" si="159"/>
        <v/>
      </c>
      <c r="CR106" s="49" t="str">
        <f t="shared" si="160"/>
        <v/>
      </c>
      <c r="CS106" s="49" t="str">
        <f t="shared" si="161"/>
        <v/>
      </c>
      <c r="CT106" s="49" t="str">
        <f t="shared" si="162"/>
        <v/>
      </c>
      <c r="CU106" s="49" t="str">
        <f t="shared" si="163"/>
        <v/>
      </c>
      <c r="CW106" s="49" t="str">
        <f t="shared" si="89"/>
        <v/>
      </c>
      <c r="CX106" s="49" t="str">
        <f t="shared" si="90"/>
        <v/>
      </c>
      <c r="CY106" s="49" t="str">
        <f t="shared" si="91"/>
        <v/>
      </c>
      <c r="CZ106" s="49" t="str">
        <f t="shared" si="92"/>
        <v/>
      </c>
      <c r="DA106" s="49" t="str">
        <f t="shared" si="93"/>
        <v/>
      </c>
      <c r="DB106" s="49" t="str">
        <f t="shared" si="94"/>
        <v/>
      </c>
      <c r="DC106" s="49" t="str">
        <f t="shared" si="95"/>
        <v/>
      </c>
      <c r="DD106" s="49" t="str">
        <f t="shared" si="96"/>
        <v/>
      </c>
      <c r="DE106" s="52" t="str">
        <f t="shared" si="97"/>
        <v/>
      </c>
      <c r="DG106" s="49" t="str">
        <f t="shared" si="133"/>
        <v/>
      </c>
      <c r="DH106" s="49" t="str">
        <f t="shared" si="134"/>
        <v/>
      </c>
      <c r="DI106" s="49" t="str">
        <f t="shared" si="135"/>
        <v/>
      </c>
      <c r="DK106" s="49" t="str">
        <f t="shared" si="98"/>
        <v/>
      </c>
      <c r="DL106" s="49" t="str">
        <f t="shared" si="99"/>
        <v/>
      </c>
      <c r="DM106" s="49" t="str">
        <f t="shared" si="100"/>
        <v/>
      </c>
      <c r="DN106" s="57" t="str">
        <f t="shared" si="101"/>
        <v/>
      </c>
      <c r="DP106" s="49" t="str">
        <f t="shared" si="164"/>
        <v/>
      </c>
      <c r="DQ106" s="49" t="str">
        <f t="shared" si="165"/>
        <v/>
      </c>
      <c r="DR106" s="49" t="str">
        <f t="shared" si="166"/>
        <v/>
      </c>
      <c r="DS106" s="49" t="str">
        <f t="shared" si="167"/>
        <v/>
      </c>
      <c r="DU106" s="49" t="str">
        <f t="shared" si="168"/>
        <v/>
      </c>
      <c r="DV106" s="49" t="str">
        <f t="shared" si="169"/>
        <v/>
      </c>
      <c r="DW106" s="49" t="str">
        <f t="shared" si="170"/>
        <v/>
      </c>
      <c r="DX106" s="49" t="str">
        <f t="shared" si="171"/>
        <v/>
      </c>
      <c r="DY106" s="57" t="str">
        <f t="shared" si="172"/>
        <v/>
      </c>
      <c r="EA106" s="49" t="str">
        <f t="shared" si="145"/>
        <v/>
      </c>
      <c r="EB106" s="49" t="str">
        <f t="shared" si="146"/>
        <v/>
      </c>
      <c r="EC106" s="49" t="str">
        <f t="shared" si="147"/>
        <v/>
      </c>
      <c r="ED106" s="49" t="str">
        <f t="shared" si="148"/>
        <v/>
      </c>
      <c r="EE106" s="49" t="str">
        <f t="shared" si="149"/>
        <v/>
      </c>
      <c r="EG106" s="49" t="str">
        <f t="shared" si="150"/>
        <v/>
      </c>
      <c r="EH106" s="49" t="str">
        <f t="shared" si="151"/>
        <v/>
      </c>
      <c r="EI106" s="49" t="str">
        <f t="shared" si="152"/>
        <v/>
      </c>
      <c r="EJ106" s="49" t="str">
        <f t="shared" si="153"/>
        <v/>
      </c>
      <c r="EK106" s="49" t="str">
        <f t="shared" si="154"/>
        <v/>
      </c>
      <c r="EL106" s="57" t="str">
        <f t="shared" si="155"/>
        <v/>
      </c>
    </row>
    <row r="107" spans="1:142" ht="15" customHeight="1">
      <c r="A107" s="699"/>
      <c r="B107" s="337"/>
      <c r="C107" s="724"/>
      <c r="D107" s="715"/>
      <c r="E107" s="715"/>
      <c r="F107" s="715"/>
      <c r="G107" s="715"/>
      <c r="H107" s="715"/>
      <c r="I107" s="715"/>
      <c r="J107" s="725"/>
      <c r="K107" s="715"/>
      <c r="L107" s="727"/>
      <c r="M107" s="722"/>
      <c r="N107" s="722"/>
      <c r="O107" s="722"/>
      <c r="P107" s="722"/>
      <c r="Q107" s="722"/>
      <c r="R107" s="722"/>
      <c r="S107" s="722"/>
      <c r="T107" s="722"/>
      <c r="U107" s="722"/>
      <c r="V107" s="722"/>
      <c r="W107" s="722"/>
      <c r="X107" s="722"/>
      <c r="Y107" s="722"/>
      <c r="Z107" s="722"/>
      <c r="AA107" s="722"/>
      <c r="AB107" s="722"/>
      <c r="AC107" s="722"/>
      <c r="AD107" s="722"/>
      <c r="AE107" s="722"/>
      <c r="AF107" s="722"/>
      <c r="AG107" s="722"/>
      <c r="AH107" s="722"/>
      <c r="AI107" s="722"/>
      <c r="AJ107" s="722"/>
      <c r="AK107" s="722"/>
      <c r="AL107" s="722"/>
      <c r="AM107" s="722"/>
      <c r="AN107" s="722"/>
      <c r="AO107" s="722"/>
      <c r="AP107" s="215" t="str">
        <f t="shared" si="102"/>
        <v/>
      </c>
      <c r="AQ107" s="299" t="str">
        <f t="shared" si="58"/>
        <v/>
      </c>
      <c r="AR107" s="215" t="str">
        <f t="shared" si="103"/>
        <v/>
      </c>
      <c r="AS107" s="3"/>
      <c r="AT107" s="49" t="str">
        <f t="shared" si="104"/>
        <v/>
      </c>
      <c r="AU107" s="49" t="str">
        <f t="shared" si="105"/>
        <v/>
      </c>
      <c r="AV107" s="49" t="str">
        <f t="shared" si="106"/>
        <v/>
      </c>
      <c r="AW107" s="49" t="str">
        <f t="shared" si="107"/>
        <v/>
      </c>
      <c r="AX107" s="49" t="str">
        <f t="shared" si="108"/>
        <v/>
      </c>
      <c r="AY107" s="49" t="str">
        <f t="shared" si="109"/>
        <v/>
      </c>
      <c r="AZ107" s="49" t="str">
        <f t="shared" si="110"/>
        <v/>
      </c>
      <c r="BA107" s="42"/>
      <c r="BB107" s="49" t="str">
        <f t="shared" si="66"/>
        <v/>
      </c>
      <c r="BC107" s="49" t="str">
        <f t="shared" si="67"/>
        <v/>
      </c>
      <c r="BD107" s="49" t="str">
        <f t="shared" si="68"/>
        <v/>
      </c>
      <c r="BE107" s="49" t="str">
        <f t="shared" si="69"/>
        <v/>
      </c>
      <c r="BF107" s="49" t="str">
        <f t="shared" si="70"/>
        <v/>
      </c>
      <c r="BG107" s="49" t="str">
        <f t="shared" si="71"/>
        <v/>
      </c>
      <c r="BH107" s="49" t="str">
        <f t="shared" si="72"/>
        <v/>
      </c>
      <c r="BI107" s="49" t="str">
        <f t="shared" si="111"/>
        <v/>
      </c>
      <c r="BJ107" s="3"/>
      <c r="BK107" s="49" t="str">
        <f t="shared" si="112"/>
        <v/>
      </c>
      <c r="BL107" s="49" t="str">
        <f t="shared" si="113"/>
        <v/>
      </c>
      <c r="BM107" s="49" t="str">
        <f t="shared" si="114"/>
        <v/>
      </c>
      <c r="BN107" s="49" t="str">
        <f t="shared" si="115"/>
        <v/>
      </c>
      <c r="BO107" s="49" t="str">
        <f t="shared" si="116"/>
        <v/>
      </c>
      <c r="BP107" s="49" t="str">
        <f t="shared" si="117"/>
        <v/>
      </c>
      <c r="BQ107" s="49" t="str">
        <f t="shared" si="118"/>
        <v/>
      </c>
      <c r="BR107" s="49" t="str">
        <f t="shared" si="119"/>
        <v/>
      </c>
      <c r="BS107" s="49" t="str">
        <f t="shared" si="120"/>
        <v/>
      </c>
      <c r="BT107" s="49" t="str">
        <f t="shared" si="121"/>
        <v/>
      </c>
      <c r="BU107" s="49" t="str">
        <f t="shared" si="122"/>
        <v/>
      </c>
      <c r="BV107" s="49" t="str">
        <f t="shared" si="123"/>
        <v/>
      </c>
      <c r="BW107" s="49" t="str">
        <f t="shared" si="124"/>
        <v/>
      </c>
      <c r="BY107" s="49" t="str">
        <f t="shared" si="74"/>
        <v/>
      </c>
      <c r="BZ107" s="49" t="str">
        <f t="shared" si="75"/>
        <v/>
      </c>
      <c r="CA107" s="49" t="str">
        <f t="shared" si="76"/>
        <v/>
      </c>
      <c r="CB107" s="49" t="str">
        <f t="shared" si="77"/>
        <v/>
      </c>
      <c r="CC107" s="49" t="str">
        <f t="shared" si="78"/>
        <v/>
      </c>
      <c r="CD107" s="49" t="str">
        <f t="shared" si="79"/>
        <v/>
      </c>
      <c r="CE107" s="49" t="str">
        <f t="shared" si="80"/>
        <v/>
      </c>
      <c r="CF107" s="49" t="str">
        <f t="shared" si="81"/>
        <v/>
      </c>
      <c r="CG107" s="49" t="str">
        <f t="shared" si="82"/>
        <v/>
      </c>
      <c r="CH107" s="49" t="str">
        <f t="shared" si="83"/>
        <v/>
      </c>
      <c r="CI107" s="49" t="str">
        <f t="shared" si="84"/>
        <v/>
      </c>
      <c r="CJ107" s="49" t="str">
        <f t="shared" si="85"/>
        <v/>
      </c>
      <c r="CK107" s="49" t="str">
        <f t="shared" si="86"/>
        <v/>
      </c>
      <c r="CL107" s="49" t="str">
        <f t="shared" si="87"/>
        <v/>
      </c>
      <c r="CM107" s="3"/>
      <c r="CN107" s="49" t="str">
        <f t="shared" si="156"/>
        <v/>
      </c>
      <c r="CO107" s="49" t="str">
        <f t="shared" si="157"/>
        <v/>
      </c>
      <c r="CP107" s="49" t="str">
        <f t="shared" si="158"/>
        <v/>
      </c>
      <c r="CQ107" s="49" t="str">
        <f t="shared" si="159"/>
        <v/>
      </c>
      <c r="CR107" s="49" t="str">
        <f t="shared" si="160"/>
        <v/>
      </c>
      <c r="CS107" s="49" t="str">
        <f t="shared" si="161"/>
        <v/>
      </c>
      <c r="CT107" s="49" t="str">
        <f t="shared" si="162"/>
        <v/>
      </c>
      <c r="CU107" s="49" t="str">
        <f t="shared" si="163"/>
        <v/>
      </c>
      <c r="CW107" s="49" t="str">
        <f t="shared" si="89"/>
        <v/>
      </c>
      <c r="CX107" s="49" t="str">
        <f t="shared" si="90"/>
        <v/>
      </c>
      <c r="CY107" s="49" t="str">
        <f t="shared" si="91"/>
        <v/>
      </c>
      <c r="CZ107" s="49" t="str">
        <f t="shared" si="92"/>
        <v/>
      </c>
      <c r="DA107" s="49" t="str">
        <f t="shared" si="93"/>
        <v/>
      </c>
      <c r="DB107" s="49" t="str">
        <f t="shared" si="94"/>
        <v/>
      </c>
      <c r="DC107" s="49" t="str">
        <f t="shared" si="95"/>
        <v/>
      </c>
      <c r="DD107" s="49" t="str">
        <f t="shared" si="96"/>
        <v/>
      </c>
      <c r="DE107" s="52" t="str">
        <f t="shared" si="97"/>
        <v/>
      </c>
      <c r="DG107" s="49" t="str">
        <f t="shared" si="133"/>
        <v/>
      </c>
      <c r="DH107" s="49" t="str">
        <f t="shared" si="134"/>
        <v/>
      </c>
      <c r="DI107" s="49" t="str">
        <f t="shared" si="135"/>
        <v/>
      </c>
      <c r="DK107" s="49" t="str">
        <f t="shared" si="98"/>
        <v/>
      </c>
      <c r="DL107" s="49" t="str">
        <f t="shared" si="99"/>
        <v/>
      </c>
      <c r="DM107" s="49" t="str">
        <f t="shared" si="100"/>
        <v/>
      </c>
      <c r="DN107" s="57" t="str">
        <f t="shared" si="101"/>
        <v/>
      </c>
      <c r="DP107" s="49" t="str">
        <f t="shared" si="164"/>
        <v/>
      </c>
      <c r="DQ107" s="49" t="str">
        <f t="shared" si="165"/>
        <v/>
      </c>
      <c r="DR107" s="49" t="str">
        <f t="shared" si="166"/>
        <v/>
      </c>
      <c r="DS107" s="49" t="str">
        <f t="shared" si="167"/>
        <v/>
      </c>
      <c r="DU107" s="49" t="str">
        <f t="shared" si="168"/>
        <v/>
      </c>
      <c r="DV107" s="49" t="str">
        <f t="shared" si="169"/>
        <v/>
      </c>
      <c r="DW107" s="49" t="str">
        <f t="shared" si="170"/>
        <v/>
      </c>
      <c r="DX107" s="49" t="str">
        <f t="shared" si="171"/>
        <v/>
      </c>
      <c r="DY107" s="57" t="str">
        <f t="shared" si="172"/>
        <v/>
      </c>
      <c r="EA107" s="49" t="str">
        <f t="shared" si="145"/>
        <v/>
      </c>
      <c r="EB107" s="49" t="str">
        <f t="shared" si="146"/>
        <v/>
      </c>
      <c r="EC107" s="49" t="str">
        <f t="shared" si="147"/>
        <v/>
      </c>
      <c r="ED107" s="49" t="str">
        <f t="shared" si="148"/>
        <v/>
      </c>
      <c r="EE107" s="49" t="str">
        <f t="shared" si="149"/>
        <v/>
      </c>
      <c r="EG107" s="49" t="str">
        <f t="shared" si="150"/>
        <v/>
      </c>
      <c r="EH107" s="49" t="str">
        <f t="shared" si="151"/>
        <v/>
      </c>
      <c r="EI107" s="49" t="str">
        <f t="shared" si="152"/>
        <v/>
      </c>
      <c r="EJ107" s="49" t="str">
        <f t="shared" si="153"/>
        <v/>
      </c>
      <c r="EK107" s="49" t="str">
        <f t="shared" si="154"/>
        <v/>
      </c>
      <c r="EL107" s="57" t="str">
        <f t="shared" si="155"/>
        <v/>
      </c>
    </row>
    <row r="108" spans="1:142" ht="15" customHeight="1">
      <c r="A108" s="699"/>
      <c r="B108" s="337"/>
      <c r="C108" s="724"/>
      <c r="D108" s="715"/>
      <c r="E108" s="715"/>
      <c r="F108" s="715"/>
      <c r="G108" s="715"/>
      <c r="H108" s="715"/>
      <c r="I108" s="715"/>
      <c r="J108" s="725"/>
      <c r="K108" s="715"/>
      <c r="L108" s="727"/>
      <c r="M108" s="722"/>
      <c r="N108" s="722"/>
      <c r="O108" s="722"/>
      <c r="P108" s="722"/>
      <c r="Q108" s="722"/>
      <c r="R108" s="722"/>
      <c r="S108" s="722"/>
      <c r="T108" s="722"/>
      <c r="U108" s="722"/>
      <c r="V108" s="722"/>
      <c r="W108" s="722"/>
      <c r="X108" s="722"/>
      <c r="Y108" s="722"/>
      <c r="Z108" s="722"/>
      <c r="AA108" s="722"/>
      <c r="AB108" s="722"/>
      <c r="AC108" s="722"/>
      <c r="AD108" s="722"/>
      <c r="AE108" s="722"/>
      <c r="AF108" s="722"/>
      <c r="AG108" s="722"/>
      <c r="AH108" s="722"/>
      <c r="AI108" s="722"/>
      <c r="AJ108" s="722"/>
      <c r="AK108" s="722"/>
      <c r="AL108" s="722"/>
      <c r="AM108" s="722"/>
      <c r="AN108" s="722"/>
      <c r="AO108" s="722"/>
      <c r="AP108" s="215" t="str">
        <f t="shared" si="102"/>
        <v/>
      </c>
      <c r="AQ108" s="299" t="str">
        <f t="shared" si="58"/>
        <v/>
      </c>
      <c r="AR108" s="215" t="str">
        <f t="shared" si="103"/>
        <v/>
      </c>
      <c r="AS108" s="3"/>
      <c r="AT108" s="49" t="str">
        <f t="shared" si="104"/>
        <v/>
      </c>
      <c r="AU108" s="49" t="str">
        <f t="shared" si="105"/>
        <v/>
      </c>
      <c r="AV108" s="49" t="str">
        <f t="shared" si="106"/>
        <v/>
      </c>
      <c r="AW108" s="49" t="str">
        <f t="shared" si="107"/>
        <v/>
      </c>
      <c r="AX108" s="49" t="str">
        <f t="shared" si="108"/>
        <v/>
      </c>
      <c r="AY108" s="49" t="str">
        <f t="shared" si="109"/>
        <v/>
      </c>
      <c r="AZ108" s="49" t="str">
        <f t="shared" si="110"/>
        <v/>
      </c>
      <c r="BA108" s="42"/>
      <c r="BB108" s="49" t="str">
        <f t="shared" si="66"/>
        <v/>
      </c>
      <c r="BC108" s="49" t="str">
        <f t="shared" si="67"/>
        <v/>
      </c>
      <c r="BD108" s="49" t="str">
        <f t="shared" si="68"/>
        <v/>
      </c>
      <c r="BE108" s="49" t="str">
        <f t="shared" si="69"/>
        <v/>
      </c>
      <c r="BF108" s="49" t="str">
        <f t="shared" si="70"/>
        <v/>
      </c>
      <c r="BG108" s="49" t="str">
        <f t="shared" si="71"/>
        <v/>
      </c>
      <c r="BH108" s="49" t="str">
        <f t="shared" si="72"/>
        <v/>
      </c>
      <c r="BI108" s="49" t="str">
        <f t="shared" si="111"/>
        <v/>
      </c>
      <c r="BJ108" s="3"/>
      <c r="BK108" s="49" t="str">
        <f t="shared" si="112"/>
        <v/>
      </c>
      <c r="BL108" s="49" t="str">
        <f t="shared" si="113"/>
        <v/>
      </c>
      <c r="BM108" s="49" t="str">
        <f t="shared" si="114"/>
        <v/>
      </c>
      <c r="BN108" s="49" t="str">
        <f t="shared" si="115"/>
        <v/>
      </c>
      <c r="BO108" s="49" t="str">
        <f t="shared" si="116"/>
        <v/>
      </c>
      <c r="BP108" s="49" t="str">
        <f t="shared" si="117"/>
        <v/>
      </c>
      <c r="BQ108" s="49" t="str">
        <f t="shared" si="118"/>
        <v/>
      </c>
      <c r="BR108" s="49" t="str">
        <f t="shared" si="119"/>
        <v/>
      </c>
      <c r="BS108" s="49" t="str">
        <f t="shared" si="120"/>
        <v/>
      </c>
      <c r="BT108" s="49" t="str">
        <f t="shared" si="121"/>
        <v/>
      </c>
      <c r="BU108" s="49" t="str">
        <f t="shared" si="122"/>
        <v/>
      </c>
      <c r="BV108" s="49" t="str">
        <f t="shared" si="123"/>
        <v/>
      </c>
      <c r="BW108" s="49" t="str">
        <f t="shared" si="124"/>
        <v/>
      </c>
      <c r="BY108" s="49" t="str">
        <f t="shared" si="74"/>
        <v/>
      </c>
      <c r="BZ108" s="49" t="str">
        <f t="shared" si="75"/>
        <v/>
      </c>
      <c r="CA108" s="49" t="str">
        <f t="shared" si="76"/>
        <v/>
      </c>
      <c r="CB108" s="49" t="str">
        <f t="shared" si="77"/>
        <v/>
      </c>
      <c r="CC108" s="49" t="str">
        <f t="shared" si="78"/>
        <v/>
      </c>
      <c r="CD108" s="49" t="str">
        <f t="shared" si="79"/>
        <v/>
      </c>
      <c r="CE108" s="49" t="str">
        <f t="shared" si="80"/>
        <v/>
      </c>
      <c r="CF108" s="49" t="str">
        <f t="shared" si="81"/>
        <v/>
      </c>
      <c r="CG108" s="49" t="str">
        <f t="shared" si="82"/>
        <v/>
      </c>
      <c r="CH108" s="49" t="str">
        <f t="shared" si="83"/>
        <v/>
      </c>
      <c r="CI108" s="49" t="str">
        <f t="shared" si="84"/>
        <v/>
      </c>
      <c r="CJ108" s="49" t="str">
        <f t="shared" si="85"/>
        <v/>
      </c>
      <c r="CK108" s="49" t="str">
        <f t="shared" si="86"/>
        <v/>
      </c>
      <c r="CL108" s="49" t="str">
        <f t="shared" si="87"/>
        <v/>
      </c>
      <c r="CM108" s="3"/>
      <c r="CN108" s="49" t="str">
        <f t="shared" si="156"/>
        <v/>
      </c>
      <c r="CO108" s="49" t="str">
        <f t="shared" si="157"/>
        <v/>
      </c>
      <c r="CP108" s="49" t="str">
        <f t="shared" si="158"/>
        <v/>
      </c>
      <c r="CQ108" s="49" t="str">
        <f t="shared" si="159"/>
        <v/>
      </c>
      <c r="CR108" s="49" t="str">
        <f t="shared" si="160"/>
        <v/>
      </c>
      <c r="CS108" s="49" t="str">
        <f t="shared" si="161"/>
        <v/>
      </c>
      <c r="CT108" s="49" t="str">
        <f t="shared" si="162"/>
        <v/>
      </c>
      <c r="CU108" s="49" t="str">
        <f t="shared" si="163"/>
        <v/>
      </c>
      <c r="CW108" s="49" t="str">
        <f t="shared" si="89"/>
        <v/>
      </c>
      <c r="CX108" s="49" t="str">
        <f t="shared" si="90"/>
        <v/>
      </c>
      <c r="CY108" s="49" t="str">
        <f t="shared" si="91"/>
        <v/>
      </c>
      <c r="CZ108" s="49" t="str">
        <f t="shared" si="92"/>
        <v/>
      </c>
      <c r="DA108" s="49" t="str">
        <f t="shared" si="93"/>
        <v/>
      </c>
      <c r="DB108" s="49" t="str">
        <f t="shared" si="94"/>
        <v/>
      </c>
      <c r="DC108" s="49" t="str">
        <f t="shared" si="95"/>
        <v/>
      </c>
      <c r="DD108" s="49" t="str">
        <f t="shared" si="96"/>
        <v/>
      </c>
      <c r="DE108" s="52" t="str">
        <f t="shared" si="97"/>
        <v/>
      </c>
      <c r="DG108" s="49" t="str">
        <f t="shared" si="133"/>
        <v/>
      </c>
      <c r="DH108" s="49" t="str">
        <f t="shared" si="134"/>
        <v/>
      </c>
      <c r="DI108" s="49" t="str">
        <f t="shared" si="135"/>
        <v/>
      </c>
      <c r="DK108" s="49" t="str">
        <f t="shared" si="98"/>
        <v/>
      </c>
      <c r="DL108" s="49" t="str">
        <f t="shared" si="99"/>
        <v/>
      </c>
      <c r="DM108" s="49" t="str">
        <f t="shared" si="100"/>
        <v/>
      </c>
      <c r="DN108" s="57" t="str">
        <f t="shared" si="101"/>
        <v/>
      </c>
      <c r="DP108" s="49" t="str">
        <f t="shared" si="164"/>
        <v/>
      </c>
      <c r="DQ108" s="49" t="str">
        <f t="shared" si="165"/>
        <v/>
      </c>
      <c r="DR108" s="49" t="str">
        <f t="shared" si="166"/>
        <v/>
      </c>
      <c r="DS108" s="49" t="str">
        <f t="shared" si="167"/>
        <v/>
      </c>
      <c r="DU108" s="49" t="str">
        <f t="shared" si="168"/>
        <v/>
      </c>
      <c r="DV108" s="49" t="str">
        <f t="shared" si="169"/>
        <v/>
      </c>
      <c r="DW108" s="49" t="str">
        <f t="shared" si="170"/>
        <v/>
      </c>
      <c r="DX108" s="49" t="str">
        <f t="shared" si="171"/>
        <v/>
      </c>
      <c r="DY108" s="57" t="str">
        <f t="shared" si="172"/>
        <v/>
      </c>
      <c r="EA108" s="49" t="str">
        <f t="shared" si="145"/>
        <v/>
      </c>
      <c r="EB108" s="49" t="str">
        <f t="shared" si="146"/>
        <v/>
      </c>
      <c r="EC108" s="49" t="str">
        <f t="shared" si="147"/>
        <v/>
      </c>
      <c r="ED108" s="49" t="str">
        <f t="shared" si="148"/>
        <v/>
      </c>
      <c r="EE108" s="49" t="str">
        <f t="shared" si="149"/>
        <v/>
      </c>
      <c r="EG108" s="49" t="str">
        <f t="shared" si="150"/>
        <v/>
      </c>
      <c r="EH108" s="49" t="str">
        <f t="shared" si="151"/>
        <v/>
      </c>
      <c r="EI108" s="49" t="str">
        <f t="shared" si="152"/>
        <v/>
      </c>
      <c r="EJ108" s="49" t="str">
        <f t="shared" si="153"/>
        <v/>
      </c>
      <c r="EK108" s="49" t="str">
        <f t="shared" si="154"/>
        <v/>
      </c>
      <c r="EL108" s="57" t="str">
        <f t="shared" si="155"/>
        <v/>
      </c>
    </row>
    <row r="109" spans="1:142" ht="15" customHeight="1">
      <c r="A109" s="699"/>
      <c r="B109" s="337"/>
      <c r="C109" s="724"/>
      <c r="D109" s="715"/>
      <c r="E109" s="715"/>
      <c r="F109" s="715"/>
      <c r="G109" s="715"/>
      <c r="H109" s="715"/>
      <c r="I109" s="715"/>
      <c r="J109" s="725"/>
      <c r="K109" s="715"/>
      <c r="L109" s="727"/>
      <c r="M109" s="722"/>
      <c r="N109" s="722"/>
      <c r="O109" s="722"/>
      <c r="P109" s="722"/>
      <c r="Q109" s="722"/>
      <c r="R109" s="722"/>
      <c r="S109" s="722"/>
      <c r="T109" s="722"/>
      <c r="U109" s="722"/>
      <c r="V109" s="722"/>
      <c r="W109" s="722"/>
      <c r="X109" s="722"/>
      <c r="Y109" s="722"/>
      <c r="Z109" s="722"/>
      <c r="AA109" s="722"/>
      <c r="AB109" s="722"/>
      <c r="AC109" s="722"/>
      <c r="AD109" s="722"/>
      <c r="AE109" s="722"/>
      <c r="AF109" s="722"/>
      <c r="AG109" s="722"/>
      <c r="AH109" s="722"/>
      <c r="AI109" s="722"/>
      <c r="AJ109" s="722"/>
      <c r="AK109" s="722"/>
      <c r="AL109" s="722"/>
      <c r="AM109" s="722"/>
      <c r="AN109" s="722"/>
      <c r="AO109" s="722"/>
      <c r="AP109" s="215" t="str">
        <f t="shared" si="102"/>
        <v/>
      </c>
      <c r="AQ109" s="299" t="str">
        <f t="shared" si="58"/>
        <v/>
      </c>
      <c r="AR109" s="215" t="str">
        <f t="shared" si="103"/>
        <v/>
      </c>
      <c r="AS109" s="3"/>
      <c r="AT109" s="49" t="str">
        <f t="shared" si="104"/>
        <v/>
      </c>
      <c r="AU109" s="49" t="str">
        <f t="shared" si="105"/>
        <v/>
      </c>
      <c r="AV109" s="49" t="str">
        <f t="shared" si="106"/>
        <v/>
      </c>
      <c r="AW109" s="49" t="str">
        <f t="shared" si="107"/>
        <v/>
      </c>
      <c r="AX109" s="49" t="str">
        <f t="shared" si="108"/>
        <v/>
      </c>
      <c r="AY109" s="49" t="str">
        <f t="shared" si="109"/>
        <v/>
      </c>
      <c r="AZ109" s="49" t="str">
        <f t="shared" si="110"/>
        <v/>
      </c>
      <c r="BA109" s="42"/>
      <c r="BB109" s="49" t="str">
        <f t="shared" si="66"/>
        <v/>
      </c>
      <c r="BC109" s="49" t="str">
        <f t="shared" si="67"/>
        <v/>
      </c>
      <c r="BD109" s="49" t="str">
        <f t="shared" si="68"/>
        <v/>
      </c>
      <c r="BE109" s="49" t="str">
        <f t="shared" si="69"/>
        <v/>
      </c>
      <c r="BF109" s="49" t="str">
        <f t="shared" si="70"/>
        <v/>
      </c>
      <c r="BG109" s="49" t="str">
        <f t="shared" si="71"/>
        <v/>
      </c>
      <c r="BH109" s="49" t="str">
        <f t="shared" si="72"/>
        <v/>
      </c>
      <c r="BI109" s="49" t="str">
        <f t="shared" si="111"/>
        <v/>
      </c>
      <c r="BJ109" s="3"/>
      <c r="BK109" s="49" t="str">
        <f t="shared" si="112"/>
        <v/>
      </c>
      <c r="BL109" s="49" t="str">
        <f t="shared" si="113"/>
        <v/>
      </c>
      <c r="BM109" s="49" t="str">
        <f t="shared" si="114"/>
        <v/>
      </c>
      <c r="BN109" s="49" t="str">
        <f t="shared" si="115"/>
        <v/>
      </c>
      <c r="BO109" s="49" t="str">
        <f t="shared" si="116"/>
        <v/>
      </c>
      <c r="BP109" s="49" t="str">
        <f t="shared" si="117"/>
        <v/>
      </c>
      <c r="BQ109" s="49" t="str">
        <f t="shared" si="118"/>
        <v/>
      </c>
      <c r="BR109" s="49" t="str">
        <f t="shared" si="119"/>
        <v/>
      </c>
      <c r="BS109" s="49" t="str">
        <f t="shared" si="120"/>
        <v/>
      </c>
      <c r="BT109" s="49" t="str">
        <f t="shared" si="121"/>
        <v/>
      </c>
      <c r="BU109" s="49" t="str">
        <f t="shared" si="122"/>
        <v/>
      </c>
      <c r="BV109" s="49" t="str">
        <f t="shared" si="123"/>
        <v/>
      </c>
      <c r="BW109" s="49" t="str">
        <f t="shared" si="124"/>
        <v/>
      </c>
      <c r="BY109" s="49" t="str">
        <f t="shared" si="74"/>
        <v/>
      </c>
      <c r="BZ109" s="49" t="str">
        <f t="shared" si="75"/>
        <v/>
      </c>
      <c r="CA109" s="49" t="str">
        <f t="shared" si="76"/>
        <v/>
      </c>
      <c r="CB109" s="49" t="str">
        <f t="shared" si="77"/>
        <v/>
      </c>
      <c r="CC109" s="49" t="str">
        <f t="shared" si="78"/>
        <v/>
      </c>
      <c r="CD109" s="49" t="str">
        <f t="shared" si="79"/>
        <v/>
      </c>
      <c r="CE109" s="49" t="str">
        <f t="shared" si="80"/>
        <v/>
      </c>
      <c r="CF109" s="49" t="str">
        <f t="shared" si="81"/>
        <v/>
      </c>
      <c r="CG109" s="49" t="str">
        <f t="shared" si="82"/>
        <v/>
      </c>
      <c r="CH109" s="49" t="str">
        <f t="shared" si="83"/>
        <v/>
      </c>
      <c r="CI109" s="49" t="str">
        <f t="shared" si="84"/>
        <v/>
      </c>
      <c r="CJ109" s="49" t="str">
        <f t="shared" si="85"/>
        <v/>
      </c>
      <c r="CK109" s="49" t="str">
        <f t="shared" si="86"/>
        <v/>
      </c>
      <c r="CL109" s="49" t="str">
        <f t="shared" si="87"/>
        <v/>
      </c>
      <c r="CM109" s="3"/>
      <c r="CN109" s="49" t="str">
        <f t="shared" si="156"/>
        <v/>
      </c>
      <c r="CO109" s="49" t="str">
        <f t="shared" si="157"/>
        <v/>
      </c>
      <c r="CP109" s="49" t="str">
        <f t="shared" si="158"/>
        <v/>
      </c>
      <c r="CQ109" s="49" t="str">
        <f t="shared" si="159"/>
        <v/>
      </c>
      <c r="CR109" s="49" t="str">
        <f t="shared" si="160"/>
        <v/>
      </c>
      <c r="CS109" s="49" t="str">
        <f t="shared" si="161"/>
        <v/>
      </c>
      <c r="CT109" s="49" t="str">
        <f t="shared" si="162"/>
        <v/>
      </c>
      <c r="CU109" s="49" t="str">
        <f t="shared" si="163"/>
        <v/>
      </c>
      <c r="CW109" s="49" t="str">
        <f t="shared" si="89"/>
        <v/>
      </c>
      <c r="CX109" s="49" t="str">
        <f t="shared" si="90"/>
        <v/>
      </c>
      <c r="CY109" s="49" t="str">
        <f t="shared" si="91"/>
        <v/>
      </c>
      <c r="CZ109" s="49" t="str">
        <f t="shared" si="92"/>
        <v/>
      </c>
      <c r="DA109" s="49" t="str">
        <f t="shared" si="93"/>
        <v/>
      </c>
      <c r="DB109" s="49" t="str">
        <f t="shared" si="94"/>
        <v/>
      </c>
      <c r="DC109" s="49" t="str">
        <f t="shared" si="95"/>
        <v/>
      </c>
      <c r="DD109" s="49" t="str">
        <f t="shared" si="96"/>
        <v/>
      </c>
      <c r="DE109" s="52" t="str">
        <f t="shared" si="97"/>
        <v/>
      </c>
      <c r="DG109" s="49" t="str">
        <f t="shared" si="133"/>
        <v/>
      </c>
      <c r="DH109" s="49" t="str">
        <f t="shared" si="134"/>
        <v/>
      </c>
      <c r="DI109" s="49" t="str">
        <f t="shared" si="135"/>
        <v/>
      </c>
      <c r="DK109" s="49" t="str">
        <f t="shared" si="98"/>
        <v/>
      </c>
      <c r="DL109" s="49" t="str">
        <f t="shared" si="99"/>
        <v/>
      </c>
      <c r="DM109" s="49" t="str">
        <f t="shared" si="100"/>
        <v/>
      </c>
      <c r="DN109" s="57" t="str">
        <f t="shared" si="101"/>
        <v/>
      </c>
      <c r="DP109" s="49" t="str">
        <f t="shared" si="164"/>
        <v/>
      </c>
      <c r="DQ109" s="49" t="str">
        <f t="shared" si="165"/>
        <v/>
      </c>
      <c r="DR109" s="49" t="str">
        <f t="shared" si="166"/>
        <v/>
      </c>
      <c r="DS109" s="49" t="str">
        <f t="shared" si="167"/>
        <v/>
      </c>
      <c r="DU109" s="49" t="str">
        <f t="shared" si="168"/>
        <v/>
      </c>
      <c r="DV109" s="49" t="str">
        <f t="shared" si="169"/>
        <v/>
      </c>
      <c r="DW109" s="49" t="str">
        <f t="shared" si="170"/>
        <v/>
      </c>
      <c r="DX109" s="49" t="str">
        <f t="shared" si="171"/>
        <v/>
      </c>
      <c r="DY109" s="57" t="str">
        <f t="shared" si="172"/>
        <v/>
      </c>
      <c r="EA109" s="49" t="str">
        <f t="shared" si="145"/>
        <v/>
      </c>
      <c r="EB109" s="49" t="str">
        <f t="shared" si="146"/>
        <v/>
      </c>
      <c r="EC109" s="49" t="str">
        <f t="shared" si="147"/>
        <v/>
      </c>
      <c r="ED109" s="49" t="str">
        <f t="shared" si="148"/>
        <v/>
      </c>
      <c r="EE109" s="49" t="str">
        <f t="shared" si="149"/>
        <v/>
      </c>
      <c r="EG109" s="49" t="str">
        <f t="shared" si="150"/>
        <v/>
      </c>
      <c r="EH109" s="49" t="str">
        <f t="shared" si="151"/>
        <v/>
      </c>
      <c r="EI109" s="49" t="str">
        <f t="shared" si="152"/>
        <v/>
      </c>
      <c r="EJ109" s="49" t="str">
        <f t="shared" si="153"/>
        <v/>
      </c>
      <c r="EK109" s="49" t="str">
        <f t="shared" si="154"/>
        <v/>
      </c>
      <c r="EL109" s="57" t="str">
        <f t="shared" si="155"/>
        <v/>
      </c>
    </row>
    <row r="110" spans="1:142" ht="15" customHeight="1">
      <c r="A110" s="699"/>
      <c r="B110" s="702"/>
      <c r="C110" s="702"/>
      <c r="D110" s="722"/>
      <c r="E110" s="722"/>
      <c r="F110" s="722"/>
      <c r="G110" s="722"/>
      <c r="H110" s="722"/>
      <c r="I110" s="722"/>
      <c r="J110" s="722"/>
      <c r="K110" s="722"/>
      <c r="L110" s="722"/>
      <c r="M110" s="722"/>
      <c r="N110" s="722"/>
      <c r="O110" s="722"/>
      <c r="P110" s="722"/>
      <c r="Q110" s="722"/>
      <c r="R110" s="722"/>
      <c r="S110" s="722"/>
      <c r="T110" s="722"/>
      <c r="U110" s="722"/>
      <c r="V110" s="722"/>
      <c r="W110" s="722"/>
      <c r="X110" s="722"/>
      <c r="Y110" s="722"/>
      <c r="Z110" s="722"/>
      <c r="AA110" s="722"/>
      <c r="AB110" s="722"/>
      <c r="AC110" s="722"/>
      <c r="AD110" s="722"/>
      <c r="AE110" s="722"/>
      <c r="AF110" s="722"/>
      <c r="AG110" s="722"/>
      <c r="AH110" s="722"/>
      <c r="AI110" s="722"/>
      <c r="AJ110" s="722"/>
      <c r="AK110" s="722"/>
      <c r="AL110" s="722"/>
      <c r="AM110" s="722"/>
      <c r="AN110" s="722"/>
      <c r="AO110" s="722"/>
      <c r="AP110" s="215" t="str">
        <f t="shared" si="102"/>
        <v/>
      </c>
      <c r="AQ110" s="299" t="str">
        <f t="shared" si="58"/>
        <v/>
      </c>
      <c r="AR110" s="215" t="str">
        <f t="shared" si="103"/>
        <v/>
      </c>
      <c r="AS110" s="3"/>
      <c r="AT110" s="49" t="str">
        <f t="shared" si="104"/>
        <v/>
      </c>
      <c r="AU110" s="49" t="str">
        <f t="shared" si="105"/>
        <v/>
      </c>
      <c r="AV110" s="49" t="str">
        <f t="shared" si="106"/>
        <v/>
      </c>
      <c r="AW110" s="49" t="str">
        <f t="shared" si="107"/>
        <v/>
      </c>
      <c r="AX110" s="49" t="str">
        <f t="shared" si="108"/>
        <v/>
      </c>
      <c r="AY110" s="49" t="str">
        <f t="shared" si="109"/>
        <v/>
      </c>
      <c r="AZ110" s="49" t="str">
        <f t="shared" si="110"/>
        <v/>
      </c>
      <c r="BA110" s="42"/>
      <c r="BB110" s="49" t="str">
        <f t="shared" si="66"/>
        <v/>
      </c>
      <c r="BC110" s="49" t="str">
        <f t="shared" si="67"/>
        <v/>
      </c>
      <c r="BD110" s="49" t="str">
        <f t="shared" si="68"/>
        <v/>
      </c>
      <c r="BE110" s="49" t="str">
        <f t="shared" si="69"/>
        <v/>
      </c>
      <c r="BF110" s="49" t="str">
        <f t="shared" si="70"/>
        <v/>
      </c>
      <c r="BG110" s="49" t="str">
        <f t="shared" si="71"/>
        <v/>
      </c>
      <c r="BH110" s="49" t="str">
        <f t="shared" si="72"/>
        <v/>
      </c>
      <c r="BI110" s="49" t="str">
        <f t="shared" si="111"/>
        <v/>
      </c>
      <c r="BJ110" s="3"/>
      <c r="BK110" s="49" t="str">
        <f t="shared" si="112"/>
        <v/>
      </c>
      <c r="BL110" s="49" t="str">
        <f t="shared" si="113"/>
        <v/>
      </c>
      <c r="BM110" s="49" t="str">
        <f t="shared" si="114"/>
        <v/>
      </c>
      <c r="BN110" s="49" t="str">
        <f t="shared" si="115"/>
        <v/>
      </c>
      <c r="BO110" s="49" t="str">
        <f t="shared" si="116"/>
        <v/>
      </c>
      <c r="BP110" s="49" t="str">
        <f t="shared" si="117"/>
        <v/>
      </c>
      <c r="BQ110" s="49" t="str">
        <f t="shared" si="118"/>
        <v/>
      </c>
      <c r="BR110" s="49" t="str">
        <f t="shared" si="119"/>
        <v/>
      </c>
      <c r="BS110" s="49" t="str">
        <f t="shared" si="120"/>
        <v/>
      </c>
      <c r="BT110" s="49" t="str">
        <f t="shared" si="121"/>
        <v/>
      </c>
      <c r="BU110" s="49" t="str">
        <f t="shared" si="122"/>
        <v/>
      </c>
      <c r="BV110" s="49" t="str">
        <f t="shared" si="123"/>
        <v/>
      </c>
      <c r="BW110" s="49" t="str">
        <f t="shared" si="124"/>
        <v/>
      </c>
      <c r="BY110" s="49" t="str">
        <f t="shared" si="74"/>
        <v/>
      </c>
      <c r="BZ110" s="49" t="str">
        <f t="shared" si="75"/>
        <v/>
      </c>
      <c r="CA110" s="49" t="str">
        <f t="shared" si="76"/>
        <v/>
      </c>
      <c r="CB110" s="49" t="str">
        <f t="shared" si="77"/>
        <v/>
      </c>
      <c r="CC110" s="49" t="str">
        <f t="shared" si="78"/>
        <v/>
      </c>
      <c r="CD110" s="49" t="str">
        <f t="shared" si="79"/>
        <v/>
      </c>
      <c r="CE110" s="49" t="str">
        <f t="shared" si="80"/>
        <v/>
      </c>
      <c r="CF110" s="49" t="str">
        <f t="shared" si="81"/>
        <v/>
      </c>
      <c r="CG110" s="49" t="str">
        <f t="shared" si="82"/>
        <v/>
      </c>
      <c r="CH110" s="49" t="str">
        <f t="shared" si="83"/>
        <v/>
      </c>
      <c r="CI110" s="49" t="str">
        <f t="shared" si="84"/>
        <v/>
      </c>
      <c r="CJ110" s="49" t="str">
        <f t="shared" si="85"/>
        <v/>
      </c>
      <c r="CK110" s="49" t="str">
        <f t="shared" si="86"/>
        <v/>
      </c>
      <c r="CL110" s="49" t="str">
        <f t="shared" si="87"/>
        <v/>
      </c>
      <c r="CM110" s="3"/>
      <c r="CN110" s="49" t="str">
        <f t="shared" si="156"/>
        <v/>
      </c>
      <c r="CO110" s="49" t="str">
        <f t="shared" si="157"/>
        <v/>
      </c>
      <c r="CP110" s="49" t="str">
        <f t="shared" si="158"/>
        <v/>
      </c>
      <c r="CQ110" s="49" t="str">
        <f t="shared" si="159"/>
        <v/>
      </c>
      <c r="CR110" s="49" t="str">
        <f t="shared" si="160"/>
        <v/>
      </c>
      <c r="CS110" s="49" t="str">
        <f t="shared" si="161"/>
        <v/>
      </c>
      <c r="CT110" s="49" t="str">
        <f t="shared" si="162"/>
        <v/>
      </c>
      <c r="CU110" s="49" t="str">
        <f t="shared" si="163"/>
        <v/>
      </c>
      <c r="CW110" s="49" t="str">
        <f t="shared" si="89"/>
        <v/>
      </c>
      <c r="CX110" s="49" t="str">
        <f t="shared" si="90"/>
        <v/>
      </c>
      <c r="CY110" s="49" t="str">
        <f t="shared" si="91"/>
        <v/>
      </c>
      <c r="CZ110" s="49" t="str">
        <f t="shared" si="92"/>
        <v/>
      </c>
      <c r="DA110" s="49" t="str">
        <f t="shared" si="93"/>
        <v/>
      </c>
      <c r="DB110" s="49" t="str">
        <f t="shared" si="94"/>
        <v/>
      </c>
      <c r="DC110" s="49" t="str">
        <f t="shared" si="95"/>
        <v/>
      </c>
      <c r="DD110" s="49" t="str">
        <f t="shared" si="96"/>
        <v/>
      </c>
      <c r="DE110" s="52" t="str">
        <f t="shared" si="97"/>
        <v/>
      </c>
      <c r="DG110" s="49" t="str">
        <f t="shared" si="133"/>
        <v/>
      </c>
      <c r="DH110" s="49" t="str">
        <f t="shared" si="134"/>
        <v/>
      </c>
      <c r="DI110" s="49" t="str">
        <f t="shared" si="135"/>
        <v/>
      </c>
      <c r="DK110" s="49" t="str">
        <f t="shared" si="98"/>
        <v/>
      </c>
      <c r="DL110" s="49" t="str">
        <f t="shared" si="99"/>
        <v/>
      </c>
      <c r="DM110" s="49" t="str">
        <f t="shared" si="100"/>
        <v/>
      </c>
      <c r="DN110" s="57" t="str">
        <f t="shared" si="101"/>
        <v/>
      </c>
      <c r="DP110" s="49" t="str">
        <f t="shared" si="164"/>
        <v/>
      </c>
      <c r="DQ110" s="49" t="str">
        <f t="shared" si="165"/>
        <v/>
      </c>
      <c r="DR110" s="49" t="str">
        <f t="shared" si="166"/>
        <v/>
      </c>
      <c r="DS110" s="49" t="str">
        <f t="shared" si="167"/>
        <v/>
      </c>
      <c r="DU110" s="49" t="str">
        <f t="shared" si="168"/>
        <v/>
      </c>
      <c r="DV110" s="49" t="str">
        <f t="shared" si="169"/>
        <v/>
      </c>
      <c r="DW110" s="49" t="str">
        <f t="shared" si="170"/>
        <v/>
      </c>
      <c r="DX110" s="49" t="str">
        <f t="shared" si="171"/>
        <v/>
      </c>
      <c r="DY110" s="57" t="str">
        <f t="shared" si="172"/>
        <v/>
      </c>
      <c r="EA110" s="49" t="str">
        <f t="shared" si="145"/>
        <v/>
      </c>
      <c r="EB110" s="49" t="str">
        <f t="shared" si="146"/>
        <v/>
      </c>
      <c r="EC110" s="49" t="str">
        <f t="shared" si="147"/>
        <v/>
      </c>
      <c r="ED110" s="49" t="str">
        <f t="shared" si="148"/>
        <v/>
      </c>
      <c r="EE110" s="49" t="str">
        <f t="shared" si="149"/>
        <v/>
      </c>
      <c r="EG110" s="49" t="str">
        <f t="shared" si="150"/>
        <v/>
      </c>
      <c r="EH110" s="49" t="str">
        <f t="shared" si="151"/>
        <v/>
      </c>
      <c r="EI110" s="49" t="str">
        <f t="shared" si="152"/>
        <v/>
      </c>
      <c r="EJ110" s="49" t="str">
        <f t="shared" si="153"/>
        <v/>
      </c>
      <c r="EK110" s="49" t="str">
        <f t="shared" si="154"/>
        <v/>
      </c>
      <c r="EL110" s="57" t="str">
        <f t="shared" si="155"/>
        <v/>
      </c>
    </row>
    <row r="111" spans="1:142" ht="15" customHeight="1">
      <c r="A111" s="699"/>
      <c r="B111" s="702"/>
      <c r="C111" s="702"/>
      <c r="D111" s="722"/>
      <c r="E111" s="722"/>
      <c r="F111" s="722"/>
      <c r="G111" s="722"/>
      <c r="H111" s="722"/>
      <c r="I111" s="722"/>
      <c r="J111" s="722"/>
      <c r="K111" s="722"/>
      <c r="L111" s="722"/>
      <c r="M111" s="722"/>
      <c r="N111" s="722"/>
      <c r="O111" s="722"/>
      <c r="P111" s="722"/>
      <c r="Q111" s="722"/>
      <c r="R111" s="722"/>
      <c r="S111" s="722"/>
      <c r="T111" s="722"/>
      <c r="U111" s="722"/>
      <c r="V111" s="722"/>
      <c r="W111" s="722"/>
      <c r="X111" s="722"/>
      <c r="Y111" s="722"/>
      <c r="Z111" s="722"/>
      <c r="AA111" s="722"/>
      <c r="AB111" s="722"/>
      <c r="AC111" s="722"/>
      <c r="AD111" s="722"/>
      <c r="AE111" s="722"/>
      <c r="AF111" s="722"/>
      <c r="AG111" s="722"/>
      <c r="AH111" s="722"/>
      <c r="AI111" s="722"/>
      <c r="AJ111" s="722"/>
      <c r="AK111" s="722"/>
      <c r="AL111" s="722"/>
      <c r="AM111" s="722"/>
      <c r="AN111" s="722"/>
      <c r="AO111" s="722"/>
      <c r="AP111" s="215" t="str">
        <f t="shared" si="102"/>
        <v/>
      </c>
      <c r="AQ111" s="299" t="str">
        <f t="shared" si="58"/>
        <v/>
      </c>
      <c r="AR111" s="215" t="str">
        <f t="shared" si="103"/>
        <v/>
      </c>
      <c r="AS111" s="39"/>
      <c r="AT111" s="49" t="str">
        <f t="shared" si="104"/>
        <v/>
      </c>
      <c r="AU111" s="49" t="str">
        <f t="shared" si="105"/>
        <v/>
      </c>
      <c r="AV111" s="49" t="str">
        <f t="shared" si="106"/>
        <v/>
      </c>
      <c r="AW111" s="49" t="str">
        <f t="shared" si="107"/>
        <v/>
      </c>
      <c r="AX111" s="49" t="str">
        <f t="shared" si="108"/>
        <v/>
      </c>
      <c r="AY111" s="49" t="str">
        <f t="shared" si="109"/>
        <v/>
      </c>
      <c r="AZ111" s="49" t="str">
        <f t="shared" si="110"/>
        <v/>
      </c>
      <c r="BA111" s="42"/>
      <c r="BB111" s="49" t="str">
        <f t="shared" si="66"/>
        <v/>
      </c>
      <c r="BC111" s="49" t="str">
        <f t="shared" si="67"/>
        <v/>
      </c>
      <c r="BD111" s="49" t="str">
        <f t="shared" si="68"/>
        <v/>
      </c>
      <c r="BE111" s="49" t="str">
        <f t="shared" si="69"/>
        <v/>
      </c>
      <c r="BF111" s="49" t="str">
        <f t="shared" si="70"/>
        <v/>
      </c>
      <c r="BG111" s="49" t="str">
        <f t="shared" si="71"/>
        <v/>
      </c>
      <c r="BH111" s="49" t="str">
        <f t="shared" si="72"/>
        <v/>
      </c>
      <c r="BI111" s="49" t="str">
        <f t="shared" si="111"/>
        <v/>
      </c>
      <c r="BJ111" s="3"/>
      <c r="BK111" s="49" t="str">
        <f t="shared" si="112"/>
        <v/>
      </c>
      <c r="BL111" s="49" t="str">
        <f t="shared" si="113"/>
        <v/>
      </c>
      <c r="BM111" s="49" t="str">
        <f t="shared" si="114"/>
        <v/>
      </c>
      <c r="BN111" s="49" t="str">
        <f t="shared" si="115"/>
        <v/>
      </c>
      <c r="BO111" s="49" t="str">
        <f t="shared" si="116"/>
        <v/>
      </c>
      <c r="BP111" s="49" t="str">
        <f t="shared" si="117"/>
        <v/>
      </c>
      <c r="BQ111" s="49" t="str">
        <f t="shared" si="118"/>
        <v/>
      </c>
      <c r="BR111" s="49" t="str">
        <f t="shared" si="119"/>
        <v/>
      </c>
      <c r="BS111" s="49" t="str">
        <f t="shared" si="120"/>
        <v/>
      </c>
      <c r="BT111" s="49" t="str">
        <f t="shared" si="121"/>
        <v/>
      </c>
      <c r="BU111" s="49" t="str">
        <f t="shared" si="122"/>
        <v/>
      </c>
      <c r="BV111" s="49" t="str">
        <f t="shared" si="123"/>
        <v/>
      </c>
      <c r="BW111" s="49" t="str">
        <f t="shared" si="124"/>
        <v/>
      </c>
      <c r="BY111" s="49" t="str">
        <f t="shared" si="74"/>
        <v/>
      </c>
      <c r="BZ111" s="49" t="str">
        <f t="shared" si="75"/>
        <v/>
      </c>
      <c r="CA111" s="49" t="str">
        <f t="shared" si="76"/>
        <v/>
      </c>
      <c r="CB111" s="49" t="str">
        <f t="shared" si="77"/>
        <v/>
      </c>
      <c r="CC111" s="49" t="str">
        <f t="shared" si="78"/>
        <v/>
      </c>
      <c r="CD111" s="49" t="str">
        <f t="shared" si="79"/>
        <v/>
      </c>
      <c r="CE111" s="49" t="str">
        <f t="shared" si="80"/>
        <v/>
      </c>
      <c r="CF111" s="49" t="str">
        <f t="shared" si="81"/>
        <v/>
      </c>
      <c r="CG111" s="49" t="str">
        <f t="shared" si="82"/>
        <v/>
      </c>
      <c r="CH111" s="49" t="str">
        <f t="shared" si="83"/>
        <v/>
      </c>
      <c r="CI111" s="49" t="str">
        <f t="shared" si="84"/>
        <v/>
      </c>
      <c r="CJ111" s="49" t="str">
        <f t="shared" si="85"/>
        <v/>
      </c>
      <c r="CK111" s="49" t="str">
        <f t="shared" si="86"/>
        <v/>
      </c>
      <c r="CL111" s="49" t="str">
        <f t="shared" si="87"/>
        <v/>
      </c>
      <c r="CM111" s="3"/>
      <c r="CN111" s="49" t="str">
        <f t="shared" si="156"/>
        <v/>
      </c>
      <c r="CO111" s="49" t="str">
        <f t="shared" si="157"/>
        <v/>
      </c>
      <c r="CP111" s="49" t="str">
        <f t="shared" si="158"/>
        <v/>
      </c>
      <c r="CQ111" s="49" t="str">
        <f t="shared" si="159"/>
        <v/>
      </c>
      <c r="CR111" s="49" t="str">
        <f t="shared" si="160"/>
        <v/>
      </c>
      <c r="CS111" s="49" t="str">
        <f t="shared" si="161"/>
        <v/>
      </c>
      <c r="CT111" s="49" t="str">
        <f t="shared" si="162"/>
        <v/>
      </c>
      <c r="CU111" s="49" t="str">
        <f t="shared" si="163"/>
        <v/>
      </c>
      <c r="CW111" s="49" t="str">
        <f t="shared" si="89"/>
        <v/>
      </c>
      <c r="CX111" s="49" t="str">
        <f t="shared" si="90"/>
        <v/>
      </c>
      <c r="CY111" s="49" t="str">
        <f t="shared" si="91"/>
        <v/>
      </c>
      <c r="CZ111" s="49" t="str">
        <f t="shared" si="92"/>
        <v/>
      </c>
      <c r="DA111" s="49" t="str">
        <f t="shared" si="93"/>
        <v/>
      </c>
      <c r="DB111" s="49" t="str">
        <f t="shared" si="94"/>
        <v/>
      </c>
      <c r="DC111" s="49" t="str">
        <f t="shared" si="95"/>
        <v/>
      </c>
      <c r="DD111" s="49" t="str">
        <f t="shared" si="96"/>
        <v/>
      </c>
      <c r="DE111" s="52" t="str">
        <f t="shared" si="97"/>
        <v/>
      </c>
      <c r="DG111" s="49" t="str">
        <f t="shared" si="133"/>
        <v/>
      </c>
      <c r="DH111" s="49" t="str">
        <f t="shared" si="134"/>
        <v/>
      </c>
      <c r="DI111" s="49" t="str">
        <f t="shared" si="135"/>
        <v/>
      </c>
      <c r="DK111" s="49" t="str">
        <f t="shared" si="98"/>
        <v/>
      </c>
      <c r="DL111" s="49" t="str">
        <f t="shared" si="99"/>
        <v/>
      </c>
      <c r="DM111" s="49" t="str">
        <f t="shared" si="100"/>
        <v/>
      </c>
      <c r="DN111" s="57" t="str">
        <f t="shared" si="101"/>
        <v/>
      </c>
      <c r="DP111" s="49" t="str">
        <f t="shared" si="164"/>
        <v/>
      </c>
      <c r="DQ111" s="49" t="str">
        <f t="shared" si="165"/>
        <v/>
      </c>
      <c r="DR111" s="49" t="str">
        <f t="shared" si="166"/>
        <v/>
      </c>
      <c r="DS111" s="49" t="str">
        <f t="shared" si="167"/>
        <v/>
      </c>
      <c r="DU111" s="49" t="str">
        <f t="shared" si="168"/>
        <v/>
      </c>
      <c r="DV111" s="49" t="str">
        <f t="shared" si="169"/>
        <v/>
      </c>
      <c r="DW111" s="49" t="str">
        <f t="shared" si="170"/>
        <v/>
      </c>
      <c r="DX111" s="49" t="str">
        <f t="shared" si="171"/>
        <v/>
      </c>
      <c r="DY111" s="57" t="str">
        <f t="shared" si="172"/>
        <v/>
      </c>
      <c r="EA111" s="49" t="str">
        <f t="shared" si="145"/>
        <v/>
      </c>
      <c r="EB111" s="49" t="str">
        <f t="shared" si="146"/>
        <v/>
      </c>
      <c r="EC111" s="49" t="str">
        <f t="shared" si="147"/>
        <v/>
      </c>
      <c r="ED111" s="49" t="str">
        <f t="shared" si="148"/>
        <v/>
      </c>
      <c r="EE111" s="49" t="str">
        <f t="shared" si="149"/>
        <v/>
      </c>
      <c r="EG111" s="49" t="str">
        <f t="shared" si="150"/>
        <v/>
      </c>
      <c r="EH111" s="49" t="str">
        <f t="shared" si="151"/>
        <v/>
      </c>
      <c r="EI111" s="49" t="str">
        <f t="shared" si="152"/>
        <v/>
      </c>
      <c r="EJ111" s="49" t="str">
        <f t="shared" si="153"/>
        <v/>
      </c>
      <c r="EK111" s="49" t="str">
        <f t="shared" si="154"/>
        <v/>
      </c>
      <c r="EL111" s="57" t="str">
        <f t="shared" si="155"/>
        <v/>
      </c>
    </row>
    <row r="112" spans="1:142" ht="15" customHeight="1">
      <c r="A112" s="699"/>
      <c r="B112" s="702"/>
      <c r="C112" s="702"/>
      <c r="D112" s="722"/>
      <c r="E112" s="722"/>
      <c r="F112" s="722"/>
      <c r="G112" s="722"/>
      <c r="H112" s="722"/>
      <c r="I112" s="722"/>
      <c r="J112" s="722"/>
      <c r="K112" s="722"/>
      <c r="L112" s="722"/>
      <c r="M112" s="722"/>
      <c r="N112" s="722"/>
      <c r="O112" s="722"/>
      <c r="P112" s="722"/>
      <c r="Q112" s="722"/>
      <c r="R112" s="722"/>
      <c r="S112" s="722"/>
      <c r="T112" s="722"/>
      <c r="U112" s="722"/>
      <c r="V112" s="722"/>
      <c r="W112" s="722"/>
      <c r="X112" s="722"/>
      <c r="Y112" s="722"/>
      <c r="Z112" s="722"/>
      <c r="AA112" s="722"/>
      <c r="AB112" s="722"/>
      <c r="AC112" s="722"/>
      <c r="AD112" s="722"/>
      <c r="AE112" s="722"/>
      <c r="AF112" s="722"/>
      <c r="AG112" s="722"/>
      <c r="AH112" s="722"/>
      <c r="AI112" s="722"/>
      <c r="AJ112" s="722"/>
      <c r="AK112" s="722"/>
      <c r="AL112" s="722"/>
      <c r="AM112" s="722"/>
      <c r="AN112" s="722"/>
      <c r="AO112" s="722"/>
      <c r="AP112" s="215" t="str">
        <f t="shared" si="102"/>
        <v/>
      </c>
      <c r="AQ112" s="299" t="str">
        <f t="shared" si="58"/>
        <v/>
      </c>
      <c r="AR112" s="215" t="str">
        <f t="shared" si="103"/>
        <v/>
      </c>
      <c r="AS112" s="39"/>
      <c r="AT112" s="49" t="str">
        <f t="shared" si="104"/>
        <v/>
      </c>
      <c r="AU112" s="49" t="str">
        <f t="shared" si="105"/>
        <v/>
      </c>
      <c r="AV112" s="49" t="str">
        <f t="shared" si="106"/>
        <v/>
      </c>
      <c r="AW112" s="49" t="str">
        <f t="shared" si="107"/>
        <v/>
      </c>
      <c r="AX112" s="49" t="str">
        <f t="shared" si="108"/>
        <v/>
      </c>
      <c r="AY112" s="49" t="str">
        <f t="shared" si="109"/>
        <v/>
      </c>
      <c r="AZ112" s="49" t="str">
        <f t="shared" si="110"/>
        <v/>
      </c>
      <c r="BA112" s="42"/>
      <c r="BB112" s="49" t="str">
        <f t="shared" si="66"/>
        <v/>
      </c>
      <c r="BC112" s="49" t="str">
        <f t="shared" si="67"/>
        <v/>
      </c>
      <c r="BD112" s="49" t="str">
        <f t="shared" si="68"/>
        <v/>
      </c>
      <c r="BE112" s="49" t="str">
        <f t="shared" si="69"/>
        <v/>
      </c>
      <c r="BF112" s="49" t="str">
        <f t="shared" si="70"/>
        <v/>
      </c>
      <c r="BG112" s="49" t="str">
        <f t="shared" si="71"/>
        <v/>
      </c>
      <c r="BH112" s="49" t="str">
        <f t="shared" si="72"/>
        <v/>
      </c>
      <c r="BI112" s="49" t="str">
        <f t="shared" si="111"/>
        <v/>
      </c>
      <c r="BJ112" s="3"/>
      <c r="BK112" s="49" t="str">
        <f t="shared" si="112"/>
        <v/>
      </c>
      <c r="BL112" s="49" t="str">
        <f t="shared" si="113"/>
        <v/>
      </c>
      <c r="BM112" s="49" t="str">
        <f t="shared" si="114"/>
        <v/>
      </c>
      <c r="BN112" s="49" t="str">
        <f t="shared" si="115"/>
        <v/>
      </c>
      <c r="BO112" s="49" t="str">
        <f t="shared" si="116"/>
        <v/>
      </c>
      <c r="BP112" s="49" t="str">
        <f t="shared" si="117"/>
        <v/>
      </c>
      <c r="BQ112" s="49" t="str">
        <f t="shared" si="118"/>
        <v/>
      </c>
      <c r="BR112" s="49" t="str">
        <f t="shared" si="119"/>
        <v/>
      </c>
      <c r="BS112" s="49" t="str">
        <f t="shared" si="120"/>
        <v/>
      </c>
      <c r="BT112" s="49" t="str">
        <f t="shared" si="121"/>
        <v/>
      </c>
      <c r="BU112" s="49" t="str">
        <f t="shared" si="122"/>
        <v/>
      </c>
      <c r="BV112" s="49" t="str">
        <f t="shared" si="123"/>
        <v/>
      </c>
      <c r="BW112" s="49" t="str">
        <f t="shared" si="124"/>
        <v/>
      </c>
      <c r="BY112" s="49" t="str">
        <f t="shared" si="74"/>
        <v/>
      </c>
      <c r="BZ112" s="49" t="str">
        <f t="shared" si="75"/>
        <v/>
      </c>
      <c r="CA112" s="49" t="str">
        <f t="shared" si="76"/>
        <v/>
      </c>
      <c r="CB112" s="49" t="str">
        <f t="shared" si="77"/>
        <v/>
      </c>
      <c r="CC112" s="49" t="str">
        <f t="shared" si="78"/>
        <v/>
      </c>
      <c r="CD112" s="49" t="str">
        <f t="shared" si="79"/>
        <v/>
      </c>
      <c r="CE112" s="49" t="str">
        <f t="shared" si="80"/>
        <v/>
      </c>
      <c r="CF112" s="49" t="str">
        <f t="shared" si="81"/>
        <v/>
      </c>
      <c r="CG112" s="49" t="str">
        <f t="shared" si="82"/>
        <v/>
      </c>
      <c r="CH112" s="49" t="str">
        <f t="shared" si="83"/>
        <v/>
      </c>
      <c r="CI112" s="49" t="str">
        <f t="shared" si="84"/>
        <v/>
      </c>
      <c r="CJ112" s="49" t="str">
        <f t="shared" si="85"/>
        <v/>
      </c>
      <c r="CK112" s="49" t="str">
        <f t="shared" si="86"/>
        <v/>
      </c>
      <c r="CL112" s="49" t="str">
        <f t="shared" si="87"/>
        <v/>
      </c>
      <c r="CM112" s="3"/>
      <c r="CN112" s="49" t="str">
        <f t="shared" si="156"/>
        <v/>
      </c>
      <c r="CO112" s="49" t="str">
        <f t="shared" si="157"/>
        <v/>
      </c>
      <c r="CP112" s="49" t="str">
        <f t="shared" si="158"/>
        <v/>
      </c>
      <c r="CQ112" s="49" t="str">
        <f t="shared" si="159"/>
        <v/>
      </c>
      <c r="CR112" s="49" t="str">
        <f t="shared" si="160"/>
        <v/>
      </c>
      <c r="CS112" s="49" t="str">
        <f t="shared" si="161"/>
        <v/>
      </c>
      <c r="CT112" s="49" t="str">
        <f t="shared" si="162"/>
        <v/>
      </c>
      <c r="CU112" s="49" t="str">
        <f t="shared" si="163"/>
        <v/>
      </c>
      <c r="CW112" s="49" t="str">
        <f t="shared" si="89"/>
        <v/>
      </c>
      <c r="CX112" s="49" t="str">
        <f t="shared" si="90"/>
        <v/>
      </c>
      <c r="CY112" s="49" t="str">
        <f t="shared" si="91"/>
        <v/>
      </c>
      <c r="CZ112" s="49" t="str">
        <f t="shared" si="92"/>
        <v/>
      </c>
      <c r="DA112" s="49" t="str">
        <f t="shared" si="93"/>
        <v/>
      </c>
      <c r="DB112" s="49" t="str">
        <f t="shared" si="94"/>
        <v/>
      </c>
      <c r="DC112" s="49" t="str">
        <f t="shared" si="95"/>
        <v/>
      </c>
      <c r="DD112" s="49" t="str">
        <f t="shared" si="96"/>
        <v/>
      </c>
      <c r="DE112" s="52" t="str">
        <f t="shared" si="97"/>
        <v/>
      </c>
      <c r="DG112" s="49" t="str">
        <f t="shared" si="133"/>
        <v/>
      </c>
      <c r="DH112" s="49" t="str">
        <f t="shared" si="134"/>
        <v/>
      </c>
      <c r="DI112" s="49" t="str">
        <f t="shared" si="135"/>
        <v/>
      </c>
      <c r="DK112" s="49" t="str">
        <f t="shared" si="98"/>
        <v/>
      </c>
      <c r="DL112" s="49" t="str">
        <f t="shared" si="99"/>
        <v/>
      </c>
      <c r="DM112" s="49" t="str">
        <f t="shared" si="100"/>
        <v/>
      </c>
      <c r="DN112" s="57" t="str">
        <f t="shared" si="101"/>
        <v/>
      </c>
      <c r="DP112" s="49" t="str">
        <f t="shared" si="164"/>
        <v/>
      </c>
      <c r="DQ112" s="49" t="str">
        <f t="shared" si="165"/>
        <v/>
      </c>
      <c r="DR112" s="49" t="str">
        <f t="shared" si="166"/>
        <v/>
      </c>
      <c r="DS112" s="49" t="str">
        <f t="shared" si="167"/>
        <v/>
      </c>
      <c r="DU112" s="49" t="str">
        <f t="shared" si="168"/>
        <v/>
      </c>
      <c r="DV112" s="49" t="str">
        <f t="shared" si="169"/>
        <v/>
      </c>
      <c r="DW112" s="49" t="str">
        <f t="shared" si="170"/>
        <v/>
      </c>
      <c r="DX112" s="49" t="str">
        <f t="shared" si="171"/>
        <v/>
      </c>
      <c r="DY112" s="57" t="str">
        <f t="shared" si="172"/>
        <v/>
      </c>
      <c r="EA112" s="49" t="str">
        <f t="shared" si="145"/>
        <v/>
      </c>
      <c r="EB112" s="49" t="str">
        <f t="shared" si="146"/>
        <v/>
      </c>
      <c r="EC112" s="49" t="str">
        <f t="shared" si="147"/>
        <v/>
      </c>
      <c r="ED112" s="49" t="str">
        <f t="shared" si="148"/>
        <v/>
      </c>
      <c r="EE112" s="49" t="str">
        <f t="shared" si="149"/>
        <v/>
      </c>
      <c r="EG112" s="49" t="str">
        <f t="shared" si="150"/>
        <v/>
      </c>
      <c r="EH112" s="49" t="str">
        <f t="shared" si="151"/>
        <v/>
      </c>
      <c r="EI112" s="49" t="str">
        <f t="shared" si="152"/>
        <v/>
      </c>
      <c r="EJ112" s="49" t="str">
        <f t="shared" si="153"/>
        <v/>
      </c>
      <c r="EK112" s="49" t="str">
        <f t="shared" si="154"/>
        <v/>
      </c>
      <c r="EL112" s="57" t="str">
        <f t="shared" si="155"/>
        <v/>
      </c>
    </row>
    <row r="113" spans="1:142" ht="15" customHeight="1">
      <c r="A113" s="699"/>
      <c r="B113" s="702"/>
      <c r="C113" s="702"/>
      <c r="D113" s="722"/>
      <c r="E113" s="722"/>
      <c r="F113" s="722"/>
      <c r="G113" s="722"/>
      <c r="H113" s="722"/>
      <c r="I113" s="722"/>
      <c r="J113" s="722"/>
      <c r="K113" s="722"/>
      <c r="L113" s="722"/>
      <c r="M113" s="722"/>
      <c r="N113" s="722"/>
      <c r="O113" s="722"/>
      <c r="P113" s="722"/>
      <c r="Q113" s="722"/>
      <c r="R113" s="722"/>
      <c r="S113" s="722"/>
      <c r="T113" s="722"/>
      <c r="U113" s="722"/>
      <c r="V113" s="722"/>
      <c r="W113" s="722"/>
      <c r="X113" s="722"/>
      <c r="Y113" s="722"/>
      <c r="Z113" s="722"/>
      <c r="AA113" s="722"/>
      <c r="AB113" s="722"/>
      <c r="AC113" s="722"/>
      <c r="AD113" s="722"/>
      <c r="AE113" s="722"/>
      <c r="AF113" s="722"/>
      <c r="AG113" s="722"/>
      <c r="AH113" s="722"/>
      <c r="AI113" s="722"/>
      <c r="AJ113" s="722"/>
      <c r="AK113" s="722"/>
      <c r="AL113" s="722"/>
      <c r="AM113" s="722"/>
      <c r="AN113" s="722"/>
      <c r="AO113" s="722"/>
      <c r="AP113" s="215" t="str">
        <f t="shared" si="102"/>
        <v/>
      </c>
      <c r="AQ113" s="299" t="str">
        <f t="shared" si="58"/>
        <v/>
      </c>
      <c r="AR113" s="215" t="str">
        <f t="shared" si="103"/>
        <v/>
      </c>
      <c r="AS113" s="39"/>
      <c r="AT113" s="49" t="str">
        <f t="shared" si="104"/>
        <v/>
      </c>
      <c r="AU113" s="49" t="str">
        <f t="shared" si="105"/>
        <v/>
      </c>
      <c r="AV113" s="49" t="str">
        <f t="shared" si="106"/>
        <v/>
      </c>
      <c r="AW113" s="49" t="str">
        <f t="shared" si="107"/>
        <v/>
      </c>
      <c r="AX113" s="49" t="str">
        <f t="shared" si="108"/>
        <v/>
      </c>
      <c r="AY113" s="49" t="str">
        <f t="shared" si="109"/>
        <v/>
      </c>
      <c r="AZ113" s="49" t="str">
        <f t="shared" si="110"/>
        <v/>
      </c>
      <c r="BA113" s="42"/>
      <c r="BB113" s="49" t="str">
        <f t="shared" si="66"/>
        <v/>
      </c>
      <c r="BC113" s="49" t="str">
        <f t="shared" si="67"/>
        <v/>
      </c>
      <c r="BD113" s="49" t="str">
        <f t="shared" si="68"/>
        <v/>
      </c>
      <c r="BE113" s="49" t="str">
        <f t="shared" si="69"/>
        <v/>
      </c>
      <c r="BF113" s="49" t="str">
        <f t="shared" si="70"/>
        <v/>
      </c>
      <c r="BG113" s="49" t="str">
        <f t="shared" si="71"/>
        <v/>
      </c>
      <c r="BH113" s="49" t="str">
        <f t="shared" si="72"/>
        <v/>
      </c>
      <c r="BI113" s="49" t="str">
        <f t="shared" si="111"/>
        <v/>
      </c>
      <c r="BJ113" s="3"/>
      <c r="BK113" s="49" t="str">
        <f t="shared" si="112"/>
        <v/>
      </c>
      <c r="BL113" s="49" t="str">
        <f t="shared" si="113"/>
        <v/>
      </c>
      <c r="BM113" s="49" t="str">
        <f t="shared" si="114"/>
        <v/>
      </c>
      <c r="BN113" s="49" t="str">
        <f t="shared" si="115"/>
        <v/>
      </c>
      <c r="BO113" s="49" t="str">
        <f t="shared" si="116"/>
        <v/>
      </c>
      <c r="BP113" s="49" t="str">
        <f t="shared" si="117"/>
        <v/>
      </c>
      <c r="BQ113" s="49" t="str">
        <f t="shared" si="118"/>
        <v/>
      </c>
      <c r="BR113" s="49" t="str">
        <f t="shared" si="119"/>
        <v/>
      </c>
      <c r="BS113" s="49" t="str">
        <f t="shared" si="120"/>
        <v/>
      </c>
      <c r="BT113" s="49" t="str">
        <f t="shared" si="121"/>
        <v/>
      </c>
      <c r="BU113" s="49" t="str">
        <f t="shared" si="122"/>
        <v/>
      </c>
      <c r="BV113" s="49" t="str">
        <f t="shared" si="123"/>
        <v/>
      </c>
      <c r="BW113" s="49" t="str">
        <f t="shared" si="124"/>
        <v/>
      </c>
      <c r="BY113" s="49" t="str">
        <f t="shared" si="74"/>
        <v/>
      </c>
      <c r="BZ113" s="49" t="str">
        <f t="shared" si="75"/>
        <v/>
      </c>
      <c r="CA113" s="49" t="str">
        <f t="shared" si="76"/>
        <v/>
      </c>
      <c r="CB113" s="49" t="str">
        <f t="shared" si="77"/>
        <v/>
      </c>
      <c r="CC113" s="49" t="str">
        <f t="shared" si="78"/>
        <v/>
      </c>
      <c r="CD113" s="49" t="str">
        <f t="shared" si="79"/>
        <v/>
      </c>
      <c r="CE113" s="49" t="str">
        <f t="shared" si="80"/>
        <v/>
      </c>
      <c r="CF113" s="49" t="str">
        <f t="shared" si="81"/>
        <v/>
      </c>
      <c r="CG113" s="49" t="str">
        <f t="shared" si="82"/>
        <v/>
      </c>
      <c r="CH113" s="49" t="str">
        <f t="shared" si="83"/>
        <v/>
      </c>
      <c r="CI113" s="49" t="str">
        <f t="shared" si="84"/>
        <v/>
      </c>
      <c r="CJ113" s="49" t="str">
        <f t="shared" si="85"/>
        <v/>
      </c>
      <c r="CK113" s="49" t="str">
        <f t="shared" si="86"/>
        <v/>
      </c>
      <c r="CL113" s="49" t="str">
        <f t="shared" si="87"/>
        <v/>
      </c>
      <c r="CM113" s="3"/>
      <c r="CN113" s="49" t="str">
        <f t="shared" si="156"/>
        <v/>
      </c>
      <c r="CO113" s="49" t="str">
        <f t="shared" si="157"/>
        <v/>
      </c>
      <c r="CP113" s="49" t="str">
        <f t="shared" si="158"/>
        <v/>
      </c>
      <c r="CQ113" s="49" t="str">
        <f t="shared" si="159"/>
        <v/>
      </c>
      <c r="CR113" s="49" t="str">
        <f t="shared" si="160"/>
        <v/>
      </c>
      <c r="CS113" s="49" t="str">
        <f t="shared" si="161"/>
        <v/>
      </c>
      <c r="CT113" s="49" t="str">
        <f t="shared" si="162"/>
        <v/>
      </c>
      <c r="CU113" s="49" t="str">
        <f t="shared" si="163"/>
        <v/>
      </c>
      <c r="CW113" s="49" t="str">
        <f t="shared" si="89"/>
        <v/>
      </c>
      <c r="CX113" s="49" t="str">
        <f t="shared" si="90"/>
        <v/>
      </c>
      <c r="CY113" s="49" t="str">
        <f t="shared" si="91"/>
        <v/>
      </c>
      <c r="CZ113" s="49" t="str">
        <f t="shared" si="92"/>
        <v/>
      </c>
      <c r="DA113" s="49" t="str">
        <f t="shared" si="93"/>
        <v/>
      </c>
      <c r="DB113" s="49" t="str">
        <f t="shared" si="94"/>
        <v/>
      </c>
      <c r="DC113" s="49" t="str">
        <f t="shared" si="95"/>
        <v/>
      </c>
      <c r="DD113" s="49" t="str">
        <f t="shared" si="96"/>
        <v/>
      </c>
      <c r="DE113" s="52" t="str">
        <f t="shared" si="97"/>
        <v/>
      </c>
      <c r="DG113" s="49" t="str">
        <f t="shared" si="133"/>
        <v/>
      </c>
      <c r="DH113" s="49" t="str">
        <f t="shared" si="134"/>
        <v/>
      </c>
      <c r="DI113" s="49" t="str">
        <f t="shared" si="135"/>
        <v/>
      </c>
      <c r="DK113" s="49" t="str">
        <f t="shared" si="98"/>
        <v/>
      </c>
      <c r="DL113" s="49" t="str">
        <f t="shared" si="99"/>
        <v/>
      </c>
      <c r="DM113" s="49" t="str">
        <f t="shared" si="100"/>
        <v/>
      </c>
      <c r="DN113" s="57" t="str">
        <f t="shared" si="101"/>
        <v/>
      </c>
      <c r="DP113" s="49" t="str">
        <f t="shared" si="164"/>
        <v/>
      </c>
      <c r="DQ113" s="49" t="str">
        <f t="shared" si="165"/>
        <v/>
      </c>
      <c r="DR113" s="49" t="str">
        <f t="shared" si="166"/>
        <v/>
      </c>
      <c r="DS113" s="49" t="str">
        <f t="shared" si="167"/>
        <v/>
      </c>
      <c r="DU113" s="49" t="str">
        <f t="shared" si="168"/>
        <v/>
      </c>
      <c r="DV113" s="49" t="str">
        <f t="shared" si="169"/>
        <v/>
      </c>
      <c r="DW113" s="49" t="str">
        <f t="shared" si="170"/>
        <v/>
      </c>
      <c r="DX113" s="49" t="str">
        <f t="shared" si="171"/>
        <v/>
      </c>
      <c r="DY113" s="57" t="str">
        <f t="shared" si="172"/>
        <v/>
      </c>
      <c r="EA113" s="49" t="str">
        <f t="shared" si="145"/>
        <v/>
      </c>
      <c r="EB113" s="49" t="str">
        <f t="shared" si="146"/>
        <v/>
      </c>
      <c r="EC113" s="49" t="str">
        <f t="shared" si="147"/>
        <v/>
      </c>
      <c r="ED113" s="49" t="str">
        <f t="shared" si="148"/>
        <v/>
      </c>
      <c r="EE113" s="49" t="str">
        <f t="shared" si="149"/>
        <v/>
      </c>
      <c r="EG113" s="49" t="str">
        <f t="shared" si="150"/>
        <v/>
      </c>
      <c r="EH113" s="49" t="str">
        <f t="shared" si="151"/>
        <v/>
      </c>
      <c r="EI113" s="49" t="str">
        <f t="shared" si="152"/>
        <v/>
      </c>
      <c r="EJ113" s="49" t="str">
        <f t="shared" si="153"/>
        <v/>
      </c>
      <c r="EK113" s="49" t="str">
        <f t="shared" si="154"/>
        <v/>
      </c>
      <c r="EL113" s="57" t="str">
        <f t="shared" si="155"/>
        <v/>
      </c>
    </row>
    <row r="114" spans="1:142" ht="15" customHeight="1">
      <c r="A114" s="699"/>
      <c r="B114" s="702"/>
      <c r="C114" s="702"/>
      <c r="D114" s="722"/>
      <c r="E114" s="722"/>
      <c r="F114" s="722"/>
      <c r="G114" s="722"/>
      <c r="H114" s="722"/>
      <c r="I114" s="722"/>
      <c r="J114" s="722"/>
      <c r="K114" s="722"/>
      <c r="L114" s="722"/>
      <c r="M114" s="722"/>
      <c r="N114" s="722"/>
      <c r="O114" s="722"/>
      <c r="P114" s="722"/>
      <c r="Q114" s="722"/>
      <c r="R114" s="722"/>
      <c r="S114" s="722"/>
      <c r="T114" s="722"/>
      <c r="U114" s="722"/>
      <c r="V114" s="722"/>
      <c r="W114" s="722"/>
      <c r="X114" s="722"/>
      <c r="Y114" s="722"/>
      <c r="Z114" s="722"/>
      <c r="AA114" s="722"/>
      <c r="AB114" s="722"/>
      <c r="AC114" s="722"/>
      <c r="AD114" s="722"/>
      <c r="AE114" s="722"/>
      <c r="AF114" s="722"/>
      <c r="AG114" s="722"/>
      <c r="AH114" s="722"/>
      <c r="AI114" s="722"/>
      <c r="AJ114" s="722"/>
      <c r="AK114" s="722"/>
      <c r="AL114" s="722"/>
      <c r="AM114" s="722"/>
      <c r="AN114" s="722"/>
      <c r="AO114" s="722"/>
      <c r="AP114" s="215" t="str">
        <f t="shared" si="102"/>
        <v/>
      </c>
      <c r="AQ114" s="299" t="str">
        <f t="shared" si="58"/>
        <v/>
      </c>
      <c r="AR114" s="215" t="str">
        <f t="shared" si="103"/>
        <v/>
      </c>
      <c r="AS114" s="39"/>
      <c r="AT114" s="49" t="str">
        <f t="shared" si="104"/>
        <v/>
      </c>
      <c r="AU114" s="49" t="str">
        <f t="shared" si="105"/>
        <v/>
      </c>
      <c r="AV114" s="49" t="str">
        <f t="shared" si="106"/>
        <v/>
      </c>
      <c r="AW114" s="49" t="str">
        <f t="shared" si="107"/>
        <v/>
      </c>
      <c r="AX114" s="49" t="str">
        <f t="shared" si="108"/>
        <v/>
      </c>
      <c r="AY114" s="49" t="str">
        <f t="shared" si="109"/>
        <v/>
      </c>
      <c r="AZ114" s="49" t="str">
        <f t="shared" si="110"/>
        <v/>
      </c>
      <c r="BA114" s="42"/>
      <c r="BB114" s="49" t="str">
        <f t="shared" si="66"/>
        <v/>
      </c>
      <c r="BC114" s="49" t="str">
        <f t="shared" si="67"/>
        <v/>
      </c>
      <c r="BD114" s="49" t="str">
        <f t="shared" si="68"/>
        <v/>
      </c>
      <c r="BE114" s="49" t="str">
        <f t="shared" si="69"/>
        <v/>
      </c>
      <c r="BF114" s="49" t="str">
        <f t="shared" si="70"/>
        <v/>
      </c>
      <c r="BG114" s="49" t="str">
        <f t="shared" si="71"/>
        <v/>
      </c>
      <c r="BH114" s="49" t="str">
        <f t="shared" si="72"/>
        <v/>
      </c>
      <c r="BI114" s="49" t="str">
        <f t="shared" si="111"/>
        <v/>
      </c>
      <c r="BJ114" s="3"/>
      <c r="BK114" s="49" t="str">
        <f t="shared" si="112"/>
        <v/>
      </c>
      <c r="BL114" s="49" t="str">
        <f t="shared" si="113"/>
        <v/>
      </c>
      <c r="BM114" s="49" t="str">
        <f t="shared" si="114"/>
        <v/>
      </c>
      <c r="BN114" s="49" t="str">
        <f t="shared" si="115"/>
        <v/>
      </c>
      <c r="BO114" s="49" t="str">
        <f t="shared" si="116"/>
        <v/>
      </c>
      <c r="BP114" s="49" t="str">
        <f t="shared" si="117"/>
        <v/>
      </c>
      <c r="BQ114" s="49" t="str">
        <f t="shared" si="118"/>
        <v/>
      </c>
      <c r="BR114" s="49" t="str">
        <f t="shared" si="119"/>
        <v/>
      </c>
      <c r="BS114" s="49" t="str">
        <f t="shared" si="120"/>
        <v/>
      </c>
      <c r="BT114" s="49" t="str">
        <f t="shared" si="121"/>
        <v/>
      </c>
      <c r="BU114" s="49" t="str">
        <f t="shared" si="122"/>
        <v/>
      </c>
      <c r="BV114" s="49" t="str">
        <f t="shared" si="123"/>
        <v/>
      </c>
      <c r="BW114" s="49" t="str">
        <f t="shared" si="124"/>
        <v/>
      </c>
      <c r="BY114" s="49" t="str">
        <f t="shared" si="74"/>
        <v/>
      </c>
      <c r="BZ114" s="49" t="str">
        <f t="shared" si="75"/>
        <v/>
      </c>
      <c r="CA114" s="49" t="str">
        <f t="shared" si="76"/>
        <v/>
      </c>
      <c r="CB114" s="49" t="str">
        <f t="shared" si="77"/>
        <v/>
      </c>
      <c r="CC114" s="49" t="str">
        <f t="shared" si="78"/>
        <v/>
      </c>
      <c r="CD114" s="49" t="str">
        <f t="shared" si="79"/>
        <v/>
      </c>
      <c r="CE114" s="49" t="str">
        <f t="shared" si="80"/>
        <v/>
      </c>
      <c r="CF114" s="49" t="str">
        <f t="shared" si="81"/>
        <v/>
      </c>
      <c r="CG114" s="49" t="str">
        <f t="shared" si="82"/>
        <v/>
      </c>
      <c r="CH114" s="49" t="str">
        <f t="shared" si="83"/>
        <v/>
      </c>
      <c r="CI114" s="49" t="str">
        <f t="shared" si="84"/>
        <v/>
      </c>
      <c r="CJ114" s="49" t="str">
        <f t="shared" si="85"/>
        <v/>
      </c>
      <c r="CK114" s="49" t="str">
        <f t="shared" si="86"/>
        <v/>
      </c>
      <c r="CL114" s="49" t="str">
        <f t="shared" si="87"/>
        <v/>
      </c>
      <c r="CM114" s="3"/>
      <c r="CN114" s="49" t="str">
        <f t="shared" si="156"/>
        <v/>
      </c>
      <c r="CO114" s="49" t="str">
        <f t="shared" si="157"/>
        <v/>
      </c>
      <c r="CP114" s="49" t="str">
        <f t="shared" si="158"/>
        <v/>
      </c>
      <c r="CQ114" s="49" t="str">
        <f t="shared" si="159"/>
        <v/>
      </c>
      <c r="CR114" s="49" t="str">
        <f t="shared" si="160"/>
        <v/>
      </c>
      <c r="CS114" s="49" t="str">
        <f t="shared" si="161"/>
        <v/>
      </c>
      <c r="CT114" s="49" t="str">
        <f t="shared" si="162"/>
        <v/>
      </c>
      <c r="CU114" s="49" t="str">
        <f t="shared" si="163"/>
        <v/>
      </c>
      <c r="CW114" s="49" t="str">
        <f t="shared" si="89"/>
        <v/>
      </c>
      <c r="CX114" s="49" t="str">
        <f t="shared" si="90"/>
        <v/>
      </c>
      <c r="CY114" s="49" t="str">
        <f t="shared" si="91"/>
        <v/>
      </c>
      <c r="CZ114" s="49" t="str">
        <f t="shared" si="92"/>
        <v/>
      </c>
      <c r="DA114" s="49" t="str">
        <f t="shared" si="93"/>
        <v/>
      </c>
      <c r="DB114" s="49" t="str">
        <f t="shared" si="94"/>
        <v/>
      </c>
      <c r="DC114" s="49" t="str">
        <f t="shared" si="95"/>
        <v/>
      </c>
      <c r="DD114" s="49" t="str">
        <f t="shared" si="96"/>
        <v/>
      </c>
      <c r="DE114" s="52" t="str">
        <f t="shared" si="97"/>
        <v/>
      </c>
      <c r="DG114" s="49" t="str">
        <f t="shared" si="133"/>
        <v/>
      </c>
      <c r="DH114" s="49" t="str">
        <f t="shared" si="134"/>
        <v/>
      </c>
      <c r="DI114" s="49" t="str">
        <f t="shared" si="135"/>
        <v/>
      </c>
      <c r="DK114" s="49" t="str">
        <f t="shared" si="98"/>
        <v/>
      </c>
      <c r="DL114" s="49" t="str">
        <f t="shared" si="99"/>
        <v/>
      </c>
      <c r="DM114" s="49" t="str">
        <f t="shared" si="100"/>
        <v/>
      </c>
      <c r="DN114" s="57" t="str">
        <f t="shared" si="101"/>
        <v/>
      </c>
      <c r="DP114" s="49" t="str">
        <f t="shared" si="164"/>
        <v/>
      </c>
      <c r="DQ114" s="49" t="str">
        <f t="shared" si="165"/>
        <v/>
      </c>
      <c r="DR114" s="49" t="str">
        <f t="shared" si="166"/>
        <v/>
      </c>
      <c r="DS114" s="49" t="str">
        <f t="shared" si="167"/>
        <v/>
      </c>
      <c r="DU114" s="49" t="str">
        <f t="shared" si="168"/>
        <v/>
      </c>
      <c r="DV114" s="49" t="str">
        <f t="shared" si="169"/>
        <v/>
      </c>
      <c r="DW114" s="49" t="str">
        <f t="shared" si="170"/>
        <v/>
      </c>
      <c r="DX114" s="49" t="str">
        <f t="shared" si="171"/>
        <v/>
      </c>
      <c r="DY114" s="57" t="str">
        <f t="shared" si="172"/>
        <v/>
      </c>
      <c r="EA114" s="49" t="str">
        <f t="shared" si="145"/>
        <v/>
      </c>
      <c r="EB114" s="49" t="str">
        <f t="shared" si="146"/>
        <v/>
      </c>
      <c r="EC114" s="49" t="str">
        <f t="shared" si="147"/>
        <v/>
      </c>
      <c r="ED114" s="49" t="str">
        <f t="shared" si="148"/>
        <v/>
      </c>
      <c r="EE114" s="49" t="str">
        <f t="shared" si="149"/>
        <v/>
      </c>
      <c r="EG114" s="49" t="str">
        <f t="shared" si="150"/>
        <v/>
      </c>
      <c r="EH114" s="49" t="str">
        <f t="shared" si="151"/>
        <v/>
      </c>
      <c r="EI114" s="49" t="str">
        <f t="shared" si="152"/>
        <v/>
      </c>
      <c r="EJ114" s="49" t="str">
        <f t="shared" si="153"/>
        <v/>
      </c>
      <c r="EK114" s="49" t="str">
        <f t="shared" si="154"/>
        <v/>
      </c>
      <c r="EL114" s="57" t="str">
        <f t="shared" si="155"/>
        <v/>
      </c>
    </row>
    <row r="115" spans="1:142" ht="15" customHeight="1">
      <c r="A115" s="699"/>
      <c r="B115" s="702"/>
      <c r="C115" s="702"/>
      <c r="D115" s="722"/>
      <c r="E115" s="722"/>
      <c r="F115" s="722"/>
      <c r="G115" s="722"/>
      <c r="H115" s="722"/>
      <c r="I115" s="722"/>
      <c r="J115" s="722"/>
      <c r="K115" s="722"/>
      <c r="L115" s="722"/>
      <c r="M115" s="722"/>
      <c r="N115" s="722"/>
      <c r="O115" s="722"/>
      <c r="P115" s="722"/>
      <c r="Q115" s="722"/>
      <c r="R115" s="722"/>
      <c r="S115" s="722"/>
      <c r="T115" s="722"/>
      <c r="U115" s="722"/>
      <c r="V115" s="722"/>
      <c r="W115" s="722"/>
      <c r="X115" s="722"/>
      <c r="Y115" s="722"/>
      <c r="Z115" s="722"/>
      <c r="AA115" s="722"/>
      <c r="AB115" s="722"/>
      <c r="AC115" s="722"/>
      <c r="AD115" s="722"/>
      <c r="AE115" s="722"/>
      <c r="AF115" s="722"/>
      <c r="AG115" s="722"/>
      <c r="AH115" s="722"/>
      <c r="AI115" s="722"/>
      <c r="AJ115" s="722"/>
      <c r="AK115" s="722"/>
      <c r="AL115" s="722"/>
      <c r="AM115" s="722"/>
      <c r="AN115" s="722"/>
      <c r="AO115" s="722"/>
      <c r="AP115" s="215" t="str">
        <f t="shared" si="102"/>
        <v/>
      </c>
      <c r="AQ115" s="299" t="str">
        <f t="shared" si="58"/>
        <v/>
      </c>
      <c r="AR115" s="215" t="str">
        <f t="shared" si="103"/>
        <v/>
      </c>
      <c r="AS115" s="39"/>
      <c r="AT115" s="49" t="str">
        <f t="shared" si="104"/>
        <v/>
      </c>
      <c r="AU115" s="49" t="str">
        <f t="shared" si="105"/>
        <v/>
      </c>
      <c r="AV115" s="49" t="str">
        <f t="shared" si="106"/>
        <v/>
      </c>
      <c r="AW115" s="49" t="str">
        <f t="shared" si="107"/>
        <v/>
      </c>
      <c r="AX115" s="49" t="str">
        <f t="shared" si="108"/>
        <v/>
      </c>
      <c r="AY115" s="49" t="str">
        <f t="shared" si="109"/>
        <v/>
      </c>
      <c r="AZ115" s="49" t="str">
        <f t="shared" si="110"/>
        <v/>
      </c>
      <c r="BA115" s="42"/>
      <c r="BB115" s="49" t="str">
        <f t="shared" si="66"/>
        <v/>
      </c>
      <c r="BC115" s="49" t="str">
        <f t="shared" si="67"/>
        <v/>
      </c>
      <c r="BD115" s="49" t="str">
        <f t="shared" si="68"/>
        <v/>
      </c>
      <c r="BE115" s="49" t="str">
        <f t="shared" si="69"/>
        <v/>
      </c>
      <c r="BF115" s="49" t="str">
        <f t="shared" si="70"/>
        <v/>
      </c>
      <c r="BG115" s="49" t="str">
        <f t="shared" si="71"/>
        <v/>
      </c>
      <c r="BH115" s="49" t="str">
        <f t="shared" si="72"/>
        <v/>
      </c>
      <c r="BI115" s="49" t="str">
        <f t="shared" si="111"/>
        <v/>
      </c>
      <c r="BJ115" s="3"/>
      <c r="BK115" s="49" t="str">
        <f t="shared" si="112"/>
        <v/>
      </c>
      <c r="BL115" s="49" t="str">
        <f t="shared" si="113"/>
        <v/>
      </c>
      <c r="BM115" s="49" t="str">
        <f t="shared" si="114"/>
        <v/>
      </c>
      <c r="BN115" s="49" t="str">
        <f t="shared" si="115"/>
        <v/>
      </c>
      <c r="BO115" s="49" t="str">
        <f t="shared" si="116"/>
        <v/>
      </c>
      <c r="BP115" s="49" t="str">
        <f t="shared" si="117"/>
        <v/>
      </c>
      <c r="BQ115" s="49" t="str">
        <f t="shared" si="118"/>
        <v/>
      </c>
      <c r="BR115" s="49" t="str">
        <f t="shared" si="119"/>
        <v/>
      </c>
      <c r="BS115" s="49" t="str">
        <f t="shared" si="120"/>
        <v/>
      </c>
      <c r="BT115" s="49" t="str">
        <f t="shared" si="121"/>
        <v/>
      </c>
      <c r="BU115" s="49" t="str">
        <f t="shared" si="122"/>
        <v/>
      </c>
      <c r="BV115" s="49" t="str">
        <f t="shared" si="123"/>
        <v/>
      </c>
      <c r="BW115" s="49" t="str">
        <f t="shared" si="124"/>
        <v/>
      </c>
      <c r="BY115" s="49" t="str">
        <f t="shared" si="74"/>
        <v/>
      </c>
      <c r="BZ115" s="49" t="str">
        <f t="shared" si="75"/>
        <v/>
      </c>
      <c r="CA115" s="49" t="str">
        <f t="shared" si="76"/>
        <v/>
      </c>
      <c r="CB115" s="49" t="str">
        <f t="shared" si="77"/>
        <v/>
      </c>
      <c r="CC115" s="49" t="str">
        <f t="shared" si="78"/>
        <v/>
      </c>
      <c r="CD115" s="49" t="str">
        <f t="shared" si="79"/>
        <v/>
      </c>
      <c r="CE115" s="49" t="str">
        <f t="shared" si="80"/>
        <v/>
      </c>
      <c r="CF115" s="49" t="str">
        <f t="shared" si="81"/>
        <v/>
      </c>
      <c r="CG115" s="49" t="str">
        <f t="shared" si="82"/>
        <v/>
      </c>
      <c r="CH115" s="49" t="str">
        <f t="shared" si="83"/>
        <v/>
      </c>
      <c r="CI115" s="49" t="str">
        <f t="shared" si="84"/>
        <v/>
      </c>
      <c r="CJ115" s="49" t="str">
        <f t="shared" si="85"/>
        <v/>
      </c>
      <c r="CK115" s="49" t="str">
        <f t="shared" si="86"/>
        <v/>
      </c>
      <c r="CL115" s="49" t="str">
        <f t="shared" si="87"/>
        <v/>
      </c>
      <c r="CM115" s="3"/>
      <c r="CN115" s="49" t="str">
        <f t="shared" si="156"/>
        <v/>
      </c>
      <c r="CO115" s="49" t="str">
        <f t="shared" si="157"/>
        <v/>
      </c>
      <c r="CP115" s="49" t="str">
        <f t="shared" si="158"/>
        <v/>
      </c>
      <c r="CQ115" s="49" t="str">
        <f t="shared" si="159"/>
        <v/>
      </c>
      <c r="CR115" s="49" t="str">
        <f t="shared" si="160"/>
        <v/>
      </c>
      <c r="CS115" s="49" t="str">
        <f t="shared" si="161"/>
        <v/>
      </c>
      <c r="CT115" s="49" t="str">
        <f t="shared" si="162"/>
        <v/>
      </c>
      <c r="CU115" s="49" t="str">
        <f t="shared" si="163"/>
        <v/>
      </c>
      <c r="CW115" s="49" t="str">
        <f t="shared" si="89"/>
        <v/>
      </c>
      <c r="CX115" s="49" t="str">
        <f t="shared" si="90"/>
        <v/>
      </c>
      <c r="CY115" s="49" t="str">
        <f t="shared" si="91"/>
        <v/>
      </c>
      <c r="CZ115" s="49" t="str">
        <f t="shared" si="92"/>
        <v/>
      </c>
      <c r="DA115" s="49" t="str">
        <f t="shared" si="93"/>
        <v/>
      </c>
      <c r="DB115" s="49" t="str">
        <f t="shared" si="94"/>
        <v/>
      </c>
      <c r="DC115" s="49" t="str">
        <f t="shared" si="95"/>
        <v/>
      </c>
      <c r="DD115" s="49" t="str">
        <f t="shared" si="96"/>
        <v/>
      </c>
      <c r="DE115" s="52" t="str">
        <f t="shared" si="97"/>
        <v/>
      </c>
      <c r="DG115" s="49" t="str">
        <f t="shared" si="133"/>
        <v/>
      </c>
      <c r="DH115" s="49" t="str">
        <f t="shared" si="134"/>
        <v/>
      </c>
      <c r="DI115" s="49" t="str">
        <f t="shared" si="135"/>
        <v/>
      </c>
      <c r="DK115" s="49" t="str">
        <f t="shared" si="98"/>
        <v/>
      </c>
      <c r="DL115" s="49" t="str">
        <f t="shared" si="99"/>
        <v/>
      </c>
      <c r="DM115" s="49" t="str">
        <f t="shared" si="100"/>
        <v/>
      </c>
      <c r="DN115" s="57" t="str">
        <f t="shared" si="101"/>
        <v/>
      </c>
      <c r="DP115" s="49" t="str">
        <f t="shared" si="164"/>
        <v/>
      </c>
      <c r="DQ115" s="49" t="str">
        <f t="shared" si="165"/>
        <v/>
      </c>
      <c r="DR115" s="49" t="str">
        <f t="shared" si="166"/>
        <v/>
      </c>
      <c r="DS115" s="49" t="str">
        <f t="shared" si="167"/>
        <v/>
      </c>
      <c r="DU115" s="49" t="str">
        <f t="shared" si="168"/>
        <v/>
      </c>
      <c r="DV115" s="49" t="str">
        <f t="shared" si="169"/>
        <v/>
      </c>
      <c r="DW115" s="49" t="str">
        <f t="shared" si="170"/>
        <v/>
      </c>
      <c r="DX115" s="49" t="str">
        <f t="shared" si="171"/>
        <v/>
      </c>
      <c r="DY115" s="57" t="str">
        <f t="shared" si="172"/>
        <v/>
      </c>
      <c r="EA115" s="49" t="str">
        <f t="shared" si="145"/>
        <v/>
      </c>
      <c r="EB115" s="49" t="str">
        <f t="shared" si="146"/>
        <v/>
      </c>
      <c r="EC115" s="49" t="str">
        <f t="shared" si="147"/>
        <v/>
      </c>
      <c r="ED115" s="49" t="str">
        <f t="shared" si="148"/>
        <v/>
      </c>
      <c r="EE115" s="49" t="str">
        <f t="shared" si="149"/>
        <v/>
      </c>
      <c r="EG115" s="49" t="str">
        <f t="shared" si="150"/>
        <v/>
      </c>
      <c r="EH115" s="49" t="str">
        <f t="shared" si="151"/>
        <v/>
      </c>
      <c r="EI115" s="49" t="str">
        <f t="shared" si="152"/>
        <v/>
      </c>
      <c r="EJ115" s="49" t="str">
        <f t="shared" si="153"/>
        <v/>
      </c>
      <c r="EK115" s="49" t="str">
        <f t="shared" si="154"/>
        <v/>
      </c>
      <c r="EL115" s="57" t="str">
        <f t="shared" si="155"/>
        <v/>
      </c>
    </row>
    <row r="116" spans="1:142" ht="15" customHeight="1">
      <c r="A116" s="699"/>
      <c r="B116" s="702"/>
      <c r="C116" s="702"/>
      <c r="D116" s="722"/>
      <c r="E116" s="722"/>
      <c r="F116" s="722"/>
      <c r="G116" s="722"/>
      <c r="H116" s="722"/>
      <c r="I116" s="722"/>
      <c r="J116" s="722"/>
      <c r="K116" s="722"/>
      <c r="L116" s="722"/>
      <c r="M116" s="722"/>
      <c r="N116" s="722"/>
      <c r="O116" s="722"/>
      <c r="P116" s="722"/>
      <c r="Q116" s="722"/>
      <c r="R116" s="722"/>
      <c r="S116" s="722"/>
      <c r="T116" s="722"/>
      <c r="U116" s="722"/>
      <c r="V116" s="722"/>
      <c r="W116" s="722"/>
      <c r="X116" s="722"/>
      <c r="Y116" s="722"/>
      <c r="Z116" s="722"/>
      <c r="AA116" s="722"/>
      <c r="AB116" s="722"/>
      <c r="AC116" s="722"/>
      <c r="AD116" s="722"/>
      <c r="AE116" s="722"/>
      <c r="AF116" s="722"/>
      <c r="AG116" s="722"/>
      <c r="AH116" s="722"/>
      <c r="AI116" s="722"/>
      <c r="AJ116" s="722"/>
      <c r="AK116" s="722"/>
      <c r="AL116" s="722"/>
      <c r="AM116" s="722"/>
      <c r="AN116" s="722"/>
      <c r="AO116" s="722"/>
      <c r="AP116" s="215" t="str">
        <f t="shared" si="102"/>
        <v/>
      </c>
      <c r="AQ116" s="299" t="str">
        <f t="shared" si="58"/>
        <v/>
      </c>
      <c r="AR116" s="215" t="str">
        <f t="shared" si="103"/>
        <v/>
      </c>
      <c r="AS116" s="39"/>
      <c r="AT116" s="49" t="str">
        <f t="shared" si="104"/>
        <v/>
      </c>
      <c r="AU116" s="49" t="str">
        <f t="shared" si="105"/>
        <v/>
      </c>
      <c r="AV116" s="49" t="str">
        <f t="shared" si="106"/>
        <v/>
      </c>
      <c r="AW116" s="49" t="str">
        <f t="shared" si="107"/>
        <v/>
      </c>
      <c r="AX116" s="49" t="str">
        <f t="shared" si="108"/>
        <v/>
      </c>
      <c r="AY116" s="49" t="str">
        <f t="shared" si="109"/>
        <v/>
      </c>
      <c r="AZ116" s="49" t="str">
        <f t="shared" si="110"/>
        <v/>
      </c>
      <c r="BA116" s="42"/>
      <c r="BB116" s="49" t="str">
        <f t="shared" si="66"/>
        <v/>
      </c>
      <c r="BC116" s="49" t="str">
        <f t="shared" si="67"/>
        <v/>
      </c>
      <c r="BD116" s="49" t="str">
        <f t="shared" si="68"/>
        <v/>
      </c>
      <c r="BE116" s="49" t="str">
        <f t="shared" si="69"/>
        <v/>
      </c>
      <c r="BF116" s="49" t="str">
        <f t="shared" si="70"/>
        <v/>
      </c>
      <c r="BG116" s="49" t="str">
        <f t="shared" si="71"/>
        <v/>
      </c>
      <c r="BH116" s="49" t="str">
        <f t="shared" si="72"/>
        <v/>
      </c>
      <c r="BI116" s="49" t="str">
        <f t="shared" si="111"/>
        <v/>
      </c>
      <c r="BJ116" s="3"/>
      <c r="BK116" s="49" t="str">
        <f t="shared" si="112"/>
        <v/>
      </c>
      <c r="BL116" s="49" t="str">
        <f t="shared" si="113"/>
        <v/>
      </c>
      <c r="BM116" s="49" t="str">
        <f t="shared" si="114"/>
        <v/>
      </c>
      <c r="BN116" s="49" t="str">
        <f t="shared" si="115"/>
        <v/>
      </c>
      <c r="BO116" s="49" t="str">
        <f t="shared" si="116"/>
        <v/>
      </c>
      <c r="BP116" s="49" t="str">
        <f t="shared" si="117"/>
        <v/>
      </c>
      <c r="BQ116" s="49" t="str">
        <f t="shared" si="118"/>
        <v/>
      </c>
      <c r="BR116" s="49" t="str">
        <f t="shared" si="119"/>
        <v/>
      </c>
      <c r="BS116" s="49" t="str">
        <f t="shared" si="120"/>
        <v/>
      </c>
      <c r="BT116" s="49" t="str">
        <f t="shared" si="121"/>
        <v/>
      </c>
      <c r="BU116" s="49" t="str">
        <f t="shared" si="122"/>
        <v/>
      </c>
      <c r="BV116" s="49" t="str">
        <f t="shared" si="123"/>
        <v/>
      </c>
      <c r="BW116" s="49" t="str">
        <f t="shared" si="124"/>
        <v/>
      </c>
      <c r="BY116" s="49" t="str">
        <f t="shared" si="74"/>
        <v/>
      </c>
      <c r="BZ116" s="49" t="str">
        <f t="shared" si="75"/>
        <v/>
      </c>
      <c r="CA116" s="49" t="str">
        <f t="shared" si="76"/>
        <v/>
      </c>
      <c r="CB116" s="49" t="str">
        <f t="shared" si="77"/>
        <v/>
      </c>
      <c r="CC116" s="49" t="str">
        <f t="shared" si="78"/>
        <v/>
      </c>
      <c r="CD116" s="49" t="str">
        <f t="shared" si="79"/>
        <v/>
      </c>
      <c r="CE116" s="49" t="str">
        <f t="shared" si="80"/>
        <v/>
      </c>
      <c r="CF116" s="49" t="str">
        <f t="shared" si="81"/>
        <v/>
      </c>
      <c r="CG116" s="49" t="str">
        <f t="shared" si="82"/>
        <v/>
      </c>
      <c r="CH116" s="49" t="str">
        <f t="shared" si="83"/>
        <v/>
      </c>
      <c r="CI116" s="49" t="str">
        <f t="shared" si="84"/>
        <v/>
      </c>
      <c r="CJ116" s="49" t="str">
        <f t="shared" si="85"/>
        <v/>
      </c>
      <c r="CK116" s="49" t="str">
        <f t="shared" si="86"/>
        <v/>
      </c>
      <c r="CL116" s="49" t="str">
        <f t="shared" si="87"/>
        <v/>
      </c>
      <c r="CM116" s="3"/>
      <c r="CN116" s="49" t="str">
        <f t="shared" si="156"/>
        <v/>
      </c>
      <c r="CO116" s="49" t="str">
        <f t="shared" si="157"/>
        <v/>
      </c>
      <c r="CP116" s="49" t="str">
        <f t="shared" si="158"/>
        <v/>
      </c>
      <c r="CQ116" s="49" t="str">
        <f t="shared" si="159"/>
        <v/>
      </c>
      <c r="CR116" s="49" t="str">
        <f t="shared" si="160"/>
        <v/>
      </c>
      <c r="CS116" s="49" t="str">
        <f t="shared" si="161"/>
        <v/>
      </c>
      <c r="CT116" s="49" t="str">
        <f t="shared" si="162"/>
        <v/>
      </c>
      <c r="CU116" s="49" t="str">
        <f t="shared" si="163"/>
        <v/>
      </c>
      <c r="CW116" s="49" t="str">
        <f t="shared" si="89"/>
        <v/>
      </c>
      <c r="CX116" s="49" t="str">
        <f t="shared" si="90"/>
        <v/>
      </c>
      <c r="CY116" s="49" t="str">
        <f t="shared" si="91"/>
        <v/>
      </c>
      <c r="CZ116" s="49" t="str">
        <f t="shared" si="92"/>
        <v/>
      </c>
      <c r="DA116" s="49" t="str">
        <f t="shared" si="93"/>
        <v/>
      </c>
      <c r="DB116" s="49" t="str">
        <f t="shared" si="94"/>
        <v/>
      </c>
      <c r="DC116" s="49" t="str">
        <f t="shared" si="95"/>
        <v/>
      </c>
      <c r="DD116" s="49" t="str">
        <f t="shared" si="96"/>
        <v/>
      </c>
      <c r="DE116" s="52" t="str">
        <f t="shared" si="97"/>
        <v/>
      </c>
      <c r="DG116" s="49" t="str">
        <f t="shared" si="133"/>
        <v/>
      </c>
      <c r="DH116" s="49" t="str">
        <f t="shared" si="134"/>
        <v/>
      </c>
      <c r="DI116" s="49" t="str">
        <f t="shared" si="135"/>
        <v/>
      </c>
      <c r="DK116" s="49" t="str">
        <f t="shared" si="98"/>
        <v/>
      </c>
      <c r="DL116" s="49" t="str">
        <f t="shared" si="99"/>
        <v/>
      </c>
      <c r="DM116" s="49" t="str">
        <f t="shared" si="100"/>
        <v/>
      </c>
      <c r="DN116" s="57" t="str">
        <f t="shared" si="101"/>
        <v/>
      </c>
      <c r="DP116" s="49" t="str">
        <f t="shared" si="164"/>
        <v/>
      </c>
      <c r="DQ116" s="49" t="str">
        <f t="shared" si="165"/>
        <v/>
      </c>
      <c r="DR116" s="49" t="str">
        <f t="shared" si="166"/>
        <v/>
      </c>
      <c r="DS116" s="49" t="str">
        <f t="shared" si="167"/>
        <v/>
      </c>
      <c r="DU116" s="49" t="str">
        <f t="shared" si="168"/>
        <v/>
      </c>
      <c r="DV116" s="49" t="str">
        <f t="shared" si="169"/>
        <v/>
      </c>
      <c r="DW116" s="49" t="str">
        <f t="shared" si="170"/>
        <v/>
      </c>
      <c r="DX116" s="49" t="str">
        <f t="shared" si="171"/>
        <v/>
      </c>
      <c r="DY116" s="57" t="str">
        <f t="shared" si="172"/>
        <v/>
      </c>
      <c r="EA116" s="49" t="str">
        <f t="shared" si="145"/>
        <v/>
      </c>
      <c r="EB116" s="49" t="str">
        <f t="shared" si="146"/>
        <v/>
      </c>
      <c r="EC116" s="49" t="str">
        <f t="shared" si="147"/>
        <v/>
      </c>
      <c r="ED116" s="49" t="str">
        <f t="shared" si="148"/>
        <v/>
      </c>
      <c r="EE116" s="49" t="str">
        <f t="shared" si="149"/>
        <v/>
      </c>
      <c r="EG116" s="49" t="str">
        <f t="shared" si="150"/>
        <v/>
      </c>
      <c r="EH116" s="49" t="str">
        <f t="shared" si="151"/>
        <v/>
      </c>
      <c r="EI116" s="49" t="str">
        <f t="shared" si="152"/>
        <v/>
      </c>
      <c r="EJ116" s="49" t="str">
        <f t="shared" si="153"/>
        <v/>
      </c>
      <c r="EK116" s="49" t="str">
        <f t="shared" si="154"/>
        <v/>
      </c>
      <c r="EL116" s="57" t="str">
        <f t="shared" si="155"/>
        <v/>
      </c>
    </row>
    <row r="117" spans="1:142" ht="15" customHeight="1">
      <c r="A117" s="699"/>
      <c r="B117" s="702"/>
      <c r="C117" s="702"/>
      <c r="D117" s="722"/>
      <c r="E117" s="722"/>
      <c r="F117" s="722"/>
      <c r="G117" s="722"/>
      <c r="H117" s="722"/>
      <c r="I117" s="722"/>
      <c r="J117" s="722"/>
      <c r="K117" s="722"/>
      <c r="L117" s="722"/>
      <c r="M117" s="722"/>
      <c r="N117" s="722"/>
      <c r="O117" s="722"/>
      <c r="P117" s="722"/>
      <c r="Q117" s="722"/>
      <c r="R117" s="722"/>
      <c r="S117" s="722"/>
      <c r="T117" s="722"/>
      <c r="U117" s="722"/>
      <c r="V117" s="722"/>
      <c r="W117" s="722"/>
      <c r="X117" s="722"/>
      <c r="Y117" s="722"/>
      <c r="Z117" s="722"/>
      <c r="AA117" s="722"/>
      <c r="AB117" s="722"/>
      <c r="AC117" s="722"/>
      <c r="AD117" s="722"/>
      <c r="AE117" s="722"/>
      <c r="AF117" s="722"/>
      <c r="AG117" s="722"/>
      <c r="AH117" s="722"/>
      <c r="AI117" s="722"/>
      <c r="AJ117" s="722"/>
      <c r="AK117" s="722"/>
      <c r="AL117" s="722"/>
      <c r="AM117" s="722"/>
      <c r="AN117" s="722"/>
      <c r="AO117" s="722"/>
      <c r="AP117" s="215" t="str">
        <f t="shared" si="102"/>
        <v/>
      </c>
      <c r="AQ117" s="299" t="str">
        <f t="shared" si="58"/>
        <v/>
      </c>
      <c r="AR117" s="215" t="str">
        <f t="shared" si="103"/>
        <v/>
      </c>
      <c r="AS117" s="39"/>
      <c r="AT117" s="49" t="str">
        <f t="shared" si="104"/>
        <v/>
      </c>
      <c r="AU117" s="49" t="str">
        <f t="shared" si="105"/>
        <v/>
      </c>
      <c r="AV117" s="49" t="str">
        <f t="shared" si="106"/>
        <v/>
      </c>
      <c r="AW117" s="49" t="str">
        <f t="shared" si="107"/>
        <v/>
      </c>
      <c r="AX117" s="49" t="str">
        <f t="shared" si="108"/>
        <v/>
      </c>
      <c r="AY117" s="49" t="str">
        <f t="shared" si="109"/>
        <v/>
      </c>
      <c r="AZ117" s="49" t="str">
        <f t="shared" si="110"/>
        <v/>
      </c>
      <c r="BA117" s="42"/>
      <c r="BB117" s="49" t="str">
        <f t="shared" si="66"/>
        <v/>
      </c>
      <c r="BC117" s="49" t="str">
        <f t="shared" si="67"/>
        <v/>
      </c>
      <c r="BD117" s="49" t="str">
        <f t="shared" si="68"/>
        <v/>
      </c>
      <c r="BE117" s="49" t="str">
        <f t="shared" si="69"/>
        <v/>
      </c>
      <c r="BF117" s="49" t="str">
        <f t="shared" si="70"/>
        <v/>
      </c>
      <c r="BG117" s="49" t="str">
        <f t="shared" si="71"/>
        <v/>
      </c>
      <c r="BH117" s="49" t="str">
        <f t="shared" si="72"/>
        <v/>
      </c>
      <c r="BI117" s="49" t="str">
        <f t="shared" si="111"/>
        <v/>
      </c>
      <c r="BJ117" s="3"/>
      <c r="BK117" s="49" t="str">
        <f t="shared" si="112"/>
        <v/>
      </c>
      <c r="BL117" s="49" t="str">
        <f t="shared" si="113"/>
        <v/>
      </c>
      <c r="BM117" s="49" t="str">
        <f t="shared" si="114"/>
        <v/>
      </c>
      <c r="BN117" s="49" t="str">
        <f t="shared" si="115"/>
        <v/>
      </c>
      <c r="BO117" s="49" t="str">
        <f t="shared" si="116"/>
        <v/>
      </c>
      <c r="BP117" s="49" t="str">
        <f t="shared" si="117"/>
        <v/>
      </c>
      <c r="BQ117" s="49" t="str">
        <f t="shared" si="118"/>
        <v/>
      </c>
      <c r="BR117" s="49" t="str">
        <f t="shared" si="119"/>
        <v/>
      </c>
      <c r="BS117" s="49" t="str">
        <f t="shared" si="120"/>
        <v/>
      </c>
      <c r="BT117" s="49" t="str">
        <f t="shared" si="121"/>
        <v/>
      </c>
      <c r="BU117" s="49" t="str">
        <f t="shared" si="122"/>
        <v/>
      </c>
      <c r="BV117" s="49" t="str">
        <f t="shared" si="123"/>
        <v/>
      </c>
      <c r="BW117" s="49" t="str">
        <f t="shared" si="124"/>
        <v/>
      </c>
      <c r="BY117" s="49" t="str">
        <f t="shared" si="74"/>
        <v/>
      </c>
      <c r="BZ117" s="49" t="str">
        <f t="shared" si="75"/>
        <v/>
      </c>
      <c r="CA117" s="49" t="str">
        <f t="shared" si="76"/>
        <v/>
      </c>
      <c r="CB117" s="49" t="str">
        <f t="shared" si="77"/>
        <v/>
      </c>
      <c r="CC117" s="49" t="str">
        <f t="shared" si="78"/>
        <v/>
      </c>
      <c r="CD117" s="49" t="str">
        <f t="shared" si="79"/>
        <v/>
      </c>
      <c r="CE117" s="49" t="str">
        <f t="shared" si="80"/>
        <v/>
      </c>
      <c r="CF117" s="49" t="str">
        <f t="shared" si="81"/>
        <v/>
      </c>
      <c r="CG117" s="49" t="str">
        <f t="shared" si="82"/>
        <v/>
      </c>
      <c r="CH117" s="49" t="str">
        <f t="shared" si="83"/>
        <v/>
      </c>
      <c r="CI117" s="49" t="str">
        <f t="shared" si="84"/>
        <v/>
      </c>
      <c r="CJ117" s="49" t="str">
        <f t="shared" si="85"/>
        <v/>
      </c>
      <c r="CK117" s="49" t="str">
        <f t="shared" si="86"/>
        <v/>
      </c>
      <c r="CL117" s="49" t="str">
        <f t="shared" si="87"/>
        <v/>
      </c>
      <c r="CM117" s="3"/>
      <c r="CN117" s="49" t="str">
        <f t="shared" si="156"/>
        <v/>
      </c>
      <c r="CO117" s="49" t="str">
        <f t="shared" si="157"/>
        <v/>
      </c>
      <c r="CP117" s="49" t="str">
        <f t="shared" si="158"/>
        <v/>
      </c>
      <c r="CQ117" s="49" t="str">
        <f t="shared" si="159"/>
        <v/>
      </c>
      <c r="CR117" s="49" t="str">
        <f t="shared" si="160"/>
        <v/>
      </c>
      <c r="CS117" s="49" t="str">
        <f t="shared" si="161"/>
        <v/>
      </c>
      <c r="CT117" s="49" t="str">
        <f t="shared" si="162"/>
        <v/>
      </c>
      <c r="CU117" s="49" t="str">
        <f t="shared" si="163"/>
        <v/>
      </c>
      <c r="CW117" s="49" t="str">
        <f t="shared" si="89"/>
        <v/>
      </c>
      <c r="CX117" s="49" t="str">
        <f t="shared" si="90"/>
        <v/>
      </c>
      <c r="CY117" s="49" t="str">
        <f t="shared" si="91"/>
        <v/>
      </c>
      <c r="CZ117" s="49" t="str">
        <f t="shared" si="92"/>
        <v/>
      </c>
      <c r="DA117" s="49" t="str">
        <f t="shared" si="93"/>
        <v/>
      </c>
      <c r="DB117" s="49" t="str">
        <f t="shared" si="94"/>
        <v/>
      </c>
      <c r="DC117" s="49" t="str">
        <f t="shared" si="95"/>
        <v/>
      </c>
      <c r="DD117" s="49" t="str">
        <f t="shared" si="96"/>
        <v/>
      </c>
      <c r="DE117" s="52" t="str">
        <f t="shared" si="97"/>
        <v/>
      </c>
      <c r="DG117" s="49" t="str">
        <f t="shared" si="133"/>
        <v/>
      </c>
      <c r="DH117" s="49" t="str">
        <f t="shared" si="134"/>
        <v/>
      </c>
      <c r="DI117" s="49" t="str">
        <f t="shared" si="135"/>
        <v/>
      </c>
      <c r="DK117" s="49" t="str">
        <f t="shared" si="98"/>
        <v/>
      </c>
      <c r="DL117" s="49" t="str">
        <f t="shared" si="99"/>
        <v/>
      </c>
      <c r="DM117" s="49" t="str">
        <f t="shared" si="100"/>
        <v/>
      </c>
      <c r="DN117" s="57" t="str">
        <f t="shared" si="101"/>
        <v/>
      </c>
      <c r="DP117" s="49" t="str">
        <f t="shared" si="164"/>
        <v/>
      </c>
      <c r="DQ117" s="49" t="str">
        <f t="shared" si="165"/>
        <v/>
      </c>
      <c r="DR117" s="49" t="str">
        <f t="shared" si="166"/>
        <v/>
      </c>
      <c r="DS117" s="49" t="str">
        <f t="shared" si="167"/>
        <v/>
      </c>
      <c r="DU117" s="49" t="str">
        <f t="shared" si="168"/>
        <v/>
      </c>
      <c r="DV117" s="49" t="str">
        <f t="shared" si="169"/>
        <v/>
      </c>
      <c r="DW117" s="49" t="str">
        <f t="shared" si="170"/>
        <v/>
      </c>
      <c r="DX117" s="49" t="str">
        <f t="shared" si="171"/>
        <v/>
      </c>
      <c r="DY117" s="57" t="str">
        <f t="shared" si="172"/>
        <v/>
      </c>
      <c r="EA117" s="49" t="str">
        <f t="shared" si="145"/>
        <v/>
      </c>
      <c r="EB117" s="49" t="str">
        <f t="shared" si="146"/>
        <v/>
      </c>
      <c r="EC117" s="49" t="str">
        <f t="shared" si="147"/>
        <v/>
      </c>
      <c r="ED117" s="49" t="str">
        <f t="shared" si="148"/>
        <v/>
      </c>
      <c r="EE117" s="49" t="str">
        <f t="shared" si="149"/>
        <v/>
      </c>
      <c r="EG117" s="49" t="str">
        <f t="shared" si="150"/>
        <v/>
      </c>
      <c r="EH117" s="49" t="str">
        <f t="shared" si="151"/>
        <v/>
      </c>
      <c r="EI117" s="49" t="str">
        <f t="shared" si="152"/>
        <v/>
      </c>
      <c r="EJ117" s="49" t="str">
        <f t="shared" si="153"/>
        <v/>
      </c>
      <c r="EK117" s="49" t="str">
        <f t="shared" si="154"/>
        <v/>
      </c>
      <c r="EL117" s="57" t="str">
        <f t="shared" si="155"/>
        <v/>
      </c>
    </row>
    <row r="118" spans="1:142" ht="15" customHeight="1">
      <c r="A118" s="699"/>
      <c r="B118" s="702"/>
      <c r="C118" s="702"/>
      <c r="D118" s="722"/>
      <c r="E118" s="722"/>
      <c r="F118" s="722"/>
      <c r="G118" s="722"/>
      <c r="H118" s="722"/>
      <c r="I118" s="722"/>
      <c r="J118" s="722"/>
      <c r="K118" s="722"/>
      <c r="L118" s="722"/>
      <c r="M118" s="722"/>
      <c r="N118" s="722"/>
      <c r="O118" s="722"/>
      <c r="P118" s="722"/>
      <c r="Q118" s="722"/>
      <c r="R118" s="722"/>
      <c r="S118" s="722"/>
      <c r="T118" s="722"/>
      <c r="U118" s="722"/>
      <c r="V118" s="722"/>
      <c r="W118" s="722"/>
      <c r="X118" s="722"/>
      <c r="Y118" s="722"/>
      <c r="Z118" s="722"/>
      <c r="AA118" s="722"/>
      <c r="AB118" s="722"/>
      <c r="AC118" s="722"/>
      <c r="AD118" s="722"/>
      <c r="AE118" s="722"/>
      <c r="AF118" s="722"/>
      <c r="AG118" s="722"/>
      <c r="AH118" s="722"/>
      <c r="AI118" s="722"/>
      <c r="AJ118" s="722"/>
      <c r="AK118" s="722"/>
      <c r="AL118" s="722"/>
      <c r="AM118" s="722"/>
      <c r="AN118" s="722"/>
      <c r="AO118" s="722"/>
      <c r="AP118" s="215" t="str">
        <f t="shared" si="102"/>
        <v/>
      </c>
      <c r="AQ118" s="299" t="str">
        <f t="shared" si="58"/>
        <v/>
      </c>
      <c r="AR118" s="215" t="str">
        <f t="shared" si="103"/>
        <v/>
      </c>
      <c r="AS118" s="39"/>
      <c r="AT118" s="49" t="str">
        <f t="shared" si="104"/>
        <v/>
      </c>
      <c r="AU118" s="49" t="str">
        <f t="shared" si="105"/>
        <v/>
      </c>
      <c r="AV118" s="49" t="str">
        <f t="shared" si="106"/>
        <v/>
      </c>
      <c r="AW118" s="49" t="str">
        <f t="shared" si="107"/>
        <v/>
      </c>
      <c r="AX118" s="49" t="str">
        <f t="shared" si="108"/>
        <v/>
      </c>
      <c r="AY118" s="49" t="str">
        <f t="shared" si="109"/>
        <v/>
      </c>
      <c r="AZ118" s="49" t="str">
        <f t="shared" si="110"/>
        <v/>
      </c>
      <c r="BA118" s="42"/>
      <c r="BB118" s="49" t="str">
        <f t="shared" si="66"/>
        <v/>
      </c>
      <c r="BC118" s="49" t="str">
        <f t="shared" si="67"/>
        <v/>
      </c>
      <c r="BD118" s="49" t="str">
        <f t="shared" si="68"/>
        <v/>
      </c>
      <c r="BE118" s="49" t="str">
        <f t="shared" si="69"/>
        <v/>
      </c>
      <c r="BF118" s="49" t="str">
        <f t="shared" si="70"/>
        <v/>
      </c>
      <c r="BG118" s="49" t="str">
        <f t="shared" si="71"/>
        <v/>
      </c>
      <c r="BH118" s="49" t="str">
        <f t="shared" si="72"/>
        <v/>
      </c>
      <c r="BI118" s="49" t="str">
        <f t="shared" si="111"/>
        <v/>
      </c>
      <c r="BJ118" s="3"/>
      <c r="BK118" s="49" t="str">
        <f t="shared" si="112"/>
        <v/>
      </c>
      <c r="BL118" s="49" t="str">
        <f t="shared" si="113"/>
        <v/>
      </c>
      <c r="BM118" s="49" t="str">
        <f t="shared" si="114"/>
        <v/>
      </c>
      <c r="BN118" s="49" t="str">
        <f t="shared" si="115"/>
        <v/>
      </c>
      <c r="BO118" s="49" t="str">
        <f t="shared" si="116"/>
        <v/>
      </c>
      <c r="BP118" s="49" t="str">
        <f t="shared" si="117"/>
        <v/>
      </c>
      <c r="BQ118" s="49" t="str">
        <f t="shared" si="118"/>
        <v/>
      </c>
      <c r="BR118" s="49" t="str">
        <f t="shared" si="119"/>
        <v/>
      </c>
      <c r="BS118" s="49" t="str">
        <f t="shared" si="120"/>
        <v/>
      </c>
      <c r="BT118" s="49" t="str">
        <f t="shared" si="121"/>
        <v/>
      </c>
      <c r="BU118" s="49" t="str">
        <f t="shared" si="122"/>
        <v/>
      </c>
      <c r="BV118" s="49" t="str">
        <f t="shared" si="123"/>
        <v/>
      </c>
      <c r="BW118" s="49" t="str">
        <f t="shared" si="124"/>
        <v/>
      </c>
      <c r="BY118" s="49" t="str">
        <f t="shared" si="74"/>
        <v/>
      </c>
      <c r="BZ118" s="49" t="str">
        <f t="shared" si="75"/>
        <v/>
      </c>
      <c r="CA118" s="49" t="str">
        <f t="shared" si="76"/>
        <v/>
      </c>
      <c r="CB118" s="49" t="str">
        <f t="shared" si="77"/>
        <v/>
      </c>
      <c r="CC118" s="49" t="str">
        <f t="shared" si="78"/>
        <v/>
      </c>
      <c r="CD118" s="49" t="str">
        <f t="shared" si="79"/>
        <v/>
      </c>
      <c r="CE118" s="49" t="str">
        <f t="shared" si="80"/>
        <v/>
      </c>
      <c r="CF118" s="49" t="str">
        <f t="shared" si="81"/>
        <v/>
      </c>
      <c r="CG118" s="49" t="str">
        <f t="shared" si="82"/>
        <v/>
      </c>
      <c r="CH118" s="49" t="str">
        <f t="shared" si="83"/>
        <v/>
      </c>
      <c r="CI118" s="49" t="str">
        <f t="shared" si="84"/>
        <v/>
      </c>
      <c r="CJ118" s="49" t="str">
        <f t="shared" si="85"/>
        <v/>
      </c>
      <c r="CK118" s="49" t="str">
        <f t="shared" si="86"/>
        <v/>
      </c>
      <c r="CL118" s="49" t="str">
        <f t="shared" si="87"/>
        <v/>
      </c>
      <c r="CM118" s="3"/>
      <c r="CN118" s="49" t="str">
        <f t="shared" si="156"/>
        <v/>
      </c>
      <c r="CO118" s="49" t="str">
        <f t="shared" si="157"/>
        <v/>
      </c>
      <c r="CP118" s="49" t="str">
        <f t="shared" si="158"/>
        <v/>
      </c>
      <c r="CQ118" s="49" t="str">
        <f t="shared" si="159"/>
        <v/>
      </c>
      <c r="CR118" s="49" t="str">
        <f t="shared" si="160"/>
        <v/>
      </c>
      <c r="CS118" s="49" t="str">
        <f t="shared" si="161"/>
        <v/>
      </c>
      <c r="CT118" s="49" t="str">
        <f t="shared" si="162"/>
        <v/>
      </c>
      <c r="CU118" s="49" t="str">
        <f t="shared" si="163"/>
        <v/>
      </c>
      <c r="CW118" s="49" t="str">
        <f t="shared" si="89"/>
        <v/>
      </c>
      <c r="CX118" s="49" t="str">
        <f t="shared" si="90"/>
        <v/>
      </c>
      <c r="CY118" s="49" t="str">
        <f t="shared" si="91"/>
        <v/>
      </c>
      <c r="CZ118" s="49" t="str">
        <f t="shared" si="92"/>
        <v/>
      </c>
      <c r="DA118" s="49" t="str">
        <f t="shared" si="93"/>
        <v/>
      </c>
      <c r="DB118" s="49" t="str">
        <f t="shared" si="94"/>
        <v/>
      </c>
      <c r="DC118" s="49" t="str">
        <f t="shared" si="95"/>
        <v/>
      </c>
      <c r="DD118" s="49" t="str">
        <f t="shared" si="96"/>
        <v/>
      </c>
      <c r="DE118" s="52" t="str">
        <f t="shared" si="97"/>
        <v/>
      </c>
      <c r="DG118" s="49" t="str">
        <f t="shared" si="133"/>
        <v/>
      </c>
      <c r="DH118" s="49" t="str">
        <f t="shared" si="134"/>
        <v/>
      </c>
      <c r="DI118" s="49" t="str">
        <f t="shared" si="135"/>
        <v/>
      </c>
      <c r="DK118" s="49" t="str">
        <f t="shared" si="98"/>
        <v/>
      </c>
      <c r="DL118" s="49" t="str">
        <f t="shared" si="99"/>
        <v/>
      </c>
      <c r="DM118" s="49" t="str">
        <f t="shared" si="100"/>
        <v/>
      </c>
      <c r="DN118" s="57" t="str">
        <f t="shared" si="101"/>
        <v/>
      </c>
      <c r="DP118" s="49" t="str">
        <f t="shared" si="164"/>
        <v/>
      </c>
      <c r="DQ118" s="49" t="str">
        <f t="shared" si="165"/>
        <v/>
      </c>
      <c r="DR118" s="49" t="str">
        <f t="shared" si="166"/>
        <v/>
      </c>
      <c r="DS118" s="49" t="str">
        <f t="shared" si="167"/>
        <v/>
      </c>
      <c r="DU118" s="49" t="str">
        <f t="shared" si="168"/>
        <v/>
      </c>
      <c r="DV118" s="49" t="str">
        <f t="shared" si="169"/>
        <v/>
      </c>
      <c r="DW118" s="49" t="str">
        <f t="shared" si="170"/>
        <v/>
      </c>
      <c r="DX118" s="49" t="str">
        <f t="shared" si="171"/>
        <v/>
      </c>
      <c r="DY118" s="57" t="str">
        <f t="shared" si="172"/>
        <v/>
      </c>
      <c r="EA118" s="49" t="str">
        <f t="shared" si="145"/>
        <v/>
      </c>
      <c r="EB118" s="49" t="str">
        <f t="shared" si="146"/>
        <v/>
      </c>
      <c r="EC118" s="49" t="str">
        <f t="shared" si="147"/>
        <v/>
      </c>
      <c r="ED118" s="49" t="str">
        <f t="shared" si="148"/>
        <v/>
      </c>
      <c r="EE118" s="49" t="str">
        <f t="shared" si="149"/>
        <v/>
      </c>
      <c r="EG118" s="49" t="str">
        <f t="shared" si="150"/>
        <v/>
      </c>
      <c r="EH118" s="49" t="str">
        <f t="shared" si="151"/>
        <v/>
      </c>
      <c r="EI118" s="49" t="str">
        <f t="shared" si="152"/>
        <v/>
      </c>
      <c r="EJ118" s="49" t="str">
        <f t="shared" si="153"/>
        <v/>
      </c>
      <c r="EK118" s="49" t="str">
        <f t="shared" si="154"/>
        <v/>
      </c>
      <c r="EL118" s="57" t="str">
        <f t="shared" si="155"/>
        <v/>
      </c>
    </row>
    <row r="119" spans="1:142" ht="15" customHeight="1">
      <c r="A119" s="699"/>
      <c r="B119" s="702"/>
      <c r="C119" s="702"/>
      <c r="D119" s="722"/>
      <c r="E119" s="722"/>
      <c r="F119" s="722"/>
      <c r="G119" s="722"/>
      <c r="H119" s="722"/>
      <c r="I119" s="722"/>
      <c r="J119" s="722"/>
      <c r="K119" s="722"/>
      <c r="L119" s="722"/>
      <c r="M119" s="722"/>
      <c r="N119" s="722"/>
      <c r="O119" s="722"/>
      <c r="P119" s="722"/>
      <c r="Q119" s="722"/>
      <c r="R119" s="722"/>
      <c r="S119" s="722"/>
      <c r="T119" s="722"/>
      <c r="U119" s="722"/>
      <c r="V119" s="722"/>
      <c r="W119" s="722"/>
      <c r="X119" s="722"/>
      <c r="Y119" s="722"/>
      <c r="Z119" s="722"/>
      <c r="AA119" s="722"/>
      <c r="AB119" s="722"/>
      <c r="AC119" s="722"/>
      <c r="AD119" s="722"/>
      <c r="AE119" s="722"/>
      <c r="AF119" s="722"/>
      <c r="AG119" s="722"/>
      <c r="AH119" s="722"/>
      <c r="AI119" s="722"/>
      <c r="AJ119" s="722"/>
      <c r="AK119" s="722"/>
      <c r="AL119" s="722"/>
      <c r="AM119" s="722"/>
      <c r="AN119" s="722"/>
      <c r="AO119" s="722"/>
      <c r="AP119" s="215" t="str">
        <f t="shared" si="102"/>
        <v/>
      </c>
      <c r="AQ119" s="299" t="str">
        <f t="shared" si="58"/>
        <v/>
      </c>
      <c r="AR119" s="215" t="str">
        <f t="shared" si="103"/>
        <v/>
      </c>
      <c r="AS119" s="39"/>
      <c r="AT119" s="49" t="str">
        <f t="shared" si="104"/>
        <v/>
      </c>
      <c r="AU119" s="49" t="str">
        <f t="shared" si="105"/>
        <v/>
      </c>
      <c r="AV119" s="49" t="str">
        <f t="shared" si="106"/>
        <v/>
      </c>
      <c r="AW119" s="49" t="str">
        <f t="shared" si="107"/>
        <v/>
      </c>
      <c r="AX119" s="49" t="str">
        <f t="shared" si="108"/>
        <v/>
      </c>
      <c r="AY119" s="49" t="str">
        <f t="shared" si="109"/>
        <v/>
      </c>
      <c r="AZ119" s="49" t="str">
        <f t="shared" si="110"/>
        <v/>
      </c>
      <c r="BA119" s="42"/>
      <c r="BB119" s="49" t="str">
        <f t="shared" si="66"/>
        <v/>
      </c>
      <c r="BC119" s="49" t="str">
        <f t="shared" si="67"/>
        <v/>
      </c>
      <c r="BD119" s="49" t="str">
        <f t="shared" si="68"/>
        <v/>
      </c>
      <c r="BE119" s="49" t="str">
        <f t="shared" si="69"/>
        <v/>
      </c>
      <c r="BF119" s="49" t="str">
        <f t="shared" si="70"/>
        <v/>
      </c>
      <c r="BG119" s="49" t="str">
        <f t="shared" si="71"/>
        <v/>
      </c>
      <c r="BH119" s="49" t="str">
        <f t="shared" si="72"/>
        <v/>
      </c>
      <c r="BI119" s="49" t="str">
        <f t="shared" si="111"/>
        <v/>
      </c>
      <c r="BJ119" s="3"/>
      <c r="BK119" s="49" t="str">
        <f t="shared" si="112"/>
        <v/>
      </c>
      <c r="BL119" s="49" t="str">
        <f t="shared" si="113"/>
        <v/>
      </c>
      <c r="BM119" s="49" t="str">
        <f t="shared" si="114"/>
        <v/>
      </c>
      <c r="BN119" s="49" t="str">
        <f t="shared" si="115"/>
        <v/>
      </c>
      <c r="BO119" s="49" t="str">
        <f t="shared" si="116"/>
        <v/>
      </c>
      <c r="BP119" s="49" t="str">
        <f t="shared" si="117"/>
        <v/>
      </c>
      <c r="BQ119" s="49" t="str">
        <f t="shared" si="118"/>
        <v/>
      </c>
      <c r="BR119" s="49" t="str">
        <f t="shared" si="119"/>
        <v/>
      </c>
      <c r="BS119" s="49" t="str">
        <f t="shared" si="120"/>
        <v/>
      </c>
      <c r="BT119" s="49" t="str">
        <f t="shared" si="121"/>
        <v/>
      </c>
      <c r="BU119" s="49" t="str">
        <f t="shared" si="122"/>
        <v/>
      </c>
      <c r="BV119" s="49" t="str">
        <f t="shared" si="123"/>
        <v/>
      </c>
      <c r="BW119" s="49" t="str">
        <f t="shared" si="124"/>
        <v/>
      </c>
      <c r="BY119" s="49" t="str">
        <f t="shared" si="74"/>
        <v/>
      </c>
      <c r="BZ119" s="49" t="str">
        <f t="shared" si="75"/>
        <v/>
      </c>
      <c r="CA119" s="49" t="str">
        <f t="shared" si="76"/>
        <v/>
      </c>
      <c r="CB119" s="49" t="str">
        <f t="shared" si="77"/>
        <v/>
      </c>
      <c r="CC119" s="49" t="str">
        <f t="shared" si="78"/>
        <v/>
      </c>
      <c r="CD119" s="49" t="str">
        <f t="shared" si="79"/>
        <v/>
      </c>
      <c r="CE119" s="49" t="str">
        <f t="shared" si="80"/>
        <v/>
      </c>
      <c r="CF119" s="49" t="str">
        <f t="shared" si="81"/>
        <v/>
      </c>
      <c r="CG119" s="49" t="str">
        <f t="shared" si="82"/>
        <v/>
      </c>
      <c r="CH119" s="49" t="str">
        <f t="shared" si="83"/>
        <v/>
      </c>
      <c r="CI119" s="49" t="str">
        <f t="shared" si="84"/>
        <v/>
      </c>
      <c r="CJ119" s="49" t="str">
        <f t="shared" si="85"/>
        <v/>
      </c>
      <c r="CK119" s="49" t="str">
        <f t="shared" si="86"/>
        <v/>
      </c>
      <c r="CL119" s="49" t="str">
        <f t="shared" si="87"/>
        <v/>
      </c>
      <c r="CM119" s="3"/>
      <c r="CN119" s="49" t="str">
        <f t="shared" si="156"/>
        <v/>
      </c>
      <c r="CO119" s="49" t="str">
        <f t="shared" si="157"/>
        <v/>
      </c>
      <c r="CP119" s="49" t="str">
        <f t="shared" si="158"/>
        <v/>
      </c>
      <c r="CQ119" s="49" t="str">
        <f t="shared" si="159"/>
        <v/>
      </c>
      <c r="CR119" s="49" t="str">
        <f t="shared" si="160"/>
        <v/>
      </c>
      <c r="CS119" s="49" t="str">
        <f t="shared" si="161"/>
        <v/>
      </c>
      <c r="CT119" s="49" t="str">
        <f t="shared" si="162"/>
        <v/>
      </c>
      <c r="CU119" s="49" t="str">
        <f t="shared" si="163"/>
        <v/>
      </c>
      <c r="CW119" s="49" t="str">
        <f t="shared" si="89"/>
        <v/>
      </c>
      <c r="CX119" s="49" t="str">
        <f t="shared" si="90"/>
        <v/>
      </c>
      <c r="CY119" s="49" t="str">
        <f t="shared" si="91"/>
        <v/>
      </c>
      <c r="CZ119" s="49" t="str">
        <f t="shared" si="92"/>
        <v/>
      </c>
      <c r="DA119" s="49" t="str">
        <f t="shared" si="93"/>
        <v/>
      </c>
      <c r="DB119" s="49" t="str">
        <f t="shared" si="94"/>
        <v/>
      </c>
      <c r="DC119" s="49" t="str">
        <f t="shared" si="95"/>
        <v/>
      </c>
      <c r="DD119" s="49" t="str">
        <f t="shared" si="96"/>
        <v/>
      </c>
      <c r="DE119" s="52" t="str">
        <f t="shared" si="97"/>
        <v/>
      </c>
      <c r="DG119" s="49" t="str">
        <f t="shared" si="133"/>
        <v/>
      </c>
      <c r="DH119" s="49" t="str">
        <f t="shared" si="134"/>
        <v/>
      </c>
      <c r="DI119" s="49" t="str">
        <f t="shared" si="135"/>
        <v/>
      </c>
      <c r="DK119" s="49" t="str">
        <f t="shared" si="98"/>
        <v/>
      </c>
      <c r="DL119" s="49" t="str">
        <f t="shared" si="99"/>
        <v/>
      </c>
      <c r="DM119" s="49" t="str">
        <f t="shared" si="100"/>
        <v/>
      </c>
      <c r="DN119" s="57" t="str">
        <f t="shared" si="101"/>
        <v/>
      </c>
      <c r="DP119" s="49" t="str">
        <f t="shared" si="164"/>
        <v/>
      </c>
      <c r="DQ119" s="49" t="str">
        <f t="shared" si="165"/>
        <v/>
      </c>
      <c r="DR119" s="49" t="str">
        <f t="shared" si="166"/>
        <v/>
      </c>
      <c r="DS119" s="49" t="str">
        <f t="shared" si="167"/>
        <v/>
      </c>
      <c r="DU119" s="49" t="str">
        <f t="shared" si="168"/>
        <v/>
      </c>
      <c r="DV119" s="49" t="str">
        <f t="shared" si="169"/>
        <v/>
      </c>
      <c r="DW119" s="49" t="str">
        <f t="shared" si="170"/>
        <v/>
      </c>
      <c r="DX119" s="49" t="str">
        <f t="shared" si="171"/>
        <v/>
      </c>
      <c r="DY119" s="57" t="str">
        <f t="shared" si="172"/>
        <v/>
      </c>
      <c r="EA119" s="49" t="str">
        <f t="shared" si="145"/>
        <v/>
      </c>
      <c r="EB119" s="49" t="str">
        <f t="shared" si="146"/>
        <v/>
      </c>
      <c r="EC119" s="49" t="str">
        <f t="shared" si="147"/>
        <v/>
      </c>
      <c r="ED119" s="49" t="str">
        <f t="shared" si="148"/>
        <v/>
      </c>
      <c r="EE119" s="49" t="str">
        <f t="shared" si="149"/>
        <v/>
      </c>
      <c r="EG119" s="49" t="str">
        <f t="shared" si="150"/>
        <v/>
      </c>
      <c r="EH119" s="49" t="str">
        <f t="shared" si="151"/>
        <v/>
      </c>
      <c r="EI119" s="49" t="str">
        <f t="shared" si="152"/>
        <v/>
      </c>
      <c r="EJ119" s="49" t="str">
        <f t="shared" si="153"/>
        <v/>
      </c>
      <c r="EK119" s="49" t="str">
        <f t="shared" si="154"/>
        <v/>
      </c>
      <c r="EL119" s="57" t="str">
        <f t="shared" si="155"/>
        <v/>
      </c>
    </row>
    <row r="120" spans="1:142" ht="15" customHeight="1">
      <c r="A120" s="699"/>
      <c r="B120" s="702"/>
      <c r="C120" s="702"/>
      <c r="D120" s="722"/>
      <c r="E120" s="722"/>
      <c r="F120" s="722"/>
      <c r="G120" s="722"/>
      <c r="H120" s="722"/>
      <c r="I120" s="722"/>
      <c r="J120" s="722"/>
      <c r="K120" s="722"/>
      <c r="L120" s="722"/>
      <c r="M120" s="722"/>
      <c r="N120" s="722"/>
      <c r="O120" s="722"/>
      <c r="P120" s="722"/>
      <c r="Q120" s="722"/>
      <c r="R120" s="722"/>
      <c r="S120" s="722"/>
      <c r="T120" s="722"/>
      <c r="U120" s="722"/>
      <c r="V120" s="722"/>
      <c r="W120" s="722"/>
      <c r="X120" s="722"/>
      <c r="Y120" s="722"/>
      <c r="Z120" s="722"/>
      <c r="AA120" s="722"/>
      <c r="AB120" s="722"/>
      <c r="AC120" s="722"/>
      <c r="AD120" s="722"/>
      <c r="AE120" s="722"/>
      <c r="AF120" s="722"/>
      <c r="AG120" s="722"/>
      <c r="AH120" s="722"/>
      <c r="AI120" s="722"/>
      <c r="AJ120" s="722"/>
      <c r="AK120" s="722"/>
      <c r="AL120" s="722"/>
      <c r="AM120" s="722"/>
      <c r="AN120" s="722"/>
      <c r="AO120" s="722"/>
      <c r="AP120" s="215" t="str">
        <f t="shared" si="102"/>
        <v/>
      </c>
      <c r="AQ120" s="299" t="str">
        <f t="shared" si="58"/>
        <v/>
      </c>
      <c r="AR120" s="215" t="str">
        <f t="shared" si="103"/>
        <v/>
      </c>
      <c r="AS120" s="39"/>
      <c r="AT120" s="49" t="str">
        <f t="shared" si="104"/>
        <v/>
      </c>
      <c r="AU120" s="49" t="str">
        <f t="shared" si="105"/>
        <v/>
      </c>
      <c r="AV120" s="49" t="str">
        <f t="shared" si="106"/>
        <v/>
      </c>
      <c r="AW120" s="49" t="str">
        <f t="shared" si="107"/>
        <v/>
      </c>
      <c r="AX120" s="49" t="str">
        <f t="shared" si="108"/>
        <v/>
      </c>
      <c r="AY120" s="49" t="str">
        <f t="shared" si="109"/>
        <v/>
      </c>
      <c r="AZ120" s="49" t="str">
        <f t="shared" si="110"/>
        <v/>
      </c>
      <c r="BA120" s="42"/>
      <c r="BB120" s="49" t="str">
        <f t="shared" si="66"/>
        <v/>
      </c>
      <c r="BC120" s="49" t="str">
        <f t="shared" si="67"/>
        <v/>
      </c>
      <c r="BD120" s="49" t="str">
        <f t="shared" si="68"/>
        <v/>
      </c>
      <c r="BE120" s="49" t="str">
        <f t="shared" si="69"/>
        <v/>
      </c>
      <c r="BF120" s="49" t="str">
        <f t="shared" si="70"/>
        <v/>
      </c>
      <c r="BG120" s="49" t="str">
        <f t="shared" si="71"/>
        <v/>
      </c>
      <c r="BH120" s="49" t="str">
        <f t="shared" si="72"/>
        <v/>
      </c>
      <c r="BI120" s="49" t="str">
        <f t="shared" si="111"/>
        <v/>
      </c>
      <c r="BJ120" s="3"/>
      <c r="BK120" s="49" t="str">
        <f t="shared" si="112"/>
        <v/>
      </c>
      <c r="BL120" s="49" t="str">
        <f t="shared" si="113"/>
        <v/>
      </c>
      <c r="BM120" s="49" t="str">
        <f t="shared" si="114"/>
        <v/>
      </c>
      <c r="BN120" s="49" t="str">
        <f t="shared" si="115"/>
        <v/>
      </c>
      <c r="BO120" s="49" t="str">
        <f t="shared" si="116"/>
        <v/>
      </c>
      <c r="BP120" s="49" t="str">
        <f t="shared" si="117"/>
        <v/>
      </c>
      <c r="BQ120" s="49" t="str">
        <f t="shared" si="118"/>
        <v/>
      </c>
      <c r="BR120" s="49" t="str">
        <f t="shared" si="119"/>
        <v/>
      </c>
      <c r="BS120" s="49" t="str">
        <f t="shared" si="120"/>
        <v/>
      </c>
      <c r="BT120" s="49" t="str">
        <f t="shared" si="121"/>
        <v/>
      </c>
      <c r="BU120" s="49" t="str">
        <f t="shared" si="122"/>
        <v/>
      </c>
      <c r="BV120" s="49" t="str">
        <f t="shared" si="123"/>
        <v/>
      </c>
      <c r="BW120" s="49" t="str">
        <f t="shared" si="124"/>
        <v/>
      </c>
      <c r="BY120" s="49" t="str">
        <f t="shared" si="74"/>
        <v/>
      </c>
      <c r="BZ120" s="49" t="str">
        <f t="shared" si="75"/>
        <v/>
      </c>
      <c r="CA120" s="49" t="str">
        <f t="shared" si="76"/>
        <v/>
      </c>
      <c r="CB120" s="49" t="str">
        <f t="shared" si="77"/>
        <v/>
      </c>
      <c r="CC120" s="49" t="str">
        <f t="shared" si="78"/>
        <v/>
      </c>
      <c r="CD120" s="49" t="str">
        <f t="shared" si="79"/>
        <v/>
      </c>
      <c r="CE120" s="49" t="str">
        <f t="shared" si="80"/>
        <v/>
      </c>
      <c r="CF120" s="49" t="str">
        <f t="shared" si="81"/>
        <v/>
      </c>
      <c r="CG120" s="49" t="str">
        <f t="shared" si="82"/>
        <v/>
      </c>
      <c r="CH120" s="49" t="str">
        <f t="shared" si="83"/>
        <v/>
      </c>
      <c r="CI120" s="49" t="str">
        <f t="shared" si="84"/>
        <v/>
      </c>
      <c r="CJ120" s="49" t="str">
        <f t="shared" si="85"/>
        <v/>
      </c>
      <c r="CK120" s="49" t="str">
        <f t="shared" si="86"/>
        <v/>
      </c>
      <c r="CL120" s="49" t="str">
        <f t="shared" si="87"/>
        <v/>
      </c>
      <c r="CM120" s="3"/>
      <c r="CN120" s="49" t="str">
        <f t="shared" si="156"/>
        <v/>
      </c>
      <c r="CO120" s="49" t="str">
        <f t="shared" si="157"/>
        <v/>
      </c>
      <c r="CP120" s="49" t="str">
        <f t="shared" si="158"/>
        <v/>
      </c>
      <c r="CQ120" s="49" t="str">
        <f t="shared" si="159"/>
        <v/>
      </c>
      <c r="CR120" s="49" t="str">
        <f t="shared" si="160"/>
        <v/>
      </c>
      <c r="CS120" s="49" t="str">
        <f t="shared" si="161"/>
        <v/>
      </c>
      <c r="CT120" s="49" t="str">
        <f t="shared" si="162"/>
        <v/>
      </c>
      <c r="CU120" s="49" t="str">
        <f t="shared" si="163"/>
        <v/>
      </c>
      <c r="CW120" s="49" t="str">
        <f t="shared" si="89"/>
        <v/>
      </c>
      <c r="CX120" s="49" t="str">
        <f t="shared" si="90"/>
        <v/>
      </c>
      <c r="CY120" s="49" t="str">
        <f t="shared" si="91"/>
        <v/>
      </c>
      <c r="CZ120" s="49" t="str">
        <f t="shared" si="92"/>
        <v/>
      </c>
      <c r="DA120" s="49" t="str">
        <f t="shared" si="93"/>
        <v/>
      </c>
      <c r="DB120" s="49" t="str">
        <f t="shared" si="94"/>
        <v/>
      </c>
      <c r="DC120" s="49" t="str">
        <f t="shared" si="95"/>
        <v/>
      </c>
      <c r="DD120" s="49" t="str">
        <f t="shared" si="96"/>
        <v/>
      </c>
      <c r="DE120" s="52" t="str">
        <f t="shared" si="97"/>
        <v/>
      </c>
      <c r="DG120" s="49" t="str">
        <f t="shared" si="133"/>
        <v/>
      </c>
      <c r="DH120" s="49" t="str">
        <f t="shared" si="134"/>
        <v/>
      </c>
      <c r="DI120" s="49" t="str">
        <f t="shared" si="135"/>
        <v/>
      </c>
      <c r="DK120" s="49" t="str">
        <f t="shared" si="98"/>
        <v/>
      </c>
      <c r="DL120" s="49" t="str">
        <f t="shared" si="99"/>
        <v/>
      </c>
      <c r="DM120" s="49" t="str">
        <f t="shared" si="100"/>
        <v/>
      </c>
      <c r="DN120" s="57" t="str">
        <f t="shared" si="101"/>
        <v/>
      </c>
      <c r="DP120" s="49" t="str">
        <f t="shared" si="164"/>
        <v/>
      </c>
      <c r="DQ120" s="49" t="str">
        <f t="shared" si="165"/>
        <v/>
      </c>
      <c r="DR120" s="49" t="str">
        <f t="shared" si="166"/>
        <v/>
      </c>
      <c r="DS120" s="49" t="str">
        <f t="shared" si="167"/>
        <v/>
      </c>
      <c r="DU120" s="49" t="str">
        <f t="shared" si="168"/>
        <v/>
      </c>
      <c r="DV120" s="49" t="str">
        <f t="shared" si="169"/>
        <v/>
      </c>
      <c r="DW120" s="49" t="str">
        <f t="shared" si="170"/>
        <v/>
      </c>
      <c r="DX120" s="49" t="str">
        <f t="shared" si="171"/>
        <v/>
      </c>
      <c r="DY120" s="57" t="str">
        <f t="shared" si="172"/>
        <v/>
      </c>
      <c r="EA120" s="49" t="str">
        <f t="shared" si="145"/>
        <v/>
      </c>
      <c r="EB120" s="49" t="str">
        <f t="shared" si="146"/>
        <v/>
      </c>
      <c r="EC120" s="49" t="str">
        <f t="shared" si="147"/>
        <v/>
      </c>
      <c r="ED120" s="49" t="str">
        <f t="shared" si="148"/>
        <v/>
      </c>
      <c r="EE120" s="49" t="str">
        <f t="shared" si="149"/>
        <v/>
      </c>
      <c r="EG120" s="49" t="str">
        <f t="shared" si="150"/>
        <v/>
      </c>
      <c r="EH120" s="49" t="str">
        <f t="shared" si="151"/>
        <v/>
      </c>
      <c r="EI120" s="49" t="str">
        <f t="shared" si="152"/>
        <v/>
      </c>
      <c r="EJ120" s="49" t="str">
        <f t="shared" si="153"/>
        <v/>
      </c>
      <c r="EK120" s="49" t="str">
        <f t="shared" si="154"/>
        <v/>
      </c>
      <c r="EL120" s="57" t="str">
        <f t="shared" si="155"/>
        <v/>
      </c>
    </row>
    <row r="121" spans="1:142" ht="15" customHeight="1">
      <c r="A121" s="699"/>
      <c r="B121" s="702"/>
      <c r="C121" s="702"/>
      <c r="D121" s="722"/>
      <c r="E121" s="722"/>
      <c r="F121" s="722"/>
      <c r="G121" s="722"/>
      <c r="H121" s="722"/>
      <c r="I121" s="722"/>
      <c r="J121" s="722"/>
      <c r="K121" s="722"/>
      <c r="L121" s="722"/>
      <c r="M121" s="722"/>
      <c r="N121" s="722"/>
      <c r="O121" s="722"/>
      <c r="P121" s="722"/>
      <c r="Q121" s="722"/>
      <c r="R121" s="722"/>
      <c r="S121" s="722"/>
      <c r="T121" s="722"/>
      <c r="U121" s="722"/>
      <c r="V121" s="722"/>
      <c r="W121" s="722"/>
      <c r="X121" s="722"/>
      <c r="Y121" s="722"/>
      <c r="Z121" s="722"/>
      <c r="AA121" s="722"/>
      <c r="AB121" s="722"/>
      <c r="AC121" s="722"/>
      <c r="AD121" s="722"/>
      <c r="AE121" s="722"/>
      <c r="AF121" s="722"/>
      <c r="AG121" s="722"/>
      <c r="AH121" s="722"/>
      <c r="AI121" s="722"/>
      <c r="AJ121" s="722"/>
      <c r="AK121" s="722"/>
      <c r="AL121" s="722"/>
      <c r="AM121" s="722"/>
      <c r="AN121" s="722"/>
      <c r="AO121" s="722"/>
      <c r="AP121" s="215" t="str">
        <f t="shared" si="102"/>
        <v/>
      </c>
      <c r="AQ121" s="299" t="str">
        <f t="shared" si="58"/>
        <v/>
      </c>
      <c r="AR121" s="215" t="str">
        <f t="shared" si="103"/>
        <v/>
      </c>
      <c r="AS121" s="39"/>
      <c r="AT121" s="49" t="str">
        <f t="shared" si="104"/>
        <v/>
      </c>
      <c r="AU121" s="49" t="str">
        <f t="shared" si="105"/>
        <v/>
      </c>
      <c r="AV121" s="49" t="str">
        <f t="shared" si="106"/>
        <v/>
      </c>
      <c r="AW121" s="49" t="str">
        <f t="shared" si="107"/>
        <v/>
      </c>
      <c r="AX121" s="49" t="str">
        <f t="shared" si="108"/>
        <v/>
      </c>
      <c r="AY121" s="49" t="str">
        <f t="shared" si="109"/>
        <v/>
      </c>
      <c r="AZ121" s="49" t="str">
        <f t="shared" si="110"/>
        <v/>
      </c>
      <c r="BA121" s="42"/>
      <c r="BB121" s="49" t="str">
        <f t="shared" si="66"/>
        <v/>
      </c>
      <c r="BC121" s="49" t="str">
        <f t="shared" si="67"/>
        <v/>
      </c>
      <c r="BD121" s="49" t="str">
        <f t="shared" si="68"/>
        <v/>
      </c>
      <c r="BE121" s="49" t="str">
        <f t="shared" si="69"/>
        <v/>
      </c>
      <c r="BF121" s="49" t="str">
        <f t="shared" si="70"/>
        <v/>
      </c>
      <c r="BG121" s="49" t="str">
        <f t="shared" si="71"/>
        <v/>
      </c>
      <c r="BH121" s="49" t="str">
        <f t="shared" si="72"/>
        <v/>
      </c>
      <c r="BI121" s="49" t="str">
        <f t="shared" si="111"/>
        <v/>
      </c>
      <c r="BJ121" s="3"/>
      <c r="BK121" s="49" t="str">
        <f t="shared" si="112"/>
        <v/>
      </c>
      <c r="BL121" s="49" t="str">
        <f t="shared" si="113"/>
        <v/>
      </c>
      <c r="BM121" s="49" t="str">
        <f t="shared" si="114"/>
        <v/>
      </c>
      <c r="BN121" s="49" t="str">
        <f t="shared" si="115"/>
        <v/>
      </c>
      <c r="BO121" s="49" t="str">
        <f t="shared" si="116"/>
        <v/>
      </c>
      <c r="BP121" s="49" t="str">
        <f t="shared" si="117"/>
        <v/>
      </c>
      <c r="BQ121" s="49" t="str">
        <f t="shared" si="118"/>
        <v/>
      </c>
      <c r="BR121" s="49" t="str">
        <f t="shared" si="119"/>
        <v/>
      </c>
      <c r="BS121" s="49" t="str">
        <f t="shared" si="120"/>
        <v/>
      </c>
      <c r="BT121" s="49" t="str">
        <f t="shared" si="121"/>
        <v/>
      </c>
      <c r="BU121" s="49" t="str">
        <f t="shared" si="122"/>
        <v/>
      </c>
      <c r="BV121" s="49" t="str">
        <f t="shared" si="123"/>
        <v/>
      </c>
      <c r="BW121" s="49" t="str">
        <f t="shared" si="124"/>
        <v/>
      </c>
      <c r="BY121" s="49" t="str">
        <f t="shared" si="74"/>
        <v/>
      </c>
      <c r="BZ121" s="49" t="str">
        <f t="shared" si="75"/>
        <v/>
      </c>
      <c r="CA121" s="49" t="str">
        <f t="shared" si="76"/>
        <v/>
      </c>
      <c r="CB121" s="49" t="str">
        <f t="shared" si="77"/>
        <v/>
      </c>
      <c r="CC121" s="49" t="str">
        <f t="shared" si="78"/>
        <v/>
      </c>
      <c r="CD121" s="49" t="str">
        <f t="shared" si="79"/>
        <v/>
      </c>
      <c r="CE121" s="49" t="str">
        <f t="shared" si="80"/>
        <v/>
      </c>
      <c r="CF121" s="49" t="str">
        <f t="shared" si="81"/>
        <v/>
      </c>
      <c r="CG121" s="49" t="str">
        <f t="shared" si="82"/>
        <v/>
      </c>
      <c r="CH121" s="49" t="str">
        <f t="shared" si="83"/>
        <v/>
      </c>
      <c r="CI121" s="49" t="str">
        <f t="shared" si="84"/>
        <v/>
      </c>
      <c r="CJ121" s="49" t="str">
        <f t="shared" si="85"/>
        <v/>
      </c>
      <c r="CK121" s="49" t="str">
        <f t="shared" si="86"/>
        <v/>
      </c>
      <c r="CL121" s="49" t="str">
        <f t="shared" si="87"/>
        <v/>
      </c>
      <c r="CM121" s="3"/>
      <c r="CN121" s="49" t="str">
        <f t="shared" si="156"/>
        <v/>
      </c>
      <c r="CO121" s="49" t="str">
        <f t="shared" si="157"/>
        <v/>
      </c>
      <c r="CP121" s="49" t="str">
        <f t="shared" si="158"/>
        <v/>
      </c>
      <c r="CQ121" s="49" t="str">
        <f t="shared" si="159"/>
        <v/>
      </c>
      <c r="CR121" s="49" t="str">
        <f t="shared" si="160"/>
        <v/>
      </c>
      <c r="CS121" s="49" t="str">
        <f t="shared" si="161"/>
        <v/>
      </c>
      <c r="CT121" s="49" t="str">
        <f t="shared" si="162"/>
        <v/>
      </c>
      <c r="CU121" s="49" t="str">
        <f t="shared" si="163"/>
        <v/>
      </c>
      <c r="CW121" s="49" t="str">
        <f t="shared" si="89"/>
        <v/>
      </c>
      <c r="CX121" s="49" t="str">
        <f t="shared" si="90"/>
        <v/>
      </c>
      <c r="CY121" s="49" t="str">
        <f t="shared" si="91"/>
        <v/>
      </c>
      <c r="CZ121" s="49" t="str">
        <f t="shared" si="92"/>
        <v/>
      </c>
      <c r="DA121" s="49" t="str">
        <f t="shared" si="93"/>
        <v/>
      </c>
      <c r="DB121" s="49" t="str">
        <f t="shared" si="94"/>
        <v/>
      </c>
      <c r="DC121" s="49" t="str">
        <f t="shared" si="95"/>
        <v/>
      </c>
      <c r="DD121" s="49" t="str">
        <f t="shared" si="96"/>
        <v/>
      </c>
      <c r="DE121" s="52" t="str">
        <f t="shared" si="97"/>
        <v/>
      </c>
      <c r="DG121" s="49" t="str">
        <f t="shared" si="133"/>
        <v/>
      </c>
      <c r="DH121" s="49" t="str">
        <f t="shared" si="134"/>
        <v/>
      </c>
      <c r="DI121" s="49" t="str">
        <f t="shared" si="135"/>
        <v/>
      </c>
      <c r="DK121" s="49" t="str">
        <f t="shared" si="98"/>
        <v/>
      </c>
      <c r="DL121" s="49" t="str">
        <f t="shared" si="99"/>
        <v/>
      </c>
      <c r="DM121" s="49" t="str">
        <f t="shared" si="100"/>
        <v/>
      </c>
      <c r="DN121" s="57" t="str">
        <f t="shared" si="101"/>
        <v/>
      </c>
      <c r="DP121" s="49" t="str">
        <f t="shared" si="164"/>
        <v/>
      </c>
      <c r="DQ121" s="49" t="str">
        <f t="shared" si="165"/>
        <v/>
      </c>
      <c r="DR121" s="49" t="str">
        <f t="shared" si="166"/>
        <v/>
      </c>
      <c r="DS121" s="49" t="str">
        <f t="shared" si="167"/>
        <v/>
      </c>
      <c r="DU121" s="49" t="str">
        <f t="shared" si="168"/>
        <v/>
      </c>
      <c r="DV121" s="49" t="str">
        <f t="shared" si="169"/>
        <v/>
      </c>
      <c r="DW121" s="49" t="str">
        <f t="shared" si="170"/>
        <v/>
      </c>
      <c r="DX121" s="49" t="str">
        <f t="shared" si="171"/>
        <v/>
      </c>
      <c r="DY121" s="57" t="str">
        <f t="shared" si="172"/>
        <v/>
      </c>
      <c r="EA121" s="49" t="str">
        <f t="shared" si="145"/>
        <v/>
      </c>
      <c r="EB121" s="49" t="str">
        <f t="shared" si="146"/>
        <v/>
      </c>
      <c r="EC121" s="49" t="str">
        <f t="shared" si="147"/>
        <v/>
      </c>
      <c r="ED121" s="49" t="str">
        <f t="shared" si="148"/>
        <v/>
      </c>
      <c r="EE121" s="49" t="str">
        <f t="shared" si="149"/>
        <v/>
      </c>
      <c r="EG121" s="49" t="str">
        <f t="shared" si="150"/>
        <v/>
      </c>
      <c r="EH121" s="49" t="str">
        <f t="shared" si="151"/>
        <v/>
      </c>
      <c r="EI121" s="49" t="str">
        <f t="shared" si="152"/>
        <v/>
      </c>
      <c r="EJ121" s="49" t="str">
        <f t="shared" si="153"/>
        <v/>
      </c>
      <c r="EK121" s="49" t="str">
        <f t="shared" si="154"/>
        <v/>
      </c>
      <c r="EL121" s="57" t="str">
        <f t="shared" si="155"/>
        <v/>
      </c>
    </row>
    <row r="122" spans="1:142" ht="15" customHeight="1">
      <c r="A122" s="699"/>
      <c r="B122" s="702"/>
      <c r="C122" s="702"/>
      <c r="D122" s="722"/>
      <c r="E122" s="722"/>
      <c r="F122" s="722"/>
      <c r="G122" s="722"/>
      <c r="H122" s="722"/>
      <c r="I122" s="722"/>
      <c r="J122" s="722"/>
      <c r="K122" s="722"/>
      <c r="L122" s="722"/>
      <c r="M122" s="722"/>
      <c r="N122" s="722"/>
      <c r="O122" s="722"/>
      <c r="P122" s="722"/>
      <c r="Q122" s="722"/>
      <c r="R122" s="722"/>
      <c r="S122" s="722"/>
      <c r="T122" s="722"/>
      <c r="U122" s="722"/>
      <c r="V122" s="722"/>
      <c r="W122" s="722"/>
      <c r="X122" s="722"/>
      <c r="Y122" s="722"/>
      <c r="Z122" s="722"/>
      <c r="AA122" s="722"/>
      <c r="AB122" s="722"/>
      <c r="AC122" s="722"/>
      <c r="AD122" s="722"/>
      <c r="AE122" s="722"/>
      <c r="AF122" s="722"/>
      <c r="AG122" s="722"/>
      <c r="AH122" s="722"/>
      <c r="AI122" s="722"/>
      <c r="AJ122" s="722"/>
      <c r="AK122" s="722"/>
      <c r="AL122" s="722"/>
      <c r="AM122" s="722"/>
      <c r="AN122" s="722"/>
      <c r="AO122" s="722"/>
      <c r="AP122" s="215" t="str">
        <f t="shared" si="102"/>
        <v/>
      </c>
      <c r="AQ122" s="299" t="str">
        <f t="shared" si="58"/>
        <v/>
      </c>
      <c r="AR122" s="215" t="str">
        <f t="shared" si="103"/>
        <v/>
      </c>
      <c r="AS122" s="39"/>
      <c r="AT122" s="49" t="str">
        <f t="shared" si="104"/>
        <v/>
      </c>
      <c r="AU122" s="49" t="str">
        <f t="shared" si="105"/>
        <v/>
      </c>
      <c r="AV122" s="49" t="str">
        <f t="shared" si="106"/>
        <v/>
      </c>
      <c r="AW122" s="49" t="str">
        <f t="shared" si="107"/>
        <v/>
      </c>
      <c r="AX122" s="49" t="str">
        <f t="shared" si="108"/>
        <v/>
      </c>
      <c r="AY122" s="49" t="str">
        <f t="shared" si="109"/>
        <v/>
      </c>
      <c r="AZ122" s="49" t="str">
        <f t="shared" si="110"/>
        <v/>
      </c>
      <c r="BA122" s="42"/>
      <c r="BB122" s="49" t="str">
        <f t="shared" si="66"/>
        <v/>
      </c>
      <c r="BC122" s="49" t="str">
        <f t="shared" si="67"/>
        <v/>
      </c>
      <c r="BD122" s="49" t="str">
        <f t="shared" si="68"/>
        <v/>
      </c>
      <c r="BE122" s="49" t="str">
        <f t="shared" si="69"/>
        <v/>
      </c>
      <c r="BF122" s="49" t="str">
        <f t="shared" si="70"/>
        <v/>
      </c>
      <c r="BG122" s="49" t="str">
        <f t="shared" si="71"/>
        <v/>
      </c>
      <c r="BH122" s="49" t="str">
        <f t="shared" si="72"/>
        <v/>
      </c>
      <c r="BI122" s="49" t="str">
        <f t="shared" si="111"/>
        <v/>
      </c>
      <c r="BJ122" s="3"/>
      <c r="BK122" s="49" t="str">
        <f t="shared" si="112"/>
        <v/>
      </c>
      <c r="BL122" s="49" t="str">
        <f t="shared" si="113"/>
        <v/>
      </c>
      <c r="BM122" s="49" t="str">
        <f t="shared" si="114"/>
        <v/>
      </c>
      <c r="BN122" s="49" t="str">
        <f t="shared" si="115"/>
        <v/>
      </c>
      <c r="BO122" s="49" t="str">
        <f t="shared" si="116"/>
        <v/>
      </c>
      <c r="BP122" s="49" t="str">
        <f t="shared" si="117"/>
        <v/>
      </c>
      <c r="BQ122" s="49" t="str">
        <f t="shared" si="118"/>
        <v/>
      </c>
      <c r="BR122" s="49" t="str">
        <f t="shared" si="119"/>
        <v/>
      </c>
      <c r="BS122" s="49" t="str">
        <f t="shared" si="120"/>
        <v/>
      </c>
      <c r="BT122" s="49" t="str">
        <f t="shared" si="121"/>
        <v/>
      </c>
      <c r="BU122" s="49" t="str">
        <f t="shared" si="122"/>
        <v/>
      </c>
      <c r="BV122" s="49" t="str">
        <f t="shared" si="123"/>
        <v/>
      </c>
      <c r="BW122" s="49" t="str">
        <f t="shared" si="124"/>
        <v/>
      </c>
      <c r="BY122" s="49" t="str">
        <f t="shared" si="74"/>
        <v/>
      </c>
      <c r="BZ122" s="49" t="str">
        <f t="shared" si="75"/>
        <v/>
      </c>
      <c r="CA122" s="49" t="str">
        <f t="shared" si="76"/>
        <v/>
      </c>
      <c r="CB122" s="49" t="str">
        <f t="shared" si="77"/>
        <v/>
      </c>
      <c r="CC122" s="49" t="str">
        <f t="shared" si="78"/>
        <v/>
      </c>
      <c r="CD122" s="49" t="str">
        <f t="shared" si="79"/>
        <v/>
      </c>
      <c r="CE122" s="49" t="str">
        <f t="shared" si="80"/>
        <v/>
      </c>
      <c r="CF122" s="49" t="str">
        <f t="shared" si="81"/>
        <v/>
      </c>
      <c r="CG122" s="49" t="str">
        <f t="shared" si="82"/>
        <v/>
      </c>
      <c r="CH122" s="49" t="str">
        <f t="shared" si="83"/>
        <v/>
      </c>
      <c r="CI122" s="49" t="str">
        <f t="shared" si="84"/>
        <v/>
      </c>
      <c r="CJ122" s="49" t="str">
        <f t="shared" si="85"/>
        <v/>
      </c>
      <c r="CK122" s="49" t="str">
        <f t="shared" si="86"/>
        <v/>
      </c>
      <c r="CL122" s="49" t="str">
        <f t="shared" si="87"/>
        <v/>
      </c>
      <c r="CM122" s="3"/>
      <c r="CN122" s="49" t="str">
        <f t="shared" si="156"/>
        <v/>
      </c>
      <c r="CO122" s="49" t="str">
        <f t="shared" si="157"/>
        <v/>
      </c>
      <c r="CP122" s="49" t="str">
        <f t="shared" si="158"/>
        <v/>
      </c>
      <c r="CQ122" s="49" t="str">
        <f t="shared" si="159"/>
        <v/>
      </c>
      <c r="CR122" s="49" t="str">
        <f t="shared" si="160"/>
        <v/>
      </c>
      <c r="CS122" s="49" t="str">
        <f t="shared" si="161"/>
        <v/>
      </c>
      <c r="CT122" s="49" t="str">
        <f t="shared" si="162"/>
        <v/>
      </c>
      <c r="CU122" s="49" t="str">
        <f t="shared" si="163"/>
        <v/>
      </c>
      <c r="CW122" s="49" t="str">
        <f t="shared" si="89"/>
        <v/>
      </c>
      <c r="CX122" s="49" t="str">
        <f t="shared" si="90"/>
        <v/>
      </c>
      <c r="CY122" s="49" t="str">
        <f t="shared" si="91"/>
        <v/>
      </c>
      <c r="CZ122" s="49" t="str">
        <f t="shared" si="92"/>
        <v/>
      </c>
      <c r="DA122" s="49" t="str">
        <f t="shared" si="93"/>
        <v/>
      </c>
      <c r="DB122" s="49" t="str">
        <f t="shared" si="94"/>
        <v/>
      </c>
      <c r="DC122" s="49" t="str">
        <f t="shared" si="95"/>
        <v/>
      </c>
      <c r="DD122" s="49" t="str">
        <f t="shared" si="96"/>
        <v/>
      </c>
      <c r="DE122" s="52" t="str">
        <f t="shared" si="97"/>
        <v/>
      </c>
      <c r="DG122" s="49" t="str">
        <f t="shared" si="133"/>
        <v/>
      </c>
      <c r="DH122" s="49" t="str">
        <f t="shared" si="134"/>
        <v/>
      </c>
      <c r="DI122" s="49" t="str">
        <f t="shared" si="135"/>
        <v/>
      </c>
      <c r="DK122" s="49" t="str">
        <f t="shared" si="98"/>
        <v/>
      </c>
      <c r="DL122" s="49" t="str">
        <f t="shared" si="99"/>
        <v/>
      </c>
      <c r="DM122" s="49" t="str">
        <f t="shared" si="100"/>
        <v/>
      </c>
      <c r="DN122" s="57" t="str">
        <f t="shared" si="101"/>
        <v/>
      </c>
      <c r="DP122" s="49" t="str">
        <f t="shared" si="164"/>
        <v/>
      </c>
      <c r="DQ122" s="49" t="str">
        <f t="shared" si="165"/>
        <v/>
      </c>
      <c r="DR122" s="49" t="str">
        <f t="shared" si="166"/>
        <v/>
      </c>
      <c r="DS122" s="49" t="str">
        <f t="shared" si="167"/>
        <v/>
      </c>
      <c r="DU122" s="49" t="str">
        <f t="shared" si="168"/>
        <v/>
      </c>
      <c r="DV122" s="49" t="str">
        <f t="shared" si="169"/>
        <v/>
      </c>
      <c r="DW122" s="49" t="str">
        <f t="shared" si="170"/>
        <v/>
      </c>
      <c r="DX122" s="49" t="str">
        <f t="shared" si="171"/>
        <v/>
      </c>
      <c r="DY122" s="57" t="str">
        <f t="shared" si="172"/>
        <v/>
      </c>
      <c r="EA122" s="49" t="str">
        <f t="shared" si="145"/>
        <v/>
      </c>
      <c r="EB122" s="49" t="str">
        <f t="shared" si="146"/>
        <v/>
      </c>
      <c r="EC122" s="49" t="str">
        <f t="shared" si="147"/>
        <v/>
      </c>
      <c r="ED122" s="49" t="str">
        <f t="shared" si="148"/>
        <v/>
      </c>
      <c r="EE122" s="49" t="str">
        <f t="shared" si="149"/>
        <v/>
      </c>
      <c r="EG122" s="49" t="str">
        <f t="shared" si="150"/>
        <v/>
      </c>
      <c r="EH122" s="49" t="str">
        <f t="shared" si="151"/>
        <v/>
      </c>
      <c r="EI122" s="49" t="str">
        <f t="shared" si="152"/>
        <v/>
      </c>
      <c r="EJ122" s="49" t="str">
        <f t="shared" si="153"/>
        <v/>
      </c>
      <c r="EK122" s="49" t="str">
        <f t="shared" si="154"/>
        <v/>
      </c>
      <c r="EL122" s="57" t="str">
        <f t="shared" si="155"/>
        <v/>
      </c>
    </row>
    <row r="123" spans="1:142" ht="15" customHeight="1">
      <c r="A123" s="699"/>
      <c r="B123" s="702"/>
      <c r="C123" s="702"/>
      <c r="D123" s="722"/>
      <c r="E123" s="722"/>
      <c r="F123" s="722"/>
      <c r="G123" s="722"/>
      <c r="H123" s="722"/>
      <c r="I123" s="722"/>
      <c r="J123" s="722"/>
      <c r="K123" s="722"/>
      <c r="L123" s="722"/>
      <c r="M123" s="722"/>
      <c r="N123" s="722"/>
      <c r="O123" s="722"/>
      <c r="P123" s="722"/>
      <c r="Q123" s="722"/>
      <c r="R123" s="722"/>
      <c r="S123" s="722"/>
      <c r="T123" s="722"/>
      <c r="U123" s="722"/>
      <c r="V123" s="722"/>
      <c r="W123" s="722"/>
      <c r="X123" s="722"/>
      <c r="Y123" s="722"/>
      <c r="Z123" s="722"/>
      <c r="AA123" s="722"/>
      <c r="AB123" s="722"/>
      <c r="AC123" s="722"/>
      <c r="AD123" s="722"/>
      <c r="AE123" s="722"/>
      <c r="AF123" s="722"/>
      <c r="AG123" s="722"/>
      <c r="AH123" s="722"/>
      <c r="AI123" s="722"/>
      <c r="AJ123" s="722"/>
      <c r="AK123" s="722"/>
      <c r="AL123" s="722"/>
      <c r="AM123" s="722"/>
      <c r="AN123" s="722"/>
      <c r="AO123" s="722"/>
      <c r="AP123" s="215" t="str">
        <f t="shared" si="102"/>
        <v/>
      </c>
      <c r="AQ123" s="299" t="str">
        <f t="shared" si="58"/>
        <v/>
      </c>
      <c r="AR123" s="215" t="str">
        <f t="shared" si="103"/>
        <v/>
      </c>
      <c r="AS123" s="39"/>
      <c r="AT123" s="49" t="str">
        <f t="shared" si="104"/>
        <v/>
      </c>
      <c r="AU123" s="49" t="str">
        <f t="shared" si="105"/>
        <v/>
      </c>
      <c r="AV123" s="49" t="str">
        <f t="shared" si="106"/>
        <v/>
      </c>
      <c r="AW123" s="49" t="str">
        <f t="shared" si="107"/>
        <v/>
      </c>
      <c r="AX123" s="49" t="str">
        <f t="shared" si="108"/>
        <v/>
      </c>
      <c r="AY123" s="49" t="str">
        <f t="shared" si="109"/>
        <v/>
      </c>
      <c r="AZ123" s="49" t="str">
        <f t="shared" si="110"/>
        <v/>
      </c>
      <c r="BA123" s="42"/>
      <c r="BB123" s="49" t="str">
        <f t="shared" si="66"/>
        <v/>
      </c>
      <c r="BC123" s="49" t="str">
        <f t="shared" si="67"/>
        <v/>
      </c>
      <c r="BD123" s="49" t="str">
        <f t="shared" si="68"/>
        <v/>
      </c>
      <c r="BE123" s="49" t="str">
        <f t="shared" si="69"/>
        <v/>
      </c>
      <c r="BF123" s="49" t="str">
        <f t="shared" si="70"/>
        <v/>
      </c>
      <c r="BG123" s="49" t="str">
        <f t="shared" si="71"/>
        <v/>
      </c>
      <c r="BH123" s="49" t="str">
        <f t="shared" si="72"/>
        <v/>
      </c>
      <c r="BI123" s="49" t="str">
        <f t="shared" si="111"/>
        <v/>
      </c>
      <c r="BJ123" s="3"/>
      <c r="BK123" s="49" t="str">
        <f t="shared" si="112"/>
        <v/>
      </c>
      <c r="BL123" s="49" t="str">
        <f t="shared" si="113"/>
        <v/>
      </c>
      <c r="BM123" s="49" t="str">
        <f t="shared" si="114"/>
        <v/>
      </c>
      <c r="BN123" s="49" t="str">
        <f t="shared" si="115"/>
        <v/>
      </c>
      <c r="BO123" s="49" t="str">
        <f t="shared" si="116"/>
        <v/>
      </c>
      <c r="BP123" s="49" t="str">
        <f t="shared" si="117"/>
        <v/>
      </c>
      <c r="BQ123" s="49" t="str">
        <f t="shared" si="118"/>
        <v/>
      </c>
      <c r="BR123" s="49" t="str">
        <f t="shared" si="119"/>
        <v/>
      </c>
      <c r="BS123" s="49" t="str">
        <f t="shared" si="120"/>
        <v/>
      </c>
      <c r="BT123" s="49" t="str">
        <f t="shared" si="121"/>
        <v/>
      </c>
      <c r="BU123" s="49" t="str">
        <f t="shared" si="122"/>
        <v/>
      </c>
      <c r="BV123" s="49" t="str">
        <f t="shared" si="123"/>
        <v/>
      </c>
      <c r="BW123" s="49" t="str">
        <f t="shared" si="124"/>
        <v/>
      </c>
      <c r="BY123" s="49" t="str">
        <f t="shared" si="74"/>
        <v/>
      </c>
      <c r="BZ123" s="49" t="str">
        <f t="shared" si="75"/>
        <v/>
      </c>
      <c r="CA123" s="49" t="str">
        <f t="shared" si="76"/>
        <v/>
      </c>
      <c r="CB123" s="49" t="str">
        <f t="shared" si="77"/>
        <v/>
      </c>
      <c r="CC123" s="49" t="str">
        <f t="shared" si="78"/>
        <v/>
      </c>
      <c r="CD123" s="49" t="str">
        <f t="shared" si="79"/>
        <v/>
      </c>
      <c r="CE123" s="49" t="str">
        <f t="shared" si="80"/>
        <v/>
      </c>
      <c r="CF123" s="49" t="str">
        <f t="shared" si="81"/>
        <v/>
      </c>
      <c r="CG123" s="49" t="str">
        <f t="shared" si="82"/>
        <v/>
      </c>
      <c r="CH123" s="49" t="str">
        <f t="shared" si="83"/>
        <v/>
      </c>
      <c r="CI123" s="49" t="str">
        <f t="shared" si="84"/>
        <v/>
      </c>
      <c r="CJ123" s="49" t="str">
        <f t="shared" si="85"/>
        <v/>
      </c>
      <c r="CK123" s="49" t="str">
        <f t="shared" si="86"/>
        <v/>
      </c>
      <c r="CL123" s="49" t="str">
        <f t="shared" si="87"/>
        <v/>
      </c>
      <c r="CM123" s="3"/>
      <c r="CN123" s="49" t="str">
        <f t="shared" si="156"/>
        <v/>
      </c>
      <c r="CO123" s="49" t="str">
        <f t="shared" si="157"/>
        <v/>
      </c>
      <c r="CP123" s="49" t="str">
        <f t="shared" si="158"/>
        <v/>
      </c>
      <c r="CQ123" s="49" t="str">
        <f t="shared" si="159"/>
        <v/>
      </c>
      <c r="CR123" s="49" t="str">
        <f t="shared" si="160"/>
        <v/>
      </c>
      <c r="CS123" s="49" t="str">
        <f t="shared" si="161"/>
        <v/>
      </c>
      <c r="CT123" s="49" t="str">
        <f t="shared" si="162"/>
        <v/>
      </c>
      <c r="CU123" s="49" t="str">
        <f t="shared" si="163"/>
        <v/>
      </c>
      <c r="CW123" s="49" t="str">
        <f t="shared" si="89"/>
        <v/>
      </c>
      <c r="CX123" s="49" t="str">
        <f t="shared" si="90"/>
        <v/>
      </c>
      <c r="CY123" s="49" t="str">
        <f t="shared" si="91"/>
        <v/>
      </c>
      <c r="CZ123" s="49" t="str">
        <f t="shared" si="92"/>
        <v/>
      </c>
      <c r="DA123" s="49" t="str">
        <f t="shared" si="93"/>
        <v/>
      </c>
      <c r="DB123" s="49" t="str">
        <f t="shared" si="94"/>
        <v/>
      </c>
      <c r="DC123" s="49" t="str">
        <f t="shared" si="95"/>
        <v/>
      </c>
      <c r="DD123" s="49" t="str">
        <f t="shared" si="96"/>
        <v/>
      </c>
      <c r="DE123" s="52" t="str">
        <f t="shared" si="97"/>
        <v/>
      </c>
      <c r="DG123" s="49" t="str">
        <f t="shared" si="133"/>
        <v/>
      </c>
      <c r="DH123" s="49" t="str">
        <f t="shared" si="134"/>
        <v/>
      </c>
      <c r="DI123" s="49" t="str">
        <f t="shared" si="135"/>
        <v/>
      </c>
      <c r="DK123" s="49" t="str">
        <f t="shared" si="98"/>
        <v/>
      </c>
      <c r="DL123" s="49" t="str">
        <f t="shared" si="99"/>
        <v/>
      </c>
      <c r="DM123" s="49" t="str">
        <f t="shared" si="100"/>
        <v/>
      </c>
      <c r="DN123" s="57" t="str">
        <f t="shared" si="101"/>
        <v/>
      </c>
      <c r="DP123" s="49" t="str">
        <f t="shared" si="164"/>
        <v/>
      </c>
      <c r="DQ123" s="49" t="str">
        <f t="shared" si="165"/>
        <v/>
      </c>
      <c r="DR123" s="49" t="str">
        <f t="shared" si="166"/>
        <v/>
      </c>
      <c r="DS123" s="49" t="str">
        <f t="shared" si="167"/>
        <v/>
      </c>
      <c r="DU123" s="49" t="str">
        <f t="shared" si="168"/>
        <v/>
      </c>
      <c r="DV123" s="49" t="str">
        <f t="shared" si="169"/>
        <v/>
      </c>
      <c r="DW123" s="49" t="str">
        <f t="shared" si="170"/>
        <v/>
      </c>
      <c r="DX123" s="49" t="str">
        <f t="shared" si="171"/>
        <v/>
      </c>
      <c r="DY123" s="57" t="str">
        <f t="shared" si="172"/>
        <v/>
      </c>
      <c r="EA123" s="49" t="str">
        <f t="shared" si="145"/>
        <v/>
      </c>
      <c r="EB123" s="49" t="str">
        <f t="shared" si="146"/>
        <v/>
      </c>
      <c r="EC123" s="49" t="str">
        <f t="shared" si="147"/>
        <v/>
      </c>
      <c r="ED123" s="49" t="str">
        <f t="shared" si="148"/>
        <v/>
      </c>
      <c r="EE123" s="49" t="str">
        <f t="shared" si="149"/>
        <v/>
      </c>
      <c r="EG123" s="49" t="str">
        <f t="shared" si="150"/>
        <v/>
      </c>
      <c r="EH123" s="49" t="str">
        <f t="shared" si="151"/>
        <v/>
      </c>
      <c r="EI123" s="49" t="str">
        <f t="shared" si="152"/>
        <v/>
      </c>
      <c r="EJ123" s="49" t="str">
        <f t="shared" si="153"/>
        <v/>
      </c>
      <c r="EK123" s="49" t="str">
        <f t="shared" si="154"/>
        <v/>
      </c>
      <c r="EL123" s="57" t="str">
        <f t="shared" si="155"/>
        <v/>
      </c>
    </row>
    <row r="124" spans="1:142" ht="15" customHeight="1">
      <c r="A124" s="699"/>
      <c r="B124" s="702"/>
      <c r="C124" s="702"/>
      <c r="D124" s="722"/>
      <c r="E124" s="722"/>
      <c r="F124" s="722"/>
      <c r="G124" s="722"/>
      <c r="H124" s="722"/>
      <c r="I124" s="722"/>
      <c r="J124" s="722"/>
      <c r="K124" s="722"/>
      <c r="L124" s="722"/>
      <c r="M124" s="722"/>
      <c r="N124" s="722"/>
      <c r="O124" s="722"/>
      <c r="P124" s="722"/>
      <c r="Q124" s="722"/>
      <c r="R124" s="722"/>
      <c r="S124" s="722"/>
      <c r="T124" s="722"/>
      <c r="U124" s="722"/>
      <c r="V124" s="722"/>
      <c r="W124" s="722"/>
      <c r="X124" s="722"/>
      <c r="Y124" s="722"/>
      <c r="Z124" s="722"/>
      <c r="AA124" s="722"/>
      <c r="AB124" s="722"/>
      <c r="AC124" s="722"/>
      <c r="AD124" s="722"/>
      <c r="AE124" s="722"/>
      <c r="AF124" s="722"/>
      <c r="AG124" s="722"/>
      <c r="AH124" s="722"/>
      <c r="AI124" s="722"/>
      <c r="AJ124" s="722"/>
      <c r="AK124" s="722"/>
      <c r="AL124" s="722"/>
      <c r="AM124" s="722"/>
      <c r="AN124" s="722"/>
      <c r="AO124" s="722"/>
      <c r="AP124" s="215" t="str">
        <f t="shared" si="102"/>
        <v/>
      </c>
      <c r="AQ124" s="299" t="str">
        <f t="shared" si="58"/>
        <v/>
      </c>
      <c r="AR124" s="215" t="str">
        <f t="shared" si="103"/>
        <v/>
      </c>
      <c r="AS124" s="39"/>
      <c r="AT124" s="49" t="str">
        <f t="shared" si="104"/>
        <v/>
      </c>
      <c r="AU124" s="49" t="str">
        <f t="shared" si="105"/>
        <v/>
      </c>
      <c r="AV124" s="49" t="str">
        <f t="shared" si="106"/>
        <v/>
      </c>
      <c r="AW124" s="49" t="str">
        <f t="shared" si="107"/>
        <v/>
      </c>
      <c r="AX124" s="49" t="str">
        <f t="shared" si="108"/>
        <v/>
      </c>
      <c r="AY124" s="49" t="str">
        <f t="shared" si="109"/>
        <v/>
      </c>
      <c r="AZ124" s="49" t="str">
        <f t="shared" si="110"/>
        <v/>
      </c>
      <c r="BA124" s="42"/>
      <c r="BB124" s="49" t="str">
        <f t="shared" si="66"/>
        <v/>
      </c>
      <c r="BC124" s="49" t="str">
        <f t="shared" si="67"/>
        <v/>
      </c>
      <c r="BD124" s="49" t="str">
        <f t="shared" si="68"/>
        <v/>
      </c>
      <c r="BE124" s="49" t="str">
        <f t="shared" si="69"/>
        <v/>
      </c>
      <c r="BF124" s="49" t="str">
        <f t="shared" si="70"/>
        <v/>
      </c>
      <c r="BG124" s="49" t="str">
        <f t="shared" si="71"/>
        <v/>
      </c>
      <c r="BH124" s="49" t="str">
        <f t="shared" si="72"/>
        <v/>
      </c>
      <c r="BI124" s="49" t="str">
        <f t="shared" si="111"/>
        <v/>
      </c>
      <c r="BJ124" s="3"/>
      <c r="BK124" s="49" t="str">
        <f t="shared" si="112"/>
        <v/>
      </c>
      <c r="BL124" s="49" t="str">
        <f t="shared" si="113"/>
        <v/>
      </c>
      <c r="BM124" s="49" t="str">
        <f t="shared" si="114"/>
        <v/>
      </c>
      <c r="BN124" s="49" t="str">
        <f t="shared" si="115"/>
        <v/>
      </c>
      <c r="BO124" s="49" t="str">
        <f t="shared" si="116"/>
        <v/>
      </c>
      <c r="BP124" s="49" t="str">
        <f t="shared" si="117"/>
        <v/>
      </c>
      <c r="BQ124" s="49" t="str">
        <f t="shared" si="118"/>
        <v/>
      </c>
      <c r="BR124" s="49" t="str">
        <f t="shared" si="119"/>
        <v/>
      </c>
      <c r="BS124" s="49" t="str">
        <f t="shared" si="120"/>
        <v/>
      </c>
      <c r="BT124" s="49" t="str">
        <f t="shared" si="121"/>
        <v/>
      </c>
      <c r="BU124" s="49" t="str">
        <f t="shared" si="122"/>
        <v/>
      </c>
      <c r="BV124" s="49" t="str">
        <f t="shared" si="123"/>
        <v/>
      </c>
      <c r="BW124" s="49" t="str">
        <f t="shared" si="124"/>
        <v/>
      </c>
      <c r="BY124" s="49" t="str">
        <f t="shared" si="74"/>
        <v/>
      </c>
      <c r="BZ124" s="49" t="str">
        <f t="shared" si="75"/>
        <v/>
      </c>
      <c r="CA124" s="49" t="str">
        <f t="shared" si="76"/>
        <v/>
      </c>
      <c r="CB124" s="49" t="str">
        <f t="shared" si="77"/>
        <v/>
      </c>
      <c r="CC124" s="49" t="str">
        <f t="shared" si="78"/>
        <v/>
      </c>
      <c r="CD124" s="49" t="str">
        <f t="shared" si="79"/>
        <v/>
      </c>
      <c r="CE124" s="49" t="str">
        <f t="shared" si="80"/>
        <v/>
      </c>
      <c r="CF124" s="49" t="str">
        <f t="shared" si="81"/>
        <v/>
      </c>
      <c r="CG124" s="49" t="str">
        <f t="shared" si="82"/>
        <v/>
      </c>
      <c r="CH124" s="49" t="str">
        <f t="shared" si="83"/>
        <v/>
      </c>
      <c r="CI124" s="49" t="str">
        <f t="shared" si="84"/>
        <v/>
      </c>
      <c r="CJ124" s="49" t="str">
        <f t="shared" si="85"/>
        <v/>
      </c>
      <c r="CK124" s="49" t="str">
        <f t="shared" si="86"/>
        <v/>
      </c>
      <c r="CL124" s="49" t="str">
        <f t="shared" si="87"/>
        <v/>
      </c>
      <c r="CM124" s="3"/>
      <c r="CN124" s="49" t="str">
        <f t="shared" si="156"/>
        <v/>
      </c>
      <c r="CO124" s="49" t="str">
        <f t="shared" si="157"/>
        <v/>
      </c>
      <c r="CP124" s="49" t="str">
        <f t="shared" si="158"/>
        <v/>
      </c>
      <c r="CQ124" s="49" t="str">
        <f t="shared" si="159"/>
        <v/>
      </c>
      <c r="CR124" s="49" t="str">
        <f t="shared" si="160"/>
        <v/>
      </c>
      <c r="CS124" s="49" t="str">
        <f t="shared" si="161"/>
        <v/>
      </c>
      <c r="CT124" s="49" t="str">
        <f t="shared" si="162"/>
        <v/>
      </c>
      <c r="CU124" s="49" t="str">
        <f t="shared" si="163"/>
        <v/>
      </c>
      <c r="CW124" s="49" t="str">
        <f t="shared" si="89"/>
        <v/>
      </c>
      <c r="CX124" s="49" t="str">
        <f t="shared" si="90"/>
        <v/>
      </c>
      <c r="CY124" s="49" t="str">
        <f t="shared" si="91"/>
        <v/>
      </c>
      <c r="CZ124" s="49" t="str">
        <f t="shared" si="92"/>
        <v/>
      </c>
      <c r="DA124" s="49" t="str">
        <f t="shared" si="93"/>
        <v/>
      </c>
      <c r="DB124" s="49" t="str">
        <f t="shared" si="94"/>
        <v/>
      </c>
      <c r="DC124" s="49" t="str">
        <f t="shared" si="95"/>
        <v/>
      </c>
      <c r="DD124" s="49" t="str">
        <f t="shared" si="96"/>
        <v/>
      </c>
      <c r="DE124" s="52" t="str">
        <f t="shared" si="97"/>
        <v/>
      </c>
      <c r="DG124" s="49" t="str">
        <f t="shared" si="133"/>
        <v/>
      </c>
      <c r="DH124" s="49" t="str">
        <f t="shared" si="134"/>
        <v/>
      </c>
      <c r="DI124" s="49" t="str">
        <f t="shared" si="135"/>
        <v/>
      </c>
      <c r="DK124" s="49" t="str">
        <f t="shared" si="98"/>
        <v/>
      </c>
      <c r="DL124" s="49" t="str">
        <f t="shared" si="99"/>
        <v/>
      </c>
      <c r="DM124" s="49" t="str">
        <f t="shared" si="100"/>
        <v/>
      </c>
      <c r="DN124" s="57" t="str">
        <f t="shared" si="101"/>
        <v/>
      </c>
      <c r="DP124" s="49" t="str">
        <f t="shared" si="164"/>
        <v/>
      </c>
      <c r="DQ124" s="49" t="str">
        <f t="shared" si="165"/>
        <v/>
      </c>
      <c r="DR124" s="49" t="str">
        <f t="shared" si="166"/>
        <v/>
      </c>
      <c r="DS124" s="49" t="str">
        <f t="shared" si="167"/>
        <v/>
      </c>
      <c r="DU124" s="49" t="str">
        <f t="shared" si="168"/>
        <v/>
      </c>
      <c r="DV124" s="49" t="str">
        <f t="shared" si="169"/>
        <v/>
      </c>
      <c r="DW124" s="49" t="str">
        <f t="shared" si="170"/>
        <v/>
      </c>
      <c r="DX124" s="49" t="str">
        <f t="shared" si="171"/>
        <v/>
      </c>
      <c r="DY124" s="57" t="str">
        <f t="shared" si="172"/>
        <v/>
      </c>
      <c r="EA124" s="49" t="str">
        <f t="shared" si="145"/>
        <v/>
      </c>
      <c r="EB124" s="49" t="str">
        <f t="shared" si="146"/>
        <v/>
      </c>
      <c r="EC124" s="49" t="str">
        <f t="shared" si="147"/>
        <v/>
      </c>
      <c r="ED124" s="49" t="str">
        <f t="shared" si="148"/>
        <v/>
      </c>
      <c r="EE124" s="49" t="str">
        <f t="shared" si="149"/>
        <v/>
      </c>
      <c r="EG124" s="49" t="str">
        <f t="shared" si="150"/>
        <v/>
      </c>
      <c r="EH124" s="49" t="str">
        <f t="shared" si="151"/>
        <v/>
      </c>
      <c r="EI124" s="49" t="str">
        <f t="shared" si="152"/>
        <v/>
      </c>
      <c r="EJ124" s="49" t="str">
        <f t="shared" si="153"/>
        <v/>
      </c>
      <c r="EK124" s="49" t="str">
        <f t="shared" si="154"/>
        <v/>
      </c>
      <c r="EL124" s="57" t="str">
        <f t="shared" si="155"/>
        <v/>
      </c>
    </row>
    <row r="125" spans="1:142" ht="15" customHeight="1">
      <c r="A125" s="699"/>
      <c r="B125" s="702"/>
      <c r="C125" s="702"/>
      <c r="D125" s="722"/>
      <c r="E125" s="722"/>
      <c r="F125" s="722"/>
      <c r="G125" s="722"/>
      <c r="H125" s="722"/>
      <c r="I125" s="722"/>
      <c r="J125" s="722"/>
      <c r="K125" s="722"/>
      <c r="L125" s="722"/>
      <c r="M125" s="722"/>
      <c r="N125" s="722"/>
      <c r="O125" s="722"/>
      <c r="P125" s="722"/>
      <c r="Q125" s="722"/>
      <c r="R125" s="722"/>
      <c r="S125" s="722"/>
      <c r="T125" s="722"/>
      <c r="U125" s="722"/>
      <c r="V125" s="722"/>
      <c r="W125" s="722"/>
      <c r="X125" s="722"/>
      <c r="Y125" s="722"/>
      <c r="Z125" s="722"/>
      <c r="AA125" s="722"/>
      <c r="AB125" s="722"/>
      <c r="AC125" s="722"/>
      <c r="AD125" s="722"/>
      <c r="AE125" s="722"/>
      <c r="AF125" s="722"/>
      <c r="AG125" s="722"/>
      <c r="AH125" s="722"/>
      <c r="AI125" s="722"/>
      <c r="AJ125" s="722"/>
      <c r="AK125" s="722"/>
      <c r="AL125" s="722"/>
      <c r="AM125" s="722"/>
      <c r="AN125" s="722"/>
      <c r="AO125" s="722"/>
      <c r="AP125" s="215" t="str">
        <f t="shared" si="102"/>
        <v/>
      </c>
      <c r="AQ125" s="299" t="str">
        <f t="shared" si="58"/>
        <v/>
      </c>
      <c r="AR125" s="215" t="str">
        <f t="shared" si="103"/>
        <v/>
      </c>
      <c r="AS125" s="39"/>
      <c r="AT125" s="49" t="str">
        <f t="shared" si="104"/>
        <v/>
      </c>
      <c r="AU125" s="49" t="str">
        <f t="shared" si="105"/>
        <v/>
      </c>
      <c r="AV125" s="49" t="str">
        <f t="shared" si="106"/>
        <v/>
      </c>
      <c r="AW125" s="49" t="str">
        <f t="shared" si="107"/>
        <v/>
      </c>
      <c r="AX125" s="49" t="str">
        <f t="shared" si="108"/>
        <v/>
      </c>
      <c r="AY125" s="49" t="str">
        <f t="shared" si="109"/>
        <v/>
      </c>
      <c r="AZ125" s="49" t="str">
        <f t="shared" si="110"/>
        <v/>
      </c>
      <c r="BA125" s="42"/>
      <c r="BB125" s="49" t="str">
        <f t="shared" si="66"/>
        <v/>
      </c>
      <c r="BC125" s="49" t="str">
        <f t="shared" si="67"/>
        <v/>
      </c>
      <c r="BD125" s="49" t="str">
        <f t="shared" si="68"/>
        <v/>
      </c>
      <c r="BE125" s="49" t="str">
        <f t="shared" si="69"/>
        <v/>
      </c>
      <c r="BF125" s="49" t="str">
        <f t="shared" si="70"/>
        <v/>
      </c>
      <c r="BG125" s="49" t="str">
        <f t="shared" si="71"/>
        <v/>
      </c>
      <c r="BH125" s="49" t="str">
        <f t="shared" si="72"/>
        <v/>
      </c>
      <c r="BI125" s="49" t="str">
        <f t="shared" si="111"/>
        <v/>
      </c>
      <c r="BJ125" s="3"/>
      <c r="BK125" s="49" t="str">
        <f t="shared" si="112"/>
        <v/>
      </c>
      <c r="BL125" s="49" t="str">
        <f t="shared" si="113"/>
        <v/>
      </c>
      <c r="BM125" s="49" t="str">
        <f t="shared" si="114"/>
        <v/>
      </c>
      <c r="BN125" s="49" t="str">
        <f t="shared" si="115"/>
        <v/>
      </c>
      <c r="BO125" s="49" t="str">
        <f t="shared" si="116"/>
        <v/>
      </c>
      <c r="BP125" s="49" t="str">
        <f t="shared" si="117"/>
        <v/>
      </c>
      <c r="BQ125" s="49" t="str">
        <f t="shared" si="118"/>
        <v/>
      </c>
      <c r="BR125" s="49" t="str">
        <f t="shared" si="119"/>
        <v/>
      </c>
      <c r="BS125" s="49" t="str">
        <f t="shared" si="120"/>
        <v/>
      </c>
      <c r="BT125" s="49" t="str">
        <f t="shared" si="121"/>
        <v/>
      </c>
      <c r="BU125" s="49" t="str">
        <f t="shared" si="122"/>
        <v/>
      </c>
      <c r="BV125" s="49" t="str">
        <f t="shared" si="123"/>
        <v/>
      </c>
      <c r="BW125" s="49" t="str">
        <f t="shared" si="124"/>
        <v/>
      </c>
      <c r="BY125" s="49" t="str">
        <f t="shared" si="74"/>
        <v/>
      </c>
      <c r="BZ125" s="49" t="str">
        <f t="shared" si="75"/>
        <v/>
      </c>
      <c r="CA125" s="49" t="str">
        <f t="shared" si="76"/>
        <v/>
      </c>
      <c r="CB125" s="49" t="str">
        <f t="shared" si="77"/>
        <v/>
      </c>
      <c r="CC125" s="49" t="str">
        <f t="shared" si="78"/>
        <v/>
      </c>
      <c r="CD125" s="49" t="str">
        <f t="shared" si="79"/>
        <v/>
      </c>
      <c r="CE125" s="49" t="str">
        <f t="shared" si="80"/>
        <v/>
      </c>
      <c r="CF125" s="49" t="str">
        <f t="shared" si="81"/>
        <v/>
      </c>
      <c r="CG125" s="49" t="str">
        <f t="shared" si="82"/>
        <v/>
      </c>
      <c r="CH125" s="49" t="str">
        <f t="shared" si="83"/>
        <v/>
      </c>
      <c r="CI125" s="49" t="str">
        <f t="shared" si="84"/>
        <v/>
      </c>
      <c r="CJ125" s="49" t="str">
        <f t="shared" si="85"/>
        <v/>
      </c>
      <c r="CK125" s="49" t="str">
        <f t="shared" si="86"/>
        <v/>
      </c>
      <c r="CL125" s="49" t="str">
        <f t="shared" si="87"/>
        <v/>
      </c>
      <c r="CM125" s="3"/>
      <c r="CN125" s="49" t="str">
        <f t="shared" si="156"/>
        <v/>
      </c>
      <c r="CO125" s="49" t="str">
        <f t="shared" si="157"/>
        <v/>
      </c>
      <c r="CP125" s="49" t="str">
        <f t="shared" si="158"/>
        <v/>
      </c>
      <c r="CQ125" s="49" t="str">
        <f t="shared" si="159"/>
        <v/>
      </c>
      <c r="CR125" s="49" t="str">
        <f t="shared" si="160"/>
        <v/>
      </c>
      <c r="CS125" s="49" t="str">
        <f t="shared" si="161"/>
        <v/>
      </c>
      <c r="CT125" s="49" t="str">
        <f t="shared" si="162"/>
        <v/>
      </c>
      <c r="CU125" s="49" t="str">
        <f t="shared" si="163"/>
        <v/>
      </c>
      <c r="CW125" s="49" t="str">
        <f t="shared" si="89"/>
        <v/>
      </c>
      <c r="CX125" s="49" t="str">
        <f t="shared" si="90"/>
        <v/>
      </c>
      <c r="CY125" s="49" t="str">
        <f t="shared" si="91"/>
        <v/>
      </c>
      <c r="CZ125" s="49" t="str">
        <f t="shared" si="92"/>
        <v/>
      </c>
      <c r="DA125" s="49" t="str">
        <f t="shared" si="93"/>
        <v/>
      </c>
      <c r="DB125" s="49" t="str">
        <f t="shared" si="94"/>
        <v/>
      </c>
      <c r="DC125" s="49" t="str">
        <f t="shared" si="95"/>
        <v/>
      </c>
      <c r="DD125" s="49" t="str">
        <f t="shared" si="96"/>
        <v/>
      </c>
      <c r="DE125" s="52" t="str">
        <f t="shared" si="97"/>
        <v/>
      </c>
      <c r="DG125" s="49" t="str">
        <f t="shared" si="133"/>
        <v/>
      </c>
      <c r="DH125" s="49" t="str">
        <f t="shared" si="134"/>
        <v/>
      </c>
      <c r="DI125" s="49" t="str">
        <f t="shared" si="135"/>
        <v/>
      </c>
      <c r="DK125" s="49" t="str">
        <f t="shared" si="98"/>
        <v/>
      </c>
      <c r="DL125" s="49" t="str">
        <f t="shared" si="99"/>
        <v/>
      </c>
      <c r="DM125" s="49" t="str">
        <f t="shared" si="100"/>
        <v/>
      </c>
      <c r="DN125" s="57" t="str">
        <f t="shared" si="101"/>
        <v/>
      </c>
      <c r="DP125" s="49" t="str">
        <f t="shared" si="164"/>
        <v/>
      </c>
      <c r="DQ125" s="49" t="str">
        <f t="shared" si="165"/>
        <v/>
      </c>
      <c r="DR125" s="49" t="str">
        <f t="shared" si="166"/>
        <v/>
      </c>
      <c r="DS125" s="49" t="str">
        <f t="shared" si="167"/>
        <v/>
      </c>
      <c r="DU125" s="49" t="str">
        <f t="shared" si="168"/>
        <v/>
      </c>
      <c r="DV125" s="49" t="str">
        <f t="shared" si="169"/>
        <v/>
      </c>
      <c r="DW125" s="49" t="str">
        <f t="shared" si="170"/>
        <v/>
      </c>
      <c r="DX125" s="49" t="str">
        <f t="shared" si="171"/>
        <v/>
      </c>
      <c r="DY125" s="57" t="str">
        <f t="shared" si="172"/>
        <v/>
      </c>
      <c r="EA125" s="49" t="str">
        <f t="shared" si="145"/>
        <v/>
      </c>
      <c r="EB125" s="49" t="str">
        <f t="shared" si="146"/>
        <v/>
      </c>
      <c r="EC125" s="49" t="str">
        <f t="shared" si="147"/>
        <v/>
      </c>
      <c r="ED125" s="49" t="str">
        <f t="shared" si="148"/>
        <v/>
      </c>
      <c r="EE125" s="49" t="str">
        <f t="shared" si="149"/>
        <v/>
      </c>
      <c r="EG125" s="49" t="str">
        <f t="shared" si="150"/>
        <v/>
      </c>
      <c r="EH125" s="49" t="str">
        <f t="shared" si="151"/>
        <v/>
      </c>
      <c r="EI125" s="49" t="str">
        <f t="shared" si="152"/>
        <v/>
      </c>
      <c r="EJ125" s="49" t="str">
        <f t="shared" si="153"/>
        <v/>
      </c>
      <c r="EK125" s="49" t="str">
        <f t="shared" si="154"/>
        <v/>
      </c>
      <c r="EL125" s="57" t="str">
        <f t="shared" si="155"/>
        <v/>
      </c>
    </row>
    <row r="126" spans="1:142" ht="15" customHeight="1">
      <c r="A126" s="699"/>
      <c r="B126" s="702"/>
      <c r="C126" s="702"/>
      <c r="D126" s="722"/>
      <c r="E126" s="722"/>
      <c r="F126" s="722"/>
      <c r="G126" s="722"/>
      <c r="H126" s="722"/>
      <c r="I126" s="722"/>
      <c r="J126" s="722"/>
      <c r="K126" s="722"/>
      <c r="L126" s="722"/>
      <c r="M126" s="722"/>
      <c r="N126" s="722"/>
      <c r="O126" s="722"/>
      <c r="P126" s="722"/>
      <c r="Q126" s="722"/>
      <c r="R126" s="722"/>
      <c r="S126" s="722"/>
      <c r="T126" s="722"/>
      <c r="U126" s="722"/>
      <c r="V126" s="722"/>
      <c r="W126" s="722"/>
      <c r="X126" s="722"/>
      <c r="Y126" s="722"/>
      <c r="Z126" s="722"/>
      <c r="AA126" s="722"/>
      <c r="AB126" s="722"/>
      <c r="AC126" s="722"/>
      <c r="AD126" s="722"/>
      <c r="AE126" s="722"/>
      <c r="AF126" s="722"/>
      <c r="AG126" s="722"/>
      <c r="AH126" s="722"/>
      <c r="AI126" s="722"/>
      <c r="AJ126" s="722"/>
      <c r="AK126" s="722"/>
      <c r="AL126" s="722"/>
      <c r="AM126" s="722"/>
      <c r="AN126" s="722"/>
      <c r="AO126" s="722"/>
      <c r="AP126" s="215" t="str">
        <f t="shared" si="102"/>
        <v/>
      </c>
      <c r="AQ126" s="299" t="str">
        <f t="shared" si="58"/>
        <v/>
      </c>
      <c r="AR126" s="215" t="str">
        <f t="shared" si="103"/>
        <v/>
      </c>
      <c r="AS126" s="39"/>
      <c r="AT126" s="49" t="str">
        <f t="shared" si="104"/>
        <v/>
      </c>
      <c r="AU126" s="49" t="str">
        <f t="shared" si="105"/>
        <v/>
      </c>
      <c r="AV126" s="49" t="str">
        <f t="shared" si="106"/>
        <v/>
      </c>
      <c r="AW126" s="49" t="str">
        <f t="shared" si="107"/>
        <v/>
      </c>
      <c r="AX126" s="49" t="str">
        <f t="shared" si="108"/>
        <v/>
      </c>
      <c r="AY126" s="49" t="str">
        <f t="shared" si="109"/>
        <v/>
      </c>
      <c r="AZ126" s="49" t="str">
        <f t="shared" si="110"/>
        <v/>
      </c>
      <c r="BA126" s="42"/>
      <c r="BB126" s="49" t="str">
        <f t="shared" si="66"/>
        <v/>
      </c>
      <c r="BC126" s="49" t="str">
        <f t="shared" si="67"/>
        <v/>
      </c>
      <c r="BD126" s="49" t="str">
        <f t="shared" si="68"/>
        <v/>
      </c>
      <c r="BE126" s="49" t="str">
        <f t="shared" si="69"/>
        <v/>
      </c>
      <c r="BF126" s="49" t="str">
        <f t="shared" si="70"/>
        <v/>
      </c>
      <c r="BG126" s="49" t="str">
        <f t="shared" si="71"/>
        <v/>
      </c>
      <c r="BH126" s="49" t="str">
        <f t="shared" si="72"/>
        <v/>
      </c>
      <c r="BI126" s="49" t="str">
        <f t="shared" si="111"/>
        <v/>
      </c>
      <c r="BJ126" s="3"/>
      <c r="BK126" s="49" t="str">
        <f t="shared" si="112"/>
        <v/>
      </c>
      <c r="BL126" s="49" t="str">
        <f t="shared" si="113"/>
        <v/>
      </c>
      <c r="BM126" s="49" t="str">
        <f t="shared" si="114"/>
        <v/>
      </c>
      <c r="BN126" s="49" t="str">
        <f t="shared" si="115"/>
        <v/>
      </c>
      <c r="BO126" s="49" t="str">
        <f t="shared" si="116"/>
        <v/>
      </c>
      <c r="BP126" s="49" t="str">
        <f t="shared" si="117"/>
        <v/>
      </c>
      <c r="BQ126" s="49" t="str">
        <f t="shared" si="118"/>
        <v/>
      </c>
      <c r="BR126" s="49" t="str">
        <f t="shared" si="119"/>
        <v/>
      </c>
      <c r="BS126" s="49" t="str">
        <f t="shared" si="120"/>
        <v/>
      </c>
      <c r="BT126" s="49" t="str">
        <f t="shared" si="121"/>
        <v/>
      </c>
      <c r="BU126" s="49" t="str">
        <f t="shared" si="122"/>
        <v/>
      </c>
      <c r="BV126" s="49" t="str">
        <f t="shared" si="123"/>
        <v/>
      </c>
      <c r="BW126" s="49" t="str">
        <f t="shared" si="124"/>
        <v/>
      </c>
      <c r="BY126" s="49" t="str">
        <f t="shared" si="74"/>
        <v/>
      </c>
      <c r="BZ126" s="49" t="str">
        <f t="shared" si="75"/>
        <v/>
      </c>
      <c r="CA126" s="49" t="str">
        <f t="shared" si="76"/>
        <v/>
      </c>
      <c r="CB126" s="49" t="str">
        <f t="shared" si="77"/>
        <v/>
      </c>
      <c r="CC126" s="49" t="str">
        <f t="shared" si="78"/>
        <v/>
      </c>
      <c r="CD126" s="49" t="str">
        <f t="shared" si="79"/>
        <v/>
      </c>
      <c r="CE126" s="49" t="str">
        <f t="shared" si="80"/>
        <v/>
      </c>
      <c r="CF126" s="49" t="str">
        <f t="shared" si="81"/>
        <v/>
      </c>
      <c r="CG126" s="49" t="str">
        <f t="shared" si="82"/>
        <v/>
      </c>
      <c r="CH126" s="49" t="str">
        <f t="shared" si="83"/>
        <v/>
      </c>
      <c r="CI126" s="49" t="str">
        <f t="shared" si="84"/>
        <v/>
      </c>
      <c r="CJ126" s="49" t="str">
        <f t="shared" si="85"/>
        <v/>
      </c>
      <c r="CK126" s="49" t="str">
        <f t="shared" si="86"/>
        <v/>
      </c>
      <c r="CL126" s="49" t="str">
        <f t="shared" si="87"/>
        <v/>
      </c>
      <c r="CM126" s="3"/>
      <c r="CN126" s="49" t="str">
        <f t="shared" si="156"/>
        <v/>
      </c>
      <c r="CO126" s="49" t="str">
        <f t="shared" si="157"/>
        <v/>
      </c>
      <c r="CP126" s="49" t="str">
        <f t="shared" si="158"/>
        <v/>
      </c>
      <c r="CQ126" s="49" t="str">
        <f t="shared" si="159"/>
        <v/>
      </c>
      <c r="CR126" s="49" t="str">
        <f t="shared" si="160"/>
        <v/>
      </c>
      <c r="CS126" s="49" t="str">
        <f t="shared" si="161"/>
        <v/>
      </c>
      <c r="CT126" s="49" t="str">
        <f t="shared" si="162"/>
        <v/>
      </c>
      <c r="CU126" s="49" t="str">
        <f t="shared" si="163"/>
        <v/>
      </c>
      <c r="CW126" s="49" t="str">
        <f t="shared" si="89"/>
        <v/>
      </c>
      <c r="CX126" s="49" t="str">
        <f t="shared" si="90"/>
        <v/>
      </c>
      <c r="CY126" s="49" t="str">
        <f t="shared" si="91"/>
        <v/>
      </c>
      <c r="CZ126" s="49" t="str">
        <f t="shared" si="92"/>
        <v/>
      </c>
      <c r="DA126" s="49" t="str">
        <f t="shared" si="93"/>
        <v/>
      </c>
      <c r="DB126" s="49" t="str">
        <f t="shared" si="94"/>
        <v/>
      </c>
      <c r="DC126" s="49" t="str">
        <f t="shared" si="95"/>
        <v/>
      </c>
      <c r="DD126" s="49" t="str">
        <f t="shared" si="96"/>
        <v/>
      </c>
      <c r="DE126" s="52" t="str">
        <f t="shared" si="97"/>
        <v/>
      </c>
      <c r="DG126" s="49" t="str">
        <f t="shared" si="133"/>
        <v/>
      </c>
      <c r="DH126" s="49" t="str">
        <f t="shared" si="134"/>
        <v/>
      </c>
      <c r="DI126" s="49" t="str">
        <f t="shared" si="135"/>
        <v/>
      </c>
      <c r="DK126" s="49" t="str">
        <f t="shared" si="98"/>
        <v/>
      </c>
      <c r="DL126" s="49" t="str">
        <f t="shared" si="99"/>
        <v/>
      </c>
      <c r="DM126" s="49" t="str">
        <f t="shared" si="100"/>
        <v/>
      </c>
      <c r="DN126" s="57" t="str">
        <f t="shared" si="101"/>
        <v/>
      </c>
      <c r="DP126" s="49" t="str">
        <f t="shared" si="164"/>
        <v/>
      </c>
      <c r="DQ126" s="49" t="str">
        <f t="shared" si="165"/>
        <v/>
      </c>
      <c r="DR126" s="49" t="str">
        <f t="shared" si="166"/>
        <v/>
      </c>
      <c r="DS126" s="49" t="str">
        <f t="shared" si="167"/>
        <v/>
      </c>
      <c r="DU126" s="49" t="str">
        <f t="shared" si="168"/>
        <v/>
      </c>
      <c r="DV126" s="49" t="str">
        <f t="shared" si="169"/>
        <v/>
      </c>
      <c r="DW126" s="49" t="str">
        <f t="shared" si="170"/>
        <v/>
      </c>
      <c r="DX126" s="49" t="str">
        <f t="shared" si="171"/>
        <v/>
      </c>
      <c r="DY126" s="57" t="str">
        <f t="shared" si="172"/>
        <v/>
      </c>
      <c r="EA126" s="49" t="str">
        <f t="shared" si="145"/>
        <v/>
      </c>
      <c r="EB126" s="49" t="str">
        <f t="shared" si="146"/>
        <v/>
      </c>
      <c r="EC126" s="49" t="str">
        <f t="shared" si="147"/>
        <v/>
      </c>
      <c r="ED126" s="49" t="str">
        <f t="shared" si="148"/>
        <v/>
      </c>
      <c r="EE126" s="49" t="str">
        <f t="shared" si="149"/>
        <v/>
      </c>
      <c r="EG126" s="49" t="str">
        <f t="shared" si="150"/>
        <v/>
      </c>
      <c r="EH126" s="49" t="str">
        <f t="shared" si="151"/>
        <v/>
      </c>
      <c r="EI126" s="49" t="str">
        <f t="shared" si="152"/>
        <v/>
      </c>
      <c r="EJ126" s="49" t="str">
        <f t="shared" si="153"/>
        <v/>
      </c>
      <c r="EK126" s="49" t="str">
        <f t="shared" si="154"/>
        <v/>
      </c>
      <c r="EL126" s="57" t="str">
        <f t="shared" si="155"/>
        <v/>
      </c>
    </row>
    <row r="127" spans="1:142" ht="15" customHeight="1">
      <c r="A127" s="699"/>
      <c r="B127" s="702"/>
      <c r="C127" s="702"/>
      <c r="D127" s="722"/>
      <c r="E127" s="722"/>
      <c r="F127" s="722"/>
      <c r="G127" s="722"/>
      <c r="H127" s="722"/>
      <c r="I127" s="722"/>
      <c r="J127" s="722"/>
      <c r="K127" s="722"/>
      <c r="L127" s="722"/>
      <c r="M127" s="722"/>
      <c r="N127" s="722"/>
      <c r="O127" s="722"/>
      <c r="P127" s="722"/>
      <c r="Q127" s="722"/>
      <c r="R127" s="722"/>
      <c r="S127" s="722"/>
      <c r="T127" s="722"/>
      <c r="U127" s="722"/>
      <c r="V127" s="722"/>
      <c r="W127" s="722"/>
      <c r="X127" s="722"/>
      <c r="Y127" s="722"/>
      <c r="Z127" s="722"/>
      <c r="AA127" s="722"/>
      <c r="AB127" s="722"/>
      <c r="AC127" s="722"/>
      <c r="AD127" s="722"/>
      <c r="AE127" s="722"/>
      <c r="AF127" s="722"/>
      <c r="AG127" s="722"/>
      <c r="AH127" s="722"/>
      <c r="AI127" s="722"/>
      <c r="AJ127" s="722"/>
      <c r="AK127" s="722"/>
      <c r="AL127" s="722"/>
      <c r="AM127" s="722"/>
      <c r="AN127" s="722"/>
      <c r="AO127" s="722"/>
      <c r="AP127" s="215" t="str">
        <f t="shared" si="102"/>
        <v/>
      </c>
      <c r="AQ127" s="299" t="str">
        <f t="shared" si="58"/>
        <v/>
      </c>
      <c r="AR127" s="215" t="str">
        <f t="shared" si="103"/>
        <v/>
      </c>
      <c r="AS127" s="39"/>
      <c r="AT127" s="49" t="str">
        <f t="shared" si="104"/>
        <v/>
      </c>
      <c r="AU127" s="49" t="str">
        <f t="shared" si="105"/>
        <v/>
      </c>
      <c r="AV127" s="49" t="str">
        <f t="shared" si="106"/>
        <v/>
      </c>
      <c r="AW127" s="49" t="str">
        <f t="shared" si="107"/>
        <v/>
      </c>
      <c r="AX127" s="49" t="str">
        <f t="shared" si="108"/>
        <v/>
      </c>
      <c r="AY127" s="49" t="str">
        <f t="shared" si="109"/>
        <v/>
      </c>
      <c r="AZ127" s="49" t="str">
        <f t="shared" si="110"/>
        <v/>
      </c>
      <c r="BA127" s="42"/>
      <c r="BB127" s="49" t="str">
        <f t="shared" si="66"/>
        <v/>
      </c>
      <c r="BC127" s="49" t="str">
        <f t="shared" si="67"/>
        <v/>
      </c>
      <c r="BD127" s="49" t="str">
        <f t="shared" si="68"/>
        <v/>
      </c>
      <c r="BE127" s="49" t="str">
        <f t="shared" si="69"/>
        <v/>
      </c>
      <c r="BF127" s="49" t="str">
        <f t="shared" si="70"/>
        <v/>
      </c>
      <c r="BG127" s="49" t="str">
        <f t="shared" si="71"/>
        <v/>
      </c>
      <c r="BH127" s="49" t="str">
        <f t="shared" si="72"/>
        <v/>
      </c>
      <c r="BI127" s="49" t="str">
        <f t="shared" si="111"/>
        <v/>
      </c>
      <c r="BJ127" s="3"/>
      <c r="BK127" s="49" t="str">
        <f t="shared" si="112"/>
        <v/>
      </c>
      <c r="BL127" s="49" t="str">
        <f t="shared" si="113"/>
        <v/>
      </c>
      <c r="BM127" s="49" t="str">
        <f t="shared" si="114"/>
        <v/>
      </c>
      <c r="BN127" s="49" t="str">
        <f t="shared" si="115"/>
        <v/>
      </c>
      <c r="BO127" s="49" t="str">
        <f t="shared" si="116"/>
        <v/>
      </c>
      <c r="BP127" s="49" t="str">
        <f t="shared" si="117"/>
        <v/>
      </c>
      <c r="BQ127" s="49" t="str">
        <f t="shared" si="118"/>
        <v/>
      </c>
      <c r="BR127" s="49" t="str">
        <f t="shared" si="119"/>
        <v/>
      </c>
      <c r="BS127" s="49" t="str">
        <f t="shared" si="120"/>
        <v/>
      </c>
      <c r="BT127" s="49" t="str">
        <f t="shared" si="121"/>
        <v/>
      </c>
      <c r="BU127" s="49" t="str">
        <f t="shared" si="122"/>
        <v/>
      </c>
      <c r="BV127" s="49" t="str">
        <f t="shared" si="123"/>
        <v/>
      </c>
      <c r="BW127" s="49" t="str">
        <f t="shared" si="124"/>
        <v/>
      </c>
      <c r="BY127" s="49" t="str">
        <f t="shared" si="74"/>
        <v/>
      </c>
      <c r="BZ127" s="49" t="str">
        <f t="shared" si="75"/>
        <v/>
      </c>
      <c r="CA127" s="49" t="str">
        <f t="shared" si="76"/>
        <v/>
      </c>
      <c r="CB127" s="49" t="str">
        <f t="shared" si="77"/>
        <v/>
      </c>
      <c r="CC127" s="49" t="str">
        <f t="shared" si="78"/>
        <v/>
      </c>
      <c r="CD127" s="49" t="str">
        <f t="shared" si="79"/>
        <v/>
      </c>
      <c r="CE127" s="49" t="str">
        <f t="shared" si="80"/>
        <v/>
      </c>
      <c r="CF127" s="49" t="str">
        <f t="shared" si="81"/>
        <v/>
      </c>
      <c r="CG127" s="49" t="str">
        <f t="shared" si="82"/>
        <v/>
      </c>
      <c r="CH127" s="49" t="str">
        <f t="shared" si="83"/>
        <v/>
      </c>
      <c r="CI127" s="49" t="str">
        <f t="shared" si="84"/>
        <v/>
      </c>
      <c r="CJ127" s="49" t="str">
        <f t="shared" si="85"/>
        <v/>
      </c>
      <c r="CK127" s="49" t="str">
        <f t="shared" si="86"/>
        <v/>
      </c>
      <c r="CL127" s="49" t="str">
        <f t="shared" si="87"/>
        <v/>
      </c>
      <c r="CM127" s="3"/>
      <c r="CN127" s="49" t="str">
        <f t="shared" si="156"/>
        <v/>
      </c>
      <c r="CO127" s="49" t="str">
        <f t="shared" si="157"/>
        <v/>
      </c>
      <c r="CP127" s="49" t="str">
        <f t="shared" si="158"/>
        <v/>
      </c>
      <c r="CQ127" s="49" t="str">
        <f t="shared" si="159"/>
        <v/>
      </c>
      <c r="CR127" s="49" t="str">
        <f t="shared" si="160"/>
        <v/>
      </c>
      <c r="CS127" s="49" t="str">
        <f t="shared" si="161"/>
        <v/>
      </c>
      <c r="CT127" s="49" t="str">
        <f t="shared" si="162"/>
        <v/>
      </c>
      <c r="CU127" s="49" t="str">
        <f t="shared" si="163"/>
        <v/>
      </c>
      <c r="CW127" s="49" t="str">
        <f t="shared" si="89"/>
        <v/>
      </c>
      <c r="CX127" s="49" t="str">
        <f t="shared" si="90"/>
        <v/>
      </c>
      <c r="CY127" s="49" t="str">
        <f t="shared" si="91"/>
        <v/>
      </c>
      <c r="CZ127" s="49" t="str">
        <f t="shared" si="92"/>
        <v/>
      </c>
      <c r="DA127" s="49" t="str">
        <f t="shared" si="93"/>
        <v/>
      </c>
      <c r="DB127" s="49" t="str">
        <f t="shared" si="94"/>
        <v/>
      </c>
      <c r="DC127" s="49" t="str">
        <f t="shared" si="95"/>
        <v/>
      </c>
      <c r="DD127" s="49" t="str">
        <f t="shared" si="96"/>
        <v/>
      </c>
      <c r="DE127" s="52" t="str">
        <f t="shared" si="97"/>
        <v/>
      </c>
      <c r="DG127" s="49" t="str">
        <f t="shared" si="133"/>
        <v/>
      </c>
      <c r="DH127" s="49" t="str">
        <f t="shared" si="134"/>
        <v/>
      </c>
      <c r="DI127" s="49" t="str">
        <f t="shared" si="135"/>
        <v/>
      </c>
      <c r="DK127" s="49" t="str">
        <f t="shared" si="98"/>
        <v/>
      </c>
      <c r="DL127" s="49" t="str">
        <f t="shared" si="99"/>
        <v/>
      </c>
      <c r="DM127" s="49" t="str">
        <f t="shared" si="100"/>
        <v/>
      </c>
      <c r="DN127" s="57" t="str">
        <f t="shared" si="101"/>
        <v/>
      </c>
      <c r="DP127" s="49" t="str">
        <f t="shared" si="164"/>
        <v/>
      </c>
      <c r="DQ127" s="49" t="str">
        <f t="shared" si="165"/>
        <v/>
      </c>
      <c r="DR127" s="49" t="str">
        <f t="shared" si="166"/>
        <v/>
      </c>
      <c r="DS127" s="49" t="str">
        <f t="shared" si="167"/>
        <v/>
      </c>
      <c r="DU127" s="49" t="str">
        <f t="shared" si="168"/>
        <v/>
      </c>
      <c r="DV127" s="49" t="str">
        <f t="shared" si="169"/>
        <v/>
      </c>
      <c r="DW127" s="49" t="str">
        <f t="shared" si="170"/>
        <v/>
      </c>
      <c r="DX127" s="49" t="str">
        <f t="shared" si="171"/>
        <v/>
      </c>
      <c r="DY127" s="57" t="str">
        <f t="shared" si="172"/>
        <v/>
      </c>
      <c r="EA127" s="49" t="str">
        <f t="shared" si="145"/>
        <v/>
      </c>
      <c r="EB127" s="49" t="str">
        <f t="shared" si="146"/>
        <v/>
      </c>
      <c r="EC127" s="49" t="str">
        <f t="shared" si="147"/>
        <v/>
      </c>
      <c r="ED127" s="49" t="str">
        <f t="shared" si="148"/>
        <v/>
      </c>
      <c r="EE127" s="49" t="str">
        <f t="shared" si="149"/>
        <v/>
      </c>
      <c r="EG127" s="49" t="str">
        <f t="shared" si="150"/>
        <v/>
      </c>
      <c r="EH127" s="49" t="str">
        <f t="shared" si="151"/>
        <v/>
      </c>
      <c r="EI127" s="49" t="str">
        <f t="shared" si="152"/>
        <v/>
      </c>
      <c r="EJ127" s="49" t="str">
        <f t="shared" si="153"/>
        <v/>
      </c>
      <c r="EK127" s="49" t="str">
        <f t="shared" si="154"/>
        <v/>
      </c>
      <c r="EL127" s="57" t="str">
        <f t="shared" si="155"/>
        <v/>
      </c>
    </row>
    <row r="128" spans="1:142" ht="15" customHeight="1">
      <c r="A128" s="699"/>
      <c r="B128" s="702"/>
      <c r="C128" s="702"/>
      <c r="D128" s="722"/>
      <c r="E128" s="722"/>
      <c r="F128" s="722"/>
      <c r="G128" s="722"/>
      <c r="H128" s="722"/>
      <c r="I128" s="722"/>
      <c r="J128" s="722"/>
      <c r="K128" s="722"/>
      <c r="L128" s="722"/>
      <c r="M128" s="722"/>
      <c r="N128" s="722"/>
      <c r="O128" s="722"/>
      <c r="P128" s="722"/>
      <c r="Q128" s="722"/>
      <c r="R128" s="722"/>
      <c r="S128" s="722"/>
      <c r="T128" s="722"/>
      <c r="U128" s="722"/>
      <c r="V128" s="722"/>
      <c r="W128" s="722"/>
      <c r="X128" s="722"/>
      <c r="Y128" s="722"/>
      <c r="Z128" s="722"/>
      <c r="AA128" s="722"/>
      <c r="AB128" s="722"/>
      <c r="AC128" s="722"/>
      <c r="AD128" s="722"/>
      <c r="AE128" s="722"/>
      <c r="AF128" s="722"/>
      <c r="AG128" s="722"/>
      <c r="AH128" s="722"/>
      <c r="AI128" s="722"/>
      <c r="AJ128" s="722"/>
      <c r="AK128" s="722"/>
      <c r="AL128" s="722"/>
      <c r="AM128" s="722"/>
      <c r="AN128" s="722"/>
      <c r="AO128" s="722"/>
      <c r="AP128" s="215" t="str">
        <f t="shared" si="102"/>
        <v/>
      </c>
      <c r="AQ128" s="299" t="str">
        <f t="shared" si="58"/>
        <v/>
      </c>
      <c r="AR128" s="215" t="str">
        <f t="shared" si="103"/>
        <v/>
      </c>
      <c r="AS128" s="39"/>
      <c r="AT128" s="49" t="str">
        <f t="shared" si="104"/>
        <v/>
      </c>
      <c r="AU128" s="49" t="str">
        <f t="shared" si="105"/>
        <v/>
      </c>
      <c r="AV128" s="49" t="str">
        <f t="shared" si="106"/>
        <v/>
      </c>
      <c r="AW128" s="49" t="str">
        <f t="shared" si="107"/>
        <v/>
      </c>
      <c r="AX128" s="49" t="str">
        <f t="shared" si="108"/>
        <v/>
      </c>
      <c r="AY128" s="49" t="str">
        <f t="shared" si="109"/>
        <v/>
      </c>
      <c r="AZ128" s="49" t="str">
        <f t="shared" si="110"/>
        <v/>
      </c>
      <c r="BA128" s="42"/>
      <c r="BB128" s="49" t="str">
        <f t="shared" si="66"/>
        <v/>
      </c>
      <c r="BC128" s="49" t="str">
        <f t="shared" si="67"/>
        <v/>
      </c>
      <c r="BD128" s="49" t="str">
        <f t="shared" si="68"/>
        <v/>
      </c>
      <c r="BE128" s="49" t="str">
        <f t="shared" si="69"/>
        <v/>
      </c>
      <c r="BF128" s="49" t="str">
        <f t="shared" si="70"/>
        <v/>
      </c>
      <c r="BG128" s="49" t="str">
        <f t="shared" si="71"/>
        <v/>
      </c>
      <c r="BH128" s="49" t="str">
        <f t="shared" si="72"/>
        <v/>
      </c>
      <c r="BI128" s="49" t="str">
        <f t="shared" si="111"/>
        <v/>
      </c>
      <c r="BJ128" s="3"/>
      <c r="BK128" s="49" t="str">
        <f t="shared" si="112"/>
        <v/>
      </c>
      <c r="BL128" s="49" t="str">
        <f t="shared" si="113"/>
        <v/>
      </c>
      <c r="BM128" s="49" t="str">
        <f t="shared" si="114"/>
        <v/>
      </c>
      <c r="BN128" s="49" t="str">
        <f t="shared" si="115"/>
        <v/>
      </c>
      <c r="BO128" s="49" t="str">
        <f t="shared" si="116"/>
        <v/>
      </c>
      <c r="BP128" s="49" t="str">
        <f t="shared" si="117"/>
        <v/>
      </c>
      <c r="BQ128" s="49" t="str">
        <f t="shared" si="118"/>
        <v/>
      </c>
      <c r="BR128" s="49" t="str">
        <f t="shared" si="119"/>
        <v/>
      </c>
      <c r="BS128" s="49" t="str">
        <f t="shared" si="120"/>
        <v/>
      </c>
      <c r="BT128" s="49" t="str">
        <f t="shared" si="121"/>
        <v/>
      </c>
      <c r="BU128" s="49" t="str">
        <f t="shared" si="122"/>
        <v/>
      </c>
      <c r="BV128" s="49" t="str">
        <f t="shared" si="123"/>
        <v/>
      </c>
      <c r="BW128" s="49" t="str">
        <f t="shared" si="124"/>
        <v/>
      </c>
      <c r="BY128" s="49" t="str">
        <f t="shared" si="74"/>
        <v/>
      </c>
      <c r="BZ128" s="49" t="str">
        <f t="shared" si="75"/>
        <v/>
      </c>
      <c r="CA128" s="49" t="str">
        <f t="shared" si="76"/>
        <v/>
      </c>
      <c r="CB128" s="49" t="str">
        <f t="shared" si="77"/>
        <v/>
      </c>
      <c r="CC128" s="49" t="str">
        <f t="shared" si="78"/>
        <v/>
      </c>
      <c r="CD128" s="49" t="str">
        <f t="shared" si="79"/>
        <v/>
      </c>
      <c r="CE128" s="49" t="str">
        <f t="shared" si="80"/>
        <v/>
      </c>
      <c r="CF128" s="49" t="str">
        <f t="shared" si="81"/>
        <v/>
      </c>
      <c r="CG128" s="49" t="str">
        <f t="shared" si="82"/>
        <v/>
      </c>
      <c r="CH128" s="49" t="str">
        <f t="shared" si="83"/>
        <v/>
      </c>
      <c r="CI128" s="49" t="str">
        <f t="shared" si="84"/>
        <v/>
      </c>
      <c r="CJ128" s="49" t="str">
        <f t="shared" si="85"/>
        <v/>
      </c>
      <c r="CK128" s="49" t="str">
        <f t="shared" si="86"/>
        <v/>
      </c>
      <c r="CL128" s="49" t="str">
        <f t="shared" si="87"/>
        <v/>
      </c>
      <c r="CM128" s="3"/>
      <c r="CN128" s="49" t="str">
        <f t="shared" si="156"/>
        <v/>
      </c>
      <c r="CO128" s="49" t="str">
        <f t="shared" si="157"/>
        <v/>
      </c>
      <c r="CP128" s="49" t="str">
        <f t="shared" si="158"/>
        <v/>
      </c>
      <c r="CQ128" s="49" t="str">
        <f t="shared" si="159"/>
        <v/>
      </c>
      <c r="CR128" s="49" t="str">
        <f t="shared" si="160"/>
        <v/>
      </c>
      <c r="CS128" s="49" t="str">
        <f t="shared" si="161"/>
        <v/>
      </c>
      <c r="CT128" s="49" t="str">
        <f t="shared" si="162"/>
        <v/>
      </c>
      <c r="CU128" s="49" t="str">
        <f t="shared" si="163"/>
        <v/>
      </c>
      <c r="CW128" s="49" t="str">
        <f t="shared" si="89"/>
        <v/>
      </c>
      <c r="CX128" s="49" t="str">
        <f t="shared" si="90"/>
        <v/>
      </c>
      <c r="CY128" s="49" t="str">
        <f t="shared" si="91"/>
        <v/>
      </c>
      <c r="CZ128" s="49" t="str">
        <f t="shared" si="92"/>
        <v/>
      </c>
      <c r="DA128" s="49" t="str">
        <f t="shared" si="93"/>
        <v/>
      </c>
      <c r="DB128" s="49" t="str">
        <f t="shared" si="94"/>
        <v/>
      </c>
      <c r="DC128" s="49" t="str">
        <f t="shared" si="95"/>
        <v/>
      </c>
      <c r="DD128" s="49" t="str">
        <f t="shared" si="96"/>
        <v/>
      </c>
      <c r="DE128" s="52" t="str">
        <f t="shared" si="97"/>
        <v/>
      </c>
      <c r="DG128" s="49" t="str">
        <f t="shared" si="133"/>
        <v/>
      </c>
      <c r="DH128" s="49" t="str">
        <f t="shared" si="134"/>
        <v/>
      </c>
      <c r="DI128" s="49" t="str">
        <f t="shared" si="135"/>
        <v/>
      </c>
      <c r="DK128" s="49" t="str">
        <f t="shared" si="98"/>
        <v/>
      </c>
      <c r="DL128" s="49" t="str">
        <f t="shared" si="99"/>
        <v/>
      </c>
      <c r="DM128" s="49" t="str">
        <f t="shared" si="100"/>
        <v/>
      </c>
      <c r="DN128" s="57" t="str">
        <f t="shared" si="101"/>
        <v/>
      </c>
      <c r="DP128" s="49" t="str">
        <f t="shared" si="164"/>
        <v/>
      </c>
      <c r="DQ128" s="49" t="str">
        <f t="shared" si="165"/>
        <v/>
      </c>
      <c r="DR128" s="49" t="str">
        <f t="shared" si="166"/>
        <v/>
      </c>
      <c r="DS128" s="49" t="str">
        <f t="shared" si="167"/>
        <v/>
      </c>
      <c r="DU128" s="49" t="str">
        <f t="shared" si="168"/>
        <v/>
      </c>
      <c r="DV128" s="49" t="str">
        <f t="shared" si="169"/>
        <v/>
      </c>
      <c r="DW128" s="49" t="str">
        <f t="shared" si="170"/>
        <v/>
      </c>
      <c r="DX128" s="49" t="str">
        <f t="shared" si="171"/>
        <v/>
      </c>
      <c r="DY128" s="57" t="str">
        <f t="shared" si="172"/>
        <v/>
      </c>
      <c r="EA128" s="49" t="str">
        <f t="shared" si="145"/>
        <v/>
      </c>
      <c r="EB128" s="49" t="str">
        <f t="shared" si="146"/>
        <v/>
      </c>
      <c r="EC128" s="49" t="str">
        <f t="shared" si="147"/>
        <v/>
      </c>
      <c r="ED128" s="49" t="str">
        <f t="shared" si="148"/>
        <v/>
      </c>
      <c r="EE128" s="49" t="str">
        <f t="shared" si="149"/>
        <v/>
      </c>
      <c r="EG128" s="49" t="str">
        <f t="shared" si="150"/>
        <v/>
      </c>
      <c r="EH128" s="49" t="str">
        <f t="shared" si="151"/>
        <v/>
      </c>
      <c r="EI128" s="49" t="str">
        <f t="shared" si="152"/>
        <v/>
      </c>
      <c r="EJ128" s="49" t="str">
        <f t="shared" si="153"/>
        <v/>
      </c>
      <c r="EK128" s="49" t="str">
        <f t="shared" si="154"/>
        <v/>
      </c>
      <c r="EL128" s="57" t="str">
        <f t="shared" si="155"/>
        <v/>
      </c>
    </row>
    <row r="129" spans="1:142" ht="15" customHeight="1">
      <c r="A129" s="699"/>
      <c r="B129" s="702"/>
      <c r="C129" s="702"/>
      <c r="D129" s="722"/>
      <c r="E129" s="722"/>
      <c r="F129" s="722"/>
      <c r="G129" s="722"/>
      <c r="H129" s="722"/>
      <c r="I129" s="722"/>
      <c r="J129" s="722"/>
      <c r="K129" s="722"/>
      <c r="L129" s="722"/>
      <c r="M129" s="722"/>
      <c r="N129" s="722"/>
      <c r="O129" s="722"/>
      <c r="P129" s="722"/>
      <c r="Q129" s="722"/>
      <c r="R129" s="722"/>
      <c r="S129" s="722"/>
      <c r="T129" s="722"/>
      <c r="U129" s="722"/>
      <c r="V129" s="722"/>
      <c r="W129" s="722"/>
      <c r="X129" s="722"/>
      <c r="Y129" s="722"/>
      <c r="Z129" s="722"/>
      <c r="AA129" s="722"/>
      <c r="AB129" s="722"/>
      <c r="AC129" s="722"/>
      <c r="AD129" s="722"/>
      <c r="AE129" s="722"/>
      <c r="AF129" s="722"/>
      <c r="AG129" s="722"/>
      <c r="AH129" s="722"/>
      <c r="AI129" s="722"/>
      <c r="AJ129" s="722"/>
      <c r="AK129" s="722"/>
      <c r="AL129" s="722"/>
      <c r="AM129" s="722"/>
      <c r="AN129" s="722"/>
      <c r="AO129" s="722"/>
      <c r="AP129" s="215" t="str">
        <f t="shared" si="102"/>
        <v/>
      </c>
      <c r="AQ129" s="299" t="str">
        <f t="shared" si="58"/>
        <v/>
      </c>
      <c r="AR129" s="215" t="str">
        <f t="shared" si="103"/>
        <v/>
      </c>
      <c r="AS129" s="39"/>
      <c r="AT129" s="49" t="str">
        <f t="shared" si="104"/>
        <v/>
      </c>
      <c r="AU129" s="49" t="str">
        <f t="shared" si="105"/>
        <v/>
      </c>
      <c r="AV129" s="49" t="str">
        <f t="shared" si="106"/>
        <v/>
      </c>
      <c r="AW129" s="49" t="str">
        <f t="shared" si="107"/>
        <v/>
      </c>
      <c r="AX129" s="49" t="str">
        <f t="shared" si="108"/>
        <v/>
      </c>
      <c r="AY129" s="49" t="str">
        <f t="shared" si="109"/>
        <v/>
      </c>
      <c r="AZ129" s="49" t="str">
        <f t="shared" si="110"/>
        <v/>
      </c>
      <c r="BA129" s="42"/>
      <c r="BB129" s="49" t="str">
        <f t="shared" si="66"/>
        <v/>
      </c>
      <c r="BC129" s="49" t="str">
        <f t="shared" si="67"/>
        <v/>
      </c>
      <c r="BD129" s="49" t="str">
        <f t="shared" si="68"/>
        <v/>
      </c>
      <c r="BE129" s="49" t="str">
        <f t="shared" si="69"/>
        <v/>
      </c>
      <c r="BF129" s="49" t="str">
        <f t="shared" si="70"/>
        <v/>
      </c>
      <c r="BG129" s="49" t="str">
        <f t="shared" si="71"/>
        <v/>
      </c>
      <c r="BH129" s="49" t="str">
        <f t="shared" si="72"/>
        <v/>
      </c>
      <c r="BI129" s="49" t="str">
        <f t="shared" si="111"/>
        <v/>
      </c>
      <c r="BJ129" s="3"/>
      <c r="BK129" s="49" t="str">
        <f t="shared" si="112"/>
        <v/>
      </c>
      <c r="BL129" s="49" t="str">
        <f t="shared" si="113"/>
        <v/>
      </c>
      <c r="BM129" s="49" t="str">
        <f t="shared" si="114"/>
        <v/>
      </c>
      <c r="BN129" s="49" t="str">
        <f t="shared" si="115"/>
        <v/>
      </c>
      <c r="BO129" s="49" t="str">
        <f t="shared" si="116"/>
        <v/>
      </c>
      <c r="BP129" s="49" t="str">
        <f t="shared" si="117"/>
        <v/>
      </c>
      <c r="BQ129" s="49" t="str">
        <f t="shared" si="118"/>
        <v/>
      </c>
      <c r="BR129" s="49" t="str">
        <f t="shared" si="119"/>
        <v/>
      </c>
      <c r="BS129" s="49" t="str">
        <f t="shared" si="120"/>
        <v/>
      </c>
      <c r="BT129" s="49" t="str">
        <f t="shared" si="121"/>
        <v/>
      </c>
      <c r="BU129" s="49" t="str">
        <f t="shared" si="122"/>
        <v/>
      </c>
      <c r="BV129" s="49" t="str">
        <f t="shared" si="123"/>
        <v/>
      </c>
      <c r="BW129" s="49" t="str">
        <f t="shared" si="124"/>
        <v/>
      </c>
      <c r="BY129" s="49" t="str">
        <f t="shared" si="74"/>
        <v/>
      </c>
      <c r="BZ129" s="49" t="str">
        <f t="shared" si="75"/>
        <v/>
      </c>
      <c r="CA129" s="49" t="str">
        <f t="shared" si="76"/>
        <v/>
      </c>
      <c r="CB129" s="49" t="str">
        <f t="shared" si="77"/>
        <v/>
      </c>
      <c r="CC129" s="49" t="str">
        <f t="shared" si="78"/>
        <v/>
      </c>
      <c r="CD129" s="49" t="str">
        <f t="shared" si="79"/>
        <v/>
      </c>
      <c r="CE129" s="49" t="str">
        <f t="shared" si="80"/>
        <v/>
      </c>
      <c r="CF129" s="49" t="str">
        <f t="shared" si="81"/>
        <v/>
      </c>
      <c r="CG129" s="49" t="str">
        <f t="shared" si="82"/>
        <v/>
      </c>
      <c r="CH129" s="49" t="str">
        <f t="shared" si="83"/>
        <v/>
      </c>
      <c r="CI129" s="49" t="str">
        <f t="shared" si="84"/>
        <v/>
      </c>
      <c r="CJ129" s="49" t="str">
        <f t="shared" si="85"/>
        <v/>
      </c>
      <c r="CK129" s="49" t="str">
        <f t="shared" si="86"/>
        <v/>
      </c>
      <c r="CL129" s="49" t="str">
        <f t="shared" si="87"/>
        <v/>
      </c>
      <c r="CM129" s="3"/>
      <c r="CN129" s="49" t="str">
        <f t="shared" si="156"/>
        <v/>
      </c>
      <c r="CO129" s="49" t="str">
        <f t="shared" si="157"/>
        <v/>
      </c>
      <c r="CP129" s="49" t="str">
        <f t="shared" si="158"/>
        <v/>
      </c>
      <c r="CQ129" s="49" t="str">
        <f t="shared" si="159"/>
        <v/>
      </c>
      <c r="CR129" s="49" t="str">
        <f t="shared" si="160"/>
        <v/>
      </c>
      <c r="CS129" s="49" t="str">
        <f t="shared" si="161"/>
        <v/>
      </c>
      <c r="CT129" s="49" t="str">
        <f t="shared" si="162"/>
        <v/>
      </c>
      <c r="CU129" s="49" t="str">
        <f t="shared" si="163"/>
        <v/>
      </c>
      <c r="CW129" s="49" t="str">
        <f t="shared" si="89"/>
        <v/>
      </c>
      <c r="CX129" s="49" t="str">
        <f t="shared" si="90"/>
        <v/>
      </c>
      <c r="CY129" s="49" t="str">
        <f t="shared" si="91"/>
        <v/>
      </c>
      <c r="CZ129" s="49" t="str">
        <f t="shared" si="92"/>
        <v/>
      </c>
      <c r="DA129" s="49" t="str">
        <f t="shared" si="93"/>
        <v/>
      </c>
      <c r="DB129" s="49" t="str">
        <f t="shared" si="94"/>
        <v/>
      </c>
      <c r="DC129" s="49" t="str">
        <f t="shared" si="95"/>
        <v/>
      </c>
      <c r="DD129" s="49" t="str">
        <f t="shared" si="96"/>
        <v/>
      </c>
      <c r="DE129" s="52" t="str">
        <f t="shared" si="97"/>
        <v/>
      </c>
      <c r="DG129" s="49" t="str">
        <f t="shared" si="133"/>
        <v/>
      </c>
      <c r="DH129" s="49" t="str">
        <f t="shared" si="134"/>
        <v/>
      </c>
      <c r="DI129" s="49" t="str">
        <f t="shared" si="135"/>
        <v/>
      </c>
      <c r="DK129" s="49" t="str">
        <f t="shared" si="98"/>
        <v/>
      </c>
      <c r="DL129" s="49" t="str">
        <f t="shared" si="99"/>
        <v/>
      </c>
      <c r="DM129" s="49" t="str">
        <f t="shared" si="100"/>
        <v/>
      </c>
      <c r="DN129" s="57" t="str">
        <f t="shared" si="101"/>
        <v/>
      </c>
      <c r="DP129" s="49" t="str">
        <f t="shared" si="164"/>
        <v/>
      </c>
      <c r="DQ129" s="49" t="str">
        <f t="shared" si="165"/>
        <v/>
      </c>
      <c r="DR129" s="49" t="str">
        <f t="shared" si="166"/>
        <v/>
      </c>
      <c r="DS129" s="49" t="str">
        <f t="shared" si="167"/>
        <v/>
      </c>
      <c r="DU129" s="49" t="str">
        <f t="shared" si="168"/>
        <v/>
      </c>
      <c r="DV129" s="49" t="str">
        <f t="shared" si="169"/>
        <v/>
      </c>
      <c r="DW129" s="49" t="str">
        <f t="shared" si="170"/>
        <v/>
      </c>
      <c r="DX129" s="49" t="str">
        <f t="shared" si="171"/>
        <v/>
      </c>
      <c r="DY129" s="57" t="str">
        <f t="shared" si="172"/>
        <v/>
      </c>
      <c r="EA129" s="49" t="str">
        <f t="shared" si="145"/>
        <v/>
      </c>
      <c r="EB129" s="49" t="str">
        <f t="shared" si="146"/>
        <v/>
      </c>
      <c r="EC129" s="49" t="str">
        <f t="shared" si="147"/>
        <v/>
      </c>
      <c r="ED129" s="49" t="str">
        <f t="shared" si="148"/>
        <v/>
      </c>
      <c r="EE129" s="49" t="str">
        <f t="shared" si="149"/>
        <v/>
      </c>
      <c r="EG129" s="49" t="str">
        <f t="shared" si="150"/>
        <v/>
      </c>
      <c r="EH129" s="49" t="str">
        <f t="shared" si="151"/>
        <v/>
      </c>
      <c r="EI129" s="49" t="str">
        <f t="shared" si="152"/>
        <v/>
      </c>
      <c r="EJ129" s="49" t="str">
        <f t="shared" si="153"/>
        <v/>
      </c>
      <c r="EK129" s="49" t="str">
        <f t="shared" si="154"/>
        <v/>
      </c>
      <c r="EL129" s="57" t="str">
        <f t="shared" si="155"/>
        <v/>
      </c>
    </row>
    <row r="130" spans="1:142" ht="15" customHeight="1">
      <c r="A130" s="699"/>
      <c r="B130" s="702"/>
      <c r="C130" s="702"/>
      <c r="D130" s="722"/>
      <c r="E130" s="722"/>
      <c r="F130" s="722"/>
      <c r="G130" s="722"/>
      <c r="H130" s="722"/>
      <c r="I130" s="722"/>
      <c r="J130" s="722"/>
      <c r="K130" s="722"/>
      <c r="L130" s="722"/>
      <c r="M130" s="722"/>
      <c r="N130" s="722"/>
      <c r="O130" s="722"/>
      <c r="P130" s="722"/>
      <c r="Q130" s="722"/>
      <c r="R130" s="722"/>
      <c r="S130" s="722"/>
      <c r="T130" s="722"/>
      <c r="U130" s="722"/>
      <c r="V130" s="722"/>
      <c r="W130" s="722"/>
      <c r="X130" s="722"/>
      <c r="Y130" s="722"/>
      <c r="Z130" s="722"/>
      <c r="AA130" s="722"/>
      <c r="AB130" s="722"/>
      <c r="AC130" s="722"/>
      <c r="AD130" s="722"/>
      <c r="AE130" s="722"/>
      <c r="AF130" s="722"/>
      <c r="AG130" s="722"/>
      <c r="AH130" s="722"/>
      <c r="AI130" s="722"/>
      <c r="AJ130" s="722"/>
      <c r="AK130" s="722"/>
      <c r="AL130" s="722"/>
      <c r="AM130" s="722"/>
      <c r="AN130" s="722"/>
      <c r="AO130" s="722"/>
      <c r="AP130" s="215" t="str">
        <f t="shared" si="102"/>
        <v/>
      </c>
      <c r="AQ130" s="299" t="str">
        <f t="shared" si="58"/>
        <v/>
      </c>
      <c r="AR130" s="215" t="str">
        <f t="shared" si="103"/>
        <v/>
      </c>
      <c r="AS130" s="39"/>
      <c r="AT130" s="49" t="str">
        <f t="shared" si="104"/>
        <v/>
      </c>
      <c r="AU130" s="49" t="str">
        <f t="shared" si="105"/>
        <v/>
      </c>
      <c r="AV130" s="49" t="str">
        <f t="shared" si="106"/>
        <v/>
      </c>
      <c r="AW130" s="49" t="str">
        <f t="shared" si="107"/>
        <v/>
      </c>
      <c r="AX130" s="49" t="str">
        <f t="shared" si="108"/>
        <v/>
      </c>
      <c r="AY130" s="49" t="str">
        <f t="shared" si="109"/>
        <v/>
      </c>
      <c r="AZ130" s="49" t="str">
        <f t="shared" si="110"/>
        <v/>
      </c>
      <c r="BA130" s="42"/>
      <c r="BB130" s="49" t="str">
        <f t="shared" si="66"/>
        <v/>
      </c>
      <c r="BC130" s="49" t="str">
        <f t="shared" si="67"/>
        <v/>
      </c>
      <c r="BD130" s="49" t="str">
        <f t="shared" si="68"/>
        <v/>
      </c>
      <c r="BE130" s="49" t="str">
        <f t="shared" si="69"/>
        <v/>
      </c>
      <c r="BF130" s="49" t="str">
        <f t="shared" si="70"/>
        <v/>
      </c>
      <c r="BG130" s="49" t="str">
        <f t="shared" si="71"/>
        <v/>
      </c>
      <c r="BH130" s="49" t="str">
        <f t="shared" si="72"/>
        <v/>
      </c>
      <c r="BI130" s="49" t="str">
        <f t="shared" si="111"/>
        <v/>
      </c>
      <c r="BJ130" s="3"/>
      <c r="BK130" s="49" t="str">
        <f t="shared" si="112"/>
        <v/>
      </c>
      <c r="BL130" s="49" t="str">
        <f t="shared" si="113"/>
        <v/>
      </c>
      <c r="BM130" s="49" t="str">
        <f t="shared" si="114"/>
        <v/>
      </c>
      <c r="BN130" s="49" t="str">
        <f t="shared" si="115"/>
        <v/>
      </c>
      <c r="BO130" s="49" t="str">
        <f t="shared" si="116"/>
        <v/>
      </c>
      <c r="BP130" s="49" t="str">
        <f t="shared" si="117"/>
        <v/>
      </c>
      <c r="BQ130" s="49" t="str">
        <f t="shared" si="118"/>
        <v/>
      </c>
      <c r="BR130" s="49" t="str">
        <f t="shared" si="119"/>
        <v/>
      </c>
      <c r="BS130" s="49" t="str">
        <f t="shared" si="120"/>
        <v/>
      </c>
      <c r="BT130" s="49" t="str">
        <f t="shared" si="121"/>
        <v/>
      </c>
      <c r="BU130" s="49" t="str">
        <f t="shared" si="122"/>
        <v/>
      </c>
      <c r="BV130" s="49" t="str">
        <f t="shared" si="123"/>
        <v/>
      </c>
      <c r="BW130" s="49" t="str">
        <f t="shared" si="124"/>
        <v/>
      </c>
      <c r="BY130" s="49" t="str">
        <f t="shared" si="74"/>
        <v/>
      </c>
      <c r="BZ130" s="49" t="str">
        <f t="shared" si="75"/>
        <v/>
      </c>
      <c r="CA130" s="49" t="str">
        <f t="shared" si="76"/>
        <v/>
      </c>
      <c r="CB130" s="49" t="str">
        <f t="shared" si="77"/>
        <v/>
      </c>
      <c r="CC130" s="49" t="str">
        <f t="shared" si="78"/>
        <v/>
      </c>
      <c r="CD130" s="49" t="str">
        <f t="shared" si="79"/>
        <v/>
      </c>
      <c r="CE130" s="49" t="str">
        <f t="shared" si="80"/>
        <v/>
      </c>
      <c r="CF130" s="49" t="str">
        <f t="shared" si="81"/>
        <v/>
      </c>
      <c r="CG130" s="49" t="str">
        <f t="shared" si="82"/>
        <v/>
      </c>
      <c r="CH130" s="49" t="str">
        <f t="shared" si="83"/>
        <v/>
      </c>
      <c r="CI130" s="49" t="str">
        <f t="shared" si="84"/>
        <v/>
      </c>
      <c r="CJ130" s="49" t="str">
        <f t="shared" si="85"/>
        <v/>
      </c>
      <c r="CK130" s="49" t="str">
        <f t="shared" si="86"/>
        <v/>
      </c>
      <c r="CL130" s="49" t="str">
        <f t="shared" si="87"/>
        <v/>
      </c>
      <c r="CM130" s="3"/>
      <c r="CN130" s="49" t="str">
        <f t="shared" si="156"/>
        <v/>
      </c>
      <c r="CO130" s="49" t="str">
        <f t="shared" si="157"/>
        <v/>
      </c>
      <c r="CP130" s="49" t="str">
        <f t="shared" si="158"/>
        <v/>
      </c>
      <c r="CQ130" s="49" t="str">
        <f t="shared" si="159"/>
        <v/>
      </c>
      <c r="CR130" s="49" t="str">
        <f t="shared" si="160"/>
        <v/>
      </c>
      <c r="CS130" s="49" t="str">
        <f t="shared" si="161"/>
        <v/>
      </c>
      <c r="CT130" s="49" t="str">
        <f t="shared" si="162"/>
        <v/>
      </c>
      <c r="CU130" s="49" t="str">
        <f t="shared" si="163"/>
        <v/>
      </c>
      <c r="CW130" s="49" t="str">
        <f t="shared" si="89"/>
        <v/>
      </c>
      <c r="CX130" s="49" t="str">
        <f t="shared" si="90"/>
        <v/>
      </c>
      <c r="CY130" s="49" t="str">
        <f t="shared" si="91"/>
        <v/>
      </c>
      <c r="CZ130" s="49" t="str">
        <f t="shared" si="92"/>
        <v/>
      </c>
      <c r="DA130" s="49" t="str">
        <f t="shared" si="93"/>
        <v/>
      </c>
      <c r="DB130" s="49" t="str">
        <f t="shared" si="94"/>
        <v/>
      </c>
      <c r="DC130" s="49" t="str">
        <f t="shared" si="95"/>
        <v/>
      </c>
      <c r="DD130" s="49" t="str">
        <f t="shared" si="96"/>
        <v/>
      </c>
      <c r="DE130" s="52" t="str">
        <f t="shared" si="97"/>
        <v/>
      </c>
      <c r="DG130" s="49" t="str">
        <f t="shared" si="133"/>
        <v/>
      </c>
      <c r="DH130" s="49" t="str">
        <f t="shared" si="134"/>
        <v/>
      </c>
      <c r="DI130" s="49" t="str">
        <f t="shared" si="135"/>
        <v/>
      </c>
      <c r="DK130" s="49" t="str">
        <f t="shared" si="98"/>
        <v/>
      </c>
      <c r="DL130" s="49" t="str">
        <f t="shared" si="99"/>
        <v/>
      </c>
      <c r="DM130" s="49" t="str">
        <f t="shared" si="100"/>
        <v/>
      </c>
      <c r="DN130" s="57" t="str">
        <f t="shared" si="101"/>
        <v/>
      </c>
      <c r="DP130" s="49" t="str">
        <f t="shared" si="164"/>
        <v/>
      </c>
      <c r="DQ130" s="49" t="str">
        <f t="shared" si="165"/>
        <v/>
      </c>
      <c r="DR130" s="49" t="str">
        <f t="shared" si="166"/>
        <v/>
      </c>
      <c r="DS130" s="49" t="str">
        <f t="shared" si="167"/>
        <v/>
      </c>
      <c r="DU130" s="49" t="str">
        <f t="shared" si="168"/>
        <v/>
      </c>
      <c r="DV130" s="49" t="str">
        <f t="shared" si="169"/>
        <v/>
      </c>
      <c r="DW130" s="49" t="str">
        <f t="shared" si="170"/>
        <v/>
      </c>
      <c r="DX130" s="49" t="str">
        <f t="shared" si="171"/>
        <v/>
      </c>
      <c r="DY130" s="57" t="str">
        <f t="shared" si="172"/>
        <v/>
      </c>
      <c r="EA130" s="49" t="str">
        <f t="shared" si="145"/>
        <v/>
      </c>
      <c r="EB130" s="49" t="str">
        <f t="shared" si="146"/>
        <v/>
      </c>
      <c r="EC130" s="49" t="str">
        <f t="shared" si="147"/>
        <v/>
      </c>
      <c r="ED130" s="49" t="str">
        <f t="shared" si="148"/>
        <v/>
      </c>
      <c r="EE130" s="49" t="str">
        <f t="shared" si="149"/>
        <v/>
      </c>
      <c r="EG130" s="49" t="str">
        <f t="shared" si="150"/>
        <v/>
      </c>
      <c r="EH130" s="49" t="str">
        <f t="shared" si="151"/>
        <v/>
      </c>
      <c r="EI130" s="49" t="str">
        <f t="shared" si="152"/>
        <v/>
      </c>
      <c r="EJ130" s="49" t="str">
        <f t="shared" si="153"/>
        <v/>
      </c>
      <c r="EK130" s="49" t="str">
        <f t="shared" si="154"/>
        <v/>
      </c>
      <c r="EL130" s="57" t="str">
        <f t="shared" si="155"/>
        <v/>
      </c>
    </row>
    <row r="131" spans="1:142" ht="15" customHeight="1">
      <c r="A131" s="699"/>
      <c r="B131" s="702"/>
      <c r="C131" s="702"/>
      <c r="D131" s="722"/>
      <c r="E131" s="722"/>
      <c r="F131" s="722"/>
      <c r="G131" s="722"/>
      <c r="H131" s="722"/>
      <c r="I131" s="722"/>
      <c r="J131" s="722"/>
      <c r="K131" s="722"/>
      <c r="L131" s="722"/>
      <c r="M131" s="722"/>
      <c r="N131" s="722"/>
      <c r="O131" s="722"/>
      <c r="P131" s="722"/>
      <c r="Q131" s="722"/>
      <c r="R131" s="722"/>
      <c r="S131" s="722"/>
      <c r="T131" s="722"/>
      <c r="U131" s="722"/>
      <c r="V131" s="722"/>
      <c r="W131" s="722"/>
      <c r="X131" s="722"/>
      <c r="Y131" s="722"/>
      <c r="Z131" s="722"/>
      <c r="AA131" s="722"/>
      <c r="AB131" s="722"/>
      <c r="AC131" s="722"/>
      <c r="AD131" s="722"/>
      <c r="AE131" s="722"/>
      <c r="AF131" s="722"/>
      <c r="AG131" s="722"/>
      <c r="AH131" s="722"/>
      <c r="AI131" s="722"/>
      <c r="AJ131" s="722"/>
      <c r="AK131" s="722"/>
      <c r="AL131" s="722"/>
      <c r="AM131" s="722"/>
      <c r="AN131" s="722"/>
      <c r="AO131" s="722"/>
      <c r="AP131" s="215" t="str">
        <f t="shared" si="102"/>
        <v/>
      </c>
      <c r="AQ131" s="299" t="str">
        <f t="shared" si="58"/>
        <v/>
      </c>
      <c r="AR131" s="215" t="str">
        <f t="shared" si="103"/>
        <v/>
      </c>
      <c r="AS131" s="39"/>
      <c r="AT131" s="49" t="str">
        <f t="shared" si="104"/>
        <v/>
      </c>
      <c r="AU131" s="49" t="str">
        <f t="shared" si="105"/>
        <v/>
      </c>
      <c r="AV131" s="49" t="str">
        <f t="shared" si="106"/>
        <v/>
      </c>
      <c r="AW131" s="49" t="str">
        <f t="shared" si="107"/>
        <v/>
      </c>
      <c r="AX131" s="49" t="str">
        <f t="shared" si="108"/>
        <v/>
      </c>
      <c r="AY131" s="49" t="str">
        <f t="shared" si="109"/>
        <v/>
      </c>
      <c r="AZ131" s="49" t="str">
        <f t="shared" si="110"/>
        <v/>
      </c>
      <c r="BA131" s="42"/>
      <c r="BB131" s="49" t="str">
        <f t="shared" si="66"/>
        <v/>
      </c>
      <c r="BC131" s="49" t="str">
        <f t="shared" si="67"/>
        <v/>
      </c>
      <c r="BD131" s="49" t="str">
        <f t="shared" si="68"/>
        <v/>
      </c>
      <c r="BE131" s="49" t="str">
        <f t="shared" si="69"/>
        <v/>
      </c>
      <c r="BF131" s="49" t="str">
        <f t="shared" si="70"/>
        <v/>
      </c>
      <c r="BG131" s="49" t="str">
        <f t="shared" si="71"/>
        <v/>
      </c>
      <c r="BH131" s="49" t="str">
        <f t="shared" si="72"/>
        <v/>
      </c>
      <c r="BI131" s="49" t="str">
        <f t="shared" si="111"/>
        <v/>
      </c>
      <c r="BJ131" s="3"/>
      <c r="BK131" s="49" t="str">
        <f t="shared" si="112"/>
        <v/>
      </c>
      <c r="BL131" s="49" t="str">
        <f t="shared" si="113"/>
        <v/>
      </c>
      <c r="BM131" s="49" t="str">
        <f t="shared" si="114"/>
        <v/>
      </c>
      <c r="BN131" s="49" t="str">
        <f t="shared" si="115"/>
        <v/>
      </c>
      <c r="BO131" s="49" t="str">
        <f t="shared" si="116"/>
        <v/>
      </c>
      <c r="BP131" s="49" t="str">
        <f t="shared" si="117"/>
        <v/>
      </c>
      <c r="BQ131" s="49" t="str">
        <f t="shared" si="118"/>
        <v/>
      </c>
      <c r="BR131" s="49" t="str">
        <f t="shared" si="119"/>
        <v/>
      </c>
      <c r="BS131" s="49" t="str">
        <f t="shared" si="120"/>
        <v/>
      </c>
      <c r="BT131" s="49" t="str">
        <f t="shared" si="121"/>
        <v/>
      </c>
      <c r="BU131" s="49" t="str">
        <f t="shared" si="122"/>
        <v/>
      </c>
      <c r="BV131" s="49" t="str">
        <f t="shared" si="123"/>
        <v/>
      </c>
      <c r="BW131" s="49" t="str">
        <f t="shared" si="124"/>
        <v/>
      </c>
      <c r="BY131" s="49" t="str">
        <f t="shared" si="74"/>
        <v/>
      </c>
      <c r="BZ131" s="49" t="str">
        <f t="shared" si="75"/>
        <v/>
      </c>
      <c r="CA131" s="49" t="str">
        <f t="shared" si="76"/>
        <v/>
      </c>
      <c r="CB131" s="49" t="str">
        <f t="shared" si="77"/>
        <v/>
      </c>
      <c r="CC131" s="49" t="str">
        <f t="shared" si="78"/>
        <v/>
      </c>
      <c r="CD131" s="49" t="str">
        <f t="shared" si="79"/>
        <v/>
      </c>
      <c r="CE131" s="49" t="str">
        <f t="shared" si="80"/>
        <v/>
      </c>
      <c r="CF131" s="297" t="str">
        <f t="shared" si="81"/>
        <v/>
      </c>
      <c r="CG131" s="49" t="str">
        <f t="shared" si="82"/>
        <v/>
      </c>
      <c r="CH131" s="49" t="str">
        <f t="shared" si="83"/>
        <v/>
      </c>
      <c r="CI131" s="49" t="str">
        <f t="shared" si="84"/>
        <v/>
      </c>
      <c r="CJ131" s="49" t="str">
        <f t="shared" si="85"/>
        <v/>
      </c>
      <c r="CK131" s="49" t="str">
        <f t="shared" si="86"/>
        <v/>
      </c>
      <c r="CL131" s="49" t="str">
        <f t="shared" si="87"/>
        <v/>
      </c>
      <c r="CM131" s="3"/>
      <c r="CN131" s="49" t="str">
        <f t="shared" si="156"/>
        <v/>
      </c>
      <c r="CO131" s="49" t="str">
        <f t="shared" si="157"/>
        <v/>
      </c>
      <c r="CP131" s="49" t="str">
        <f t="shared" si="158"/>
        <v/>
      </c>
      <c r="CQ131" s="49" t="str">
        <f t="shared" si="159"/>
        <v/>
      </c>
      <c r="CR131" s="49" t="str">
        <f t="shared" si="160"/>
        <v/>
      </c>
      <c r="CS131" s="49" t="str">
        <f t="shared" si="161"/>
        <v/>
      </c>
      <c r="CT131" s="49" t="str">
        <f t="shared" si="162"/>
        <v/>
      </c>
      <c r="CU131" s="49" t="str">
        <f t="shared" si="163"/>
        <v/>
      </c>
      <c r="CW131" s="49" t="str">
        <f t="shared" si="89"/>
        <v/>
      </c>
      <c r="CX131" s="49" t="str">
        <f t="shared" si="90"/>
        <v/>
      </c>
      <c r="CY131" s="49" t="str">
        <f t="shared" si="91"/>
        <v/>
      </c>
      <c r="CZ131" s="49" t="str">
        <f t="shared" si="92"/>
        <v/>
      </c>
      <c r="DA131" s="49" t="str">
        <f t="shared" si="93"/>
        <v/>
      </c>
      <c r="DB131" s="49" t="str">
        <f t="shared" si="94"/>
        <v/>
      </c>
      <c r="DC131" s="49" t="str">
        <f t="shared" si="95"/>
        <v/>
      </c>
      <c r="DD131" s="49" t="str">
        <f t="shared" si="96"/>
        <v/>
      </c>
      <c r="DE131" s="52" t="str">
        <f t="shared" si="97"/>
        <v/>
      </c>
      <c r="DG131" s="49" t="str">
        <f t="shared" si="133"/>
        <v/>
      </c>
      <c r="DH131" s="49" t="str">
        <f t="shared" si="134"/>
        <v/>
      </c>
      <c r="DI131" s="49" t="str">
        <f t="shared" si="135"/>
        <v/>
      </c>
      <c r="DK131" s="49" t="str">
        <f t="shared" si="98"/>
        <v/>
      </c>
      <c r="DL131" s="49" t="str">
        <f t="shared" si="99"/>
        <v/>
      </c>
      <c r="DM131" s="49" t="str">
        <f t="shared" si="100"/>
        <v/>
      </c>
      <c r="DN131" s="57" t="str">
        <f t="shared" si="101"/>
        <v/>
      </c>
      <c r="DP131" s="49" t="str">
        <f t="shared" si="164"/>
        <v/>
      </c>
      <c r="DQ131" s="49" t="str">
        <f t="shared" si="165"/>
        <v/>
      </c>
      <c r="DR131" s="49" t="str">
        <f t="shared" si="166"/>
        <v/>
      </c>
      <c r="DS131" s="49" t="str">
        <f t="shared" si="167"/>
        <v/>
      </c>
      <c r="DU131" s="49" t="str">
        <f t="shared" si="168"/>
        <v/>
      </c>
      <c r="DV131" s="49" t="str">
        <f t="shared" si="169"/>
        <v/>
      </c>
      <c r="DW131" s="49" t="str">
        <f t="shared" si="170"/>
        <v/>
      </c>
      <c r="DX131" s="49" t="str">
        <f t="shared" si="171"/>
        <v/>
      </c>
      <c r="DY131" s="57" t="str">
        <f t="shared" si="172"/>
        <v/>
      </c>
      <c r="EA131" s="49" t="str">
        <f t="shared" si="145"/>
        <v/>
      </c>
      <c r="EB131" s="49" t="str">
        <f t="shared" si="146"/>
        <v/>
      </c>
      <c r="EC131" s="49" t="str">
        <f t="shared" si="147"/>
        <v/>
      </c>
      <c r="ED131" s="49" t="str">
        <f t="shared" si="148"/>
        <v/>
      </c>
      <c r="EE131" s="49" t="str">
        <f t="shared" si="149"/>
        <v/>
      </c>
      <c r="EG131" s="49" t="str">
        <f t="shared" si="150"/>
        <v/>
      </c>
      <c r="EH131" s="49" t="str">
        <f t="shared" si="151"/>
        <v/>
      </c>
      <c r="EI131" s="49" t="str">
        <f t="shared" si="152"/>
        <v/>
      </c>
      <c r="EJ131" s="49" t="str">
        <f t="shared" si="153"/>
        <v/>
      </c>
      <c r="EK131" s="49" t="str">
        <f t="shared" si="154"/>
        <v/>
      </c>
      <c r="EL131" s="57" t="str">
        <f t="shared" si="155"/>
        <v/>
      </c>
    </row>
    <row r="132" spans="1:142" ht="15" customHeight="1">
      <c r="A132" s="699"/>
      <c r="B132" s="702"/>
      <c r="C132" s="702"/>
      <c r="D132" s="722"/>
      <c r="E132" s="722"/>
      <c r="F132" s="722"/>
      <c r="G132" s="722"/>
      <c r="H132" s="722"/>
      <c r="I132" s="722"/>
      <c r="J132" s="722"/>
      <c r="K132" s="722"/>
      <c r="L132" s="722"/>
      <c r="M132" s="722"/>
      <c r="N132" s="722"/>
      <c r="O132" s="722"/>
      <c r="P132" s="722"/>
      <c r="Q132" s="722"/>
      <c r="R132" s="722"/>
      <c r="S132" s="722"/>
      <c r="T132" s="722"/>
      <c r="U132" s="722"/>
      <c r="V132" s="722"/>
      <c r="W132" s="722"/>
      <c r="X132" s="722"/>
      <c r="Y132" s="722"/>
      <c r="Z132" s="722"/>
      <c r="AA132" s="722"/>
      <c r="AB132" s="722"/>
      <c r="AC132" s="722"/>
      <c r="AD132" s="722"/>
      <c r="AE132" s="722"/>
      <c r="AF132" s="722"/>
      <c r="AG132" s="722"/>
      <c r="AH132" s="722"/>
      <c r="AI132" s="722"/>
      <c r="AJ132" s="722"/>
      <c r="AK132" s="722"/>
      <c r="AL132" s="722"/>
      <c r="AM132" s="722"/>
      <c r="AN132" s="722"/>
      <c r="AO132" s="722"/>
      <c r="AP132" s="215" t="str">
        <f t="shared" si="102"/>
        <v/>
      </c>
      <c r="AQ132" s="299" t="str">
        <f t="shared" si="58"/>
        <v/>
      </c>
      <c r="AR132" s="215" t="str">
        <f t="shared" si="103"/>
        <v/>
      </c>
      <c r="AS132" s="39"/>
      <c r="AT132" s="49" t="str">
        <f t="shared" si="104"/>
        <v/>
      </c>
      <c r="AU132" s="49" t="str">
        <f t="shared" si="105"/>
        <v/>
      </c>
      <c r="AV132" s="49" t="str">
        <f t="shared" si="106"/>
        <v/>
      </c>
      <c r="AW132" s="49" t="str">
        <f t="shared" si="107"/>
        <v/>
      </c>
      <c r="AX132" s="49" t="str">
        <f t="shared" si="108"/>
        <v/>
      </c>
      <c r="AY132" s="49" t="str">
        <f t="shared" si="109"/>
        <v/>
      </c>
      <c r="AZ132" s="49" t="str">
        <f t="shared" si="110"/>
        <v/>
      </c>
      <c r="BA132" s="42"/>
      <c r="BB132" s="49" t="str">
        <f t="shared" si="66"/>
        <v/>
      </c>
      <c r="BC132" s="49" t="str">
        <f t="shared" si="67"/>
        <v/>
      </c>
      <c r="BD132" s="49" t="str">
        <f t="shared" si="68"/>
        <v/>
      </c>
      <c r="BE132" s="49" t="str">
        <f t="shared" si="69"/>
        <v/>
      </c>
      <c r="BF132" s="49" t="str">
        <f t="shared" si="70"/>
        <v/>
      </c>
      <c r="BG132" s="49" t="str">
        <f t="shared" si="71"/>
        <v/>
      </c>
      <c r="BH132" s="49" t="str">
        <f t="shared" si="72"/>
        <v/>
      </c>
      <c r="BI132" s="49" t="str">
        <f t="shared" si="111"/>
        <v/>
      </c>
      <c r="BJ132" s="3"/>
      <c r="BK132" s="49" t="str">
        <f t="shared" si="112"/>
        <v/>
      </c>
      <c r="BL132" s="49" t="str">
        <f t="shared" si="113"/>
        <v/>
      </c>
      <c r="BM132" s="49" t="str">
        <f t="shared" si="114"/>
        <v/>
      </c>
      <c r="BN132" s="49" t="str">
        <f t="shared" si="115"/>
        <v/>
      </c>
      <c r="BO132" s="49" t="str">
        <f t="shared" si="116"/>
        <v/>
      </c>
      <c r="BP132" s="49" t="str">
        <f t="shared" si="117"/>
        <v/>
      </c>
      <c r="BQ132" s="49" t="str">
        <f t="shared" si="118"/>
        <v/>
      </c>
      <c r="BR132" s="49" t="str">
        <f t="shared" si="119"/>
        <v/>
      </c>
      <c r="BS132" s="49" t="str">
        <f t="shared" si="120"/>
        <v/>
      </c>
      <c r="BT132" s="49" t="str">
        <f t="shared" si="121"/>
        <v/>
      </c>
      <c r="BU132" s="49" t="str">
        <f t="shared" si="122"/>
        <v/>
      </c>
      <c r="BV132" s="49" t="str">
        <f t="shared" si="123"/>
        <v/>
      </c>
      <c r="BW132" s="49" t="str">
        <f t="shared" si="124"/>
        <v/>
      </c>
      <c r="BY132" s="49" t="str">
        <f t="shared" si="74"/>
        <v/>
      </c>
      <c r="BZ132" s="49" t="str">
        <f t="shared" si="75"/>
        <v/>
      </c>
      <c r="CA132" s="49" t="str">
        <f t="shared" si="76"/>
        <v/>
      </c>
      <c r="CB132" s="49" t="str">
        <f t="shared" si="77"/>
        <v/>
      </c>
      <c r="CC132" s="49" t="str">
        <f t="shared" si="78"/>
        <v/>
      </c>
      <c r="CD132" s="49" t="str">
        <f t="shared" si="79"/>
        <v/>
      </c>
      <c r="CE132" s="49" t="str">
        <f t="shared" si="80"/>
        <v/>
      </c>
      <c r="CF132" s="297" t="str">
        <f t="shared" si="81"/>
        <v/>
      </c>
      <c r="CG132" s="49" t="str">
        <f t="shared" si="82"/>
        <v/>
      </c>
      <c r="CH132" s="49" t="str">
        <f t="shared" si="83"/>
        <v/>
      </c>
      <c r="CI132" s="49" t="str">
        <f t="shared" si="84"/>
        <v/>
      </c>
      <c r="CJ132" s="49" t="str">
        <f t="shared" si="85"/>
        <v/>
      </c>
      <c r="CK132" s="49" t="str">
        <f t="shared" si="86"/>
        <v/>
      </c>
      <c r="CL132" s="49" t="str">
        <f t="shared" si="87"/>
        <v/>
      </c>
      <c r="CM132" s="3"/>
      <c r="CN132" s="49" t="str">
        <f t="shared" si="156"/>
        <v/>
      </c>
      <c r="CO132" s="49" t="str">
        <f t="shared" si="157"/>
        <v/>
      </c>
      <c r="CP132" s="49" t="str">
        <f t="shared" si="158"/>
        <v/>
      </c>
      <c r="CQ132" s="49" t="str">
        <f t="shared" si="159"/>
        <v/>
      </c>
      <c r="CR132" s="49" t="str">
        <f t="shared" si="160"/>
        <v/>
      </c>
      <c r="CS132" s="49" t="str">
        <f t="shared" si="161"/>
        <v/>
      </c>
      <c r="CT132" s="49" t="str">
        <f t="shared" si="162"/>
        <v/>
      </c>
      <c r="CU132" s="49" t="str">
        <f t="shared" si="163"/>
        <v/>
      </c>
      <c r="CW132" s="49" t="str">
        <f t="shared" si="89"/>
        <v/>
      </c>
      <c r="CX132" s="49" t="str">
        <f t="shared" si="90"/>
        <v/>
      </c>
      <c r="CY132" s="49" t="str">
        <f t="shared" si="91"/>
        <v/>
      </c>
      <c r="CZ132" s="49" t="str">
        <f t="shared" si="92"/>
        <v/>
      </c>
      <c r="DA132" s="49" t="str">
        <f t="shared" si="93"/>
        <v/>
      </c>
      <c r="DB132" s="49" t="str">
        <f t="shared" si="94"/>
        <v/>
      </c>
      <c r="DC132" s="49" t="str">
        <f t="shared" si="95"/>
        <v/>
      </c>
      <c r="DD132" s="49" t="str">
        <f t="shared" si="96"/>
        <v/>
      </c>
      <c r="DE132" s="52" t="str">
        <f t="shared" si="97"/>
        <v/>
      </c>
      <c r="DG132" s="49" t="str">
        <f t="shared" si="133"/>
        <v/>
      </c>
      <c r="DH132" s="49" t="str">
        <f t="shared" si="134"/>
        <v/>
      </c>
      <c r="DI132" s="49" t="str">
        <f t="shared" si="135"/>
        <v/>
      </c>
      <c r="DK132" s="49" t="str">
        <f t="shared" si="98"/>
        <v/>
      </c>
      <c r="DL132" s="49" t="str">
        <f t="shared" si="99"/>
        <v/>
      </c>
      <c r="DM132" s="49" t="str">
        <f t="shared" si="100"/>
        <v/>
      </c>
      <c r="DN132" s="57" t="str">
        <f t="shared" si="101"/>
        <v/>
      </c>
      <c r="DP132" s="49" t="str">
        <f t="shared" si="164"/>
        <v/>
      </c>
      <c r="DQ132" s="49" t="str">
        <f t="shared" si="165"/>
        <v/>
      </c>
      <c r="DR132" s="49" t="str">
        <f t="shared" si="166"/>
        <v/>
      </c>
      <c r="DS132" s="49" t="str">
        <f t="shared" si="167"/>
        <v/>
      </c>
      <c r="DU132" s="49" t="str">
        <f t="shared" si="168"/>
        <v/>
      </c>
      <c r="DV132" s="49" t="str">
        <f t="shared" si="169"/>
        <v/>
      </c>
      <c r="DW132" s="49" t="str">
        <f t="shared" si="170"/>
        <v/>
      </c>
      <c r="DX132" s="49" t="str">
        <f t="shared" si="171"/>
        <v/>
      </c>
      <c r="DY132" s="57" t="str">
        <f t="shared" si="172"/>
        <v/>
      </c>
      <c r="EA132" s="49" t="str">
        <f t="shared" si="145"/>
        <v/>
      </c>
      <c r="EB132" s="49" t="str">
        <f t="shared" si="146"/>
        <v/>
      </c>
      <c r="EC132" s="49" t="str">
        <f t="shared" si="147"/>
        <v/>
      </c>
      <c r="ED132" s="49" t="str">
        <f t="shared" si="148"/>
        <v/>
      </c>
      <c r="EE132" s="49" t="str">
        <f t="shared" si="149"/>
        <v/>
      </c>
      <c r="EG132" s="49" t="str">
        <f t="shared" si="150"/>
        <v/>
      </c>
      <c r="EH132" s="49" t="str">
        <f t="shared" si="151"/>
        <v/>
      </c>
      <c r="EI132" s="49" t="str">
        <f t="shared" si="152"/>
        <v/>
      </c>
      <c r="EJ132" s="49" t="str">
        <f t="shared" si="153"/>
        <v/>
      </c>
      <c r="EK132" s="49" t="str">
        <f t="shared" si="154"/>
        <v/>
      </c>
      <c r="EL132" s="57" t="str">
        <f t="shared" si="155"/>
        <v/>
      </c>
    </row>
    <row r="133" spans="1:142" ht="15" customHeight="1">
      <c r="A133" s="699"/>
      <c r="B133" s="702"/>
      <c r="C133" s="702"/>
      <c r="D133" s="722"/>
      <c r="E133" s="722"/>
      <c r="F133" s="722"/>
      <c r="G133" s="722"/>
      <c r="H133" s="722"/>
      <c r="I133" s="722"/>
      <c r="J133" s="722"/>
      <c r="K133" s="722"/>
      <c r="L133" s="722"/>
      <c r="M133" s="722"/>
      <c r="N133" s="722"/>
      <c r="O133" s="722"/>
      <c r="P133" s="722"/>
      <c r="Q133" s="722"/>
      <c r="R133" s="722"/>
      <c r="S133" s="722"/>
      <c r="T133" s="722"/>
      <c r="U133" s="722"/>
      <c r="V133" s="722"/>
      <c r="W133" s="722"/>
      <c r="X133" s="722"/>
      <c r="Y133" s="722"/>
      <c r="Z133" s="722"/>
      <c r="AA133" s="722"/>
      <c r="AB133" s="722"/>
      <c r="AC133" s="722"/>
      <c r="AD133" s="722"/>
      <c r="AE133" s="722"/>
      <c r="AF133" s="722"/>
      <c r="AG133" s="722"/>
      <c r="AH133" s="722"/>
      <c r="AI133" s="722"/>
      <c r="AJ133" s="722"/>
      <c r="AK133" s="722"/>
      <c r="AL133" s="722"/>
      <c r="AM133" s="722"/>
      <c r="AN133" s="722"/>
      <c r="AO133" s="722"/>
      <c r="AP133" s="215" t="str">
        <f t="shared" si="102"/>
        <v/>
      </c>
      <c r="AQ133" s="299" t="str">
        <f t="shared" ref="AQ133:AQ196" si="173">IF(OR(ISBLANK(B133),AP133=""),"",IF(OR($J$3="PH",$J$3="MS",$J$3="ME"),IF(AND(N($AP133)&gt;=BW$12,N($AP133)&lt;=BX$12),BY$12,IF(AND(N($AP133)&gt;=BW$13,N($AP133)&lt;=BX$13),BY$13,IF(AND(N($AP133)&gt;=BW$14,N($AP133)&lt;=BX$14),BY$14,IF(AND(N($AP133)&gt;=BW$15,N($AP133)&lt;=BX$15),BY$15,IF(AND(N($AP133)&gt;=BW$16,N($AP133)&lt;=$BX$16),BY$16,IF(AND(N($AP133)&gt;=BW$17,N($AP133)&lt;=$BX$17),BY$17,"Ongoing")))))),IF(AND(N($AP133)&gt;=BP$12,N($AP133)&lt;=BQ$12),BR$12,IF(AND(N($AP133)&gt;=BP$13,N($AP133)&lt;=BQ$13),BR$13,IF(AND(N($AP133)&gt;=BP$14,N($AP133)&lt;=BQ$14),BR$14,IF(AND(N($AP133)&gt;=BP$15,N($AP133)&lt;=BQ$15),BR$15,IF(AND(N($AP133)&gt;=BP$16,N($AP133)&lt;=BQ$16),BR$16,IF(AND(N($AP133)&gt;=BP$17,N($AP133)&lt;=BQ$17),BR$17,IF(AND(N($AP133)&gt;=BP$18,N($AP133)&lt;=BQ$18),BR$18,IF(AND(N($AP133)&gt;=BP$19,N($AP133)&lt;=BQ$19),BR$19,IF(AND(N($AP133)&gt;=BP$20,N($AP133)&lt;=BQ$20),BR$20,IF(AND(N($AP133)&gt;=BP$21,N($AP133)&lt;=BQ$21),BR$21,IF(AND(N($AP133)&gt;=BP$22,N($AP133)&lt;=BQ$22),BR$22)))))))))))))</f>
        <v/>
      </c>
      <c r="AR133" s="215" t="str">
        <f t="shared" si="103"/>
        <v/>
      </c>
      <c r="AS133" s="39"/>
      <c r="AT133" s="49" t="str">
        <f t="shared" si="104"/>
        <v/>
      </c>
      <c r="AU133" s="49" t="str">
        <f t="shared" si="105"/>
        <v/>
      </c>
      <c r="AV133" s="49" t="str">
        <f t="shared" si="106"/>
        <v/>
      </c>
      <c r="AW133" s="49" t="str">
        <f t="shared" si="107"/>
        <v/>
      </c>
      <c r="AX133" s="49" t="str">
        <f t="shared" si="108"/>
        <v/>
      </c>
      <c r="AY133" s="49" t="str">
        <f t="shared" si="109"/>
        <v/>
      </c>
      <c r="AZ133" s="49" t="str">
        <f t="shared" si="110"/>
        <v/>
      </c>
      <c r="BA133" s="42"/>
      <c r="BB133" s="49" t="str">
        <f t="shared" ref="BB133:BB196" si="174">IF(AND(ISBLANK($B133),ISBLANK($C133)),"",IF(AND(N(AT$67)&gt;0,AT133="ABS"),"ABS",IF(AND(N(AT$67)&gt;0,LEN(AT133)&gt;0),IF(ROUND(AT133/AT$67*100,0)&gt;=$J$8,"Yes","No"),"")))</f>
        <v/>
      </c>
      <c r="BC133" s="49" t="str">
        <f t="shared" ref="BC133:BC196" si="175">IF(AND(ISBLANK($B133),ISBLANK($C133)),"",IF(AND(N(AU$67)&gt;0,AU133="ABS"),"ABS",IF(AND(N(AU$67)&gt;0,LEN(AU133)&gt;0),IF(ROUND(AU133/AU$67*100,0)&gt;=$J$8,"Yes","No"),"")))</f>
        <v/>
      </c>
      <c r="BD133" s="49" t="str">
        <f t="shared" ref="BD133:BD196" si="176">IF(AND(ISBLANK($B133),ISBLANK($C133)),"",IF(AND(N(AV$67)&gt;0,AV133="ABS"),"ABS",IF(AND(N(AV$67)&gt;0,LEN(AV133)&gt;0),IF(ROUND(AV133/AV$67*100,0)&gt;=$J$8,"Yes","No"),"")))</f>
        <v/>
      </c>
      <c r="BE133" s="49" t="str">
        <f t="shared" ref="BE133:BE196" si="177">IF(AND(ISBLANK($B133),ISBLANK($C133)),"",IF(AND(N(AW$67)&gt;0,AW133="ABS"),"ABS",IF(AND(N(AW$67)&gt;0,LEN(AW133)&gt;0),IF(ROUND(AW133/AW$67*100,0)&gt;=$J$8,"Yes","No"),"")))</f>
        <v/>
      </c>
      <c r="BF133" s="49" t="str">
        <f t="shared" ref="BF133:BF196" si="178">IF(AND(ISBLANK($B133),ISBLANK($C133)),"",IF(AND(N(AX$67)&gt;0,AX133="ABS"),"ABS",IF(AND(N(AX$67)&gt;0,LEN(AX133)&gt;0),IF(ROUND(AX133/AX$67*100,0)&gt;=$J$8,"Yes","No"),"")))</f>
        <v/>
      </c>
      <c r="BG133" s="49" t="str">
        <f t="shared" ref="BG133:BG196" si="179">IF(AND(ISBLANK($B133),ISBLANK($C133)),"",IF(AND(N(AY$67)&gt;0,AY133="ABS"),"ABS",IF(AND(N(AY$67)&gt;0,LEN(AY133)&gt;0),IF(ROUND(AY133/AY$67*100,0)&gt;=$J$8,"Yes","No"),"")))</f>
        <v/>
      </c>
      <c r="BH133" s="49" t="str">
        <f t="shared" ref="BH133:BH196" si="180">IF(AND(ISBLANK($B133),ISBLANK($C133)),"",IF(AND(N(AZ$67)&gt;0,AZ133="ABS"),"ABS",IF(AND(N(AZ$67)&gt;0,LEN(AZ133)&gt;0),IF(ROUND(AZ133/AZ$67*100,0)&gt;=$J$8,"Yes","No"),"")))</f>
        <v/>
      </c>
      <c r="BI133" s="49" t="str">
        <f t="shared" si="111"/>
        <v/>
      </c>
      <c r="BJ133" s="3"/>
      <c r="BK133" s="49" t="str">
        <f t="shared" si="112"/>
        <v/>
      </c>
      <c r="BL133" s="49" t="str">
        <f t="shared" si="113"/>
        <v/>
      </c>
      <c r="BM133" s="49" t="str">
        <f t="shared" si="114"/>
        <v/>
      </c>
      <c r="BN133" s="49" t="str">
        <f t="shared" si="115"/>
        <v/>
      </c>
      <c r="BO133" s="49" t="str">
        <f t="shared" si="116"/>
        <v/>
      </c>
      <c r="BP133" s="49" t="str">
        <f t="shared" si="117"/>
        <v/>
      </c>
      <c r="BQ133" s="49" t="str">
        <f t="shared" si="118"/>
        <v/>
      </c>
      <c r="BR133" s="49" t="str">
        <f t="shared" si="119"/>
        <v/>
      </c>
      <c r="BS133" s="49" t="str">
        <f t="shared" si="120"/>
        <v/>
      </c>
      <c r="BT133" s="49" t="str">
        <f t="shared" si="121"/>
        <v/>
      </c>
      <c r="BU133" s="49" t="str">
        <f t="shared" si="122"/>
        <v/>
      </c>
      <c r="BV133" s="49" t="str">
        <f t="shared" si="123"/>
        <v/>
      </c>
      <c r="BW133" s="49" t="str">
        <f t="shared" si="124"/>
        <v/>
      </c>
      <c r="BY133" s="49" t="str">
        <f t="shared" ref="BY133:BY196" si="181">IF(AND(ISBLANK($B133),ISBLANK($C133)),"",IF(AND(N(BK$67)&gt;0,BK133="ABS"),"ABS",IF(AND(N(BK$67)&gt;0,LEN(BK133)&gt;0),IF(ROUND(BK133/BK$67*100,0)&gt;=$J$8,"Yes","No"),"")))</f>
        <v/>
      </c>
      <c r="BZ133" s="49" t="str">
        <f t="shared" ref="BZ133:BZ196" si="182">IF(AND(ISBLANK($B133),ISBLANK($C133)),"",IF(AND(N(BL$67)&gt;0,BL133="ABS"),"ABS",IF(AND(N(BL$67)&gt;0,LEN(BL133)&gt;0),IF(ROUND(BL133/BL$67*100,0)&gt;=$J$8,"Yes","No"),"")))</f>
        <v/>
      </c>
      <c r="CA133" s="49" t="str">
        <f t="shared" ref="CA133:CA196" si="183">IF(AND(ISBLANK($B133),ISBLANK($C133)),"",IF(AND(N(BM$67)&gt;0,BM133="ABS"),"ABS",IF(AND(N(BM$67)&gt;0,LEN(BM133)&gt;0),IF(ROUND(BM133/BM$67*100,0)&gt;=$J$8,"Yes","No"),"")))</f>
        <v/>
      </c>
      <c r="CB133" s="49" t="str">
        <f t="shared" ref="CB133:CB196" si="184">IF(AND(ISBLANK($B133),ISBLANK($C133)),"",IF(AND(N(BN$67)&gt;0,BN133="ABS"),"ABS",IF(AND(N(BN$67)&gt;0,LEN(BN133)&gt;0),IF(ROUND(BN133/BN$67*100,0)&gt;=$J$8,"Yes","No"),"")))</f>
        <v/>
      </c>
      <c r="CC133" s="49" t="str">
        <f t="shared" ref="CC133:CC196" si="185">IF(AND(ISBLANK($B133),ISBLANK($C133)),"",IF(AND(N(BO$67)&gt;0,BO133="ABS"),"ABS",IF(AND(N(BO$67)&gt;0,LEN(BO133)&gt;0),IF(ROUND(BO133/BO$67*100,0)&gt;=$J$8,"Yes","No"),"")))</f>
        <v/>
      </c>
      <c r="CD133" s="49" t="str">
        <f t="shared" ref="CD133:CD196" si="186">IF(AND(ISBLANK($B133),ISBLANK($C133)),"",IF(AND(N(BP$67)&gt;0,BP133="ABS"),"ABS",IF(AND(N(BP$67)&gt;0,LEN(BP133)&gt;0),IF(ROUND(BP133/BP$67*100,0)&gt;=$J$8,"Yes","No"),"")))</f>
        <v/>
      </c>
      <c r="CE133" s="49" t="str">
        <f t="shared" ref="CE133:CE196" si="187">IF(AND(ISBLANK($B133),ISBLANK($C133)),"",IF(AND(N(BQ$67)&gt;0,BQ133="ABS"),"ABS",IF(AND(N(BQ$67)&gt;0,LEN(BQ133)&gt;0),IF(ROUND(BQ133/BQ$67*100,0)&gt;=$J$8,"Yes","No"),"")))</f>
        <v/>
      </c>
      <c r="CF133" s="49" t="str">
        <f t="shared" ref="CF133:CF196" si="188">IF(AND(ISBLANK($B133),ISBLANK($C133)),"",IF(AND(N(BR$67)&gt;0,BR133="ABS"),"ABS",IF(AND(N(BR$67)&gt;0,LEN(BR133)&gt;0),IF(ROUND(BR133/BR$67*100,0)&gt;=$J$8,"Yes","No"),"")))</f>
        <v/>
      </c>
      <c r="CG133" s="49" t="str">
        <f t="shared" ref="CG133:CG196" si="189">IF(AND(ISBLANK($B133),ISBLANK($C133)),"",IF(AND(N(BS$67)&gt;0,BS133="ABS"),"ABS",IF(AND(N(BS$67)&gt;0,LEN(BS133)&gt;0),IF(ROUND(BS133/BS$67*100,0)&gt;=$J$8,"Yes","No"),"")))</f>
        <v/>
      </c>
      <c r="CH133" s="49" t="str">
        <f t="shared" ref="CH133:CH196" si="190">IF(AND(ISBLANK($B133),ISBLANK($C133)),"",IF(AND(N(BT$67)&gt;0,BT133="ABS"),"ABS",IF(AND(N(BT$67)&gt;0,LEN(BT133)&gt;0),IF(ROUND(BT133/BT$67*100,0)&gt;=$J$8,"Yes","No"),"")))</f>
        <v/>
      </c>
      <c r="CI133" s="49" t="str">
        <f t="shared" ref="CI133:CI196" si="191">IF(AND(ISBLANK($B133),ISBLANK($C133)),"",IF(AND(N(BU$67)&gt;0,BU133="ABS"),"ABS",IF(AND(N(BU$67)&gt;0,LEN(BU133)&gt;0),IF(ROUND(BU133/BU$67*100,0)&gt;=$J$8,"Yes","No"),"")))</f>
        <v/>
      </c>
      <c r="CJ133" s="49" t="str">
        <f t="shared" ref="CJ133:CJ196" si="192">IF(AND(ISBLANK($B133),ISBLANK($C133)),"",IF(AND(N(BV$67)&gt;0,BV133="ABS"),"ABS",IF(AND(N(BV$67)&gt;0,LEN(BV133)&gt;0),IF(ROUND(BV133/BV$67*100,0)&gt;=$J$8,"Yes","No"),"")))</f>
        <v/>
      </c>
      <c r="CK133" s="49" t="str">
        <f t="shared" ref="CK133:CK196" si="193">IF(AND(ISBLANK($B133),ISBLANK($C133)),"",IF(AND(N(BW$67)&gt;0,BW133="ABS"),"ABS",IF(AND(N(BW$67)&gt;0,LEN(BW133)&gt;0),IF(ROUND(BW133/BW$67*100,0)&gt;=$J$8,"Yes","No"),"")))</f>
        <v/>
      </c>
      <c r="CL133" s="49" t="str">
        <f t="shared" ref="CL133:CL196" si="194">IF(COUNTIF(BY133:CJ133,"Yes")=$CL$66,"Yes",IF(COUNTIF(BY133:CJ133,"ABS")&gt;0,"ABS",IF(AND(N(AP133)&gt;0,COUNTIF(BY133:CJ133,"No")&gt;0),"No","")))</f>
        <v/>
      </c>
      <c r="CM133" s="3"/>
      <c r="CN133" s="49" t="str">
        <f t="shared" si="156"/>
        <v/>
      </c>
      <c r="CO133" s="49" t="str">
        <f t="shared" si="157"/>
        <v/>
      </c>
      <c r="CP133" s="49" t="str">
        <f t="shared" si="158"/>
        <v/>
      </c>
      <c r="CQ133" s="49" t="str">
        <f t="shared" si="159"/>
        <v/>
      </c>
      <c r="CR133" s="49" t="str">
        <f t="shared" si="160"/>
        <v/>
      </c>
      <c r="CS133" s="49" t="str">
        <f t="shared" si="161"/>
        <v/>
      </c>
      <c r="CT133" s="49" t="str">
        <f t="shared" si="162"/>
        <v/>
      </c>
      <c r="CU133" s="49" t="str">
        <f t="shared" si="163"/>
        <v/>
      </c>
      <c r="CW133" s="49" t="str">
        <f t="shared" ref="CW133:CW196" si="195">IF(AND(ISBLANK($B133),ISBLANK($C133)),"",IF(AND(N(CN$67)&gt;0,CN133="ABS"),"ABS",IF(AND(N(CN$67)&gt;0,LEN(CN133)&gt;0),IF(ROUND(CN133/CN$67*100,0)&gt;=$J$8,"Yes","No"),"")))</f>
        <v/>
      </c>
      <c r="CX133" s="49" t="str">
        <f t="shared" ref="CX133:CX196" si="196">IF(AND(ISBLANK($B133),ISBLANK($C133)),"",IF(AND(N(CO$67)&gt;0,CO133="ABS"),"ABS",IF(AND(N(CO$67)&gt;0,LEN(CO133)&gt;0),IF(ROUND(CO133/CO$67*100,0)&gt;=$J$8,"Yes","No"),"")))</f>
        <v/>
      </c>
      <c r="CY133" s="49" t="str">
        <f t="shared" ref="CY133:CY196" si="197">IF(AND(ISBLANK($B133),ISBLANK($C133)),"",IF(AND(N(CP$67)&gt;0,CP133="ABS"),"ABS",IF(AND(N(CP$67)&gt;0,LEN(CP133)&gt;0),IF(ROUND(CP133/CP$67*100,0)&gt;=$J$8,"Yes","No"),"")))</f>
        <v/>
      </c>
      <c r="CZ133" s="49" t="str">
        <f t="shared" ref="CZ133:CZ196" si="198">IF(AND(ISBLANK($B133),ISBLANK($C133)),"",IF(AND(N(CQ$67)&gt;0,CQ133="ABS"),"ABS",IF(AND(N(CQ$67)&gt;0,LEN(CQ133)&gt;0),IF(ROUND(CQ133/CQ$67*100,0)&gt;=$J$8,"Yes","No"),"")))</f>
        <v/>
      </c>
      <c r="DA133" s="49" t="str">
        <f t="shared" ref="DA133:DA196" si="199">IF(AND(ISBLANK($B133),ISBLANK($C133)),"",IF(AND(N(CR$67)&gt;0,CR133="ABS"),"ABS",IF(AND(N(CR$67)&gt;0,LEN(CR133)&gt;0),IF(ROUND(CR133/CR$67*100,0)&gt;=$J$8,"Yes","No"),"")))</f>
        <v/>
      </c>
      <c r="DB133" s="49" t="str">
        <f t="shared" ref="DB133:DB196" si="200">IF(AND(ISBLANK($B133),ISBLANK($C133)),"",IF(AND(N(CS$67)&gt;0,CS133="ABS"),"ABS",IF(AND(N(CS$67)&gt;0,LEN(CS133)&gt;0),IF(ROUND(CS133/CS$67*100,0)&gt;=$J$8,"Yes","No"),"")))</f>
        <v/>
      </c>
      <c r="DC133" s="49" t="str">
        <f t="shared" ref="DC133:DC196" si="201">IF(AND(ISBLANK($B133),ISBLANK($C133)),"",IF(AND(N(CT$67)&gt;0,CT133="ABS"),"ABS",IF(AND(N(CT$67)&gt;0,LEN(CT133)&gt;0),IF(ROUND(CT133/CT$67*100,0)&gt;=$J$8,"Yes","No"),"")))</f>
        <v/>
      </c>
      <c r="DD133" s="49" t="str">
        <f t="shared" ref="DD133:DD196" si="202">IF(AND(ISBLANK($B133),ISBLANK($C133)),"",IF(AND(N(CU$67)&gt;0,CU133="ABS"),"ABS",IF(AND(N(CU$67)&gt;0,LEN(CU133)&gt;0),IF(ROUND(CU133/CU$67*100,0)&gt;=$J$8,"Yes","No"),"")))</f>
        <v/>
      </c>
      <c r="DE133" s="52" t="str">
        <f t="shared" ref="DE133:DE196" si="203">IF(COUNTIF(CW133:DD133,"Yes")=$DE$66,"Yes",IF(COUNTIF(CW133:DD133,"ABS")&gt;0,"ABS",IF(AND(N(AP133)&gt;0,COUNTIF(CW133:DD133,"No")&gt;0),"No","")))</f>
        <v/>
      </c>
      <c r="DG133" s="49" t="str">
        <f t="shared" si="133"/>
        <v/>
      </c>
      <c r="DH133" s="49" t="str">
        <f t="shared" si="134"/>
        <v/>
      </c>
      <c r="DI133" s="49" t="str">
        <f t="shared" si="135"/>
        <v/>
      </c>
      <c r="DK133" s="49" t="str">
        <f t="shared" ref="DK133:DK196" si="204">IF(AND(ISBLANK($B133),ISBLANK($C133)),"",IF(AND(N(DG$67)&gt;0,DG133="ABS"),"ABS",IF(AND(N(DG$67)&gt;0,LEN(DG133)&gt;0),IF(ROUND(DG133/DG$67*100,0)&gt;=$J$8,"Yes","No"),"")))</f>
        <v/>
      </c>
      <c r="DL133" s="49" t="str">
        <f t="shared" ref="DL133:DL196" si="205">IF(AND(ISBLANK($B133),ISBLANK($C133)),"",IF(AND(N(DH$67)&gt;0,DH133="ABS"),"ABS",IF(AND(N(DH$67)&gt;0,LEN(DH133)&gt;0),IF(ROUND(DH133/DH$67*100,0)&gt;=$J$8,"Yes","No"),"")))</f>
        <v/>
      </c>
      <c r="DM133" s="49" t="str">
        <f t="shared" ref="DM133:DM196" si="206">IF(AND(ISBLANK($B133),ISBLANK($C133)),"",IF(AND(N(DI$67)&gt;0,DI133="ABS"),"ABS",IF(AND(N(DI$67)&gt;0,LEN(DI133)&gt;0),IF(ROUND(DI133/DI$67*100,0)&gt;=$J$8,"Yes","No"),"")))</f>
        <v/>
      </c>
      <c r="DN133" s="57" t="str">
        <f t="shared" ref="DN133:DN196" si="207">IF(COUNTIF(DK133:DM133,"Yes")=$DN$66,"Yes",IF(COUNTIF(DG133:DI133,"ABS")&gt;0,"ABS",IF(AND(N($AP133)&gt;0,COUNTIF(DK133:DM133,"No")&gt;0),"No","")))</f>
        <v/>
      </c>
      <c r="DP133" s="49" t="str">
        <f t="shared" si="164"/>
        <v/>
      </c>
      <c r="DQ133" s="49" t="str">
        <f t="shared" si="165"/>
        <v/>
      </c>
      <c r="DR133" s="49" t="str">
        <f t="shared" si="166"/>
        <v/>
      </c>
      <c r="DS133" s="49" t="str">
        <f t="shared" si="167"/>
        <v/>
      </c>
      <c r="DU133" s="49" t="str">
        <f t="shared" si="168"/>
        <v/>
      </c>
      <c r="DV133" s="49" t="str">
        <f t="shared" si="169"/>
        <v/>
      </c>
      <c r="DW133" s="49" t="str">
        <f t="shared" si="170"/>
        <v/>
      </c>
      <c r="DX133" s="49" t="str">
        <f t="shared" si="171"/>
        <v/>
      </c>
      <c r="DY133" s="57" t="str">
        <f t="shared" si="172"/>
        <v/>
      </c>
      <c r="EA133" s="49" t="str">
        <f t="shared" si="145"/>
        <v/>
      </c>
      <c r="EB133" s="49" t="str">
        <f t="shared" si="146"/>
        <v/>
      </c>
      <c r="EC133" s="49" t="str">
        <f t="shared" si="147"/>
        <v/>
      </c>
      <c r="ED133" s="49" t="str">
        <f t="shared" si="148"/>
        <v/>
      </c>
      <c r="EE133" s="49" t="str">
        <f t="shared" si="149"/>
        <v/>
      </c>
      <c r="EG133" s="49" t="str">
        <f t="shared" si="150"/>
        <v/>
      </c>
      <c r="EH133" s="49" t="str">
        <f t="shared" si="151"/>
        <v/>
      </c>
      <c r="EI133" s="49" t="str">
        <f t="shared" si="152"/>
        <v/>
      </c>
      <c r="EJ133" s="49" t="str">
        <f t="shared" si="153"/>
        <v/>
      </c>
      <c r="EK133" s="49" t="str">
        <f t="shared" si="154"/>
        <v/>
      </c>
      <c r="EL133" s="57" t="str">
        <f t="shared" si="155"/>
        <v/>
      </c>
    </row>
    <row r="134" spans="1:142" ht="15" customHeight="1">
      <c r="A134" s="699"/>
      <c r="B134" s="702"/>
      <c r="C134" s="702"/>
      <c r="D134" s="722"/>
      <c r="E134" s="722"/>
      <c r="F134" s="722"/>
      <c r="G134" s="722"/>
      <c r="H134" s="722"/>
      <c r="I134" s="722"/>
      <c r="J134" s="722"/>
      <c r="K134" s="722"/>
      <c r="L134" s="722"/>
      <c r="M134" s="722"/>
      <c r="N134" s="722"/>
      <c r="O134" s="722"/>
      <c r="P134" s="722"/>
      <c r="Q134" s="722"/>
      <c r="R134" s="722"/>
      <c r="S134" s="722"/>
      <c r="T134" s="722"/>
      <c r="U134" s="722"/>
      <c r="V134" s="722"/>
      <c r="W134" s="722"/>
      <c r="X134" s="722"/>
      <c r="Y134" s="722"/>
      <c r="Z134" s="722"/>
      <c r="AA134" s="722"/>
      <c r="AB134" s="722"/>
      <c r="AC134" s="722"/>
      <c r="AD134" s="722"/>
      <c r="AE134" s="722"/>
      <c r="AF134" s="722"/>
      <c r="AG134" s="722"/>
      <c r="AH134" s="722"/>
      <c r="AI134" s="722"/>
      <c r="AJ134" s="722"/>
      <c r="AK134" s="722"/>
      <c r="AL134" s="722"/>
      <c r="AM134" s="722"/>
      <c r="AN134" s="722"/>
      <c r="AO134" s="722"/>
      <c r="AP134" s="215" t="str">
        <f t="shared" ref="AP134:AP197" si="208">IF(AP398="ABS","ABS",IF(AP398&gt;=0,AP398,""))</f>
        <v/>
      </c>
      <c r="AQ134" s="299" t="str">
        <f t="shared" si="173"/>
        <v/>
      </c>
      <c r="AR134" s="215" t="str">
        <f t="shared" ref="AR134:AR197" si="209">IF(ISBLANK($B134),"",IF(OR($J$3="PH",$J$3="MS",$J$3="ME"),IF(AND(N(AQ134)&gt;=2,N(AQ134)&lt;=1),"PASS",IF(AQ134="INC","REM","Ongoing")),IF(AND(N(AQ134)&lt;=3,N(AQ134)&gt;=1),"PASS",IF(AQ134="INC","REM","FAIL"))))</f>
        <v/>
      </c>
      <c r="AS134" s="39"/>
      <c r="AT134" s="49" t="str">
        <f t="shared" ref="AT134:AT197" si="210">IF(OR(ISBLANK($B134),N(AT$67)=0,N($AP$66)=0),"",IF(OR(COUNTIFS($D134:$AO134,"ABS",$D398:$AO398,AT$68)=AS$332,COUNTIFS($D134:$AO134,"ABS",$D398:$AO398,AT$68)=AS$332,COUNTIFS($D134:$AO134,"ABS",$D398:$AO398,AT$68)=AS$332,COUNTIFS($D134:$AO134,"ABS",$D398:$AO398,AT$68)=AS$332),"ABS",ROUND(MMULT($D398:$AO398,AS$333:AS$370),2)))</f>
        <v/>
      </c>
      <c r="AU134" s="49" t="str">
        <f t="shared" ref="AU134:AU197" si="211">IF(OR(ISBLANK($B134),N(AU$67)=0,N($AP$66)=0),"",IF(OR(COUNTIFS($D134:$AO134,"ABS",$D398:$AO398,AU$68)=AT$332,COUNTIFS($D134:$AO134,"ABS",$D398:$AO398,AU$68)=AT$332,COUNTIFS($D134:$AO134,"ABS",$D398:$AO398,AU$68)=AT$332,COUNTIFS($D134:$AO134,"ABS",$D398:$AO398,AU$68)=AT$332),"ABS",ROUND(MMULT($D398:$AO398,AT$333:AT$370),2)))</f>
        <v/>
      </c>
      <c r="AV134" s="49" t="str">
        <f t="shared" ref="AV134:AV197" si="212">IF(OR(ISBLANK($B134),N(AV$67)=0,N($AP$66)=0),"",IF(OR(COUNTIFS($D134:$AO134,"ABS",$D398:$AO398,AV$68)=AU$332,COUNTIFS($D134:$AO134,"ABS",$D398:$AO398,AV$68)=AU$332,COUNTIFS($D134:$AO134,"ABS",$D398:$AO398,AV$68)=AU$332,COUNTIFS($D134:$AO134,"ABS",$D398:$AO398,AV$68)=AU$332),"ABS",ROUND(MMULT($D398:$AO398,AU$333:AU$370),2)))</f>
        <v/>
      </c>
      <c r="AW134" s="49" t="str">
        <f t="shared" ref="AW134:AW197" si="213">IF(OR(ISBLANK($B134),N(AW$67)=0,N($AP$66)=0),"",IF(OR(COUNTIFS($D134:$AO134,"ABS",$D398:$AO398,AW$68)=AV$332,COUNTIFS($D134:$AO134,"ABS",$D398:$AO398,AW$68)=AV$332,COUNTIFS($D134:$AO134,"ABS",$D398:$AO398,AW$68)=AV$332,COUNTIFS($D134:$AO134,"ABS",$D398:$AO398,AW$68)=AV$332),"ABS",ROUND(MMULT($D398:$AO398,AV$333:AV$370),2)))</f>
        <v/>
      </c>
      <c r="AX134" s="49" t="str">
        <f t="shared" ref="AX134:AX197" si="214">IF(OR(ISBLANK($B134),N(AX$67)=0,N($AP$66)=0),"",IF(OR(COUNTIFS($D134:$AO134,"ABS",$D398:$AO398,AX$68)=AW$332,COUNTIFS($D134:$AO134,"ABS",$D398:$AO398,AX$68)=AW$332,COUNTIFS($D134:$AO134,"ABS",$D398:$AO398,AX$68)=AW$332,COUNTIFS($D134:$AO134,"ABS",$D398:$AO398,AX$68)=AW$332),"ABS",ROUND(MMULT($D398:$AO398,AW$333:AW$370),2)))</f>
        <v/>
      </c>
      <c r="AY134" s="49" t="str">
        <f t="shared" ref="AY134:AY197" si="215">IF(OR(ISBLANK($B134),N(AY$67)=0,N($AP$66)=0),"",IF(OR(COUNTIFS($D134:$AO134,"ABS",$D398:$AO398,AY$68)=AX$332,COUNTIFS($D134:$AO134,"ABS",$D398:$AO398,AY$68)=AX$332,COUNTIFS($D134:$AO134,"ABS",$D398:$AO398,AY$68)=AX$332,COUNTIFS($D134:$AO134,"ABS",$D398:$AO398,AY$68)=AX$332),"ABS",ROUND(MMULT($D398:$AO398,AX$333:AX$370),2)))</f>
        <v/>
      </c>
      <c r="AZ134" s="49" t="str">
        <f t="shared" ref="AZ134:AZ197" si="216">IF(OR(ISBLANK($B134),N(AZ$67)=0,N($AP$66)=0),"",IF(OR(COUNTIFS($D134:$AO134,"ABS",$D398:$AO398,AZ$68)=AY$332,COUNTIFS($D134:$AO134,"ABS",$D398:$AO398,AZ$68)=AY$332,COUNTIFS($D134:$AO134,"ABS",$D398:$AO398,AZ$68)=AY$332,COUNTIFS($D134:$AO134,"ABS",$D398:$AO398,AZ$68)=AY$332),"ABS",ROUND(MMULT($D398:$AO398,AY$333:AY$370),2)))</f>
        <v/>
      </c>
      <c r="BA134" s="42"/>
      <c r="BB134" s="49" t="str">
        <f t="shared" si="174"/>
        <v/>
      </c>
      <c r="BC134" s="49" t="str">
        <f t="shared" si="175"/>
        <v/>
      </c>
      <c r="BD134" s="49" t="str">
        <f t="shared" si="176"/>
        <v/>
      </c>
      <c r="BE134" s="49" t="str">
        <f t="shared" si="177"/>
        <v/>
      </c>
      <c r="BF134" s="49" t="str">
        <f t="shared" si="178"/>
        <v/>
      </c>
      <c r="BG134" s="49" t="str">
        <f t="shared" si="179"/>
        <v/>
      </c>
      <c r="BH134" s="49" t="str">
        <f t="shared" si="180"/>
        <v/>
      </c>
      <c r="BI134" s="49" t="str">
        <f t="shared" ref="BI134:BI197" si="217">IF(COUNTIF(BB134:BH134,"Yes")=$BI$66,"Yes",IF(COUNTIF(BB134:BH134,"ABS")&gt;0,"ABS",IF(AND(N(AP134)&gt;0,COUNTIF(BB134:BH134,"No")&gt;0),"No","")))</f>
        <v/>
      </c>
      <c r="BJ134" s="3"/>
      <c r="BK134" s="49" t="str">
        <f t="shared" ref="BK134:BK197" si="218">IF(OR(ISBLANK($B134),N(BK$67)=0,N($AP$66)=0),"",IF(OR(COUNTIFS($D134:$AO134,"ABS",$D398:$AO398,BK$68)=AZ$332,COUNTIFS($D134:$AO134,"ABS",$D398:$AO398,BK$68)=AZ$332,COUNTIFS($D134:$AO134,"ABS",$D398:$AO398,BK$68)=AZ$332,COUNTIFS($D134:$AO134,"ABS",$D398:$AO398,BK$68)=AZ$332),"ABS",ROUND(MMULT($D398:$AO398,AZ$333:AZ$370),2)))</f>
        <v/>
      </c>
      <c r="BL134" s="49" t="str">
        <f t="shared" ref="BL134:BL197" si="219">IF(OR(ISBLANK($B134),N(BL$67)=0,N($AP$66)=0),"",IF(OR(COUNTIFS($D134:$AO134,"ABS",$D398:$AO398,BL$68)=BA$332,COUNTIFS($D134:$AO134,"ABS",$D398:$AO398,BL$68)=BA$332,COUNTIFS($D134:$AO134,"ABS",$D398:$AO398,BL$68)=BA$332,COUNTIFS($D134:$AO134,"ABS",$D398:$AO398,BL$68)=BA$332),"ABS",ROUND(MMULT($D398:$AO398,BA$333:BA$370),2)))</f>
        <v/>
      </c>
      <c r="BM134" s="49" t="str">
        <f t="shared" ref="BM134:BM197" si="220">IF(OR(ISBLANK($B134),N(BM$67)=0,N($AP$66)=0),"",IF(OR(COUNTIFS($D134:$AO134,"ABS",$D398:$AO398,BM$68)=BB$332,COUNTIFS($D134:$AO134,"ABS",$D398:$AO398,BM$68)=BB$332,COUNTIFS($D134:$AO134,"ABS",$D398:$AO398,BM$68)=BB$332,COUNTIFS($D134:$AO134,"ABS",$D398:$AO398,BM$68)=BB$332),"ABS",ROUND(MMULT($D398:$AO398,BB$333:BB$370),2)))</f>
        <v/>
      </c>
      <c r="BN134" s="49" t="str">
        <f t="shared" ref="BN134:BN197" si="221">IF(OR(ISBLANK($B134),N(BN$67)=0,N($AP$66)=0),"",IF(OR(COUNTIFS($D134:$AO134,"ABS",$D398:$AO398,BN$68)=BC$332,COUNTIFS($D134:$AO134,"ABS",$D398:$AO398,BN$68)=BC$332,COUNTIFS($D134:$AO134,"ABS",$D398:$AO398,BN$68)=BC$332,COUNTIFS($D134:$AO134,"ABS",$D398:$AO398,BN$68)=BC$332),"ABS",ROUND(MMULT($D398:$AO398,BC$333:BC$370),2)))</f>
        <v/>
      </c>
      <c r="BO134" s="49" t="str">
        <f t="shared" ref="BO134:BO197" si="222">IF(OR(ISBLANK($B134),N(BO$67)=0,N($AP$66)=0),"",IF(OR(COUNTIFS($D134:$AO134,"ABS",$D398:$AO398,BO$68)=BD$332,COUNTIFS($D134:$AO134,"ABS",$D398:$AO398,BO$68)=BD$332,COUNTIFS($D134:$AO134,"ABS",$D398:$AO398,BO$68)=BD$332,COUNTIFS($D134:$AO134,"ABS",$D398:$AO398,BO$68)=BD$332),"ABS",ROUND(MMULT($D398:$AO398,BD$333:BD$370),2)))</f>
        <v/>
      </c>
      <c r="BP134" s="49" t="str">
        <f t="shared" ref="BP134:BP197" si="223">IF(OR(ISBLANK($B134),N(BP$67)=0,N($AP$66)=0),"",IF(OR(COUNTIFS($D134:$AO134,"ABS",$D398:$AO398,BP$68)=BE$332,COUNTIFS($D134:$AO134,"ABS",$D398:$AO398,BP$68)=BE$332,COUNTIFS($D134:$AO134,"ABS",$D398:$AO398,BP$68)=BE$332,COUNTIFS($D134:$AO134,"ABS",$D398:$AO398,BP$68)=BE$332),"ABS",ROUND(MMULT($D398:$AO398,BE$333:BE$370),2)))</f>
        <v/>
      </c>
      <c r="BQ134" s="49" t="str">
        <f t="shared" ref="BQ134:BQ197" si="224">IF(OR(ISBLANK($B134),N(BQ$67)=0,N($AP$66)=0),"",IF(OR(COUNTIFS($D134:$AO134,"ABS",$D398:$AO398,BQ$68)=BF$332,COUNTIFS($D134:$AO134,"ABS",$D398:$AO398,BQ$68)=BF$332,COUNTIFS($D134:$AO134,"ABS",$D398:$AO398,BQ$68)=BF$332,COUNTIFS($D134:$AO134,"ABS",$D398:$AO398,BQ$68)=BF$332),"ABS",ROUND(MMULT($D398:$AO398,BF$333:BF$370),2)))</f>
        <v/>
      </c>
      <c r="BR134" s="49" t="str">
        <f t="shared" ref="BR134:BR197" si="225">IF(OR(ISBLANK($B134),N(BR$67)=0,N($AP$66)=0),"",IF(OR(COUNTIFS($D134:$AO134,"ABS",$D398:$AO398,BR$68)=BG$332,COUNTIFS($D134:$AO134,"ABS",$D398:$AO398,BR$68)=BG$332,COUNTIFS($D134:$AO134,"ABS",$D398:$AO398,BR$68)=BG$332,COUNTIFS($D134:$AO134,"ABS",$D398:$AO398,BR$68)=BG$332),"ABS",ROUND(MMULT($D398:$AO398,BG$333:BG$370),2)))</f>
        <v/>
      </c>
      <c r="BS134" s="49" t="str">
        <f t="shared" ref="BS134:BS197" si="226">IF(OR(ISBLANK($B134),N(BS$67)=0,N($AP$66)=0),"",IF(OR(COUNTIFS($D134:$AO134,"ABS",$D398:$AO398,BS$68)=BH$332,COUNTIFS($D134:$AO134,"ABS",$D398:$AO398,BS$68)=BH$332,COUNTIFS($D134:$AO134,"ABS",$D398:$AO398,BS$68)=BH$332,COUNTIFS($D134:$AO134,"ABS",$D398:$AO398,BS$68)=BH$332),"ABS",ROUND(MMULT($D398:$AO398,BH$333:BH$370),2)))</f>
        <v/>
      </c>
      <c r="BT134" s="49" t="str">
        <f t="shared" ref="BT134:BT197" si="227">IF(OR(ISBLANK($B134),N(BT$67)=0,N($AP$66)=0),"",IF(OR(COUNTIFS($D134:$AO134,"ABS",$D398:$AO398,BT$68)=BI$332,COUNTIFS($D134:$AO134,"ABS",$D398:$AO398,BT$68)=BI$332,COUNTIFS($D134:$AO134,"ABS",$D398:$AO398,BT$68)=BI$332,COUNTIFS($D134:$AO134,"ABS",$D398:$AO398,BT$68)=BI$332),"ABS",ROUND(MMULT($D398:$AO398,BI$333:BI$370),2)))</f>
        <v/>
      </c>
      <c r="BU134" s="49" t="str">
        <f t="shared" ref="BU134:BU197" si="228">IF(OR(ISBLANK($B134),N(BU$67)=0,N($AP$66)=0),"",IF(OR(COUNTIFS($D134:$AO134,"ABS",$D398:$AO398,BU$68)=BJ$332,COUNTIFS($D134:$AO134,"ABS",$D398:$AO398,BU$68)=BJ$332,COUNTIFS($D134:$AO134,"ABS",$D398:$AO398,BU$68)=BJ$332,COUNTIFS($D134:$AO134,"ABS",$D398:$AO398,BU$68)=BJ$332),"ABS",ROUND(MMULT($D398:$AO398,BJ$333:BJ$370),2)))</f>
        <v/>
      </c>
      <c r="BV134" s="49" t="str">
        <f t="shared" ref="BV134:BV197" si="229">IF(OR(ISBLANK($B134),N(BV$67)=0,N($AP$66)=0),"",IF(OR(COUNTIFS($D134:$AO134,"ABS",$D398:$AO398,BV$68)=BK$332,COUNTIFS($D134:$AO134,"ABS",$D398:$AO398,BV$68)=BK$332,COUNTIFS($D134:$AO134,"ABS",$D398:$AO398,BV$68)=BK$332,COUNTIFS($D134:$AO134,"ABS",$D398:$AO398,BV$68)=BK$332),"ABS",ROUND(MMULT($D398:$AO398,BK$333:BK$370),2)))</f>
        <v/>
      </c>
      <c r="BW134" s="49" t="str">
        <f t="shared" ref="BW134:BW197" si="230">IF(OR(ISBLANK($B134),N(BW$67)=0,N($AP$66)=0),"",IF(OR(COUNTIFS($D134:$AO134,"ABS",$D398:$AO398,BW$68)=BL$332,COUNTIFS($D134:$AO134,"ABS",$D398:$AO398,BW$68)=BL$332,COUNTIFS($D134:$AO134,"ABS",$D398:$AO398,BW$68)=BL$332,COUNTIFS($D134:$AO134,"ABS",$D398:$AO398,BW$68)=BL$332),"ABS",ROUND(MMULT($D398:$AO398,BL$333:BL$370),2)))</f>
        <v/>
      </c>
      <c r="BY134" s="49" t="str">
        <f t="shared" si="181"/>
        <v/>
      </c>
      <c r="BZ134" s="49" t="str">
        <f t="shared" si="182"/>
        <v/>
      </c>
      <c r="CA134" s="49" t="str">
        <f t="shared" si="183"/>
        <v/>
      </c>
      <c r="CB134" s="49" t="str">
        <f t="shared" si="184"/>
        <v/>
      </c>
      <c r="CC134" s="49" t="str">
        <f t="shared" si="185"/>
        <v/>
      </c>
      <c r="CD134" s="49" t="str">
        <f t="shared" si="186"/>
        <v/>
      </c>
      <c r="CE134" s="49" t="str">
        <f t="shared" si="187"/>
        <v/>
      </c>
      <c r="CF134" s="49" t="str">
        <f t="shared" si="188"/>
        <v/>
      </c>
      <c r="CG134" s="49" t="str">
        <f t="shared" si="189"/>
        <v/>
      </c>
      <c r="CH134" s="49" t="str">
        <f t="shared" si="190"/>
        <v/>
      </c>
      <c r="CI134" s="49" t="str">
        <f t="shared" si="191"/>
        <v/>
      </c>
      <c r="CJ134" s="49" t="str">
        <f t="shared" si="192"/>
        <v/>
      </c>
      <c r="CK134" s="49" t="str">
        <f t="shared" si="193"/>
        <v/>
      </c>
      <c r="CL134" s="49" t="str">
        <f t="shared" si="194"/>
        <v/>
      </c>
      <c r="CM134" s="3"/>
      <c r="CN134" s="49" t="str">
        <f t="shared" si="156"/>
        <v/>
      </c>
      <c r="CO134" s="49" t="str">
        <f t="shared" si="157"/>
        <v/>
      </c>
      <c r="CP134" s="49" t="str">
        <f t="shared" si="158"/>
        <v/>
      </c>
      <c r="CQ134" s="49" t="str">
        <f t="shared" si="159"/>
        <v/>
      </c>
      <c r="CR134" s="49" t="str">
        <f t="shared" si="160"/>
        <v/>
      </c>
      <c r="CS134" s="49" t="str">
        <f t="shared" si="161"/>
        <v/>
      </c>
      <c r="CT134" s="49" t="str">
        <f t="shared" si="162"/>
        <v/>
      </c>
      <c r="CU134" s="49" t="str">
        <f t="shared" si="163"/>
        <v/>
      </c>
      <c r="CW134" s="49" t="str">
        <f t="shared" si="195"/>
        <v/>
      </c>
      <c r="CX134" s="49" t="str">
        <f t="shared" si="196"/>
        <v/>
      </c>
      <c r="CY134" s="49" t="str">
        <f t="shared" si="197"/>
        <v/>
      </c>
      <c r="CZ134" s="49" t="str">
        <f t="shared" si="198"/>
        <v/>
      </c>
      <c r="DA134" s="49" t="str">
        <f t="shared" si="199"/>
        <v/>
      </c>
      <c r="DB134" s="49" t="str">
        <f t="shared" si="200"/>
        <v/>
      </c>
      <c r="DC134" s="49" t="str">
        <f t="shared" si="201"/>
        <v/>
      </c>
      <c r="DD134" s="49" t="str">
        <f t="shared" si="202"/>
        <v/>
      </c>
      <c r="DE134" s="52" t="str">
        <f t="shared" si="203"/>
        <v/>
      </c>
      <c r="DG134" s="49" t="str">
        <f t="shared" ref="DG134:DG197" si="231">IF(OR(ISBLANK($B134),N(DG$67)=0,N($AP$66)=0),"",IF(OR(COUNTIFS($D134:$AO134,"ABS",$D398:$AO398,DG$68)=BT$332,COUNTIFS($D134:$AO134,"ABS",$D398:$AO398,DG$68)=BT$332,COUNTIFS($D134:$AO134,"ABS",$D398:$AO398,DG$68)=BT$332,COUNTIFS($D134:$AO134,"ABS",$D398:$AO398,DG$68)=BT$332),"ABS",ROUND(MMULT($D398:$AO398,BT$333:BT$370),2)))</f>
        <v/>
      </c>
      <c r="DH134" s="49" t="str">
        <f t="shared" ref="DH134:DH197" si="232">IF(OR(ISBLANK($B134),N(DH$67)=0,N($AP$66)=0),"",IF(OR(COUNTIFS($D134:$AO134,"ABS",$D398:$AO398,DH$68)=BU$332,COUNTIFS($D134:$AO134,"ABS",$D398:$AO398,DH$68)=BU$332,COUNTIFS($D134:$AO134,"ABS",$D398:$AO398,DH$68)=BU$332,COUNTIFS($D134:$AO134,"ABS",$D398:$AO398,DH$68)=BU$332),"ABS",ROUND(MMULT($D398:$AO398,BU$333:BU$370),2)))</f>
        <v/>
      </c>
      <c r="DI134" s="49" t="str">
        <f t="shared" ref="DI134:DI197" si="233">IF(OR(ISBLANK($B134),N(DI$67)=0,N($AP$66)=0),"",IF(OR(COUNTIFS($D134:$AO134,"ABS",$D398:$AO398,DI$68)=BV$332,COUNTIFS($D134:$AO134,"ABS",$D398:$AO398,DI$68)=BV$332,COUNTIFS($D134:$AO134,"ABS",$D398:$AO398,DI$68)=BV$332,COUNTIFS($D134:$AO134,"ABS",$D398:$AO398,DI$68)=BV$332),"ABS",ROUND(MMULT($D398:$AO398,BV$333:BV$370),2)))</f>
        <v/>
      </c>
      <c r="DK134" s="49" t="str">
        <f t="shared" si="204"/>
        <v/>
      </c>
      <c r="DL134" s="49" t="str">
        <f t="shared" si="205"/>
        <v/>
      </c>
      <c r="DM134" s="49" t="str">
        <f t="shared" si="206"/>
        <v/>
      </c>
      <c r="DN134" s="57" t="str">
        <f t="shared" si="207"/>
        <v/>
      </c>
      <c r="DP134" s="49" t="str">
        <f t="shared" si="164"/>
        <v/>
      </c>
      <c r="DQ134" s="49" t="str">
        <f t="shared" si="165"/>
        <v/>
      </c>
      <c r="DR134" s="49" t="str">
        <f t="shared" si="166"/>
        <v/>
      </c>
      <c r="DS134" s="49" t="str">
        <f t="shared" si="167"/>
        <v/>
      </c>
      <c r="DU134" s="49" t="str">
        <f t="shared" si="168"/>
        <v/>
      </c>
      <c r="DV134" s="49" t="str">
        <f t="shared" si="169"/>
        <v/>
      </c>
      <c r="DW134" s="49" t="str">
        <f t="shared" si="170"/>
        <v/>
      </c>
      <c r="DX134" s="49" t="str">
        <f t="shared" si="171"/>
        <v/>
      </c>
      <c r="DY134" s="57" t="str">
        <f t="shared" si="172"/>
        <v/>
      </c>
      <c r="EA134" s="49" t="str">
        <f t="shared" ref="EA134:EA197" si="234">IF(OR(ISBLANK($B134),N(EA$67)=0,N($AP$66)=0),"",IF(OR(COUNTIFS($D134:$AO134,"ABS",$D398:$AO398,EA$68)=CA$332,COUNTIFS($D134:$AO134,"ABS",$D398:$AO398,EA$68)=CA$332,COUNTIFS($D134:$AO134,"ABS",$D398:$AO398,EA$68)=CA$332,COUNTIFS($D134:$AO134,"ABS",$D398:$AO398,EA$68)=CA$332),"ABS",ROUND(MMULT($D398:$AO398,CA$333:CA$370),2)))</f>
        <v/>
      </c>
      <c r="EB134" s="49" t="str">
        <f t="shared" ref="EB134:EB197" si="235">IF(OR(ISBLANK($B134),N(EB$67)=0,N($AP$66)=0),"",IF(OR(COUNTIFS($D134:$AO134,"ABS",$D398:$AO398,EB$68)=CB$332,COUNTIFS($D134:$AO134,"ABS",$D398:$AO398,EB$68)=CB$332,COUNTIFS($D134:$AO134,"ABS",$D398:$AO398,EB$68)=CB$332,COUNTIFS($D134:$AO134,"ABS",$D398:$AO398,EB$68)=CB$332),"ABS",ROUND(MMULT($D398:$AO398,CB$333:CB$370),2)))</f>
        <v/>
      </c>
      <c r="EC134" s="49" t="str">
        <f t="shared" ref="EC134:EC197" si="236">IF(OR(ISBLANK($B134),N(EC$67)=0,N($AP$66)=0),"",IF(OR(COUNTIFS($D134:$AO134,"ABS",$D398:$AO398,EC$68)=CC$332,COUNTIFS($D134:$AO134,"ABS",$D398:$AO398,EC$68)=CC$332,COUNTIFS($D134:$AO134,"ABS",$D398:$AO398,EC$68)=CC$332,COUNTIFS($D134:$AO134,"ABS",$D398:$AO398,EC$68)=CC$332),"ABS",ROUND(MMULT($D398:$AO398,CC$333:CC$370),2)))</f>
        <v/>
      </c>
      <c r="ED134" s="49" t="str">
        <f t="shared" ref="ED134:ED197" si="237">IF(OR(ISBLANK($B134),N(ED$67)=0,N($AP$66)=0),"",IF(OR(COUNTIFS($D134:$AO134,"ABS",$D398:$AO398,ED$68)=CD$332,COUNTIFS($D134:$AO134,"ABS",$D398:$AO398,ED$68)=CD$332,COUNTIFS($D134:$AO134,"ABS",$D398:$AO398,ED$68)=CD$332,COUNTIFS($D134:$AO134,"ABS",$D398:$AO398,ED$68)=CD$332),"ABS",ROUND(MMULT($D398:$AO398,CD$333:CD$370),2)))</f>
        <v/>
      </c>
      <c r="EE134" s="49" t="str">
        <f t="shared" ref="EE134:EE197" si="238">IF(OR(ISBLANK($B134),N(EE$67)=0,N($AP$66)=0),"",IF(OR(COUNTIFS($D134:$AO134,"ABS",$D398:$AO398,EE$68)=CE$332,COUNTIFS($D134:$AO134,"ABS",$D398:$AO398,EE$68)=CE$332,COUNTIFS($D134:$AO134,"ABS",$D398:$AO398,EE$68)=CE$332,COUNTIFS($D134:$AO134,"ABS",$D398:$AO398,EE$68)=CE$332),"ABS",ROUND(MMULT($D398:$AO398,CE$333:CE$370),2)))</f>
        <v/>
      </c>
      <c r="EG134" s="49" t="str">
        <f t="shared" ref="EG134:EG197" si="239">IF(AND(ISBLANK($B134),ISBLANK($C134)),"",IF(AND(N(EA$67)&gt;0,EA134="ABS"),"ABS",IF(AND(N(EA$67)&gt;0,LEN(EA134)&gt;0),IF(ROUND(EA134/EA$67*100,0)&gt;=$J$8,"Yes","No"),"")))</f>
        <v/>
      </c>
      <c r="EH134" s="49" t="str">
        <f t="shared" ref="EH134:EH197" si="240">IF(AND(ISBLANK($B134),ISBLANK($C134)),"",IF(AND(N(EB$67)&gt;0,EB134="ABS"),"ABS",IF(AND(N(EB$67)&gt;0,LEN(EB134)&gt;0),IF(ROUND(EB134/EB$67*100,0)&gt;=$J$8,"Yes","No"),"")))</f>
        <v/>
      </c>
      <c r="EI134" s="49" t="str">
        <f t="shared" ref="EI134:EI197" si="241">IF(AND(ISBLANK($B134),ISBLANK($C134)),"",IF(AND(N(EC$67)&gt;0,EC134="ABS"),"ABS",IF(AND(N(EC$67)&gt;0,LEN(EC134)&gt;0),IF(ROUND(EC134/EC$67*100,0)&gt;=$J$8,"Yes","No"),"")))</f>
        <v/>
      </c>
      <c r="EJ134" s="49" t="str">
        <f t="shared" ref="EJ134:EJ197" si="242">IF(AND(ISBLANK($B134),ISBLANK($C134)),"",IF(AND(N(ED$67)&gt;0,ED134="ABS"),"ABS",IF(AND(N(ED$67)&gt;0,LEN(ED134)&gt;0),IF(ROUND(ED134/ED$67*100,0)&gt;=$J$8,"Yes","No"),"")))</f>
        <v/>
      </c>
      <c r="EK134" s="49" t="str">
        <f t="shared" ref="EK134:EK197" si="243">IF(AND(ISBLANK($B134),ISBLANK($C134)),"",IF(AND(N(EE$67)&gt;0,EE134="ABS"),"ABS",IF(AND(N(EE$67)&gt;0,LEN(EE134)&gt;0),IF(ROUND(EE134/EE$67*100,0)&gt;=$J$8,"Yes","No"),"")))</f>
        <v/>
      </c>
      <c r="EL134" s="57" t="str">
        <f t="shared" ref="EL134:EL197" si="244">IF(COUNTIF(EG134:EK134,"Yes")=$DY$66,"Yes",IF(COUNTIF(EG134:EK134,"ABS")&gt;0,"ABS",IF(AND(N($AP134)&gt;0,COUNTIF(EG134:EK134,"No")&gt;0),"No","")))</f>
        <v/>
      </c>
    </row>
    <row r="135" spans="1:142" ht="15" customHeight="1">
      <c r="A135" s="699"/>
      <c r="B135" s="702"/>
      <c r="C135" s="702"/>
      <c r="D135" s="722"/>
      <c r="E135" s="722"/>
      <c r="F135" s="722"/>
      <c r="G135" s="722"/>
      <c r="H135" s="722"/>
      <c r="I135" s="722"/>
      <c r="J135" s="722"/>
      <c r="K135" s="722"/>
      <c r="L135" s="722"/>
      <c r="M135" s="722"/>
      <c r="N135" s="722"/>
      <c r="O135" s="722"/>
      <c r="P135" s="722"/>
      <c r="Q135" s="722"/>
      <c r="R135" s="722"/>
      <c r="S135" s="722"/>
      <c r="T135" s="722"/>
      <c r="U135" s="722"/>
      <c r="V135" s="722"/>
      <c r="W135" s="722"/>
      <c r="X135" s="722"/>
      <c r="Y135" s="722"/>
      <c r="Z135" s="722"/>
      <c r="AA135" s="722"/>
      <c r="AB135" s="722"/>
      <c r="AC135" s="722"/>
      <c r="AD135" s="722"/>
      <c r="AE135" s="722"/>
      <c r="AF135" s="722"/>
      <c r="AG135" s="722"/>
      <c r="AH135" s="722"/>
      <c r="AI135" s="722"/>
      <c r="AJ135" s="722"/>
      <c r="AK135" s="722"/>
      <c r="AL135" s="722"/>
      <c r="AM135" s="722"/>
      <c r="AN135" s="722"/>
      <c r="AO135" s="722"/>
      <c r="AP135" s="215" t="str">
        <f t="shared" si="208"/>
        <v/>
      </c>
      <c r="AQ135" s="299" t="str">
        <f t="shared" si="173"/>
        <v/>
      </c>
      <c r="AR135" s="215" t="str">
        <f t="shared" si="209"/>
        <v/>
      </c>
      <c r="AS135" s="39"/>
      <c r="AT135" s="49" t="str">
        <f t="shared" si="210"/>
        <v/>
      </c>
      <c r="AU135" s="49" t="str">
        <f t="shared" si="211"/>
        <v/>
      </c>
      <c r="AV135" s="49" t="str">
        <f t="shared" si="212"/>
        <v/>
      </c>
      <c r="AW135" s="49" t="str">
        <f t="shared" si="213"/>
        <v/>
      </c>
      <c r="AX135" s="49" t="str">
        <f t="shared" si="214"/>
        <v/>
      </c>
      <c r="AY135" s="49" t="str">
        <f t="shared" si="215"/>
        <v/>
      </c>
      <c r="AZ135" s="49" t="str">
        <f t="shared" si="216"/>
        <v/>
      </c>
      <c r="BA135" s="42"/>
      <c r="BB135" s="49" t="str">
        <f t="shared" si="174"/>
        <v/>
      </c>
      <c r="BC135" s="49" t="str">
        <f t="shared" si="175"/>
        <v/>
      </c>
      <c r="BD135" s="49" t="str">
        <f t="shared" si="176"/>
        <v/>
      </c>
      <c r="BE135" s="49" t="str">
        <f t="shared" si="177"/>
        <v/>
      </c>
      <c r="BF135" s="49" t="str">
        <f t="shared" si="178"/>
        <v/>
      </c>
      <c r="BG135" s="49" t="str">
        <f t="shared" si="179"/>
        <v/>
      </c>
      <c r="BH135" s="49" t="str">
        <f t="shared" si="180"/>
        <v/>
      </c>
      <c r="BI135" s="49" t="str">
        <f t="shared" si="217"/>
        <v/>
      </c>
      <c r="BJ135" s="3"/>
      <c r="BK135" s="49" t="str">
        <f t="shared" si="218"/>
        <v/>
      </c>
      <c r="BL135" s="49" t="str">
        <f t="shared" si="219"/>
        <v/>
      </c>
      <c r="BM135" s="49" t="str">
        <f t="shared" si="220"/>
        <v/>
      </c>
      <c r="BN135" s="49" t="str">
        <f t="shared" si="221"/>
        <v/>
      </c>
      <c r="BO135" s="49" t="str">
        <f t="shared" si="222"/>
        <v/>
      </c>
      <c r="BP135" s="49" t="str">
        <f t="shared" si="223"/>
        <v/>
      </c>
      <c r="BQ135" s="49" t="str">
        <f t="shared" si="224"/>
        <v/>
      </c>
      <c r="BR135" s="49" t="str">
        <f t="shared" si="225"/>
        <v/>
      </c>
      <c r="BS135" s="49" t="str">
        <f t="shared" si="226"/>
        <v/>
      </c>
      <c r="BT135" s="49" t="str">
        <f t="shared" si="227"/>
        <v/>
      </c>
      <c r="BU135" s="49" t="str">
        <f t="shared" si="228"/>
        <v/>
      </c>
      <c r="BV135" s="49" t="str">
        <f t="shared" si="229"/>
        <v/>
      </c>
      <c r="BW135" s="49" t="str">
        <f t="shared" si="230"/>
        <v/>
      </c>
      <c r="BY135" s="49" t="str">
        <f t="shared" si="181"/>
        <v/>
      </c>
      <c r="BZ135" s="49" t="str">
        <f t="shared" si="182"/>
        <v/>
      </c>
      <c r="CA135" s="49" t="str">
        <f t="shared" si="183"/>
        <v/>
      </c>
      <c r="CB135" s="49" t="str">
        <f t="shared" si="184"/>
        <v/>
      </c>
      <c r="CC135" s="49" t="str">
        <f t="shared" si="185"/>
        <v/>
      </c>
      <c r="CD135" s="49" t="str">
        <f t="shared" si="186"/>
        <v/>
      </c>
      <c r="CE135" s="49" t="str">
        <f t="shared" si="187"/>
        <v/>
      </c>
      <c r="CF135" s="49" t="str">
        <f t="shared" si="188"/>
        <v/>
      </c>
      <c r="CG135" s="49" t="str">
        <f t="shared" si="189"/>
        <v/>
      </c>
      <c r="CH135" s="49" t="str">
        <f t="shared" si="190"/>
        <v/>
      </c>
      <c r="CI135" s="49" t="str">
        <f t="shared" si="191"/>
        <v/>
      </c>
      <c r="CJ135" s="49" t="str">
        <f t="shared" si="192"/>
        <v/>
      </c>
      <c r="CK135" s="49" t="str">
        <f t="shared" si="193"/>
        <v/>
      </c>
      <c r="CL135" s="49" t="str">
        <f t="shared" si="194"/>
        <v/>
      </c>
      <c r="CM135" s="3"/>
      <c r="CN135" s="49" t="str">
        <f t="shared" si="156"/>
        <v/>
      </c>
      <c r="CO135" s="49" t="str">
        <f t="shared" si="157"/>
        <v/>
      </c>
      <c r="CP135" s="49" t="str">
        <f t="shared" si="158"/>
        <v/>
      </c>
      <c r="CQ135" s="49" t="str">
        <f t="shared" si="159"/>
        <v/>
      </c>
      <c r="CR135" s="49" t="str">
        <f t="shared" si="160"/>
        <v/>
      </c>
      <c r="CS135" s="49" t="str">
        <f t="shared" si="161"/>
        <v/>
      </c>
      <c r="CT135" s="49" t="str">
        <f t="shared" si="162"/>
        <v/>
      </c>
      <c r="CU135" s="49" t="str">
        <f t="shared" si="163"/>
        <v/>
      </c>
      <c r="CW135" s="49" t="str">
        <f t="shared" si="195"/>
        <v/>
      </c>
      <c r="CX135" s="49" t="str">
        <f t="shared" si="196"/>
        <v/>
      </c>
      <c r="CY135" s="49" t="str">
        <f t="shared" si="197"/>
        <v/>
      </c>
      <c r="CZ135" s="49" t="str">
        <f t="shared" si="198"/>
        <v/>
      </c>
      <c r="DA135" s="49" t="str">
        <f t="shared" si="199"/>
        <v/>
      </c>
      <c r="DB135" s="49" t="str">
        <f t="shared" si="200"/>
        <v/>
      </c>
      <c r="DC135" s="49" t="str">
        <f t="shared" si="201"/>
        <v/>
      </c>
      <c r="DD135" s="49" t="str">
        <f t="shared" si="202"/>
        <v/>
      </c>
      <c r="DE135" s="52" t="str">
        <f t="shared" si="203"/>
        <v/>
      </c>
      <c r="DG135" s="49" t="str">
        <f t="shared" si="231"/>
        <v/>
      </c>
      <c r="DH135" s="49" t="str">
        <f t="shared" si="232"/>
        <v/>
      </c>
      <c r="DI135" s="49" t="str">
        <f t="shared" si="233"/>
        <v/>
      </c>
      <c r="DK135" s="49" t="str">
        <f t="shared" si="204"/>
        <v/>
      </c>
      <c r="DL135" s="49" t="str">
        <f t="shared" si="205"/>
        <v/>
      </c>
      <c r="DM135" s="49" t="str">
        <f t="shared" si="206"/>
        <v/>
      </c>
      <c r="DN135" s="57" t="str">
        <f t="shared" si="207"/>
        <v/>
      </c>
      <c r="DP135" s="49" t="str">
        <f t="shared" si="164"/>
        <v/>
      </c>
      <c r="DQ135" s="49" t="str">
        <f t="shared" si="165"/>
        <v/>
      </c>
      <c r="DR135" s="49" t="str">
        <f t="shared" si="166"/>
        <v/>
      </c>
      <c r="DS135" s="49" t="str">
        <f t="shared" si="167"/>
        <v/>
      </c>
      <c r="DU135" s="49" t="str">
        <f t="shared" si="168"/>
        <v/>
      </c>
      <c r="DV135" s="49" t="str">
        <f t="shared" si="169"/>
        <v/>
      </c>
      <c r="DW135" s="49" t="str">
        <f t="shared" si="170"/>
        <v/>
      </c>
      <c r="DX135" s="49" t="str">
        <f t="shared" si="171"/>
        <v/>
      </c>
      <c r="DY135" s="57" t="str">
        <f t="shared" si="172"/>
        <v/>
      </c>
      <c r="EA135" s="49" t="str">
        <f t="shared" si="234"/>
        <v/>
      </c>
      <c r="EB135" s="49" t="str">
        <f t="shared" si="235"/>
        <v/>
      </c>
      <c r="EC135" s="49" t="str">
        <f t="shared" si="236"/>
        <v/>
      </c>
      <c r="ED135" s="49" t="str">
        <f t="shared" si="237"/>
        <v/>
      </c>
      <c r="EE135" s="49" t="str">
        <f t="shared" si="238"/>
        <v/>
      </c>
      <c r="EG135" s="49" t="str">
        <f t="shared" si="239"/>
        <v/>
      </c>
      <c r="EH135" s="49" t="str">
        <f t="shared" si="240"/>
        <v/>
      </c>
      <c r="EI135" s="49" t="str">
        <f t="shared" si="241"/>
        <v/>
      </c>
      <c r="EJ135" s="49" t="str">
        <f t="shared" si="242"/>
        <v/>
      </c>
      <c r="EK135" s="49" t="str">
        <f t="shared" si="243"/>
        <v/>
      </c>
      <c r="EL135" s="57" t="str">
        <f t="shared" si="244"/>
        <v/>
      </c>
    </row>
    <row r="136" spans="1:142" ht="15" customHeight="1">
      <c r="A136" s="699"/>
      <c r="B136" s="702"/>
      <c r="C136" s="702"/>
      <c r="D136" s="722"/>
      <c r="E136" s="722"/>
      <c r="F136" s="722"/>
      <c r="G136" s="722"/>
      <c r="H136" s="722"/>
      <c r="I136" s="722"/>
      <c r="J136" s="722"/>
      <c r="K136" s="722"/>
      <c r="L136" s="722"/>
      <c r="M136" s="722"/>
      <c r="N136" s="722"/>
      <c r="O136" s="722"/>
      <c r="P136" s="722"/>
      <c r="Q136" s="722"/>
      <c r="R136" s="722"/>
      <c r="S136" s="722"/>
      <c r="T136" s="722"/>
      <c r="U136" s="722"/>
      <c r="V136" s="722"/>
      <c r="W136" s="722"/>
      <c r="X136" s="722"/>
      <c r="Y136" s="722"/>
      <c r="Z136" s="722"/>
      <c r="AA136" s="722"/>
      <c r="AB136" s="722"/>
      <c r="AC136" s="722"/>
      <c r="AD136" s="722"/>
      <c r="AE136" s="722"/>
      <c r="AF136" s="722"/>
      <c r="AG136" s="722"/>
      <c r="AH136" s="722"/>
      <c r="AI136" s="722"/>
      <c r="AJ136" s="722"/>
      <c r="AK136" s="722"/>
      <c r="AL136" s="722"/>
      <c r="AM136" s="722"/>
      <c r="AN136" s="722"/>
      <c r="AO136" s="722"/>
      <c r="AP136" s="215" t="str">
        <f t="shared" si="208"/>
        <v/>
      </c>
      <c r="AQ136" s="299" t="str">
        <f t="shared" si="173"/>
        <v/>
      </c>
      <c r="AR136" s="215" t="str">
        <f t="shared" si="209"/>
        <v/>
      </c>
      <c r="AS136" s="39"/>
      <c r="AT136" s="49" t="str">
        <f t="shared" si="210"/>
        <v/>
      </c>
      <c r="AU136" s="49" t="str">
        <f t="shared" si="211"/>
        <v/>
      </c>
      <c r="AV136" s="49" t="str">
        <f t="shared" si="212"/>
        <v/>
      </c>
      <c r="AW136" s="49" t="str">
        <f t="shared" si="213"/>
        <v/>
      </c>
      <c r="AX136" s="49" t="str">
        <f t="shared" si="214"/>
        <v/>
      </c>
      <c r="AY136" s="49" t="str">
        <f t="shared" si="215"/>
        <v/>
      </c>
      <c r="AZ136" s="49" t="str">
        <f t="shared" si="216"/>
        <v/>
      </c>
      <c r="BA136" s="42"/>
      <c r="BB136" s="49" t="str">
        <f t="shared" si="174"/>
        <v/>
      </c>
      <c r="BC136" s="49" t="str">
        <f t="shared" si="175"/>
        <v/>
      </c>
      <c r="BD136" s="49" t="str">
        <f t="shared" si="176"/>
        <v/>
      </c>
      <c r="BE136" s="49" t="str">
        <f t="shared" si="177"/>
        <v/>
      </c>
      <c r="BF136" s="49" t="str">
        <f t="shared" si="178"/>
        <v/>
      </c>
      <c r="BG136" s="49" t="str">
        <f t="shared" si="179"/>
        <v/>
      </c>
      <c r="BH136" s="49" t="str">
        <f t="shared" si="180"/>
        <v/>
      </c>
      <c r="BI136" s="49" t="str">
        <f t="shared" si="217"/>
        <v/>
      </c>
      <c r="BJ136" s="3"/>
      <c r="BK136" s="49" t="str">
        <f t="shared" si="218"/>
        <v/>
      </c>
      <c r="BL136" s="49" t="str">
        <f t="shared" si="219"/>
        <v/>
      </c>
      <c r="BM136" s="49" t="str">
        <f t="shared" si="220"/>
        <v/>
      </c>
      <c r="BN136" s="49" t="str">
        <f t="shared" si="221"/>
        <v/>
      </c>
      <c r="BO136" s="49" t="str">
        <f t="shared" si="222"/>
        <v/>
      </c>
      <c r="BP136" s="49" t="str">
        <f t="shared" si="223"/>
        <v/>
      </c>
      <c r="BQ136" s="49" t="str">
        <f t="shared" si="224"/>
        <v/>
      </c>
      <c r="BR136" s="49" t="str">
        <f t="shared" si="225"/>
        <v/>
      </c>
      <c r="BS136" s="49" t="str">
        <f t="shared" si="226"/>
        <v/>
      </c>
      <c r="BT136" s="49" t="str">
        <f t="shared" si="227"/>
        <v/>
      </c>
      <c r="BU136" s="49" t="str">
        <f t="shared" si="228"/>
        <v/>
      </c>
      <c r="BV136" s="49" t="str">
        <f t="shared" si="229"/>
        <v/>
      </c>
      <c r="BW136" s="49" t="str">
        <f t="shared" si="230"/>
        <v/>
      </c>
      <c r="BY136" s="49" t="str">
        <f t="shared" si="181"/>
        <v/>
      </c>
      <c r="BZ136" s="49" t="str">
        <f t="shared" si="182"/>
        <v/>
      </c>
      <c r="CA136" s="49" t="str">
        <f t="shared" si="183"/>
        <v/>
      </c>
      <c r="CB136" s="49" t="str">
        <f t="shared" si="184"/>
        <v/>
      </c>
      <c r="CC136" s="49" t="str">
        <f t="shared" si="185"/>
        <v/>
      </c>
      <c r="CD136" s="49" t="str">
        <f t="shared" si="186"/>
        <v/>
      </c>
      <c r="CE136" s="49" t="str">
        <f t="shared" si="187"/>
        <v/>
      </c>
      <c r="CF136" s="49" t="str">
        <f t="shared" si="188"/>
        <v/>
      </c>
      <c r="CG136" s="49" t="str">
        <f t="shared" si="189"/>
        <v/>
      </c>
      <c r="CH136" s="49" t="str">
        <f t="shared" si="190"/>
        <v/>
      </c>
      <c r="CI136" s="49" t="str">
        <f t="shared" si="191"/>
        <v/>
      </c>
      <c r="CJ136" s="49" t="str">
        <f t="shared" si="192"/>
        <v/>
      </c>
      <c r="CK136" s="49" t="str">
        <f t="shared" si="193"/>
        <v/>
      </c>
      <c r="CL136" s="49" t="str">
        <f t="shared" si="194"/>
        <v/>
      </c>
      <c r="CM136" s="3"/>
      <c r="CN136" s="49" t="str">
        <f t="shared" si="156"/>
        <v/>
      </c>
      <c r="CO136" s="49" t="str">
        <f t="shared" si="157"/>
        <v/>
      </c>
      <c r="CP136" s="49" t="str">
        <f t="shared" si="158"/>
        <v/>
      </c>
      <c r="CQ136" s="49" t="str">
        <f t="shared" si="159"/>
        <v/>
      </c>
      <c r="CR136" s="49" t="str">
        <f t="shared" si="160"/>
        <v/>
      </c>
      <c r="CS136" s="49" t="str">
        <f t="shared" si="161"/>
        <v/>
      </c>
      <c r="CT136" s="49" t="str">
        <f t="shared" si="162"/>
        <v/>
      </c>
      <c r="CU136" s="49" t="str">
        <f t="shared" si="163"/>
        <v/>
      </c>
      <c r="CW136" s="49" t="str">
        <f t="shared" si="195"/>
        <v/>
      </c>
      <c r="CX136" s="49" t="str">
        <f t="shared" si="196"/>
        <v/>
      </c>
      <c r="CY136" s="49" t="str">
        <f t="shared" si="197"/>
        <v/>
      </c>
      <c r="CZ136" s="49" t="str">
        <f t="shared" si="198"/>
        <v/>
      </c>
      <c r="DA136" s="49" t="str">
        <f t="shared" si="199"/>
        <v/>
      </c>
      <c r="DB136" s="49" t="str">
        <f t="shared" si="200"/>
        <v/>
      </c>
      <c r="DC136" s="49" t="str">
        <f t="shared" si="201"/>
        <v/>
      </c>
      <c r="DD136" s="49" t="str">
        <f t="shared" si="202"/>
        <v/>
      </c>
      <c r="DE136" s="52" t="str">
        <f t="shared" si="203"/>
        <v/>
      </c>
      <c r="DG136" s="49" t="str">
        <f t="shared" si="231"/>
        <v/>
      </c>
      <c r="DH136" s="49" t="str">
        <f t="shared" si="232"/>
        <v/>
      </c>
      <c r="DI136" s="49" t="str">
        <f t="shared" si="233"/>
        <v/>
      </c>
      <c r="DK136" s="49" t="str">
        <f t="shared" si="204"/>
        <v/>
      </c>
      <c r="DL136" s="49" t="str">
        <f t="shared" si="205"/>
        <v/>
      </c>
      <c r="DM136" s="49" t="str">
        <f t="shared" si="206"/>
        <v/>
      </c>
      <c r="DN136" s="57" t="str">
        <f t="shared" si="207"/>
        <v/>
      </c>
      <c r="DP136" s="49" t="str">
        <f t="shared" si="164"/>
        <v/>
      </c>
      <c r="DQ136" s="49" t="str">
        <f t="shared" si="165"/>
        <v/>
      </c>
      <c r="DR136" s="49" t="str">
        <f t="shared" si="166"/>
        <v/>
      </c>
      <c r="DS136" s="49" t="str">
        <f t="shared" si="167"/>
        <v/>
      </c>
      <c r="DU136" s="49" t="str">
        <f t="shared" si="168"/>
        <v/>
      </c>
      <c r="DV136" s="49" t="str">
        <f t="shared" si="169"/>
        <v/>
      </c>
      <c r="DW136" s="49" t="str">
        <f t="shared" si="170"/>
        <v/>
      </c>
      <c r="DX136" s="49" t="str">
        <f t="shared" si="171"/>
        <v/>
      </c>
      <c r="DY136" s="57" t="str">
        <f t="shared" si="172"/>
        <v/>
      </c>
      <c r="EA136" s="49" t="str">
        <f t="shared" si="234"/>
        <v/>
      </c>
      <c r="EB136" s="49" t="str">
        <f t="shared" si="235"/>
        <v/>
      </c>
      <c r="EC136" s="49" t="str">
        <f t="shared" si="236"/>
        <v/>
      </c>
      <c r="ED136" s="49" t="str">
        <f t="shared" si="237"/>
        <v/>
      </c>
      <c r="EE136" s="49" t="str">
        <f t="shared" si="238"/>
        <v/>
      </c>
      <c r="EG136" s="49" t="str">
        <f t="shared" si="239"/>
        <v/>
      </c>
      <c r="EH136" s="49" t="str">
        <f t="shared" si="240"/>
        <v/>
      </c>
      <c r="EI136" s="49" t="str">
        <f t="shared" si="241"/>
        <v/>
      </c>
      <c r="EJ136" s="49" t="str">
        <f t="shared" si="242"/>
        <v/>
      </c>
      <c r="EK136" s="49" t="str">
        <f t="shared" si="243"/>
        <v/>
      </c>
      <c r="EL136" s="57" t="str">
        <f t="shared" si="244"/>
        <v/>
      </c>
    </row>
    <row r="137" spans="1:142" ht="15" customHeight="1">
      <c r="A137" s="699"/>
      <c r="B137" s="702"/>
      <c r="C137" s="702"/>
      <c r="D137" s="722"/>
      <c r="E137" s="722"/>
      <c r="F137" s="722"/>
      <c r="G137" s="722"/>
      <c r="H137" s="722"/>
      <c r="I137" s="722"/>
      <c r="J137" s="722"/>
      <c r="K137" s="722"/>
      <c r="L137" s="722"/>
      <c r="M137" s="722"/>
      <c r="N137" s="722"/>
      <c r="O137" s="722"/>
      <c r="P137" s="722"/>
      <c r="Q137" s="722"/>
      <c r="R137" s="722"/>
      <c r="S137" s="722"/>
      <c r="T137" s="722"/>
      <c r="U137" s="722"/>
      <c r="V137" s="722"/>
      <c r="W137" s="722"/>
      <c r="X137" s="722"/>
      <c r="Y137" s="722"/>
      <c r="Z137" s="722"/>
      <c r="AA137" s="722"/>
      <c r="AB137" s="722"/>
      <c r="AC137" s="722"/>
      <c r="AD137" s="722"/>
      <c r="AE137" s="722"/>
      <c r="AF137" s="722"/>
      <c r="AG137" s="722"/>
      <c r="AH137" s="722"/>
      <c r="AI137" s="722"/>
      <c r="AJ137" s="722"/>
      <c r="AK137" s="722"/>
      <c r="AL137" s="722"/>
      <c r="AM137" s="722"/>
      <c r="AN137" s="722"/>
      <c r="AO137" s="722"/>
      <c r="AP137" s="215" t="str">
        <f t="shared" si="208"/>
        <v/>
      </c>
      <c r="AQ137" s="299" t="str">
        <f t="shared" si="173"/>
        <v/>
      </c>
      <c r="AR137" s="215" t="str">
        <f t="shared" si="209"/>
        <v/>
      </c>
      <c r="AS137" s="39"/>
      <c r="AT137" s="49" t="str">
        <f t="shared" si="210"/>
        <v/>
      </c>
      <c r="AU137" s="49" t="str">
        <f t="shared" si="211"/>
        <v/>
      </c>
      <c r="AV137" s="49" t="str">
        <f t="shared" si="212"/>
        <v/>
      </c>
      <c r="AW137" s="49" t="str">
        <f t="shared" si="213"/>
        <v/>
      </c>
      <c r="AX137" s="49" t="str">
        <f t="shared" si="214"/>
        <v/>
      </c>
      <c r="AY137" s="49" t="str">
        <f t="shared" si="215"/>
        <v/>
      </c>
      <c r="AZ137" s="49" t="str">
        <f t="shared" si="216"/>
        <v/>
      </c>
      <c r="BA137" s="42"/>
      <c r="BB137" s="49" t="str">
        <f t="shared" si="174"/>
        <v/>
      </c>
      <c r="BC137" s="49" t="str">
        <f t="shared" si="175"/>
        <v/>
      </c>
      <c r="BD137" s="49" t="str">
        <f t="shared" si="176"/>
        <v/>
      </c>
      <c r="BE137" s="49" t="str">
        <f t="shared" si="177"/>
        <v/>
      </c>
      <c r="BF137" s="49" t="str">
        <f t="shared" si="178"/>
        <v/>
      </c>
      <c r="BG137" s="49" t="str">
        <f t="shared" si="179"/>
        <v/>
      </c>
      <c r="BH137" s="49" t="str">
        <f t="shared" si="180"/>
        <v/>
      </c>
      <c r="BI137" s="49" t="str">
        <f t="shared" si="217"/>
        <v/>
      </c>
      <c r="BJ137" s="3"/>
      <c r="BK137" s="49" t="str">
        <f t="shared" si="218"/>
        <v/>
      </c>
      <c r="BL137" s="49" t="str">
        <f t="shared" si="219"/>
        <v/>
      </c>
      <c r="BM137" s="49" t="str">
        <f t="shared" si="220"/>
        <v/>
      </c>
      <c r="BN137" s="49" t="str">
        <f t="shared" si="221"/>
        <v/>
      </c>
      <c r="BO137" s="49" t="str">
        <f t="shared" si="222"/>
        <v/>
      </c>
      <c r="BP137" s="49" t="str">
        <f t="shared" si="223"/>
        <v/>
      </c>
      <c r="BQ137" s="49" t="str">
        <f t="shared" si="224"/>
        <v/>
      </c>
      <c r="BR137" s="49" t="str">
        <f t="shared" si="225"/>
        <v/>
      </c>
      <c r="BS137" s="49" t="str">
        <f t="shared" si="226"/>
        <v/>
      </c>
      <c r="BT137" s="49" t="str">
        <f t="shared" si="227"/>
        <v/>
      </c>
      <c r="BU137" s="49" t="str">
        <f t="shared" si="228"/>
        <v/>
      </c>
      <c r="BV137" s="49" t="str">
        <f t="shared" si="229"/>
        <v/>
      </c>
      <c r="BW137" s="49" t="str">
        <f t="shared" si="230"/>
        <v/>
      </c>
      <c r="BY137" s="49" t="str">
        <f t="shared" si="181"/>
        <v/>
      </c>
      <c r="BZ137" s="49" t="str">
        <f t="shared" si="182"/>
        <v/>
      </c>
      <c r="CA137" s="49" t="str">
        <f t="shared" si="183"/>
        <v/>
      </c>
      <c r="CB137" s="49" t="str">
        <f t="shared" si="184"/>
        <v/>
      </c>
      <c r="CC137" s="49" t="str">
        <f t="shared" si="185"/>
        <v/>
      </c>
      <c r="CD137" s="49" t="str">
        <f t="shared" si="186"/>
        <v/>
      </c>
      <c r="CE137" s="49" t="str">
        <f t="shared" si="187"/>
        <v/>
      </c>
      <c r="CF137" s="49" t="str">
        <f t="shared" si="188"/>
        <v/>
      </c>
      <c r="CG137" s="49" t="str">
        <f t="shared" si="189"/>
        <v/>
      </c>
      <c r="CH137" s="49" t="str">
        <f t="shared" si="190"/>
        <v/>
      </c>
      <c r="CI137" s="49" t="str">
        <f t="shared" si="191"/>
        <v/>
      </c>
      <c r="CJ137" s="49" t="str">
        <f t="shared" si="192"/>
        <v/>
      </c>
      <c r="CK137" s="49" t="str">
        <f t="shared" si="193"/>
        <v/>
      </c>
      <c r="CL137" s="49" t="str">
        <f t="shared" si="194"/>
        <v/>
      </c>
      <c r="CM137" s="3"/>
      <c r="CN137" s="49" t="str">
        <f t="shared" si="156"/>
        <v/>
      </c>
      <c r="CO137" s="49" t="str">
        <f t="shared" si="157"/>
        <v/>
      </c>
      <c r="CP137" s="49" t="str">
        <f t="shared" si="158"/>
        <v/>
      </c>
      <c r="CQ137" s="49" t="str">
        <f t="shared" si="159"/>
        <v/>
      </c>
      <c r="CR137" s="49" t="str">
        <f t="shared" si="160"/>
        <v/>
      </c>
      <c r="CS137" s="49" t="str">
        <f t="shared" si="161"/>
        <v/>
      </c>
      <c r="CT137" s="49" t="str">
        <f t="shared" si="162"/>
        <v/>
      </c>
      <c r="CU137" s="49" t="str">
        <f t="shared" si="163"/>
        <v/>
      </c>
      <c r="CW137" s="49" t="str">
        <f t="shared" si="195"/>
        <v/>
      </c>
      <c r="CX137" s="49" t="str">
        <f t="shared" si="196"/>
        <v/>
      </c>
      <c r="CY137" s="49" t="str">
        <f t="shared" si="197"/>
        <v/>
      </c>
      <c r="CZ137" s="49" t="str">
        <f t="shared" si="198"/>
        <v/>
      </c>
      <c r="DA137" s="49" t="str">
        <f t="shared" si="199"/>
        <v/>
      </c>
      <c r="DB137" s="49" t="str">
        <f t="shared" si="200"/>
        <v/>
      </c>
      <c r="DC137" s="49" t="str">
        <f t="shared" si="201"/>
        <v/>
      </c>
      <c r="DD137" s="49" t="str">
        <f t="shared" si="202"/>
        <v/>
      </c>
      <c r="DE137" s="52" t="str">
        <f t="shared" si="203"/>
        <v/>
      </c>
      <c r="DG137" s="49" t="str">
        <f t="shared" si="231"/>
        <v/>
      </c>
      <c r="DH137" s="49" t="str">
        <f t="shared" si="232"/>
        <v/>
      </c>
      <c r="DI137" s="49" t="str">
        <f t="shared" si="233"/>
        <v/>
      </c>
      <c r="DK137" s="49" t="str">
        <f t="shared" si="204"/>
        <v/>
      </c>
      <c r="DL137" s="49" t="str">
        <f t="shared" si="205"/>
        <v/>
      </c>
      <c r="DM137" s="49" t="str">
        <f t="shared" si="206"/>
        <v/>
      </c>
      <c r="DN137" s="57" t="str">
        <f t="shared" si="207"/>
        <v/>
      </c>
      <c r="DP137" s="49" t="str">
        <f t="shared" si="164"/>
        <v/>
      </c>
      <c r="DQ137" s="49" t="str">
        <f t="shared" si="165"/>
        <v/>
      </c>
      <c r="DR137" s="49" t="str">
        <f t="shared" si="166"/>
        <v/>
      </c>
      <c r="DS137" s="49" t="str">
        <f t="shared" si="167"/>
        <v/>
      </c>
      <c r="DU137" s="49" t="str">
        <f t="shared" si="168"/>
        <v/>
      </c>
      <c r="DV137" s="49" t="str">
        <f t="shared" si="169"/>
        <v/>
      </c>
      <c r="DW137" s="49" t="str">
        <f t="shared" si="170"/>
        <v/>
      </c>
      <c r="DX137" s="49" t="str">
        <f t="shared" si="171"/>
        <v/>
      </c>
      <c r="DY137" s="57" t="str">
        <f t="shared" si="172"/>
        <v/>
      </c>
      <c r="EA137" s="49" t="str">
        <f t="shared" si="234"/>
        <v/>
      </c>
      <c r="EB137" s="49" t="str">
        <f t="shared" si="235"/>
        <v/>
      </c>
      <c r="EC137" s="49" t="str">
        <f t="shared" si="236"/>
        <v/>
      </c>
      <c r="ED137" s="49" t="str">
        <f t="shared" si="237"/>
        <v/>
      </c>
      <c r="EE137" s="49" t="str">
        <f t="shared" si="238"/>
        <v/>
      </c>
      <c r="EG137" s="49" t="str">
        <f t="shared" si="239"/>
        <v/>
      </c>
      <c r="EH137" s="49" t="str">
        <f t="shared" si="240"/>
        <v/>
      </c>
      <c r="EI137" s="49" t="str">
        <f t="shared" si="241"/>
        <v/>
      </c>
      <c r="EJ137" s="49" t="str">
        <f t="shared" si="242"/>
        <v/>
      </c>
      <c r="EK137" s="49" t="str">
        <f t="shared" si="243"/>
        <v/>
      </c>
      <c r="EL137" s="57" t="str">
        <f t="shared" si="244"/>
        <v/>
      </c>
    </row>
    <row r="138" spans="1:142" ht="15" customHeight="1">
      <c r="A138" s="699"/>
      <c r="B138" s="702"/>
      <c r="C138" s="702"/>
      <c r="D138" s="722"/>
      <c r="E138" s="722"/>
      <c r="F138" s="722"/>
      <c r="G138" s="722"/>
      <c r="H138" s="722"/>
      <c r="I138" s="722"/>
      <c r="J138" s="722"/>
      <c r="K138" s="722"/>
      <c r="L138" s="722"/>
      <c r="M138" s="722"/>
      <c r="N138" s="722"/>
      <c r="O138" s="722"/>
      <c r="P138" s="722"/>
      <c r="Q138" s="722"/>
      <c r="R138" s="722"/>
      <c r="S138" s="722"/>
      <c r="T138" s="722"/>
      <c r="U138" s="722"/>
      <c r="V138" s="722"/>
      <c r="W138" s="722"/>
      <c r="X138" s="722"/>
      <c r="Y138" s="722"/>
      <c r="Z138" s="722"/>
      <c r="AA138" s="722"/>
      <c r="AB138" s="722"/>
      <c r="AC138" s="722"/>
      <c r="AD138" s="722"/>
      <c r="AE138" s="722"/>
      <c r="AF138" s="722"/>
      <c r="AG138" s="722"/>
      <c r="AH138" s="722"/>
      <c r="AI138" s="722"/>
      <c r="AJ138" s="722"/>
      <c r="AK138" s="722"/>
      <c r="AL138" s="722"/>
      <c r="AM138" s="722"/>
      <c r="AN138" s="722"/>
      <c r="AO138" s="722"/>
      <c r="AP138" s="215" t="str">
        <f t="shared" si="208"/>
        <v/>
      </c>
      <c r="AQ138" s="299" t="str">
        <f t="shared" si="173"/>
        <v/>
      </c>
      <c r="AR138" s="215" t="str">
        <f t="shared" si="209"/>
        <v/>
      </c>
      <c r="AS138" s="39"/>
      <c r="AT138" s="49" t="str">
        <f t="shared" si="210"/>
        <v/>
      </c>
      <c r="AU138" s="49" t="str">
        <f t="shared" si="211"/>
        <v/>
      </c>
      <c r="AV138" s="49" t="str">
        <f t="shared" si="212"/>
        <v/>
      </c>
      <c r="AW138" s="49" t="str">
        <f t="shared" si="213"/>
        <v/>
      </c>
      <c r="AX138" s="49" t="str">
        <f t="shared" si="214"/>
        <v/>
      </c>
      <c r="AY138" s="49" t="str">
        <f t="shared" si="215"/>
        <v/>
      </c>
      <c r="AZ138" s="49" t="str">
        <f t="shared" si="216"/>
        <v/>
      </c>
      <c r="BA138" s="42"/>
      <c r="BB138" s="49" t="str">
        <f t="shared" si="174"/>
        <v/>
      </c>
      <c r="BC138" s="49" t="str">
        <f t="shared" si="175"/>
        <v/>
      </c>
      <c r="BD138" s="49" t="str">
        <f t="shared" si="176"/>
        <v/>
      </c>
      <c r="BE138" s="49" t="str">
        <f t="shared" si="177"/>
        <v/>
      </c>
      <c r="BF138" s="49" t="str">
        <f t="shared" si="178"/>
        <v/>
      </c>
      <c r="BG138" s="49" t="str">
        <f t="shared" si="179"/>
        <v/>
      </c>
      <c r="BH138" s="49" t="str">
        <f t="shared" si="180"/>
        <v/>
      </c>
      <c r="BI138" s="49" t="str">
        <f t="shared" si="217"/>
        <v/>
      </c>
      <c r="BJ138" s="3"/>
      <c r="BK138" s="49" t="str">
        <f t="shared" si="218"/>
        <v/>
      </c>
      <c r="BL138" s="49" t="str">
        <f t="shared" si="219"/>
        <v/>
      </c>
      <c r="BM138" s="49" t="str">
        <f t="shared" si="220"/>
        <v/>
      </c>
      <c r="BN138" s="49" t="str">
        <f t="shared" si="221"/>
        <v/>
      </c>
      <c r="BO138" s="49" t="str">
        <f t="shared" si="222"/>
        <v/>
      </c>
      <c r="BP138" s="49" t="str">
        <f t="shared" si="223"/>
        <v/>
      </c>
      <c r="BQ138" s="49" t="str">
        <f t="shared" si="224"/>
        <v/>
      </c>
      <c r="BR138" s="49" t="str">
        <f t="shared" si="225"/>
        <v/>
      </c>
      <c r="BS138" s="49" t="str">
        <f t="shared" si="226"/>
        <v/>
      </c>
      <c r="BT138" s="49" t="str">
        <f t="shared" si="227"/>
        <v/>
      </c>
      <c r="BU138" s="49" t="str">
        <f t="shared" si="228"/>
        <v/>
      </c>
      <c r="BV138" s="49" t="str">
        <f t="shared" si="229"/>
        <v/>
      </c>
      <c r="BW138" s="49" t="str">
        <f t="shared" si="230"/>
        <v/>
      </c>
      <c r="BY138" s="49" t="str">
        <f t="shared" si="181"/>
        <v/>
      </c>
      <c r="BZ138" s="49" t="str">
        <f t="shared" si="182"/>
        <v/>
      </c>
      <c r="CA138" s="49" t="str">
        <f t="shared" si="183"/>
        <v/>
      </c>
      <c r="CB138" s="49" t="str">
        <f t="shared" si="184"/>
        <v/>
      </c>
      <c r="CC138" s="49" t="str">
        <f t="shared" si="185"/>
        <v/>
      </c>
      <c r="CD138" s="49" t="str">
        <f t="shared" si="186"/>
        <v/>
      </c>
      <c r="CE138" s="49" t="str">
        <f t="shared" si="187"/>
        <v/>
      </c>
      <c r="CF138" s="49" t="str">
        <f t="shared" si="188"/>
        <v/>
      </c>
      <c r="CG138" s="49" t="str">
        <f t="shared" si="189"/>
        <v/>
      </c>
      <c r="CH138" s="49" t="str">
        <f t="shared" si="190"/>
        <v/>
      </c>
      <c r="CI138" s="49" t="str">
        <f t="shared" si="191"/>
        <v/>
      </c>
      <c r="CJ138" s="49" t="str">
        <f t="shared" si="192"/>
        <v/>
      </c>
      <c r="CK138" s="49" t="str">
        <f t="shared" si="193"/>
        <v/>
      </c>
      <c r="CL138" s="49" t="str">
        <f t="shared" si="194"/>
        <v/>
      </c>
      <c r="CM138" s="3"/>
      <c r="CN138" s="49" t="str">
        <f t="shared" si="156"/>
        <v/>
      </c>
      <c r="CO138" s="49" t="str">
        <f t="shared" si="157"/>
        <v/>
      </c>
      <c r="CP138" s="49" t="str">
        <f t="shared" si="158"/>
        <v/>
      </c>
      <c r="CQ138" s="49" t="str">
        <f t="shared" si="159"/>
        <v/>
      </c>
      <c r="CR138" s="49" t="str">
        <f t="shared" si="160"/>
        <v/>
      </c>
      <c r="CS138" s="49" t="str">
        <f t="shared" si="161"/>
        <v/>
      </c>
      <c r="CT138" s="49" t="str">
        <f t="shared" si="162"/>
        <v/>
      </c>
      <c r="CU138" s="49" t="str">
        <f t="shared" si="163"/>
        <v/>
      </c>
      <c r="CW138" s="49" t="str">
        <f t="shared" si="195"/>
        <v/>
      </c>
      <c r="CX138" s="49" t="str">
        <f t="shared" si="196"/>
        <v/>
      </c>
      <c r="CY138" s="49" t="str">
        <f t="shared" si="197"/>
        <v/>
      </c>
      <c r="CZ138" s="49" t="str">
        <f t="shared" si="198"/>
        <v/>
      </c>
      <c r="DA138" s="49" t="str">
        <f t="shared" si="199"/>
        <v/>
      </c>
      <c r="DB138" s="49" t="str">
        <f t="shared" si="200"/>
        <v/>
      </c>
      <c r="DC138" s="49" t="str">
        <f t="shared" si="201"/>
        <v/>
      </c>
      <c r="DD138" s="49" t="str">
        <f t="shared" si="202"/>
        <v/>
      </c>
      <c r="DE138" s="52" t="str">
        <f t="shared" si="203"/>
        <v/>
      </c>
      <c r="DG138" s="49" t="str">
        <f t="shared" si="231"/>
        <v/>
      </c>
      <c r="DH138" s="49" t="str">
        <f t="shared" si="232"/>
        <v/>
      </c>
      <c r="DI138" s="49" t="str">
        <f t="shared" si="233"/>
        <v/>
      </c>
      <c r="DK138" s="49" t="str">
        <f t="shared" si="204"/>
        <v/>
      </c>
      <c r="DL138" s="49" t="str">
        <f t="shared" si="205"/>
        <v/>
      </c>
      <c r="DM138" s="49" t="str">
        <f t="shared" si="206"/>
        <v/>
      </c>
      <c r="DN138" s="57" t="str">
        <f t="shared" si="207"/>
        <v/>
      </c>
      <c r="DP138" s="49" t="str">
        <f t="shared" si="164"/>
        <v/>
      </c>
      <c r="DQ138" s="49" t="str">
        <f t="shared" si="165"/>
        <v/>
      </c>
      <c r="DR138" s="49" t="str">
        <f t="shared" si="166"/>
        <v/>
      </c>
      <c r="DS138" s="49" t="str">
        <f t="shared" si="167"/>
        <v/>
      </c>
      <c r="DU138" s="49" t="str">
        <f t="shared" si="168"/>
        <v/>
      </c>
      <c r="DV138" s="49" t="str">
        <f t="shared" si="169"/>
        <v/>
      </c>
      <c r="DW138" s="49" t="str">
        <f t="shared" si="170"/>
        <v/>
      </c>
      <c r="DX138" s="49" t="str">
        <f t="shared" si="171"/>
        <v/>
      </c>
      <c r="DY138" s="57" t="str">
        <f t="shared" si="172"/>
        <v/>
      </c>
      <c r="EA138" s="49" t="str">
        <f t="shared" si="234"/>
        <v/>
      </c>
      <c r="EB138" s="49" t="str">
        <f t="shared" si="235"/>
        <v/>
      </c>
      <c r="EC138" s="49" t="str">
        <f t="shared" si="236"/>
        <v/>
      </c>
      <c r="ED138" s="49" t="str">
        <f t="shared" si="237"/>
        <v/>
      </c>
      <c r="EE138" s="49" t="str">
        <f t="shared" si="238"/>
        <v/>
      </c>
      <c r="EG138" s="49" t="str">
        <f t="shared" si="239"/>
        <v/>
      </c>
      <c r="EH138" s="49" t="str">
        <f t="shared" si="240"/>
        <v/>
      </c>
      <c r="EI138" s="49" t="str">
        <f t="shared" si="241"/>
        <v/>
      </c>
      <c r="EJ138" s="49" t="str">
        <f t="shared" si="242"/>
        <v/>
      </c>
      <c r="EK138" s="49" t="str">
        <f t="shared" si="243"/>
        <v/>
      </c>
      <c r="EL138" s="57" t="str">
        <f t="shared" si="244"/>
        <v/>
      </c>
    </row>
    <row r="139" spans="1:142" ht="15" customHeight="1">
      <c r="A139" s="699"/>
      <c r="B139" s="702"/>
      <c r="C139" s="702"/>
      <c r="D139" s="722"/>
      <c r="E139" s="722"/>
      <c r="F139" s="722"/>
      <c r="G139" s="722"/>
      <c r="H139" s="722"/>
      <c r="I139" s="722"/>
      <c r="J139" s="722"/>
      <c r="K139" s="722"/>
      <c r="L139" s="722"/>
      <c r="M139" s="722"/>
      <c r="N139" s="722"/>
      <c r="O139" s="722"/>
      <c r="P139" s="722"/>
      <c r="Q139" s="722"/>
      <c r="R139" s="722"/>
      <c r="S139" s="722"/>
      <c r="T139" s="722"/>
      <c r="U139" s="722"/>
      <c r="V139" s="722"/>
      <c r="W139" s="722"/>
      <c r="X139" s="722"/>
      <c r="Y139" s="722"/>
      <c r="Z139" s="722"/>
      <c r="AA139" s="722"/>
      <c r="AB139" s="722"/>
      <c r="AC139" s="722"/>
      <c r="AD139" s="722"/>
      <c r="AE139" s="722"/>
      <c r="AF139" s="722"/>
      <c r="AG139" s="722"/>
      <c r="AH139" s="722"/>
      <c r="AI139" s="722"/>
      <c r="AJ139" s="722"/>
      <c r="AK139" s="722"/>
      <c r="AL139" s="722"/>
      <c r="AM139" s="722"/>
      <c r="AN139" s="722"/>
      <c r="AO139" s="722"/>
      <c r="AP139" s="215" t="str">
        <f t="shared" si="208"/>
        <v/>
      </c>
      <c r="AQ139" s="299" t="str">
        <f t="shared" si="173"/>
        <v/>
      </c>
      <c r="AR139" s="215" t="str">
        <f t="shared" si="209"/>
        <v/>
      </c>
      <c r="AS139" s="39"/>
      <c r="AT139" s="49" t="str">
        <f t="shared" si="210"/>
        <v/>
      </c>
      <c r="AU139" s="49" t="str">
        <f t="shared" si="211"/>
        <v/>
      </c>
      <c r="AV139" s="49" t="str">
        <f t="shared" si="212"/>
        <v/>
      </c>
      <c r="AW139" s="49" t="str">
        <f t="shared" si="213"/>
        <v/>
      </c>
      <c r="AX139" s="49" t="str">
        <f t="shared" si="214"/>
        <v/>
      </c>
      <c r="AY139" s="49" t="str">
        <f t="shared" si="215"/>
        <v/>
      </c>
      <c r="AZ139" s="49" t="str">
        <f t="shared" si="216"/>
        <v/>
      </c>
      <c r="BA139" s="42"/>
      <c r="BB139" s="49" t="str">
        <f t="shared" si="174"/>
        <v/>
      </c>
      <c r="BC139" s="49" t="str">
        <f t="shared" si="175"/>
        <v/>
      </c>
      <c r="BD139" s="49" t="str">
        <f t="shared" si="176"/>
        <v/>
      </c>
      <c r="BE139" s="49" t="str">
        <f t="shared" si="177"/>
        <v/>
      </c>
      <c r="BF139" s="49" t="str">
        <f t="shared" si="178"/>
        <v/>
      </c>
      <c r="BG139" s="49" t="str">
        <f t="shared" si="179"/>
        <v/>
      </c>
      <c r="BH139" s="49" t="str">
        <f t="shared" si="180"/>
        <v/>
      </c>
      <c r="BI139" s="49" t="str">
        <f t="shared" si="217"/>
        <v/>
      </c>
      <c r="BJ139" s="3"/>
      <c r="BK139" s="49" t="str">
        <f t="shared" si="218"/>
        <v/>
      </c>
      <c r="BL139" s="49" t="str">
        <f t="shared" si="219"/>
        <v/>
      </c>
      <c r="BM139" s="49" t="str">
        <f t="shared" si="220"/>
        <v/>
      </c>
      <c r="BN139" s="49" t="str">
        <f t="shared" si="221"/>
        <v/>
      </c>
      <c r="BO139" s="49" t="str">
        <f t="shared" si="222"/>
        <v/>
      </c>
      <c r="BP139" s="49" t="str">
        <f t="shared" si="223"/>
        <v/>
      </c>
      <c r="BQ139" s="49" t="str">
        <f t="shared" si="224"/>
        <v/>
      </c>
      <c r="BR139" s="49" t="str">
        <f t="shared" si="225"/>
        <v/>
      </c>
      <c r="BS139" s="49" t="str">
        <f t="shared" si="226"/>
        <v/>
      </c>
      <c r="BT139" s="49" t="str">
        <f t="shared" si="227"/>
        <v/>
      </c>
      <c r="BU139" s="49" t="str">
        <f t="shared" si="228"/>
        <v/>
      </c>
      <c r="BV139" s="49" t="str">
        <f t="shared" si="229"/>
        <v/>
      </c>
      <c r="BW139" s="49" t="str">
        <f t="shared" si="230"/>
        <v/>
      </c>
      <c r="BY139" s="49" t="str">
        <f t="shared" si="181"/>
        <v/>
      </c>
      <c r="BZ139" s="49" t="str">
        <f t="shared" si="182"/>
        <v/>
      </c>
      <c r="CA139" s="49" t="str">
        <f t="shared" si="183"/>
        <v/>
      </c>
      <c r="CB139" s="49" t="str">
        <f t="shared" si="184"/>
        <v/>
      </c>
      <c r="CC139" s="49" t="str">
        <f t="shared" si="185"/>
        <v/>
      </c>
      <c r="CD139" s="49" t="str">
        <f t="shared" si="186"/>
        <v/>
      </c>
      <c r="CE139" s="49" t="str">
        <f t="shared" si="187"/>
        <v/>
      </c>
      <c r="CF139" s="49" t="str">
        <f t="shared" si="188"/>
        <v/>
      </c>
      <c r="CG139" s="49" t="str">
        <f t="shared" si="189"/>
        <v/>
      </c>
      <c r="CH139" s="49" t="str">
        <f t="shared" si="190"/>
        <v/>
      </c>
      <c r="CI139" s="49" t="str">
        <f t="shared" si="191"/>
        <v/>
      </c>
      <c r="CJ139" s="49" t="str">
        <f t="shared" si="192"/>
        <v/>
      </c>
      <c r="CK139" s="49" t="str">
        <f t="shared" si="193"/>
        <v/>
      </c>
      <c r="CL139" s="49" t="str">
        <f t="shared" si="194"/>
        <v/>
      </c>
      <c r="CM139" s="3"/>
      <c r="CN139" s="49" t="str">
        <f t="shared" si="156"/>
        <v/>
      </c>
      <c r="CO139" s="49" t="str">
        <f t="shared" si="157"/>
        <v/>
      </c>
      <c r="CP139" s="49" t="str">
        <f t="shared" si="158"/>
        <v/>
      </c>
      <c r="CQ139" s="49" t="str">
        <f t="shared" si="159"/>
        <v/>
      </c>
      <c r="CR139" s="49" t="str">
        <f t="shared" si="160"/>
        <v/>
      </c>
      <c r="CS139" s="49" t="str">
        <f t="shared" si="161"/>
        <v/>
      </c>
      <c r="CT139" s="49" t="str">
        <f t="shared" si="162"/>
        <v/>
      </c>
      <c r="CU139" s="49" t="str">
        <f t="shared" si="163"/>
        <v/>
      </c>
      <c r="CW139" s="49" t="str">
        <f t="shared" si="195"/>
        <v/>
      </c>
      <c r="CX139" s="49" t="str">
        <f t="shared" si="196"/>
        <v/>
      </c>
      <c r="CY139" s="49" t="str">
        <f t="shared" si="197"/>
        <v/>
      </c>
      <c r="CZ139" s="49" t="str">
        <f t="shared" si="198"/>
        <v/>
      </c>
      <c r="DA139" s="49" t="str">
        <f t="shared" si="199"/>
        <v/>
      </c>
      <c r="DB139" s="49" t="str">
        <f t="shared" si="200"/>
        <v/>
      </c>
      <c r="DC139" s="49" t="str">
        <f t="shared" si="201"/>
        <v/>
      </c>
      <c r="DD139" s="49" t="str">
        <f t="shared" si="202"/>
        <v/>
      </c>
      <c r="DE139" s="52" t="str">
        <f t="shared" si="203"/>
        <v/>
      </c>
      <c r="DG139" s="49" t="str">
        <f t="shared" si="231"/>
        <v/>
      </c>
      <c r="DH139" s="49" t="str">
        <f t="shared" si="232"/>
        <v/>
      </c>
      <c r="DI139" s="49" t="str">
        <f t="shared" si="233"/>
        <v/>
      </c>
      <c r="DK139" s="49" t="str">
        <f t="shared" si="204"/>
        <v/>
      </c>
      <c r="DL139" s="49" t="str">
        <f t="shared" si="205"/>
        <v/>
      </c>
      <c r="DM139" s="49" t="str">
        <f t="shared" si="206"/>
        <v/>
      </c>
      <c r="DN139" s="57" t="str">
        <f t="shared" si="207"/>
        <v/>
      </c>
      <c r="DP139" s="49" t="str">
        <f t="shared" si="164"/>
        <v/>
      </c>
      <c r="DQ139" s="49" t="str">
        <f t="shared" si="165"/>
        <v/>
      </c>
      <c r="DR139" s="49" t="str">
        <f t="shared" si="166"/>
        <v/>
      </c>
      <c r="DS139" s="49" t="str">
        <f t="shared" si="167"/>
        <v/>
      </c>
      <c r="DU139" s="49" t="str">
        <f t="shared" si="168"/>
        <v/>
      </c>
      <c r="DV139" s="49" t="str">
        <f t="shared" si="169"/>
        <v/>
      </c>
      <c r="DW139" s="49" t="str">
        <f t="shared" si="170"/>
        <v/>
      </c>
      <c r="DX139" s="49" t="str">
        <f t="shared" si="171"/>
        <v/>
      </c>
      <c r="DY139" s="57" t="str">
        <f t="shared" si="172"/>
        <v/>
      </c>
      <c r="EA139" s="49" t="str">
        <f t="shared" si="234"/>
        <v/>
      </c>
      <c r="EB139" s="49" t="str">
        <f t="shared" si="235"/>
        <v/>
      </c>
      <c r="EC139" s="49" t="str">
        <f t="shared" si="236"/>
        <v/>
      </c>
      <c r="ED139" s="49" t="str">
        <f t="shared" si="237"/>
        <v/>
      </c>
      <c r="EE139" s="49" t="str">
        <f t="shared" si="238"/>
        <v/>
      </c>
      <c r="EG139" s="49" t="str">
        <f t="shared" si="239"/>
        <v/>
      </c>
      <c r="EH139" s="49" t="str">
        <f t="shared" si="240"/>
        <v/>
      </c>
      <c r="EI139" s="49" t="str">
        <f t="shared" si="241"/>
        <v/>
      </c>
      <c r="EJ139" s="49" t="str">
        <f t="shared" si="242"/>
        <v/>
      </c>
      <c r="EK139" s="49" t="str">
        <f t="shared" si="243"/>
        <v/>
      </c>
      <c r="EL139" s="57" t="str">
        <f t="shared" si="244"/>
        <v/>
      </c>
    </row>
    <row r="140" spans="1:142" ht="15" customHeight="1">
      <c r="A140" s="699"/>
      <c r="B140" s="702"/>
      <c r="C140" s="702"/>
      <c r="D140" s="722"/>
      <c r="E140" s="722"/>
      <c r="F140" s="722"/>
      <c r="G140" s="722"/>
      <c r="H140" s="722"/>
      <c r="I140" s="722"/>
      <c r="J140" s="722"/>
      <c r="K140" s="722"/>
      <c r="L140" s="722"/>
      <c r="M140" s="722"/>
      <c r="N140" s="722"/>
      <c r="O140" s="722"/>
      <c r="P140" s="722"/>
      <c r="Q140" s="722"/>
      <c r="R140" s="722"/>
      <c r="S140" s="722"/>
      <c r="T140" s="722"/>
      <c r="U140" s="722"/>
      <c r="V140" s="722"/>
      <c r="W140" s="722"/>
      <c r="X140" s="722"/>
      <c r="Y140" s="722"/>
      <c r="Z140" s="722"/>
      <c r="AA140" s="722"/>
      <c r="AB140" s="722"/>
      <c r="AC140" s="722"/>
      <c r="AD140" s="722"/>
      <c r="AE140" s="722"/>
      <c r="AF140" s="722"/>
      <c r="AG140" s="722"/>
      <c r="AH140" s="722"/>
      <c r="AI140" s="722"/>
      <c r="AJ140" s="722"/>
      <c r="AK140" s="722"/>
      <c r="AL140" s="722"/>
      <c r="AM140" s="722"/>
      <c r="AN140" s="722"/>
      <c r="AO140" s="722"/>
      <c r="AP140" s="215" t="str">
        <f t="shared" si="208"/>
        <v/>
      </c>
      <c r="AQ140" s="299" t="str">
        <f t="shared" si="173"/>
        <v/>
      </c>
      <c r="AR140" s="215" t="str">
        <f t="shared" si="209"/>
        <v/>
      </c>
      <c r="AS140" s="39"/>
      <c r="AT140" s="49" t="str">
        <f t="shared" si="210"/>
        <v/>
      </c>
      <c r="AU140" s="49" t="str">
        <f t="shared" si="211"/>
        <v/>
      </c>
      <c r="AV140" s="49" t="str">
        <f t="shared" si="212"/>
        <v/>
      </c>
      <c r="AW140" s="49" t="str">
        <f t="shared" si="213"/>
        <v/>
      </c>
      <c r="AX140" s="49" t="str">
        <f t="shared" si="214"/>
        <v/>
      </c>
      <c r="AY140" s="49" t="str">
        <f t="shared" si="215"/>
        <v/>
      </c>
      <c r="AZ140" s="49" t="str">
        <f t="shared" si="216"/>
        <v/>
      </c>
      <c r="BA140" s="42"/>
      <c r="BB140" s="49" t="str">
        <f t="shared" si="174"/>
        <v/>
      </c>
      <c r="BC140" s="49" t="str">
        <f t="shared" si="175"/>
        <v/>
      </c>
      <c r="BD140" s="49" t="str">
        <f t="shared" si="176"/>
        <v/>
      </c>
      <c r="BE140" s="49" t="str">
        <f t="shared" si="177"/>
        <v/>
      </c>
      <c r="BF140" s="49" t="str">
        <f t="shared" si="178"/>
        <v/>
      </c>
      <c r="BG140" s="49" t="str">
        <f t="shared" si="179"/>
        <v/>
      </c>
      <c r="BH140" s="49" t="str">
        <f t="shared" si="180"/>
        <v/>
      </c>
      <c r="BI140" s="49" t="str">
        <f t="shared" si="217"/>
        <v/>
      </c>
      <c r="BJ140" s="3"/>
      <c r="BK140" s="49" t="str">
        <f t="shared" si="218"/>
        <v/>
      </c>
      <c r="BL140" s="49" t="str">
        <f t="shared" si="219"/>
        <v/>
      </c>
      <c r="BM140" s="49" t="str">
        <f t="shared" si="220"/>
        <v/>
      </c>
      <c r="BN140" s="49" t="str">
        <f t="shared" si="221"/>
        <v/>
      </c>
      <c r="BO140" s="49" t="str">
        <f t="shared" si="222"/>
        <v/>
      </c>
      <c r="BP140" s="49" t="str">
        <f t="shared" si="223"/>
        <v/>
      </c>
      <c r="BQ140" s="49" t="str">
        <f t="shared" si="224"/>
        <v/>
      </c>
      <c r="BR140" s="49" t="str">
        <f t="shared" si="225"/>
        <v/>
      </c>
      <c r="BS140" s="49" t="str">
        <f t="shared" si="226"/>
        <v/>
      </c>
      <c r="BT140" s="49" t="str">
        <f t="shared" si="227"/>
        <v/>
      </c>
      <c r="BU140" s="49" t="str">
        <f t="shared" si="228"/>
        <v/>
      </c>
      <c r="BV140" s="49" t="str">
        <f t="shared" si="229"/>
        <v/>
      </c>
      <c r="BW140" s="49" t="str">
        <f t="shared" si="230"/>
        <v/>
      </c>
      <c r="BY140" s="49" t="str">
        <f t="shared" si="181"/>
        <v/>
      </c>
      <c r="BZ140" s="49" t="str">
        <f t="shared" si="182"/>
        <v/>
      </c>
      <c r="CA140" s="49" t="str">
        <f t="shared" si="183"/>
        <v/>
      </c>
      <c r="CB140" s="49" t="str">
        <f t="shared" si="184"/>
        <v/>
      </c>
      <c r="CC140" s="49" t="str">
        <f t="shared" si="185"/>
        <v/>
      </c>
      <c r="CD140" s="49" t="str">
        <f t="shared" si="186"/>
        <v/>
      </c>
      <c r="CE140" s="49" t="str">
        <f t="shared" si="187"/>
        <v/>
      </c>
      <c r="CF140" s="49" t="str">
        <f t="shared" si="188"/>
        <v/>
      </c>
      <c r="CG140" s="49" t="str">
        <f t="shared" si="189"/>
        <v/>
      </c>
      <c r="CH140" s="49" t="str">
        <f t="shared" si="190"/>
        <v/>
      </c>
      <c r="CI140" s="49" t="str">
        <f t="shared" si="191"/>
        <v/>
      </c>
      <c r="CJ140" s="49" t="str">
        <f t="shared" si="192"/>
        <v/>
      </c>
      <c r="CK140" s="49" t="str">
        <f t="shared" si="193"/>
        <v/>
      </c>
      <c r="CL140" s="49" t="str">
        <f t="shared" si="194"/>
        <v/>
      </c>
      <c r="CM140" s="3"/>
      <c r="CN140" s="49" t="str">
        <f t="shared" si="156"/>
        <v/>
      </c>
      <c r="CO140" s="49" t="str">
        <f t="shared" si="157"/>
        <v/>
      </c>
      <c r="CP140" s="49" t="str">
        <f t="shared" si="158"/>
        <v/>
      </c>
      <c r="CQ140" s="49" t="str">
        <f t="shared" si="159"/>
        <v/>
      </c>
      <c r="CR140" s="49" t="str">
        <f t="shared" si="160"/>
        <v/>
      </c>
      <c r="CS140" s="49" t="str">
        <f t="shared" si="161"/>
        <v/>
      </c>
      <c r="CT140" s="49" t="str">
        <f t="shared" si="162"/>
        <v/>
      </c>
      <c r="CU140" s="49" t="str">
        <f t="shared" si="163"/>
        <v/>
      </c>
      <c r="CW140" s="49" t="str">
        <f t="shared" si="195"/>
        <v/>
      </c>
      <c r="CX140" s="49" t="str">
        <f t="shared" si="196"/>
        <v/>
      </c>
      <c r="CY140" s="49" t="str">
        <f t="shared" si="197"/>
        <v/>
      </c>
      <c r="CZ140" s="49" t="str">
        <f t="shared" si="198"/>
        <v/>
      </c>
      <c r="DA140" s="49" t="str">
        <f t="shared" si="199"/>
        <v/>
      </c>
      <c r="DB140" s="49" t="str">
        <f t="shared" si="200"/>
        <v/>
      </c>
      <c r="DC140" s="49" t="str">
        <f t="shared" si="201"/>
        <v/>
      </c>
      <c r="DD140" s="49" t="str">
        <f t="shared" si="202"/>
        <v/>
      </c>
      <c r="DE140" s="52" t="str">
        <f t="shared" si="203"/>
        <v/>
      </c>
      <c r="DG140" s="49" t="str">
        <f t="shared" si="231"/>
        <v/>
      </c>
      <c r="DH140" s="49" t="str">
        <f t="shared" si="232"/>
        <v/>
      </c>
      <c r="DI140" s="49" t="str">
        <f t="shared" si="233"/>
        <v/>
      </c>
      <c r="DK140" s="49" t="str">
        <f t="shared" si="204"/>
        <v/>
      </c>
      <c r="DL140" s="49" t="str">
        <f t="shared" si="205"/>
        <v/>
      </c>
      <c r="DM140" s="49" t="str">
        <f t="shared" si="206"/>
        <v/>
      </c>
      <c r="DN140" s="57" t="str">
        <f t="shared" si="207"/>
        <v/>
      </c>
      <c r="DP140" s="49" t="str">
        <f t="shared" si="164"/>
        <v/>
      </c>
      <c r="DQ140" s="49" t="str">
        <f t="shared" si="165"/>
        <v/>
      </c>
      <c r="DR140" s="49" t="str">
        <f t="shared" si="166"/>
        <v/>
      </c>
      <c r="DS140" s="49" t="str">
        <f t="shared" si="167"/>
        <v/>
      </c>
      <c r="DU140" s="49" t="str">
        <f t="shared" si="168"/>
        <v/>
      </c>
      <c r="DV140" s="49" t="str">
        <f t="shared" si="169"/>
        <v/>
      </c>
      <c r="DW140" s="49" t="str">
        <f t="shared" si="170"/>
        <v/>
      </c>
      <c r="DX140" s="49" t="str">
        <f t="shared" si="171"/>
        <v/>
      </c>
      <c r="DY140" s="57" t="str">
        <f t="shared" si="172"/>
        <v/>
      </c>
      <c r="EA140" s="49" t="str">
        <f t="shared" si="234"/>
        <v/>
      </c>
      <c r="EB140" s="49" t="str">
        <f t="shared" si="235"/>
        <v/>
      </c>
      <c r="EC140" s="49" t="str">
        <f t="shared" si="236"/>
        <v/>
      </c>
      <c r="ED140" s="49" t="str">
        <f t="shared" si="237"/>
        <v/>
      </c>
      <c r="EE140" s="49" t="str">
        <f t="shared" si="238"/>
        <v/>
      </c>
      <c r="EG140" s="49" t="str">
        <f t="shared" si="239"/>
        <v/>
      </c>
      <c r="EH140" s="49" t="str">
        <f t="shared" si="240"/>
        <v/>
      </c>
      <c r="EI140" s="49" t="str">
        <f t="shared" si="241"/>
        <v/>
      </c>
      <c r="EJ140" s="49" t="str">
        <f t="shared" si="242"/>
        <v/>
      </c>
      <c r="EK140" s="49" t="str">
        <f t="shared" si="243"/>
        <v/>
      </c>
      <c r="EL140" s="57" t="str">
        <f t="shared" si="244"/>
        <v/>
      </c>
    </row>
    <row r="141" spans="1:142" ht="15" customHeight="1">
      <c r="A141" s="699"/>
      <c r="B141" s="702"/>
      <c r="C141" s="702"/>
      <c r="D141" s="722"/>
      <c r="E141" s="722"/>
      <c r="F141" s="722"/>
      <c r="G141" s="722"/>
      <c r="H141" s="722"/>
      <c r="I141" s="722"/>
      <c r="J141" s="722"/>
      <c r="K141" s="722"/>
      <c r="L141" s="722"/>
      <c r="M141" s="722"/>
      <c r="N141" s="722"/>
      <c r="O141" s="722"/>
      <c r="P141" s="722"/>
      <c r="Q141" s="722"/>
      <c r="R141" s="722"/>
      <c r="S141" s="722"/>
      <c r="T141" s="722"/>
      <c r="U141" s="722"/>
      <c r="V141" s="722"/>
      <c r="W141" s="722"/>
      <c r="X141" s="722"/>
      <c r="Y141" s="722"/>
      <c r="Z141" s="722"/>
      <c r="AA141" s="722"/>
      <c r="AB141" s="722"/>
      <c r="AC141" s="722"/>
      <c r="AD141" s="722"/>
      <c r="AE141" s="722"/>
      <c r="AF141" s="722"/>
      <c r="AG141" s="722"/>
      <c r="AH141" s="722"/>
      <c r="AI141" s="722"/>
      <c r="AJ141" s="722"/>
      <c r="AK141" s="722"/>
      <c r="AL141" s="722"/>
      <c r="AM141" s="722"/>
      <c r="AN141" s="722"/>
      <c r="AO141" s="722"/>
      <c r="AP141" s="215" t="str">
        <f t="shared" si="208"/>
        <v/>
      </c>
      <c r="AQ141" s="299" t="str">
        <f t="shared" si="173"/>
        <v/>
      </c>
      <c r="AR141" s="215" t="str">
        <f t="shared" si="209"/>
        <v/>
      </c>
      <c r="AS141" s="39"/>
      <c r="AT141" s="49" t="str">
        <f t="shared" si="210"/>
        <v/>
      </c>
      <c r="AU141" s="49" t="str">
        <f t="shared" si="211"/>
        <v/>
      </c>
      <c r="AV141" s="49" t="str">
        <f t="shared" si="212"/>
        <v/>
      </c>
      <c r="AW141" s="49" t="str">
        <f t="shared" si="213"/>
        <v/>
      </c>
      <c r="AX141" s="49" t="str">
        <f t="shared" si="214"/>
        <v/>
      </c>
      <c r="AY141" s="49" t="str">
        <f t="shared" si="215"/>
        <v/>
      </c>
      <c r="AZ141" s="49" t="str">
        <f t="shared" si="216"/>
        <v/>
      </c>
      <c r="BA141" s="42"/>
      <c r="BB141" s="49" t="str">
        <f t="shared" si="174"/>
        <v/>
      </c>
      <c r="BC141" s="49" t="str">
        <f t="shared" si="175"/>
        <v/>
      </c>
      <c r="BD141" s="49" t="str">
        <f t="shared" si="176"/>
        <v/>
      </c>
      <c r="BE141" s="49" t="str">
        <f t="shared" si="177"/>
        <v/>
      </c>
      <c r="BF141" s="49" t="str">
        <f t="shared" si="178"/>
        <v/>
      </c>
      <c r="BG141" s="49" t="str">
        <f t="shared" si="179"/>
        <v/>
      </c>
      <c r="BH141" s="49" t="str">
        <f t="shared" si="180"/>
        <v/>
      </c>
      <c r="BI141" s="49" t="str">
        <f t="shared" si="217"/>
        <v/>
      </c>
      <c r="BJ141" s="3"/>
      <c r="BK141" s="49" t="str">
        <f t="shared" si="218"/>
        <v/>
      </c>
      <c r="BL141" s="49" t="str">
        <f t="shared" si="219"/>
        <v/>
      </c>
      <c r="BM141" s="49" t="str">
        <f t="shared" si="220"/>
        <v/>
      </c>
      <c r="BN141" s="49" t="str">
        <f t="shared" si="221"/>
        <v/>
      </c>
      <c r="BO141" s="49" t="str">
        <f t="shared" si="222"/>
        <v/>
      </c>
      <c r="BP141" s="49" t="str">
        <f t="shared" si="223"/>
        <v/>
      </c>
      <c r="BQ141" s="49" t="str">
        <f t="shared" si="224"/>
        <v/>
      </c>
      <c r="BR141" s="49" t="str">
        <f t="shared" si="225"/>
        <v/>
      </c>
      <c r="BS141" s="49" t="str">
        <f t="shared" si="226"/>
        <v/>
      </c>
      <c r="BT141" s="49" t="str">
        <f t="shared" si="227"/>
        <v/>
      </c>
      <c r="BU141" s="49" t="str">
        <f t="shared" si="228"/>
        <v/>
      </c>
      <c r="BV141" s="49" t="str">
        <f t="shared" si="229"/>
        <v/>
      </c>
      <c r="BW141" s="49" t="str">
        <f t="shared" si="230"/>
        <v/>
      </c>
      <c r="BY141" s="49" t="str">
        <f t="shared" si="181"/>
        <v/>
      </c>
      <c r="BZ141" s="49" t="str">
        <f t="shared" si="182"/>
        <v/>
      </c>
      <c r="CA141" s="49" t="str">
        <f t="shared" si="183"/>
        <v/>
      </c>
      <c r="CB141" s="49" t="str">
        <f t="shared" si="184"/>
        <v/>
      </c>
      <c r="CC141" s="49" t="str">
        <f t="shared" si="185"/>
        <v/>
      </c>
      <c r="CD141" s="49" t="str">
        <f t="shared" si="186"/>
        <v/>
      </c>
      <c r="CE141" s="49" t="str">
        <f t="shared" si="187"/>
        <v/>
      </c>
      <c r="CF141" s="49" t="str">
        <f t="shared" si="188"/>
        <v/>
      </c>
      <c r="CG141" s="49" t="str">
        <f t="shared" si="189"/>
        <v/>
      </c>
      <c r="CH141" s="49" t="str">
        <f t="shared" si="190"/>
        <v/>
      </c>
      <c r="CI141" s="49" t="str">
        <f t="shared" si="191"/>
        <v/>
      </c>
      <c r="CJ141" s="49" t="str">
        <f t="shared" si="192"/>
        <v/>
      </c>
      <c r="CK141" s="49" t="str">
        <f t="shared" si="193"/>
        <v/>
      </c>
      <c r="CL141" s="49" t="str">
        <f t="shared" si="194"/>
        <v/>
      </c>
      <c r="CM141" s="3"/>
      <c r="CN141" s="49" t="str">
        <f t="shared" si="156"/>
        <v/>
      </c>
      <c r="CO141" s="49" t="str">
        <f t="shared" si="157"/>
        <v/>
      </c>
      <c r="CP141" s="49" t="str">
        <f t="shared" si="158"/>
        <v/>
      </c>
      <c r="CQ141" s="49" t="str">
        <f t="shared" si="159"/>
        <v/>
      </c>
      <c r="CR141" s="49" t="str">
        <f t="shared" si="160"/>
        <v/>
      </c>
      <c r="CS141" s="49" t="str">
        <f t="shared" si="161"/>
        <v/>
      </c>
      <c r="CT141" s="49" t="str">
        <f t="shared" si="162"/>
        <v/>
      </c>
      <c r="CU141" s="49" t="str">
        <f t="shared" si="163"/>
        <v/>
      </c>
      <c r="CW141" s="49" t="str">
        <f t="shared" si="195"/>
        <v/>
      </c>
      <c r="CX141" s="49" t="str">
        <f t="shared" si="196"/>
        <v/>
      </c>
      <c r="CY141" s="49" t="str">
        <f t="shared" si="197"/>
        <v/>
      </c>
      <c r="CZ141" s="49" t="str">
        <f t="shared" si="198"/>
        <v/>
      </c>
      <c r="DA141" s="49" t="str">
        <f t="shared" si="199"/>
        <v/>
      </c>
      <c r="DB141" s="49" t="str">
        <f t="shared" si="200"/>
        <v/>
      </c>
      <c r="DC141" s="49" t="str">
        <f t="shared" si="201"/>
        <v/>
      </c>
      <c r="DD141" s="49" t="str">
        <f t="shared" si="202"/>
        <v/>
      </c>
      <c r="DE141" s="52" t="str">
        <f t="shared" si="203"/>
        <v/>
      </c>
      <c r="DG141" s="49" t="str">
        <f t="shared" si="231"/>
        <v/>
      </c>
      <c r="DH141" s="49" t="str">
        <f t="shared" si="232"/>
        <v/>
      </c>
      <c r="DI141" s="49" t="str">
        <f t="shared" si="233"/>
        <v/>
      </c>
      <c r="DK141" s="49" t="str">
        <f t="shared" si="204"/>
        <v/>
      </c>
      <c r="DL141" s="49" t="str">
        <f t="shared" si="205"/>
        <v/>
      </c>
      <c r="DM141" s="49" t="str">
        <f t="shared" si="206"/>
        <v/>
      </c>
      <c r="DN141" s="57" t="str">
        <f t="shared" si="207"/>
        <v/>
      </c>
      <c r="DP141" s="49" t="str">
        <f t="shared" si="164"/>
        <v/>
      </c>
      <c r="DQ141" s="49" t="str">
        <f t="shared" si="165"/>
        <v/>
      </c>
      <c r="DR141" s="49" t="str">
        <f t="shared" si="166"/>
        <v/>
      </c>
      <c r="DS141" s="49" t="str">
        <f t="shared" si="167"/>
        <v/>
      </c>
      <c r="DU141" s="49" t="str">
        <f t="shared" si="168"/>
        <v/>
      </c>
      <c r="DV141" s="49" t="str">
        <f t="shared" si="169"/>
        <v/>
      </c>
      <c r="DW141" s="49" t="str">
        <f t="shared" si="170"/>
        <v/>
      </c>
      <c r="DX141" s="49" t="str">
        <f t="shared" si="171"/>
        <v/>
      </c>
      <c r="DY141" s="57" t="str">
        <f t="shared" si="172"/>
        <v/>
      </c>
      <c r="EA141" s="49" t="str">
        <f t="shared" si="234"/>
        <v/>
      </c>
      <c r="EB141" s="49" t="str">
        <f t="shared" si="235"/>
        <v/>
      </c>
      <c r="EC141" s="49" t="str">
        <f t="shared" si="236"/>
        <v/>
      </c>
      <c r="ED141" s="49" t="str">
        <f t="shared" si="237"/>
        <v/>
      </c>
      <c r="EE141" s="49" t="str">
        <f t="shared" si="238"/>
        <v/>
      </c>
      <c r="EG141" s="49" t="str">
        <f t="shared" si="239"/>
        <v/>
      </c>
      <c r="EH141" s="49" t="str">
        <f t="shared" si="240"/>
        <v/>
      </c>
      <c r="EI141" s="49" t="str">
        <f t="shared" si="241"/>
        <v/>
      </c>
      <c r="EJ141" s="49" t="str">
        <f t="shared" si="242"/>
        <v/>
      </c>
      <c r="EK141" s="49" t="str">
        <f t="shared" si="243"/>
        <v/>
      </c>
      <c r="EL141" s="57" t="str">
        <f t="shared" si="244"/>
        <v/>
      </c>
    </row>
    <row r="142" spans="1:142" ht="15" customHeight="1">
      <c r="A142" s="699"/>
      <c r="B142" s="702"/>
      <c r="C142" s="702"/>
      <c r="D142" s="722"/>
      <c r="E142" s="722"/>
      <c r="F142" s="722"/>
      <c r="G142" s="722"/>
      <c r="H142" s="722"/>
      <c r="I142" s="722"/>
      <c r="J142" s="722"/>
      <c r="K142" s="722"/>
      <c r="L142" s="722"/>
      <c r="M142" s="722"/>
      <c r="N142" s="722"/>
      <c r="O142" s="722"/>
      <c r="P142" s="722"/>
      <c r="Q142" s="722"/>
      <c r="R142" s="722"/>
      <c r="S142" s="722"/>
      <c r="T142" s="722"/>
      <c r="U142" s="722"/>
      <c r="V142" s="722"/>
      <c r="W142" s="722"/>
      <c r="X142" s="722"/>
      <c r="Y142" s="722"/>
      <c r="Z142" s="722"/>
      <c r="AA142" s="722"/>
      <c r="AB142" s="722"/>
      <c r="AC142" s="722"/>
      <c r="AD142" s="722"/>
      <c r="AE142" s="722"/>
      <c r="AF142" s="722"/>
      <c r="AG142" s="722"/>
      <c r="AH142" s="722"/>
      <c r="AI142" s="722"/>
      <c r="AJ142" s="722"/>
      <c r="AK142" s="722"/>
      <c r="AL142" s="722"/>
      <c r="AM142" s="722"/>
      <c r="AN142" s="722"/>
      <c r="AO142" s="722"/>
      <c r="AP142" s="215" t="str">
        <f t="shared" si="208"/>
        <v/>
      </c>
      <c r="AQ142" s="299" t="str">
        <f t="shared" si="173"/>
        <v/>
      </c>
      <c r="AR142" s="215" t="str">
        <f t="shared" si="209"/>
        <v/>
      </c>
      <c r="AS142" s="3"/>
      <c r="AT142" s="49" t="str">
        <f t="shared" si="210"/>
        <v/>
      </c>
      <c r="AU142" s="49" t="str">
        <f t="shared" si="211"/>
        <v/>
      </c>
      <c r="AV142" s="49" t="str">
        <f t="shared" si="212"/>
        <v/>
      </c>
      <c r="AW142" s="49" t="str">
        <f t="shared" si="213"/>
        <v/>
      </c>
      <c r="AX142" s="49" t="str">
        <f t="shared" si="214"/>
        <v/>
      </c>
      <c r="AY142" s="49" t="str">
        <f t="shared" si="215"/>
        <v/>
      </c>
      <c r="AZ142" s="49" t="str">
        <f t="shared" si="216"/>
        <v/>
      </c>
      <c r="BA142" s="42"/>
      <c r="BB142" s="49" t="str">
        <f t="shared" si="174"/>
        <v/>
      </c>
      <c r="BC142" s="49" t="str">
        <f t="shared" si="175"/>
        <v/>
      </c>
      <c r="BD142" s="49" t="str">
        <f t="shared" si="176"/>
        <v/>
      </c>
      <c r="BE142" s="49" t="str">
        <f t="shared" si="177"/>
        <v/>
      </c>
      <c r="BF142" s="49" t="str">
        <f t="shared" si="178"/>
        <v/>
      </c>
      <c r="BG142" s="49" t="str">
        <f t="shared" si="179"/>
        <v/>
      </c>
      <c r="BH142" s="49" t="str">
        <f t="shared" si="180"/>
        <v/>
      </c>
      <c r="BI142" s="49" t="str">
        <f t="shared" si="217"/>
        <v/>
      </c>
      <c r="BJ142" s="3"/>
      <c r="BK142" s="49" t="str">
        <f t="shared" si="218"/>
        <v/>
      </c>
      <c r="BL142" s="49" t="str">
        <f t="shared" si="219"/>
        <v/>
      </c>
      <c r="BM142" s="49" t="str">
        <f t="shared" si="220"/>
        <v/>
      </c>
      <c r="BN142" s="49" t="str">
        <f t="shared" si="221"/>
        <v/>
      </c>
      <c r="BO142" s="49" t="str">
        <f t="shared" si="222"/>
        <v/>
      </c>
      <c r="BP142" s="49" t="str">
        <f t="shared" si="223"/>
        <v/>
      </c>
      <c r="BQ142" s="49" t="str">
        <f t="shared" si="224"/>
        <v/>
      </c>
      <c r="BR142" s="49" t="str">
        <f t="shared" si="225"/>
        <v/>
      </c>
      <c r="BS142" s="49" t="str">
        <f t="shared" si="226"/>
        <v/>
      </c>
      <c r="BT142" s="49" t="str">
        <f t="shared" si="227"/>
        <v/>
      </c>
      <c r="BU142" s="49" t="str">
        <f t="shared" si="228"/>
        <v/>
      </c>
      <c r="BV142" s="49" t="str">
        <f t="shared" si="229"/>
        <v/>
      </c>
      <c r="BW142" s="49" t="str">
        <f t="shared" si="230"/>
        <v/>
      </c>
      <c r="BY142" s="49" t="str">
        <f t="shared" si="181"/>
        <v/>
      </c>
      <c r="BZ142" s="49" t="str">
        <f t="shared" si="182"/>
        <v/>
      </c>
      <c r="CA142" s="49" t="str">
        <f t="shared" si="183"/>
        <v/>
      </c>
      <c r="CB142" s="49" t="str">
        <f t="shared" si="184"/>
        <v/>
      </c>
      <c r="CC142" s="49" t="str">
        <f t="shared" si="185"/>
        <v/>
      </c>
      <c r="CD142" s="49" t="str">
        <f t="shared" si="186"/>
        <v/>
      </c>
      <c r="CE142" s="49" t="str">
        <f t="shared" si="187"/>
        <v/>
      </c>
      <c r="CF142" s="49" t="str">
        <f t="shared" si="188"/>
        <v/>
      </c>
      <c r="CG142" s="49" t="str">
        <f t="shared" si="189"/>
        <v/>
      </c>
      <c r="CH142" s="49" t="str">
        <f t="shared" si="190"/>
        <v/>
      </c>
      <c r="CI142" s="49" t="str">
        <f t="shared" si="191"/>
        <v/>
      </c>
      <c r="CJ142" s="49" t="str">
        <f t="shared" si="192"/>
        <v/>
      </c>
      <c r="CK142" s="49" t="str">
        <f t="shared" si="193"/>
        <v/>
      </c>
      <c r="CL142" s="49" t="str">
        <f t="shared" si="194"/>
        <v/>
      </c>
      <c r="CM142" s="3"/>
      <c r="CN142" s="49" t="str">
        <f t="shared" ref="CN142:CN205" si="245">IF(OR(ISBLANK($B142),N(CN$67)=0,N($AP$66)=0),"",IF(OR(COUNTIFS($D142:$AO142,"ABS",$D406:$AO406,CN$68)=BL$332,COUNTIFS($D142:$AO142,"ABS",$D406:$AO406,CN$68)=BL$332,COUNTIFS($D142:$AO142,"ABS",$D406:$AO406,CN$68)=BL$332,COUNTIFS($D142:$AO142,"ABS",$D406:$AO406,CN$68)=BL$332),"ABS",ROUND(MMULT($D406:$AO406,BL$333:BL$370),2)))</f>
        <v/>
      </c>
      <c r="CO142" s="49" t="str">
        <f t="shared" ref="CO142:CO205" si="246">IF(OR(ISBLANK($B142),N(CO$67)=0,N($AP$66)=0),"",IF(OR(COUNTIFS($D142:$AO142,"ABS",$D406:$AO406,CO$68)=BM$332,COUNTIFS($D142:$AO142,"ABS",$D406:$AO406,CO$68)=BM$332,COUNTIFS($D142:$AO142,"ABS",$D406:$AO406,CO$68)=BM$332,COUNTIFS($D142:$AO142,"ABS",$D406:$AO406,CO$68)=BM$332),"ABS",ROUND(MMULT($D406:$AO406,BM$333:BM$370),2)))</f>
        <v/>
      </c>
      <c r="CP142" s="49" t="str">
        <f t="shared" ref="CP142:CP205" si="247">IF(OR(ISBLANK($B142),N(CP$67)=0,N($AP$66)=0),"",IF(OR(COUNTIFS($D142:$AO142,"ABS",$D406:$AO406,CP$68)=BN$332,COUNTIFS($D142:$AO142,"ABS",$D406:$AO406,CP$68)=BN$332,COUNTIFS($D142:$AO142,"ABS",$D406:$AO406,CP$68)=BN$332,COUNTIFS($D142:$AO142,"ABS",$D406:$AO406,CP$68)=BN$332),"ABS",ROUND(MMULT($D406:$AO406,BN$333:BN$370),2)))</f>
        <v/>
      </c>
      <c r="CQ142" s="49" t="str">
        <f t="shared" ref="CQ142:CQ205" si="248">IF(OR(ISBLANK($B142),N(CQ$67)=0,N($AP$66)=0),"",IF(OR(COUNTIFS($D142:$AO142,"ABS",$D406:$AO406,CQ$68)=BO$332,COUNTIFS($D142:$AO142,"ABS",$D406:$AO406,CQ$68)=BO$332,COUNTIFS($D142:$AO142,"ABS",$D406:$AO406,CQ$68)=BO$332,COUNTIFS($D142:$AO142,"ABS",$D406:$AO406,CQ$68)=BO$332),"ABS",ROUND(MMULT($D406:$AO406,BO$333:BO$370),2)))</f>
        <v/>
      </c>
      <c r="CR142" s="49" t="str">
        <f t="shared" ref="CR142:CR205" si="249">IF(OR(ISBLANK($B142),N(CR$67)=0,N($AP$66)=0),"",IF(OR(COUNTIFS($D142:$AO142,"ABS",$D406:$AO406,CR$68)=BP$332,COUNTIFS($D142:$AO142,"ABS",$D406:$AO406,CR$68)=BP$332,COUNTIFS($D142:$AO142,"ABS",$D406:$AO406,CR$68)=BP$332,COUNTIFS($D142:$AO142,"ABS",$D406:$AO406,CR$68)=BP$332),"ABS",ROUND(MMULT($D406:$AO406,BP$333:BP$370),2)))</f>
        <v/>
      </c>
      <c r="CS142" s="49" t="str">
        <f t="shared" ref="CS142:CS205" si="250">IF(OR(ISBLANK($B142),N(CS$67)=0,N($AP$66)=0),"",IF(OR(COUNTIFS($D142:$AO142,"ABS",$D406:$AO406,CS$68)=BQ$332,COUNTIFS($D142:$AO142,"ABS",$D406:$AO406,CS$68)=BQ$332,COUNTIFS($D142:$AO142,"ABS",$D406:$AO406,CS$68)=BQ$332,COUNTIFS($D142:$AO142,"ABS",$D406:$AO406,CS$68)=BQ$332),"ABS",ROUND(MMULT($D406:$AO406,BQ$333:BQ$370),2)))</f>
        <v/>
      </c>
      <c r="CT142" s="49" t="str">
        <f t="shared" ref="CT142:CT205" si="251">IF(OR(ISBLANK($B142),N(CT$67)=0,N($AP$66)=0),"",IF(OR(COUNTIFS($D142:$AO142,"ABS",$D406:$AO406,CT$68)=BR$332,COUNTIFS($D142:$AO142,"ABS",$D406:$AO406,CT$68)=BR$332,COUNTIFS($D142:$AO142,"ABS",$D406:$AO406,CT$68)=BR$332,COUNTIFS($D142:$AO142,"ABS",$D406:$AO406,CT$68)=BR$332),"ABS",ROUND(MMULT($D406:$AO406,BR$333:BR$370),2)))</f>
        <v/>
      </c>
      <c r="CU142" s="49" t="str">
        <f t="shared" ref="CU142:CU205" si="252">IF(OR(ISBLANK($B142),N(CU$67)=0,N($AP$66)=0),"",IF(OR(COUNTIFS($D142:$AO142,"ABS",$D406:$AO406,CU$68)=BS$332,COUNTIFS($D142:$AO142,"ABS",$D406:$AO406,CU$68)=BS$332,COUNTIFS($D142:$AO142,"ABS",$D406:$AO406,CU$68)=BS$332,COUNTIFS($D142:$AO142,"ABS",$D406:$AO406,CU$68)=BS$332),"ABS",ROUND(MMULT($D406:$AO406,BS$333:BS$370),2)))</f>
        <v/>
      </c>
      <c r="CW142" s="49" t="str">
        <f t="shared" si="195"/>
        <v/>
      </c>
      <c r="CX142" s="49" t="str">
        <f t="shared" si="196"/>
        <v/>
      </c>
      <c r="CY142" s="49" t="str">
        <f t="shared" si="197"/>
        <v/>
      </c>
      <c r="CZ142" s="49" t="str">
        <f t="shared" si="198"/>
        <v/>
      </c>
      <c r="DA142" s="49" t="str">
        <f t="shared" si="199"/>
        <v/>
      </c>
      <c r="DB142" s="49" t="str">
        <f t="shared" si="200"/>
        <v/>
      </c>
      <c r="DC142" s="49" t="str">
        <f t="shared" si="201"/>
        <v/>
      </c>
      <c r="DD142" s="49" t="str">
        <f t="shared" si="202"/>
        <v/>
      </c>
      <c r="DE142" s="52" t="str">
        <f t="shared" si="203"/>
        <v/>
      </c>
      <c r="DG142" s="49" t="str">
        <f t="shared" si="231"/>
        <v/>
      </c>
      <c r="DH142" s="49" t="str">
        <f t="shared" si="232"/>
        <v/>
      </c>
      <c r="DI142" s="49" t="str">
        <f t="shared" si="233"/>
        <v/>
      </c>
      <c r="DK142" s="49" t="str">
        <f t="shared" si="204"/>
        <v/>
      </c>
      <c r="DL142" s="49" t="str">
        <f t="shared" si="205"/>
        <v/>
      </c>
      <c r="DM142" s="49" t="str">
        <f t="shared" si="206"/>
        <v/>
      </c>
      <c r="DN142" s="57" t="str">
        <f t="shared" si="207"/>
        <v/>
      </c>
      <c r="DP142" s="49" t="str">
        <f t="shared" ref="DP142:DP205" si="253">IF(OR(ISBLANK($B142),N(DP$67)=0,N($AP$66)=0),"",IF(OR(COUNTIFS($D142:$AO142,"ABS",$D406:$AO406,DP$68)=BW$332,COUNTIFS($D142:$AO142,"ABS",$D406:$AO406,DP$68)=BW$332,COUNTIFS($D142:$AO142,"ABS",$D406:$AO406,DP$68)=BW$332,COUNTIFS($D142:$AO142,"ABS",$D406:$AO406,DP$68)=BW$332),"ABS",ROUND(MMULT($D406:$AO406,BW$333:BW$370),2)))</f>
        <v/>
      </c>
      <c r="DQ142" s="49" t="str">
        <f t="shared" ref="DQ142:DQ205" si="254">IF(OR(ISBLANK($B142),N(DQ$67)=0,N($AP$66)=0),"",IF(OR(COUNTIFS($D142:$AO142,"ABS",$D406:$AO406,DQ$68)=BX$332,COUNTIFS($D142:$AO142,"ABS",$D406:$AO406,DQ$68)=BX$332,COUNTIFS($D142:$AO142,"ABS",$D406:$AO406,DQ$68)=BX$332,COUNTIFS($D142:$AO142,"ABS",$D406:$AO406,DQ$68)=BX$332),"ABS",ROUND(MMULT($D406:$AO406,BX$333:BX$370),2)))</f>
        <v/>
      </c>
      <c r="DR142" s="49" t="str">
        <f t="shared" ref="DR142:DR205" si="255">IF(OR(ISBLANK($B142),N(DR$67)=0,N($AP$66)=0),"",IF(OR(COUNTIFS($D142:$AO142,"ABS",$D406:$AO406,DR$68)=BY$332,COUNTIFS($D142:$AO142,"ABS",$D406:$AO406,DR$68)=BY$332,COUNTIFS($D142:$AO142,"ABS",$D406:$AO406,DR$68)=BY$332,COUNTIFS($D142:$AO142,"ABS",$D406:$AO406,DR$68)=BY$332),"ABS",ROUND(MMULT($D406:$AO406,BY$333:BY$370),2)))</f>
        <v/>
      </c>
      <c r="DS142" s="49" t="str">
        <f t="shared" ref="DS142:DS205" si="256">IF(OR(ISBLANK($B142),N(DS$67)=0,N($AP$66)=0),"",IF(OR(COUNTIFS($D142:$AO142,"ABS",$D406:$AO406,DS$68)=BZ$332,COUNTIFS($D142:$AO142,"ABS",$D406:$AO406,DS$68)=BZ$332,COUNTIFS($D142:$AO142,"ABS",$D406:$AO406,DS$68)=BZ$332,COUNTIFS($D142:$AO142,"ABS",$D406:$AO406,DS$68)=BZ$332),"ABS",ROUND(MMULT($D406:$AO406,BZ$333:BZ$370),2)))</f>
        <v/>
      </c>
      <c r="DU142" s="49" t="str">
        <f t="shared" ref="DU142:DU205" si="257">IF(AND(ISBLANK($B142),ISBLANK($C142)),"",IF(AND(N(DP$67)&gt;0,DP142="ABS"),"ABS",IF(AND(N(DP$67)&gt;0,LEN(DP142)&gt;0),IF(ROUND(DP142/DP$67*100,0)&gt;=$J$8,"Yes","No"),"")))</f>
        <v/>
      </c>
      <c r="DV142" s="49" t="str">
        <f t="shared" ref="DV142:DV205" si="258">IF(AND(ISBLANK($B142),ISBLANK($C142)),"",IF(AND(N(DQ$67)&gt;0,DQ142="ABS"),"ABS",IF(AND(N(DQ$67)&gt;0,LEN(DQ142)&gt;0),IF(ROUND(DQ142/DQ$67*100,0)&gt;=$J$8,"Yes","No"),"")))</f>
        <v/>
      </c>
      <c r="DW142" s="49" t="str">
        <f t="shared" ref="DW142:DW205" si="259">IF(AND(ISBLANK($B142),ISBLANK($C142)),"",IF(AND(N(DR$67)&gt;0,DR142="ABS"),"ABS",IF(AND(N(DR$67)&gt;0,LEN(DR142)&gt;0),IF(ROUND(DR142/DR$67*100,0)&gt;=$J$8,"Yes","No"),"")))</f>
        <v/>
      </c>
      <c r="DX142" s="49" t="str">
        <f t="shared" ref="DX142:DX205" si="260">IF(AND(ISBLANK($B142),ISBLANK($C142)),"",IF(AND(N(DS$67)&gt;0,DS142="ABS"),"ABS",IF(AND(N(DS$67)&gt;0,LEN(DS142)&gt;0),IF(ROUND(DS142/DS$67*100,0)&gt;=$J$8,"Yes","No"),"")))</f>
        <v/>
      </c>
      <c r="DY142" s="57" t="str">
        <f t="shared" ref="DY142:DY205" si="261">IF(COUNTIF(DU142:DX142,"Yes")=$DY$66,"Yes",IF(COUNTIF(DU142:DX142,"ABS")&gt;0,"ABS",IF(AND(N($AP142)&gt;0,COUNTIF(DU142:DX142,"No")&gt;0),"No","")))</f>
        <v/>
      </c>
      <c r="EA142" s="49" t="str">
        <f t="shared" si="234"/>
        <v/>
      </c>
      <c r="EB142" s="49" t="str">
        <f t="shared" si="235"/>
        <v/>
      </c>
      <c r="EC142" s="49" t="str">
        <f t="shared" si="236"/>
        <v/>
      </c>
      <c r="ED142" s="49" t="str">
        <f t="shared" si="237"/>
        <v/>
      </c>
      <c r="EE142" s="49" t="str">
        <f t="shared" si="238"/>
        <v/>
      </c>
      <c r="EG142" s="49" t="str">
        <f t="shared" si="239"/>
        <v/>
      </c>
      <c r="EH142" s="49" t="str">
        <f t="shared" si="240"/>
        <v/>
      </c>
      <c r="EI142" s="49" t="str">
        <f t="shared" si="241"/>
        <v/>
      </c>
      <c r="EJ142" s="49" t="str">
        <f t="shared" si="242"/>
        <v/>
      </c>
      <c r="EK142" s="49" t="str">
        <f t="shared" si="243"/>
        <v/>
      </c>
      <c r="EL142" s="57" t="str">
        <f t="shared" si="244"/>
        <v/>
      </c>
    </row>
    <row r="143" spans="1:142" ht="15" customHeight="1">
      <c r="A143" s="699"/>
      <c r="B143" s="702"/>
      <c r="C143" s="702"/>
      <c r="D143" s="722"/>
      <c r="E143" s="722"/>
      <c r="F143" s="722"/>
      <c r="G143" s="722"/>
      <c r="H143" s="722"/>
      <c r="I143" s="722"/>
      <c r="J143" s="722"/>
      <c r="K143" s="722"/>
      <c r="L143" s="722"/>
      <c r="M143" s="722"/>
      <c r="N143" s="722"/>
      <c r="O143" s="722"/>
      <c r="P143" s="722"/>
      <c r="Q143" s="722"/>
      <c r="R143" s="722"/>
      <c r="S143" s="722"/>
      <c r="T143" s="722"/>
      <c r="U143" s="722"/>
      <c r="V143" s="722"/>
      <c r="W143" s="722"/>
      <c r="X143" s="722"/>
      <c r="Y143" s="722"/>
      <c r="Z143" s="722"/>
      <c r="AA143" s="722"/>
      <c r="AB143" s="722"/>
      <c r="AC143" s="722"/>
      <c r="AD143" s="722"/>
      <c r="AE143" s="722"/>
      <c r="AF143" s="722"/>
      <c r="AG143" s="722"/>
      <c r="AH143" s="722"/>
      <c r="AI143" s="722"/>
      <c r="AJ143" s="722"/>
      <c r="AK143" s="722"/>
      <c r="AL143" s="722"/>
      <c r="AM143" s="722"/>
      <c r="AN143" s="722"/>
      <c r="AO143" s="722"/>
      <c r="AP143" s="215" t="str">
        <f t="shared" si="208"/>
        <v/>
      </c>
      <c r="AQ143" s="299" t="str">
        <f t="shared" si="173"/>
        <v/>
      </c>
      <c r="AR143" s="215" t="str">
        <f t="shared" si="209"/>
        <v/>
      </c>
      <c r="AS143" s="3"/>
      <c r="AT143" s="49" t="str">
        <f t="shared" si="210"/>
        <v/>
      </c>
      <c r="AU143" s="49" t="str">
        <f t="shared" si="211"/>
        <v/>
      </c>
      <c r="AV143" s="49" t="str">
        <f t="shared" si="212"/>
        <v/>
      </c>
      <c r="AW143" s="49" t="str">
        <f t="shared" si="213"/>
        <v/>
      </c>
      <c r="AX143" s="49" t="str">
        <f t="shared" si="214"/>
        <v/>
      </c>
      <c r="AY143" s="49" t="str">
        <f t="shared" si="215"/>
        <v/>
      </c>
      <c r="AZ143" s="49" t="str">
        <f t="shared" si="216"/>
        <v/>
      </c>
      <c r="BA143" s="42"/>
      <c r="BB143" s="49" t="str">
        <f t="shared" si="174"/>
        <v/>
      </c>
      <c r="BC143" s="49" t="str">
        <f t="shared" si="175"/>
        <v/>
      </c>
      <c r="BD143" s="49" t="str">
        <f t="shared" si="176"/>
        <v/>
      </c>
      <c r="BE143" s="49" t="str">
        <f t="shared" si="177"/>
        <v/>
      </c>
      <c r="BF143" s="49" t="str">
        <f t="shared" si="178"/>
        <v/>
      </c>
      <c r="BG143" s="49" t="str">
        <f t="shared" si="179"/>
        <v/>
      </c>
      <c r="BH143" s="49" t="str">
        <f t="shared" si="180"/>
        <v/>
      </c>
      <c r="BI143" s="49" t="str">
        <f t="shared" si="217"/>
        <v/>
      </c>
      <c r="BJ143" s="3"/>
      <c r="BK143" s="49" t="str">
        <f t="shared" si="218"/>
        <v/>
      </c>
      <c r="BL143" s="49" t="str">
        <f t="shared" si="219"/>
        <v/>
      </c>
      <c r="BM143" s="49" t="str">
        <f t="shared" si="220"/>
        <v/>
      </c>
      <c r="BN143" s="49" t="str">
        <f t="shared" si="221"/>
        <v/>
      </c>
      <c r="BO143" s="49" t="str">
        <f t="shared" si="222"/>
        <v/>
      </c>
      <c r="BP143" s="49" t="str">
        <f t="shared" si="223"/>
        <v/>
      </c>
      <c r="BQ143" s="49" t="str">
        <f t="shared" si="224"/>
        <v/>
      </c>
      <c r="BR143" s="49" t="str">
        <f t="shared" si="225"/>
        <v/>
      </c>
      <c r="BS143" s="49" t="str">
        <f t="shared" si="226"/>
        <v/>
      </c>
      <c r="BT143" s="49" t="str">
        <f t="shared" si="227"/>
        <v/>
      </c>
      <c r="BU143" s="49" t="str">
        <f t="shared" si="228"/>
        <v/>
      </c>
      <c r="BV143" s="49" t="str">
        <f t="shared" si="229"/>
        <v/>
      </c>
      <c r="BW143" s="49" t="str">
        <f t="shared" si="230"/>
        <v/>
      </c>
      <c r="BY143" s="49" t="str">
        <f t="shared" si="181"/>
        <v/>
      </c>
      <c r="BZ143" s="49" t="str">
        <f t="shared" si="182"/>
        <v/>
      </c>
      <c r="CA143" s="49" t="str">
        <f t="shared" si="183"/>
        <v/>
      </c>
      <c r="CB143" s="49" t="str">
        <f t="shared" si="184"/>
        <v/>
      </c>
      <c r="CC143" s="49" t="str">
        <f t="shared" si="185"/>
        <v/>
      </c>
      <c r="CD143" s="49" t="str">
        <f t="shared" si="186"/>
        <v/>
      </c>
      <c r="CE143" s="49" t="str">
        <f t="shared" si="187"/>
        <v/>
      </c>
      <c r="CF143" s="49" t="str">
        <f t="shared" si="188"/>
        <v/>
      </c>
      <c r="CG143" s="49" t="str">
        <f t="shared" si="189"/>
        <v/>
      </c>
      <c r="CH143" s="49" t="str">
        <f t="shared" si="190"/>
        <v/>
      </c>
      <c r="CI143" s="49" t="str">
        <f t="shared" si="191"/>
        <v/>
      </c>
      <c r="CJ143" s="49" t="str">
        <f t="shared" si="192"/>
        <v/>
      </c>
      <c r="CK143" s="49" t="str">
        <f t="shared" si="193"/>
        <v/>
      </c>
      <c r="CL143" s="49" t="str">
        <f t="shared" si="194"/>
        <v/>
      </c>
      <c r="CM143" s="3"/>
      <c r="CN143" s="49" t="str">
        <f t="shared" si="245"/>
        <v/>
      </c>
      <c r="CO143" s="49" t="str">
        <f t="shared" si="246"/>
        <v/>
      </c>
      <c r="CP143" s="49" t="str">
        <f t="shared" si="247"/>
        <v/>
      </c>
      <c r="CQ143" s="49" t="str">
        <f t="shared" si="248"/>
        <v/>
      </c>
      <c r="CR143" s="49" t="str">
        <f t="shared" si="249"/>
        <v/>
      </c>
      <c r="CS143" s="49" t="str">
        <f t="shared" si="250"/>
        <v/>
      </c>
      <c r="CT143" s="49" t="str">
        <f t="shared" si="251"/>
        <v/>
      </c>
      <c r="CU143" s="49" t="str">
        <f t="shared" si="252"/>
        <v/>
      </c>
      <c r="CW143" s="49" t="str">
        <f t="shared" si="195"/>
        <v/>
      </c>
      <c r="CX143" s="49" t="str">
        <f t="shared" si="196"/>
        <v/>
      </c>
      <c r="CY143" s="49" t="str">
        <f t="shared" si="197"/>
        <v/>
      </c>
      <c r="CZ143" s="49" t="str">
        <f t="shared" si="198"/>
        <v/>
      </c>
      <c r="DA143" s="49" t="str">
        <f t="shared" si="199"/>
        <v/>
      </c>
      <c r="DB143" s="49" t="str">
        <f t="shared" si="200"/>
        <v/>
      </c>
      <c r="DC143" s="49" t="str">
        <f t="shared" si="201"/>
        <v/>
      </c>
      <c r="DD143" s="49" t="str">
        <f t="shared" si="202"/>
        <v/>
      </c>
      <c r="DE143" s="52" t="str">
        <f t="shared" si="203"/>
        <v/>
      </c>
      <c r="DG143" s="49" t="str">
        <f t="shared" si="231"/>
        <v/>
      </c>
      <c r="DH143" s="49" t="str">
        <f t="shared" si="232"/>
        <v/>
      </c>
      <c r="DI143" s="49" t="str">
        <f t="shared" si="233"/>
        <v/>
      </c>
      <c r="DK143" s="49" t="str">
        <f t="shared" si="204"/>
        <v/>
      </c>
      <c r="DL143" s="49" t="str">
        <f t="shared" si="205"/>
        <v/>
      </c>
      <c r="DM143" s="49" t="str">
        <f t="shared" si="206"/>
        <v/>
      </c>
      <c r="DN143" s="57" t="str">
        <f t="shared" si="207"/>
        <v/>
      </c>
      <c r="DP143" s="49" t="str">
        <f t="shared" si="253"/>
        <v/>
      </c>
      <c r="DQ143" s="49" t="str">
        <f t="shared" si="254"/>
        <v/>
      </c>
      <c r="DR143" s="49" t="str">
        <f t="shared" si="255"/>
        <v/>
      </c>
      <c r="DS143" s="49" t="str">
        <f t="shared" si="256"/>
        <v/>
      </c>
      <c r="DU143" s="49" t="str">
        <f t="shared" si="257"/>
        <v/>
      </c>
      <c r="DV143" s="49" t="str">
        <f t="shared" si="258"/>
        <v/>
      </c>
      <c r="DW143" s="49" t="str">
        <f t="shared" si="259"/>
        <v/>
      </c>
      <c r="DX143" s="49" t="str">
        <f t="shared" si="260"/>
        <v/>
      </c>
      <c r="DY143" s="57" t="str">
        <f t="shared" si="261"/>
        <v/>
      </c>
      <c r="EA143" s="49" t="str">
        <f t="shared" si="234"/>
        <v/>
      </c>
      <c r="EB143" s="49" t="str">
        <f t="shared" si="235"/>
        <v/>
      </c>
      <c r="EC143" s="49" t="str">
        <f t="shared" si="236"/>
        <v/>
      </c>
      <c r="ED143" s="49" t="str">
        <f t="shared" si="237"/>
        <v/>
      </c>
      <c r="EE143" s="49" t="str">
        <f t="shared" si="238"/>
        <v/>
      </c>
      <c r="EG143" s="49" t="str">
        <f t="shared" si="239"/>
        <v/>
      </c>
      <c r="EH143" s="49" t="str">
        <f t="shared" si="240"/>
        <v/>
      </c>
      <c r="EI143" s="49" t="str">
        <f t="shared" si="241"/>
        <v/>
      </c>
      <c r="EJ143" s="49" t="str">
        <f t="shared" si="242"/>
        <v/>
      </c>
      <c r="EK143" s="49" t="str">
        <f t="shared" si="243"/>
        <v/>
      </c>
      <c r="EL143" s="57" t="str">
        <f t="shared" si="244"/>
        <v/>
      </c>
    </row>
    <row r="144" spans="1:142" ht="15" customHeight="1">
      <c r="A144" s="699"/>
      <c r="B144" s="702"/>
      <c r="C144" s="702"/>
      <c r="D144" s="722"/>
      <c r="E144" s="722"/>
      <c r="F144" s="722"/>
      <c r="G144" s="722"/>
      <c r="H144" s="722"/>
      <c r="I144" s="722"/>
      <c r="J144" s="722"/>
      <c r="K144" s="722"/>
      <c r="L144" s="722"/>
      <c r="M144" s="722"/>
      <c r="N144" s="722"/>
      <c r="O144" s="722"/>
      <c r="P144" s="722"/>
      <c r="Q144" s="722"/>
      <c r="R144" s="722"/>
      <c r="S144" s="722"/>
      <c r="T144" s="722"/>
      <c r="U144" s="722"/>
      <c r="V144" s="722"/>
      <c r="W144" s="722"/>
      <c r="X144" s="722"/>
      <c r="Y144" s="722"/>
      <c r="Z144" s="722"/>
      <c r="AA144" s="722"/>
      <c r="AB144" s="722"/>
      <c r="AC144" s="722"/>
      <c r="AD144" s="722"/>
      <c r="AE144" s="722"/>
      <c r="AF144" s="722"/>
      <c r="AG144" s="722"/>
      <c r="AH144" s="722"/>
      <c r="AI144" s="722"/>
      <c r="AJ144" s="722"/>
      <c r="AK144" s="722"/>
      <c r="AL144" s="722"/>
      <c r="AM144" s="722"/>
      <c r="AN144" s="722"/>
      <c r="AO144" s="722"/>
      <c r="AP144" s="215" t="str">
        <f t="shared" si="208"/>
        <v/>
      </c>
      <c r="AQ144" s="299" t="str">
        <f t="shared" si="173"/>
        <v/>
      </c>
      <c r="AR144" s="215" t="str">
        <f t="shared" si="209"/>
        <v/>
      </c>
      <c r="AS144" s="3"/>
      <c r="AT144" s="49" t="str">
        <f t="shared" si="210"/>
        <v/>
      </c>
      <c r="AU144" s="49" t="str">
        <f t="shared" si="211"/>
        <v/>
      </c>
      <c r="AV144" s="49" t="str">
        <f t="shared" si="212"/>
        <v/>
      </c>
      <c r="AW144" s="49" t="str">
        <f t="shared" si="213"/>
        <v/>
      </c>
      <c r="AX144" s="49" t="str">
        <f t="shared" si="214"/>
        <v/>
      </c>
      <c r="AY144" s="49" t="str">
        <f t="shared" si="215"/>
        <v/>
      </c>
      <c r="AZ144" s="49" t="str">
        <f t="shared" si="216"/>
        <v/>
      </c>
      <c r="BA144" s="42"/>
      <c r="BB144" s="49" t="str">
        <f t="shared" si="174"/>
        <v/>
      </c>
      <c r="BC144" s="49" t="str">
        <f t="shared" si="175"/>
        <v/>
      </c>
      <c r="BD144" s="49" t="str">
        <f t="shared" si="176"/>
        <v/>
      </c>
      <c r="BE144" s="49" t="str">
        <f t="shared" si="177"/>
        <v/>
      </c>
      <c r="BF144" s="49" t="str">
        <f t="shared" si="178"/>
        <v/>
      </c>
      <c r="BG144" s="49" t="str">
        <f t="shared" si="179"/>
        <v/>
      </c>
      <c r="BH144" s="49" t="str">
        <f t="shared" si="180"/>
        <v/>
      </c>
      <c r="BI144" s="49" t="str">
        <f t="shared" si="217"/>
        <v/>
      </c>
      <c r="BJ144" s="3"/>
      <c r="BK144" s="49" t="str">
        <f t="shared" si="218"/>
        <v/>
      </c>
      <c r="BL144" s="49" t="str">
        <f t="shared" si="219"/>
        <v/>
      </c>
      <c r="BM144" s="49" t="str">
        <f t="shared" si="220"/>
        <v/>
      </c>
      <c r="BN144" s="49" t="str">
        <f t="shared" si="221"/>
        <v/>
      </c>
      <c r="BO144" s="49" t="str">
        <f t="shared" si="222"/>
        <v/>
      </c>
      <c r="BP144" s="49" t="str">
        <f t="shared" si="223"/>
        <v/>
      </c>
      <c r="BQ144" s="49" t="str">
        <f t="shared" si="224"/>
        <v/>
      </c>
      <c r="BR144" s="49" t="str">
        <f t="shared" si="225"/>
        <v/>
      </c>
      <c r="BS144" s="49" t="str">
        <f t="shared" si="226"/>
        <v/>
      </c>
      <c r="BT144" s="49" t="str">
        <f t="shared" si="227"/>
        <v/>
      </c>
      <c r="BU144" s="49" t="str">
        <f t="shared" si="228"/>
        <v/>
      </c>
      <c r="BV144" s="49" t="str">
        <f t="shared" si="229"/>
        <v/>
      </c>
      <c r="BW144" s="49" t="str">
        <f t="shared" si="230"/>
        <v/>
      </c>
      <c r="BY144" s="49" t="str">
        <f t="shared" si="181"/>
        <v/>
      </c>
      <c r="BZ144" s="49" t="str">
        <f t="shared" si="182"/>
        <v/>
      </c>
      <c r="CA144" s="49" t="str">
        <f t="shared" si="183"/>
        <v/>
      </c>
      <c r="CB144" s="49" t="str">
        <f t="shared" si="184"/>
        <v/>
      </c>
      <c r="CC144" s="49" t="str">
        <f t="shared" si="185"/>
        <v/>
      </c>
      <c r="CD144" s="49" t="str">
        <f t="shared" si="186"/>
        <v/>
      </c>
      <c r="CE144" s="49" t="str">
        <f t="shared" si="187"/>
        <v/>
      </c>
      <c r="CF144" s="49" t="str">
        <f t="shared" si="188"/>
        <v/>
      </c>
      <c r="CG144" s="49" t="str">
        <f t="shared" si="189"/>
        <v/>
      </c>
      <c r="CH144" s="49" t="str">
        <f t="shared" si="190"/>
        <v/>
      </c>
      <c r="CI144" s="49" t="str">
        <f t="shared" si="191"/>
        <v/>
      </c>
      <c r="CJ144" s="49" t="str">
        <f t="shared" si="192"/>
        <v/>
      </c>
      <c r="CK144" s="49" t="str">
        <f t="shared" si="193"/>
        <v/>
      </c>
      <c r="CL144" s="49" t="str">
        <f t="shared" si="194"/>
        <v/>
      </c>
      <c r="CM144" s="3"/>
      <c r="CN144" s="49" t="str">
        <f t="shared" si="245"/>
        <v/>
      </c>
      <c r="CO144" s="49" t="str">
        <f t="shared" si="246"/>
        <v/>
      </c>
      <c r="CP144" s="49" t="str">
        <f t="shared" si="247"/>
        <v/>
      </c>
      <c r="CQ144" s="49" t="str">
        <f t="shared" si="248"/>
        <v/>
      </c>
      <c r="CR144" s="49" t="str">
        <f t="shared" si="249"/>
        <v/>
      </c>
      <c r="CS144" s="49" t="str">
        <f t="shared" si="250"/>
        <v/>
      </c>
      <c r="CT144" s="49" t="str">
        <f t="shared" si="251"/>
        <v/>
      </c>
      <c r="CU144" s="49" t="str">
        <f t="shared" si="252"/>
        <v/>
      </c>
      <c r="CW144" s="49" t="str">
        <f t="shared" si="195"/>
        <v/>
      </c>
      <c r="CX144" s="49" t="str">
        <f t="shared" si="196"/>
        <v/>
      </c>
      <c r="CY144" s="49" t="str">
        <f t="shared" si="197"/>
        <v/>
      </c>
      <c r="CZ144" s="49" t="str">
        <f t="shared" si="198"/>
        <v/>
      </c>
      <c r="DA144" s="49" t="str">
        <f t="shared" si="199"/>
        <v/>
      </c>
      <c r="DB144" s="49" t="str">
        <f t="shared" si="200"/>
        <v/>
      </c>
      <c r="DC144" s="49" t="str">
        <f t="shared" si="201"/>
        <v/>
      </c>
      <c r="DD144" s="49" t="str">
        <f t="shared" si="202"/>
        <v/>
      </c>
      <c r="DE144" s="52" t="str">
        <f t="shared" si="203"/>
        <v/>
      </c>
      <c r="DG144" s="49" t="str">
        <f t="shared" si="231"/>
        <v/>
      </c>
      <c r="DH144" s="49" t="str">
        <f t="shared" si="232"/>
        <v/>
      </c>
      <c r="DI144" s="49" t="str">
        <f t="shared" si="233"/>
        <v/>
      </c>
      <c r="DK144" s="49" t="str">
        <f t="shared" si="204"/>
        <v/>
      </c>
      <c r="DL144" s="49" t="str">
        <f t="shared" si="205"/>
        <v/>
      </c>
      <c r="DM144" s="49" t="str">
        <f t="shared" si="206"/>
        <v/>
      </c>
      <c r="DN144" s="57" t="str">
        <f t="shared" si="207"/>
        <v/>
      </c>
      <c r="DP144" s="49" t="str">
        <f t="shared" si="253"/>
        <v/>
      </c>
      <c r="DQ144" s="49" t="str">
        <f t="shared" si="254"/>
        <v/>
      </c>
      <c r="DR144" s="49" t="str">
        <f t="shared" si="255"/>
        <v/>
      </c>
      <c r="DS144" s="49" t="str">
        <f t="shared" si="256"/>
        <v/>
      </c>
      <c r="DU144" s="49" t="str">
        <f t="shared" si="257"/>
        <v/>
      </c>
      <c r="DV144" s="49" t="str">
        <f t="shared" si="258"/>
        <v/>
      </c>
      <c r="DW144" s="49" t="str">
        <f t="shared" si="259"/>
        <v/>
      </c>
      <c r="DX144" s="49" t="str">
        <f t="shared" si="260"/>
        <v/>
      </c>
      <c r="DY144" s="57" t="str">
        <f t="shared" si="261"/>
        <v/>
      </c>
      <c r="EA144" s="49" t="str">
        <f t="shared" si="234"/>
        <v/>
      </c>
      <c r="EB144" s="49" t="str">
        <f t="shared" si="235"/>
        <v/>
      </c>
      <c r="EC144" s="49" t="str">
        <f t="shared" si="236"/>
        <v/>
      </c>
      <c r="ED144" s="49" t="str">
        <f t="shared" si="237"/>
        <v/>
      </c>
      <c r="EE144" s="49" t="str">
        <f t="shared" si="238"/>
        <v/>
      </c>
      <c r="EG144" s="49" t="str">
        <f t="shared" si="239"/>
        <v/>
      </c>
      <c r="EH144" s="49" t="str">
        <f t="shared" si="240"/>
        <v/>
      </c>
      <c r="EI144" s="49" t="str">
        <f t="shared" si="241"/>
        <v/>
      </c>
      <c r="EJ144" s="49" t="str">
        <f t="shared" si="242"/>
        <v/>
      </c>
      <c r="EK144" s="49" t="str">
        <f t="shared" si="243"/>
        <v/>
      </c>
      <c r="EL144" s="57" t="str">
        <f t="shared" si="244"/>
        <v/>
      </c>
    </row>
    <row r="145" spans="1:142" ht="15" customHeight="1">
      <c r="A145" s="699"/>
      <c r="B145" s="702"/>
      <c r="C145" s="702"/>
      <c r="D145" s="722"/>
      <c r="E145" s="722"/>
      <c r="F145" s="722"/>
      <c r="G145" s="722"/>
      <c r="H145" s="722"/>
      <c r="I145" s="722"/>
      <c r="J145" s="722"/>
      <c r="K145" s="722"/>
      <c r="L145" s="722"/>
      <c r="M145" s="722"/>
      <c r="N145" s="722"/>
      <c r="O145" s="722"/>
      <c r="P145" s="722"/>
      <c r="Q145" s="722"/>
      <c r="R145" s="722"/>
      <c r="S145" s="722"/>
      <c r="T145" s="722"/>
      <c r="U145" s="722"/>
      <c r="V145" s="722"/>
      <c r="W145" s="722"/>
      <c r="X145" s="722"/>
      <c r="Y145" s="722"/>
      <c r="Z145" s="722"/>
      <c r="AA145" s="722"/>
      <c r="AB145" s="722"/>
      <c r="AC145" s="722"/>
      <c r="AD145" s="722"/>
      <c r="AE145" s="722"/>
      <c r="AF145" s="722"/>
      <c r="AG145" s="722"/>
      <c r="AH145" s="722"/>
      <c r="AI145" s="722"/>
      <c r="AJ145" s="722"/>
      <c r="AK145" s="722"/>
      <c r="AL145" s="722"/>
      <c r="AM145" s="722"/>
      <c r="AN145" s="722"/>
      <c r="AO145" s="722"/>
      <c r="AP145" s="215" t="str">
        <f t="shared" si="208"/>
        <v/>
      </c>
      <c r="AQ145" s="299" t="str">
        <f t="shared" si="173"/>
        <v/>
      </c>
      <c r="AR145" s="215" t="str">
        <f t="shared" si="209"/>
        <v/>
      </c>
      <c r="AS145" s="3"/>
      <c r="AT145" s="49" t="str">
        <f t="shared" si="210"/>
        <v/>
      </c>
      <c r="AU145" s="49" t="str">
        <f t="shared" si="211"/>
        <v/>
      </c>
      <c r="AV145" s="49" t="str">
        <f t="shared" si="212"/>
        <v/>
      </c>
      <c r="AW145" s="49" t="str">
        <f t="shared" si="213"/>
        <v/>
      </c>
      <c r="AX145" s="49" t="str">
        <f t="shared" si="214"/>
        <v/>
      </c>
      <c r="AY145" s="49" t="str">
        <f t="shared" si="215"/>
        <v/>
      </c>
      <c r="AZ145" s="49" t="str">
        <f t="shared" si="216"/>
        <v/>
      </c>
      <c r="BA145" s="42"/>
      <c r="BB145" s="49" t="str">
        <f t="shared" si="174"/>
        <v/>
      </c>
      <c r="BC145" s="49" t="str">
        <f t="shared" si="175"/>
        <v/>
      </c>
      <c r="BD145" s="49" t="str">
        <f t="shared" si="176"/>
        <v/>
      </c>
      <c r="BE145" s="49" t="str">
        <f t="shared" si="177"/>
        <v/>
      </c>
      <c r="BF145" s="49" t="str">
        <f t="shared" si="178"/>
        <v/>
      </c>
      <c r="BG145" s="49" t="str">
        <f t="shared" si="179"/>
        <v/>
      </c>
      <c r="BH145" s="49" t="str">
        <f t="shared" si="180"/>
        <v/>
      </c>
      <c r="BI145" s="49" t="str">
        <f t="shared" si="217"/>
        <v/>
      </c>
      <c r="BJ145" s="3"/>
      <c r="BK145" s="49" t="str">
        <f t="shared" si="218"/>
        <v/>
      </c>
      <c r="BL145" s="49" t="str">
        <f t="shared" si="219"/>
        <v/>
      </c>
      <c r="BM145" s="49" t="str">
        <f t="shared" si="220"/>
        <v/>
      </c>
      <c r="BN145" s="49" t="str">
        <f t="shared" si="221"/>
        <v/>
      </c>
      <c r="BO145" s="49" t="str">
        <f t="shared" si="222"/>
        <v/>
      </c>
      <c r="BP145" s="49" t="str">
        <f t="shared" si="223"/>
        <v/>
      </c>
      <c r="BQ145" s="49" t="str">
        <f t="shared" si="224"/>
        <v/>
      </c>
      <c r="BR145" s="49" t="str">
        <f t="shared" si="225"/>
        <v/>
      </c>
      <c r="BS145" s="49" t="str">
        <f t="shared" si="226"/>
        <v/>
      </c>
      <c r="BT145" s="49" t="str">
        <f t="shared" si="227"/>
        <v/>
      </c>
      <c r="BU145" s="49" t="str">
        <f t="shared" si="228"/>
        <v/>
      </c>
      <c r="BV145" s="49" t="str">
        <f t="shared" si="229"/>
        <v/>
      </c>
      <c r="BW145" s="49" t="str">
        <f t="shared" si="230"/>
        <v/>
      </c>
      <c r="BY145" s="49" t="str">
        <f t="shared" si="181"/>
        <v/>
      </c>
      <c r="BZ145" s="49" t="str">
        <f t="shared" si="182"/>
        <v/>
      </c>
      <c r="CA145" s="49" t="str">
        <f t="shared" si="183"/>
        <v/>
      </c>
      <c r="CB145" s="49" t="str">
        <f t="shared" si="184"/>
        <v/>
      </c>
      <c r="CC145" s="49" t="str">
        <f t="shared" si="185"/>
        <v/>
      </c>
      <c r="CD145" s="49" t="str">
        <f t="shared" si="186"/>
        <v/>
      </c>
      <c r="CE145" s="49" t="str">
        <f t="shared" si="187"/>
        <v/>
      </c>
      <c r="CF145" s="49" t="str">
        <f t="shared" si="188"/>
        <v/>
      </c>
      <c r="CG145" s="49" t="str">
        <f t="shared" si="189"/>
        <v/>
      </c>
      <c r="CH145" s="49" t="str">
        <f t="shared" si="190"/>
        <v/>
      </c>
      <c r="CI145" s="49" t="str">
        <f t="shared" si="191"/>
        <v/>
      </c>
      <c r="CJ145" s="49" t="str">
        <f t="shared" si="192"/>
        <v/>
      </c>
      <c r="CK145" s="49" t="str">
        <f t="shared" si="193"/>
        <v/>
      </c>
      <c r="CL145" s="49" t="str">
        <f t="shared" si="194"/>
        <v/>
      </c>
      <c r="CM145" s="3"/>
      <c r="CN145" s="49" t="str">
        <f t="shared" si="245"/>
        <v/>
      </c>
      <c r="CO145" s="49" t="str">
        <f t="shared" si="246"/>
        <v/>
      </c>
      <c r="CP145" s="49" t="str">
        <f t="shared" si="247"/>
        <v/>
      </c>
      <c r="CQ145" s="49" t="str">
        <f t="shared" si="248"/>
        <v/>
      </c>
      <c r="CR145" s="49" t="str">
        <f t="shared" si="249"/>
        <v/>
      </c>
      <c r="CS145" s="49" t="str">
        <f t="shared" si="250"/>
        <v/>
      </c>
      <c r="CT145" s="49" t="str">
        <f t="shared" si="251"/>
        <v/>
      </c>
      <c r="CU145" s="49" t="str">
        <f t="shared" si="252"/>
        <v/>
      </c>
      <c r="CW145" s="49" t="str">
        <f t="shared" si="195"/>
        <v/>
      </c>
      <c r="CX145" s="49" t="str">
        <f t="shared" si="196"/>
        <v/>
      </c>
      <c r="CY145" s="49" t="str">
        <f t="shared" si="197"/>
        <v/>
      </c>
      <c r="CZ145" s="49" t="str">
        <f t="shared" si="198"/>
        <v/>
      </c>
      <c r="DA145" s="49" t="str">
        <f t="shared" si="199"/>
        <v/>
      </c>
      <c r="DB145" s="49" t="str">
        <f t="shared" si="200"/>
        <v/>
      </c>
      <c r="DC145" s="49" t="str">
        <f t="shared" si="201"/>
        <v/>
      </c>
      <c r="DD145" s="49" t="str">
        <f t="shared" si="202"/>
        <v/>
      </c>
      <c r="DE145" s="52" t="str">
        <f t="shared" si="203"/>
        <v/>
      </c>
      <c r="DG145" s="49" t="str">
        <f t="shared" si="231"/>
        <v/>
      </c>
      <c r="DH145" s="49" t="str">
        <f t="shared" si="232"/>
        <v/>
      </c>
      <c r="DI145" s="49" t="str">
        <f t="shared" si="233"/>
        <v/>
      </c>
      <c r="DK145" s="49" t="str">
        <f t="shared" si="204"/>
        <v/>
      </c>
      <c r="DL145" s="49" t="str">
        <f t="shared" si="205"/>
        <v/>
      </c>
      <c r="DM145" s="49" t="str">
        <f t="shared" si="206"/>
        <v/>
      </c>
      <c r="DN145" s="57" t="str">
        <f t="shared" si="207"/>
        <v/>
      </c>
      <c r="DP145" s="49" t="str">
        <f t="shared" si="253"/>
        <v/>
      </c>
      <c r="DQ145" s="49" t="str">
        <f t="shared" si="254"/>
        <v/>
      </c>
      <c r="DR145" s="49" t="str">
        <f t="shared" si="255"/>
        <v/>
      </c>
      <c r="DS145" s="49" t="str">
        <f t="shared" si="256"/>
        <v/>
      </c>
      <c r="DU145" s="49" t="str">
        <f t="shared" si="257"/>
        <v/>
      </c>
      <c r="DV145" s="49" t="str">
        <f t="shared" si="258"/>
        <v/>
      </c>
      <c r="DW145" s="49" t="str">
        <f t="shared" si="259"/>
        <v/>
      </c>
      <c r="DX145" s="49" t="str">
        <f t="shared" si="260"/>
        <v/>
      </c>
      <c r="DY145" s="57" t="str">
        <f t="shared" si="261"/>
        <v/>
      </c>
      <c r="EA145" s="49" t="str">
        <f t="shared" si="234"/>
        <v/>
      </c>
      <c r="EB145" s="49" t="str">
        <f t="shared" si="235"/>
        <v/>
      </c>
      <c r="EC145" s="49" t="str">
        <f t="shared" si="236"/>
        <v/>
      </c>
      <c r="ED145" s="49" t="str">
        <f t="shared" si="237"/>
        <v/>
      </c>
      <c r="EE145" s="49" t="str">
        <f t="shared" si="238"/>
        <v/>
      </c>
      <c r="EG145" s="49" t="str">
        <f t="shared" si="239"/>
        <v/>
      </c>
      <c r="EH145" s="49" t="str">
        <f t="shared" si="240"/>
        <v/>
      </c>
      <c r="EI145" s="49" t="str">
        <f t="shared" si="241"/>
        <v/>
      </c>
      <c r="EJ145" s="49" t="str">
        <f t="shared" si="242"/>
        <v/>
      </c>
      <c r="EK145" s="49" t="str">
        <f t="shared" si="243"/>
        <v/>
      </c>
      <c r="EL145" s="57" t="str">
        <f t="shared" si="244"/>
        <v/>
      </c>
    </row>
    <row r="146" spans="1:142" ht="15" customHeight="1">
      <c r="A146" s="699"/>
      <c r="B146" s="702"/>
      <c r="C146" s="702"/>
      <c r="D146" s="722"/>
      <c r="E146" s="722"/>
      <c r="F146" s="722"/>
      <c r="G146" s="722"/>
      <c r="H146" s="722"/>
      <c r="I146" s="722"/>
      <c r="J146" s="722"/>
      <c r="K146" s="722"/>
      <c r="L146" s="722"/>
      <c r="M146" s="722"/>
      <c r="N146" s="722"/>
      <c r="O146" s="722"/>
      <c r="P146" s="722"/>
      <c r="Q146" s="722"/>
      <c r="R146" s="722"/>
      <c r="S146" s="722"/>
      <c r="T146" s="722"/>
      <c r="U146" s="722"/>
      <c r="V146" s="722"/>
      <c r="W146" s="722"/>
      <c r="X146" s="722"/>
      <c r="Y146" s="722"/>
      <c r="Z146" s="722"/>
      <c r="AA146" s="722"/>
      <c r="AB146" s="722"/>
      <c r="AC146" s="722"/>
      <c r="AD146" s="722"/>
      <c r="AE146" s="722"/>
      <c r="AF146" s="722"/>
      <c r="AG146" s="722"/>
      <c r="AH146" s="722"/>
      <c r="AI146" s="722"/>
      <c r="AJ146" s="722"/>
      <c r="AK146" s="722"/>
      <c r="AL146" s="722"/>
      <c r="AM146" s="722"/>
      <c r="AN146" s="722"/>
      <c r="AO146" s="722"/>
      <c r="AP146" s="215" t="str">
        <f t="shared" si="208"/>
        <v/>
      </c>
      <c r="AQ146" s="299" t="str">
        <f t="shared" si="173"/>
        <v/>
      </c>
      <c r="AR146" s="215" t="str">
        <f t="shared" si="209"/>
        <v/>
      </c>
      <c r="AS146" s="3"/>
      <c r="AT146" s="49" t="str">
        <f t="shared" si="210"/>
        <v/>
      </c>
      <c r="AU146" s="49" t="str">
        <f t="shared" si="211"/>
        <v/>
      </c>
      <c r="AV146" s="49" t="str">
        <f t="shared" si="212"/>
        <v/>
      </c>
      <c r="AW146" s="49" t="str">
        <f t="shared" si="213"/>
        <v/>
      </c>
      <c r="AX146" s="49" t="str">
        <f t="shared" si="214"/>
        <v/>
      </c>
      <c r="AY146" s="49" t="str">
        <f t="shared" si="215"/>
        <v/>
      </c>
      <c r="AZ146" s="49" t="str">
        <f t="shared" si="216"/>
        <v/>
      </c>
      <c r="BA146" s="42"/>
      <c r="BB146" s="49" t="str">
        <f t="shared" si="174"/>
        <v/>
      </c>
      <c r="BC146" s="49" t="str">
        <f t="shared" si="175"/>
        <v/>
      </c>
      <c r="BD146" s="49" t="str">
        <f t="shared" si="176"/>
        <v/>
      </c>
      <c r="BE146" s="49" t="str">
        <f t="shared" si="177"/>
        <v/>
      </c>
      <c r="BF146" s="49" t="str">
        <f t="shared" si="178"/>
        <v/>
      </c>
      <c r="BG146" s="49" t="str">
        <f t="shared" si="179"/>
        <v/>
      </c>
      <c r="BH146" s="49" t="str">
        <f t="shared" si="180"/>
        <v/>
      </c>
      <c r="BI146" s="49" t="str">
        <f t="shared" si="217"/>
        <v/>
      </c>
      <c r="BJ146" s="3"/>
      <c r="BK146" s="49" t="str">
        <f t="shared" si="218"/>
        <v/>
      </c>
      <c r="BL146" s="49" t="str">
        <f t="shared" si="219"/>
        <v/>
      </c>
      <c r="BM146" s="49" t="str">
        <f t="shared" si="220"/>
        <v/>
      </c>
      <c r="BN146" s="49" t="str">
        <f t="shared" si="221"/>
        <v/>
      </c>
      <c r="BO146" s="49" t="str">
        <f t="shared" si="222"/>
        <v/>
      </c>
      <c r="BP146" s="49" t="str">
        <f t="shared" si="223"/>
        <v/>
      </c>
      <c r="BQ146" s="49" t="str">
        <f t="shared" si="224"/>
        <v/>
      </c>
      <c r="BR146" s="49" t="str">
        <f t="shared" si="225"/>
        <v/>
      </c>
      <c r="BS146" s="49" t="str">
        <f t="shared" si="226"/>
        <v/>
      </c>
      <c r="BT146" s="49" t="str">
        <f t="shared" si="227"/>
        <v/>
      </c>
      <c r="BU146" s="49" t="str">
        <f t="shared" si="228"/>
        <v/>
      </c>
      <c r="BV146" s="49" t="str">
        <f t="shared" si="229"/>
        <v/>
      </c>
      <c r="BW146" s="49" t="str">
        <f t="shared" si="230"/>
        <v/>
      </c>
      <c r="BY146" s="49" t="str">
        <f t="shared" si="181"/>
        <v/>
      </c>
      <c r="BZ146" s="49" t="str">
        <f t="shared" si="182"/>
        <v/>
      </c>
      <c r="CA146" s="49" t="str">
        <f t="shared" si="183"/>
        <v/>
      </c>
      <c r="CB146" s="49" t="str">
        <f t="shared" si="184"/>
        <v/>
      </c>
      <c r="CC146" s="49" t="str">
        <f t="shared" si="185"/>
        <v/>
      </c>
      <c r="CD146" s="49" t="str">
        <f t="shared" si="186"/>
        <v/>
      </c>
      <c r="CE146" s="49" t="str">
        <f t="shared" si="187"/>
        <v/>
      </c>
      <c r="CF146" s="49" t="str">
        <f t="shared" si="188"/>
        <v/>
      </c>
      <c r="CG146" s="49" t="str">
        <f t="shared" si="189"/>
        <v/>
      </c>
      <c r="CH146" s="49" t="str">
        <f t="shared" si="190"/>
        <v/>
      </c>
      <c r="CI146" s="49" t="str">
        <f t="shared" si="191"/>
        <v/>
      </c>
      <c r="CJ146" s="49" t="str">
        <f t="shared" si="192"/>
        <v/>
      </c>
      <c r="CK146" s="49" t="str">
        <f t="shared" si="193"/>
        <v/>
      </c>
      <c r="CL146" s="49" t="str">
        <f t="shared" si="194"/>
        <v/>
      </c>
      <c r="CM146" s="3"/>
      <c r="CN146" s="49" t="str">
        <f t="shared" si="245"/>
        <v/>
      </c>
      <c r="CO146" s="49" t="str">
        <f t="shared" si="246"/>
        <v/>
      </c>
      <c r="CP146" s="49" t="str">
        <f t="shared" si="247"/>
        <v/>
      </c>
      <c r="CQ146" s="49" t="str">
        <f t="shared" si="248"/>
        <v/>
      </c>
      <c r="CR146" s="49" t="str">
        <f t="shared" si="249"/>
        <v/>
      </c>
      <c r="CS146" s="49" t="str">
        <f t="shared" si="250"/>
        <v/>
      </c>
      <c r="CT146" s="49" t="str">
        <f t="shared" si="251"/>
        <v/>
      </c>
      <c r="CU146" s="49" t="str">
        <f t="shared" si="252"/>
        <v/>
      </c>
      <c r="CW146" s="49" t="str">
        <f t="shared" si="195"/>
        <v/>
      </c>
      <c r="CX146" s="49" t="str">
        <f t="shared" si="196"/>
        <v/>
      </c>
      <c r="CY146" s="49" t="str">
        <f t="shared" si="197"/>
        <v/>
      </c>
      <c r="CZ146" s="49" t="str">
        <f t="shared" si="198"/>
        <v/>
      </c>
      <c r="DA146" s="49" t="str">
        <f t="shared" si="199"/>
        <v/>
      </c>
      <c r="DB146" s="49" t="str">
        <f t="shared" si="200"/>
        <v/>
      </c>
      <c r="DC146" s="49" t="str">
        <f t="shared" si="201"/>
        <v/>
      </c>
      <c r="DD146" s="49" t="str">
        <f t="shared" si="202"/>
        <v/>
      </c>
      <c r="DE146" s="52" t="str">
        <f t="shared" si="203"/>
        <v/>
      </c>
      <c r="DG146" s="49" t="str">
        <f t="shared" si="231"/>
        <v/>
      </c>
      <c r="DH146" s="49" t="str">
        <f t="shared" si="232"/>
        <v/>
      </c>
      <c r="DI146" s="49" t="str">
        <f t="shared" si="233"/>
        <v/>
      </c>
      <c r="DK146" s="49" t="str">
        <f t="shared" si="204"/>
        <v/>
      </c>
      <c r="DL146" s="49" t="str">
        <f t="shared" si="205"/>
        <v/>
      </c>
      <c r="DM146" s="49" t="str">
        <f t="shared" si="206"/>
        <v/>
      </c>
      <c r="DN146" s="57" t="str">
        <f t="shared" si="207"/>
        <v/>
      </c>
      <c r="DP146" s="49" t="str">
        <f t="shared" si="253"/>
        <v/>
      </c>
      <c r="DQ146" s="49" t="str">
        <f t="shared" si="254"/>
        <v/>
      </c>
      <c r="DR146" s="49" t="str">
        <f t="shared" si="255"/>
        <v/>
      </c>
      <c r="DS146" s="49" t="str">
        <f t="shared" si="256"/>
        <v/>
      </c>
      <c r="DU146" s="49" t="str">
        <f t="shared" si="257"/>
        <v/>
      </c>
      <c r="DV146" s="49" t="str">
        <f t="shared" si="258"/>
        <v/>
      </c>
      <c r="DW146" s="49" t="str">
        <f t="shared" si="259"/>
        <v/>
      </c>
      <c r="DX146" s="49" t="str">
        <f t="shared" si="260"/>
        <v/>
      </c>
      <c r="DY146" s="57" t="str">
        <f t="shared" si="261"/>
        <v/>
      </c>
      <c r="EA146" s="49" t="str">
        <f t="shared" si="234"/>
        <v/>
      </c>
      <c r="EB146" s="49" t="str">
        <f t="shared" si="235"/>
        <v/>
      </c>
      <c r="EC146" s="49" t="str">
        <f t="shared" si="236"/>
        <v/>
      </c>
      <c r="ED146" s="49" t="str">
        <f t="shared" si="237"/>
        <v/>
      </c>
      <c r="EE146" s="49" t="str">
        <f t="shared" si="238"/>
        <v/>
      </c>
      <c r="EG146" s="49" t="str">
        <f t="shared" si="239"/>
        <v/>
      </c>
      <c r="EH146" s="49" t="str">
        <f t="shared" si="240"/>
        <v/>
      </c>
      <c r="EI146" s="49" t="str">
        <f t="shared" si="241"/>
        <v/>
      </c>
      <c r="EJ146" s="49" t="str">
        <f t="shared" si="242"/>
        <v/>
      </c>
      <c r="EK146" s="49" t="str">
        <f t="shared" si="243"/>
        <v/>
      </c>
      <c r="EL146" s="57" t="str">
        <f t="shared" si="244"/>
        <v/>
      </c>
    </row>
    <row r="147" spans="1:142" ht="15" customHeight="1">
      <c r="A147" s="699"/>
      <c r="B147" s="702"/>
      <c r="C147" s="702"/>
      <c r="D147" s="722"/>
      <c r="E147" s="722"/>
      <c r="F147" s="722"/>
      <c r="G147" s="722"/>
      <c r="H147" s="722"/>
      <c r="I147" s="722"/>
      <c r="J147" s="722"/>
      <c r="K147" s="722"/>
      <c r="L147" s="722"/>
      <c r="M147" s="722"/>
      <c r="N147" s="722"/>
      <c r="O147" s="722"/>
      <c r="P147" s="722"/>
      <c r="Q147" s="722"/>
      <c r="R147" s="722"/>
      <c r="S147" s="722"/>
      <c r="T147" s="722"/>
      <c r="U147" s="722"/>
      <c r="V147" s="722"/>
      <c r="W147" s="722"/>
      <c r="X147" s="722"/>
      <c r="Y147" s="722"/>
      <c r="Z147" s="722"/>
      <c r="AA147" s="722"/>
      <c r="AB147" s="722"/>
      <c r="AC147" s="722"/>
      <c r="AD147" s="722"/>
      <c r="AE147" s="722"/>
      <c r="AF147" s="722"/>
      <c r="AG147" s="722"/>
      <c r="AH147" s="722"/>
      <c r="AI147" s="722"/>
      <c r="AJ147" s="722"/>
      <c r="AK147" s="722"/>
      <c r="AL147" s="722"/>
      <c r="AM147" s="722"/>
      <c r="AN147" s="722"/>
      <c r="AO147" s="722"/>
      <c r="AP147" s="215" t="str">
        <f t="shared" si="208"/>
        <v/>
      </c>
      <c r="AQ147" s="299" t="str">
        <f t="shared" si="173"/>
        <v/>
      </c>
      <c r="AR147" s="215" t="str">
        <f t="shared" si="209"/>
        <v/>
      </c>
      <c r="AS147" s="3"/>
      <c r="AT147" s="49" t="str">
        <f t="shared" si="210"/>
        <v/>
      </c>
      <c r="AU147" s="49" t="str">
        <f t="shared" si="211"/>
        <v/>
      </c>
      <c r="AV147" s="49" t="str">
        <f t="shared" si="212"/>
        <v/>
      </c>
      <c r="AW147" s="49" t="str">
        <f t="shared" si="213"/>
        <v/>
      </c>
      <c r="AX147" s="49" t="str">
        <f t="shared" si="214"/>
        <v/>
      </c>
      <c r="AY147" s="49" t="str">
        <f t="shared" si="215"/>
        <v/>
      </c>
      <c r="AZ147" s="49" t="str">
        <f t="shared" si="216"/>
        <v/>
      </c>
      <c r="BA147" s="42"/>
      <c r="BB147" s="49" t="str">
        <f t="shared" si="174"/>
        <v/>
      </c>
      <c r="BC147" s="49" t="str">
        <f t="shared" si="175"/>
        <v/>
      </c>
      <c r="BD147" s="49" t="str">
        <f t="shared" si="176"/>
        <v/>
      </c>
      <c r="BE147" s="49" t="str">
        <f t="shared" si="177"/>
        <v/>
      </c>
      <c r="BF147" s="49" t="str">
        <f t="shared" si="178"/>
        <v/>
      </c>
      <c r="BG147" s="49" t="str">
        <f t="shared" si="179"/>
        <v/>
      </c>
      <c r="BH147" s="49" t="str">
        <f t="shared" si="180"/>
        <v/>
      </c>
      <c r="BI147" s="49" t="str">
        <f t="shared" si="217"/>
        <v/>
      </c>
      <c r="BJ147" s="3"/>
      <c r="BK147" s="49" t="str">
        <f t="shared" si="218"/>
        <v/>
      </c>
      <c r="BL147" s="49" t="str">
        <f t="shared" si="219"/>
        <v/>
      </c>
      <c r="BM147" s="49" t="str">
        <f t="shared" si="220"/>
        <v/>
      </c>
      <c r="BN147" s="49" t="str">
        <f t="shared" si="221"/>
        <v/>
      </c>
      <c r="BO147" s="49" t="str">
        <f t="shared" si="222"/>
        <v/>
      </c>
      <c r="BP147" s="49" t="str">
        <f t="shared" si="223"/>
        <v/>
      </c>
      <c r="BQ147" s="49" t="str">
        <f t="shared" si="224"/>
        <v/>
      </c>
      <c r="BR147" s="49" t="str">
        <f t="shared" si="225"/>
        <v/>
      </c>
      <c r="BS147" s="49" t="str">
        <f t="shared" si="226"/>
        <v/>
      </c>
      <c r="BT147" s="49" t="str">
        <f t="shared" si="227"/>
        <v/>
      </c>
      <c r="BU147" s="49" t="str">
        <f t="shared" si="228"/>
        <v/>
      </c>
      <c r="BV147" s="49" t="str">
        <f t="shared" si="229"/>
        <v/>
      </c>
      <c r="BW147" s="49" t="str">
        <f t="shared" si="230"/>
        <v/>
      </c>
      <c r="BY147" s="49" t="str">
        <f t="shared" si="181"/>
        <v/>
      </c>
      <c r="BZ147" s="49" t="str">
        <f t="shared" si="182"/>
        <v/>
      </c>
      <c r="CA147" s="49" t="str">
        <f t="shared" si="183"/>
        <v/>
      </c>
      <c r="CB147" s="49" t="str">
        <f t="shared" si="184"/>
        <v/>
      </c>
      <c r="CC147" s="49" t="str">
        <f t="shared" si="185"/>
        <v/>
      </c>
      <c r="CD147" s="49" t="str">
        <f t="shared" si="186"/>
        <v/>
      </c>
      <c r="CE147" s="49" t="str">
        <f t="shared" si="187"/>
        <v/>
      </c>
      <c r="CF147" s="49" t="str">
        <f t="shared" si="188"/>
        <v/>
      </c>
      <c r="CG147" s="49" t="str">
        <f t="shared" si="189"/>
        <v/>
      </c>
      <c r="CH147" s="49" t="str">
        <f t="shared" si="190"/>
        <v/>
      </c>
      <c r="CI147" s="49" t="str">
        <f t="shared" si="191"/>
        <v/>
      </c>
      <c r="CJ147" s="49" t="str">
        <f t="shared" si="192"/>
        <v/>
      </c>
      <c r="CK147" s="49" t="str">
        <f t="shared" si="193"/>
        <v/>
      </c>
      <c r="CL147" s="49" t="str">
        <f t="shared" si="194"/>
        <v/>
      </c>
      <c r="CM147" s="3"/>
      <c r="CN147" s="49" t="str">
        <f t="shared" si="245"/>
        <v/>
      </c>
      <c r="CO147" s="49" t="str">
        <f t="shared" si="246"/>
        <v/>
      </c>
      <c r="CP147" s="49" t="str">
        <f t="shared" si="247"/>
        <v/>
      </c>
      <c r="CQ147" s="49" t="str">
        <f t="shared" si="248"/>
        <v/>
      </c>
      <c r="CR147" s="49" t="str">
        <f t="shared" si="249"/>
        <v/>
      </c>
      <c r="CS147" s="49" t="str">
        <f t="shared" si="250"/>
        <v/>
      </c>
      <c r="CT147" s="49" t="str">
        <f t="shared" si="251"/>
        <v/>
      </c>
      <c r="CU147" s="49" t="str">
        <f t="shared" si="252"/>
        <v/>
      </c>
      <c r="CW147" s="49" t="str">
        <f t="shared" si="195"/>
        <v/>
      </c>
      <c r="CX147" s="49" t="str">
        <f t="shared" si="196"/>
        <v/>
      </c>
      <c r="CY147" s="49" t="str">
        <f t="shared" si="197"/>
        <v/>
      </c>
      <c r="CZ147" s="49" t="str">
        <f t="shared" si="198"/>
        <v/>
      </c>
      <c r="DA147" s="49" t="str">
        <f t="shared" si="199"/>
        <v/>
      </c>
      <c r="DB147" s="49" t="str">
        <f t="shared" si="200"/>
        <v/>
      </c>
      <c r="DC147" s="49" t="str">
        <f t="shared" si="201"/>
        <v/>
      </c>
      <c r="DD147" s="49" t="str">
        <f t="shared" si="202"/>
        <v/>
      </c>
      <c r="DE147" s="52" t="str">
        <f t="shared" si="203"/>
        <v/>
      </c>
      <c r="DG147" s="49" t="str">
        <f t="shared" si="231"/>
        <v/>
      </c>
      <c r="DH147" s="49" t="str">
        <f t="shared" si="232"/>
        <v/>
      </c>
      <c r="DI147" s="49" t="str">
        <f t="shared" si="233"/>
        <v/>
      </c>
      <c r="DK147" s="49" t="str">
        <f t="shared" si="204"/>
        <v/>
      </c>
      <c r="DL147" s="49" t="str">
        <f t="shared" si="205"/>
        <v/>
      </c>
      <c r="DM147" s="49" t="str">
        <f t="shared" si="206"/>
        <v/>
      </c>
      <c r="DN147" s="57" t="str">
        <f t="shared" si="207"/>
        <v/>
      </c>
      <c r="DP147" s="49" t="str">
        <f t="shared" si="253"/>
        <v/>
      </c>
      <c r="DQ147" s="49" t="str">
        <f t="shared" si="254"/>
        <v/>
      </c>
      <c r="DR147" s="49" t="str">
        <f t="shared" si="255"/>
        <v/>
      </c>
      <c r="DS147" s="49" t="str">
        <f t="shared" si="256"/>
        <v/>
      </c>
      <c r="DU147" s="49" t="str">
        <f t="shared" si="257"/>
        <v/>
      </c>
      <c r="DV147" s="49" t="str">
        <f t="shared" si="258"/>
        <v/>
      </c>
      <c r="DW147" s="49" t="str">
        <f t="shared" si="259"/>
        <v/>
      </c>
      <c r="DX147" s="49" t="str">
        <f t="shared" si="260"/>
        <v/>
      </c>
      <c r="DY147" s="57" t="str">
        <f t="shared" si="261"/>
        <v/>
      </c>
      <c r="EA147" s="49" t="str">
        <f t="shared" si="234"/>
        <v/>
      </c>
      <c r="EB147" s="49" t="str">
        <f t="shared" si="235"/>
        <v/>
      </c>
      <c r="EC147" s="49" t="str">
        <f t="shared" si="236"/>
        <v/>
      </c>
      <c r="ED147" s="49" t="str">
        <f t="shared" si="237"/>
        <v/>
      </c>
      <c r="EE147" s="49" t="str">
        <f t="shared" si="238"/>
        <v/>
      </c>
      <c r="EG147" s="49" t="str">
        <f t="shared" si="239"/>
        <v/>
      </c>
      <c r="EH147" s="49" t="str">
        <f t="shared" si="240"/>
        <v/>
      </c>
      <c r="EI147" s="49" t="str">
        <f t="shared" si="241"/>
        <v/>
      </c>
      <c r="EJ147" s="49" t="str">
        <f t="shared" si="242"/>
        <v/>
      </c>
      <c r="EK147" s="49" t="str">
        <f t="shared" si="243"/>
        <v/>
      </c>
      <c r="EL147" s="57" t="str">
        <f t="shared" si="244"/>
        <v/>
      </c>
    </row>
    <row r="148" spans="1:142" ht="15" customHeight="1">
      <c r="A148" s="699"/>
      <c r="B148" s="702"/>
      <c r="C148" s="702"/>
      <c r="D148" s="722"/>
      <c r="E148" s="722"/>
      <c r="F148" s="722"/>
      <c r="G148" s="722"/>
      <c r="H148" s="722"/>
      <c r="I148" s="722"/>
      <c r="J148" s="722"/>
      <c r="K148" s="722"/>
      <c r="L148" s="722"/>
      <c r="M148" s="722"/>
      <c r="N148" s="722"/>
      <c r="O148" s="722"/>
      <c r="P148" s="722"/>
      <c r="Q148" s="722"/>
      <c r="R148" s="722"/>
      <c r="S148" s="722"/>
      <c r="T148" s="722"/>
      <c r="U148" s="722"/>
      <c r="V148" s="722"/>
      <c r="W148" s="722"/>
      <c r="X148" s="722"/>
      <c r="Y148" s="722"/>
      <c r="Z148" s="722"/>
      <c r="AA148" s="722"/>
      <c r="AB148" s="722"/>
      <c r="AC148" s="722"/>
      <c r="AD148" s="722"/>
      <c r="AE148" s="722"/>
      <c r="AF148" s="722"/>
      <c r="AG148" s="722"/>
      <c r="AH148" s="722"/>
      <c r="AI148" s="722"/>
      <c r="AJ148" s="722"/>
      <c r="AK148" s="722"/>
      <c r="AL148" s="722"/>
      <c r="AM148" s="722"/>
      <c r="AN148" s="722"/>
      <c r="AO148" s="722"/>
      <c r="AP148" s="215" t="str">
        <f t="shared" si="208"/>
        <v/>
      </c>
      <c r="AQ148" s="299" t="str">
        <f t="shared" si="173"/>
        <v/>
      </c>
      <c r="AR148" s="215" t="str">
        <f t="shared" si="209"/>
        <v/>
      </c>
      <c r="AS148" s="3"/>
      <c r="AT148" s="49" t="str">
        <f t="shared" si="210"/>
        <v/>
      </c>
      <c r="AU148" s="49" t="str">
        <f t="shared" si="211"/>
        <v/>
      </c>
      <c r="AV148" s="49" t="str">
        <f t="shared" si="212"/>
        <v/>
      </c>
      <c r="AW148" s="49" t="str">
        <f t="shared" si="213"/>
        <v/>
      </c>
      <c r="AX148" s="49" t="str">
        <f t="shared" si="214"/>
        <v/>
      </c>
      <c r="AY148" s="49" t="str">
        <f t="shared" si="215"/>
        <v/>
      </c>
      <c r="AZ148" s="49" t="str">
        <f t="shared" si="216"/>
        <v/>
      </c>
      <c r="BA148" s="42"/>
      <c r="BB148" s="49" t="str">
        <f t="shared" si="174"/>
        <v/>
      </c>
      <c r="BC148" s="49" t="str">
        <f t="shared" si="175"/>
        <v/>
      </c>
      <c r="BD148" s="49" t="str">
        <f t="shared" si="176"/>
        <v/>
      </c>
      <c r="BE148" s="49" t="str">
        <f t="shared" si="177"/>
        <v/>
      </c>
      <c r="BF148" s="49" t="str">
        <f t="shared" si="178"/>
        <v/>
      </c>
      <c r="BG148" s="49" t="str">
        <f t="shared" si="179"/>
        <v/>
      </c>
      <c r="BH148" s="49" t="str">
        <f t="shared" si="180"/>
        <v/>
      </c>
      <c r="BI148" s="49" t="str">
        <f t="shared" si="217"/>
        <v/>
      </c>
      <c r="BJ148" s="3"/>
      <c r="BK148" s="49" t="str">
        <f t="shared" si="218"/>
        <v/>
      </c>
      <c r="BL148" s="49" t="str">
        <f t="shared" si="219"/>
        <v/>
      </c>
      <c r="BM148" s="49" t="str">
        <f t="shared" si="220"/>
        <v/>
      </c>
      <c r="BN148" s="49" t="str">
        <f t="shared" si="221"/>
        <v/>
      </c>
      <c r="BO148" s="49" t="str">
        <f t="shared" si="222"/>
        <v/>
      </c>
      <c r="BP148" s="49" t="str">
        <f t="shared" si="223"/>
        <v/>
      </c>
      <c r="BQ148" s="49" t="str">
        <f t="shared" si="224"/>
        <v/>
      </c>
      <c r="BR148" s="49" t="str">
        <f t="shared" si="225"/>
        <v/>
      </c>
      <c r="BS148" s="49" t="str">
        <f t="shared" si="226"/>
        <v/>
      </c>
      <c r="BT148" s="49" t="str">
        <f t="shared" si="227"/>
        <v/>
      </c>
      <c r="BU148" s="49" t="str">
        <f t="shared" si="228"/>
        <v/>
      </c>
      <c r="BV148" s="49" t="str">
        <f t="shared" si="229"/>
        <v/>
      </c>
      <c r="BW148" s="49" t="str">
        <f t="shared" si="230"/>
        <v/>
      </c>
      <c r="BY148" s="49" t="str">
        <f t="shared" si="181"/>
        <v/>
      </c>
      <c r="BZ148" s="49" t="str">
        <f t="shared" si="182"/>
        <v/>
      </c>
      <c r="CA148" s="49" t="str">
        <f t="shared" si="183"/>
        <v/>
      </c>
      <c r="CB148" s="49" t="str">
        <f t="shared" si="184"/>
        <v/>
      </c>
      <c r="CC148" s="49" t="str">
        <f t="shared" si="185"/>
        <v/>
      </c>
      <c r="CD148" s="49" t="str">
        <f t="shared" si="186"/>
        <v/>
      </c>
      <c r="CE148" s="49" t="str">
        <f t="shared" si="187"/>
        <v/>
      </c>
      <c r="CF148" s="49" t="str">
        <f t="shared" si="188"/>
        <v/>
      </c>
      <c r="CG148" s="49" t="str">
        <f t="shared" si="189"/>
        <v/>
      </c>
      <c r="CH148" s="49" t="str">
        <f t="shared" si="190"/>
        <v/>
      </c>
      <c r="CI148" s="49" t="str">
        <f t="shared" si="191"/>
        <v/>
      </c>
      <c r="CJ148" s="49" t="str">
        <f t="shared" si="192"/>
        <v/>
      </c>
      <c r="CK148" s="49" t="str">
        <f t="shared" si="193"/>
        <v/>
      </c>
      <c r="CL148" s="49" t="str">
        <f t="shared" si="194"/>
        <v/>
      </c>
      <c r="CM148" s="3"/>
      <c r="CN148" s="49" t="str">
        <f t="shared" si="245"/>
        <v/>
      </c>
      <c r="CO148" s="49" t="str">
        <f t="shared" si="246"/>
        <v/>
      </c>
      <c r="CP148" s="49" t="str">
        <f t="shared" si="247"/>
        <v/>
      </c>
      <c r="CQ148" s="49" t="str">
        <f t="shared" si="248"/>
        <v/>
      </c>
      <c r="CR148" s="49" t="str">
        <f t="shared" si="249"/>
        <v/>
      </c>
      <c r="CS148" s="49" t="str">
        <f t="shared" si="250"/>
        <v/>
      </c>
      <c r="CT148" s="49" t="str">
        <f t="shared" si="251"/>
        <v/>
      </c>
      <c r="CU148" s="49" t="str">
        <f t="shared" si="252"/>
        <v/>
      </c>
      <c r="CW148" s="49" t="str">
        <f t="shared" si="195"/>
        <v/>
      </c>
      <c r="CX148" s="49" t="str">
        <f t="shared" si="196"/>
        <v/>
      </c>
      <c r="CY148" s="49" t="str">
        <f t="shared" si="197"/>
        <v/>
      </c>
      <c r="CZ148" s="49" t="str">
        <f t="shared" si="198"/>
        <v/>
      </c>
      <c r="DA148" s="49" t="str">
        <f t="shared" si="199"/>
        <v/>
      </c>
      <c r="DB148" s="49" t="str">
        <f t="shared" si="200"/>
        <v/>
      </c>
      <c r="DC148" s="49" t="str">
        <f t="shared" si="201"/>
        <v/>
      </c>
      <c r="DD148" s="49" t="str">
        <f t="shared" si="202"/>
        <v/>
      </c>
      <c r="DE148" s="52" t="str">
        <f t="shared" si="203"/>
        <v/>
      </c>
      <c r="DG148" s="49" t="str">
        <f t="shared" si="231"/>
        <v/>
      </c>
      <c r="DH148" s="49" t="str">
        <f t="shared" si="232"/>
        <v/>
      </c>
      <c r="DI148" s="49" t="str">
        <f t="shared" si="233"/>
        <v/>
      </c>
      <c r="DK148" s="49" t="str">
        <f t="shared" si="204"/>
        <v/>
      </c>
      <c r="DL148" s="49" t="str">
        <f t="shared" si="205"/>
        <v/>
      </c>
      <c r="DM148" s="49" t="str">
        <f t="shared" si="206"/>
        <v/>
      </c>
      <c r="DN148" s="57" t="str">
        <f t="shared" si="207"/>
        <v/>
      </c>
      <c r="DP148" s="49" t="str">
        <f t="shared" si="253"/>
        <v/>
      </c>
      <c r="DQ148" s="49" t="str">
        <f t="shared" si="254"/>
        <v/>
      </c>
      <c r="DR148" s="49" t="str">
        <f t="shared" si="255"/>
        <v/>
      </c>
      <c r="DS148" s="49" t="str">
        <f t="shared" si="256"/>
        <v/>
      </c>
      <c r="DU148" s="49" t="str">
        <f t="shared" si="257"/>
        <v/>
      </c>
      <c r="DV148" s="49" t="str">
        <f t="shared" si="258"/>
        <v/>
      </c>
      <c r="DW148" s="49" t="str">
        <f t="shared" si="259"/>
        <v/>
      </c>
      <c r="DX148" s="49" t="str">
        <f t="shared" si="260"/>
        <v/>
      </c>
      <c r="DY148" s="57" t="str">
        <f t="shared" si="261"/>
        <v/>
      </c>
      <c r="EA148" s="49" t="str">
        <f t="shared" si="234"/>
        <v/>
      </c>
      <c r="EB148" s="49" t="str">
        <f t="shared" si="235"/>
        <v/>
      </c>
      <c r="EC148" s="49" t="str">
        <f t="shared" si="236"/>
        <v/>
      </c>
      <c r="ED148" s="49" t="str">
        <f t="shared" si="237"/>
        <v/>
      </c>
      <c r="EE148" s="49" t="str">
        <f t="shared" si="238"/>
        <v/>
      </c>
      <c r="EG148" s="49" t="str">
        <f t="shared" si="239"/>
        <v/>
      </c>
      <c r="EH148" s="49" t="str">
        <f t="shared" si="240"/>
        <v/>
      </c>
      <c r="EI148" s="49" t="str">
        <f t="shared" si="241"/>
        <v/>
      </c>
      <c r="EJ148" s="49" t="str">
        <f t="shared" si="242"/>
        <v/>
      </c>
      <c r="EK148" s="49" t="str">
        <f t="shared" si="243"/>
        <v/>
      </c>
      <c r="EL148" s="57" t="str">
        <f t="shared" si="244"/>
        <v/>
      </c>
    </row>
    <row r="149" spans="1:142" ht="15" customHeight="1">
      <c r="A149" s="699"/>
      <c r="B149" s="702"/>
      <c r="C149" s="702"/>
      <c r="D149" s="722"/>
      <c r="E149" s="722"/>
      <c r="F149" s="722"/>
      <c r="G149" s="722"/>
      <c r="H149" s="722"/>
      <c r="I149" s="722"/>
      <c r="J149" s="722"/>
      <c r="K149" s="722"/>
      <c r="L149" s="722"/>
      <c r="M149" s="722"/>
      <c r="N149" s="722"/>
      <c r="O149" s="722"/>
      <c r="P149" s="722"/>
      <c r="Q149" s="722"/>
      <c r="R149" s="722"/>
      <c r="S149" s="722"/>
      <c r="T149" s="722"/>
      <c r="U149" s="722"/>
      <c r="V149" s="722"/>
      <c r="W149" s="722"/>
      <c r="X149" s="722"/>
      <c r="Y149" s="722"/>
      <c r="Z149" s="722"/>
      <c r="AA149" s="722"/>
      <c r="AB149" s="722"/>
      <c r="AC149" s="722"/>
      <c r="AD149" s="722"/>
      <c r="AE149" s="722"/>
      <c r="AF149" s="722"/>
      <c r="AG149" s="722"/>
      <c r="AH149" s="722"/>
      <c r="AI149" s="722"/>
      <c r="AJ149" s="722"/>
      <c r="AK149" s="722"/>
      <c r="AL149" s="722"/>
      <c r="AM149" s="722"/>
      <c r="AN149" s="722"/>
      <c r="AO149" s="722"/>
      <c r="AP149" s="215" t="str">
        <f t="shared" si="208"/>
        <v/>
      </c>
      <c r="AQ149" s="299" t="str">
        <f t="shared" si="173"/>
        <v/>
      </c>
      <c r="AR149" s="215" t="str">
        <f t="shared" si="209"/>
        <v/>
      </c>
      <c r="AS149" s="3"/>
      <c r="AT149" s="49" t="str">
        <f t="shared" si="210"/>
        <v/>
      </c>
      <c r="AU149" s="49" t="str">
        <f t="shared" si="211"/>
        <v/>
      </c>
      <c r="AV149" s="49" t="str">
        <f t="shared" si="212"/>
        <v/>
      </c>
      <c r="AW149" s="49" t="str">
        <f t="shared" si="213"/>
        <v/>
      </c>
      <c r="AX149" s="49" t="str">
        <f t="shared" si="214"/>
        <v/>
      </c>
      <c r="AY149" s="49" t="str">
        <f t="shared" si="215"/>
        <v/>
      </c>
      <c r="AZ149" s="49" t="str">
        <f t="shared" si="216"/>
        <v/>
      </c>
      <c r="BA149" s="42"/>
      <c r="BB149" s="49" t="str">
        <f t="shared" si="174"/>
        <v/>
      </c>
      <c r="BC149" s="49" t="str">
        <f t="shared" si="175"/>
        <v/>
      </c>
      <c r="BD149" s="49" t="str">
        <f t="shared" si="176"/>
        <v/>
      </c>
      <c r="BE149" s="49" t="str">
        <f t="shared" si="177"/>
        <v/>
      </c>
      <c r="BF149" s="49" t="str">
        <f t="shared" si="178"/>
        <v/>
      </c>
      <c r="BG149" s="49" t="str">
        <f t="shared" si="179"/>
        <v/>
      </c>
      <c r="BH149" s="49" t="str">
        <f t="shared" si="180"/>
        <v/>
      </c>
      <c r="BI149" s="49" t="str">
        <f t="shared" si="217"/>
        <v/>
      </c>
      <c r="BJ149" s="3"/>
      <c r="BK149" s="49" t="str">
        <f t="shared" si="218"/>
        <v/>
      </c>
      <c r="BL149" s="49" t="str">
        <f t="shared" si="219"/>
        <v/>
      </c>
      <c r="BM149" s="49" t="str">
        <f t="shared" si="220"/>
        <v/>
      </c>
      <c r="BN149" s="49" t="str">
        <f t="shared" si="221"/>
        <v/>
      </c>
      <c r="BO149" s="49" t="str">
        <f t="shared" si="222"/>
        <v/>
      </c>
      <c r="BP149" s="49" t="str">
        <f t="shared" si="223"/>
        <v/>
      </c>
      <c r="BQ149" s="49" t="str">
        <f t="shared" si="224"/>
        <v/>
      </c>
      <c r="BR149" s="49" t="str">
        <f t="shared" si="225"/>
        <v/>
      </c>
      <c r="BS149" s="49" t="str">
        <f t="shared" si="226"/>
        <v/>
      </c>
      <c r="BT149" s="49" t="str">
        <f t="shared" si="227"/>
        <v/>
      </c>
      <c r="BU149" s="49" t="str">
        <f t="shared" si="228"/>
        <v/>
      </c>
      <c r="BV149" s="49" t="str">
        <f t="shared" si="229"/>
        <v/>
      </c>
      <c r="BW149" s="49" t="str">
        <f t="shared" si="230"/>
        <v/>
      </c>
      <c r="BY149" s="49" t="str">
        <f t="shared" si="181"/>
        <v/>
      </c>
      <c r="BZ149" s="49" t="str">
        <f t="shared" si="182"/>
        <v/>
      </c>
      <c r="CA149" s="49" t="str">
        <f t="shared" si="183"/>
        <v/>
      </c>
      <c r="CB149" s="49" t="str">
        <f t="shared" si="184"/>
        <v/>
      </c>
      <c r="CC149" s="49" t="str">
        <f t="shared" si="185"/>
        <v/>
      </c>
      <c r="CD149" s="49" t="str">
        <f t="shared" si="186"/>
        <v/>
      </c>
      <c r="CE149" s="49" t="str">
        <f t="shared" si="187"/>
        <v/>
      </c>
      <c r="CF149" s="49" t="str">
        <f t="shared" si="188"/>
        <v/>
      </c>
      <c r="CG149" s="49" t="str">
        <f t="shared" si="189"/>
        <v/>
      </c>
      <c r="CH149" s="49" t="str">
        <f t="shared" si="190"/>
        <v/>
      </c>
      <c r="CI149" s="49" t="str">
        <f t="shared" si="191"/>
        <v/>
      </c>
      <c r="CJ149" s="49" t="str">
        <f t="shared" si="192"/>
        <v/>
      </c>
      <c r="CK149" s="49" t="str">
        <f t="shared" si="193"/>
        <v/>
      </c>
      <c r="CL149" s="49" t="str">
        <f t="shared" si="194"/>
        <v/>
      </c>
      <c r="CM149" s="3"/>
      <c r="CN149" s="49" t="str">
        <f t="shared" si="245"/>
        <v/>
      </c>
      <c r="CO149" s="49" t="str">
        <f t="shared" si="246"/>
        <v/>
      </c>
      <c r="CP149" s="49" t="str">
        <f t="shared" si="247"/>
        <v/>
      </c>
      <c r="CQ149" s="49" t="str">
        <f t="shared" si="248"/>
        <v/>
      </c>
      <c r="CR149" s="49" t="str">
        <f t="shared" si="249"/>
        <v/>
      </c>
      <c r="CS149" s="49" t="str">
        <f t="shared" si="250"/>
        <v/>
      </c>
      <c r="CT149" s="49" t="str">
        <f t="shared" si="251"/>
        <v/>
      </c>
      <c r="CU149" s="49" t="str">
        <f t="shared" si="252"/>
        <v/>
      </c>
      <c r="CW149" s="49" t="str">
        <f t="shared" si="195"/>
        <v/>
      </c>
      <c r="CX149" s="49" t="str">
        <f t="shared" si="196"/>
        <v/>
      </c>
      <c r="CY149" s="49" t="str">
        <f t="shared" si="197"/>
        <v/>
      </c>
      <c r="CZ149" s="49" t="str">
        <f t="shared" si="198"/>
        <v/>
      </c>
      <c r="DA149" s="49" t="str">
        <f t="shared" si="199"/>
        <v/>
      </c>
      <c r="DB149" s="49" t="str">
        <f t="shared" si="200"/>
        <v/>
      </c>
      <c r="DC149" s="49" t="str">
        <f t="shared" si="201"/>
        <v/>
      </c>
      <c r="DD149" s="49" t="str">
        <f t="shared" si="202"/>
        <v/>
      </c>
      <c r="DE149" s="52" t="str">
        <f t="shared" si="203"/>
        <v/>
      </c>
      <c r="DG149" s="49" t="str">
        <f t="shared" si="231"/>
        <v/>
      </c>
      <c r="DH149" s="49" t="str">
        <f t="shared" si="232"/>
        <v/>
      </c>
      <c r="DI149" s="49" t="str">
        <f t="shared" si="233"/>
        <v/>
      </c>
      <c r="DK149" s="49" t="str">
        <f t="shared" si="204"/>
        <v/>
      </c>
      <c r="DL149" s="49" t="str">
        <f t="shared" si="205"/>
        <v/>
      </c>
      <c r="DM149" s="49" t="str">
        <f t="shared" si="206"/>
        <v/>
      </c>
      <c r="DN149" s="57" t="str">
        <f t="shared" si="207"/>
        <v/>
      </c>
      <c r="DP149" s="49" t="str">
        <f t="shared" si="253"/>
        <v/>
      </c>
      <c r="DQ149" s="49" t="str">
        <f t="shared" si="254"/>
        <v/>
      </c>
      <c r="DR149" s="49" t="str">
        <f t="shared" si="255"/>
        <v/>
      </c>
      <c r="DS149" s="49" t="str">
        <f t="shared" si="256"/>
        <v/>
      </c>
      <c r="DU149" s="49" t="str">
        <f t="shared" si="257"/>
        <v/>
      </c>
      <c r="DV149" s="49" t="str">
        <f t="shared" si="258"/>
        <v/>
      </c>
      <c r="DW149" s="49" t="str">
        <f t="shared" si="259"/>
        <v/>
      </c>
      <c r="DX149" s="49" t="str">
        <f t="shared" si="260"/>
        <v/>
      </c>
      <c r="DY149" s="57" t="str">
        <f t="shared" si="261"/>
        <v/>
      </c>
      <c r="EA149" s="49" t="str">
        <f t="shared" si="234"/>
        <v/>
      </c>
      <c r="EB149" s="49" t="str">
        <f t="shared" si="235"/>
        <v/>
      </c>
      <c r="EC149" s="49" t="str">
        <f t="shared" si="236"/>
        <v/>
      </c>
      <c r="ED149" s="49" t="str">
        <f t="shared" si="237"/>
        <v/>
      </c>
      <c r="EE149" s="49" t="str">
        <f t="shared" si="238"/>
        <v/>
      </c>
      <c r="EG149" s="49" t="str">
        <f t="shared" si="239"/>
        <v/>
      </c>
      <c r="EH149" s="49" t="str">
        <f t="shared" si="240"/>
        <v/>
      </c>
      <c r="EI149" s="49" t="str">
        <f t="shared" si="241"/>
        <v/>
      </c>
      <c r="EJ149" s="49" t="str">
        <f t="shared" si="242"/>
        <v/>
      </c>
      <c r="EK149" s="49" t="str">
        <f t="shared" si="243"/>
        <v/>
      </c>
      <c r="EL149" s="57" t="str">
        <f t="shared" si="244"/>
        <v/>
      </c>
    </row>
    <row r="150" spans="1:142" ht="15" customHeight="1">
      <c r="A150" s="699"/>
      <c r="B150" s="702"/>
      <c r="C150" s="702"/>
      <c r="D150" s="722"/>
      <c r="E150" s="722"/>
      <c r="F150" s="722"/>
      <c r="G150" s="722"/>
      <c r="H150" s="722"/>
      <c r="I150" s="722"/>
      <c r="J150" s="722"/>
      <c r="K150" s="722"/>
      <c r="L150" s="722"/>
      <c r="M150" s="722"/>
      <c r="N150" s="722"/>
      <c r="O150" s="722"/>
      <c r="P150" s="722"/>
      <c r="Q150" s="722"/>
      <c r="R150" s="722"/>
      <c r="S150" s="722"/>
      <c r="T150" s="722"/>
      <c r="U150" s="722"/>
      <c r="V150" s="722"/>
      <c r="W150" s="722"/>
      <c r="X150" s="722"/>
      <c r="Y150" s="722"/>
      <c r="Z150" s="722"/>
      <c r="AA150" s="722"/>
      <c r="AB150" s="722"/>
      <c r="AC150" s="722"/>
      <c r="AD150" s="722"/>
      <c r="AE150" s="722"/>
      <c r="AF150" s="722"/>
      <c r="AG150" s="722"/>
      <c r="AH150" s="722"/>
      <c r="AI150" s="722"/>
      <c r="AJ150" s="722"/>
      <c r="AK150" s="722"/>
      <c r="AL150" s="722"/>
      <c r="AM150" s="722"/>
      <c r="AN150" s="722"/>
      <c r="AO150" s="722"/>
      <c r="AP150" s="215" t="str">
        <f t="shared" si="208"/>
        <v/>
      </c>
      <c r="AQ150" s="299" t="str">
        <f t="shared" si="173"/>
        <v/>
      </c>
      <c r="AR150" s="215" t="str">
        <f t="shared" si="209"/>
        <v/>
      </c>
      <c r="AS150" s="3"/>
      <c r="AT150" s="49" t="str">
        <f t="shared" si="210"/>
        <v/>
      </c>
      <c r="AU150" s="49" t="str">
        <f t="shared" si="211"/>
        <v/>
      </c>
      <c r="AV150" s="49" t="str">
        <f t="shared" si="212"/>
        <v/>
      </c>
      <c r="AW150" s="49" t="str">
        <f t="shared" si="213"/>
        <v/>
      </c>
      <c r="AX150" s="49" t="str">
        <f t="shared" si="214"/>
        <v/>
      </c>
      <c r="AY150" s="49" t="str">
        <f t="shared" si="215"/>
        <v/>
      </c>
      <c r="AZ150" s="49" t="str">
        <f t="shared" si="216"/>
        <v/>
      </c>
      <c r="BA150" s="42"/>
      <c r="BB150" s="49" t="str">
        <f t="shared" si="174"/>
        <v/>
      </c>
      <c r="BC150" s="49" t="str">
        <f t="shared" si="175"/>
        <v/>
      </c>
      <c r="BD150" s="49" t="str">
        <f t="shared" si="176"/>
        <v/>
      </c>
      <c r="BE150" s="49" t="str">
        <f t="shared" si="177"/>
        <v/>
      </c>
      <c r="BF150" s="49" t="str">
        <f t="shared" si="178"/>
        <v/>
      </c>
      <c r="BG150" s="49" t="str">
        <f t="shared" si="179"/>
        <v/>
      </c>
      <c r="BH150" s="49" t="str">
        <f t="shared" si="180"/>
        <v/>
      </c>
      <c r="BI150" s="49" t="str">
        <f t="shared" si="217"/>
        <v/>
      </c>
      <c r="BJ150" s="3"/>
      <c r="BK150" s="49" t="str">
        <f t="shared" si="218"/>
        <v/>
      </c>
      <c r="BL150" s="49" t="str">
        <f t="shared" si="219"/>
        <v/>
      </c>
      <c r="BM150" s="49" t="str">
        <f t="shared" si="220"/>
        <v/>
      </c>
      <c r="BN150" s="49" t="str">
        <f t="shared" si="221"/>
        <v/>
      </c>
      <c r="BO150" s="49" t="str">
        <f t="shared" si="222"/>
        <v/>
      </c>
      <c r="BP150" s="49" t="str">
        <f t="shared" si="223"/>
        <v/>
      </c>
      <c r="BQ150" s="49" t="str">
        <f t="shared" si="224"/>
        <v/>
      </c>
      <c r="BR150" s="49" t="str">
        <f t="shared" si="225"/>
        <v/>
      </c>
      <c r="BS150" s="49" t="str">
        <f t="shared" si="226"/>
        <v/>
      </c>
      <c r="BT150" s="49" t="str">
        <f t="shared" si="227"/>
        <v/>
      </c>
      <c r="BU150" s="49" t="str">
        <f t="shared" si="228"/>
        <v/>
      </c>
      <c r="BV150" s="49" t="str">
        <f t="shared" si="229"/>
        <v/>
      </c>
      <c r="BW150" s="49" t="str">
        <f t="shared" si="230"/>
        <v/>
      </c>
      <c r="BY150" s="49" t="str">
        <f t="shared" si="181"/>
        <v/>
      </c>
      <c r="BZ150" s="49" t="str">
        <f t="shared" si="182"/>
        <v/>
      </c>
      <c r="CA150" s="49" t="str">
        <f t="shared" si="183"/>
        <v/>
      </c>
      <c r="CB150" s="49" t="str">
        <f t="shared" si="184"/>
        <v/>
      </c>
      <c r="CC150" s="49" t="str">
        <f t="shared" si="185"/>
        <v/>
      </c>
      <c r="CD150" s="49" t="str">
        <f t="shared" si="186"/>
        <v/>
      </c>
      <c r="CE150" s="49" t="str">
        <f t="shared" si="187"/>
        <v/>
      </c>
      <c r="CF150" s="49" t="str">
        <f t="shared" si="188"/>
        <v/>
      </c>
      <c r="CG150" s="49" t="str">
        <f t="shared" si="189"/>
        <v/>
      </c>
      <c r="CH150" s="49" t="str">
        <f t="shared" si="190"/>
        <v/>
      </c>
      <c r="CI150" s="49" t="str">
        <f t="shared" si="191"/>
        <v/>
      </c>
      <c r="CJ150" s="49" t="str">
        <f t="shared" si="192"/>
        <v/>
      </c>
      <c r="CK150" s="49" t="str">
        <f t="shared" si="193"/>
        <v/>
      </c>
      <c r="CL150" s="49" t="str">
        <f t="shared" si="194"/>
        <v/>
      </c>
      <c r="CM150" s="3"/>
      <c r="CN150" s="49" t="str">
        <f t="shared" si="245"/>
        <v/>
      </c>
      <c r="CO150" s="49" t="str">
        <f t="shared" si="246"/>
        <v/>
      </c>
      <c r="CP150" s="49" t="str">
        <f t="shared" si="247"/>
        <v/>
      </c>
      <c r="CQ150" s="49" t="str">
        <f t="shared" si="248"/>
        <v/>
      </c>
      <c r="CR150" s="49" t="str">
        <f t="shared" si="249"/>
        <v/>
      </c>
      <c r="CS150" s="49" t="str">
        <f t="shared" si="250"/>
        <v/>
      </c>
      <c r="CT150" s="49" t="str">
        <f t="shared" si="251"/>
        <v/>
      </c>
      <c r="CU150" s="49" t="str">
        <f t="shared" si="252"/>
        <v/>
      </c>
      <c r="CW150" s="49" t="str">
        <f t="shared" si="195"/>
        <v/>
      </c>
      <c r="CX150" s="49" t="str">
        <f t="shared" si="196"/>
        <v/>
      </c>
      <c r="CY150" s="49" t="str">
        <f t="shared" si="197"/>
        <v/>
      </c>
      <c r="CZ150" s="49" t="str">
        <f t="shared" si="198"/>
        <v/>
      </c>
      <c r="DA150" s="49" t="str">
        <f t="shared" si="199"/>
        <v/>
      </c>
      <c r="DB150" s="49" t="str">
        <f t="shared" si="200"/>
        <v/>
      </c>
      <c r="DC150" s="49" t="str">
        <f t="shared" si="201"/>
        <v/>
      </c>
      <c r="DD150" s="49" t="str">
        <f t="shared" si="202"/>
        <v/>
      </c>
      <c r="DE150" s="52" t="str">
        <f t="shared" si="203"/>
        <v/>
      </c>
      <c r="DG150" s="49" t="str">
        <f t="shared" si="231"/>
        <v/>
      </c>
      <c r="DH150" s="49" t="str">
        <f t="shared" si="232"/>
        <v/>
      </c>
      <c r="DI150" s="49" t="str">
        <f t="shared" si="233"/>
        <v/>
      </c>
      <c r="DK150" s="49" t="str">
        <f t="shared" si="204"/>
        <v/>
      </c>
      <c r="DL150" s="49" t="str">
        <f t="shared" si="205"/>
        <v/>
      </c>
      <c r="DM150" s="49" t="str">
        <f t="shared" si="206"/>
        <v/>
      </c>
      <c r="DN150" s="57" t="str">
        <f t="shared" si="207"/>
        <v/>
      </c>
      <c r="DP150" s="49" t="str">
        <f t="shared" si="253"/>
        <v/>
      </c>
      <c r="DQ150" s="49" t="str">
        <f t="shared" si="254"/>
        <v/>
      </c>
      <c r="DR150" s="49" t="str">
        <f t="shared" si="255"/>
        <v/>
      </c>
      <c r="DS150" s="49" t="str">
        <f t="shared" si="256"/>
        <v/>
      </c>
      <c r="DU150" s="49" t="str">
        <f t="shared" si="257"/>
        <v/>
      </c>
      <c r="DV150" s="49" t="str">
        <f t="shared" si="258"/>
        <v/>
      </c>
      <c r="DW150" s="49" t="str">
        <f t="shared" si="259"/>
        <v/>
      </c>
      <c r="DX150" s="49" t="str">
        <f t="shared" si="260"/>
        <v/>
      </c>
      <c r="DY150" s="57" t="str">
        <f t="shared" si="261"/>
        <v/>
      </c>
      <c r="EA150" s="49" t="str">
        <f t="shared" si="234"/>
        <v/>
      </c>
      <c r="EB150" s="49" t="str">
        <f t="shared" si="235"/>
        <v/>
      </c>
      <c r="EC150" s="49" t="str">
        <f t="shared" si="236"/>
        <v/>
      </c>
      <c r="ED150" s="49" t="str">
        <f t="shared" si="237"/>
        <v/>
      </c>
      <c r="EE150" s="49" t="str">
        <f t="shared" si="238"/>
        <v/>
      </c>
      <c r="EG150" s="49" t="str">
        <f t="shared" si="239"/>
        <v/>
      </c>
      <c r="EH150" s="49" t="str">
        <f t="shared" si="240"/>
        <v/>
      </c>
      <c r="EI150" s="49" t="str">
        <f t="shared" si="241"/>
        <v/>
      </c>
      <c r="EJ150" s="49" t="str">
        <f t="shared" si="242"/>
        <v/>
      </c>
      <c r="EK150" s="49" t="str">
        <f t="shared" si="243"/>
        <v/>
      </c>
      <c r="EL150" s="57" t="str">
        <f t="shared" si="244"/>
        <v/>
      </c>
    </row>
    <row r="151" spans="1:142" ht="15" customHeight="1">
      <c r="A151" s="699"/>
      <c r="B151" s="702"/>
      <c r="C151" s="702"/>
      <c r="D151" s="722"/>
      <c r="E151" s="722"/>
      <c r="F151" s="722"/>
      <c r="G151" s="722"/>
      <c r="H151" s="722"/>
      <c r="I151" s="722"/>
      <c r="J151" s="722"/>
      <c r="K151" s="722"/>
      <c r="L151" s="722"/>
      <c r="M151" s="722"/>
      <c r="N151" s="722"/>
      <c r="O151" s="722"/>
      <c r="P151" s="722"/>
      <c r="Q151" s="722"/>
      <c r="R151" s="722"/>
      <c r="S151" s="722"/>
      <c r="T151" s="722"/>
      <c r="U151" s="722"/>
      <c r="V151" s="722"/>
      <c r="W151" s="722"/>
      <c r="X151" s="722"/>
      <c r="Y151" s="722"/>
      <c r="Z151" s="722"/>
      <c r="AA151" s="722"/>
      <c r="AB151" s="722"/>
      <c r="AC151" s="722"/>
      <c r="AD151" s="722"/>
      <c r="AE151" s="722"/>
      <c r="AF151" s="722"/>
      <c r="AG151" s="722"/>
      <c r="AH151" s="722"/>
      <c r="AI151" s="722"/>
      <c r="AJ151" s="722"/>
      <c r="AK151" s="722"/>
      <c r="AL151" s="722"/>
      <c r="AM151" s="722"/>
      <c r="AN151" s="722"/>
      <c r="AO151" s="722"/>
      <c r="AP151" s="215" t="str">
        <f t="shared" si="208"/>
        <v/>
      </c>
      <c r="AQ151" s="299" t="str">
        <f t="shared" si="173"/>
        <v/>
      </c>
      <c r="AR151" s="215" t="str">
        <f t="shared" si="209"/>
        <v/>
      </c>
      <c r="AS151" s="3"/>
      <c r="AT151" s="49" t="str">
        <f t="shared" si="210"/>
        <v/>
      </c>
      <c r="AU151" s="49" t="str">
        <f t="shared" si="211"/>
        <v/>
      </c>
      <c r="AV151" s="49" t="str">
        <f t="shared" si="212"/>
        <v/>
      </c>
      <c r="AW151" s="49" t="str">
        <f t="shared" si="213"/>
        <v/>
      </c>
      <c r="AX151" s="49" t="str">
        <f t="shared" si="214"/>
        <v/>
      </c>
      <c r="AY151" s="49" t="str">
        <f t="shared" si="215"/>
        <v/>
      </c>
      <c r="AZ151" s="49" t="str">
        <f t="shared" si="216"/>
        <v/>
      </c>
      <c r="BA151" s="42"/>
      <c r="BB151" s="49" t="str">
        <f t="shared" si="174"/>
        <v/>
      </c>
      <c r="BC151" s="49" t="str">
        <f t="shared" si="175"/>
        <v/>
      </c>
      <c r="BD151" s="49" t="str">
        <f t="shared" si="176"/>
        <v/>
      </c>
      <c r="BE151" s="49" t="str">
        <f t="shared" si="177"/>
        <v/>
      </c>
      <c r="BF151" s="49" t="str">
        <f t="shared" si="178"/>
        <v/>
      </c>
      <c r="BG151" s="49" t="str">
        <f t="shared" si="179"/>
        <v/>
      </c>
      <c r="BH151" s="49" t="str">
        <f t="shared" si="180"/>
        <v/>
      </c>
      <c r="BI151" s="49" t="str">
        <f t="shared" si="217"/>
        <v/>
      </c>
      <c r="BJ151" s="3"/>
      <c r="BK151" s="49" t="str">
        <f t="shared" si="218"/>
        <v/>
      </c>
      <c r="BL151" s="49" t="str">
        <f t="shared" si="219"/>
        <v/>
      </c>
      <c r="BM151" s="49" t="str">
        <f t="shared" si="220"/>
        <v/>
      </c>
      <c r="BN151" s="49" t="str">
        <f t="shared" si="221"/>
        <v/>
      </c>
      <c r="BO151" s="49" t="str">
        <f t="shared" si="222"/>
        <v/>
      </c>
      <c r="BP151" s="49" t="str">
        <f t="shared" si="223"/>
        <v/>
      </c>
      <c r="BQ151" s="49" t="str">
        <f t="shared" si="224"/>
        <v/>
      </c>
      <c r="BR151" s="49" t="str">
        <f t="shared" si="225"/>
        <v/>
      </c>
      <c r="BS151" s="49" t="str">
        <f t="shared" si="226"/>
        <v/>
      </c>
      <c r="BT151" s="49" t="str">
        <f t="shared" si="227"/>
        <v/>
      </c>
      <c r="BU151" s="49" t="str">
        <f t="shared" si="228"/>
        <v/>
      </c>
      <c r="BV151" s="49" t="str">
        <f t="shared" si="229"/>
        <v/>
      </c>
      <c r="BW151" s="49" t="str">
        <f t="shared" si="230"/>
        <v/>
      </c>
      <c r="BY151" s="49" t="str">
        <f t="shared" si="181"/>
        <v/>
      </c>
      <c r="BZ151" s="49" t="str">
        <f t="shared" si="182"/>
        <v/>
      </c>
      <c r="CA151" s="49" t="str">
        <f t="shared" si="183"/>
        <v/>
      </c>
      <c r="CB151" s="49" t="str">
        <f t="shared" si="184"/>
        <v/>
      </c>
      <c r="CC151" s="49" t="str">
        <f t="shared" si="185"/>
        <v/>
      </c>
      <c r="CD151" s="49" t="str">
        <f t="shared" si="186"/>
        <v/>
      </c>
      <c r="CE151" s="49" t="str">
        <f t="shared" si="187"/>
        <v/>
      </c>
      <c r="CF151" s="49" t="str">
        <f t="shared" si="188"/>
        <v/>
      </c>
      <c r="CG151" s="49" t="str">
        <f t="shared" si="189"/>
        <v/>
      </c>
      <c r="CH151" s="49" t="str">
        <f t="shared" si="190"/>
        <v/>
      </c>
      <c r="CI151" s="49" t="str">
        <f t="shared" si="191"/>
        <v/>
      </c>
      <c r="CJ151" s="49" t="str">
        <f t="shared" si="192"/>
        <v/>
      </c>
      <c r="CK151" s="49" t="str">
        <f t="shared" si="193"/>
        <v/>
      </c>
      <c r="CL151" s="49" t="str">
        <f t="shared" si="194"/>
        <v/>
      </c>
      <c r="CM151" s="3"/>
      <c r="CN151" s="49" t="str">
        <f t="shared" si="245"/>
        <v/>
      </c>
      <c r="CO151" s="49" t="str">
        <f t="shared" si="246"/>
        <v/>
      </c>
      <c r="CP151" s="49" t="str">
        <f t="shared" si="247"/>
        <v/>
      </c>
      <c r="CQ151" s="49" t="str">
        <f t="shared" si="248"/>
        <v/>
      </c>
      <c r="CR151" s="49" t="str">
        <f t="shared" si="249"/>
        <v/>
      </c>
      <c r="CS151" s="49" t="str">
        <f t="shared" si="250"/>
        <v/>
      </c>
      <c r="CT151" s="49" t="str">
        <f t="shared" si="251"/>
        <v/>
      </c>
      <c r="CU151" s="49" t="str">
        <f t="shared" si="252"/>
        <v/>
      </c>
      <c r="CW151" s="49" t="str">
        <f t="shared" si="195"/>
        <v/>
      </c>
      <c r="CX151" s="49" t="str">
        <f t="shared" si="196"/>
        <v/>
      </c>
      <c r="CY151" s="49" t="str">
        <f t="shared" si="197"/>
        <v/>
      </c>
      <c r="CZ151" s="49" t="str">
        <f t="shared" si="198"/>
        <v/>
      </c>
      <c r="DA151" s="49" t="str">
        <f t="shared" si="199"/>
        <v/>
      </c>
      <c r="DB151" s="49" t="str">
        <f t="shared" si="200"/>
        <v/>
      </c>
      <c r="DC151" s="49" t="str">
        <f t="shared" si="201"/>
        <v/>
      </c>
      <c r="DD151" s="49" t="str">
        <f t="shared" si="202"/>
        <v/>
      </c>
      <c r="DE151" s="52" t="str">
        <f t="shared" si="203"/>
        <v/>
      </c>
      <c r="DG151" s="49" t="str">
        <f t="shared" si="231"/>
        <v/>
      </c>
      <c r="DH151" s="49" t="str">
        <f t="shared" si="232"/>
        <v/>
      </c>
      <c r="DI151" s="49" t="str">
        <f t="shared" si="233"/>
        <v/>
      </c>
      <c r="DK151" s="49" t="str">
        <f t="shared" si="204"/>
        <v/>
      </c>
      <c r="DL151" s="49" t="str">
        <f t="shared" si="205"/>
        <v/>
      </c>
      <c r="DM151" s="49" t="str">
        <f t="shared" si="206"/>
        <v/>
      </c>
      <c r="DN151" s="57" t="str">
        <f t="shared" si="207"/>
        <v/>
      </c>
      <c r="DP151" s="49" t="str">
        <f t="shared" si="253"/>
        <v/>
      </c>
      <c r="DQ151" s="49" t="str">
        <f t="shared" si="254"/>
        <v/>
      </c>
      <c r="DR151" s="49" t="str">
        <f t="shared" si="255"/>
        <v/>
      </c>
      <c r="DS151" s="49" t="str">
        <f t="shared" si="256"/>
        <v/>
      </c>
      <c r="DU151" s="49" t="str">
        <f t="shared" si="257"/>
        <v/>
      </c>
      <c r="DV151" s="49" t="str">
        <f t="shared" si="258"/>
        <v/>
      </c>
      <c r="DW151" s="49" t="str">
        <f t="shared" si="259"/>
        <v/>
      </c>
      <c r="DX151" s="49" t="str">
        <f t="shared" si="260"/>
        <v/>
      </c>
      <c r="DY151" s="57" t="str">
        <f t="shared" si="261"/>
        <v/>
      </c>
      <c r="EA151" s="49" t="str">
        <f t="shared" si="234"/>
        <v/>
      </c>
      <c r="EB151" s="49" t="str">
        <f t="shared" si="235"/>
        <v/>
      </c>
      <c r="EC151" s="49" t="str">
        <f t="shared" si="236"/>
        <v/>
      </c>
      <c r="ED151" s="49" t="str">
        <f t="shared" si="237"/>
        <v/>
      </c>
      <c r="EE151" s="49" t="str">
        <f t="shared" si="238"/>
        <v/>
      </c>
      <c r="EG151" s="49" t="str">
        <f t="shared" si="239"/>
        <v/>
      </c>
      <c r="EH151" s="49" t="str">
        <f t="shared" si="240"/>
        <v/>
      </c>
      <c r="EI151" s="49" t="str">
        <f t="shared" si="241"/>
        <v/>
      </c>
      <c r="EJ151" s="49" t="str">
        <f t="shared" si="242"/>
        <v/>
      </c>
      <c r="EK151" s="49" t="str">
        <f t="shared" si="243"/>
        <v/>
      </c>
      <c r="EL151" s="57" t="str">
        <f t="shared" si="244"/>
        <v/>
      </c>
    </row>
    <row r="152" spans="1:142" ht="15" customHeight="1">
      <c r="A152" s="699"/>
      <c r="B152" s="702"/>
      <c r="C152" s="702"/>
      <c r="D152" s="722"/>
      <c r="E152" s="722"/>
      <c r="F152" s="722"/>
      <c r="G152" s="722"/>
      <c r="H152" s="722"/>
      <c r="I152" s="722"/>
      <c r="J152" s="722"/>
      <c r="K152" s="722"/>
      <c r="L152" s="722"/>
      <c r="M152" s="722"/>
      <c r="N152" s="722"/>
      <c r="O152" s="722"/>
      <c r="P152" s="722"/>
      <c r="Q152" s="722"/>
      <c r="R152" s="722"/>
      <c r="S152" s="722"/>
      <c r="T152" s="722"/>
      <c r="U152" s="722"/>
      <c r="V152" s="722"/>
      <c r="W152" s="722"/>
      <c r="X152" s="722"/>
      <c r="Y152" s="722"/>
      <c r="Z152" s="722"/>
      <c r="AA152" s="722"/>
      <c r="AB152" s="722"/>
      <c r="AC152" s="722"/>
      <c r="AD152" s="722"/>
      <c r="AE152" s="722"/>
      <c r="AF152" s="722"/>
      <c r="AG152" s="722"/>
      <c r="AH152" s="722"/>
      <c r="AI152" s="722"/>
      <c r="AJ152" s="722"/>
      <c r="AK152" s="722"/>
      <c r="AL152" s="722"/>
      <c r="AM152" s="722"/>
      <c r="AN152" s="722"/>
      <c r="AO152" s="722"/>
      <c r="AP152" s="215" t="str">
        <f t="shared" si="208"/>
        <v/>
      </c>
      <c r="AQ152" s="299" t="str">
        <f t="shared" si="173"/>
        <v/>
      </c>
      <c r="AR152" s="215" t="str">
        <f t="shared" si="209"/>
        <v/>
      </c>
      <c r="AS152" s="3"/>
      <c r="AT152" s="49" t="str">
        <f t="shared" si="210"/>
        <v/>
      </c>
      <c r="AU152" s="49" t="str">
        <f t="shared" si="211"/>
        <v/>
      </c>
      <c r="AV152" s="49" t="str">
        <f t="shared" si="212"/>
        <v/>
      </c>
      <c r="AW152" s="49" t="str">
        <f t="shared" si="213"/>
        <v/>
      </c>
      <c r="AX152" s="49" t="str">
        <f t="shared" si="214"/>
        <v/>
      </c>
      <c r="AY152" s="49" t="str">
        <f t="shared" si="215"/>
        <v/>
      </c>
      <c r="AZ152" s="49" t="str">
        <f t="shared" si="216"/>
        <v/>
      </c>
      <c r="BA152" s="42"/>
      <c r="BB152" s="49" t="str">
        <f t="shared" si="174"/>
        <v/>
      </c>
      <c r="BC152" s="49" t="str">
        <f t="shared" si="175"/>
        <v/>
      </c>
      <c r="BD152" s="49" t="str">
        <f t="shared" si="176"/>
        <v/>
      </c>
      <c r="BE152" s="49" t="str">
        <f t="shared" si="177"/>
        <v/>
      </c>
      <c r="BF152" s="49" t="str">
        <f t="shared" si="178"/>
        <v/>
      </c>
      <c r="BG152" s="49" t="str">
        <f t="shared" si="179"/>
        <v/>
      </c>
      <c r="BH152" s="49" t="str">
        <f t="shared" si="180"/>
        <v/>
      </c>
      <c r="BI152" s="49" t="str">
        <f t="shared" si="217"/>
        <v/>
      </c>
      <c r="BJ152" s="3"/>
      <c r="BK152" s="49" t="str">
        <f t="shared" si="218"/>
        <v/>
      </c>
      <c r="BL152" s="49" t="str">
        <f t="shared" si="219"/>
        <v/>
      </c>
      <c r="BM152" s="49" t="str">
        <f t="shared" si="220"/>
        <v/>
      </c>
      <c r="BN152" s="49" t="str">
        <f t="shared" si="221"/>
        <v/>
      </c>
      <c r="BO152" s="49" t="str">
        <f t="shared" si="222"/>
        <v/>
      </c>
      <c r="BP152" s="49" t="str">
        <f t="shared" si="223"/>
        <v/>
      </c>
      <c r="BQ152" s="49" t="str">
        <f t="shared" si="224"/>
        <v/>
      </c>
      <c r="BR152" s="49" t="str">
        <f t="shared" si="225"/>
        <v/>
      </c>
      <c r="BS152" s="49" t="str">
        <f t="shared" si="226"/>
        <v/>
      </c>
      <c r="BT152" s="49" t="str">
        <f t="shared" si="227"/>
        <v/>
      </c>
      <c r="BU152" s="49" t="str">
        <f t="shared" si="228"/>
        <v/>
      </c>
      <c r="BV152" s="49" t="str">
        <f t="shared" si="229"/>
        <v/>
      </c>
      <c r="BW152" s="49" t="str">
        <f t="shared" si="230"/>
        <v/>
      </c>
      <c r="BY152" s="49" t="str">
        <f t="shared" si="181"/>
        <v/>
      </c>
      <c r="BZ152" s="49" t="str">
        <f t="shared" si="182"/>
        <v/>
      </c>
      <c r="CA152" s="49" t="str">
        <f t="shared" si="183"/>
        <v/>
      </c>
      <c r="CB152" s="49" t="str">
        <f t="shared" si="184"/>
        <v/>
      </c>
      <c r="CC152" s="49" t="str">
        <f t="shared" si="185"/>
        <v/>
      </c>
      <c r="CD152" s="49" t="str">
        <f t="shared" si="186"/>
        <v/>
      </c>
      <c r="CE152" s="49" t="str">
        <f t="shared" si="187"/>
        <v/>
      </c>
      <c r="CF152" s="49" t="str">
        <f t="shared" si="188"/>
        <v/>
      </c>
      <c r="CG152" s="49" t="str">
        <f t="shared" si="189"/>
        <v/>
      </c>
      <c r="CH152" s="49" t="str">
        <f t="shared" si="190"/>
        <v/>
      </c>
      <c r="CI152" s="49" t="str">
        <f t="shared" si="191"/>
        <v/>
      </c>
      <c r="CJ152" s="49" t="str">
        <f t="shared" si="192"/>
        <v/>
      </c>
      <c r="CK152" s="49" t="str">
        <f t="shared" si="193"/>
        <v/>
      </c>
      <c r="CL152" s="49" t="str">
        <f t="shared" si="194"/>
        <v/>
      </c>
      <c r="CM152" s="3"/>
      <c r="CN152" s="49" t="str">
        <f t="shared" si="245"/>
        <v/>
      </c>
      <c r="CO152" s="49" t="str">
        <f t="shared" si="246"/>
        <v/>
      </c>
      <c r="CP152" s="49" t="str">
        <f t="shared" si="247"/>
        <v/>
      </c>
      <c r="CQ152" s="49" t="str">
        <f t="shared" si="248"/>
        <v/>
      </c>
      <c r="CR152" s="49" t="str">
        <f t="shared" si="249"/>
        <v/>
      </c>
      <c r="CS152" s="49" t="str">
        <f t="shared" si="250"/>
        <v/>
      </c>
      <c r="CT152" s="49" t="str">
        <f t="shared" si="251"/>
        <v/>
      </c>
      <c r="CU152" s="49" t="str">
        <f t="shared" si="252"/>
        <v/>
      </c>
      <c r="CW152" s="49" t="str">
        <f t="shared" si="195"/>
        <v/>
      </c>
      <c r="CX152" s="49" t="str">
        <f t="shared" si="196"/>
        <v/>
      </c>
      <c r="CY152" s="49" t="str">
        <f t="shared" si="197"/>
        <v/>
      </c>
      <c r="CZ152" s="49" t="str">
        <f t="shared" si="198"/>
        <v/>
      </c>
      <c r="DA152" s="49" t="str">
        <f t="shared" si="199"/>
        <v/>
      </c>
      <c r="DB152" s="49" t="str">
        <f t="shared" si="200"/>
        <v/>
      </c>
      <c r="DC152" s="49" t="str">
        <f t="shared" si="201"/>
        <v/>
      </c>
      <c r="DD152" s="49" t="str">
        <f t="shared" si="202"/>
        <v/>
      </c>
      <c r="DE152" s="52" t="str">
        <f t="shared" si="203"/>
        <v/>
      </c>
      <c r="DG152" s="49" t="str">
        <f t="shared" si="231"/>
        <v/>
      </c>
      <c r="DH152" s="49" t="str">
        <f t="shared" si="232"/>
        <v/>
      </c>
      <c r="DI152" s="49" t="str">
        <f t="shared" si="233"/>
        <v/>
      </c>
      <c r="DK152" s="49" t="str">
        <f t="shared" si="204"/>
        <v/>
      </c>
      <c r="DL152" s="49" t="str">
        <f t="shared" si="205"/>
        <v/>
      </c>
      <c r="DM152" s="49" t="str">
        <f t="shared" si="206"/>
        <v/>
      </c>
      <c r="DN152" s="57" t="str">
        <f t="shared" si="207"/>
        <v/>
      </c>
      <c r="DP152" s="49" t="str">
        <f t="shared" si="253"/>
        <v/>
      </c>
      <c r="DQ152" s="49" t="str">
        <f t="shared" si="254"/>
        <v/>
      </c>
      <c r="DR152" s="49" t="str">
        <f t="shared" si="255"/>
        <v/>
      </c>
      <c r="DS152" s="49" t="str">
        <f t="shared" si="256"/>
        <v/>
      </c>
      <c r="DU152" s="49" t="str">
        <f t="shared" si="257"/>
        <v/>
      </c>
      <c r="DV152" s="49" t="str">
        <f t="shared" si="258"/>
        <v/>
      </c>
      <c r="DW152" s="49" t="str">
        <f t="shared" si="259"/>
        <v/>
      </c>
      <c r="DX152" s="49" t="str">
        <f t="shared" si="260"/>
        <v/>
      </c>
      <c r="DY152" s="57" t="str">
        <f t="shared" si="261"/>
        <v/>
      </c>
      <c r="EA152" s="49" t="str">
        <f t="shared" si="234"/>
        <v/>
      </c>
      <c r="EB152" s="49" t="str">
        <f t="shared" si="235"/>
        <v/>
      </c>
      <c r="EC152" s="49" t="str">
        <f t="shared" si="236"/>
        <v/>
      </c>
      <c r="ED152" s="49" t="str">
        <f t="shared" si="237"/>
        <v/>
      </c>
      <c r="EE152" s="49" t="str">
        <f t="shared" si="238"/>
        <v/>
      </c>
      <c r="EG152" s="49" t="str">
        <f t="shared" si="239"/>
        <v/>
      </c>
      <c r="EH152" s="49" t="str">
        <f t="shared" si="240"/>
        <v/>
      </c>
      <c r="EI152" s="49" t="str">
        <f t="shared" si="241"/>
        <v/>
      </c>
      <c r="EJ152" s="49" t="str">
        <f t="shared" si="242"/>
        <v/>
      </c>
      <c r="EK152" s="49" t="str">
        <f t="shared" si="243"/>
        <v/>
      </c>
      <c r="EL152" s="57" t="str">
        <f t="shared" si="244"/>
        <v/>
      </c>
    </row>
    <row r="153" spans="1:142" ht="15" customHeight="1">
      <c r="A153" s="699"/>
      <c r="B153" s="702"/>
      <c r="C153" s="702"/>
      <c r="D153" s="722"/>
      <c r="E153" s="722"/>
      <c r="F153" s="722"/>
      <c r="G153" s="722"/>
      <c r="H153" s="722"/>
      <c r="I153" s="722"/>
      <c r="J153" s="722"/>
      <c r="K153" s="722"/>
      <c r="L153" s="722"/>
      <c r="M153" s="722"/>
      <c r="N153" s="722"/>
      <c r="O153" s="722"/>
      <c r="P153" s="722"/>
      <c r="Q153" s="722"/>
      <c r="R153" s="722"/>
      <c r="S153" s="722"/>
      <c r="T153" s="722"/>
      <c r="U153" s="722"/>
      <c r="V153" s="722"/>
      <c r="W153" s="722"/>
      <c r="X153" s="722"/>
      <c r="Y153" s="722"/>
      <c r="Z153" s="722"/>
      <c r="AA153" s="722"/>
      <c r="AB153" s="722"/>
      <c r="AC153" s="722"/>
      <c r="AD153" s="722"/>
      <c r="AE153" s="722"/>
      <c r="AF153" s="722"/>
      <c r="AG153" s="722"/>
      <c r="AH153" s="722"/>
      <c r="AI153" s="722"/>
      <c r="AJ153" s="722"/>
      <c r="AK153" s="722"/>
      <c r="AL153" s="722"/>
      <c r="AM153" s="722"/>
      <c r="AN153" s="722"/>
      <c r="AO153" s="722"/>
      <c r="AP153" s="215" t="str">
        <f t="shared" si="208"/>
        <v/>
      </c>
      <c r="AQ153" s="299" t="str">
        <f t="shared" si="173"/>
        <v/>
      </c>
      <c r="AR153" s="215" t="str">
        <f t="shared" si="209"/>
        <v/>
      </c>
      <c r="AS153" s="3"/>
      <c r="AT153" s="49" t="str">
        <f t="shared" si="210"/>
        <v/>
      </c>
      <c r="AU153" s="49" t="str">
        <f t="shared" si="211"/>
        <v/>
      </c>
      <c r="AV153" s="49" t="str">
        <f t="shared" si="212"/>
        <v/>
      </c>
      <c r="AW153" s="49" t="str">
        <f t="shared" si="213"/>
        <v/>
      </c>
      <c r="AX153" s="49" t="str">
        <f t="shared" si="214"/>
        <v/>
      </c>
      <c r="AY153" s="49" t="str">
        <f t="shared" si="215"/>
        <v/>
      </c>
      <c r="AZ153" s="49" t="str">
        <f t="shared" si="216"/>
        <v/>
      </c>
      <c r="BA153" s="42"/>
      <c r="BB153" s="49" t="str">
        <f t="shared" si="174"/>
        <v/>
      </c>
      <c r="BC153" s="49" t="str">
        <f t="shared" si="175"/>
        <v/>
      </c>
      <c r="BD153" s="49" t="str">
        <f t="shared" si="176"/>
        <v/>
      </c>
      <c r="BE153" s="49" t="str">
        <f t="shared" si="177"/>
        <v/>
      </c>
      <c r="BF153" s="49" t="str">
        <f t="shared" si="178"/>
        <v/>
      </c>
      <c r="BG153" s="49" t="str">
        <f t="shared" si="179"/>
        <v/>
      </c>
      <c r="BH153" s="49" t="str">
        <f t="shared" si="180"/>
        <v/>
      </c>
      <c r="BI153" s="49" t="str">
        <f t="shared" si="217"/>
        <v/>
      </c>
      <c r="BJ153" s="3"/>
      <c r="BK153" s="49" t="str">
        <f t="shared" si="218"/>
        <v/>
      </c>
      <c r="BL153" s="49" t="str">
        <f t="shared" si="219"/>
        <v/>
      </c>
      <c r="BM153" s="49" t="str">
        <f t="shared" si="220"/>
        <v/>
      </c>
      <c r="BN153" s="49" t="str">
        <f t="shared" si="221"/>
        <v/>
      </c>
      <c r="BO153" s="49" t="str">
        <f t="shared" si="222"/>
        <v/>
      </c>
      <c r="BP153" s="49" t="str">
        <f t="shared" si="223"/>
        <v/>
      </c>
      <c r="BQ153" s="49" t="str">
        <f t="shared" si="224"/>
        <v/>
      </c>
      <c r="BR153" s="49" t="str">
        <f t="shared" si="225"/>
        <v/>
      </c>
      <c r="BS153" s="49" t="str">
        <f t="shared" si="226"/>
        <v/>
      </c>
      <c r="BT153" s="49" t="str">
        <f t="shared" si="227"/>
        <v/>
      </c>
      <c r="BU153" s="49" t="str">
        <f t="shared" si="228"/>
        <v/>
      </c>
      <c r="BV153" s="49" t="str">
        <f t="shared" si="229"/>
        <v/>
      </c>
      <c r="BW153" s="49" t="str">
        <f t="shared" si="230"/>
        <v/>
      </c>
      <c r="BY153" s="49" t="str">
        <f t="shared" si="181"/>
        <v/>
      </c>
      <c r="BZ153" s="49" t="str">
        <f t="shared" si="182"/>
        <v/>
      </c>
      <c r="CA153" s="49" t="str">
        <f t="shared" si="183"/>
        <v/>
      </c>
      <c r="CB153" s="49" t="str">
        <f t="shared" si="184"/>
        <v/>
      </c>
      <c r="CC153" s="49" t="str">
        <f t="shared" si="185"/>
        <v/>
      </c>
      <c r="CD153" s="49" t="str">
        <f t="shared" si="186"/>
        <v/>
      </c>
      <c r="CE153" s="49" t="str">
        <f t="shared" si="187"/>
        <v/>
      </c>
      <c r="CF153" s="49" t="str">
        <f t="shared" si="188"/>
        <v/>
      </c>
      <c r="CG153" s="49" t="str">
        <f t="shared" si="189"/>
        <v/>
      </c>
      <c r="CH153" s="49" t="str">
        <f t="shared" si="190"/>
        <v/>
      </c>
      <c r="CI153" s="49" t="str">
        <f t="shared" si="191"/>
        <v/>
      </c>
      <c r="CJ153" s="49" t="str">
        <f t="shared" si="192"/>
        <v/>
      </c>
      <c r="CK153" s="49" t="str">
        <f t="shared" si="193"/>
        <v/>
      </c>
      <c r="CL153" s="49" t="str">
        <f t="shared" si="194"/>
        <v/>
      </c>
      <c r="CM153" s="3"/>
      <c r="CN153" s="49" t="str">
        <f t="shared" si="245"/>
        <v/>
      </c>
      <c r="CO153" s="49" t="str">
        <f t="shared" si="246"/>
        <v/>
      </c>
      <c r="CP153" s="49" t="str">
        <f t="shared" si="247"/>
        <v/>
      </c>
      <c r="CQ153" s="49" t="str">
        <f t="shared" si="248"/>
        <v/>
      </c>
      <c r="CR153" s="49" t="str">
        <f t="shared" si="249"/>
        <v/>
      </c>
      <c r="CS153" s="49" t="str">
        <f t="shared" si="250"/>
        <v/>
      </c>
      <c r="CT153" s="49" t="str">
        <f t="shared" si="251"/>
        <v/>
      </c>
      <c r="CU153" s="49" t="str">
        <f t="shared" si="252"/>
        <v/>
      </c>
      <c r="CW153" s="49" t="str">
        <f t="shared" si="195"/>
        <v/>
      </c>
      <c r="CX153" s="49" t="str">
        <f t="shared" si="196"/>
        <v/>
      </c>
      <c r="CY153" s="49" t="str">
        <f t="shared" si="197"/>
        <v/>
      </c>
      <c r="CZ153" s="49" t="str">
        <f t="shared" si="198"/>
        <v/>
      </c>
      <c r="DA153" s="49" t="str">
        <f t="shared" si="199"/>
        <v/>
      </c>
      <c r="DB153" s="49" t="str">
        <f t="shared" si="200"/>
        <v/>
      </c>
      <c r="DC153" s="49" t="str">
        <f t="shared" si="201"/>
        <v/>
      </c>
      <c r="DD153" s="49" t="str">
        <f t="shared" si="202"/>
        <v/>
      </c>
      <c r="DE153" s="52" t="str">
        <f t="shared" si="203"/>
        <v/>
      </c>
      <c r="DG153" s="49" t="str">
        <f t="shared" si="231"/>
        <v/>
      </c>
      <c r="DH153" s="49" t="str">
        <f t="shared" si="232"/>
        <v/>
      </c>
      <c r="DI153" s="49" t="str">
        <f t="shared" si="233"/>
        <v/>
      </c>
      <c r="DK153" s="49" t="str">
        <f t="shared" si="204"/>
        <v/>
      </c>
      <c r="DL153" s="49" t="str">
        <f t="shared" si="205"/>
        <v/>
      </c>
      <c r="DM153" s="49" t="str">
        <f t="shared" si="206"/>
        <v/>
      </c>
      <c r="DN153" s="57" t="str">
        <f t="shared" si="207"/>
        <v/>
      </c>
      <c r="DP153" s="49" t="str">
        <f t="shared" si="253"/>
        <v/>
      </c>
      <c r="DQ153" s="49" t="str">
        <f t="shared" si="254"/>
        <v/>
      </c>
      <c r="DR153" s="49" t="str">
        <f t="shared" si="255"/>
        <v/>
      </c>
      <c r="DS153" s="49" t="str">
        <f t="shared" si="256"/>
        <v/>
      </c>
      <c r="DU153" s="49" t="str">
        <f t="shared" si="257"/>
        <v/>
      </c>
      <c r="DV153" s="49" t="str">
        <f t="shared" si="258"/>
        <v/>
      </c>
      <c r="DW153" s="49" t="str">
        <f t="shared" si="259"/>
        <v/>
      </c>
      <c r="DX153" s="49" t="str">
        <f t="shared" si="260"/>
        <v/>
      </c>
      <c r="DY153" s="57" t="str">
        <f t="shared" si="261"/>
        <v/>
      </c>
      <c r="EA153" s="49" t="str">
        <f t="shared" si="234"/>
        <v/>
      </c>
      <c r="EB153" s="49" t="str">
        <f t="shared" si="235"/>
        <v/>
      </c>
      <c r="EC153" s="49" t="str">
        <f t="shared" si="236"/>
        <v/>
      </c>
      <c r="ED153" s="49" t="str">
        <f t="shared" si="237"/>
        <v/>
      </c>
      <c r="EE153" s="49" t="str">
        <f t="shared" si="238"/>
        <v/>
      </c>
      <c r="EG153" s="49" t="str">
        <f t="shared" si="239"/>
        <v/>
      </c>
      <c r="EH153" s="49" t="str">
        <f t="shared" si="240"/>
        <v/>
      </c>
      <c r="EI153" s="49" t="str">
        <f t="shared" si="241"/>
        <v/>
      </c>
      <c r="EJ153" s="49" t="str">
        <f t="shared" si="242"/>
        <v/>
      </c>
      <c r="EK153" s="49" t="str">
        <f t="shared" si="243"/>
        <v/>
      </c>
      <c r="EL153" s="57" t="str">
        <f t="shared" si="244"/>
        <v/>
      </c>
    </row>
    <row r="154" spans="1:142" ht="15" customHeight="1">
      <c r="A154" s="699"/>
      <c r="B154" s="702"/>
      <c r="C154" s="702"/>
      <c r="D154" s="722"/>
      <c r="E154" s="722"/>
      <c r="F154" s="722"/>
      <c r="G154" s="722"/>
      <c r="H154" s="722"/>
      <c r="I154" s="722"/>
      <c r="J154" s="722"/>
      <c r="K154" s="722"/>
      <c r="L154" s="722"/>
      <c r="M154" s="722"/>
      <c r="N154" s="722"/>
      <c r="O154" s="722"/>
      <c r="P154" s="722"/>
      <c r="Q154" s="722"/>
      <c r="R154" s="722"/>
      <c r="S154" s="722"/>
      <c r="T154" s="722"/>
      <c r="U154" s="722"/>
      <c r="V154" s="722"/>
      <c r="W154" s="722"/>
      <c r="X154" s="722"/>
      <c r="Y154" s="722"/>
      <c r="Z154" s="722"/>
      <c r="AA154" s="722"/>
      <c r="AB154" s="722"/>
      <c r="AC154" s="722"/>
      <c r="AD154" s="722"/>
      <c r="AE154" s="722"/>
      <c r="AF154" s="722"/>
      <c r="AG154" s="722"/>
      <c r="AH154" s="722"/>
      <c r="AI154" s="722"/>
      <c r="AJ154" s="722"/>
      <c r="AK154" s="722"/>
      <c r="AL154" s="722"/>
      <c r="AM154" s="722"/>
      <c r="AN154" s="722"/>
      <c r="AO154" s="722"/>
      <c r="AP154" s="215" t="str">
        <f t="shared" si="208"/>
        <v/>
      </c>
      <c r="AQ154" s="299" t="str">
        <f t="shared" si="173"/>
        <v/>
      </c>
      <c r="AR154" s="215" t="str">
        <f t="shared" si="209"/>
        <v/>
      </c>
      <c r="AS154" s="3"/>
      <c r="AT154" s="49" t="str">
        <f t="shared" si="210"/>
        <v/>
      </c>
      <c r="AU154" s="49" t="str">
        <f t="shared" si="211"/>
        <v/>
      </c>
      <c r="AV154" s="49" t="str">
        <f t="shared" si="212"/>
        <v/>
      </c>
      <c r="AW154" s="49" t="str">
        <f t="shared" si="213"/>
        <v/>
      </c>
      <c r="AX154" s="49" t="str">
        <f t="shared" si="214"/>
        <v/>
      </c>
      <c r="AY154" s="49" t="str">
        <f t="shared" si="215"/>
        <v/>
      </c>
      <c r="AZ154" s="49" t="str">
        <f t="shared" si="216"/>
        <v/>
      </c>
      <c r="BA154" s="42"/>
      <c r="BB154" s="49" t="str">
        <f t="shared" si="174"/>
        <v/>
      </c>
      <c r="BC154" s="49" t="str">
        <f t="shared" si="175"/>
        <v/>
      </c>
      <c r="BD154" s="49" t="str">
        <f t="shared" si="176"/>
        <v/>
      </c>
      <c r="BE154" s="49" t="str">
        <f t="shared" si="177"/>
        <v/>
      </c>
      <c r="BF154" s="49" t="str">
        <f t="shared" si="178"/>
        <v/>
      </c>
      <c r="BG154" s="49" t="str">
        <f t="shared" si="179"/>
        <v/>
      </c>
      <c r="BH154" s="49" t="str">
        <f t="shared" si="180"/>
        <v/>
      </c>
      <c r="BI154" s="49" t="str">
        <f t="shared" si="217"/>
        <v/>
      </c>
      <c r="BJ154" s="3"/>
      <c r="BK154" s="49" t="str">
        <f t="shared" si="218"/>
        <v/>
      </c>
      <c r="BL154" s="49" t="str">
        <f t="shared" si="219"/>
        <v/>
      </c>
      <c r="BM154" s="49" t="str">
        <f t="shared" si="220"/>
        <v/>
      </c>
      <c r="BN154" s="49" t="str">
        <f t="shared" si="221"/>
        <v/>
      </c>
      <c r="BO154" s="49" t="str">
        <f t="shared" si="222"/>
        <v/>
      </c>
      <c r="BP154" s="49" t="str">
        <f t="shared" si="223"/>
        <v/>
      </c>
      <c r="BQ154" s="49" t="str">
        <f t="shared" si="224"/>
        <v/>
      </c>
      <c r="BR154" s="49" t="str">
        <f t="shared" si="225"/>
        <v/>
      </c>
      <c r="BS154" s="49" t="str">
        <f t="shared" si="226"/>
        <v/>
      </c>
      <c r="BT154" s="49" t="str">
        <f t="shared" si="227"/>
        <v/>
      </c>
      <c r="BU154" s="49" t="str">
        <f t="shared" si="228"/>
        <v/>
      </c>
      <c r="BV154" s="49" t="str">
        <f t="shared" si="229"/>
        <v/>
      </c>
      <c r="BW154" s="49" t="str">
        <f t="shared" si="230"/>
        <v/>
      </c>
      <c r="BY154" s="49" t="str">
        <f t="shared" si="181"/>
        <v/>
      </c>
      <c r="BZ154" s="49" t="str">
        <f t="shared" si="182"/>
        <v/>
      </c>
      <c r="CA154" s="49" t="str">
        <f t="shared" si="183"/>
        <v/>
      </c>
      <c r="CB154" s="49" t="str">
        <f t="shared" si="184"/>
        <v/>
      </c>
      <c r="CC154" s="49" t="str">
        <f t="shared" si="185"/>
        <v/>
      </c>
      <c r="CD154" s="49" t="str">
        <f t="shared" si="186"/>
        <v/>
      </c>
      <c r="CE154" s="49" t="str">
        <f t="shared" si="187"/>
        <v/>
      </c>
      <c r="CF154" s="49" t="str">
        <f t="shared" si="188"/>
        <v/>
      </c>
      <c r="CG154" s="49" t="str">
        <f t="shared" si="189"/>
        <v/>
      </c>
      <c r="CH154" s="49" t="str">
        <f t="shared" si="190"/>
        <v/>
      </c>
      <c r="CI154" s="49" t="str">
        <f t="shared" si="191"/>
        <v/>
      </c>
      <c r="CJ154" s="49" t="str">
        <f t="shared" si="192"/>
        <v/>
      </c>
      <c r="CK154" s="49" t="str">
        <f t="shared" si="193"/>
        <v/>
      </c>
      <c r="CL154" s="49" t="str">
        <f t="shared" si="194"/>
        <v/>
      </c>
      <c r="CM154" s="3"/>
      <c r="CN154" s="49" t="str">
        <f t="shared" si="245"/>
        <v/>
      </c>
      <c r="CO154" s="49" t="str">
        <f t="shared" si="246"/>
        <v/>
      </c>
      <c r="CP154" s="49" t="str">
        <f t="shared" si="247"/>
        <v/>
      </c>
      <c r="CQ154" s="49" t="str">
        <f t="shared" si="248"/>
        <v/>
      </c>
      <c r="CR154" s="49" t="str">
        <f t="shared" si="249"/>
        <v/>
      </c>
      <c r="CS154" s="49" t="str">
        <f t="shared" si="250"/>
        <v/>
      </c>
      <c r="CT154" s="49" t="str">
        <f t="shared" si="251"/>
        <v/>
      </c>
      <c r="CU154" s="49" t="str">
        <f t="shared" si="252"/>
        <v/>
      </c>
      <c r="CW154" s="49" t="str">
        <f t="shared" si="195"/>
        <v/>
      </c>
      <c r="CX154" s="49" t="str">
        <f t="shared" si="196"/>
        <v/>
      </c>
      <c r="CY154" s="49" t="str">
        <f t="shared" si="197"/>
        <v/>
      </c>
      <c r="CZ154" s="49" t="str">
        <f t="shared" si="198"/>
        <v/>
      </c>
      <c r="DA154" s="49" t="str">
        <f t="shared" si="199"/>
        <v/>
      </c>
      <c r="DB154" s="49" t="str">
        <f t="shared" si="200"/>
        <v/>
      </c>
      <c r="DC154" s="49" t="str">
        <f t="shared" si="201"/>
        <v/>
      </c>
      <c r="DD154" s="49" t="str">
        <f t="shared" si="202"/>
        <v/>
      </c>
      <c r="DE154" s="52" t="str">
        <f t="shared" si="203"/>
        <v/>
      </c>
      <c r="DG154" s="49" t="str">
        <f t="shared" si="231"/>
        <v/>
      </c>
      <c r="DH154" s="49" t="str">
        <f t="shared" si="232"/>
        <v/>
      </c>
      <c r="DI154" s="49" t="str">
        <f t="shared" si="233"/>
        <v/>
      </c>
      <c r="DK154" s="49" t="str">
        <f t="shared" si="204"/>
        <v/>
      </c>
      <c r="DL154" s="49" t="str">
        <f t="shared" si="205"/>
        <v/>
      </c>
      <c r="DM154" s="49" t="str">
        <f t="shared" si="206"/>
        <v/>
      </c>
      <c r="DN154" s="57" t="str">
        <f t="shared" si="207"/>
        <v/>
      </c>
      <c r="DP154" s="49" t="str">
        <f t="shared" si="253"/>
        <v/>
      </c>
      <c r="DQ154" s="49" t="str">
        <f t="shared" si="254"/>
        <v/>
      </c>
      <c r="DR154" s="49" t="str">
        <f t="shared" si="255"/>
        <v/>
      </c>
      <c r="DS154" s="49" t="str">
        <f t="shared" si="256"/>
        <v/>
      </c>
      <c r="DU154" s="49" t="str">
        <f t="shared" si="257"/>
        <v/>
      </c>
      <c r="DV154" s="49" t="str">
        <f t="shared" si="258"/>
        <v/>
      </c>
      <c r="DW154" s="49" t="str">
        <f t="shared" si="259"/>
        <v/>
      </c>
      <c r="DX154" s="49" t="str">
        <f t="shared" si="260"/>
        <v/>
      </c>
      <c r="DY154" s="57" t="str">
        <f t="shared" si="261"/>
        <v/>
      </c>
      <c r="EA154" s="49" t="str">
        <f t="shared" si="234"/>
        <v/>
      </c>
      <c r="EB154" s="49" t="str">
        <f t="shared" si="235"/>
        <v/>
      </c>
      <c r="EC154" s="49" t="str">
        <f t="shared" si="236"/>
        <v/>
      </c>
      <c r="ED154" s="49" t="str">
        <f t="shared" si="237"/>
        <v/>
      </c>
      <c r="EE154" s="49" t="str">
        <f t="shared" si="238"/>
        <v/>
      </c>
      <c r="EG154" s="49" t="str">
        <f t="shared" si="239"/>
        <v/>
      </c>
      <c r="EH154" s="49" t="str">
        <f t="shared" si="240"/>
        <v/>
      </c>
      <c r="EI154" s="49" t="str">
        <f t="shared" si="241"/>
        <v/>
      </c>
      <c r="EJ154" s="49" t="str">
        <f t="shared" si="242"/>
        <v/>
      </c>
      <c r="EK154" s="49" t="str">
        <f t="shared" si="243"/>
        <v/>
      </c>
      <c r="EL154" s="57" t="str">
        <f t="shared" si="244"/>
        <v/>
      </c>
    </row>
    <row r="155" spans="1:142" ht="15" customHeight="1">
      <c r="A155" s="699"/>
      <c r="B155" s="702"/>
      <c r="C155" s="702"/>
      <c r="D155" s="722"/>
      <c r="E155" s="722"/>
      <c r="F155" s="722"/>
      <c r="G155" s="722"/>
      <c r="H155" s="722"/>
      <c r="I155" s="722"/>
      <c r="J155" s="722"/>
      <c r="K155" s="722"/>
      <c r="L155" s="722"/>
      <c r="M155" s="722"/>
      <c r="N155" s="722"/>
      <c r="O155" s="722"/>
      <c r="P155" s="722"/>
      <c r="Q155" s="722"/>
      <c r="R155" s="722"/>
      <c r="S155" s="722"/>
      <c r="T155" s="722"/>
      <c r="U155" s="722"/>
      <c r="V155" s="722"/>
      <c r="W155" s="722"/>
      <c r="X155" s="722"/>
      <c r="Y155" s="722"/>
      <c r="Z155" s="722"/>
      <c r="AA155" s="722"/>
      <c r="AB155" s="722"/>
      <c r="AC155" s="722"/>
      <c r="AD155" s="722"/>
      <c r="AE155" s="722"/>
      <c r="AF155" s="722"/>
      <c r="AG155" s="722"/>
      <c r="AH155" s="722"/>
      <c r="AI155" s="722"/>
      <c r="AJ155" s="722"/>
      <c r="AK155" s="722"/>
      <c r="AL155" s="722"/>
      <c r="AM155" s="722"/>
      <c r="AN155" s="722"/>
      <c r="AO155" s="722"/>
      <c r="AP155" s="215" t="str">
        <f t="shared" si="208"/>
        <v/>
      </c>
      <c r="AQ155" s="299" t="str">
        <f t="shared" si="173"/>
        <v/>
      </c>
      <c r="AR155" s="215" t="str">
        <f t="shared" si="209"/>
        <v/>
      </c>
      <c r="AS155" s="3"/>
      <c r="AT155" s="49" t="str">
        <f t="shared" si="210"/>
        <v/>
      </c>
      <c r="AU155" s="49" t="str">
        <f t="shared" si="211"/>
        <v/>
      </c>
      <c r="AV155" s="49" t="str">
        <f t="shared" si="212"/>
        <v/>
      </c>
      <c r="AW155" s="49" t="str">
        <f t="shared" si="213"/>
        <v/>
      </c>
      <c r="AX155" s="49" t="str">
        <f t="shared" si="214"/>
        <v/>
      </c>
      <c r="AY155" s="49" t="str">
        <f t="shared" si="215"/>
        <v/>
      </c>
      <c r="AZ155" s="49" t="str">
        <f t="shared" si="216"/>
        <v/>
      </c>
      <c r="BA155" s="42"/>
      <c r="BB155" s="49" t="str">
        <f t="shared" si="174"/>
        <v/>
      </c>
      <c r="BC155" s="49" t="str">
        <f t="shared" si="175"/>
        <v/>
      </c>
      <c r="BD155" s="49" t="str">
        <f t="shared" si="176"/>
        <v/>
      </c>
      <c r="BE155" s="49" t="str">
        <f t="shared" si="177"/>
        <v/>
      </c>
      <c r="BF155" s="49" t="str">
        <f t="shared" si="178"/>
        <v/>
      </c>
      <c r="BG155" s="49" t="str">
        <f t="shared" si="179"/>
        <v/>
      </c>
      <c r="BH155" s="49" t="str">
        <f t="shared" si="180"/>
        <v/>
      </c>
      <c r="BI155" s="49" t="str">
        <f t="shared" si="217"/>
        <v/>
      </c>
      <c r="BJ155" s="3"/>
      <c r="BK155" s="49" t="str">
        <f t="shared" si="218"/>
        <v/>
      </c>
      <c r="BL155" s="49" t="str">
        <f t="shared" si="219"/>
        <v/>
      </c>
      <c r="BM155" s="49" t="str">
        <f t="shared" si="220"/>
        <v/>
      </c>
      <c r="BN155" s="49" t="str">
        <f t="shared" si="221"/>
        <v/>
      </c>
      <c r="BO155" s="49" t="str">
        <f t="shared" si="222"/>
        <v/>
      </c>
      <c r="BP155" s="49" t="str">
        <f t="shared" si="223"/>
        <v/>
      </c>
      <c r="BQ155" s="49" t="str">
        <f t="shared" si="224"/>
        <v/>
      </c>
      <c r="BR155" s="49" t="str">
        <f t="shared" si="225"/>
        <v/>
      </c>
      <c r="BS155" s="49" t="str">
        <f t="shared" si="226"/>
        <v/>
      </c>
      <c r="BT155" s="49" t="str">
        <f t="shared" si="227"/>
        <v/>
      </c>
      <c r="BU155" s="49" t="str">
        <f t="shared" si="228"/>
        <v/>
      </c>
      <c r="BV155" s="49" t="str">
        <f t="shared" si="229"/>
        <v/>
      </c>
      <c r="BW155" s="49" t="str">
        <f t="shared" si="230"/>
        <v/>
      </c>
      <c r="BY155" s="49" t="str">
        <f t="shared" si="181"/>
        <v/>
      </c>
      <c r="BZ155" s="49" t="str">
        <f t="shared" si="182"/>
        <v/>
      </c>
      <c r="CA155" s="49" t="str">
        <f t="shared" si="183"/>
        <v/>
      </c>
      <c r="CB155" s="49" t="str">
        <f t="shared" si="184"/>
        <v/>
      </c>
      <c r="CC155" s="49" t="str">
        <f t="shared" si="185"/>
        <v/>
      </c>
      <c r="CD155" s="49" t="str">
        <f t="shared" si="186"/>
        <v/>
      </c>
      <c r="CE155" s="49" t="str">
        <f t="shared" si="187"/>
        <v/>
      </c>
      <c r="CF155" s="49" t="str">
        <f t="shared" si="188"/>
        <v/>
      </c>
      <c r="CG155" s="49" t="str">
        <f t="shared" si="189"/>
        <v/>
      </c>
      <c r="CH155" s="49" t="str">
        <f t="shared" si="190"/>
        <v/>
      </c>
      <c r="CI155" s="49" t="str">
        <f t="shared" si="191"/>
        <v/>
      </c>
      <c r="CJ155" s="49" t="str">
        <f t="shared" si="192"/>
        <v/>
      </c>
      <c r="CK155" s="49" t="str">
        <f t="shared" si="193"/>
        <v/>
      </c>
      <c r="CL155" s="49" t="str">
        <f t="shared" si="194"/>
        <v/>
      </c>
      <c r="CM155" s="3"/>
      <c r="CN155" s="49" t="str">
        <f t="shared" si="245"/>
        <v/>
      </c>
      <c r="CO155" s="49" t="str">
        <f t="shared" si="246"/>
        <v/>
      </c>
      <c r="CP155" s="49" t="str">
        <f t="shared" si="247"/>
        <v/>
      </c>
      <c r="CQ155" s="49" t="str">
        <f t="shared" si="248"/>
        <v/>
      </c>
      <c r="CR155" s="49" t="str">
        <f t="shared" si="249"/>
        <v/>
      </c>
      <c r="CS155" s="49" t="str">
        <f t="shared" si="250"/>
        <v/>
      </c>
      <c r="CT155" s="49" t="str">
        <f t="shared" si="251"/>
        <v/>
      </c>
      <c r="CU155" s="49" t="str">
        <f t="shared" si="252"/>
        <v/>
      </c>
      <c r="CW155" s="49" t="str">
        <f t="shared" si="195"/>
        <v/>
      </c>
      <c r="CX155" s="49" t="str">
        <f t="shared" si="196"/>
        <v/>
      </c>
      <c r="CY155" s="49" t="str">
        <f t="shared" si="197"/>
        <v/>
      </c>
      <c r="CZ155" s="49" t="str">
        <f t="shared" si="198"/>
        <v/>
      </c>
      <c r="DA155" s="49" t="str">
        <f t="shared" si="199"/>
        <v/>
      </c>
      <c r="DB155" s="49" t="str">
        <f t="shared" si="200"/>
        <v/>
      </c>
      <c r="DC155" s="49" t="str">
        <f t="shared" si="201"/>
        <v/>
      </c>
      <c r="DD155" s="49" t="str">
        <f t="shared" si="202"/>
        <v/>
      </c>
      <c r="DE155" s="52" t="str">
        <f t="shared" si="203"/>
        <v/>
      </c>
      <c r="DG155" s="49" t="str">
        <f t="shared" si="231"/>
        <v/>
      </c>
      <c r="DH155" s="49" t="str">
        <f t="shared" si="232"/>
        <v/>
      </c>
      <c r="DI155" s="49" t="str">
        <f t="shared" si="233"/>
        <v/>
      </c>
      <c r="DK155" s="49" t="str">
        <f t="shared" si="204"/>
        <v/>
      </c>
      <c r="DL155" s="49" t="str">
        <f t="shared" si="205"/>
        <v/>
      </c>
      <c r="DM155" s="49" t="str">
        <f t="shared" si="206"/>
        <v/>
      </c>
      <c r="DN155" s="57" t="str">
        <f t="shared" si="207"/>
        <v/>
      </c>
      <c r="DP155" s="49" t="str">
        <f t="shared" si="253"/>
        <v/>
      </c>
      <c r="DQ155" s="49" t="str">
        <f t="shared" si="254"/>
        <v/>
      </c>
      <c r="DR155" s="49" t="str">
        <f t="shared" si="255"/>
        <v/>
      </c>
      <c r="DS155" s="49" t="str">
        <f t="shared" si="256"/>
        <v/>
      </c>
      <c r="DU155" s="49" t="str">
        <f t="shared" si="257"/>
        <v/>
      </c>
      <c r="DV155" s="49" t="str">
        <f t="shared" si="258"/>
        <v/>
      </c>
      <c r="DW155" s="49" t="str">
        <f t="shared" si="259"/>
        <v/>
      </c>
      <c r="DX155" s="49" t="str">
        <f t="shared" si="260"/>
        <v/>
      </c>
      <c r="DY155" s="57" t="str">
        <f t="shared" si="261"/>
        <v/>
      </c>
      <c r="EA155" s="49" t="str">
        <f t="shared" si="234"/>
        <v/>
      </c>
      <c r="EB155" s="49" t="str">
        <f t="shared" si="235"/>
        <v/>
      </c>
      <c r="EC155" s="49" t="str">
        <f t="shared" si="236"/>
        <v/>
      </c>
      <c r="ED155" s="49" t="str">
        <f t="shared" si="237"/>
        <v/>
      </c>
      <c r="EE155" s="49" t="str">
        <f t="shared" si="238"/>
        <v/>
      </c>
      <c r="EG155" s="49" t="str">
        <f t="shared" si="239"/>
        <v/>
      </c>
      <c r="EH155" s="49" t="str">
        <f t="shared" si="240"/>
        <v/>
      </c>
      <c r="EI155" s="49" t="str">
        <f t="shared" si="241"/>
        <v/>
      </c>
      <c r="EJ155" s="49" t="str">
        <f t="shared" si="242"/>
        <v/>
      </c>
      <c r="EK155" s="49" t="str">
        <f t="shared" si="243"/>
        <v/>
      </c>
      <c r="EL155" s="57" t="str">
        <f t="shared" si="244"/>
        <v/>
      </c>
    </row>
    <row r="156" spans="1:142" ht="15" customHeight="1">
      <c r="A156" s="699"/>
      <c r="B156" s="702"/>
      <c r="C156" s="702"/>
      <c r="D156" s="722"/>
      <c r="E156" s="722"/>
      <c r="F156" s="722"/>
      <c r="G156" s="722"/>
      <c r="H156" s="722"/>
      <c r="I156" s="722"/>
      <c r="J156" s="722"/>
      <c r="K156" s="722"/>
      <c r="L156" s="722"/>
      <c r="M156" s="722"/>
      <c r="N156" s="722"/>
      <c r="O156" s="722"/>
      <c r="P156" s="722"/>
      <c r="Q156" s="722"/>
      <c r="R156" s="722"/>
      <c r="S156" s="722"/>
      <c r="T156" s="722"/>
      <c r="U156" s="722"/>
      <c r="V156" s="722"/>
      <c r="W156" s="722"/>
      <c r="X156" s="722"/>
      <c r="Y156" s="722"/>
      <c r="Z156" s="722"/>
      <c r="AA156" s="722"/>
      <c r="AB156" s="722"/>
      <c r="AC156" s="722"/>
      <c r="AD156" s="722"/>
      <c r="AE156" s="722"/>
      <c r="AF156" s="722"/>
      <c r="AG156" s="722"/>
      <c r="AH156" s="722"/>
      <c r="AI156" s="722"/>
      <c r="AJ156" s="722"/>
      <c r="AK156" s="722"/>
      <c r="AL156" s="722"/>
      <c r="AM156" s="722"/>
      <c r="AN156" s="722"/>
      <c r="AO156" s="722"/>
      <c r="AP156" s="215" t="str">
        <f t="shared" si="208"/>
        <v/>
      </c>
      <c r="AQ156" s="299" t="str">
        <f t="shared" si="173"/>
        <v/>
      </c>
      <c r="AR156" s="215" t="str">
        <f t="shared" si="209"/>
        <v/>
      </c>
      <c r="AS156" s="3"/>
      <c r="AT156" s="49" t="str">
        <f t="shared" si="210"/>
        <v/>
      </c>
      <c r="AU156" s="49" t="str">
        <f t="shared" si="211"/>
        <v/>
      </c>
      <c r="AV156" s="49" t="str">
        <f t="shared" si="212"/>
        <v/>
      </c>
      <c r="AW156" s="49" t="str">
        <f t="shared" si="213"/>
        <v/>
      </c>
      <c r="AX156" s="49" t="str">
        <f t="shared" si="214"/>
        <v/>
      </c>
      <c r="AY156" s="49" t="str">
        <f t="shared" si="215"/>
        <v/>
      </c>
      <c r="AZ156" s="49" t="str">
        <f t="shared" si="216"/>
        <v/>
      </c>
      <c r="BA156" s="42"/>
      <c r="BB156" s="49" t="str">
        <f t="shared" si="174"/>
        <v/>
      </c>
      <c r="BC156" s="49" t="str">
        <f t="shared" si="175"/>
        <v/>
      </c>
      <c r="BD156" s="49" t="str">
        <f t="shared" si="176"/>
        <v/>
      </c>
      <c r="BE156" s="49" t="str">
        <f t="shared" si="177"/>
        <v/>
      </c>
      <c r="BF156" s="49" t="str">
        <f t="shared" si="178"/>
        <v/>
      </c>
      <c r="BG156" s="49" t="str">
        <f t="shared" si="179"/>
        <v/>
      </c>
      <c r="BH156" s="49" t="str">
        <f t="shared" si="180"/>
        <v/>
      </c>
      <c r="BI156" s="49" t="str">
        <f t="shared" si="217"/>
        <v/>
      </c>
      <c r="BJ156" s="3"/>
      <c r="BK156" s="49" t="str">
        <f t="shared" si="218"/>
        <v/>
      </c>
      <c r="BL156" s="49" t="str">
        <f t="shared" si="219"/>
        <v/>
      </c>
      <c r="BM156" s="49" t="str">
        <f t="shared" si="220"/>
        <v/>
      </c>
      <c r="BN156" s="49" t="str">
        <f t="shared" si="221"/>
        <v/>
      </c>
      <c r="BO156" s="49" t="str">
        <f t="shared" si="222"/>
        <v/>
      </c>
      <c r="BP156" s="49" t="str">
        <f t="shared" si="223"/>
        <v/>
      </c>
      <c r="BQ156" s="49" t="str">
        <f t="shared" si="224"/>
        <v/>
      </c>
      <c r="BR156" s="49" t="str">
        <f t="shared" si="225"/>
        <v/>
      </c>
      <c r="BS156" s="49" t="str">
        <f t="shared" si="226"/>
        <v/>
      </c>
      <c r="BT156" s="49" t="str">
        <f t="shared" si="227"/>
        <v/>
      </c>
      <c r="BU156" s="49" t="str">
        <f t="shared" si="228"/>
        <v/>
      </c>
      <c r="BV156" s="49" t="str">
        <f t="shared" si="229"/>
        <v/>
      </c>
      <c r="BW156" s="49" t="str">
        <f t="shared" si="230"/>
        <v/>
      </c>
      <c r="BY156" s="49" t="str">
        <f t="shared" si="181"/>
        <v/>
      </c>
      <c r="BZ156" s="49" t="str">
        <f t="shared" si="182"/>
        <v/>
      </c>
      <c r="CA156" s="49" t="str">
        <f t="shared" si="183"/>
        <v/>
      </c>
      <c r="CB156" s="49" t="str">
        <f t="shared" si="184"/>
        <v/>
      </c>
      <c r="CC156" s="49" t="str">
        <f t="shared" si="185"/>
        <v/>
      </c>
      <c r="CD156" s="49" t="str">
        <f t="shared" si="186"/>
        <v/>
      </c>
      <c r="CE156" s="49" t="str">
        <f t="shared" si="187"/>
        <v/>
      </c>
      <c r="CF156" s="49" t="str">
        <f t="shared" si="188"/>
        <v/>
      </c>
      <c r="CG156" s="49" t="str">
        <f t="shared" si="189"/>
        <v/>
      </c>
      <c r="CH156" s="49" t="str">
        <f t="shared" si="190"/>
        <v/>
      </c>
      <c r="CI156" s="49" t="str">
        <f t="shared" si="191"/>
        <v/>
      </c>
      <c r="CJ156" s="49" t="str">
        <f t="shared" si="192"/>
        <v/>
      </c>
      <c r="CK156" s="49" t="str">
        <f t="shared" si="193"/>
        <v/>
      </c>
      <c r="CL156" s="49" t="str">
        <f t="shared" si="194"/>
        <v/>
      </c>
      <c r="CM156" s="3"/>
      <c r="CN156" s="49" t="str">
        <f t="shared" si="245"/>
        <v/>
      </c>
      <c r="CO156" s="49" t="str">
        <f t="shared" si="246"/>
        <v/>
      </c>
      <c r="CP156" s="49" t="str">
        <f t="shared" si="247"/>
        <v/>
      </c>
      <c r="CQ156" s="49" t="str">
        <f t="shared" si="248"/>
        <v/>
      </c>
      <c r="CR156" s="49" t="str">
        <f t="shared" si="249"/>
        <v/>
      </c>
      <c r="CS156" s="49" t="str">
        <f t="shared" si="250"/>
        <v/>
      </c>
      <c r="CT156" s="49" t="str">
        <f t="shared" si="251"/>
        <v/>
      </c>
      <c r="CU156" s="49" t="str">
        <f t="shared" si="252"/>
        <v/>
      </c>
      <c r="CW156" s="49" t="str">
        <f t="shared" si="195"/>
        <v/>
      </c>
      <c r="CX156" s="49" t="str">
        <f t="shared" si="196"/>
        <v/>
      </c>
      <c r="CY156" s="49" t="str">
        <f t="shared" si="197"/>
        <v/>
      </c>
      <c r="CZ156" s="49" t="str">
        <f t="shared" si="198"/>
        <v/>
      </c>
      <c r="DA156" s="49" t="str">
        <f t="shared" si="199"/>
        <v/>
      </c>
      <c r="DB156" s="49" t="str">
        <f t="shared" si="200"/>
        <v/>
      </c>
      <c r="DC156" s="49" t="str">
        <f t="shared" si="201"/>
        <v/>
      </c>
      <c r="DD156" s="49" t="str">
        <f t="shared" si="202"/>
        <v/>
      </c>
      <c r="DE156" s="52" t="str">
        <f t="shared" si="203"/>
        <v/>
      </c>
      <c r="DG156" s="49" t="str">
        <f t="shared" si="231"/>
        <v/>
      </c>
      <c r="DH156" s="49" t="str">
        <f t="shared" si="232"/>
        <v/>
      </c>
      <c r="DI156" s="49" t="str">
        <f t="shared" si="233"/>
        <v/>
      </c>
      <c r="DK156" s="49" t="str">
        <f t="shared" si="204"/>
        <v/>
      </c>
      <c r="DL156" s="49" t="str">
        <f t="shared" si="205"/>
        <v/>
      </c>
      <c r="DM156" s="49" t="str">
        <f t="shared" si="206"/>
        <v/>
      </c>
      <c r="DN156" s="57" t="str">
        <f t="shared" si="207"/>
        <v/>
      </c>
      <c r="DP156" s="49" t="str">
        <f t="shared" si="253"/>
        <v/>
      </c>
      <c r="DQ156" s="49" t="str">
        <f t="shared" si="254"/>
        <v/>
      </c>
      <c r="DR156" s="49" t="str">
        <f t="shared" si="255"/>
        <v/>
      </c>
      <c r="DS156" s="49" t="str">
        <f t="shared" si="256"/>
        <v/>
      </c>
      <c r="DU156" s="49" t="str">
        <f t="shared" si="257"/>
        <v/>
      </c>
      <c r="DV156" s="49" t="str">
        <f t="shared" si="258"/>
        <v/>
      </c>
      <c r="DW156" s="49" t="str">
        <f t="shared" si="259"/>
        <v/>
      </c>
      <c r="DX156" s="49" t="str">
        <f t="shared" si="260"/>
        <v/>
      </c>
      <c r="DY156" s="57" t="str">
        <f t="shared" si="261"/>
        <v/>
      </c>
      <c r="EA156" s="49" t="str">
        <f t="shared" si="234"/>
        <v/>
      </c>
      <c r="EB156" s="49" t="str">
        <f t="shared" si="235"/>
        <v/>
      </c>
      <c r="EC156" s="49" t="str">
        <f t="shared" si="236"/>
        <v/>
      </c>
      <c r="ED156" s="49" t="str">
        <f t="shared" si="237"/>
        <v/>
      </c>
      <c r="EE156" s="49" t="str">
        <f t="shared" si="238"/>
        <v/>
      </c>
      <c r="EG156" s="49" t="str">
        <f t="shared" si="239"/>
        <v/>
      </c>
      <c r="EH156" s="49" t="str">
        <f t="shared" si="240"/>
        <v/>
      </c>
      <c r="EI156" s="49" t="str">
        <f t="shared" si="241"/>
        <v/>
      </c>
      <c r="EJ156" s="49" t="str">
        <f t="shared" si="242"/>
        <v/>
      </c>
      <c r="EK156" s="49" t="str">
        <f t="shared" si="243"/>
        <v/>
      </c>
      <c r="EL156" s="57" t="str">
        <f t="shared" si="244"/>
        <v/>
      </c>
    </row>
    <row r="157" spans="1:142" ht="15" customHeight="1">
      <c r="A157" s="699"/>
      <c r="B157" s="702"/>
      <c r="C157" s="702"/>
      <c r="D157" s="722"/>
      <c r="E157" s="722"/>
      <c r="F157" s="722"/>
      <c r="G157" s="722"/>
      <c r="H157" s="722"/>
      <c r="I157" s="722"/>
      <c r="J157" s="722"/>
      <c r="K157" s="722"/>
      <c r="L157" s="722"/>
      <c r="M157" s="722"/>
      <c r="N157" s="722"/>
      <c r="O157" s="722"/>
      <c r="P157" s="722"/>
      <c r="Q157" s="722"/>
      <c r="R157" s="722"/>
      <c r="S157" s="722"/>
      <c r="T157" s="722"/>
      <c r="U157" s="722"/>
      <c r="V157" s="722"/>
      <c r="W157" s="722"/>
      <c r="X157" s="722"/>
      <c r="Y157" s="722"/>
      <c r="Z157" s="722"/>
      <c r="AA157" s="722"/>
      <c r="AB157" s="722"/>
      <c r="AC157" s="722"/>
      <c r="AD157" s="722"/>
      <c r="AE157" s="722"/>
      <c r="AF157" s="722"/>
      <c r="AG157" s="722"/>
      <c r="AH157" s="722"/>
      <c r="AI157" s="722"/>
      <c r="AJ157" s="722"/>
      <c r="AK157" s="722"/>
      <c r="AL157" s="722"/>
      <c r="AM157" s="722"/>
      <c r="AN157" s="722"/>
      <c r="AO157" s="722"/>
      <c r="AP157" s="215" t="str">
        <f t="shared" si="208"/>
        <v/>
      </c>
      <c r="AQ157" s="299" t="str">
        <f t="shared" si="173"/>
        <v/>
      </c>
      <c r="AR157" s="215" t="str">
        <f t="shared" si="209"/>
        <v/>
      </c>
      <c r="AS157" s="3"/>
      <c r="AT157" s="49" t="str">
        <f t="shared" si="210"/>
        <v/>
      </c>
      <c r="AU157" s="49" t="str">
        <f t="shared" si="211"/>
        <v/>
      </c>
      <c r="AV157" s="49" t="str">
        <f t="shared" si="212"/>
        <v/>
      </c>
      <c r="AW157" s="49" t="str">
        <f t="shared" si="213"/>
        <v/>
      </c>
      <c r="AX157" s="49" t="str">
        <f t="shared" si="214"/>
        <v/>
      </c>
      <c r="AY157" s="49" t="str">
        <f t="shared" si="215"/>
        <v/>
      </c>
      <c r="AZ157" s="49" t="str">
        <f t="shared" si="216"/>
        <v/>
      </c>
      <c r="BA157" s="42"/>
      <c r="BB157" s="49" t="str">
        <f t="shared" si="174"/>
        <v/>
      </c>
      <c r="BC157" s="49" t="str">
        <f t="shared" si="175"/>
        <v/>
      </c>
      <c r="BD157" s="49" t="str">
        <f t="shared" si="176"/>
        <v/>
      </c>
      <c r="BE157" s="49" t="str">
        <f t="shared" si="177"/>
        <v/>
      </c>
      <c r="BF157" s="49" t="str">
        <f t="shared" si="178"/>
        <v/>
      </c>
      <c r="BG157" s="49" t="str">
        <f t="shared" si="179"/>
        <v/>
      </c>
      <c r="BH157" s="49" t="str">
        <f t="shared" si="180"/>
        <v/>
      </c>
      <c r="BI157" s="49" t="str">
        <f t="shared" si="217"/>
        <v/>
      </c>
      <c r="BJ157" s="3"/>
      <c r="BK157" s="49" t="str">
        <f t="shared" si="218"/>
        <v/>
      </c>
      <c r="BL157" s="49" t="str">
        <f t="shared" si="219"/>
        <v/>
      </c>
      <c r="BM157" s="49" t="str">
        <f t="shared" si="220"/>
        <v/>
      </c>
      <c r="BN157" s="49" t="str">
        <f t="shared" si="221"/>
        <v/>
      </c>
      <c r="BO157" s="49" t="str">
        <f t="shared" si="222"/>
        <v/>
      </c>
      <c r="BP157" s="49" t="str">
        <f t="shared" si="223"/>
        <v/>
      </c>
      <c r="BQ157" s="49" t="str">
        <f t="shared" si="224"/>
        <v/>
      </c>
      <c r="BR157" s="49" t="str">
        <f t="shared" si="225"/>
        <v/>
      </c>
      <c r="BS157" s="49" t="str">
        <f t="shared" si="226"/>
        <v/>
      </c>
      <c r="BT157" s="49" t="str">
        <f t="shared" si="227"/>
        <v/>
      </c>
      <c r="BU157" s="49" t="str">
        <f t="shared" si="228"/>
        <v/>
      </c>
      <c r="BV157" s="49" t="str">
        <f t="shared" si="229"/>
        <v/>
      </c>
      <c r="BW157" s="49" t="str">
        <f t="shared" si="230"/>
        <v/>
      </c>
      <c r="BY157" s="49" t="str">
        <f t="shared" si="181"/>
        <v/>
      </c>
      <c r="BZ157" s="49" t="str">
        <f t="shared" si="182"/>
        <v/>
      </c>
      <c r="CA157" s="49" t="str">
        <f t="shared" si="183"/>
        <v/>
      </c>
      <c r="CB157" s="49" t="str">
        <f t="shared" si="184"/>
        <v/>
      </c>
      <c r="CC157" s="49" t="str">
        <f t="shared" si="185"/>
        <v/>
      </c>
      <c r="CD157" s="49" t="str">
        <f t="shared" si="186"/>
        <v/>
      </c>
      <c r="CE157" s="49" t="str">
        <f t="shared" si="187"/>
        <v/>
      </c>
      <c r="CF157" s="49" t="str">
        <f t="shared" si="188"/>
        <v/>
      </c>
      <c r="CG157" s="49" t="str">
        <f t="shared" si="189"/>
        <v/>
      </c>
      <c r="CH157" s="49" t="str">
        <f t="shared" si="190"/>
        <v/>
      </c>
      <c r="CI157" s="49" t="str">
        <f t="shared" si="191"/>
        <v/>
      </c>
      <c r="CJ157" s="49" t="str">
        <f t="shared" si="192"/>
        <v/>
      </c>
      <c r="CK157" s="49" t="str">
        <f t="shared" si="193"/>
        <v/>
      </c>
      <c r="CL157" s="49" t="str">
        <f t="shared" si="194"/>
        <v/>
      </c>
      <c r="CM157" s="3"/>
      <c r="CN157" s="49" t="str">
        <f t="shared" si="245"/>
        <v/>
      </c>
      <c r="CO157" s="49" t="str">
        <f t="shared" si="246"/>
        <v/>
      </c>
      <c r="CP157" s="49" t="str">
        <f t="shared" si="247"/>
        <v/>
      </c>
      <c r="CQ157" s="49" t="str">
        <f t="shared" si="248"/>
        <v/>
      </c>
      <c r="CR157" s="49" t="str">
        <f t="shared" si="249"/>
        <v/>
      </c>
      <c r="CS157" s="49" t="str">
        <f t="shared" si="250"/>
        <v/>
      </c>
      <c r="CT157" s="49" t="str">
        <f t="shared" si="251"/>
        <v/>
      </c>
      <c r="CU157" s="49" t="str">
        <f t="shared" si="252"/>
        <v/>
      </c>
      <c r="CW157" s="49" t="str">
        <f t="shared" si="195"/>
        <v/>
      </c>
      <c r="CX157" s="49" t="str">
        <f t="shared" si="196"/>
        <v/>
      </c>
      <c r="CY157" s="49" t="str">
        <f t="shared" si="197"/>
        <v/>
      </c>
      <c r="CZ157" s="49" t="str">
        <f t="shared" si="198"/>
        <v/>
      </c>
      <c r="DA157" s="49" t="str">
        <f t="shared" si="199"/>
        <v/>
      </c>
      <c r="DB157" s="49" t="str">
        <f t="shared" si="200"/>
        <v/>
      </c>
      <c r="DC157" s="49" t="str">
        <f t="shared" si="201"/>
        <v/>
      </c>
      <c r="DD157" s="49" t="str">
        <f t="shared" si="202"/>
        <v/>
      </c>
      <c r="DE157" s="52" t="str">
        <f t="shared" si="203"/>
        <v/>
      </c>
      <c r="DG157" s="49" t="str">
        <f t="shared" si="231"/>
        <v/>
      </c>
      <c r="DH157" s="49" t="str">
        <f t="shared" si="232"/>
        <v/>
      </c>
      <c r="DI157" s="49" t="str">
        <f t="shared" si="233"/>
        <v/>
      </c>
      <c r="DK157" s="49" t="str">
        <f t="shared" si="204"/>
        <v/>
      </c>
      <c r="DL157" s="49" t="str">
        <f t="shared" si="205"/>
        <v/>
      </c>
      <c r="DM157" s="49" t="str">
        <f t="shared" si="206"/>
        <v/>
      </c>
      <c r="DN157" s="57" t="str">
        <f t="shared" si="207"/>
        <v/>
      </c>
      <c r="DP157" s="49" t="str">
        <f t="shared" si="253"/>
        <v/>
      </c>
      <c r="DQ157" s="49" t="str">
        <f t="shared" si="254"/>
        <v/>
      </c>
      <c r="DR157" s="49" t="str">
        <f t="shared" si="255"/>
        <v/>
      </c>
      <c r="DS157" s="49" t="str">
        <f t="shared" si="256"/>
        <v/>
      </c>
      <c r="DU157" s="49" t="str">
        <f t="shared" si="257"/>
        <v/>
      </c>
      <c r="DV157" s="49" t="str">
        <f t="shared" si="258"/>
        <v/>
      </c>
      <c r="DW157" s="49" t="str">
        <f t="shared" si="259"/>
        <v/>
      </c>
      <c r="DX157" s="49" t="str">
        <f t="shared" si="260"/>
        <v/>
      </c>
      <c r="DY157" s="57" t="str">
        <f t="shared" si="261"/>
        <v/>
      </c>
      <c r="EA157" s="49" t="str">
        <f t="shared" si="234"/>
        <v/>
      </c>
      <c r="EB157" s="49" t="str">
        <f t="shared" si="235"/>
        <v/>
      </c>
      <c r="EC157" s="49" t="str">
        <f t="shared" si="236"/>
        <v/>
      </c>
      <c r="ED157" s="49" t="str">
        <f t="shared" si="237"/>
        <v/>
      </c>
      <c r="EE157" s="49" t="str">
        <f t="shared" si="238"/>
        <v/>
      </c>
      <c r="EG157" s="49" t="str">
        <f t="shared" si="239"/>
        <v/>
      </c>
      <c r="EH157" s="49" t="str">
        <f t="shared" si="240"/>
        <v/>
      </c>
      <c r="EI157" s="49" t="str">
        <f t="shared" si="241"/>
        <v/>
      </c>
      <c r="EJ157" s="49" t="str">
        <f t="shared" si="242"/>
        <v/>
      </c>
      <c r="EK157" s="49" t="str">
        <f t="shared" si="243"/>
        <v/>
      </c>
      <c r="EL157" s="57" t="str">
        <f t="shared" si="244"/>
        <v/>
      </c>
    </row>
    <row r="158" spans="1:142" ht="15" customHeight="1">
      <c r="A158" s="699"/>
      <c r="B158" s="702"/>
      <c r="C158" s="702"/>
      <c r="D158" s="722"/>
      <c r="E158" s="722"/>
      <c r="F158" s="722"/>
      <c r="G158" s="722"/>
      <c r="H158" s="722"/>
      <c r="I158" s="722"/>
      <c r="J158" s="722"/>
      <c r="K158" s="722"/>
      <c r="L158" s="722"/>
      <c r="M158" s="722"/>
      <c r="N158" s="722"/>
      <c r="O158" s="722"/>
      <c r="P158" s="722"/>
      <c r="Q158" s="722"/>
      <c r="R158" s="722"/>
      <c r="S158" s="722"/>
      <c r="T158" s="722"/>
      <c r="U158" s="722"/>
      <c r="V158" s="722"/>
      <c r="W158" s="722"/>
      <c r="X158" s="722"/>
      <c r="Y158" s="722"/>
      <c r="Z158" s="722"/>
      <c r="AA158" s="722"/>
      <c r="AB158" s="722"/>
      <c r="AC158" s="722"/>
      <c r="AD158" s="722"/>
      <c r="AE158" s="722"/>
      <c r="AF158" s="722"/>
      <c r="AG158" s="722"/>
      <c r="AH158" s="722"/>
      <c r="AI158" s="722"/>
      <c r="AJ158" s="722"/>
      <c r="AK158" s="722"/>
      <c r="AL158" s="722"/>
      <c r="AM158" s="722"/>
      <c r="AN158" s="722"/>
      <c r="AO158" s="722"/>
      <c r="AP158" s="215" t="str">
        <f t="shared" si="208"/>
        <v/>
      </c>
      <c r="AQ158" s="299" t="str">
        <f t="shared" si="173"/>
        <v/>
      </c>
      <c r="AR158" s="215" t="str">
        <f t="shared" si="209"/>
        <v/>
      </c>
      <c r="AS158" s="3"/>
      <c r="AT158" s="49" t="str">
        <f t="shared" si="210"/>
        <v/>
      </c>
      <c r="AU158" s="49" t="str">
        <f t="shared" si="211"/>
        <v/>
      </c>
      <c r="AV158" s="49" t="str">
        <f t="shared" si="212"/>
        <v/>
      </c>
      <c r="AW158" s="49" t="str">
        <f t="shared" si="213"/>
        <v/>
      </c>
      <c r="AX158" s="49" t="str">
        <f t="shared" si="214"/>
        <v/>
      </c>
      <c r="AY158" s="49" t="str">
        <f t="shared" si="215"/>
        <v/>
      </c>
      <c r="AZ158" s="49" t="str">
        <f t="shared" si="216"/>
        <v/>
      </c>
      <c r="BA158" s="42"/>
      <c r="BB158" s="49" t="str">
        <f t="shared" si="174"/>
        <v/>
      </c>
      <c r="BC158" s="49" t="str">
        <f t="shared" si="175"/>
        <v/>
      </c>
      <c r="BD158" s="49" t="str">
        <f t="shared" si="176"/>
        <v/>
      </c>
      <c r="BE158" s="49" t="str">
        <f t="shared" si="177"/>
        <v/>
      </c>
      <c r="BF158" s="49" t="str">
        <f t="shared" si="178"/>
        <v/>
      </c>
      <c r="BG158" s="49" t="str">
        <f t="shared" si="179"/>
        <v/>
      </c>
      <c r="BH158" s="49" t="str">
        <f t="shared" si="180"/>
        <v/>
      </c>
      <c r="BI158" s="49" t="str">
        <f t="shared" si="217"/>
        <v/>
      </c>
      <c r="BJ158" s="3"/>
      <c r="BK158" s="49" t="str">
        <f t="shared" si="218"/>
        <v/>
      </c>
      <c r="BL158" s="49" t="str">
        <f t="shared" si="219"/>
        <v/>
      </c>
      <c r="BM158" s="49" t="str">
        <f t="shared" si="220"/>
        <v/>
      </c>
      <c r="BN158" s="49" t="str">
        <f t="shared" si="221"/>
        <v/>
      </c>
      <c r="BO158" s="49" t="str">
        <f t="shared" si="222"/>
        <v/>
      </c>
      <c r="BP158" s="49" t="str">
        <f t="shared" si="223"/>
        <v/>
      </c>
      <c r="BQ158" s="49" t="str">
        <f t="shared" si="224"/>
        <v/>
      </c>
      <c r="BR158" s="49" t="str">
        <f t="shared" si="225"/>
        <v/>
      </c>
      <c r="BS158" s="49" t="str">
        <f t="shared" si="226"/>
        <v/>
      </c>
      <c r="BT158" s="49" t="str">
        <f t="shared" si="227"/>
        <v/>
      </c>
      <c r="BU158" s="49" t="str">
        <f t="shared" si="228"/>
        <v/>
      </c>
      <c r="BV158" s="49" t="str">
        <f t="shared" si="229"/>
        <v/>
      </c>
      <c r="BW158" s="49" t="str">
        <f t="shared" si="230"/>
        <v/>
      </c>
      <c r="BY158" s="49" t="str">
        <f t="shared" si="181"/>
        <v/>
      </c>
      <c r="BZ158" s="49" t="str">
        <f t="shared" si="182"/>
        <v/>
      </c>
      <c r="CA158" s="49" t="str">
        <f t="shared" si="183"/>
        <v/>
      </c>
      <c r="CB158" s="49" t="str">
        <f t="shared" si="184"/>
        <v/>
      </c>
      <c r="CC158" s="49" t="str">
        <f t="shared" si="185"/>
        <v/>
      </c>
      <c r="CD158" s="49" t="str">
        <f t="shared" si="186"/>
        <v/>
      </c>
      <c r="CE158" s="49" t="str">
        <f t="shared" si="187"/>
        <v/>
      </c>
      <c r="CF158" s="49" t="str">
        <f t="shared" si="188"/>
        <v/>
      </c>
      <c r="CG158" s="49" t="str">
        <f t="shared" si="189"/>
        <v/>
      </c>
      <c r="CH158" s="49" t="str">
        <f t="shared" si="190"/>
        <v/>
      </c>
      <c r="CI158" s="49" t="str">
        <f t="shared" si="191"/>
        <v/>
      </c>
      <c r="CJ158" s="49" t="str">
        <f t="shared" si="192"/>
        <v/>
      </c>
      <c r="CK158" s="49" t="str">
        <f t="shared" si="193"/>
        <v/>
      </c>
      <c r="CL158" s="49" t="str">
        <f t="shared" si="194"/>
        <v/>
      </c>
      <c r="CM158" s="3"/>
      <c r="CN158" s="49" t="str">
        <f t="shared" si="245"/>
        <v/>
      </c>
      <c r="CO158" s="49" t="str">
        <f t="shared" si="246"/>
        <v/>
      </c>
      <c r="CP158" s="49" t="str">
        <f t="shared" si="247"/>
        <v/>
      </c>
      <c r="CQ158" s="49" t="str">
        <f t="shared" si="248"/>
        <v/>
      </c>
      <c r="CR158" s="49" t="str">
        <f t="shared" si="249"/>
        <v/>
      </c>
      <c r="CS158" s="49" t="str">
        <f t="shared" si="250"/>
        <v/>
      </c>
      <c r="CT158" s="49" t="str">
        <f t="shared" si="251"/>
        <v/>
      </c>
      <c r="CU158" s="49" t="str">
        <f t="shared" si="252"/>
        <v/>
      </c>
      <c r="CW158" s="49" t="str">
        <f t="shared" si="195"/>
        <v/>
      </c>
      <c r="CX158" s="49" t="str">
        <f t="shared" si="196"/>
        <v/>
      </c>
      <c r="CY158" s="49" t="str">
        <f t="shared" si="197"/>
        <v/>
      </c>
      <c r="CZ158" s="49" t="str">
        <f t="shared" si="198"/>
        <v/>
      </c>
      <c r="DA158" s="49" t="str">
        <f t="shared" si="199"/>
        <v/>
      </c>
      <c r="DB158" s="49" t="str">
        <f t="shared" si="200"/>
        <v/>
      </c>
      <c r="DC158" s="49" t="str">
        <f t="shared" si="201"/>
        <v/>
      </c>
      <c r="DD158" s="49" t="str">
        <f t="shared" si="202"/>
        <v/>
      </c>
      <c r="DE158" s="52" t="str">
        <f t="shared" si="203"/>
        <v/>
      </c>
      <c r="DG158" s="49" t="str">
        <f t="shared" si="231"/>
        <v/>
      </c>
      <c r="DH158" s="49" t="str">
        <f t="shared" si="232"/>
        <v/>
      </c>
      <c r="DI158" s="49" t="str">
        <f t="shared" si="233"/>
        <v/>
      </c>
      <c r="DK158" s="49" t="str">
        <f t="shared" si="204"/>
        <v/>
      </c>
      <c r="DL158" s="49" t="str">
        <f t="shared" si="205"/>
        <v/>
      </c>
      <c r="DM158" s="49" t="str">
        <f t="shared" si="206"/>
        <v/>
      </c>
      <c r="DN158" s="57" t="str">
        <f t="shared" si="207"/>
        <v/>
      </c>
      <c r="DP158" s="49" t="str">
        <f t="shared" si="253"/>
        <v/>
      </c>
      <c r="DQ158" s="49" t="str">
        <f t="shared" si="254"/>
        <v/>
      </c>
      <c r="DR158" s="49" t="str">
        <f t="shared" si="255"/>
        <v/>
      </c>
      <c r="DS158" s="49" t="str">
        <f t="shared" si="256"/>
        <v/>
      </c>
      <c r="DU158" s="49" t="str">
        <f t="shared" si="257"/>
        <v/>
      </c>
      <c r="DV158" s="49" t="str">
        <f t="shared" si="258"/>
        <v/>
      </c>
      <c r="DW158" s="49" t="str">
        <f t="shared" si="259"/>
        <v/>
      </c>
      <c r="DX158" s="49" t="str">
        <f t="shared" si="260"/>
        <v/>
      </c>
      <c r="DY158" s="57" t="str">
        <f t="shared" si="261"/>
        <v/>
      </c>
      <c r="EA158" s="49" t="str">
        <f t="shared" si="234"/>
        <v/>
      </c>
      <c r="EB158" s="49" t="str">
        <f t="shared" si="235"/>
        <v/>
      </c>
      <c r="EC158" s="49" t="str">
        <f t="shared" si="236"/>
        <v/>
      </c>
      <c r="ED158" s="49" t="str">
        <f t="shared" si="237"/>
        <v/>
      </c>
      <c r="EE158" s="49" t="str">
        <f t="shared" si="238"/>
        <v/>
      </c>
      <c r="EG158" s="49" t="str">
        <f t="shared" si="239"/>
        <v/>
      </c>
      <c r="EH158" s="49" t="str">
        <f t="shared" si="240"/>
        <v/>
      </c>
      <c r="EI158" s="49" t="str">
        <f t="shared" si="241"/>
        <v/>
      </c>
      <c r="EJ158" s="49" t="str">
        <f t="shared" si="242"/>
        <v/>
      </c>
      <c r="EK158" s="49" t="str">
        <f t="shared" si="243"/>
        <v/>
      </c>
      <c r="EL158" s="57" t="str">
        <f t="shared" si="244"/>
        <v/>
      </c>
    </row>
    <row r="159" spans="1:142" ht="15" customHeight="1">
      <c r="A159" s="699"/>
      <c r="B159" s="702"/>
      <c r="C159" s="702"/>
      <c r="D159" s="722"/>
      <c r="E159" s="722"/>
      <c r="F159" s="722"/>
      <c r="G159" s="722"/>
      <c r="H159" s="722"/>
      <c r="I159" s="722"/>
      <c r="J159" s="722"/>
      <c r="K159" s="722"/>
      <c r="L159" s="722"/>
      <c r="M159" s="722"/>
      <c r="N159" s="722"/>
      <c r="O159" s="722"/>
      <c r="P159" s="722"/>
      <c r="Q159" s="722"/>
      <c r="R159" s="722"/>
      <c r="S159" s="722"/>
      <c r="T159" s="722"/>
      <c r="U159" s="722"/>
      <c r="V159" s="722"/>
      <c r="W159" s="722"/>
      <c r="X159" s="722"/>
      <c r="Y159" s="722"/>
      <c r="Z159" s="722"/>
      <c r="AA159" s="722"/>
      <c r="AB159" s="722"/>
      <c r="AC159" s="722"/>
      <c r="AD159" s="722"/>
      <c r="AE159" s="722"/>
      <c r="AF159" s="722"/>
      <c r="AG159" s="722"/>
      <c r="AH159" s="722"/>
      <c r="AI159" s="722"/>
      <c r="AJ159" s="722"/>
      <c r="AK159" s="722"/>
      <c r="AL159" s="722"/>
      <c r="AM159" s="722"/>
      <c r="AN159" s="722"/>
      <c r="AO159" s="722"/>
      <c r="AP159" s="215" t="str">
        <f t="shared" si="208"/>
        <v/>
      </c>
      <c r="AQ159" s="299" t="str">
        <f t="shared" si="173"/>
        <v/>
      </c>
      <c r="AR159" s="215" t="str">
        <f t="shared" si="209"/>
        <v/>
      </c>
      <c r="AS159" s="3"/>
      <c r="AT159" s="49" t="str">
        <f t="shared" si="210"/>
        <v/>
      </c>
      <c r="AU159" s="49" t="str">
        <f t="shared" si="211"/>
        <v/>
      </c>
      <c r="AV159" s="49" t="str">
        <f t="shared" si="212"/>
        <v/>
      </c>
      <c r="AW159" s="49" t="str">
        <f t="shared" si="213"/>
        <v/>
      </c>
      <c r="AX159" s="49" t="str">
        <f t="shared" si="214"/>
        <v/>
      </c>
      <c r="AY159" s="49" t="str">
        <f t="shared" si="215"/>
        <v/>
      </c>
      <c r="AZ159" s="49" t="str">
        <f t="shared" si="216"/>
        <v/>
      </c>
      <c r="BA159" s="42"/>
      <c r="BB159" s="49" t="str">
        <f t="shared" si="174"/>
        <v/>
      </c>
      <c r="BC159" s="49" t="str">
        <f t="shared" si="175"/>
        <v/>
      </c>
      <c r="BD159" s="49" t="str">
        <f t="shared" si="176"/>
        <v/>
      </c>
      <c r="BE159" s="49" t="str">
        <f t="shared" si="177"/>
        <v/>
      </c>
      <c r="BF159" s="49" t="str">
        <f t="shared" si="178"/>
        <v/>
      </c>
      <c r="BG159" s="49" t="str">
        <f t="shared" si="179"/>
        <v/>
      </c>
      <c r="BH159" s="49" t="str">
        <f t="shared" si="180"/>
        <v/>
      </c>
      <c r="BI159" s="49" t="str">
        <f t="shared" si="217"/>
        <v/>
      </c>
      <c r="BJ159" s="3"/>
      <c r="BK159" s="49" t="str">
        <f t="shared" si="218"/>
        <v/>
      </c>
      <c r="BL159" s="49" t="str">
        <f t="shared" si="219"/>
        <v/>
      </c>
      <c r="BM159" s="49" t="str">
        <f t="shared" si="220"/>
        <v/>
      </c>
      <c r="BN159" s="49" t="str">
        <f t="shared" si="221"/>
        <v/>
      </c>
      <c r="BO159" s="49" t="str">
        <f t="shared" si="222"/>
        <v/>
      </c>
      <c r="BP159" s="49" t="str">
        <f t="shared" si="223"/>
        <v/>
      </c>
      <c r="BQ159" s="49" t="str">
        <f t="shared" si="224"/>
        <v/>
      </c>
      <c r="BR159" s="49" t="str">
        <f t="shared" si="225"/>
        <v/>
      </c>
      <c r="BS159" s="49" t="str">
        <f t="shared" si="226"/>
        <v/>
      </c>
      <c r="BT159" s="49" t="str">
        <f t="shared" si="227"/>
        <v/>
      </c>
      <c r="BU159" s="49" t="str">
        <f t="shared" si="228"/>
        <v/>
      </c>
      <c r="BV159" s="49" t="str">
        <f t="shared" si="229"/>
        <v/>
      </c>
      <c r="BW159" s="49" t="str">
        <f t="shared" si="230"/>
        <v/>
      </c>
      <c r="BY159" s="49" t="str">
        <f t="shared" si="181"/>
        <v/>
      </c>
      <c r="BZ159" s="49" t="str">
        <f t="shared" si="182"/>
        <v/>
      </c>
      <c r="CA159" s="49" t="str">
        <f t="shared" si="183"/>
        <v/>
      </c>
      <c r="CB159" s="49" t="str">
        <f t="shared" si="184"/>
        <v/>
      </c>
      <c r="CC159" s="49" t="str">
        <f t="shared" si="185"/>
        <v/>
      </c>
      <c r="CD159" s="49" t="str">
        <f t="shared" si="186"/>
        <v/>
      </c>
      <c r="CE159" s="49" t="str">
        <f t="shared" si="187"/>
        <v/>
      </c>
      <c r="CF159" s="49" t="str">
        <f t="shared" si="188"/>
        <v/>
      </c>
      <c r="CG159" s="49" t="str">
        <f t="shared" si="189"/>
        <v/>
      </c>
      <c r="CH159" s="49" t="str">
        <f t="shared" si="190"/>
        <v/>
      </c>
      <c r="CI159" s="49" t="str">
        <f t="shared" si="191"/>
        <v/>
      </c>
      <c r="CJ159" s="49" t="str">
        <f t="shared" si="192"/>
        <v/>
      </c>
      <c r="CK159" s="49" t="str">
        <f t="shared" si="193"/>
        <v/>
      </c>
      <c r="CL159" s="49" t="str">
        <f t="shared" si="194"/>
        <v/>
      </c>
      <c r="CM159" s="3"/>
      <c r="CN159" s="49" t="str">
        <f t="shared" si="245"/>
        <v/>
      </c>
      <c r="CO159" s="49" t="str">
        <f t="shared" si="246"/>
        <v/>
      </c>
      <c r="CP159" s="49" t="str">
        <f t="shared" si="247"/>
        <v/>
      </c>
      <c r="CQ159" s="49" t="str">
        <f t="shared" si="248"/>
        <v/>
      </c>
      <c r="CR159" s="49" t="str">
        <f t="shared" si="249"/>
        <v/>
      </c>
      <c r="CS159" s="49" t="str">
        <f t="shared" si="250"/>
        <v/>
      </c>
      <c r="CT159" s="49" t="str">
        <f t="shared" si="251"/>
        <v/>
      </c>
      <c r="CU159" s="49" t="str">
        <f t="shared" si="252"/>
        <v/>
      </c>
      <c r="CW159" s="49" t="str">
        <f t="shared" si="195"/>
        <v/>
      </c>
      <c r="CX159" s="49" t="str">
        <f t="shared" si="196"/>
        <v/>
      </c>
      <c r="CY159" s="49" t="str">
        <f t="shared" si="197"/>
        <v/>
      </c>
      <c r="CZ159" s="49" t="str">
        <f t="shared" si="198"/>
        <v/>
      </c>
      <c r="DA159" s="49" t="str">
        <f t="shared" si="199"/>
        <v/>
      </c>
      <c r="DB159" s="49" t="str">
        <f t="shared" si="200"/>
        <v/>
      </c>
      <c r="DC159" s="49" t="str">
        <f t="shared" si="201"/>
        <v/>
      </c>
      <c r="DD159" s="49" t="str">
        <f t="shared" si="202"/>
        <v/>
      </c>
      <c r="DE159" s="52" t="str">
        <f t="shared" si="203"/>
        <v/>
      </c>
      <c r="DG159" s="49" t="str">
        <f t="shared" si="231"/>
        <v/>
      </c>
      <c r="DH159" s="49" t="str">
        <f t="shared" si="232"/>
        <v/>
      </c>
      <c r="DI159" s="49" t="str">
        <f t="shared" si="233"/>
        <v/>
      </c>
      <c r="DK159" s="49" t="str">
        <f t="shared" si="204"/>
        <v/>
      </c>
      <c r="DL159" s="49" t="str">
        <f t="shared" si="205"/>
        <v/>
      </c>
      <c r="DM159" s="49" t="str">
        <f t="shared" si="206"/>
        <v/>
      </c>
      <c r="DN159" s="57" t="str">
        <f t="shared" si="207"/>
        <v/>
      </c>
      <c r="DP159" s="49" t="str">
        <f t="shared" si="253"/>
        <v/>
      </c>
      <c r="DQ159" s="49" t="str">
        <f t="shared" si="254"/>
        <v/>
      </c>
      <c r="DR159" s="49" t="str">
        <f t="shared" si="255"/>
        <v/>
      </c>
      <c r="DS159" s="49" t="str">
        <f t="shared" si="256"/>
        <v/>
      </c>
      <c r="DU159" s="49" t="str">
        <f t="shared" si="257"/>
        <v/>
      </c>
      <c r="DV159" s="49" t="str">
        <f t="shared" si="258"/>
        <v/>
      </c>
      <c r="DW159" s="49" t="str">
        <f t="shared" si="259"/>
        <v/>
      </c>
      <c r="DX159" s="49" t="str">
        <f t="shared" si="260"/>
        <v/>
      </c>
      <c r="DY159" s="57" t="str">
        <f t="shared" si="261"/>
        <v/>
      </c>
      <c r="EA159" s="49" t="str">
        <f t="shared" si="234"/>
        <v/>
      </c>
      <c r="EB159" s="49" t="str">
        <f t="shared" si="235"/>
        <v/>
      </c>
      <c r="EC159" s="49" t="str">
        <f t="shared" si="236"/>
        <v/>
      </c>
      <c r="ED159" s="49" t="str">
        <f t="shared" si="237"/>
        <v/>
      </c>
      <c r="EE159" s="49" t="str">
        <f t="shared" si="238"/>
        <v/>
      </c>
      <c r="EG159" s="49" t="str">
        <f t="shared" si="239"/>
        <v/>
      </c>
      <c r="EH159" s="49" t="str">
        <f t="shared" si="240"/>
        <v/>
      </c>
      <c r="EI159" s="49" t="str">
        <f t="shared" si="241"/>
        <v/>
      </c>
      <c r="EJ159" s="49" t="str">
        <f t="shared" si="242"/>
        <v/>
      </c>
      <c r="EK159" s="49" t="str">
        <f t="shared" si="243"/>
        <v/>
      </c>
      <c r="EL159" s="57" t="str">
        <f t="shared" si="244"/>
        <v/>
      </c>
    </row>
    <row r="160" spans="1:142" ht="15" customHeight="1">
      <c r="A160" s="699"/>
      <c r="B160" s="702"/>
      <c r="C160" s="702"/>
      <c r="D160" s="722"/>
      <c r="E160" s="722"/>
      <c r="F160" s="722"/>
      <c r="G160" s="722"/>
      <c r="H160" s="722"/>
      <c r="I160" s="722"/>
      <c r="J160" s="722"/>
      <c r="K160" s="722"/>
      <c r="L160" s="722"/>
      <c r="M160" s="722"/>
      <c r="N160" s="722"/>
      <c r="O160" s="722"/>
      <c r="P160" s="722"/>
      <c r="Q160" s="722"/>
      <c r="R160" s="722"/>
      <c r="S160" s="722"/>
      <c r="T160" s="722"/>
      <c r="U160" s="722"/>
      <c r="V160" s="722"/>
      <c r="W160" s="722"/>
      <c r="X160" s="722"/>
      <c r="Y160" s="722"/>
      <c r="Z160" s="722"/>
      <c r="AA160" s="722"/>
      <c r="AB160" s="722"/>
      <c r="AC160" s="722"/>
      <c r="AD160" s="722"/>
      <c r="AE160" s="722"/>
      <c r="AF160" s="722"/>
      <c r="AG160" s="722"/>
      <c r="AH160" s="722"/>
      <c r="AI160" s="722"/>
      <c r="AJ160" s="722"/>
      <c r="AK160" s="722"/>
      <c r="AL160" s="722"/>
      <c r="AM160" s="722"/>
      <c r="AN160" s="722"/>
      <c r="AO160" s="722"/>
      <c r="AP160" s="215" t="str">
        <f t="shared" si="208"/>
        <v/>
      </c>
      <c r="AQ160" s="299" t="str">
        <f t="shared" si="173"/>
        <v/>
      </c>
      <c r="AR160" s="215" t="str">
        <f t="shared" si="209"/>
        <v/>
      </c>
      <c r="AS160" s="3"/>
      <c r="AT160" s="49" t="str">
        <f t="shared" si="210"/>
        <v/>
      </c>
      <c r="AU160" s="49" t="str">
        <f t="shared" si="211"/>
        <v/>
      </c>
      <c r="AV160" s="49" t="str">
        <f t="shared" si="212"/>
        <v/>
      </c>
      <c r="AW160" s="49" t="str">
        <f t="shared" si="213"/>
        <v/>
      </c>
      <c r="AX160" s="49" t="str">
        <f t="shared" si="214"/>
        <v/>
      </c>
      <c r="AY160" s="49" t="str">
        <f t="shared" si="215"/>
        <v/>
      </c>
      <c r="AZ160" s="49" t="str">
        <f t="shared" si="216"/>
        <v/>
      </c>
      <c r="BA160" s="42"/>
      <c r="BB160" s="49" t="str">
        <f t="shared" si="174"/>
        <v/>
      </c>
      <c r="BC160" s="49" t="str">
        <f t="shared" si="175"/>
        <v/>
      </c>
      <c r="BD160" s="49" t="str">
        <f t="shared" si="176"/>
        <v/>
      </c>
      <c r="BE160" s="49" t="str">
        <f t="shared" si="177"/>
        <v/>
      </c>
      <c r="BF160" s="49" t="str">
        <f t="shared" si="178"/>
        <v/>
      </c>
      <c r="BG160" s="49" t="str">
        <f t="shared" si="179"/>
        <v/>
      </c>
      <c r="BH160" s="49" t="str">
        <f t="shared" si="180"/>
        <v/>
      </c>
      <c r="BI160" s="49" t="str">
        <f t="shared" si="217"/>
        <v/>
      </c>
      <c r="BJ160" s="3"/>
      <c r="BK160" s="49" t="str">
        <f t="shared" si="218"/>
        <v/>
      </c>
      <c r="BL160" s="49" t="str">
        <f t="shared" si="219"/>
        <v/>
      </c>
      <c r="BM160" s="49" t="str">
        <f t="shared" si="220"/>
        <v/>
      </c>
      <c r="BN160" s="49" t="str">
        <f t="shared" si="221"/>
        <v/>
      </c>
      <c r="BO160" s="49" t="str">
        <f t="shared" si="222"/>
        <v/>
      </c>
      <c r="BP160" s="49" t="str">
        <f t="shared" si="223"/>
        <v/>
      </c>
      <c r="BQ160" s="49" t="str">
        <f t="shared" si="224"/>
        <v/>
      </c>
      <c r="BR160" s="49" t="str">
        <f t="shared" si="225"/>
        <v/>
      </c>
      <c r="BS160" s="49" t="str">
        <f t="shared" si="226"/>
        <v/>
      </c>
      <c r="BT160" s="49" t="str">
        <f t="shared" si="227"/>
        <v/>
      </c>
      <c r="BU160" s="49" t="str">
        <f t="shared" si="228"/>
        <v/>
      </c>
      <c r="BV160" s="49" t="str">
        <f t="shared" si="229"/>
        <v/>
      </c>
      <c r="BW160" s="49" t="str">
        <f t="shared" si="230"/>
        <v/>
      </c>
      <c r="BY160" s="49" t="str">
        <f t="shared" si="181"/>
        <v/>
      </c>
      <c r="BZ160" s="49" t="str">
        <f t="shared" si="182"/>
        <v/>
      </c>
      <c r="CA160" s="49" t="str">
        <f t="shared" si="183"/>
        <v/>
      </c>
      <c r="CB160" s="49" t="str">
        <f t="shared" si="184"/>
        <v/>
      </c>
      <c r="CC160" s="49" t="str">
        <f t="shared" si="185"/>
        <v/>
      </c>
      <c r="CD160" s="49" t="str">
        <f t="shared" si="186"/>
        <v/>
      </c>
      <c r="CE160" s="49" t="str">
        <f t="shared" si="187"/>
        <v/>
      </c>
      <c r="CF160" s="49" t="str">
        <f t="shared" si="188"/>
        <v/>
      </c>
      <c r="CG160" s="49" t="str">
        <f t="shared" si="189"/>
        <v/>
      </c>
      <c r="CH160" s="49" t="str">
        <f t="shared" si="190"/>
        <v/>
      </c>
      <c r="CI160" s="49" t="str">
        <f t="shared" si="191"/>
        <v/>
      </c>
      <c r="CJ160" s="49" t="str">
        <f t="shared" si="192"/>
        <v/>
      </c>
      <c r="CK160" s="49" t="str">
        <f t="shared" si="193"/>
        <v/>
      </c>
      <c r="CL160" s="49" t="str">
        <f t="shared" si="194"/>
        <v/>
      </c>
      <c r="CM160" s="3"/>
      <c r="CN160" s="49" t="str">
        <f t="shared" si="245"/>
        <v/>
      </c>
      <c r="CO160" s="49" t="str">
        <f t="shared" si="246"/>
        <v/>
      </c>
      <c r="CP160" s="49" t="str">
        <f t="shared" si="247"/>
        <v/>
      </c>
      <c r="CQ160" s="49" t="str">
        <f t="shared" si="248"/>
        <v/>
      </c>
      <c r="CR160" s="49" t="str">
        <f t="shared" si="249"/>
        <v/>
      </c>
      <c r="CS160" s="49" t="str">
        <f t="shared" si="250"/>
        <v/>
      </c>
      <c r="CT160" s="49" t="str">
        <f t="shared" si="251"/>
        <v/>
      </c>
      <c r="CU160" s="49" t="str">
        <f t="shared" si="252"/>
        <v/>
      </c>
      <c r="CW160" s="49" t="str">
        <f t="shared" si="195"/>
        <v/>
      </c>
      <c r="CX160" s="49" t="str">
        <f t="shared" si="196"/>
        <v/>
      </c>
      <c r="CY160" s="49" t="str">
        <f t="shared" si="197"/>
        <v/>
      </c>
      <c r="CZ160" s="49" t="str">
        <f t="shared" si="198"/>
        <v/>
      </c>
      <c r="DA160" s="49" t="str">
        <f t="shared" si="199"/>
        <v/>
      </c>
      <c r="DB160" s="49" t="str">
        <f t="shared" si="200"/>
        <v/>
      </c>
      <c r="DC160" s="49" t="str">
        <f t="shared" si="201"/>
        <v/>
      </c>
      <c r="DD160" s="49" t="str">
        <f t="shared" si="202"/>
        <v/>
      </c>
      <c r="DE160" s="52" t="str">
        <f t="shared" si="203"/>
        <v/>
      </c>
      <c r="DG160" s="49" t="str">
        <f t="shared" si="231"/>
        <v/>
      </c>
      <c r="DH160" s="49" t="str">
        <f t="shared" si="232"/>
        <v/>
      </c>
      <c r="DI160" s="49" t="str">
        <f t="shared" si="233"/>
        <v/>
      </c>
      <c r="DK160" s="49" t="str">
        <f t="shared" si="204"/>
        <v/>
      </c>
      <c r="DL160" s="49" t="str">
        <f t="shared" si="205"/>
        <v/>
      </c>
      <c r="DM160" s="49" t="str">
        <f t="shared" si="206"/>
        <v/>
      </c>
      <c r="DN160" s="57" t="str">
        <f t="shared" si="207"/>
        <v/>
      </c>
      <c r="DP160" s="49" t="str">
        <f t="shared" si="253"/>
        <v/>
      </c>
      <c r="DQ160" s="49" t="str">
        <f t="shared" si="254"/>
        <v/>
      </c>
      <c r="DR160" s="49" t="str">
        <f t="shared" si="255"/>
        <v/>
      </c>
      <c r="DS160" s="49" t="str">
        <f t="shared" si="256"/>
        <v/>
      </c>
      <c r="DU160" s="49" t="str">
        <f t="shared" si="257"/>
        <v/>
      </c>
      <c r="DV160" s="49" t="str">
        <f t="shared" si="258"/>
        <v/>
      </c>
      <c r="DW160" s="49" t="str">
        <f t="shared" si="259"/>
        <v/>
      </c>
      <c r="DX160" s="49" t="str">
        <f t="shared" si="260"/>
        <v/>
      </c>
      <c r="DY160" s="57" t="str">
        <f t="shared" si="261"/>
        <v/>
      </c>
      <c r="EA160" s="49" t="str">
        <f t="shared" si="234"/>
        <v/>
      </c>
      <c r="EB160" s="49" t="str">
        <f t="shared" si="235"/>
        <v/>
      </c>
      <c r="EC160" s="49" t="str">
        <f t="shared" si="236"/>
        <v/>
      </c>
      <c r="ED160" s="49" t="str">
        <f t="shared" si="237"/>
        <v/>
      </c>
      <c r="EE160" s="49" t="str">
        <f t="shared" si="238"/>
        <v/>
      </c>
      <c r="EG160" s="49" t="str">
        <f t="shared" si="239"/>
        <v/>
      </c>
      <c r="EH160" s="49" t="str">
        <f t="shared" si="240"/>
        <v/>
      </c>
      <c r="EI160" s="49" t="str">
        <f t="shared" si="241"/>
        <v/>
      </c>
      <c r="EJ160" s="49" t="str">
        <f t="shared" si="242"/>
        <v/>
      </c>
      <c r="EK160" s="49" t="str">
        <f t="shared" si="243"/>
        <v/>
      </c>
      <c r="EL160" s="57" t="str">
        <f t="shared" si="244"/>
        <v/>
      </c>
    </row>
    <row r="161" spans="1:142" ht="15" customHeight="1">
      <c r="A161" s="699"/>
      <c r="B161" s="702"/>
      <c r="C161" s="702"/>
      <c r="D161" s="722"/>
      <c r="E161" s="722"/>
      <c r="F161" s="722"/>
      <c r="G161" s="722"/>
      <c r="H161" s="722"/>
      <c r="I161" s="722"/>
      <c r="J161" s="722"/>
      <c r="K161" s="722"/>
      <c r="L161" s="722"/>
      <c r="M161" s="722"/>
      <c r="N161" s="722"/>
      <c r="O161" s="722"/>
      <c r="P161" s="722"/>
      <c r="Q161" s="722"/>
      <c r="R161" s="722"/>
      <c r="S161" s="722"/>
      <c r="T161" s="722"/>
      <c r="U161" s="722"/>
      <c r="V161" s="722"/>
      <c r="W161" s="722"/>
      <c r="X161" s="722"/>
      <c r="Y161" s="722"/>
      <c r="Z161" s="722"/>
      <c r="AA161" s="722"/>
      <c r="AB161" s="722"/>
      <c r="AC161" s="722"/>
      <c r="AD161" s="722"/>
      <c r="AE161" s="722"/>
      <c r="AF161" s="722"/>
      <c r="AG161" s="722"/>
      <c r="AH161" s="722"/>
      <c r="AI161" s="722"/>
      <c r="AJ161" s="722"/>
      <c r="AK161" s="722"/>
      <c r="AL161" s="722"/>
      <c r="AM161" s="722"/>
      <c r="AN161" s="722"/>
      <c r="AO161" s="722"/>
      <c r="AP161" s="215" t="str">
        <f t="shared" si="208"/>
        <v/>
      </c>
      <c r="AQ161" s="299" t="str">
        <f t="shared" si="173"/>
        <v/>
      </c>
      <c r="AR161" s="215" t="str">
        <f t="shared" si="209"/>
        <v/>
      </c>
      <c r="AS161" s="3"/>
      <c r="AT161" s="49" t="str">
        <f t="shared" si="210"/>
        <v/>
      </c>
      <c r="AU161" s="49" t="str">
        <f t="shared" si="211"/>
        <v/>
      </c>
      <c r="AV161" s="49" t="str">
        <f t="shared" si="212"/>
        <v/>
      </c>
      <c r="AW161" s="49" t="str">
        <f t="shared" si="213"/>
        <v/>
      </c>
      <c r="AX161" s="49" t="str">
        <f t="shared" si="214"/>
        <v/>
      </c>
      <c r="AY161" s="49" t="str">
        <f t="shared" si="215"/>
        <v/>
      </c>
      <c r="AZ161" s="49" t="str">
        <f t="shared" si="216"/>
        <v/>
      </c>
      <c r="BA161" s="42"/>
      <c r="BB161" s="49" t="str">
        <f t="shared" si="174"/>
        <v/>
      </c>
      <c r="BC161" s="49" t="str">
        <f t="shared" si="175"/>
        <v/>
      </c>
      <c r="BD161" s="49" t="str">
        <f t="shared" si="176"/>
        <v/>
      </c>
      <c r="BE161" s="49" t="str">
        <f t="shared" si="177"/>
        <v/>
      </c>
      <c r="BF161" s="49" t="str">
        <f t="shared" si="178"/>
        <v/>
      </c>
      <c r="BG161" s="49" t="str">
        <f t="shared" si="179"/>
        <v/>
      </c>
      <c r="BH161" s="49" t="str">
        <f t="shared" si="180"/>
        <v/>
      </c>
      <c r="BI161" s="49" t="str">
        <f t="shared" si="217"/>
        <v/>
      </c>
      <c r="BJ161" s="3"/>
      <c r="BK161" s="49" t="str">
        <f t="shared" si="218"/>
        <v/>
      </c>
      <c r="BL161" s="49" t="str">
        <f t="shared" si="219"/>
        <v/>
      </c>
      <c r="BM161" s="49" t="str">
        <f t="shared" si="220"/>
        <v/>
      </c>
      <c r="BN161" s="49" t="str">
        <f t="shared" si="221"/>
        <v/>
      </c>
      <c r="BO161" s="49" t="str">
        <f t="shared" si="222"/>
        <v/>
      </c>
      <c r="BP161" s="49" t="str">
        <f t="shared" si="223"/>
        <v/>
      </c>
      <c r="BQ161" s="49" t="str">
        <f t="shared" si="224"/>
        <v/>
      </c>
      <c r="BR161" s="49" t="str">
        <f t="shared" si="225"/>
        <v/>
      </c>
      <c r="BS161" s="49" t="str">
        <f t="shared" si="226"/>
        <v/>
      </c>
      <c r="BT161" s="49" t="str">
        <f t="shared" si="227"/>
        <v/>
      </c>
      <c r="BU161" s="49" t="str">
        <f t="shared" si="228"/>
        <v/>
      </c>
      <c r="BV161" s="49" t="str">
        <f t="shared" si="229"/>
        <v/>
      </c>
      <c r="BW161" s="49" t="str">
        <f t="shared" si="230"/>
        <v/>
      </c>
      <c r="BY161" s="49" t="str">
        <f t="shared" si="181"/>
        <v/>
      </c>
      <c r="BZ161" s="49" t="str">
        <f t="shared" si="182"/>
        <v/>
      </c>
      <c r="CA161" s="49" t="str">
        <f t="shared" si="183"/>
        <v/>
      </c>
      <c r="CB161" s="49" t="str">
        <f t="shared" si="184"/>
        <v/>
      </c>
      <c r="CC161" s="49" t="str">
        <f t="shared" si="185"/>
        <v/>
      </c>
      <c r="CD161" s="49" t="str">
        <f t="shared" si="186"/>
        <v/>
      </c>
      <c r="CE161" s="49" t="str">
        <f t="shared" si="187"/>
        <v/>
      </c>
      <c r="CF161" s="49" t="str">
        <f t="shared" si="188"/>
        <v/>
      </c>
      <c r="CG161" s="49" t="str">
        <f t="shared" si="189"/>
        <v/>
      </c>
      <c r="CH161" s="49" t="str">
        <f t="shared" si="190"/>
        <v/>
      </c>
      <c r="CI161" s="49" t="str">
        <f t="shared" si="191"/>
        <v/>
      </c>
      <c r="CJ161" s="49" t="str">
        <f t="shared" si="192"/>
        <v/>
      </c>
      <c r="CK161" s="49" t="str">
        <f t="shared" si="193"/>
        <v/>
      </c>
      <c r="CL161" s="49" t="str">
        <f t="shared" si="194"/>
        <v/>
      </c>
      <c r="CM161" s="3"/>
      <c r="CN161" s="49" t="str">
        <f t="shared" si="245"/>
        <v/>
      </c>
      <c r="CO161" s="49" t="str">
        <f t="shared" si="246"/>
        <v/>
      </c>
      <c r="CP161" s="49" t="str">
        <f t="shared" si="247"/>
        <v/>
      </c>
      <c r="CQ161" s="49" t="str">
        <f t="shared" si="248"/>
        <v/>
      </c>
      <c r="CR161" s="49" t="str">
        <f t="shared" si="249"/>
        <v/>
      </c>
      <c r="CS161" s="49" t="str">
        <f t="shared" si="250"/>
        <v/>
      </c>
      <c r="CT161" s="49" t="str">
        <f t="shared" si="251"/>
        <v/>
      </c>
      <c r="CU161" s="49" t="str">
        <f t="shared" si="252"/>
        <v/>
      </c>
      <c r="CW161" s="49" t="str">
        <f t="shared" si="195"/>
        <v/>
      </c>
      <c r="CX161" s="49" t="str">
        <f t="shared" si="196"/>
        <v/>
      </c>
      <c r="CY161" s="49" t="str">
        <f t="shared" si="197"/>
        <v/>
      </c>
      <c r="CZ161" s="49" t="str">
        <f t="shared" si="198"/>
        <v/>
      </c>
      <c r="DA161" s="49" t="str">
        <f t="shared" si="199"/>
        <v/>
      </c>
      <c r="DB161" s="49" t="str">
        <f t="shared" si="200"/>
        <v/>
      </c>
      <c r="DC161" s="49" t="str">
        <f t="shared" si="201"/>
        <v/>
      </c>
      <c r="DD161" s="49" t="str">
        <f t="shared" si="202"/>
        <v/>
      </c>
      <c r="DE161" s="52" t="str">
        <f t="shared" si="203"/>
        <v/>
      </c>
      <c r="DG161" s="49" t="str">
        <f t="shared" si="231"/>
        <v/>
      </c>
      <c r="DH161" s="49" t="str">
        <f t="shared" si="232"/>
        <v/>
      </c>
      <c r="DI161" s="49" t="str">
        <f t="shared" si="233"/>
        <v/>
      </c>
      <c r="DK161" s="49" t="str">
        <f t="shared" si="204"/>
        <v/>
      </c>
      <c r="DL161" s="49" t="str">
        <f t="shared" si="205"/>
        <v/>
      </c>
      <c r="DM161" s="49" t="str">
        <f t="shared" si="206"/>
        <v/>
      </c>
      <c r="DN161" s="57" t="str">
        <f t="shared" si="207"/>
        <v/>
      </c>
      <c r="DP161" s="49" t="str">
        <f t="shared" si="253"/>
        <v/>
      </c>
      <c r="DQ161" s="49" t="str">
        <f t="shared" si="254"/>
        <v/>
      </c>
      <c r="DR161" s="49" t="str">
        <f t="shared" si="255"/>
        <v/>
      </c>
      <c r="DS161" s="49" t="str">
        <f t="shared" si="256"/>
        <v/>
      </c>
      <c r="DU161" s="49" t="str">
        <f t="shared" si="257"/>
        <v/>
      </c>
      <c r="DV161" s="49" t="str">
        <f t="shared" si="258"/>
        <v/>
      </c>
      <c r="DW161" s="49" t="str">
        <f t="shared" si="259"/>
        <v/>
      </c>
      <c r="DX161" s="49" t="str">
        <f t="shared" si="260"/>
        <v/>
      </c>
      <c r="DY161" s="57" t="str">
        <f t="shared" si="261"/>
        <v/>
      </c>
      <c r="EA161" s="49" t="str">
        <f t="shared" si="234"/>
        <v/>
      </c>
      <c r="EB161" s="49" t="str">
        <f t="shared" si="235"/>
        <v/>
      </c>
      <c r="EC161" s="49" t="str">
        <f t="shared" si="236"/>
        <v/>
      </c>
      <c r="ED161" s="49" t="str">
        <f t="shared" si="237"/>
        <v/>
      </c>
      <c r="EE161" s="49" t="str">
        <f t="shared" si="238"/>
        <v/>
      </c>
      <c r="EG161" s="49" t="str">
        <f t="shared" si="239"/>
        <v/>
      </c>
      <c r="EH161" s="49" t="str">
        <f t="shared" si="240"/>
        <v/>
      </c>
      <c r="EI161" s="49" t="str">
        <f t="shared" si="241"/>
        <v/>
      </c>
      <c r="EJ161" s="49" t="str">
        <f t="shared" si="242"/>
        <v/>
      </c>
      <c r="EK161" s="49" t="str">
        <f t="shared" si="243"/>
        <v/>
      </c>
      <c r="EL161" s="57" t="str">
        <f t="shared" si="244"/>
        <v/>
      </c>
    </row>
    <row r="162" spans="1:142" ht="15" customHeight="1">
      <c r="A162" s="699"/>
      <c r="B162" s="702"/>
      <c r="C162" s="702"/>
      <c r="D162" s="722"/>
      <c r="E162" s="722"/>
      <c r="F162" s="722"/>
      <c r="G162" s="722"/>
      <c r="H162" s="722"/>
      <c r="I162" s="722"/>
      <c r="J162" s="722"/>
      <c r="K162" s="722"/>
      <c r="L162" s="722"/>
      <c r="M162" s="722"/>
      <c r="N162" s="722"/>
      <c r="O162" s="722"/>
      <c r="P162" s="722"/>
      <c r="Q162" s="722"/>
      <c r="R162" s="722"/>
      <c r="S162" s="722"/>
      <c r="T162" s="722"/>
      <c r="U162" s="722"/>
      <c r="V162" s="722"/>
      <c r="W162" s="722"/>
      <c r="X162" s="722"/>
      <c r="Y162" s="722"/>
      <c r="Z162" s="722"/>
      <c r="AA162" s="722"/>
      <c r="AB162" s="722"/>
      <c r="AC162" s="722"/>
      <c r="AD162" s="722"/>
      <c r="AE162" s="722"/>
      <c r="AF162" s="722"/>
      <c r="AG162" s="722"/>
      <c r="AH162" s="722"/>
      <c r="AI162" s="722"/>
      <c r="AJ162" s="722"/>
      <c r="AK162" s="722"/>
      <c r="AL162" s="722"/>
      <c r="AM162" s="722"/>
      <c r="AN162" s="722"/>
      <c r="AO162" s="722"/>
      <c r="AP162" s="215" t="str">
        <f t="shared" si="208"/>
        <v/>
      </c>
      <c r="AQ162" s="299" t="str">
        <f t="shared" si="173"/>
        <v/>
      </c>
      <c r="AR162" s="215" t="str">
        <f t="shared" si="209"/>
        <v/>
      </c>
      <c r="AS162" s="3"/>
      <c r="AT162" s="49" t="str">
        <f t="shared" si="210"/>
        <v/>
      </c>
      <c r="AU162" s="49" t="str">
        <f t="shared" si="211"/>
        <v/>
      </c>
      <c r="AV162" s="49" t="str">
        <f t="shared" si="212"/>
        <v/>
      </c>
      <c r="AW162" s="49" t="str">
        <f t="shared" si="213"/>
        <v/>
      </c>
      <c r="AX162" s="49" t="str">
        <f t="shared" si="214"/>
        <v/>
      </c>
      <c r="AY162" s="49" t="str">
        <f t="shared" si="215"/>
        <v/>
      </c>
      <c r="AZ162" s="49" t="str">
        <f t="shared" si="216"/>
        <v/>
      </c>
      <c r="BA162" s="42"/>
      <c r="BB162" s="49" t="str">
        <f t="shared" si="174"/>
        <v/>
      </c>
      <c r="BC162" s="49" t="str">
        <f t="shared" si="175"/>
        <v/>
      </c>
      <c r="BD162" s="49" t="str">
        <f t="shared" si="176"/>
        <v/>
      </c>
      <c r="BE162" s="49" t="str">
        <f t="shared" si="177"/>
        <v/>
      </c>
      <c r="BF162" s="49" t="str">
        <f t="shared" si="178"/>
        <v/>
      </c>
      <c r="BG162" s="49" t="str">
        <f t="shared" si="179"/>
        <v/>
      </c>
      <c r="BH162" s="49" t="str">
        <f t="shared" si="180"/>
        <v/>
      </c>
      <c r="BI162" s="49" t="str">
        <f t="shared" si="217"/>
        <v/>
      </c>
      <c r="BJ162" s="3"/>
      <c r="BK162" s="49" t="str">
        <f t="shared" si="218"/>
        <v/>
      </c>
      <c r="BL162" s="49" t="str">
        <f t="shared" si="219"/>
        <v/>
      </c>
      <c r="BM162" s="49" t="str">
        <f t="shared" si="220"/>
        <v/>
      </c>
      <c r="BN162" s="49" t="str">
        <f t="shared" si="221"/>
        <v/>
      </c>
      <c r="BO162" s="49" t="str">
        <f t="shared" si="222"/>
        <v/>
      </c>
      <c r="BP162" s="49" t="str">
        <f t="shared" si="223"/>
        <v/>
      </c>
      <c r="BQ162" s="49" t="str">
        <f t="shared" si="224"/>
        <v/>
      </c>
      <c r="BR162" s="49" t="str">
        <f t="shared" si="225"/>
        <v/>
      </c>
      <c r="BS162" s="49" t="str">
        <f t="shared" si="226"/>
        <v/>
      </c>
      <c r="BT162" s="49" t="str">
        <f t="shared" si="227"/>
        <v/>
      </c>
      <c r="BU162" s="49" t="str">
        <f t="shared" si="228"/>
        <v/>
      </c>
      <c r="BV162" s="49" t="str">
        <f t="shared" si="229"/>
        <v/>
      </c>
      <c r="BW162" s="49" t="str">
        <f t="shared" si="230"/>
        <v/>
      </c>
      <c r="BY162" s="49" t="str">
        <f t="shared" si="181"/>
        <v/>
      </c>
      <c r="BZ162" s="49" t="str">
        <f t="shared" si="182"/>
        <v/>
      </c>
      <c r="CA162" s="49" t="str">
        <f t="shared" si="183"/>
        <v/>
      </c>
      <c r="CB162" s="49" t="str">
        <f t="shared" si="184"/>
        <v/>
      </c>
      <c r="CC162" s="49" t="str">
        <f t="shared" si="185"/>
        <v/>
      </c>
      <c r="CD162" s="49" t="str">
        <f t="shared" si="186"/>
        <v/>
      </c>
      <c r="CE162" s="49" t="str">
        <f t="shared" si="187"/>
        <v/>
      </c>
      <c r="CF162" s="49" t="str">
        <f t="shared" si="188"/>
        <v/>
      </c>
      <c r="CG162" s="49" t="str">
        <f t="shared" si="189"/>
        <v/>
      </c>
      <c r="CH162" s="49" t="str">
        <f t="shared" si="190"/>
        <v/>
      </c>
      <c r="CI162" s="49" t="str">
        <f t="shared" si="191"/>
        <v/>
      </c>
      <c r="CJ162" s="49" t="str">
        <f t="shared" si="192"/>
        <v/>
      </c>
      <c r="CK162" s="49" t="str">
        <f t="shared" si="193"/>
        <v/>
      </c>
      <c r="CL162" s="49" t="str">
        <f t="shared" si="194"/>
        <v/>
      </c>
      <c r="CM162" s="3"/>
      <c r="CN162" s="49" t="str">
        <f t="shared" si="245"/>
        <v/>
      </c>
      <c r="CO162" s="49" t="str">
        <f t="shared" si="246"/>
        <v/>
      </c>
      <c r="CP162" s="49" t="str">
        <f t="shared" si="247"/>
        <v/>
      </c>
      <c r="CQ162" s="49" t="str">
        <f t="shared" si="248"/>
        <v/>
      </c>
      <c r="CR162" s="49" t="str">
        <f t="shared" si="249"/>
        <v/>
      </c>
      <c r="CS162" s="49" t="str">
        <f t="shared" si="250"/>
        <v/>
      </c>
      <c r="CT162" s="49" t="str">
        <f t="shared" si="251"/>
        <v/>
      </c>
      <c r="CU162" s="49" t="str">
        <f t="shared" si="252"/>
        <v/>
      </c>
      <c r="CW162" s="49" t="str">
        <f t="shared" si="195"/>
        <v/>
      </c>
      <c r="CX162" s="49" t="str">
        <f t="shared" si="196"/>
        <v/>
      </c>
      <c r="CY162" s="49" t="str">
        <f t="shared" si="197"/>
        <v/>
      </c>
      <c r="CZ162" s="49" t="str">
        <f t="shared" si="198"/>
        <v/>
      </c>
      <c r="DA162" s="49" t="str">
        <f t="shared" si="199"/>
        <v/>
      </c>
      <c r="DB162" s="49" t="str">
        <f t="shared" si="200"/>
        <v/>
      </c>
      <c r="DC162" s="49" t="str">
        <f t="shared" si="201"/>
        <v/>
      </c>
      <c r="DD162" s="49" t="str">
        <f t="shared" si="202"/>
        <v/>
      </c>
      <c r="DE162" s="52" t="str">
        <f t="shared" si="203"/>
        <v/>
      </c>
      <c r="DG162" s="49" t="str">
        <f t="shared" si="231"/>
        <v/>
      </c>
      <c r="DH162" s="49" t="str">
        <f t="shared" si="232"/>
        <v/>
      </c>
      <c r="DI162" s="49" t="str">
        <f t="shared" si="233"/>
        <v/>
      </c>
      <c r="DK162" s="49" t="str">
        <f t="shared" si="204"/>
        <v/>
      </c>
      <c r="DL162" s="49" t="str">
        <f t="shared" si="205"/>
        <v/>
      </c>
      <c r="DM162" s="49" t="str">
        <f t="shared" si="206"/>
        <v/>
      </c>
      <c r="DN162" s="57" t="str">
        <f t="shared" si="207"/>
        <v/>
      </c>
      <c r="DP162" s="49" t="str">
        <f t="shared" si="253"/>
        <v/>
      </c>
      <c r="DQ162" s="49" t="str">
        <f t="shared" si="254"/>
        <v/>
      </c>
      <c r="DR162" s="49" t="str">
        <f t="shared" si="255"/>
        <v/>
      </c>
      <c r="DS162" s="49" t="str">
        <f t="shared" si="256"/>
        <v/>
      </c>
      <c r="DU162" s="49" t="str">
        <f t="shared" si="257"/>
        <v/>
      </c>
      <c r="DV162" s="49" t="str">
        <f t="shared" si="258"/>
        <v/>
      </c>
      <c r="DW162" s="49" t="str">
        <f t="shared" si="259"/>
        <v/>
      </c>
      <c r="DX162" s="49" t="str">
        <f t="shared" si="260"/>
        <v/>
      </c>
      <c r="DY162" s="57" t="str">
        <f t="shared" si="261"/>
        <v/>
      </c>
      <c r="EA162" s="49" t="str">
        <f t="shared" si="234"/>
        <v/>
      </c>
      <c r="EB162" s="49" t="str">
        <f t="shared" si="235"/>
        <v/>
      </c>
      <c r="EC162" s="49" t="str">
        <f t="shared" si="236"/>
        <v/>
      </c>
      <c r="ED162" s="49" t="str">
        <f t="shared" si="237"/>
        <v/>
      </c>
      <c r="EE162" s="49" t="str">
        <f t="shared" si="238"/>
        <v/>
      </c>
      <c r="EG162" s="49" t="str">
        <f t="shared" si="239"/>
        <v/>
      </c>
      <c r="EH162" s="49" t="str">
        <f t="shared" si="240"/>
        <v/>
      </c>
      <c r="EI162" s="49" t="str">
        <f t="shared" si="241"/>
        <v/>
      </c>
      <c r="EJ162" s="49" t="str">
        <f t="shared" si="242"/>
        <v/>
      </c>
      <c r="EK162" s="49" t="str">
        <f t="shared" si="243"/>
        <v/>
      </c>
      <c r="EL162" s="57" t="str">
        <f t="shared" si="244"/>
        <v/>
      </c>
    </row>
    <row r="163" spans="1:142" ht="15" customHeight="1">
      <c r="A163" s="699"/>
      <c r="B163" s="702"/>
      <c r="C163" s="702"/>
      <c r="D163" s="722"/>
      <c r="E163" s="722"/>
      <c r="F163" s="722"/>
      <c r="G163" s="722"/>
      <c r="H163" s="722"/>
      <c r="I163" s="722"/>
      <c r="J163" s="722"/>
      <c r="K163" s="722"/>
      <c r="L163" s="722"/>
      <c r="M163" s="722"/>
      <c r="N163" s="722"/>
      <c r="O163" s="722"/>
      <c r="P163" s="722"/>
      <c r="Q163" s="722"/>
      <c r="R163" s="722"/>
      <c r="S163" s="722"/>
      <c r="T163" s="722"/>
      <c r="U163" s="722"/>
      <c r="V163" s="722"/>
      <c r="W163" s="722"/>
      <c r="X163" s="722"/>
      <c r="Y163" s="722"/>
      <c r="Z163" s="722"/>
      <c r="AA163" s="722"/>
      <c r="AB163" s="722"/>
      <c r="AC163" s="722"/>
      <c r="AD163" s="722"/>
      <c r="AE163" s="722"/>
      <c r="AF163" s="722"/>
      <c r="AG163" s="722"/>
      <c r="AH163" s="722"/>
      <c r="AI163" s="722"/>
      <c r="AJ163" s="722"/>
      <c r="AK163" s="722"/>
      <c r="AL163" s="722"/>
      <c r="AM163" s="722"/>
      <c r="AN163" s="722"/>
      <c r="AO163" s="722"/>
      <c r="AP163" s="215" t="str">
        <f t="shared" si="208"/>
        <v/>
      </c>
      <c r="AQ163" s="299" t="str">
        <f t="shared" si="173"/>
        <v/>
      </c>
      <c r="AR163" s="215" t="str">
        <f t="shared" si="209"/>
        <v/>
      </c>
      <c r="AS163" s="3"/>
      <c r="AT163" s="49" t="str">
        <f t="shared" si="210"/>
        <v/>
      </c>
      <c r="AU163" s="49" t="str">
        <f t="shared" si="211"/>
        <v/>
      </c>
      <c r="AV163" s="49" t="str">
        <f t="shared" si="212"/>
        <v/>
      </c>
      <c r="AW163" s="49" t="str">
        <f t="shared" si="213"/>
        <v/>
      </c>
      <c r="AX163" s="49" t="str">
        <f t="shared" si="214"/>
        <v/>
      </c>
      <c r="AY163" s="49" t="str">
        <f t="shared" si="215"/>
        <v/>
      </c>
      <c r="AZ163" s="49" t="str">
        <f t="shared" si="216"/>
        <v/>
      </c>
      <c r="BA163" s="42"/>
      <c r="BB163" s="49" t="str">
        <f t="shared" si="174"/>
        <v/>
      </c>
      <c r="BC163" s="49" t="str">
        <f t="shared" si="175"/>
        <v/>
      </c>
      <c r="BD163" s="49" t="str">
        <f t="shared" si="176"/>
        <v/>
      </c>
      <c r="BE163" s="49" t="str">
        <f t="shared" si="177"/>
        <v/>
      </c>
      <c r="BF163" s="49" t="str">
        <f t="shared" si="178"/>
        <v/>
      </c>
      <c r="BG163" s="49" t="str">
        <f t="shared" si="179"/>
        <v/>
      </c>
      <c r="BH163" s="49" t="str">
        <f t="shared" si="180"/>
        <v/>
      </c>
      <c r="BI163" s="49" t="str">
        <f t="shared" si="217"/>
        <v/>
      </c>
      <c r="BJ163" s="3"/>
      <c r="BK163" s="49" t="str">
        <f t="shared" si="218"/>
        <v/>
      </c>
      <c r="BL163" s="49" t="str">
        <f t="shared" si="219"/>
        <v/>
      </c>
      <c r="BM163" s="49" t="str">
        <f t="shared" si="220"/>
        <v/>
      </c>
      <c r="BN163" s="49" t="str">
        <f t="shared" si="221"/>
        <v/>
      </c>
      <c r="BO163" s="49" t="str">
        <f t="shared" si="222"/>
        <v/>
      </c>
      <c r="BP163" s="49" t="str">
        <f t="shared" si="223"/>
        <v/>
      </c>
      <c r="BQ163" s="49" t="str">
        <f t="shared" si="224"/>
        <v/>
      </c>
      <c r="BR163" s="49" t="str">
        <f t="shared" si="225"/>
        <v/>
      </c>
      <c r="BS163" s="49" t="str">
        <f t="shared" si="226"/>
        <v/>
      </c>
      <c r="BT163" s="49" t="str">
        <f t="shared" si="227"/>
        <v/>
      </c>
      <c r="BU163" s="49" t="str">
        <f t="shared" si="228"/>
        <v/>
      </c>
      <c r="BV163" s="49" t="str">
        <f t="shared" si="229"/>
        <v/>
      </c>
      <c r="BW163" s="49" t="str">
        <f t="shared" si="230"/>
        <v/>
      </c>
      <c r="BY163" s="49" t="str">
        <f t="shared" si="181"/>
        <v/>
      </c>
      <c r="BZ163" s="49" t="str">
        <f t="shared" si="182"/>
        <v/>
      </c>
      <c r="CA163" s="49" t="str">
        <f t="shared" si="183"/>
        <v/>
      </c>
      <c r="CB163" s="49" t="str">
        <f t="shared" si="184"/>
        <v/>
      </c>
      <c r="CC163" s="49" t="str">
        <f t="shared" si="185"/>
        <v/>
      </c>
      <c r="CD163" s="49" t="str">
        <f t="shared" si="186"/>
        <v/>
      </c>
      <c r="CE163" s="49" t="str">
        <f t="shared" si="187"/>
        <v/>
      </c>
      <c r="CF163" s="49" t="str">
        <f t="shared" si="188"/>
        <v/>
      </c>
      <c r="CG163" s="49" t="str">
        <f t="shared" si="189"/>
        <v/>
      </c>
      <c r="CH163" s="49" t="str">
        <f t="shared" si="190"/>
        <v/>
      </c>
      <c r="CI163" s="49" t="str">
        <f t="shared" si="191"/>
        <v/>
      </c>
      <c r="CJ163" s="49" t="str">
        <f t="shared" si="192"/>
        <v/>
      </c>
      <c r="CK163" s="49" t="str">
        <f t="shared" si="193"/>
        <v/>
      </c>
      <c r="CL163" s="49" t="str">
        <f t="shared" si="194"/>
        <v/>
      </c>
      <c r="CM163" s="3"/>
      <c r="CN163" s="49" t="str">
        <f t="shared" si="245"/>
        <v/>
      </c>
      <c r="CO163" s="49" t="str">
        <f t="shared" si="246"/>
        <v/>
      </c>
      <c r="CP163" s="49" t="str">
        <f t="shared" si="247"/>
        <v/>
      </c>
      <c r="CQ163" s="49" t="str">
        <f t="shared" si="248"/>
        <v/>
      </c>
      <c r="CR163" s="49" t="str">
        <f t="shared" si="249"/>
        <v/>
      </c>
      <c r="CS163" s="49" t="str">
        <f t="shared" si="250"/>
        <v/>
      </c>
      <c r="CT163" s="49" t="str">
        <f t="shared" si="251"/>
        <v/>
      </c>
      <c r="CU163" s="49" t="str">
        <f t="shared" si="252"/>
        <v/>
      </c>
      <c r="CW163" s="49" t="str">
        <f t="shared" si="195"/>
        <v/>
      </c>
      <c r="CX163" s="49" t="str">
        <f t="shared" si="196"/>
        <v/>
      </c>
      <c r="CY163" s="49" t="str">
        <f t="shared" si="197"/>
        <v/>
      </c>
      <c r="CZ163" s="49" t="str">
        <f t="shared" si="198"/>
        <v/>
      </c>
      <c r="DA163" s="49" t="str">
        <f t="shared" si="199"/>
        <v/>
      </c>
      <c r="DB163" s="49" t="str">
        <f t="shared" si="200"/>
        <v/>
      </c>
      <c r="DC163" s="49" t="str">
        <f t="shared" si="201"/>
        <v/>
      </c>
      <c r="DD163" s="49" t="str">
        <f t="shared" si="202"/>
        <v/>
      </c>
      <c r="DE163" s="52" t="str">
        <f t="shared" si="203"/>
        <v/>
      </c>
      <c r="DG163" s="49" t="str">
        <f t="shared" si="231"/>
        <v/>
      </c>
      <c r="DH163" s="49" t="str">
        <f t="shared" si="232"/>
        <v/>
      </c>
      <c r="DI163" s="49" t="str">
        <f t="shared" si="233"/>
        <v/>
      </c>
      <c r="DK163" s="49" t="str">
        <f t="shared" si="204"/>
        <v/>
      </c>
      <c r="DL163" s="49" t="str">
        <f t="shared" si="205"/>
        <v/>
      </c>
      <c r="DM163" s="49" t="str">
        <f t="shared" si="206"/>
        <v/>
      </c>
      <c r="DN163" s="57" t="str">
        <f t="shared" si="207"/>
        <v/>
      </c>
      <c r="DP163" s="49" t="str">
        <f t="shared" si="253"/>
        <v/>
      </c>
      <c r="DQ163" s="49" t="str">
        <f t="shared" si="254"/>
        <v/>
      </c>
      <c r="DR163" s="49" t="str">
        <f t="shared" si="255"/>
        <v/>
      </c>
      <c r="DS163" s="49" t="str">
        <f t="shared" si="256"/>
        <v/>
      </c>
      <c r="DU163" s="49" t="str">
        <f t="shared" si="257"/>
        <v/>
      </c>
      <c r="DV163" s="49" t="str">
        <f t="shared" si="258"/>
        <v/>
      </c>
      <c r="DW163" s="49" t="str">
        <f t="shared" si="259"/>
        <v/>
      </c>
      <c r="DX163" s="49" t="str">
        <f t="shared" si="260"/>
        <v/>
      </c>
      <c r="DY163" s="57" t="str">
        <f t="shared" si="261"/>
        <v/>
      </c>
      <c r="EA163" s="49" t="str">
        <f t="shared" si="234"/>
        <v/>
      </c>
      <c r="EB163" s="49" t="str">
        <f t="shared" si="235"/>
        <v/>
      </c>
      <c r="EC163" s="49" t="str">
        <f t="shared" si="236"/>
        <v/>
      </c>
      <c r="ED163" s="49" t="str">
        <f t="shared" si="237"/>
        <v/>
      </c>
      <c r="EE163" s="49" t="str">
        <f t="shared" si="238"/>
        <v/>
      </c>
      <c r="EG163" s="49" t="str">
        <f t="shared" si="239"/>
        <v/>
      </c>
      <c r="EH163" s="49" t="str">
        <f t="shared" si="240"/>
        <v/>
      </c>
      <c r="EI163" s="49" t="str">
        <f t="shared" si="241"/>
        <v/>
      </c>
      <c r="EJ163" s="49" t="str">
        <f t="shared" si="242"/>
        <v/>
      </c>
      <c r="EK163" s="49" t="str">
        <f t="shared" si="243"/>
        <v/>
      </c>
      <c r="EL163" s="57" t="str">
        <f t="shared" si="244"/>
        <v/>
      </c>
    </row>
    <row r="164" spans="1:142" ht="15" customHeight="1">
      <c r="A164" s="699"/>
      <c r="B164" s="702"/>
      <c r="C164" s="702"/>
      <c r="D164" s="722"/>
      <c r="E164" s="722"/>
      <c r="F164" s="722"/>
      <c r="G164" s="722"/>
      <c r="H164" s="722"/>
      <c r="I164" s="722"/>
      <c r="J164" s="722"/>
      <c r="K164" s="722"/>
      <c r="L164" s="722"/>
      <c r="M164" s="722"/>
      <c r="N164" s="722"/>
      <c r="O164" s="722"/>
      <c r="P164" s="722"/>
      <c r="Q164" s="722"/>
      <c r="R164" s="722"/>
      <c r="S164" s="722"/>
      <c r="T164" s="722"/>
      <c r="U164" s="722"/>
      <c r="V164" s="722"/>
      <c r="W164" s="722"/>
      <c r="X164" s="722"/>
      <c r="Y164" s="722"/>
      <c r="Z164" s="722"/>
      <c r="AA164" s="722"/>
      <c r="AB164" s="722"/>
      <c r="AC164" s="722"/>
      <c r="AD164" s="722"/>
      <c r="AE164" s="722"/>
      <c r="AF164" s="722"/>
      <c r="AG164" s="722"/>
      <c r="AH164" s="722"/>
      <c r="AI164" s="722"/>
      <c r="AJ164" s="722"/>
      <c r="AK164" s="722"/>
      <c r="AL164" s="722"/>
      <c r="AM164" s="722"/>
      <c r="AN164" s="722"/>
      <c r="AO164" s="722"/>
      <c r="AP164" s="215" t="str">
        <f t="shared" si="208"/>
        <v/>
      </c>
      <c r="AQ164" s="299" t="str">
        <f t="shared" si="173"/>
        <v/>
      </c>
      <c r="AR164" s="215" t="str">
        <f t="shared" si="209"/>
        <v/>
      </c>
      <c r="AS164" s="3"/>
      <c r="AT164" s="49" t="str">
        <f t="shared" si="210"/>
        <v/>
      </c>
      <c r="AU164" s="49" t="str">
        <f t="shared" si="211"/>
        <v/>
      </c>
      <c r="AV164" s="49" t="str">
        <f t="shared" si="212"/>
        <v/>
      </c>
      <c r="AW164" s="49" t="str">
        <f t="shared" si="213"/>
        <v/>
      </c>
      <c r="AX164" s="49" t="str">
        <f t="shared" si="214"/>
        <v/>
      </c>
      <c r="AY164" s="49" t="str">
        <f t="shared" si="215"/>
        <v/>
      </c>
      <c r="AZ164" s="49" t="str">
        <f t="shared" si="216"/>
        <v/>
      </c>
      <c r="BA164" s="42"/>
      <c r="BB164" s="49" t="str">
        <f t="shared" si="174"/>
        <v/>
      </c>
      <c r="BC164" s="49" t="str">
        <f t="shared" si="175"/>
        <v/>
      </c>
      <c r="BD164" s="49" t="str">
        <f t="shared" si="176"/>
        <v/>
      </c>
      <c r="BE164" s="49" t="str">
        <f t="shared" si="177"/>
        <v/>
      </c>
      <c r="BF164" s="49" t="str">
        <f t="shared" si="178"/>
        <v/>
      </c>
      <c r="BG164" s="49" t="str">
        <f t="shared" si="179"/>
        <v/>
      </c>
      <c r="BH164" s="49" t="str">
        <f t="shared" si="180"/>
        <v/>
      </c>
      <c r="BI164" s="49" t="str">
        <f t="shared" si="217"/>
        <v/>
      </c>
      <c r="BJ164" s="3"/>
      <c r="BK164" s="49" t="str">
        <f t="shared" si="218"/>
        <v/>
      </c>
      <c r="BL164" s="49" t="str">
        <f t="shared" si="219"/>
        <v/>
      </c>
      <c r="BM164" s="49" t="str">
        <f t="shared" si="220"/>
        <v/>
      </c>
      <c r="BN164" s="49" t="str">
        <f t="shared" si="221"/>
        <v/>
      </c>
      <c r="BO164" s="49" t="str">
        <f t="shared" si="222"/>
        <v/>
      </c>
      <c r="BP164" s="49" t="str">
        <f t="shared" si="223"/>
        <v/>
      </c>
      <c r="BQ164" s="49" t="str">
        <f t="shared" si="224"/>
        <v/>
      </c>
      <c r="BR164" s="49" t="str">
        <f t="shared" si="225"/>
        <v/>
      </c>
      <c r="BS164" s="49" t="str">
        <f t="shared" si="226"/>
        <v/>
      </c>
      <c r="BT164" s="49" t="str">
        <f t="shared" si="227"/>
        <v/>
      </c>
      <c r="BU164" s="49" t="str">
        <f t="shared" si="228"/>
        <v/>
      </c>
      <c r="BV164" s="49" t="str">
        <f t="shared" si="229"/>
        <v/>
      </c>
      <c r="BW164" s="49" t="str">
        <f t="shared" si="230"/>
        <v/>
      </c>
      <c r="BY164" s="49" t="str">
        <f t="shared" si="181"/>
        <v/>
      </c>
      <c r="BZ164" s="49" t="str">
        <f t="shared" si="182"/>
        <v/>
      </c>
      <c r="CA164" s="49" t="str">
        <f t="shared" si="183"/>
        <v/>
      </c>
      <c r="CB164" s="49" t="str">
        <f t="shared" si="184"/>
        <v/>
      </c>
      <c r="CC164" s="49" t="str">
        <f t="shared" si="185"/>
        <v/>
      </c>
      <c r="CD164" s="49" t="str">
        <f t="shared" si="186"/>
        <v/>
      </c>
      <c r="CE164" s="49" t="str">
        <f t="shared" si="187"/>
        <v/>
      </c>
      <c r="CF164" s="49" t="str">
        <f t="shared" si="188"/>
        <v/>
      </c>
      <c r="CG164" s="49" t="str">
        <f t="shared" si="189"/>
        <v/>
      </c>
      <c r="CH164" s="49" t="str">
        <f t="shared" si="190"/>
        <v/>
      </c>
      <c r="CI164" s="49" t="str">
        <f t="shared" si="191"/>
        <v/>
      </c>
      <c r="CJ164" s="49" t="str">
        <f t="shared" si="192"/>
        <v/>
      </c>
      <c r="CK164" s="49" t="str">
        <f t="shared" si="193"/>
        <v/>
      </c>
      <c r="CL164" s="49" t="str">
        <f t="shared" si="194"/>
        <v/>
      </c>
      <c r="CM164" s="3"/>
      <c r="CN164" s="49" t="str">
        <f t="shared" si="245"/>
        <v/>
      </c>
      <c r="CO164" s="49" t="str">
        <f t="shared" si="246"/>
        <v/>
      </c>
      <c r="CP164" s="49" t="str">
        <f t="shared" si="247"/>
        <v/>
      </c>
      <c r="CQ164" s="49" t="str">
        <f t="shared" si="248"/>
        <v/>
      </c>
      <c r="CR164" s="49" t="str">
        <f t="shared" si="249"/>
        <v/>
      </c>
      <c r="CS164" s="49" t="str">
        <f t="shared" si="250"/>
        <v/>
      </c>
      <c r="CT164" s="49" t="str">
        <f t="shared" si="251"/>
        <v/>
      </c>
      <c r="CU164" s="49" t="str">
        <f t="shared" si="252"/>
        <v/>
      </c>
      <c r="CW164" s="49" t="str">
        <f t="shared" si="195"/>
        <v/>
      </c>
      <c r="CX164" s="49" t="str">
        <f t="shared" si="196"/>
        <v/>
      </c>
      <c r="CY164" s="49" t="str">
        <f t="shared" si="197"/>
        <v/>
      </c>
      <c r="CZ164" s="49" t="str">
        <f t="shared" si="198"/>
        <v/>
      </c>
      <c r="DA164" s="49" t="str">
        <f t="shared" si="199"/>
        <v/>
      </c>
      <c r="DB164" s="49" t="str">
        <f t="shared" si="200"/>
        <v/>
      </c>
      <c r="DC164" s="49" t="str">
        <f t="shared" si="201"/>
        <v/>
      </c>
      <c r="DD164" s="49" t="str">
        <f t="shared" si="202"/>
        <v/>
      </c>
      <c r="DE164" s="52" t="str">
        <f t="shared" si="203"/>
        <v/>
      </c>
      <c r="DG164" s="49" t="str">
        <f t="shared" si="231"/>
        <v/>
      </c>
      <c r="DH164" s="49" t="str">
        <f t="shared" si="232"/>
        <v/>
      </c>
      <c r="DI164" s="49" t="str">
        <f t="shared" si="233"/>
        <v/>
      </c>
      <c r="DK164" s="49" t="str">
        <f t="shared" si="204"/>
        <v/>
      </c>
      <c r="DL164" s="49" t="str">
        <f t="shared" si="205"/>
        <v/>
      </c>
      <c r="DM164" s="49" t="str">
        <f t="shared" si="206"/>
        <v/>
      </c>
      <c r="DN164" s="57" t="str">
        <f t="shared" si="207"/>
        <v/>
      </c>
      <c r="DP164" s="49" t="str">
        <f t="shared" si="253"/>
        <v/>
      </c>
      <c r="DQ164" s="49" t="str">
        <f t="shared" si="254"/>
        <v/>
      </c>
      <c r="DR164" s="49" t="str">
        <f t="shared" si="255"/>
        <v/>
      </c>
      <c r="DS164" s="49" t="str">
        <f t="shared" si="256"/>
        <v/>
      </c>
      <c r="DU164" s="49" t="str">
        <f t="shared" si="257"/>
        <v/>
      </c>
      <c r="DV164" s="49" t="str">
        <f t="shared" si="258"/>
        <v/>
      </c>
      <c r="DW164" s="49" t="str">
        <f t="shared" si="259"/>
        <v/>
      </c>
      <c r="DX164" s="49" t="str">
        <f t="shared" si="260"/>
        <v/>
      </c>
      <c r="DY164" s="57" t="str">
        <f t="shared" si="261"/>
        <v/>
      </c>
      <c r="EA164" s="49" t="str">
        <f t="shared" si="234"/>
        <v/>
      </c>
      <c r="EB164" s="49" t="str">
        <f t="shared" si="235"/>
        <v/>
      </c>
      <c r="EC164" s="49" t="str">
        <f t="shared" si="236"/>
        <v/>
      </c>
      <c r="ED164" s="49" t="str">
        <f t="shared" si="237"/>
        <v/>
      </c>
      <c r="EE164" s="49" t="str">
        <f t="shared" si="238"/>
        <v/>
      </c>
      <c r="EG164" s="49" t="str">
        <f t="shared" si="239"/>
        <v/>
      </c>
      <c r="EH164" s="49" t="str">
        <f t="shared" si="240"/>
        <v/>
      </c>
      <c r="EI164" s="49" t="str">
        <f t="shared" si="241"/>
        <v/>
      </c>
      <c r="EJ164" s="49" t="str">
        <f t="shared" si="242"/>
        <v/>
      </c>
      <c r="EK164" s="49" t="str">
        <f t="shared" si="243"/>
        <v/>
      </c>
      <c r="EL164" s="57" t="str">
        <f t="shared" si="244"/>
        <v/>
      </c>
    </row>
    <row r="165" spans="1:142" ht="15" customHeight="1">
      <c r="A165" s="699"/>
      <c r="B165" s="702"/>
      <c r="C165" s="702"/>
      <c r="D165" s="722"/>
      <c r="E165" s="722"/>
      <c r="F165" s="722"/>
      <c r="G165" s="722"/>
      <c r="H165" s="722"/>
      <c r="I165" s="722"/>
      <c r="J165" s="722"/>
      <c r="K165" s="722"/>
      <c r="L165" s="722"/>
      <c r="M165" s="722"/>
      <c r="N165" s="722"/>
      <c r="O165" s="722"/>
      <c r="P165" s="722"/>
      <c r="Q165" s="722"/>
      <c r="R165" s="722"/>
      <c r="S165" s="722"/>
      <c r="T165" s="722"/>
      <c r="U165" s="722"/>
      <c r="V165" s="722"/>
      <c r="W165" s="722"/>
      <c r="X165" s="722"/>
      <c r="Y165" s="722"/>
      <c r="Z165" s="722"/>
      <c r="AA165" s="722"/>
      <c r="AB165" s="722"/>
      <c r="AC165" s="722"/>
      <c r="AD165" s="722"/>
      <c r="AE165" s="722"/>
      <c r="AF165" s="722"/>
      <c r="AG165" s="722"/>
      <c r="AH165" s="722"/>
      <c r="AI165" s="722"/>
      <c r="AJ165" s="722"/>
      <c r="AK165" s="722"/>
      <c r="AL165" s="722"/>
      <c r="AM165" s="722"/>
      <c r="AN165" s="722"/>
      <c r="AO165" s="722"/>
      <c r="AP165" s="215" t="str">
        <f t="shared" si="208"/>
        <v/>
      </c>
      <c r="AQ165" s="299" t="str">
        <f t="shared" si="173"/>
        <v/>
      </c>
      <c r="AR165" s="215" t="str">
        <f t="shared" si="209"/>
        <v/>
      </c>
      <c r="AS165" s="3"/>
      <c r="AT165" s="49" t="str">
        <f t="shared" si="210"/>
        <v/>
      </c>
      <c r="AU165" s="49" t="str">
        <f t="shared" si="211"/>
        <v/>
      </c>
      <c r="AV165" s="49" t="str">
        <f t="shared" si="212"/>
        <v/>
      </c>
      <c r="AW165" s="49" t="str">
        <f t="shared" si="213"/>
        <v/>
      </c>
      <c r="AX165" s="49" t="str">
        <f t="shared" si="214"/>
        <v/>
      </c>
      <c r="AY165" s="49" t="str">
        <f t="shared" si="215"/>
        <v/>
      </c>
      <c r="AZ165" s="49" t="str">
        <f t="shared" si="216"/>
        <v/>
      </c>
      <c r="BA165" s="42"/>
      <c r="BB165" s="49" t="str">
        <f t="shared" si="174"/>
        <v/>
      </c>
      <c r="BC165" s="49" t="str">
        <f t="shared" si="175"/>
        <v/>
      </c>
      <c r="BD165" s="49" t="str">
        <f t="shared" si="176"/>
        <v/>
      </c>
      <c r="BE165" s="49" t="str">
        <f t="shared" si="177"/>
        <v/>
      </c>
      <c r="BF165" s="49" t="str">
        <f t="shared" si="178"/>
        <v/>
      </c>
      <c r="BG165" s="49" t="str">
        <f t="shared" si="179"/>
        <v/>
      </c>
      <c r="BH165" s="49" t="str">
        <f t="shared" si="180"/>
        <v/>
      </c>
      <c r="BI165" s="49" t="str">
        <f t="shared" si="217"/>
        <v/>
      </c>
      <c r="BJ165" s="3"/>
      <c r="BK165" s="49" t="str">
        <f t="shared" si="218"/>
        <v/>
      </c>
      <c r="BL165" s="49" t="str">
        <f t="shared" si="219"/>
        <v/>
      </c>
      <c r="BM165" s="49" t="str">
        <f t="shared" si="220"/>
        <v/>
      </c>
      <c r="BN165" s="49" t="str">
        <f t="shared" si="221"/>
        <v/>
      </c>
      <c r="BO165" s="49" t="str">
        <f t="shared" si="222"/>
        <v/>
      </c>
      <c r="BP165" s="49" t="str">
        <f t="shared" si="223"/>
        <v/>
      </c>
      <c r="BQ165" s="49" t="str">
        <f t="shared" si="224"/>
        <v/>
      </c>
      <c r="BR165" s="49" t="str">
        <f t="shared" si="225"/>
        <v/>
      </c>
      <c r="BS165" s="49" t="str">
        <f t="shared" si="226"/>
        <v/>
      </c>
      <c r="BT165" s="49" t="str">
        <f t="shared" si="227"/>
        <v/>
      </c>
      <c r="BU165" s="49" t="str">
        <f t="shared" si="228"/>
        <v/>
      </c>
      <c r="BV165" s="49" t="str">
        <f t="shared" si="229"/>
        <v/>
      </c>
      <c r="BW165" s="49" t="str">
        <f t="shared" si="230"/>
        <v/>
      </c>
      <c r="BY165" s="49" t="str">
        <f t="shared" si="181"/>
        <v/>
      </c>
      <c r="BZ165" s="49" t="str">
        <f t="shared" si="182"/>
        <v/>
      </c>
      <c r="CA165" s="49" t="str">
        <f t="shared" si="183"/>
        <v/>
      </c>
      <c r="CB165" s="49" t="str">
        <f t="shared" si="184"/>
        <v/>
      </c>
      <c r="CC165" s="49" t="str">
        <f t="shared" si="185"/>
        <v/>
      </c>
      <c r="CD165" s="49" t="str">
        <f t="shared" si="186"/>
        <v/>
      </c>
      <c r="CE165" s="49" t="str">
        <f t="shared" si="187"/>
        <v/>
      </c>
      <c r="CF165" s="49" t="str">
        <f t="shared" si="188"/>
        <v/>
      </c>
      <c r="CG165" s="49" t="str">
        <f t="shared" si="189"/>
        <v/>
      </c>
      <c r="CH165" s="49" t="str">
        <f t="shared" si="190"/>
        <v/>
      </c>
      <c r="CI165" s="49" t="str">
        <f t="shared" si="191"/>
        <v/>
      </c>
      <c r="CJ165" s="49" t="str">
        <f t="shared" si="192"/>
        <v/>
      </c>
      <c r="CK165" s="49" t="str">
        <f t="shared" si="193"/>
        <v/>
      </c>
      <c r="CL165" s="49" t="str">
        <f t="shared" si="194"/>
        <v/>
      </c>
      <c r="CM165" s="3"/>
      <c r="CN165" s="49" t="str">
        <f t="shared" si="245"/>
        <v/>
      </c>
      <c r="CO165" s="49" t="str">
        <f t="shared" si="246"/>
        <v/>
      </c>
      <c r="CP165" s="49" t="str">
        <f t="shared" si="247"/>
        <v/>
      </c>
      <c r="CQ165" s="49" t="str">
        <f t="shared" si="248"/>
        <v/>
      </c>
      <c r="CR165" s="49" t="str">
        <f t="shared" si="249"/>
        <v/>
      </c>
      <c r="CS165" s="49" t="str">
        <f t="shared" si="250"/>
        <v/>
      </c>
      <c r="CT165" s="49" t="str">
        <f t="shared" si="251"/>
        <v/>
      </c>
      <c r="CU165" s="49" t="str">
        <f t="shared" si="252"/>
        <v/>
      </c>
      <c r="CW165" s="49" t="str">
        <f t="shared" si="195"/>
        <v/>
      </c>
      <c r="CX165" s="49" t="str">
        <f t="shared" si="196"/>
        <v/>
      </c>
      <c r="CY165" s="49" t="str">
        <f t="shared" si="197"/>
        <v/>
      </c>
      <c r="CZ165" s="49" t="str">
        <f t="shared" si="198"/>
        <v/>
      </c>
      <c r="DA165" s="49" t="str">
        <f t="shared" si="199"/>
        <v/>
      </c>
      <c r="DB165" s="49" t="str">
        <f t="shared" si="200"/>
        <v/>
      </c>
      <c r="DC165" s="49" t="str">
        <f t="shared" si="201"/>
        <v/>
      </c>
      <c r="DD165" s="49" t="str">
        <f t="shared" si="202"/>
        <v/>
      </c>
      <c r="DE165" s="52" t="str">
        <f t="shared" si="203"/>
        <v/>
      </c>
      <c r="DG165" s="49" t="str">
        <f t="shared" si="231"/>
        <v/>
      </c>
      <c r="DH165" s="49" t="str">
        <f t="shared" si="232"/>
        <v/>
      </c>
      <c r="DI165" s="49" t="str">
        <f t="shared" si="233"/>
        <v/>
      </c>
      <c r="DK165" s="49" t="str">
        <f t="shared" si="204"/>
        <v/>
      </c>
      <c r="DL165" s="49" t="str">
        <f t="shared" si="205"/>
        <v/>
      </c>
      <c r="DM165" s="49" t="str">
        <f t="shared" si="206"/>
        <v/>
      </c>
      <c r="DN165" s="57" t="str">
        <f t="shared" si="207"/>
        <v/>
      </c>
      <c r="DP165" s="49" t="str">
        <f t="shared" si="253"/>
        <v/>
      </c>
      <c r="DQ165" s="49" t="str">
        <f t="shared" si="254"/>
        <v/>
      </c>
      <c r="DR165" s="49" t="str">
        <f t="shared" si="255"/>
        <v/>
      </c>
      <c r="DS165" s="49" t="str">
        <f t="shared" si="256"/>
        <v/>
      </c>
      <c r="DU165" s="49" t="str">
        <f t="shared" si="257"/>
        <v/>
      </c>
      <c r="DV165" s="49" t="str">
        <f t="shared" si="258"/>
        <v/>
      </c>
      <c r="DW165" s="49" t="str">
        <f t="shared" si="259"/>
        <v/>
      </c>
      <c r="DX165" s="49" t="str">
        <f t="shared" si="260"/>
        <v/>
      </c>
      <c r="DY165" s="57" t="str">
        <f t="shared" si="261"/>
        <v/>
      </c>
      <c r="EA165" s="49" t="str">
        <f t="shared" si="234"/>
        <v/>
      </c>
      <c r="EB165" s="49" t="str">
        <f t="shared" si="235"/>
        <v/>
      </c>
      <c r="EC165" s="49" t="str">
        <f t="shared" si="236"/>
        <v/>
      </c>
      <c r="ED165" s="49" t="str">
        <f t="shared" si="237"/>
        <v/>
      </c>
      <c r="EE165" s="49" t="str">
        <f t="shared" si="238"/>
        <v/>
      </c>
      <c r="EG165" s="49" t="str">
        <f t="shared" si="239"/>
        <v/>
      </c>
      <c r="EH165" s="49" t="str">
        <f t="shared" si="240"/>
        <v/>
      </c>
      <c r="EI165" s="49" t="str">
        <f t="shared" si="241"/>
        <v/>
      </c>
      <c r="EJ165" s="49" t="str">
        <f t="shared" si="242"/>
        <v/>
      </c>
      <c r="EK165" s="49" t="str">
        <f t="shared" si="243"/>
        <v/>
      </c>
      <c r="EL165" s="57" t="str">
        <f t="shared" si="244"/>
        <v/>
      </c>
    </row>
    <row r="166" spans="1:142" ht="15" customHeight="1">
      <c r="A166" s="699"/>
      <c r="B166" s="702"/>
      <c r="C166" s="702"/>
      <c r="D166" s="722"/>
      <c r="E166" s="722"/>
      <c r="F166" s="722"/>
      <c r="G166" s="722"/>
      <c r="H166" s="722"/>
      <c r="I166" s="722"/>
      <c r="J166" s="722"/>
      <c r="K166" s="722"/>
      <c r="L166" s="722"/>
      <c r="M166" s="722"/>
      <c r="N166" s="722"/>
      <c r="O166" s="722"/>
      <c r="P166" s="722"/>
      <c r="Q166" s="722"/>
      <c r="R166" s="722"/>
      <c r="S166" s="722"/>
      <c r="T166" s="722"/>
      <c r="U166" s="722"/>
      <c r="V166" s="722"/>
      <c r="W166" s="722"/>
      <c r="X166" s="722"/>
      <c r="Y166" s="722"/>
      <c r="Z166" s="722"/>
      <c r="AA166" s="722"/>
      <c r="AB166" s="722"/>
      <c r="AC166" s="722"/>
      <c r="AD166" s="722"/>
      <c r="AE166" s="722"/>
      <c r="AF166" s="722"/>
      <c r="AG166" s="722"/>
      <c r="AH166" s="722"/>
      <c r="AI166" s="722"/>
      <c r="AJ166" s="722"/>
      <c r="AK166" s="722"/>
      <c r="AL166" s="722"/>
      <c r="AM166" s="722"/>
      <c r="AN166" s="722"/>
      <c r="AO166" s="722"/>
      <c r="AP166" s="215" t="str">
        <f t="shared" si="208"/>
        <v/>
      </c>
      <c r="AQ166" s="299" t="str">
        <f t="shared" si="173"/>
        <v/>
      </c>
      <c r="AR166" s="215" t="str">
        <f t="shared" si="209"/>
        <v/>
      </c>
      <c r="AS166" s="3"/>
      <c r="AT166" s="49" t="str">
        <f t="shared" si="210"/>
        <v/>
      </c>
      <c r="AU166" s="49" t="str">
        <f t="shared" si="211"/>
        <v/>
      </c>
      <c r="AV166" s="49" t="str">
        <f t="shared" si="212"/>
        <v/>
      </c>
      <c r="AW166" s="49" t="str">
        <f t="shared" si="213"/>
        <v/>
      </c>
      <c r="AX166" s="49" t="str">
        <f t="shared" si="214"/>
        <v/>
      </c>
      <c r="AY166" s="49" t="str">
        <f t="shared" si="215"/>
        <v/>
      </c>
      <c r="AZ166" s="49" t="str">
        <f t="shared" si="216"/>
        <v/>
      </c>
      <c r="BA166" s="42"/>
      <c r="BB166" s="49" t="str">
        <f t="shared" si="174"/>
        <v/>
      </c>
      <c r="BC166" s="49" t="str">
        <f t="shared" si="175"/>
        <v/>
      </c>
      <c r="BD166" s="49" t="str">
        <f t="shared" si="176"/>
        <v/>
      </c>
      <c r="BE166" s="49" t="str">
        <f t="shared" si="177"/>
        <v/>
      </c>
      <c r="BF166" s="49" t="str">
        <f t="shared" si="178"/>
        <v/>
      </c>
      <c r="BG166" s="49" t="str">
        <f t="shared" si="179"/>
        <v/>
      </c>
      <c r="BH166" s="49" t="str">
        <f t="shared" si="180"/>
        <v/>
      </c>
      <c r="BI166" s="49" t="str">
        <f t="shared" si="217"/>
        <v/>
      </c>
      <c r="BJ166" s="3"/>
      <c r="BK166" s="49" t="str">
        <f t="shared" si="218"/>
        <v/>
      </c>
      <c r="BL166" s="49" t="str">
        <f t="shared" si="219"/>
        <v/>
      </c>
      <c r="BM166" s="49" t="str">
        <f t="shared" si="220"/>
        <v/>
      </c>
      <c r="BN166" s="49" t="str">
        <f t="shared" si="221"/>
        <v/>
      </c>
      <c r="BO166" s="49" t="str">
        <f t="shared" si="222"/>
        <v/>
      </c>
      <c r="BP166" s="49" t="str">
        <f t="shared" si="223"/>
        <v/>
      </c>
      <c r="BQ166" s="49" t="str">
        <f t="shared" si="224"/>
        <v/>
      </c>
      <c r="BR166" s="49" t="str">
        <f t="shared" si="225"/>
        <v/>
      </c>
      <c r="BS166" s="49" t="str">
        <f t="shared" si="226"/>
        <v/>
      </c>
      <c r="BT166" s="49" t="str">
        <f t="shared" si="227"/>
        <v/>
      </c>
      <c r="BU166" s="49" t="str">
        <f t="shared" si="228"/>
        <v/>
      </c>
      <c r="BV166" s="49" t="str">
        <f t="shared" si="229"/>
        <v/>
      </c>
      <c r="BW166" s="49" t="str">
        <f t="shared" si="230"/>
        <v/>
      </c>
      <c r="BY166" s="49" t="str">
        <f t="shared" si="181"/>
        <v/>
      </c>
      <c r="BZ166" s="49" t="str">
        <f t="shared" si="182"/>
        <v/>
      </c>
      <c r="CA166" s="49" t="str">
        <f t="shared" si="183"/>
        <v/>
      </c>
      <c r="CB166" s="49" t="str">
        <f t="shared" si="184"/>
        <v/>
      </c>
      <c r="CC166" s="49" t="str">
        <f t="shared" si="185"/>
        <v/>
      </c>
      <c r="CD166" s="49" t="str">
        <f t="shared" si="186"/>
        <v/>
      </c>
      <c r="CE166" s="49" t="str">
        <f t="shared" si="187"/>
        <v/>
      </c>
      <c r="CF166" s="49" t="str">
        <f t="shared" si="188"/>
        <v/>
      </c>
      <c r="CG166" s="49" t="str">
        <f t="shared" si="189"/>
        <v/>
      </c>
      <c r="CH166" s="49" t="str">
        <f t="shared" si="190"/>
        <v/>
      </c>
      <c r="CI166" s="49" t="str">
        <f t="shared" si="191"/>
        <v/>
      </c>
      <c r="CJ166" s="49" t="str">
        <f t="shared" si="192"/>
        <v/>
      </c>
      <c r="CK166" s="49" t="str">
        <f t="shared" si="193"/>
        <v/>
      </c>
      <c r="CL166" s="49" t="str">
        <f t="shared" si="194"/>
        <v/>
      </c>
      <c r="CM166" s="3"/>
      <c r="CN166" s="49" t="str">
        <f t="shared" si="245"/>
        <v/>
      </c>
      <c r="CO166" s="49" t="str">
        <f t="shared" si="246"/>
        <v/>
      </c>
      <c r="CP166" s="49" t="str">
        <f t="shared" si="247"/>
        <v/>
      </c>
      <c r="CQ166" s="49" t="str">
        <f t="shared" si="248"/>
        <v/>
      </c>
      <c r="CR166" s="49" t="str">
        <f t="shared" si="249"/>
        <v/>
      </c>
      <c r="CS166" s="49" t="str">
        <f t="shared" si="250"/>
        <v/>
      </c>
      <c r="CT166" s="49" t="str">
        <f t="shared" si="251"/>
        <v/>
      </c>
      <c r="CU166" s="49" t="str">
        <f t="shared" si="252"/>
        <v/>
      </c>
      <c r="CW166" s="49" t="str">
        <f t="shared" si="195"/>
        <v/>
      </c>
      <c r="CX166" s="49" t="str">
        <f t="shared" si="196"/>
        <v/>
      </c>
      <c r="CY166" s="49" t="str">
        <f t="shared" si="197"/>
        <v/>
      </c>
      <c r="CZ166" s="49" t="str">
        <f t="shared" si="198"/>
        <v/>
      </c>
      <c r="DA166" s="49" t="str">
        <f t="shared" si="199"/>
        <v/>
      </c>
      <c r="DB166" s="49" t="str">
        <f t="shared" si="200"/>
        <v/>
      </c>
      <c r="DC166" s="49" t="str">
        <f t="shared" si="201"/>
        <v/>
      </c>
      <c r="DD166" s="49" t="str">
        <f t="shared" si="202"/>
        <v/>
      </c>
      <c r="DE166" s="52" t="str">
        <f t="shared" si="203"/>
        <v/>
      </c>
      <c r="DG166" s="49" t="str">
        <f t="shared" si="231"/>
        <v/>
      </c>
      <c r="DH166" s="49" t="str">
        <f t="shared" si="232"/>
        <v/>
      </c>
      <c r="DI166" s="49" t="str">
        <f t="shared" si="233"/>
        <v/>
      </c>
      <c r="DK166" s="49" t="str">
        <f t="shared" si="204"/>
        <v/>
      </c>
      <c r="DL166" s="49" t="str">
        <f t="shared" si="205"/>
        <v/>
      </c>
      <c r="DM166" s="49" t="str">
        <f t="shared" si="206"/>
        <v/>
      </c>
      <c r="DN166" s="57" t="str">
        <f t="shared" si="207"/>
        <v/>
      </c>
      <c r="DP166" s="49" t="str">
        <f t="shared" si="253"/>
        <v/>
      </c>
      <c r="DQ166" s="49" t="str">
        <f t="shared" si="254"/>
        <v/>
      </c>
      <c r="DR166" s="49" t="str">
        <f t="shared" si="255"/>
        <v/>
      </c>
      <c r="DS166" s="49" t="str">
        <f t="shared" si="256"/>
        <v/>
      </c>
      <c r="DU166" s="49" t="str">
        <f t="shared" si="257"/>
        <v/>
      </c>
      <c r="DV166" s="49" t="str">
        <f t="shared" si="258"/>
        <v/>
      </c>
      <c r="DW166" s="49" t="str">
        <f t="shared" si="259"/>
        <v/>
      </c>
      <c r="DX166" s="49" t="str">
        <f t="shared" si="260"/>
        <v/>
      </c>
      <c r="DY166" s="57" t="str">
        <f t="shared" si="261"/>
        <v/>
      </c>
      <c r="EA166" s="49" t="str">
        <f t="shared" si="234"/>
        <v/>
      </c>
      <c r="EB166" s="49" t="str">
        <f t="shared" si="235"/>
        <v/>
      </c>
      <c r="EC166" s="49" t="str">
        <f t="shared" si="236"/>
        <v/>
      </c>
      <c r="ED166" s="49" t="str">
        <f t="shared" si="237"/>
        <v/>
      </c>
      <c r="EE166" s="49" t="str">
        <f t="shared" si="238"/>
        <v/>
      </c>
      <c r="EG166" s="49" t="str">
        <f t="shared" si="239"/>
        <v/>
      </c>
      <c r="EH166" s="49" t="str">
        <f t="shared" si="240"/>
        <v/>
      </c>
      <c r="EI166" s="49" t="str">
        <f t="shared" si="241"/>
        <v/>
      </c>
      <c r="EJ166" s="49" t="str">
        <f t="shared" si="242"/>
        <v/>
      </c>
      <c r="EK166" s="49" t="str">
        <f t="shared" si="243"/>
        <v/>
      </c>
      <c r="EL166" s="57" t="str">
        <f t="shared" si="244"/>
        <v/>
      </c>
    </row>
    <row r="167" spans="1:142" ht="15" customHeight="1">
      <c r="A167" s="699"/>
      <c r="B167" s="702"/>
      <c r="C167" s="702"/>
      <c r="D167" s="722"/>
      <c r="E167" s="722"/>
      <c r="F167" s="722"/>
      <c r="G167" s="722"/>
      <c r="H167" s="722"/>
      <c r="I167" s="722"/>
      <c r="J167" s="722"/>
      <c r="K167" s="722"/>
      <c r="L167" s="722"/>
      <c r="M167" s="722"/>
      <c r="N167" s="722"/>
      <c r="O167" s="722"/>
      <c r="P167" s="722"/>
      <c r="Q167" s="722"/>
      <c r="R167" s="722"/>
      <c r="S167" s="722"/>
      <c r="T167" s="722"/>
      <c r="U167" s="722"/>
      <c r="V167" s="722"/>
      <c r="W167" s="722"/>
      <c r="X167" s="722"/>
      <c r="Y167" s="722"/>
      <c r="Z167" s="722"/>
      <c r="AA167" s="722"/>
      <c r="AB167" s="722"/>
      <c r="AC167" s="722"/>
      <c r="AD167" s="722"/>
      <c r="AE167" s="722"/>
      <c r="AF167" s="722"/>
      <c r="AG167" s="722"/>
      <c r="AH167" s="722"/>
      <c r="AI167" s="722"/>
      <c r="AJ167" s="722"/>
      <c r="AK167" s="722"/>
      <c r="AL167" s="722"/>
      <c r="AM167" s="722"/>
      <c r="AN167" s="722"/>
      <c r="AO167" s="722"/>
      <c r="AP167" s="215" t="str">
        <f t="shared" si="208"/>
        <v/>
      </c>
      <c r="AQ167" s="299" t="str">
        <f t="shared" si="173"/>
        <v/>
      </c>
      <c r="AR167" s="215" t="str">
        <f t="shared" si="209"/>
        <v/>
      </c>
      <c r="AS167" s="3"/>
      <c r="AT167" s="49" t="str">
        <f t="shared" si="210"/>
        <v/>
      </c>
      <c r="AU167" s="49" t="str">
        <f t="shared" si="211"/>
        <v/>
      </c>
      <c r="AV167" s="49" t="str">
        <f t="shared" si="212"/>
        <v/>
      </c>
      <c r="AW167" s="49" t="str">
        <f t="shared" si="213"/>
        <v/>
      </c>
      <c r="AX167" s="49" t="str">
        <f t="shared" si="214"/>
        <v/>
      </c>
      <c r="AY167" s="49" t="str">
        <f t="shared" si="215"/>
        <v/>
      </c>
      <c r="AZ167" s="49" t="str">
        <f t="shared" si="216"/>
        <v/>
      </c>
      <c r="BA167" s="42"/>
      <c r="BB167" s="49" t="str">
        <f t="shared" si="174"/>
        <v/>
      </c>
      <c r="BC167" s="49" t="str">
        <f t="shared" si="175"/>
        <v/>
      </c>
      <c r="BD167" s="49" t="str">
        <f t="shared" si="176"/>
        <v/>
      </c>
      <c r="BE167" s="49" t="str">
        <f t="shared" si="177"/>
        <v/>
      </c>
      <c r="BF167" s="49" t="str">
        <f t="shared" si="178"/>
        <v/>
      </c>
      <c r="BG167" s="49" t="str">
        <f t="shared" si="179"/>
        <v/>
      </c>
      <c r="BH167" s="49" t="str">
        <f t="shared" si="180"/>
        <v/>
      </c>
      <c r="BI167" s="49" t="str">
        <f t="shared" si="217"/>
        <v/>
      </c>
      <c r="BJ167" s="3"/>
      <c r="BK167" s="49" t="str">
        <f t="shared" si="218"/>
        <v/>
      </c>
      <c r="BL167" s="49" t="str">
        <f t="shared" si="219"/>
        <v/>
      </c>
      <c r="BM167" s="49" t="str">
        <f t="shared" si="220"/>
        <v/>
      </c>
      <c r="BN167" s="49" t="str">
        <f t="shared" si="221"/>
        <v/>
      </c>
      <c r="BO167" s="49" t="str">
        <f t="shared" si="222"/>
        <v/>
      </c>
      <c r="BP167" s="49" t="str">
        <f t="shared" si="223"/>
        <v/>
      </c>
      <c r="BQ167" s="49" t="str">
        <f t="shared" si="224"/>
        <v/>
      </c>
      <c r="BR167" s="49" t="str">
        <f t="shared" si="225"/>
        <v/>
      </c>
      <c r="BS167" s="49" t="str">
        <f t="shared" si="226"/>
        <v/>
      </c>
      <c r="BT167" s="49" t="str">
        <f t="shared" si="227"/>
        <v/>
      </c>
      <c r="BU167" s="49" t="str">
        <f t="shared" si="228"/>
        <v/>
      </c>
      <c r="BV167" s="49" t="str">
        <f t="shared" si="229"/>
        <v/>
      </c>
      <c r="BW167" s="49" t="str">
        <f t="shared" si="230"/>
        <v/>
      </c>
      <c r="BY167" s="49" t="str">
        <f t="shared" si="181"/>
        <v/>
      </c>
      <c r="BZ167" s="49" t="str">
        <f t="shared" si="182"/>
        <v/>
      </c>
      <c r="CA167" s="49" t="str">
        <f t="shared" si="183"/>
        <v/>
      </c>
      <c r="CB167" s="49" t="str">
        <f t="shared" si="184"/>
        <v/>
      </c>
      <c r="CC167" s="49" t="str">
        <f t="shared" si="185"/>
        <v/>
      </c>
      <c r="CD167" s="49" t="str">
        <f t="shared" si="186"/>
        <v/>
      </c>
      <c r="CE167" s="49" t="str">
        <f t="shared" si="187"/>
        <v/>
      </c>
      <c r="CF167" s="49" t="str">
        <f t="shared" si="188"/>
        <v/>
      </c>
      <c r="CG167" s="49" t="str">
        <f t="shared" si="189"/>
        <v/>
      </c>
      <c r="CH167" s="49" t="str">
        <f t="shared" si="190"/>
        <v/>
      </c>
      <c r="CI167" s="49" t="str">
        <f t="shared" si="191"/>
        <v/>
      </c>
      <c r="CJ167" s="49" t="str">
        <f t="shared" si="192"/>
        <v/>
      </c>
      <c r="CK167" s="49" t="str">
        <f t="shared" si="193"/>
        <v/>
      </c>
      <c r="CL167" s="49" t="str">
        <f t="shared" si="194"/>
        <v/>
      </c>
      <c r="CM167" s="3"/>
      <c r="CN167" s="49" t="str">
        <f t="shared" si="245"/>
        <v/>
      </c>
      <c r="CO167" s="49" t="str">
        <f t="shared" si="246"/>
        <v/>
      </c>
      <c r="CP167" s="49" t="str">
        <f t="shared" si="247"/>
        <v/>
      </c>
      <c r="CQ167" s="49" t="str">
        <f t="shared" si="248"/>
        <v/>
      </c>
      <c r="CR167" s="49" t="str">
        <f t="shared" si="249"/>
        <v/>
      </c>
      <c r="CS167" s="49" t="str">
        <f t="shared" si="250"/>
        <v/>
      </c>
      <c r="CT167" s="49" t="str">
        <f t="shared" si="251"/>
        <v/>
      </c>
      <c r="CU167" s="49" t="str">
        <f t="shared" si="252"/>
        <v/>
      </c>
      <c r="CW167" s="49" t="str">
        <f t="shared" si="195"/>
        <v/>
      </c>
      <c r="CX167" s="49" t="str">
        <f t="shared" si="196"/>
        <v/>
      </c>
      <c r="CY167" s="49" t="str">
        <f t="shared" si="197"/>
        <v/>
      </c>
      <c r="CZ167" s="49" t="str">
        <f t="shared" si="198"/>
        <v/>
      </c>
      <c r="DA167" s="49" t="str">
        <f t="shared" si="199"/>
        <v/>
      </c>
      <c r="DB167" s="49" t="str">
        <f t="shared" si="200"/>
        <v/>
      </c>
      <c r="DC167" s="49" t="str">
        <f t="shared" si="201"/>
        <v/>
      </c>
      <c r="DD167" s="49" t="str">
        <f t="shared" si="202"/>
        <v/>
      </c>
      <c r="DE167" s="52" t="str">
        <f t="shared" si="203"/>
        <v/>
      </c>
      <c r="DG167" s="49" t="str">
        <f t="shared" si="231"/>
        <v/>
      </c>
      <c r="DH167" s="49" t="str">
        <f t="shared" si="232"/>
        <v/>
      </c>
      <c r="DI167" s="49" t="str">
        <f t="shared" si="233"/>
        <v/>
      </c>
      <c r="DK167" s="49" t="str">
        <f t="shared" si="204"/>
        <v/>
      </c>
      <c r="DL167" s="49" t="str">
        <f t="shared" si="205"/>
        <v/>
      </c>
      <c r="DM167" s="49" t="str">
        <f t="shared" si="206"/>
        <v/>
      </c>
      <c r="DN167" s="57" t="str">
        <f t="shared" si="207"/>
        <v/>
      </c>
      <c r="DP167" s="49" t="str">
        <f t="shared" si="253"/>
        <v/>
      </c>
      <c r="DQ167" s="49" t="str">
        <f t="shared" si="254"/>
        <v/>
      </c>
      <c r="DR167" s="49" t="str">
        <f t="shared" si="255"/>
        <v/>
      </c>
      <c r="DS167" s="49" t="str">
        <f t="shared" si="256"/>
        <v/>
      </c>
      <c r="DU167" s="49" t="str">
        <f t="shared" si="257"/>
        <v/>
      </c>
      <c r="DV167" s="49" t="str">
        <f t="shared" si="258"/>
        <v/>
      </c>
      <c r="DW167" s="49" t="str">
        <f t="shared" si="259"/>
        <v/>
      </c>
      <c r="DX167" s="49" t="str">
        <f t="shared" si="260"/>
        <v/>
      </c>
      <c r="DY167" s="57" t="str">
        <f t="shared" si="261"/>
        <v/>
      </c>
      <c r="EA167" s="49" t="str">
        <f t="shared" si="234"/>
        <v/>
      </c>
      <c r="EB167" s="49" t="str">
        <f t="shared" si="235"/>
        <v/>
      </c>
      <c r="EC167" s="49" t="str">
        <f t="shared" si="236"/>
        <v/>
      </c>
      <c r="ED167" s="49" t="str">
        <f t="shared" si="237"/>
        <v/>
      </c>
      <c r="EE167" s="49" t="str">
        <f t="shared" si="238"/>
        <v/>
      </c>
      <c r="EG167" s="49" t="str">
        <f t="shared" si="239"/>
        <v/>
      </c>
      <c r="EH167" s="49" t="str">
        <f t="shared" si="240"/>
        <v/>
      </c>
      <c r="EI167" s="49" t="str">
        <f t="shared" si="241"/>
        <v/>
      </c>
      <c r="EJ167" s="49" t="str">
        <f t="shared" si="242"/>
        <v/>
      </c>
      <c r="EK167" s="49" t="str">
        <f t="shared" si="243"/>
        <v/>
      </c>
      <c r="EL167" s="57" t="str">
        <f t="shared" si="244"/>
        <v/>
      </c>
    </row>
    <row r="168" spans="1:142" ht="15" customHeight="1">
      <c r="A168" s="699"/>
      <c r="B168" s="702"/>
      <c r="C168" s="702"/>
      <c r="D168" s="722"/>
      <c r="E168" s="722"/>
      <c r="F168" s="722"/>
      <c r="G168" s="722"/>
      <c r="H168" s="722"/>
      <c r="I168" s="722"/>
      <c r="J168" s="722"/>
      <c r="K168" s="722"/>
      <c r="L168" s="722"/>
      <c r="M168" s="722"/>
      <c r="N168" s="722"/>
      <c r="O168" s="722"/>
      <c r="P168" s="722"/>
      <c r="Q168" s="722"/>
      <c r="R168" s="722"/>
      <c r="S168" s="722"/>
      <c r="T168" s="722"/>
      <c r="U168" s="722"/>
      <c r="V168" s="722"/>
      <c r="W168" s="722"/>
      <c r="X168" s="722"/>
      <c r="Y168" s="722"/>
      <c r="Z168" s="722"/>
      <c r="AA168" s="722"/>
      <c r="AB168" s="722"/>
      <c r="AC168" s="722"/>
      <c r="AD168" s="722"/>
      <c r="AE168" s="722"/>
      <c r="AF168" s="722"/>
      <c r="AG168" s="722"/>
      <c r="AH168" s="722"/>
      <c r="AI168" s="722"/>
      <c r="AJ168" s="722"/>
      <c r="AK168" s="722"/>
      <c r="AL168" s="722"/>
      <c r="AM168" s="722"/>
      <c r="AN168" s="722"/>
      <c r="AO168" s="722"/>
      <c r="AP168" s="215" t="str">
        <f t="shared" si="208"/>
        <v/>
      </c>
      <c r="AQ168" s="299" t="str">
        <f t="shared" si="173"/>
        <v/>
      </c>
      <c r="AR168" s="215" t="str">
        <f t="shared" si="209"/>
        <v/>
      </c>
      <c r="AS168" s="3"/>
      <c r="AT168" s="49" t="str">
        <f t="shared" si="210"/>
        <v/>
      </c>
      <c r="AU168" s="49" t="str">
        <f t="shared" si="211"/>
        <v/>
      </c>
      <c r="AV168" s="49" t="str">
        <f t="shared" si="212"/>
        <v/>
      </c>
      <c r="AW168" s="49" t="str">
        <f t="shared" si="213"/>
        <v/>
      </c>
      <c r="AX168" s="49" t="str">
        <f t="shared" si="214"/>
        <v/>
      </c>
      <c r="AY168" s="49" t="str">
        <f t="shared" si="215"/>
        <v/>
      </c>
      <c r="AZ168" s="49" t="str">
        <f t="shared" si="216"/>
        <v/>
      </c>
      <c r="BA168" s="42"/>
      <c r="BB168" s="49" t="str">
        <f t="shared" si="174"/>
        <v/>
      </c>
      <c r="BC168" s="49" t="str">
        <f t="shared" si="175"/>
        <v/>
      </c>
      <c r="BD168" s="49" t="str">
        <f t="shared" si="176"/>
        <v/>
      </c>
      <c r="BE168" s="49" t="str">
        <f t="shared" si="177"/>
        <v/>
      </c>
      <c r="BF168" s="49" t="str">
        <f t="shared" si="178"/>
        <v/>
      </c>
      <c r="BG168" s="49" t="str">
        <f t="shared" si="179"/>
        <v/>
      </c>
      <c r="BH168" s="49" t="str">
        <f t="shared" si="180"/>
        <v/>
      </c>
      <c r="BI168" s="49" t="str">
        <f t="shared" si="217"/>
        <v/>
      </c>
      <c r="BJ168" s="3"/>
      <c r="BK168" s="49" t="str">
        <f t="shared" si="218"/>
        <v/>
      </c>
      <c r="BL168" s="49" t="str">
        <f t="shared" si="219"/>
        <v/>
      </c>
      <c r="BM168" s="49" t="str">
        <f t="shared" si="220"/>
        <v/>
      </c>
      <c r="BN168" s="49" t="str">
        <f t="shared" si="221"/>
        <v/>
      </c>
      <c r="BO168" s="49" t="str">
        <f t="shared" si="222"/>
        <v/>
      </c>
      <c r="BP168" s="49" t="str">
        <f t="shared" si="223"/>
        <v/>
      </c>
      <c r="BQ168" s="49" t="str">
        <f t="shared" si="224"/>
        <v/>
      </c>
      <c r="BR168" s="49" t="str">
        <f t="shared" si="225"/>
        <v/>
      </c>
      <c r="BS168" s="49" t="str">
        <f t="shared" si="226"/>
        <v/>
      </c>
      <c r="BT168" s="49" t="str">
        <f t="shared" si="227"/>
        <v/>
      </c>
      <c r="BU168" s="49" t="str">
        <f t="shared" si="228"/>
        <v/>
      </c>
      <c r="BV168" s="49" t="str">
        <f t="shared" si="229"/>
        <v/>
      </c>
      <c r="BW168" s="49" t="str">
        <f t="shared" si="230"/>
        <v/>
      </c>
      <c r="BY168" s="49" t="str">
        <f t="shared" si="181"/>
        <v/>
      </c>
      <c r="BZ168" s="49" t="str">
        <f t="shared" si="182"/>
        <v/>
      </c>
      <c r="CA168" s="49" t="str">
        <f t="shared" si="183"/>
        <v/>
      </c>
      <c r="CB168" s="49" t="str">
        <f t="shared" si="184"/>
        <v/>
      </c>
      <c r="CC168" s="49" t="str">
        <f t="shared" si="185"/>
        <v/>
      </c>
      <c r="CD168" s="49" t="str">
        <f t="shared" si="186"/>
        <v/>
      </c>
      <c r="CE168" s="49" t="str">
        <f t="shared" si="187"/>
        <v/>
      </c>
      <c r="CF168" s="49" t="str">
        <f t="shared" si="188"/>
        <v/>
      </c>
      <c r="CG168" s="49" t="str">
        <f t="shared" si="189"/>
        <v/>
      </c>
      <c r="CH168" s="49" t="str">
        <f t="shared" si="190"/>
        <v/>
      </c>
      <c r="CI168" s="49" t="str">
        <f t="shared" si="191"/>
        <v/>
      </c>
      <c r="CJ168" s="49" t="str">
        <f t="shared" si="192"/>
        <v/>
      </c>
      <c r="CK168" s="49" t="str">
        <f t="shared" si="193"/>
        <v/>
      </c>
      <c r="CL168" s="49" t="str">
        <f t="shared" si="194"/>
        <v/>
      </c>
      <c r="CM168" s="3"/>
      <c r="CN168" s="49" t="str">
        <f t="shared" si="245"/>
        <v/>
      </c>
      <c r="CO168" s="49" t="str">
        <f t="shared" si="246"/>
        <v/>
      </c>
      <c r="CP168" s="49" t="str">
        <f t="shared" si="247"/>
        <v/>
      </c>
      <c r="CQ168" s="49" t="str">
        <f t="shared" si="248"/>
        <v/>
      </c>
      <c r="CR168" s="49" t="str">
        <f t="shared" si="249"/>
        <v/>
      </c>
      <c r="CS168" s="49" t="str">
        <f t="shared" si="250"/>
        <v/>
      </c>
      <c r="CT168" s="49" t="str">
        <f t="shared" si="251"/>
        <v/>
      </c>
      <c r="CU168" s="49" t="str">
        <f t="shared" si="252"/>
        <v/>
      </c>
      <c r="CW168" s="49" t="str">
        <f t="shared" si="195"/>
        <v/>
      </c>
      <c r="CX168" s="49" t="str">
        <f t="shared" si="196"/>
        <v/>
      </c>
      <c r="CY168" s="49" t="str">
        <f t="shared" si="197"/>
        <v/>
      </c>
      <c r="CZ168" s="49" t="str">
        <f t="shared" si="198"/>
        <v/>
      </c>
      <c r="DA168" s="49" t="str">
        <f t="shared" si="199"/>
        <v/>
      </c>
      <c r="DB168" s="49" t="str">
        <f t="shared" si="200"/>
        <v/>
      </c>
      <c r="DC168" s="49" t="str">
        <f t="shared" si="201"/>
        <v/>
      </c>
      <c r="DD168" s="49" t="str">
        <f t="shared" si="202"/>
        <v/>
      </c>
      <c r="DE168" s="52" t="str">
        <f t="shared" si="203"/>
        <v/>
      </c>
      <c r="DG168" s="49" t="str">
        <f t="shared" si="231"/>
        <v/>
      </c>
      <c r="DH168" s="49" t="str">
        <f t="shared" si="232"/>
        <v/>
      </c>
      <c r="DI168" s="49" t="str">
        <f t="shared" si="233"/>
        <v/>
      </c>
      <c r="DK168" s="49" t="str">
        <f t="shared" si="204"/>
        <v/>
      </c>
      <c r="DL168" s="49" t="str">
        <f t="shared" si="205"/>
        <v/>
      </c>
      <c r="DM168" s="49" t="str">
        <f t="shared" si="206"/>
        <v/>
      </c>
      <c r="DN168" s="57" t="str">
        <f t="shared" si="207"/>
        <v/>
      </c>
      <c r="DP168" s="49" t="str">
        <f t="shared" si="253"/>
        <v/>
      </c>
      <c r="DQ168" s="49" t="str">
        <f t="shared" si="254"/>
        <v/>
      </c>
      <c r="DR168" s="49" t="str">
        <f t="shared" si="255"/>
        <v/>
      </c>
      <c r="DS168" s="49" t="str">
        <f t="shared" si="256"/>
        <v/>
      </c>
      <c r="DU168" s="49" t="str">
        <f t="shared" si="257"/>
        <v/>
      </c>
      <c r="DV168" s="49" t="str">
        <f t="shared" si="258"/>
        <v/>
      </c>
      <c r="DW168" s="49" t="str">
        <f t="shared" si="259"/>
        <v/>
      </c>
      <c r="DX168" s="49" t="str">
        <f t="shared" si="260"/>
        <v/>
      </c>
      <c r="DY168" s="57" t="str">
        <f t="shared" si="261"/>
        <v/>
      </c>
      <c r="EA168" s="49" t="str">
        <f t="shared" si="234"/>
        <v/>
      </c>
      <c r="EB168" s="49" t="str">
        <f t="shared" si="235"/>
        <v/>
      </c>
      <c r="EC168" s="49" t="str">
        <f t="shared" si="236"/>
        <v/>
      </c>
      <c r="ED168" s="49" t="str">
        <f t="shared" si="237"/>
        <v/>
      </c>
      <c r="EE168" s="49" t="str">
        <f t="shared" si="238"/>
        <v/>
      </c>
      <c r="EG168" s="49" t="str">
        <f t="shared" si="239"/>
        <v/>
      </c>
      <c r="EH168" s="49" t="str">
        <f t="shared" si="240"/>
        <v/>
      </c>
      <c r="EI168" s="49" t="str">
        <f t="shared" si="241"/>
        <v/>
      </c>
      <c r="EJ168" s="49" t="str">
        <f t="shared" si="242"/>
        <v/>
      </c>
      <c r="EK168" s="49" t="str">
        <f t="shared" si="243"/>
        <v/>
      </c>
      <c r="EL168" s="57" t="str">
        <f t="shared" si="244"/>
        <v/>
      </c>
    </row>
    <row r="169" spans="1:142" ht="15" customHeight="1">
      <c r="A169" s="699"/>
      <c r="B169" s="702"/>
      <c r="C169" s="702"/>
      <c r="D169" s="722"/>
      <c r="E169" s="722"/>
      <c r="F169" s="722"/>
      <c r="G169" s="722"/>
      <c r="H169" s="722"/>
      <c r="I169" s="722"/>
      <c r="J169" s="722"/>
      <c r="K169" s="722"/>
      <c r="L169" s="722"/>
      <c r="M169" s="722"/>
      <c r="N169" s="722"/>
      <c r="O169" s="722"/>
      <c r="P169" s="722"/>
      <c r="Q169" s="722"/>
      <c r="R169" s="722"/>
      <c r="S169" s="722"/>
      <c r="T169" s="722"/>
      <c r="U169" s="722"/>
      <c r="V169" s="722"/>
      <c r="W169" s="722"/>
      <c r="X169" s="722"/>
      <c r="Y169" s="722"/>
      <c r="Z169" s="722"/>
      <c r="AA169" s="722"/>
      <c r="AB169" s="722"/>
      <c r="AC169" s="722"/>
      <c r="AD169" s="722"/>
      <c r="AE169" s="722"/>
      <c r="AF169" s="722"/>
      <c r="AG169" s="722"/>
      <c r="AH169" s="722"/>
      <c r="AI169" s="722"/>
      <c r="AJ169" s="722"/>
      <c r="AK169" s="722"/>
      <c r="AL169" s="722"/>
      <c r="AM169" s="722"/>
      <c r="AN169" s="722"/>
      <c r="AO169" s="722"/>
      <c r="AP169" s="215" t="str">
        <f t="shared" si="208"/>
        <v/>
      </c>
      <c r="AQ169" s="299" t="str">
        <f t="shared" si="173"/>
        <v/>
      </c>
      <c r="AR169" s="215" t="str">
        <f t="shared" si="209"/>
        <v/>
      </c>
      <c r="AS169" s="3"/>
      <c r="AT169" s="49" t="str">
        <f t="shared" si="210"/>
        <v/>
      </c>
      <c r="AU169" s="49" t="str">
        <f t="shared" si="211"/>
        <v/>
      </c>
      <c r="AV169" s="49" t="str">
        <f t="shared" si="212"/>
        <v/>
      </c>
      <c r="AW169" s="49" t="str">
        <f t="shared" si="213"/>
        <v/>
      </c>
      <c r="AX169" s="49" t="str">
        <f t="shared" si="214"/>
        <v/>
      </c>
      <c r="AY169" s="49" t="str">
        <f t="shared" si="215"/>
        <v/>
      </c>
      <c r="AZ169" s="49" t="str">
        <f t="shared" si="216"/>
        <v/>
      </c>
      <c r="BA169" s="42"/>
      <c r="BB169" s="49" t="str">
        <f t="shared" si="174"/>
        <v/>
      </c>
      <c r="BC169" s="49" t="str">
        <f t="shared" si="175"/>
        <v/>
      </c>
      <c r="BD169" s="49" t="str">
        <f t="shared" si="176"/>
        <v/>
      </c>
      <c r="BE169" s="49" t="str">
        <f t="shared" si="177"/>
        <v/>
      </c>
      <c r="BF169" s="49" t="str">
        <f t="shared" si="178"/>
        <v/>
      </c>
      <c r="BG169" s="49" t="str">
        <f t="shared" si="179"/>
        <v/>
      </c>
      <c r="BH169" s="49" t="str">
        <f t="shared" si="180"/>
        <v/>
      </c>
      <c r="BI169" s="49" t="str">
        <f t="shared" si="217"/>
        <v/>
      </c>
      <c r="BJ169" s="3"/>
      <c r="BK169" s="49" t="str">
        <f t="shared" si="218"/>
        <v/>
      </c>
      <c r="BL169" s="49" t="str">
        <f t="shared" si="219"/>
        <v/>
      </c>
      <c r="BM169" s="49" t="str">
        <f t="shared" si="220"/>
        <v/>
      </c>
      <c r="BN169" s="49" t="str">
        <f t="shared" si="221"/>
        <v/>
      </c>
      <c r="BO169" s="49" t="str">
        <f t="shared" si="222"/>
        <v/>
      </c>
      <c r="BP169" s="49" t="str">
        <f t="shared" si="223"/>
        <v/>
      </c>
      <c r="BQ169" s="49" t="str">
        <f t="shared" si="224"/>
        <v/>
      </c>
      <c r="BR169" s="49" t="str">
        <f t="shared" si="225"/>
        <v/>
      </c>
      <c r="BS169" s="49" t="str">
        <f t="shared" si="226"/>
        <v/>
      </c>
      <c r="BT169" s="49" t="str">
        <f t="shared" si="227"/>
        <v/>
      </c>
      <c r="BU169" s="49" t="str">
        <f t="shared" si="228"/>
        <v/>
      </c>
      <c r="BV169" s="49" t="str">
        <f t="shared" si="229"/>
        <v/>
      </c>
      <c r="BW169" s="49" t="str">
        <f t="shared" si="230"/>
        <v/>
      </c>
      <c r="BY169" s="49" t="str">
        <f t="shared" si="181"/>
        <v/>
      </c>
      <c r="BZ169" s="49" t="str">
        <f t="shared" si="182"/>
        <v/>
      </c>
      <c r="CA169" s="49" t="str">
        <f t="shared" si="183"/>
        <v/>
      </c>
      <c r="CB169" s="49" t="str">
        <f t="shared" si="184"/>
        <v/>
      </c>
      <c r="CC169" s="49" t="str">
        <f t="shared" si="185"/>
        <v/>
      </c>
      <c r="CD169" s="49" t="str">
        <f t="shared" si="186"/>
        <v/>
      </c>
      <c r="CE169" s="49" t="str">
        <f t="shared" si="187"/>
        <v/>
      </c>
      <c r="CF169" s="49" t="str">
        <f t="shared" si="188"/>
        <v/>
      </c>
      <c r="CG169" s="49" t="str">
        <f t="shared" si="189"/>
        <v/>
      </c>
      <c r="CH169" s="49" t="str">
        <f t="shared" si="190"/>
        <v/>
      </c>
      <c r="CI169" s="49" t="str">
        <f t="shared" si="191"/>
        <v/>
      </c>
      <c r="CJ169" s="49" t="str">
        <f t="shared" si="192"/>
        <v/>
      </c>
      <c r="CK169" s="49" t="str">
        <f t="shared" si="193"/>
        <v/>
      </c>
      <c r="CL169" s="49" t="str">
        <f t="shared" si="194"/>
        <v/>
      </c>
      <c r="CM169" s="3"/>
      <c r="CN169" s="49" t="str">
        <f t="shared" si="245"/>
        <v/>
      </c>
      <c r="CO169" s="49" t="str">
        <f t="shared" si="246"/>
        <v/>
      </c>
      <c r="CP169" s="49" t="str">
        <f t="shared" si="247"/>
        <v/>
      </c>
      <c r="CQ169" s="49" t="str">
        <f t="shared" si="248"/>
        <v/>
      </c>
      <c r="CR169" s="49" t="str">
        <f t="shared" si="249"/>
        <v/>
      </c>
      <c r="CS169" s="49" t="str">
        <f t="shared" si="250"/>
        <v/>
      </c>
      <c r="CT169" s="49" t="str">
        <f t="shared" si="251"/>
        <v/>
      </c>
      <c r="CU169" s="49" t="str">
        <f t="shared" si="252"/>
        <v/>
      </c>
      <c r="CW169" s="49" t="str">
        <f t="shared" si="195"/>
        <v/>
      </c>
      <c r="CX169" s="49" t="str">
        <f t="shared" si="196"/>
        <v/>
      </c>
      <c r="CY169" s="49" t="str">
        <f t="shared" si="197"/>
        <v/>
      </c>
      <c r="CZ169" s="49" t="str">
        <f t="shared" si="198"/>
        <v/>
      </c>
      <c r="DA169" s="49" t="str">
        <f t="shared" si="199"/>
        <v/>
      </c>
      <c r="DB169" s="49" t="str">
        <f t="shared" si="200"/>
        <v/>
      </c>
      <c r="DC169" s="49" t="str">
        <f t="shared" si="201"/>
        <v/>
      </c>
      <c r="DD169" s="49" t="str">
        <f t="shared" si="202"/>
        <v/>
      </c>
      <c r="DE169" s="52" t="str">
        <f t="shared" si="203"/>
        <v/>
      </c>
      <c r="DG169" s="49" t="str">
        <f t="shared" si="231"/>
        <v/>
      </c>
      <c r="DH169" s="49" t="str">
        <f t="shared" si="232"/>
        <v/>
      </c>
      <c r="DI169" s="49" t="str">
        <f t="shared" si="233"/>
        <v/>
      </c>
      <c r="DK169" s="49" t="str">
        <f t="shared" si="204"/>
        <v/>
      </c>
      <c r="DL169" s="49" t="str">
        <f t="shared" si="205"/>
        <v/>
      </c>
      <c r="DM169" s="49" t="str">
        <f t="shared" si="206"/>
        <v/>
      </c>
      <c r="DN169" s="57" t="str">
        <f t="shared" si="207"/>
        <v/>
      </c>
      <c r="DP169" s="49" t="str">
        <f t="shared" si="253"/>
        <v/>
      </c>
      <c r="DQ169" s="49" t="str">
        <f t="shared" si="254"/>
        <v/>
      </c>
      <c r="DR169" s="49" t="str">
        <f t="shared" si="255"/>
        <v/>
      </c>
      <c r="DS169" s="49" t="str">
        <f t="shared" si="256"/>
        <v/>
      </c>
      <c r="DU169" s="49" t="str">
        <f t="shared" si="257"/>
        <v/>
      </c>
      <c r="DV169" s="49" t="str">
        <f t="shared" si="258"/>
        <v/>
      </c>
      <c r="DW169" s="49" t="str">
        <f t="shared" si="259"/>
        <v/>
      </c>
      <c r="DX169" s="49" t="str">
        <f t="shared" si="260"/>
        <v/>
      </c>
      <c r="DY169" s="57" t="str">
        <f t="shared" si="261"/>
        <v/>
      </c>
      <c r="EA169" s="49" t="str">
        <f t="shared" si="234"/>
        <v/>
      </c>
      <c r="EB169" s="49" t="str">
        <f t="shared" si="235"/>
        <v/>
      </c>
      <c r="EC169" s="49" t="str">
        <f t="shared" si="236"/>
        <v/>
      </c>
      <c r="ED169" s="49" t="str">
        <f t="shared" si="237"/>
        <v/>
      </c>
      <c r="EE169" s="49" t="str">
        <f t="shared" si="238"/>
        <v/>
      </c>
      <c r="EG169" s="49" t="str">
        <f t="shared" si="239"/>
        <v/>
      </c>
      <c r="EH169" s="49" t="str">
        <f t="shared" si="240"/>
        <v/>
      </c>
      <c r="EI169" s="49" t="str">
        <f t="shared" si="241"/>
        <v/>
      </c>
      <c r="EJ169" s="49" t="str">
        <f t="shared" si="242"/>
        <v/>
      </c>
      <c r="EK169" s="49" t="str">
        <f t="shared" si="243"/>
        <v/>
      </c>
      <c r="EL169" s="57" t="str">
        <f t="shared" si="244"/>
        <v/>
      </c>
    </row>
    <row r="170" spans="1:142" ht="15" customHeight="1">
      <c r="A170" s="699"/>
      <c r="B170" s="702"/>
      <c r="C170" s="702"/>
      <c r="D170" s="722"/>
      <c r="E170" s="722"/>
      <c r="F170" s="722"/>
      <c r="G170" s="722"/>
      <c r="H170" s="722"/>
      <c r="I170" s="722"/>
      <c r="J170" s="722"/>
      <c r="K170" s="722"/>
      <c r="L170" s="722"/>
      <c r="M170" s="722"/>
      <c r="N170" s="722"/>
      <c r="O170" s="722"/>
      <c r="P170" s="722"/>
      <c r="Q170" s="722"/>
      <c r="R170" s="722"/>
      <c r="S170" s="722"/>
      <c r="T170" s="722"/>
      <c r="U170" s="722"/>
      <c r="V170" s="722"/>
      <c r="W170" s="722"/>
      <c r="X170" s="722"/>
      <c r="Y170" s="722"/>
      <c r="Z170" s="722"/>
      <c r="AA170" s="722"/>
      <c r="AB170" s="722"/>
      <c r="AC170" s="722"/>
      <c r="AD170" s="722"/>
      <c r="AE170" s="722"/>
      <c r="AF170" s="722"/>
      <c r="AG170" s="722"/>
      <c r="AH170" s="722"/>
      <c r="AI170" s="722"/>
      <c r="AJ170" s="722"/>
      <c r="AK170" s="722"/>
      <c r="AL170" s="722"/>
      <c r="AM170" s="722"/>
      <c r="AN170" s="722"/>
      <c r="AO170" s="722"/>
      <c r="AP170" s="215" t="str">
        <f t="shared" si="208"/>
        <v/>
      </c>
      <c r="AQ170" s="299" t="str">
        <f t="shared" si="173"/>
        <v/>
      </c>
      <c r="AR170" s="215" t="str">
        <f t="shared" si="209"/>
        <v/>
      </c>
      <c r="AS170" s="3"/>
      <c r="AT170" s="49" t="str">
        <f t="shared" si="210"/>
        <v/>
      </c>
      <c r="AU170" s="49" t="str">
        <f t="shared" si="211"/>
        <v/>
      </c>
      <c r="AV170" s="49" t="str">
        <f t="shared" si="212"/>
        <v/>
      </c>
      <c r="AW170" s="49" t="str">
        <f t="shared" si="213"/>
        <v/>
      </c>
      <c r="AX170" s="49" t="str">
        <f t="shared" si="214"/>
        <v/>
      </c>
      <c r="AY170" s="49" t="str">
        <f t="shared" si="215"/>
        <v/>
      </c>
      <c r="AZ170" s="49" t="str">
        <f t="shared" si="216"/>
        <v/>
      </c>
      <c r="BA170" s="42"/>
      <c r="BB170" s="49" t="str">
        <f t="shared" si="174"/>
        <v/>
      </c>
      <c r="BC170" s="49" t="str">
        <f t="shared" si="175"/>
        <v/>
      </c>
      <c r="BD170" s="49" t="str">
        <f t="shared" si="176"/>
        <v/>
      </c>
      <c r="BE170" s="49" t="str">
        <f t="shared" si="177"/>
        <v/>
      </c>
      <c r="BF170" s="49" t="str">
        <f t="shared" si="178"/>
        <v/>
      </c>
      <c r="BG170" s="49" t="str">
        <f t="shared" si="179"/>
        <v/>
      </c>
      <c r="BH170" s="49" t="str">
        <f t="shared" si="180"/>
        <v/>
      </c>
      <c r="BI170" s="49" t="str">
        <f t="shared" si="217"/>
        <v/>
      </c>
      <c r="BJ170" s="3"/>
      <c r="BK170" s="49" t="str">
        <f t="shared" si="218"/>
        <v/>
      </c>
      <c r="BL170" s="49" t="str">
        <f t="shared" si="219"/>
        <v/>
      </c>
      <c r="BM170" s="49" t="str">
        <f t="shared" si="220"/>
        <v/>
      </c>
      <c r="BN170" s="49" t="str">
        <f t="shared" si="221"/>
        <v/>
      </c>
      <c r="BO170" s="49" t="str">
        <f t="shared" si="222"/>
        <v/>
      </c>
      <c r="BP170" s="49" t="str">
        <f t="shared" si="223"/>
        <v/>
      </c>
      <c r="BQ170" s="49" t="str">
        <f t="shared" si="224"/>
        <v/>
      </c>
      <c r="BR170" s="49" t="str">
        <f t="shared" si="225"/>
        <v/>
      </c>
      <c r="BS170" s="49" t="str">
        <f t="shared" si="226"/>
        <v/>
      </c>
      <c r="BT170" s="49" t="str">
        <f t="shared" si="227"/>
        <v/>
      </c>
      <c r="BU170" s="49" t="str">
        <f t="shared" si="228"/>
        <v/>
      </c>
      <c r="BV170" s="49" t="str">
        <f t="shared" si="229"/>
        <v/>
      </c>
      <c r="BW170" s="49" t="str">
        <f t="shared" si="230"/>
        <v/>
      </c>
      <c r="BY170" s="49" t="str">
        <f t="shared" si="181"/>
        <v/>
      </c>
      <c r="BZ170" s="49" t="str">
        <f t="shared" si="182"/>
        <v/>
      </c>
      <c r="CA170" s="49" t="str">
        <f t="shared" si="183"/>
        <v/>
      </c>
      <c r="CB170" s="49" t="str">
        <f t="shared" si="184"/>
        <v/>
      </c>
      <c r="CC170" s="49" t="str">
        <f t="shared" si="185"/>
        <v/>
      </c>
      <c r="CD170" s="49" t="str">
        <f t="shared" si="186"/>
        <v/>
      </c>
      <c r="CE170" s="49" t="str">
        <f t="shared" si="187"/>
        <v/>
      </c>
      <c r="CF170" s="49" t="str">
        <f t="shared" si="188"/>
        <v/>
      </c>
      <c r="CG170" s="49" t="str">
        <f t="shared" si="189"/>
        <v/>
      </c>
      <c r="CH170" s="49" t="str">
        <f t="shared" si="190"/>
        <v/>
      </c>
      <c r="CI170" s="49" t="str">
        <f t="shared" si="191"/>
        <v/>
      </c>
      <c r="CJ170" s="49" t="str">
        <f t="shared" si="192"/>
        <v/>
      </c>
      <c r="CK170" s="49" t="str">
        <f t="shared" si="193"/>
        <v/>
      </c>
      <c r="CL170" s="49" t="str">
        <f t="shared" si="194"/>
        <v/>
      </c>
      <c r="CM170" s="3"/>
      <c r="CN170" s="49" t="str">
        <f t="shared" si="245"/>
        <v/>
      </c>
      <c r="CO170" s="49" t="str">
        <f t="shared" si="246"/>
        <v/>
      </c>
      <c r="CP170" s="49" t="str">
        <f t="shared" si="247"/>
        <v/>
      </c>
      <c r="CQ170" s="49" t="str">
        <f t="shared" si="248"/>
        <v/>
      </c>
      <c r="CR170" s="49" t="str">
        <f t="shared" si="249"/>
        <v/>
      </c>
      <c r="CS170" s="49" t="str">
        <f t="shared" si="250"/>
        <v/>
      </c>
      <c r="CT170" s="49" t="str">
        <f t="shared" si="251"/>
        <v/>
      </c>
      <c r="CU170" s="49" t="str">
        <f t="shared" si="252"/>
        <v/>
      </c>
      <c r="CW170" s="49" t="str">
        <f t="shared" si="195"/>
        <v/>
      </c>
      <c r="CX170" s="49" t="str">
        <f t="shared" si="196"/>
        <v/>
      </c>
      <c r="CY170" s="49" t="str">
        <f t="shared" si="197"/>
        <v/>
      </c>
      <c r="CZ170" s="49" t="str">
        <f t="shared" si="198"/>
        <v/>
      </c>
      <c r="DA170" s="49" t="str">
        <f t="shared" si="199"/>
        <v/>
      </c>
      <c r="DB170" s="49" t="str">
        <f t="shared" si="200"/>
        <v/>
      </c>
      <c r="DC170" s="49" t="str">
        <f t="shared" si="201"/>
        <v/>
      </c>
      <c r="DD170" s="49" t="str">
        <f t="shared" si="202"/>
        <v/>
      </c>
      <c r="DE170" s="52" t="str">
        <f t="shared" si="203"/>
        <v/>
      </c>
      <c r="DG170" s="49" t="str">
        <f t="shared" si="231"/>
        <v/>
      </c>
      <c r="DH170" s="49" t="str">
        <f t="shared" si="232"/>
        <v/>
      </c>
      <c r="DI170" s="49" t="str">
        <f t="shared" si="233"/>
        <v/>
      </c>
      <c r="DK170" s="49" t="str">
        <f t="shared" si="204"/>
        <v/>
      </c>
      <c r="DL170" s="49" t="str">
        <f t="shared" si="205"/>
        <v/>
      </c>
      <c r="DM170" s="49" t="str">
        <f t="shared" si="206"/>
        <v/>
      </c>
      <c r="DN170" s="57" t="str">
        <f t="shared" si="207"/>
        <v/>
      </c>
      <c r="DP170" s="49" t="str">
        <f t="shared" si="253"/>
        <v/>
      </c>
      <c r="DQ170" s="49" t="str">
        <f t="shared" si="254"/>
        <v/>
      </c>
      <c r="DR170" s="49" t="str">
        <f t="shared" si="255"/>
        <v/>
      </c>
      <c r="DS170" s="49" t="str">
        <f t="shared" si="256"/>
        <v/>
      </c>
      <c r="DU170" s="49" t="str">
        <f t="shared" si="257"/>
        <v/>
      </c>
      <c r="DV170" s="49" t="str">
        <f t="shared" si="258"/>
        <v/>
      </c>
      <c r="DW170" s="49" t="str">
        <f t="shared" si="259"/>
        <v/>
      </c>
      <c r="DX170" s="49" t="str">
        <f t="shared" si="260"/>
        <v/>
      </c>
      <c r="DY170" s="57" t="str">
        <f t="shared" si="261"/>
        <v/>
      </c>
      <c r="EA170" s="49" t="str">
        <f t="shared" si="234"/>
        <v/>
      </c>
      <c r="EB170" s="49" t="str">
        <f t="shared" si="235"/>
        <v/>
      </c>
      <c r="EC170" s="49" t="str">
        <f t="shared" si="236"/>
        <v/>
      </c>
      <c r="ED170" s="49" t="str">
        <f t="shared" si="237"/>
        <v/>
      </c>
      <c r="EE170" s="49" t="str">
        <f t="shared" si="238"/>
        <v/>
      </c>
      <c r="EG170" s="49" t="str">
        <f t="shared" si="239"/>
        <v/>
      </c>
      <c r="EH170" s="49" t="str">
        <f t="shared" si="240"/>
        <v/>
      </c>
      <c r="EI170" s="49" t="str">
        <f t="shared" si="241"/>
        <v/>
      </c>
      <c r="EJ170" s="49" t="str">
        <f t="shared" si="242"/>
        <v/>
      </c>
      <c r="EK170" s="49" t="str">
        <f t="shared" si="243"/>
        <v/>
      </c>
      <c r="EL170" s="57" t="str">
        <f t="shared" si="244"/>
        <v/>
      </c>
    </row>
    <row r="171" spans="1:142" ht="15" customHeight="1">
      <c r="A171" s="699"/>
      <c r="B171" s="702"/>
      <c r="C171" s="702"/>
      <c r="D171" s="722"/>
      <c r="E171" s="722"/>
      <c r="F171" s="722"/>
      <c r="G171" s="722"/>
      <c r="H171" s="722"/>
      <c r="I171" s="722"/>
      <c r="J171" s="722"/>
      <c r="K171" s="722"/>
      <c r="L171" s="722"/>
      <c r="M171" s="722"/>
      <c r="N171" s="722"/>
      <c r="O171" s="722"/>
      <c r="P171" s="722"/>
      <c r="Q171" s="722"/>
      <c r="R171" s="722"/>
      <c r="S171" s="722"/>
      <c r="T171" s="722"/>
      <c r="U171" s="722"/>
      <c r="V171" s="722"/>
      <c r="W171" s="722"/>
      <c r="X171" s="722"/>
      <c r="Y171" s="722"/>
      <c r="Z171" s="722"/>
      <c r="AA171" s="722"/>
      <c r="AB171" s="722"/>
      <c r="AC171" s="722"/>
      <c r="AD171" s="722"/>
      <c r="AE171" s="722"/>
      <c r="AF171" s="722"/>
      <c r="AG171" s="722"/>
      <c r="AH171" s="722"/>
      <c r="AI171" s="722"/>
      <c r="AJ171" s="722"/>
      <c r="AK171" s="722"/>
      <c r="AL171" s="722"/>
      <c r="AM171" s="722"/>
      <c r="AN171" s="722"/>
      <c r="AO171" s="722"/>
      <c r="AP171" s="215" t="str">
        <f t="shared" si="208"/>
        <v/>
      </c>
      <c r="AQ171" s="299" t="str">
        <f t="shared" si="173"/>
        <v/>
      </c>
      <c r="AR171" s="215" t="str">
        <f t="shared" si="209"/>
        <v/>
      </c>
      <c r="AS171" s="3"/>
      <c r="AT171" s="49" t="str">
        <f t="shared" si="210"/>
        <v/>
      </c>
      <c r="AU171" s="49" t="str">
        <f t="shared" si="211"/>
        <v/>
      </c>
      <c r="AV171" s="49" t="str">
        <f t="shared" si="212"/>
        <v/>
      </c>
      <c r="AW171" s="49" t="str">
        <f t="shared" si="213"/>
        <v/>
      </c>
      <c r="AX171" s="49" t="str">
        <f t="shared" si="214"/>
        <v/>
      </c>
      <c r="AY171" s="49" t="str">
        <f t="shared" si="215"/>
        <v/>
      </c>
      <c r="AZ171" s="49" t="str">
        <f t="shared" si="216"/>
        <v/>
      </c>
      <c r="BA171" s="42"/>
      <c r="BB171" s="49" t="str">
        <f t="shared" si="174"/>
        <v/>
      </c>
      <c r="BC171" s="49" t="str">
        <f t="shared" si="175"/>
        <v/>
      </c>
      <c r="BD171" s="49" t="str">
        <f t="shared" si="176"/>
        <v/>
      </c>
      <c r="BE171" s="49" t="str">
        <f t="shared" si="177"/>
        <v/>
      </c>
      <c r="BF171" s="49" t="str">
        <f t="shared" si="178"/>
        <v/>
      </c>
      <c r="BG171" s="49" t="str">
        <f t="shared" si="179"/>
        <v/>
      </c>
      <c r="BH171" s="49" t="str">
        <f t="shared" si="180"/>
        <v/>
      </c>
      <c r="BI171" s="49" t="str">
        <f t="shared" si="217"/>
        <v/>
      </c>
      <c r="BJ171" s="3"/>
      <c r="BK171" s="49" t="str">
        <f t="shared" si="218"/>
        <v/>
      </c>
      <c r="BL171" s="49" t="str">
        <f t="shared" si="219"/>
        <v/>
      </c>
      <c r="BM171" s="49" t="str">
        <f t="shared" si="220"/>
        <v/>
      </c>
      <c r="BN171" s="49" t="str">
        <f t="shared" si="221"/>
        <v/>
      </c>
      <c r="BO171" s="49" t="str">
        <f t="shared" si="222"/>
        <v/>
      </c>
      <c r="BP171" s="49" t="str">
        <f t="shared" si="223"/>
        <v/>
      </c>
      <c r="BQ171" s="49" t="str">
        <f t="shared" si="224"/>
        <v/>
      </c>
      <c r="BR171" s="49" t="str">
        <f t="shared" si="225"/>
        <v/>
      </c>
      <c r="BS171" s="49" t="str">
        <f t="shared" si="226"/>
        <v/>
      </c>
      <c r="BT171" s="49" t="str">
        <f t="shared" si="227"/>
        <v/>
      </c>
      <c r="BU171" s="49" t="str">
        <f t="shared" si="228"/>
        <v/>
      </c>
      <c r="BV171" s="49" t="str">
        <f t="shared" si="229"/>
        <v/>
      </c>
      <c r="BW171" s="49" t="str">
        <f t="shared" si="230"/>
        <v/>
      </c>
      <c r="BY171" s="49" t="str">
        <f t="shared" si="181"/>
        <v/>
      </c>
      <c r="BZ171" s="49" t="str">
        <f t="shared" si="182"/>
        <v/>
      </c>
      <c r="CA171" s="49" t="str">
        <f t="shared" si="183"/>
        <v/>
      </c>
      <c r="CB171" s="49" t="str">
        <f t="shared" si="184"/>
        <v/>
      </c>
      <c r="CC171" s="49" t="str">
        <f t="shared" si="185"/>
        <v/>
      </c>
      <c r="CD171" s="49" t="str">
        <f t="shared" si="186"/>
        <v/>
      </c>
      <c r="CE171" s="49" t="str">
        <f t="shared" si="187"/>
        <v/>
      </c>
      <c r="CF171" s="49" t="str">
        <f t="shared" si="188"/>
        <v/>
      </c>
      <c r="CG171" s="49" t="str">
        <f t="shared" si="189"/>
        <v/>
      </c>
      <c r="CH171" s="49" t="str">
        <f t="shared" si="190"/>
        <v/>
      </c>
      <c r="CI171" s="49" t="str">
        <f t="shared" si="191"/>
        <v/>
      </c>
      <c r="CJ171" s="49" t="str">
        <f t="shared" si="192"/>
        <v/>
      </c>
      <c r="CK171" s="49" t="str">
        <f t="shared" si="193"/>
        <v/>
      </c>
      <c r="CL171" s="49" t="str">
        <f t="shared" si="194"/>
        <v/>
      </c>
      <c r="CM171" s="3"/>
      <c r="CN171" s="49" t="str">
        <f t="shared" si="245"/>
        <v/>
      </c>
      <c r="CO171" s="49" t="str">
        <f t="shared" si="246"/>
        <v/>
      </c>
      <c r="CP171" s="49" t="str">
        <f t="shared" si="247"/>
        <v/>
      </c>
      <c r="CQ171" s="49" t="str">
        <f t="shared" si="248"/>
        <v/>
      </c>
      <c r="CR171" s="49" t="str">
        <f t="shared" si="249"/>
        <v/>
      </c>
      <c r="CS171" s="49" t="str">
        <f t="shared" si="250"/>
        <v/>
      </c>
      <c r="CT171" s="49" t="str">
        <f t="shared" si="251"/>
        <v/>
      </c>
      <c r="CU171" s="49" t="str">
        <f t="shared" si="252"/>
        <v/>
      </c>
      <c r="CW171" s="49" t="str">
        <f t="shared" si="195"/>
        <v/>
      </c>
      <c r="CX171" s="49" t="str">
        <f t="shared" si="196"/>
        <v/>
      </c>
      <c r="CY171" s="49" t="str">
        <f t="shared" si="197"/>
        <v/>
      </c>
      <c r="CZ171" s="49" t="str">
        <f t="shared" si="198"/>
        <v/>
      </c>
      <c r="DA171" s="49" t="str">
        <f t="shared" si="199"/>
        <v/>
      </c>
      <c r="DB171" s="49" t="str">
        <f t="shared" si="200"/>
        <v/>
      </c>
      <c r="DC171" s="49" t="str">
        <f t="shared" si="201"/>
        <v/>
      </c>
      <c r="DD171" s="49" t="str">
        <f t="shared" si="202"/>
        <v/>
      </c>
      <c r="DE171" s="52" t="str">
        <f t="shared" si="203"/>
        <v/>
      </c>
      <c r="DG171" s="49" t="str">
        <f t="shared" si="231"/>
        <v/>
      </c>
      <c r="DH171" s="49" t="str">
        <f t="shared" si="232"/>
        <v/>
      </c>
      <c r="DI171" s="49" t="str">
        <f t="shared" si="233"/>
        <v/>
      </c>
      <c r="DK171" s="49" t="str">
        <f t="shared" si="204"/>
        <v/>
      </c>
      <c r="DL171" s="49" t="str">
        <f t="shared" si="205"/>
        <v/>
      </c>
      <c r="DM171" s="49" t="str">
        <f t="shared" si="206"/>
        <v/>
      </c>
      <c r="DN171" s="57" t="str">
        <f t="shared" si="207"/>
        <v/>
      </c>
      <c r="DP171" s="49" t="str">
        <f t="shared" si="253"/>
        <v/>
      </c>
      <c r="DQ171" s="49" t="str">
        <f t="shared" si="254"/>
        <v/>
      </c>
      <c r="DR171" s="49" t="str">
        <f t="shared" si="255"/>
        <v/>
      </c>
      <c r="DS171" s="49" t="str">
        <f t="shared" si="256"/>
        <v/>
      </c>
      <c r="DU171" s="49" t="str">
        <f t="shared" si="257"/>
        <v/>
      </c>
      <c r="DV171" s="49" t="str">
        <f t="shared" si="258"/>
        <v/>
      </c>
      <c r="DW171" s="49" t="str">
        <f t="shared" si="259"/>
        <v/>
      </c>
      <c r="DX171" s="49" t="str">
        <f t="shared" si="260"/>
        <v/>
      </c>
      <c r="DY171" s="57" t="str">
        <f t="shared" si="261"/>
        <v/>
      </c>
      <c r="EA171" s="49" t="str">
        <f t="shared" si="234"/>
        <v/>
      </c>
      <c r="EB171" s="49" t="str">
        <f t="shared" si="235"/>
        <v/>
      </c>
      <c r="EC171" s="49" t="str">
        <f t="shared" si="236"/>
        <v/>
      </c>
      <c r="ED171" s="49" t="str">
        <f t="shared" si="237"/>
        <v/>
      </c>
      <c r="EE171" s="49" t="str">
        <f t="shared" si="238"/>
        <v/>
      </c>
      <c r="EG171" s="49" t="str">
        <f t="shared" si="239"/>
        <v/>
      </c>
      <c r="EH171" s="49" t="str">
        <f t="shared" si="240"/>
        <v/>
      </c>
      <c r="EI171" s="49" t="str">
        <f t="shared" si="241"/>
        <v/>
      </c>
      <c r="EJ171" s="49" t="str">
        <f t="shared" si="242"/>
        <v/>
      </c>
      <c r="EK171" s="49" t="str">
        <f t="shared" si="243"/>
        <v/>
      </c>
      <c r="EL171" s="57" t="str">
        <f t="shared" si="244"/>
        <v/>
      </c>
    </row>
    <row r="172" spans="1:142" ht="15" customHeight="1">
      <c r="A172" s="699"/>
      <c r="B172" s="702"/>
      <c r="C172" s="702"/>
      <c r="D172" s="722"/>
      <c r="E172" s="722"/>
      <c r="F172" s="722"/>
      <c r="G172" s="722"/>
      <c r="H172" s="722"/>
      <c r="I172" s="722"/>
      <c r="J172" s="722"/>
      <c r="K172" s="722"/>
      <c r="L172" s="722"/>
      <c r="M172" s="722"/>
      <c r="N172" s="722"/>
      <c r="O172" s="722"/>
      <c r="P172" s="722"/>
      <c r="Q172" s="722"/>
      <c r="R172" s="722"/>
      <c r="S172" s="722"/>
      <c r="T172" s="722"/>
      <c r="U172" s="722"/>
      <c r="V172" s="722"/>
      <c r="W172" s="722"/>
      <c r="X172" s="722"/>
      <c r="Y172" s="722"/>
      <c r="Z172" s="722"/>
      <c r="AA172" s="722"/>
      <c r="AB172" s="722"/>
      <c r="AC172" s="722"/>
      <c r="AD172" s="722"/>
      <c r="AE172" s="722"/>
      <c r="AF172" s="722"/>
      <c r="AG172" s="722"/>
      <c r="AH172" s="722"/>
      <c r="AI172" s="722"/>
      <c r="AJ172" s="722"/>
      <c r="AK172" s="722"/>
      <c r="AL172" s="722"/>
      <c r="AM172" s="722"/>
      <c r="AN172" s="722"/>
      <c r="AO172" s="722"/>
      <c r="AP172" s="215" t="str">
        <f t="shared" si="208"/>
        <v/>
      </c>
      <c r="AQ172" s="299" t="str">
        <f t="shared" si="173"/>
        <v/>
      </c>
      <c r="AR172" s="215" t="str">
        <f t="shared" si="209"/>
        <v/>
      </c>
      <c r="AS172" s="3"/>
      <c r="AT172" s="49" t="str">
        <f t="shared" si="210"/>
        <v/>
      </c>
      <c r="AU172" s="49" t="str">
        <f t="shared" si="211"/>
        <v/>
      </c>
      <c r="AV172" s="49" t="str">
        <f t="shared" si="212"/>
        <v/>
      </c>
      <c r="AW172" s="49" t="str">
        <f t="shared" si="213"/>
        <v/>
      </c>
      <c r="AX172" s="49" t="str">
        <f t="shared" si="214"/>
        <v/>
      </c>
      <c r="AY172" s="49" t="str">
        <f t="shared" si="215"/>
        <v/>
      </c>
      <c r="AZ172" s="49" t="str">
        <f t="shared" si="216"/>
        <v/>
      </c>
      <c r="BA172" s="42"/>
      <c r="BB172" s="49" t="str">
        <f t="shared" si="174"/>
        <v/>
      </c>
      <c r="BC172" s="49" t="str">
        <f t="shared" si="175"/>
        <v/>
      </c>
      <c r="BD172" s="49" t="str">
        <f t="shared" si="176"/>
        <v/>
      </c>
      <c r="BE172" s="49" t="str">
        <f t="shared" si="177"/>
        <v/>
      </c>
      <c r="BF172" s="49" t="str">
        <f t="shared" si="178"/>
        <v/>
      </c>
      <c r="BG172" s="49" t="str">
        <f t="shared" si="179"/>
        <v/>
      </c>
      <c r="BH172" s="49" t="str">
        <f t="shared" si="180"/>
        <v/>
      </c>
      <c r="BI172" s="49" t="str">
        <f t="shared" si="217"/>
        <v/>
      </c>
      <c r="BJ172" s="3"/>
      <c r="BK172" s="49" t="str">
        <f t="shared" si="218"/>
        <v/>
      </c>
      <c r="BL172" s="49" t="str">
        <f t="shared" si="219"/>
        <v/>
      </c>
      <c r="BM172" s="49" t="str">
        <f t="shared" si="220"/>
        <v/>
      </c>
      <c r="BN172" s="49" t="str">
        <f t="shared" si="221"/>
        <v/>
      </c>
      <c r="BO172" s="49" t="str">
        <f t="shared" si="222"/>
        <v/>
      </c>
      <c r="BP172" s="49" t="str">
        <f t="shared" si="223"/>
        <v/>
      </c>
      <c r="BQ172" s="49" t="str">
        <f t="shared" si="224"/>
        <v/>
      </c>
      <c r="BR172" s="49" t="str">
        <f t="shared" si="225"/>
        <v/>
      </c>
      <c r="BS172" s="49" t="str">
        <f t="shared" si="226"/>
        <v/>
      </c>
      <c r="BT172" s="49" t="str">
        <f t="shared" si="227"/>
        <v/>
      </c>
      <c r="BU172" s="49" t="str">
        <f t="shared" si="228"/>
        <v/>
      </c>
      <c r="BV172" s="49" t="str">
        <f t="shared" si="229"/>
        <v/>
      </c>
      <c r="BW172" s="49" t="str">
        <f t="shared" si="230"/>
        <v/>
      </c>
      <c r="BY172" s="49" t="str">
        <f t="shared" si="181"/>
        <v/>
      </c>
      <c r="BZ172" s="49" t="str">
        <f t="shared" si="182"/>
        <v/>
      </c>
      <c r="CA172" s="49" t="str">
        <f t="shared" si="183"/>
        <v/>
      </c>
      <c r="CB172" s="49" t="str">
        <f t="shared" si="184"/>
        <v/>
      </c>
      <c r="CC172" s="49" t="str">
        <f t="shared" si="185"/>
        <v/>
      </c>
      <c r="CD172" s="49" t="str">
        <f t="shared" si="186"/>
        <v/>
      </c>
      <c r="CE172" s="49" t="str">
        <f t="shared" si="187"/>
        <v/>
      </c>
      <c r="CF172" s="49" t="str">
        <f t="shared" si="188"/>
        <v/>
      </c>
      <c r="CG172" s="49" t="str">
        <f t="shared" si="189"/>
        <v/>
      </c>
      <c r="CH172" s="49" t="str">
        <f t="shared" si="190"/>
        <v/>
      </c>
      <c r="CI172" s="49" t="str">
        <f t="shared" si="191"/>
        <v/>
      </c>
      <c r="CJ172" s="49" t="str">
        <f t="shared" si="192"/>
        <v/>
      </c>
      <c r="CK172" s="49" t="str">
        <f t="shared" si="193"/>
        <v/>
      </c>
      <c r="CL172" s="49" t="str">
        <f t="shared" si="194"/>
        <v/>
      </c>
      <c r="CM172" s="3"/>
      <c r="CN172" s="49" t="str">
        <f t="shared" si="245"/>
        <v/>
      </c>
      <c r="CO172" s="49" t="str">
        <f t="shared" si="246"/>
        <v/>
      </c>
      <c r="CP172" s="49" t="str">
        <f t="shared" si="247"/>
        <v/>
      </c>
      <c r="CQ172" s="49" t="str">
        <f t="shared" si="248"/>
        <v/>
      </c>
      <c r="CR172" s="49" t="str">
        <f t="shared" si="249"/>
        <v/>
      </c>
      <c r="CS172" s="49" t="str">
        <f t="shared" si="250"/>
        <v/>
      </c>
      <c r="CT172" s="49" t="str">
        <f t="shared" si="251"/>
        <v/>
      </c>
      <c r="CU172" s="49" t="str">
        <f t="shared" si="252"/>
        <v/>
      </c>
      <c r="CW172" s="49" t="str">
        <f t="shared" si="195"/>
        <v/>
      </c>
      <c r="CX172" s="49" t="str">
        <f t="shared" si="196"/>
        <v/>
      </c>
      <c r="CY172" s="49" t="str">
        <f t="shared" si="197"/>
        <v/>
      </c>
      <c r="CZ172" s="49" t="str">
        <f t="shared" si="198"/>
        <v/>
      </c>
      <c r="DA172" s="49" t="str">
        <f t="shared" si="199"/>
        <v/>
      </c>
      <c r="DB172" s="49" t="str">
        <f t="shared" si="200"/>
        <v/>
      </c>
      <c r="DC172" s="49" t="str">
        <f t="shared" si="201"/>
        <v/>
      </c>
      <c r="DD172" s="49" t="str">
        <f t="shared" si="202"/>
        <v/>
      </c>
      <c r="DE172" s="52" t="str">
        <f t="shared" si="203"/>
        <v/>
      </c>
      <c r="DG172" s="49" t="str">
        <f t="shared" si="231"/>
        <v/>
      </c>
      <c r="DH172" s="49" t="str">
        <f t="shared" si="232"/>
        <v/>
      </c>
      <c r="DI172" s="49" t="str">
        <f t="shared" si="233"/>
        <v/>
      </c>
      <c r="DK172" s="49" t="str">
        <f t="shared" si="204"/>
        <v/>
      </c>
      <c r="DL172" s="49" t="str">
        <f t="shared" si="205"/>
        <v/>
      </c>
      <c r="DM172" s="49" t="str">
        <f t="shared" si="206"/>
        <v/>
      </c>
      <c r="DN172" s="57" t="str">
        <f t="shared" si="207"/>
        <v/>
      </c>
      <c r="DP172" s="49" t="str">
        <f t="shared" si="253"/>
        <v/>
      </c>
      <c r="DQ172" s="49" t="str">
        <f t="shared" si="254"/>
        <v/>
      </c>
      <c r="DR172" s="49" t="str">
        <f t="shared" si="255"/>
        <v/>
      </c>
      <c r="DS172" s="49" t="str">
        <f t="shared" si="256"/>
        <v/>
      </c>
      <c r="DU172" s="49" t="str">
        <f t="shared" si="257"/>
        <v/>
      </c>
      <c r="DV172" s="49" t="str">
        <f t="shared" si="258"/>
        <v/>
      </c>
      <c r="DW172" s="49" t="str">
        <f t="shared" si="259"/>
        <v/>
      </c>
      <c r="DX172" s="49" t="str">
        <f t="shared" si="260"/>
        <v/>
      </c>
      <c r="DY172" s="57" t="str">
        <f t="shared" si="261"/>
        <v/>
      </c>
      <c r="EA172" s="49" t="str">
        <f t="shared" si="234"/>
        <v/>
      </c>
      <c r="EB172" s="49" t="str">
        <f t="shared" si="235"/>
        <v/>
      </c>
      <c r="EC172" s="49" t="str">
        <f t="shared" si="236"/>
        <v/>
      </c>
      <c r="ED172" s="49" t="str">
        <f t="shared" si="237"/>
        <v/>
      </c>
      <c r="EE172" s="49" t="str">
        <f t="shared" si="238"/>
        <v/>
      </c>
      <c r="EG172" s="49" t="str">
        <f t="shared" si="239"/>
        <v/>
      </c>
      <c r="EH172" s="49" t="str">
        <f t="shared" si="240"/>
        <v/>
      </c>
      <c r="EI172" s="49" t="str">
        <f t="shared" si="241"/>
        <v/>
      </c>
      <c r="EJ172" s="49" t="str">
        <f t="shared" si="242"/>
        <v/>
      </c>
      <c r="EK172" s="49" t="str">
        <f t="shared" si="243"/>
        <v/>
      </c>
      <c r="EL172" s="57" t="str">
        <f t="shared" si="244"/>
        <v/>
      </c>
    </row>
    <row r="173" spans="1:142" ht="15" customHeight="1">
      <c r="A173" s="699"/>
      <c r="B173" s="702"/>
      <c r="C173" s="702"/>
      <c r="D173" s="722"/>
      <c r="E173" s="722"/>
      <c r="F173" s="722"/>
      <c r="G173" s="722"/>
      <c r="H173" s="722"/>
      <c r="I173" s="722"/>
      <c r="J173" s="722"/>
      <c r="K173" s="722"/>
      <c r="L173" s="722"/>
      <c r="M173" s="722"/>
      <c r="N173" s="722"/>
      <c r="O173" s="722"/>
      <c r="P173" s="722"/>
      <c r="Q173" s="722"/>
      <c r="R173" s="722"/>
      <c r="S173" s="722"/>
      <c r="T173" s="722"/>
      <c r="U173" s="722"/>
      <c r="V173" s="722"/>
      <c r="W173" s="722"/>
      <c r="X173" s="722"/>
      <c r="Y173" s="722"/>
      <c r="Z173" s="722"/>
      <c r="AA173" s="722"/>
      <c r="AB173" s="722"/>
      <c r="AC173" s="722"/>
      <c r="AD173" s="722"/>
      <c r="AE173" s="722"/>
      <c r="AF173" s="722"/>
      <c r="AG173" s="722"/>
      <c r="AH173" s="722"/>
      <c r="AI173" s="722"/>
      <c r="AJ173" s="722"/>
      <c r="AK173" s="722"/>
      <c r="AL173" s="722"/>
      <c r="AM173" s="722"/>
      <c r="AN173" s="722"/>
      <c r="AO173" s="722"/>
      <c r="AP173" s="215" t="str">
        <f t="shared" si="208"/>
        <v/>
      </c>
      <c r="AQ173" s="299" t="str">
        <f t="shared" si="173"/>
        <v/>
      </c>
      <c r="AR173" s="215" t="str">
        <f t="shared" si="209"/>
        <v/>
      </c>
      <c r="AS173" s="3"/>
      <c r="AT173" s="49" t="str">
        <f t="shared" si="210"/>
        <v/>
      </c>
      <c r="AU173" s="49" t="str">
        <f t="shared" si="211"/>
        <v/>
      </c>
      <c r="AV173" s="49" t="str">
        <f t="shared" si="212"/>
        <v/>
      </c>
      <c r="AW173" s="49" t="str">
        <f t="shared" si="213"/>
        <v/>
      </c>
      <c r="AX173" s="49" t="str">
        <f t="shared" si="214"/>
        <v/>
      </c>
      <c r="AY173" s="49" t="str">
        <f t="shared" si="215"/>
        <v/>
      </c>
      <c r="AZ173" s="49" t="str">
        <f t="shared" si="216"/>
        <v/>
      </c>
      <c r="BA173" s="42"/>
      <c r="BB173" s="49" t="str">
        <f t="shared" si="174"/>
        <v/>
      </c>
      <c r="BC173" s="49" t="str">
        <f t="shared" si="175"/>
        <v/>
      </c>
      <c r="BD173" s="49" t="str">
        <f t="shared" si="176"/>
        <v/>
      </c>
      <c r="BE173" s="49" t="str">
        <f t="shared" si="177"/>
        <v/>
      </c>
      <c r="BF173" s="49" t="str">
        <f t="shared" si="178"/>
        <v/>
      </c>
      <c r="BG173" s="49" t="str">
        <f t="shared" si="179"/>
        <v/>
      </c>
      <c r="BH173" s="49" t="str">
        <f t="shared" si="180"/>
        <v/>
      </c>
      <c r="BI173" s="49" t="str">
        <f t="shared" si="217"/>
        <v/>
      </c>
      <c r="BJ173" s="3"/>
      <c r="BK173" s="49" t="str">
        <f t="shared" si="218"/>
        <v/>
      </c>
      <c r="BL173" s="49" t="str">
        <f t="shared" si="219"/>
        <v/>
      </c>
      <c r="BM173" s="49" t="str">
        <f t="shared" si="220"/>
        <v/>
      </c>
      <c r="BN173" s="49" t="str">
        <f t="shared" si="221"/>
        <v/>
      </c>
      <c r="BO173" s="49" t="str">
        <f t="shared" si="222"/>
        <v/>
      </c>
      <c r="BP173" s="49" t="str">
        <f t="shared" si="223"/>
        <v/>
      </c>
      <c r="BQ173" s="49" t="str">
        <f t="shared" si="224"/>
        <v/>
      </c>
      <c r="BR173" s="49" t="str">
        <f t="shared" si="225"/>
        <v/>
      </c>
      <c r="BS173" s="49" t="str">
        <f t="shared" si="226"/>
        <v/>
      </c>
      <c r="BT173" s="49" t="str">
        <f t="shared" si="227"/>
        <v/>
      </c>
      <c r="BU173" s="49" t="str">
        <f t="shared" si="228"/>
        <v/>
      </c>
      <c r="BV173" s="49" t="str">
        <f t="shared" si="229"/>
        <v/>
      </c>
      <c r="BW173" s="49" t="str">
        <f t="shared" si="230"/>
        <v/>
      </c>
      <c r="BY173" s="49" t="str">
        <f t="shared" si="181"/>
        <v/>
      </c>
      <c r="BZ173" s="49" t="str">
        <f t="shared" si="182"/>
        <v/>
      </c>
      <c r="CA173" s="49" t="str">
        <f t="shared" si="183"/>
        <v/>
      </c>
      <c r="CB173" s="49" t="str">
        <f t="shared" si="184"/>
        <v/>
      </c>
      <c r="CC173" s="49" t="str">
        <f t="shared" si="185"/>
        <v/>
      </c>
      <c r="CD173" s="49" t="str">
        <f t="shared" si="186"/>
        <v/>
      </c>
      <c r="CE173" s="49" t="str">
        <f t="shared" si="187"/>
        <v/>
      </c>
      <c r="CF173" s="49" t="str">
        <f t="shared" si="188"/>
        <v/>
      </c>
      <c r="CG173" s="49" t="str">
        <f t="shared" si="189"/>
        <v/>
      </c>
      <c r="CH173" s="49" t="str">
        <f t="shared" si="190"/>
        <v/>
      </c>
      <c r="CI173" s="49" t="str">
        <f t="shared" si="191"/>
        <v/>
      </c>
      <c r="CJ173" s="49" t="str">
        <f t="shared" si="192"/>
        <v/>
      </c>
      <c r="CK173" s="49" t="str">
        <f t="shared" si="193"/>
        <v/>
      </c>
      <c r="CL173" s="49" t="str">
        <f t="shared" si="194"/>
        <v/>
      </c>
      <c r="CM173" s="3"/>
      <c r="CN173" s="49" t="str">
        <f t="shared" si="245"/>
        <v/>
      </c>
      <c r="CO173" s="49" t="str">
        <f t="shared" si="246"/>
        <v/>
      </c>
      <c r="CP173" s="49" t="str">
        <f t="shared" si="247"/>
        <v/>
      </c>
      <c r="CQ173" s="49" t="str">
        <f t="shared" si="248"/>
        <v/>
      </c>
      <c r="CR173" s="49" t="str">
        <f t="shared" si="249"/>
        <v/>
      </c>
      <c r="CS173" s="49" t="str">
        <f t="shared" si="250"/>
        <v/>
      </c>
      <c r="CT173" s="49" t="str">
        <f t="shared" si="251"/>
        <v/>
      </c>
      <c r="CU173" s="49" t="str">
        <f t="shared" si="252"/>
        <v/>
      </c>
      <c r="CW173" s="49" t="str">
        <f t="shared" si="195"/>
        <v/>
      </c>
      <c r="CX173" s="49" t="str">
        <f t="shared" si="196"/>
        <v/>
      </c>
      <c r="CY173" s="49" t="str">
        <f t="shared" si="197"/>
        <v/>
      </c>
      <c r="CZ173" s="49" t="str">
        <f t="shared" si="198"/>
        <v/>
      </c>
      <c r="DA173" s="49" t="str">
        <f t="shared" si="199"/>
        <v/>
      </c>
      <c r="DB173" s="49" t="str">
        <f t="shared" si="200"/>
        <v/>
      </c>
      <c r="DC173" s="49" t="str">
        <f t="shared" si="201"/>
        <v/>
      </c>
      <c r="DD173" s="49" t="str">
        <f t="shared" si="202"/>
        <v/>
      </c>
      <c r="DE173" s="52" t="str">
        <f t="shared" si="203"/>
        <v/>
      </c>
      <c r="DG173" s="49" t="str">
        <f t="shared" si="231"/>
        <v/>
      </c>
      <c r="DH173" s="49" t="str">
        <f t="shared" si="232"/>
        <v/>
      </c>
      <c r="DI173" s="49" t="str">
        <f t="shared" si="233"/>
        <v/>
      </c>
      <c r="DK173" s="49" t="str">
        <f t="shared" si="204"/>
        <v/>
      </c>
      <c r="DL173" s="49" t="str">
        <f t="shared" si="205"/>
        <v/>
      </c>
      <c r="DM173" s="49" t="str">
        <f t="shared" si="206"/>
        <v/>
      </c>
      <c r="DN173" s="57" t="str">
        <f t="shared" si="207"/>
        <v/>
      </c>
      <c r="DP173" s="49" t="str">
        <f t="shared" si="253"/>
        <v/>
      </c>
      <c r="DQ173" s="49" t="str">
        <f t="shared" si="254"/>
        <v/>
      </c>
      <c r="DR173" s="49" t="str">
        <f t="shared" si="255"/>
        <v/>
      </c>
      <c r="DS173" s="49" t="str">
        <f t="shared" si="256"/>
        <v/>
      </c>
      <c r="DU173" s="49" t="str">
        <f t="shared" si="257"/>
        <v/>
      </c>
      <c r="DV173" s="49" t="str">
        <f t="shared" si="258"/>
        <v/>
      </c>
      <c r="DW173" s="49" t="str">
        <f t="shared" si="259"/>
        <v/>
      </c>
      <c r="DX173" s="49" t="str">
        <f t="shared" si="260"/>
        <v/>
      </c>
      <c r="DY173" s="57" t="str">
        <f t="shared" si="261"/>
        <v/>
      </c>
      <c r="EA173" s="49" t="str">
        <f t="shared" si="234"/>
        <v/>
      </c>
      <c r="EB173" s="49" t="str">
        <f t="shared" si="235"/>
        <v/>
      </c>
      <c r="EC173" s="49" t="str">
        <f t="shared" si="236"/>
        <v/>
      </c>
      <c r="ED173" s="49" t="str">
        <f t="shared" si="237"/>
        <v/>
      </c>
      <c r="EE173" s="49" t="str">
        <f t="shared" si="238"/>
        <v/>
      </c>
      <c r="EG173" s="49" t="str">
        <f t="shared" si="239"/>
        <v/>
      </c>
      <c r="EH173" s="49" t="str">
        <f t="shared" si="240"/>
        <v/>
      </c>
      <c r="EI173" s="49" t="str">
        <f t="shared" si="241"/>
        <v/>
      </c>
      <c r="EJ173" s="49" t="str">
        <f t="shared" si="242"/>
        <v/>
      </c>
      <c r="EK173" s="49" t="str">
        <f t="shared" si="243"/>
        <v/>
      </c>
      <c r="EL173" s="57" t="str">
        <f t="shared" si="244"/>
        <v/>
      </c>
    </row>
    <row r="174" spans="1:142" ht="15" customHeight="1">
      <c r="A174" s="699"/>
      <c r="B174" s="702"/>
      <c r="C174" s="702"/>
      <c r="D174" s="722"/>
      <c r="E174" s="722"/>
      <c r="F174" s="722"/>
      <c r="G174" s="722"/>
      <c r="H174" s="722"/>
      <c r="I174" s="722"/>
      <c r="J174" s="722"/>
      <c r="K174" s="722"/>
      <c r="L174" s="722"/>
      <c r="M174" s="722"/>
      <c r="N174" s="722"/>
      <c r="O174" s="722"/>
      <c r="P174" s="722"/>
      <c r="Q174" s="722"/>
      <c r="R174" s="722"/>
      <c r="S174" s="722"/>
      <c r="T174" s="722"/>
      <c r="U174" s="722"/>
      <c r="V174" s="722"/>
      <c r="W174" s="722"/>
      <c r="X174" s="722"/>
      <c r="Y174" s="722"/>
      <c r="Z174" s="722"/>
      <c r="AA174" s="722"/>
      <c r="AB174" s="722"/>
      <c r="AC174" s="722"/>
      <c r="AD174" s="722"/>
      <c r="AE174" s="722"/>
      <c r="AF174" s="722"/>
      <c r="AG174" s="722"/>
      <c r="AH174" s="722"/>
      <c r="AI174" s="722"/>
      <c r="AJ174" s="722"/>
      <c r="AK174" s="722"/>
      <c r="AL174" s="722"/>
      <c r="AM174" s="722"/>
      <c r="AN174" s="722"/>
      <c r="AO174" s="722"/>
      <c r="AP174" s="215" t="str">
        <f t="shared" si="208"/>
        <v/>
      </c>
      <c r="AQ174" s="299" t="str">
        <f t="shared" si="173"/>
        <v/>
      </c>
      <c r="AR174" s="215" t="str">
        <f t="shared" si="209"/>
        <v/>
      </c>
      <c r="AS174" s="3"/>
      <c r="AT174" s="49" t="str">
        <f t="shared" si="210"/>
        <v/>
      </c>
      <c r="AU174" s="49" t="str">
        <f t="shared" si="211"/>
        <v/>
      </c>
      <c r="AV174" s="49" t="str">
        <f t="shared" si="212"/>
        <v/>
      </c>
      <c r="AW174" s="49" t="str">
        <f t="shared" si="213"/>
        <v/>
      </c>
      <c r="AX174" s="49" t="str">
        <f t="shared" si="214"/>
        <v/>
      </c>
      <c r="AY174" s="49" t="str">
        <f t="shared" si="215"/>
        <v/>
      </c>
      <c r="AZ174" s="49" t="str">
        <f t="shared" si="216"/>
        <v/>
      </c>
      <c r="BA174" s="42"/>
      <c r="BB174" s="49" t="str">
        <f t="shared" si="174"/>
        <v/>
      </c>
      <c r="BC174" s="49" t="str">
        <f t="shared" si="175"/>
        <v/>
      </c>
      <c r="BD174" s="49" t="str">
        <f t="shared" si="176"/>
        <v/>
      </c>
      <c r="BE174" s="49" t="str">
        <f t="shared" si="177"/>
        <v/>
      </c>
      <c r="BF174" s="49" t="str">
        <f t="shared" si="178"/>
        <v/>
      </c>
      <c r="BG174" s="49" t="str">
        <f t="shared" si="179"/>
        <v/>
      </c>
      <c r="BH174" s="49" t="str">
        <f t="shared" si="180"/>
        <v/>
      </c>
      <c r="BI174" s="49" t="str">
        <f t="shared" si="217"/>
        <v/>
      </c>
      <c r="BJ174" s="3"/>
      <c r="BK174" s="49" t="str">
        <f t="shared" si="218"/>
        <v/>
      </c>
      <c r="BL174" s="49" t="str">
        <f t="shared" si="219"/>
        <v/>
      </c>
      <c r="BM174" s="49" t="str">
        <f t="shared" si="220"/>
        <v/>
      </c>
      <c r="BN174" s="49" t="str">
        <f t="shared" si="221"/>
        <v/>
      </c>
      <c r="BO174" s="49" t="str">
        <f t="shared" si="222"/>
        <v/>
      </c>
      <c r="BP174" s="49" t="str">
        <f t="shared" si="223"/>
        <v/>
      </c>
      <c r="BQ174" s="49" t="str">
        <f t="shared" si="224"/>
        <v/>
      </c>
      <c r="BR174" s="49" t="str">
        <f t="shared" si="225"/>
        <v/>
      </c>
      <c r="BS174" s="49" t="str">
        <f t="shared" si="226"/>
        <v/>
      </c>
      <c r="BT174" s="49" t="str">
        <f t="shared" si="227"/>
        <v/>
      </c>
      <c r="BU174" s="49" t="str">
        <f t="shared" si="228"/>
        <v/>
      </c>
      <c r="BV174" s="49" t="str">
        <f t="shared" si="229"/>
        <v/>
      </c>
      <c r="BW174" s="49" t="str">
        <f t="shared" si="230"/>
        <v/>
      </c>
      <c r="BY174" s="49" t="str">
        <f t="shared" si="181"/>
        <v/>
      </c>
      <c r="BZ174" s="49" t="str">
        <f t="shared" si="182"/>
        <v/>
      </c>
      <c r="CA174" s="49" t="str">
        <f t="shared" si="183"/>
        <v/>
      </c>
      <c r="CB174" s="49" t="str">
        <f t="shared" si="184"/>
        <v/>
      </c>
      <c r="CC174" s="49" t="str">
        <f t="shared" si="185"/>
        <v/>
      </c>
      <c r="CD174" s="49" t="str">
        <f t="shared" si="186"/>
        <v/>
      </c>
      <c r="CE174" s="49" t="str">
        <f t="shared" si="187"/>
        <v/>
      </c>
      <c r="CF174" s="49" t="str">
        <f t="shared" si="188"/>
        <v/>
      </c>
      <c r="CG174" s="49" t="str">
        <f t="shared" si="189"/>
        <v/>
      </c>
      <c r="CH174" s="49" t="str">
        <f t="shared" si="190"/>
        <v/>
      </c>
      <c r="CI174" s="49" t="str">
        <f t="shared" si="191"/>
        <v/>
      </c>
      <c r="CJ174" s="49" t="str">
        <f t="shared" si="192"/>
        <v/>
      </c>
      <c r="CK174" s="49" t="str">
        <f t="shared" si="193"/>
        <v/>
      </c>
      <c r="CL174" s="49" t="str">
        <f t="shared" si="194"/>
        <v/>
      </c>
      <c r="CM174" s="3"/>
      <c r="CN174" s="49" t="str">
        <f t="shared" si="245"/>
        <v/>
      </c>
      <c r="CO174" s="49" t="str">
        <f t="shared" si="246"/>
        <v/>
      </c>
      <c r="CP174" s="49" t="str">
        <f t="shared" si="247"/>
        <v/>
      </c>
      <c r="CQ174" s="49" t="str">
        <f t="shared" si="248"/>
        <v/>
      </c>
      <c r="CR174" s="49" t="str">
        <f t="shared" si="249"/>
        <v/>
      </c>
      <c r="CS174" s="49" t="str">
        <f t="shared" si="250"/>
        <v/>
      </c>
      <c r="CT174" s="49" t="str">
        <f t="shared" si="251"/>
        <v/>
      </c>
      <c r="CU174" s="49" t="str">
        <f t="shared" si="252"/>
        <v/>
      </c>
      <c r="CW174" s="49" t="str">
        <f t="shared" si="195"/>
        <v/>
      </c>
      <c r="CX174" s="49" t="str">
        <f t="shared" si="196"/>
        <v/>
      </c>
      <c r="CY174" s="49" t="str">
        <f t="shared" si="197"/>
        <v/>
      </c>
      <c r="CZ174" s="49" t="str">
        <f t="shared" si="198"/>
        <v/>
      </c>
      <c r="DA174" s="49" t="str">
        <f t="shared" si="199"/>
        <v/>
      </c>
      <c r="DB174" s="49" t="str">
        <f t="shared" si="200"/>
        <v/>
      </c>
      <c r="DC174" s="49" t="str">
        <f t="shared" si="201"/>
        <v/>
      </c>
      <c r="DD174" s="49" t="str">
        <f t="shared" si="202"/>
        <v/>
      </c>
      <c r="DE174" s="52" t="str">
        <f t="shared" si="203"/>
        <v/>
      </c>
      <c r="DG174" s="49" t="str">
        <f t="shared" si="231"/>
        <v/>
      </c>
      <c r="DH174" s="49" t="str">
        <f t="shared" si="232"/>
        <v/>
      </c>
      <c r="DI174" s="49" t="str">
        <f t="shared" si="233"/>
        <v/>
      </c>
      <c r="DK174" s="49" t="str">
        <f t="shared" si="204"/>
        <v/>
      </c>
      <c r="DL174" s="49" t="str">
        <f t="shared" si="205"/>
        <v/>
      </c>
      <c r="DM174" s="49" t="str">
        <f t="shared" si="206"/>
        <v/>
      </c>
      <c r="DN174" s="57" t="str">
        <f t="shared" si="207"/>
        <v/>
      </c>
      <c r="DP174" s="49" t="str">
        <f t="shared" si="253"/>
        <v/>
      </c>
      <c r="DQ174" s="49" t="str">
        <f t="shared" si="254"/>
        <v/>
      </c>
      <c r="DR174" s="49" t="str">
        <f t="shared" si="255"/>
        <v/>
      </c>
      <c r="DS174" s="49" t="str">
        <f t="shared" si="256"/>
        <v/>
      </c>
      <c r="DU174" s="49" t="str">
        <f t="shared" si="257"/>
        <v/>
      </c>
      <c r="DV174" s="49" t="str">
        <f t="shared" si="258"/>
        <v/>
      </c>
      <c r="DW174" s="49" t="str">
        <f t="shared" si="259"/>
        <v/>
      </c>
      <c r="DX174" s="49" t="str">
        <f t="shared" si="260"/>
        <v/>
      </c>
      <c r="DY174" s="57" t="str">
        <f t="shared" si="261"/>
        <v/>
      </c>
      <c r="EA174" s="49" t="str">
        <f t="shared" si="234"/>
        <v/>
      </c>
      <c r="EB174" s="49" t="str">
        <f t="shared" si="235"/>
        <v/>
      </c>
      <c r="EC174" s="49" t="str">
        <f t="shared" si="236"/>
        <v/>
      </c>
      <c r="ED174" s="49" t="str">
        <f t="shared" si="237"/>
        <v/>
      </c>
      <c r="EE174" s="49" t="str">
        <f t="shared" si="238"/>
        <v/>
      </c>
      <c r="EG174" s="49" t="str">
        <f t="shared" si="239"/>
        <v/>
      </c>
      <c r="EH174" s="49" t="str">
        <f t="shared" si="240"/>
        <v/>
      </c>
      <c r="EI174" s="49" t="str">
        <f t="shared" si="241"/>
        <v/>
      </c>
      <c r="EJ174" s="49" t="str">
        <f t="shared" si="242"/>
        <v/>
      </c>
      <c r="EK174" s="49" t="str">
        <f t="shared" si="243"/>
        <v/>
      </c>
      <c r="EL174" s="57" t="str">
        <f t="shared" si="244"/>
        <v/>
      </c>
    </row>
    <row r="175" spans="1:142" ht="15" customHeight="1">
      <c r="A175" s="699"/>
      <c r="B175" s="702"/>
      <c r="C175" s="702"/>
      <c r="D175" s="722"/>
      <c r="E175" s="722"/>
      <c r="F175" s="722"/>
      <c r="G175" s="722"/>
      <c r="H175" s="722"/>
      <c r="I175" s="722"/>
      <c r="J175" s="722"/>
      <c r="K175" s="722"/>
      <c r="L175" s="722"/>
      <c r="M175" s="722"/>
      <c r="N175" s="722"/>
      <c r="O175" s="722"/>
      <c r="P175" s="722"/>
      <c r="Q175" s="722"/>
      <c r="R175" s="722"/>
      <c r="S175" s="722"/>
      <c r="T175" s="722"/>
      <c r="U175" s="722"/>
      <c r="V175" s="722"/>
      <c r="W175" s="722"/>
      <c r="X175" s="722"/>
      <c r="Y175" s="722"/>
      <c r="Z175" s="722"/>
      <c r="AA175" s="722"/>
      <c r="AB175" s="722"/>
      <c r="AC175" s="722"/>
      <c r="AD175" s="722"/>
      <c r="AE175" s="722"/>
      <c r="AF175" s="722"/>
      <c r="AG175" s="722"/>
      <c r="AH175" s="722"/>
      <c r="AI175" s="722"/>
      <c r="AJ175" s="722"/>
      <c r="AK175" s="722"/>
      <c r="AL175" s="722"/>
      <c r="AM175" s="722"/>
      <c r="AN175" s="722"/>
      <c r="AO175" s="722"/>
      <c r="AP175" s="215" t="str">
        <f t="shared" si="208"/>
        <v/>
      </c>
      <c r="AQ175" s="299" t="str">
        <f t="shared" si="173"/>
        <v/>
      </c>
      <c r="AR175" s="215" t="str">
        <f t="shared" si="209"/>
        <v/>
      </c>
      <c r="AS175" s="3"/>
      <c r="AT175" s="49" t="str">
        <f t="shared" si="210"/>
        <v/>
      </c>
      <c r="AU175" s="49" t="str">
        <f t="shared" si="211"/>
        <v/>
      </c>
      <c r="AV175" s="49" t="str">
        <f t="shared" si="212"/>
        <v/>
      </c>
      <c r="AW175" s="49" t="str">
        <f t="shared" si="213"/>
        <v/>
      </c>
      <c r="AX175" s="49" t="str">
        <f t="shared" si="214"/>
        <v/>
      </c>
      <c r="AY175" s="49" t="str">
        <f t="shared" si="215"/>
        <v/>
      </c>
      <c r="AZ175" s="49" t="str">
        <f t="shared" si="216"/>
        <v/>
      </c>
      <c r="BA175" s="42"/>
      <c r="BB175" s="49" t="str">
        <f t="shared" si="174"/>
        <v/>
      </c>
      <c r="BC175" s="49" t="str">
        <f t="shared" si="175"/>
        <v/>
      </c>
      <c r="BD175" s="49" t="str">
        <f t="shared" si="176"/>
        <v/>
      </c>
      <c r="BE175" s="49" t="str">
        <f t="shared" si="177"/>
        <v/>
      </c>
      <c r="BF175" s="49" t="str">
        <f t="shared" si="178"/>
        <v/>
      </c>
      <c r="BG175" s="49" t="str">
        <f t="shared" si="179"/>
        <v/>
      </c>
      <c r="BH175" s="49" t="str">
        <f t="shared" si="180"/>
        <v/>
      </c>
      <c r="BI175" s="49" t="str">
        <f t="shared" si="217"/>
        <v/>
      </c>
      <c r="BJ175" s="3"/>
      <c r="BK175" s="49" t="str">
        <f t="shared" si="218"/>
        <v/>
      </c>
      <c r="BL175" s="49" t="str">
        <f t="shared" si="219"/>
        <v/>
      </c>
      <c r="BM175" s="49" t="str">
        <f t="shared" si="220"/>
        <v/>
      </c>
      <c r="BN175" s="49" t="str">
        <f t="shared" si="221"/>
        <v/>
      </c>
      <c r="BO175" s="49" t="str">
        <f t="shared" si="222"/>
        <v/>
      </c>
      <c r="BP175" s="49" t="str">
        <f t="shared" si="223"/>
        <v/>
      </c>
      <c r="BQ175" s="49" t="str">
        <f t="shared" si="224"/>
        <v/>
      </c>
      <c r="BR175" s="49" t="str">
        <f t="shared" si="225"/>
        <v/>
      </c>
      <c r="BS175" s="49" t="str">
        <f t="shared" si="226"/>
        <v/>
      </c>
      <c r="BT175" s="49" t="str">
        <f t="shared" si="227"/>
        <v/>
      </c>
      <c r="BU175" s="49" t="str">
        <f t="shared" si="228"/>
        <v/>
      </c>
      <c r="BV175" s="49" t="str">
        <f t="shared" si="229"/>
        <v/>
      </c>
      <c r="BW175" s="49" t="str">
        <f t="shared" si="230"/>
        <v/>
      </c>
      <c r="BY175" s="49" t="str">
        <f t="shared" si="181"/>
        <v/>
      </c>
      <c r="BZ175" s="49" t="str">
        <f t="shared" si="182"/>
        <v/>
      </c>
      <c r="CA175" s="49" t="str">
        <f t="shared" si="183"/>
        <v/>
      </c>
      <c r="CB175" s="49" t="str">
        <f t="shared" si="184"/>
        <v/>
      </c>
      <c r="CC175" s="49" t="str">
        <f t="shared" si="185"/>
        <v/>
      </c>
      <c r="CD175" s="49" t="str">
        <f t="shared" si="186"/>
        <v/>
      </c>
      <c r="CE175" s="49" t="str">
        <f t="shared" si="187"/>
        <v/>
      </c>
      <c r="CF175" s="49" t="str">
        <f t="shared" si="188"/>
        <v/>
      </c>
      <c r="CG175" s="49" t="str">
        <f t="shared" si="189"/>
        <v/>
      </c>
      <c r="CH175" s="49" t="str">
        <f t="shared" si="190"/>
        <v/>
      </c>
      <c r="CI175" s="49" t="str">
        <f t="shared" si="191"/>
        <v/>
      </c>
      <c r="CJ175" s="49" t="str">
        <f t="shared" si="192"/>
        <v/>
      </c>
      <c r="CK175" s="49" t="str">
        <f t="shared" si="193"/>
        <v/>
      </c>
      <c r="CL175" s="49" t="str">
        <f t="shared" si="194"/>
        <v/>
      </c>
      <c r="CM175" s="3"/>
      <c r="CN175" s="49" t="str">
        <f t="shared" si="245"/>
        <v/>
      </c>
      <c r="CO175" s="49" t="str">
        <f t="shared" si="246"/>
        <v/>
      </c>
      <c r="CP175" s="49" t="str">
        <f t="shared" si="247"/>
        <v/>
      </c>
      <c r="CQ175" s="49" t="str">
        <f t="shared" si="248"/>
        <v/>
      </c>
      <c r="CR175" s="49" t="str">
        <f t="shared" si="249"/>
        <v/>
      </c>
      <c r="CS175" s="49" t="str">
        <f t="shared" si="250"/>
        <v/>
      </c>
      <c r="CT175" s="49" t="str">
        <f t="shared" si="251"/>
        <v/>
      </c>
      <c r="CU175" s="49" t="str">
        <f t="shared" si="252"/>
        <v/>
      </c>
      <c r="CW175" s="49" t="str">
        <f t="shared" si="195"/>
        <v/>
      </c>
      <c r="CX175" s="49" t="str">
        <f t="shared" si="196"/>
        <v/>
      </c>
      <c r="CY175" s="49" t="str">
        <f t="shared" si="197"/>
        <v/>
      </c>
      <c r="CZ175" s="49" t="str">
        <f t="shared" si="198"/>
        <v/>
      </c>
      <c r="DA175" s="49" t="str">
        <f t="shared" si="199"/>
        <v/>
      </c>
      <c r="DB175" s="49" t="str">
        <f t="shared" si="200"/>
        <v/>
      </c>
      <c r="DC175" s="49" t="str">
        <f t="shared" si="201"/>
        <v/>
      </c>
      <c r="DD175" s="49" t="str">
        <f t="shared" si="202"/>
        <v/>
      </c>
      <c r="DE175" s="52" t="str">
        <f t="shared" si="203"/>
        <v/>
      </c>
      <c r="DG175" s="49" t="str">
        <f t="shared" si="231"/>
        <v/>
      </c>
      <c r="DH175" s="49" t="str">
        <f t="shared" si="232"/>
        <v/>
      </c>
      <c r="DI175" s="49" t="str">
        <f t="shared" si="233"/>
        <v/>
      </c>
      <c r="DK175" s="49" t="str">
        <f t="shared" si="204"/>
        <v/>
      </c>
      <c r="DL175" s="49" t="str">
        <f t="shared" si="205"/>
        <v/>
      </c>
      <c r="DM175" s="49" t="str">
        <f t="shared" si="206"/>
        <v/>
      </c>
      <c r="DN175" s="57" t="str">
        <f t="shared" si="207"/>
        <v/>
      </c>
      <c r="DP175" s="49" t="str">
        <f t="shared" si="253"/>
        <v/>
      </c>
      <c r="DQ175" s="49" t="str">
        <f t="shared" si="254"/>
        <v/>
      </c>
      <c r="DR175" s="49" t="str">
        <f t="shared" si="255"/>
        <v/>
      </c>
      <c r="DS175" s="49" t="str">
        <f t="shared" si="256"/>
        <v/>
      </c>
      <c r="DU175" s="49" t="str">
        <f t="shared" si="257"/>
        <v/>
      </c>
      <c r="DV175" s="49" t="str">
        <f t="shared" si="258"/>
        <v/>
      </c>
      <c r="DW175" s="49" t="str">
        <f t="shared" si="259"/>
        <v/>
      </c>
      <c r="DX175" s="49" t="str">
        <f t="shared" si="260"/>
        <v/>
      </c>
      <c r="DY175" s="57" t="str">
        <f t="shared" si="261"/>
        <v/>
      </c>
      <c r="EA175" s="49" t="str">
        <f t="shared" si="234"/>
        <v/>
      </c>
      <c r="EB175" s="49" t="str">
        <f t="shared" si="235"/>
        <v/>
      </c>
      <c r="EC175" s="49" t="str">
        <f t="shared" si="236"/>
        <v/>
      </c>
      <c r="ED175" s="49" t="str">
        <f t="shared" si="237"/>
        <v/>
      </c>
      <c r="EE175" s="49" t="str">
        <f t="shared" si="238"/>
        <v/>
      </c>
      <c r="EG175" s="49" t="str">
        <f t="shared" si="239"/>
        <v/>
      </c>
      <c r="EH175" s="49" t="str">
        <f t="shared" si="240"/>
        <v/>
      </c>
      <c r="EI175" s="49" t="str">
        <f t="shared" si="241"/>
        <v/>
      </c>
      <c r="EJ175" s="49" t="str">
        <f t="shared" si="242"/>
        <v/>
      </c>
      <c r="EK175" s="49" t="str">
        <f t="shared" si="243"/>
        <v/>
      </c>
      <c r="EL175" s="57" t="str">
        <f t="shared" si="244"/>
        <v/>
      </c>
    </row>
    <row r="176" spans="1:142" ht="15" customHeight="1">
      <c r="A176" s="699"/>
      <c r="B176" s="702"/>
      <c r="C176" s="702"/>
      <c r="D176" s="722"/>
      <c r="E176" s="722"/>
      <c r="F176" s="722"/>
      <c r="G176" s="722"/>
      <c r="H176" s="722"/>
      <c r="I176" s="722"/>
      <c r="J176" s="722"/>
      <c r="K176" s="722"/>
      <c r="L176" s="722"/>
      <c r="M176" s="722"/>
      <c r="N176" s="722"/>
      <c r="O176" s="722"/>
      <c r="P176" s="722"/>
      <c r="Q176" s="722"/>
      <c r="R176" s="722"/>
      <c r="S176" s="722"/>
      <c r="T176" s="722"/>
      <c r="U176" s="722"/>
      <c r="V176" s="722"/>
      <c r="W176" s="722"/>
      <c r="X176" s="722"/>
      <c r="Y176" s="722"/>
      <c r="Z176" s="722"/>
      <c r="AA176" s="722"/>
      <c r="AB176" s="722"/>
      <c r="AC176" s="722"/>
      <c r="AD176" s="722"/>
      <c r="AE176" s="722"/>
      <c r="AF176" s="722"/>
      <c r="AG176" s="722"/>
      <c r="AH176" s="722"/>
      <c r="AI176" s="722"/>
      <c r="AJ176" s="722"/>
      <c r="AK176" s="722"/>
      <c r="AL176" s="722"/>
      <c r="AM176" s="722"/>
      <c r="AN176" s="722"/>
      <c r="AO176" s="722"/>
      <c r="AP176" s="215" t="str">
        <f t="shared" si="208"/>
        <v/>
      </c>
      <c r="AQ176" s="299" t="str">
        <f t="shared" si="173"/>
        <v/>
      </c>
      <c r="AR176" s="215" t="str">
        <f t="shared" si="209"/>
        <v/>
      </c>
      <c r="AS176" s="3"/>
      <c r="AT176" s="49" t="str">
        <f t="shared" si="210"/>
        <v/>
      </c>
      <c r="AU176" s="49" t="str">
        <f t="shared" si="211"/>
        <v/>
      </c>
      <c r="AV176" s="49" t="str">
        <f t="shared" si="212"/>
        <v/>
      </c>
      <c r="AW176" s="49" t="str">
        <f t="shared" si="213"/>
        <v/>
      </c>
      <c r="AX176" s="49" t="str">
        <f t="shared" si="214"/>
        <v/>
      </c>
      <c r="AY176" s="49" t="str">
        <f t="shared" si="215"/>
        <v/>
      </c>
      <c r="AZ176" s="49" t="str">
        <f t="shared" si="216"/>
        <v/>
      </c>
      <c r="BA176" s="42"/>
      <c r="BB176" s="49" t="str">
        <f t="shared" si="174"/>
        <v/>
      </c>
      <c r="BC176" s="49" t="str">
        <f t="shared" si="175"/>
        <v/>
      </c>
      <c r="BD176" s="49" t="str">
        <f t="shared" si="176"/>
        <v/>
      </c>
      <c r="BE176" s="49" t="str">
        <f t="shared" si="177"/>
        <v/>
      </c>
      <c r="BF176" s="49" t="str">
        <f t="shared" si="178"/>
        <v/>
      </c>
      <c r="BG176" s="49" t="str">
        <f t="shared" si="179"/>
        <v/>
      </c>
      <c r="BH176" s="49" t="str">
        <f t="shared" si="180"/>
        <v/>
      </c>
      <c r="BI176" s="49" t="str">
        <f t="shared" si="217"/>
        <v/>
      </c>
      <c r="BJ176" s="3"/>
      <c r="BK176" s="49" t="str">
        <f t="shared" si="218"/>
        <v/>
      </c>
      <c r="BL176" s="49" t="str">
        <f t="shared" si="219"/>
        <v/>
      </c>
      <c r="BM176" s="49" t="str">
        <f t="shared" si="220"/>
        <v/>
      </c>
      <c r="BN176" s="49" t="str">
        <f t="shared" si="221"/>
        <v/>
      </c>
      <c r="BO176" s="49" t="str">
        <f t="shared" si="222"/>
        <v/>
      </c>
      <c r="BP176" s="49" t="str">
        <f t="shared" si="223"/>
        <v/>
      </c>
      <c r="BQ176" s="49" t="str">
        <f t="shared" si="224"/>
        <v/>
      </c>
      <c r="BR176" s="49" t="str">
        <f t="shared" si="225"/>
        <v/>
      </c>
      <c r="BS176" s="49" t="str">
        <f t="shared" si="226"/>
        <v/>
      </c>
      <c r="BT176" s="49" t="str">
        <f t="shared" si="227"/>
        <v/>
      </c>
      <c r="BU176" s="49" t="str">
        <f t="shared" si="228"/>
        <v/>
      </c>
      <c r="BV176" s="49" t="str">
        <f t="shared" si="229"/>
        <v/>
      </c>
      <c r="BW176" s="49" t="str">
        <f t="shared" si="230"/>
        <v/>
      </c>
      <c r="BY176" s="49" t="str">
        <f t="shared" si="181"/>
        <v/>
      </c>
      <c r="BZ176" s="49" t="str">
        <f t="shared" si="182"/>
        <v/>
      </c>
      <c r="CA176" s="49" t="str">
        <f t="shared" si="183"/>
        <v/>
      </c>
      <c r="CB176" s="49" t="str">
        <f t="shared" si="184"/>
        <v/>
      </c>
      <c r="CC176" s="49" t="str">
        <f t="shared" si="185"/>
        <v/>
      </c>
      <c r="CD176" s="49" t="str">
        <f t="shared" si="186"/>
        <v/>
      </c>
      <c r="CE176" s="49" t="str">
        <f t="shared" si="187"/>
        <v/>
      </c>
      <c r="CF176" s="49" t="str">
        <f t="shared" si="188"/>
        <v/>
      </c>
      <c r="CG176" s="49" t="str">
        <f t="shared" si="189"/>
        <v/>
      </c>
      <c r="CH176" s="49" t="str">
        <f t="shared" si="190"/>
        <v/>
      </c>
      <c r="CI176" s="49" t="str">
        <f t="shared" si="191"/>
        <v/>
      </c>
      <c r="CJ176" s="49" t="str">
        <f t="shared" si="192"/>
        <v/>
      </c>
      <c r="CK176" s="49" t="str">
        <f t="shared" si="193"/>
        <v/>
      </c>
      <c r="CL176" s="49" t="str">
        <f t="shared" si="194"/>
        <v/>
      </c>
      <c r="CM176" s="3"/>
      <c r="CN176" s="49" t="str">
        <f t="shared" si="245"/>
        <v/>
      </c>
      <c r="CO176" s="49" t="str">
        <f t="shared" si="246"/>
        <v/>
      </c>
      <c r="CP176" s="49" t="str">
        <f t="shared" si="247"/>
        <v/>
      </c>
      <c r="CQ176" s="49" t="str">
        <f t="shared" si="248"/>
        <v/>
      </c>
      <c r="CR176" s="49" t="str">
        <f t="shared" si="249"/>
        <v/>
      </c>
      <c r="CS176" s="49" t="str">
        <f t="shared" si="250"/>
        <v/>
      </c>
      <c r="CT176" s="49" t="str">
        <f t="shared" si="251"/>
        <v/>
      </c>
      <c r="CU176" s="49" t="str">
        <f t="shared" si="252"/>
        <v/>
      </c>
      <c r="CW176" s="49" t="str">
        <f t="shared" si="195"/>
        <v/>
      </c>
      <c r="CX176" s="49" t="str">
        <f t="shared" si="196"/>
        <v/>
      </c>
      <c r="CY176" s="49" t="str">
        <f t="shared" si="197"/>
        <v/>
      </c>
      <c r="CZ176" s="49" t="str">
        <f t="shared" si="198"/>
        <v/>
      </c>
      <c r="DA176" s="49" t="str">
        <f t="shared" si="199"/>
        <v/>
      </c>
      <c r="DB176" s="49" t="str">
        <f t="shared" si="200"/>
        <v/>
      </c>
      <c r="DC176" s="49" t="str">
        <f t="shared" si="201"/>
        <v/>
      </c>
      <c r="DD176" s="49" t="str">
        <f t="shared" si="202"/>
        <v/>
      </c>
      <c r="DE176" s="52" t="str">
        <f t="shared" si="203"/>
        <v/>
      </c>
      <c r="DG176" s="49" t="str">
        <f t="shared" si="231"/>
        <v/>
      </c>
      <c r="DH176" s="49" t="str">
        <f t="shared" si="232"/>
        <v/>
      </c>
      <c r="DI176" s="49" t="str">
        <f t="shared" si="233"/>
        <v/>
      </c>
      <c r="DK176" s="49" t="str">
        <f t="shared" si="204"/>
        <v/>
      </c>
      <c r="DL176" s="49" t="str">
        <f t="shared" si="205"/>
        <v/>
      </c>
      <c r="DM176" s="49" t="str">
        <f t="shared" si="206"/>
        <v/>
      </c>
      <c r="DN176" s="57" t="str">
        <f t="shared" si="207"/>
        <v/>
      </c>
      <c r="DP176" s="49" t="str">
        <f t="shared" si="253"/>
        <v/>
      </c>
      <c r="DQ176" s="49" t="str">
        <f t="shared" si="254"/>
        <v/>
      </c>
      <c r="DR176" s="49" t="str">
        <f t="shared" si="255"/>
        <v/>
      </c>
      <c r="DS176" s="49" t="str">
        <f t="shared" si="256"/>
        <v/>
      </c>
      <c r="DU176" s="49" t="str">
        <f t="shared" si="257"/>
        <v/>
      </c>
      <c r="DV176" s="49" t="str">
        <f t="shared" si="258"/>
        <v/>
      </c>
      <c r="DW176" s="49" t="str">
        <f t="shared" si="259"/>
        <v/>
      </c>
      <c r="DX176" s="49" t="str">
        <f t="shared" si="260"/>
        <v/>
      </c>
      <c r="DY176" s="57" t="str">
        <f t="shared" si="261"/>
        <v/>
      </c>
      <c r="EA176" s="49" t="str">
        <f t="shared" si="234"/>
        <v/>
      </c>
      <c r="EB176" s="49" t="str">
        <f t="shared" si="235"/>
        <v/>
      </c>
      <c r="EC176" s="49" t="str">
        <f t="shared" si="236"/>
        <v/>
      </c>
      <c r="ED176" s="49" t="str">
        <f t="shared" si="237"/>
        <v/>
      </c>
      <c r="EE176" s="49" t="str">
        <f t="shared" si="238"/>
        <v/>
      </c>
      <c r="EG176" s="49" t="str">
        <f t="shared" si="239"/>
        <v/>
      </c>
      <c r="EH176" s="49" t="str">
        <f t="shared" si="240"/>
        <v/>
      </c>
      <c r="EI176" s="49" t="str">
        <f t="shared" si="241"/>
        <v/>
      </c>
      <c r="EJ176" s="49" t="str">
        <f t="shared" si="242"/>
        <v/>
      </c>
      <c r="EK176" s="49" t="str">
        <f t="shared" si="243"/>
        <v/>
      </c>
      <c r="EL176" s="57" t="str">
        <f t="shared" si="244"/>
        <v/>
      </c>
    </row>
    <row r="177" spans="1:142" ht="15" customHeight="1">
      <c r="A177" s="699"/>
      <c r="B177" s="702"/>
      <c r="C177" s="702"/>
      <c r="D177" s="722"/>
      <c r="E177" s="722"/>
      <c r="F177" s="722"/>
      <c r="G177" s="722"/>
      <c r="H177" s="722"/>
      <c r="I177" s="722"/>
      <c r="J177" s="722"/>
      <c r="K177" s="722"/>
      <c r="L177" s="722"/>
      <c r="M177" s="722"/>
      <c r="N177" s="722"/>
      <c r="O177" s="722"/>
      <c r="P177" s="722"/>
      <c r="Q177" s="722"/>
      <c r="R177" s="722"/>
      <c r="S177" s="722"/>
      <c r="T177" s="722"/>
      <c r="U177" s="722"/>
      <c r="V177" s="722"/>
      <c r="W177" s="722"/>
      <c r="X177" s="722"/>
      <c r="Y177" s="722"/>
      <c r="Z177" s="722"/>
      <c r="AA177" s="722"/>
      <c r="AB177" s="722"/>
      <c r="AC177" s="722"/>
      <c r="AD177" s="722"/>
      <c r="AE177" s="722"/>
      <c r="AF177" s="722"/>
      <c r="AG177" s="722"/>
      <c r="AH177" s="722"/>
      <c r="AI177" s="722"/>
      <c r="AJ177" s="722"/>
      <c r="AK177" s="722"/>
      <c r="AL177" s="722"/>
      <c r="AM177" s="722"/>
      <c r="AN177" s="722"/>
      <c r="AO177" s="722"/>
      <c r="AP177" s="215" t="str">
        <f t="shared" si="208"/>
        <v/>
      </c>
      <c r="AQ177" s="299" t="str">
        <f t="shared" si="173"/>
        <v/>
      </c>
      <c r="AR177" s="215" t="str">
        <f t="shared" si="209"/>
        <v/>
      </c>
      <c r="AS177" s="3"/>
      <c r="AT177" s="49" t="str">
        <f t="shared" si="210"/>
        <v/>
      </c>
      <c r="AU177" s="49" t="str">
        <f t="shared" si="211"/>
        <v/>
      </c>
      <c r="AV177" s="49" t="str">
        <f t="shared" si="212"/>
        <v/>
      </c>
      <c r="AW177" s="49" t="str">
        <f t="shared" si="213"/>
        <v/>
      </c>
      <c r="AX177" s="49" t="str">
        <f t="shared" si="214"/>
        <v/>
      </c>
      <c r="AY177" s="49" t="str">
        <f t="shared" si="215"/>
        <v/>
      </c>
      <c r="AZ177" s="49" t="str">
        <f t="shared" si="216"/>
        <v/>
      </c>
      <c r="BA177" s="42"/>
      <c r="BB177" s="49" t="str">
        <f t="shared" si="174"/>
        <v/>
      </c>
      <c r="BC177" s="49" t="str">
        <f t="shared" si="175"/>
        <v/>
      </c>
      <c r="BD177" s="49" t="str">
        <f t="shared" si="176"/>
        <v/>
      </c>
      <c r="BE177" s="49" t="str">
        <f t="shared" si="177"/>
        <v/>
      </c>
      <c r="BF177" s="49" t="str">
        <f t="shared" si="178"/>
        <v/>
      </c>
      <c r="BG177" s="49" t="str">
        <f t="shared" si="179"/>
        <v/>
      </c>
      <c r="BH177" s="49" t="str">
        <f t="shared" si="180"/>
        <v/>
      </c>
      <c r="BI177" s="49" t="str">
        <f t="shared" si="217"/>
        <v/>
      </c>
      <c r="BJ177" s="3"/>
      <c r="BK177" s="49" t="str">
        <f t="shared" si="218"/>
        <v/>
      </c>
      <c r="BL177" s="49" t="str">
        <f t="shared" si="219"/>
        <v/>
      </c>
      <c r="BM177" s="49" t="str">
        <f t="shared" si="220"/>
        <v/>
      </c>
      <c r="BN177" s="49" t="str">
        <f t="shared" si="221"/>
        <v/>
      </c>
      <c r="BO177" s="49" t="str">
        <f t="shared" si="222"/>
        <v/>
      </c>
      <c r="BP177" s="49" t="str">
        <f t="shared" si="223"/>
        <v/>
      </c>
      <c r="BQ177" s="49" t="str">
        <f t="shared" si="224"/>
        <v/>
      </c>
      <c r="BR177" s="49" t="str">
        <f t="shared" si="225"/>
        <v/>
      </c>
      <c r="BS177" s="49" t="str">
        <f t="shared" si="226"/>
        <v/>
      </c>
      <c r="BT177" s="49" t="str">
        <f t="shared" si="227"/>
        <v/>
      </c>
      <c r="BU177" s="49" t="str">
        <f t="shared" si="228"/>
        <v/>
      </c>
      <c r="BV177" s="49" t="str">
        <f t="shared" si="229"/>
        <v/>
      </c>
      <c r="BW177" s="49" t="str">
        <f t="shared" si="230"/>
        <v/>
      </c>
      <c r="BY177" s="49" t="str">
        <f t="shared" si="181"/>
        <v/>
      </c>
      <c r="BZ177" s="49" t="str">
        <f t="shared" si="182"/>
        <v/>
      </c>
      <c r="CA177" s="49" t="str">
        <f t="shared" si="183"/>
        <v/>
      </c>
      <c r="CB177" s="49" t="str">
        <f t="shared" si="184"/>
        <v/>
      </c>
      <c r="CC177" s="49" t="str">
        <f t="shared" si="185"/>
        <v/>
      </c>
      <c r="CD177" s="49" t="str">
        <f t="shared" si="186"/>
        <v/>
      </c>
      <c r="CE177" s="49" t="str">
        <f t="shared" si="187"/>
        <v/>
      </c>
      <c r="CF177" s="49" t="str">
        <f t="shared" si="188"/>
        <v/>
      </c>
      <c r="CG177" s="49" t="str">
        <f t="shared" si="189"/>
        <v/>
      </c>
      <c r="CH177" s="49" t="str">
        <f t="shared" si="190"/>
        <v/>
      </c>
      <c r="CI177" s="49" t="str">
        <f t="shared" si="191"/>
        <v/>
      </c>
      <c r="CJ177" s="49" t="str">
        <f t="shared" si="192"/>
        <v/>
      </c>
      <c r="CK177" s="49" t="str">
        <f t="shared" si="193"/>
        <v/>
      </c>
      <c r="CL177" s="49" t="str">
        <f t="shared" si="194"/>
        <v/>
      </c>
      <c r="CM177" s="3"/>
      <c r="CN177" s="49" t="str">
        <f t="shared" si="245"/>
        <v/>
      </c>
      <c r="CO177" s="49" t="str">
        <f t="shared" si="246"/>
        <v/>
      </c>
      <c r="CP177" s="49" t="str">
        <f t="shared" si="247"/>
        <v/>
      </c>
      <c r="CQ177" s="49" t="str">
        <f t="shared" si="248"/>
        <v/>
      </c>
      <c r="CR177" s="49" t="str">
        <f t="shared" si="249"/>
        <v/>
      </c>
      <c r="CS177" s="49" t="str">
        <f t="shared" si="250"/>
        <v/>
      </c>
      <c r="CT177" s="49" t="str">
        <f t="shared" si="251"/>
        <v/>
      </c>
      <c r="CU177" s="49" t="str">
        <f t="shared" si="252"/>
        <v/>
      </c>
      <c r="CW177" s="49" t="str">
        <f t="shared" si="195"/>
        <v/>
      </c>
      <c r="CX177" s="49" t="str">
        <f t="shared" si="196"/>
        <v/>
      </c>
      <c r="CY177" s="49" t="str">
        <f t="shared" si="197"/>
        <v/>
      </c>
      <c r="CZ177" s="49" t="str">
        <f t="shared" si="198"/>
        <v/>
      </c>
      <c r="DA177" s="49" t="str">
        <f t="shared" si="199"/>
        <v/>
      </c>
      <c r="DB177" s="49" t="str">
        <f t="shared" si="200"/>
        <v/>
      </c>
      <c r="DC177" s="49" t="str">
        <f t="shared" si="201"/>
        <v/>
      </c>
      <c r="DD177" s="49" t="str">
        <f t="shared" si="202"/>
        <v/>
      </c>
      <c r="DE177" s="52" t="str">
        <f t="shared" si="203"/>
        <v/>
      </c>
      <c r="DG177" s="49" t="str">
        <f t="shared" si="231"/>
        <v/>
      </c>
      <c r="DH177" s="49" t="str">
        <f t="shared" si="232"/>
        <v/>
      </c>
      <c r="DI177" s="49" t="str">
        <f t="shared" si="233"/>
        <v/>
      </c>
      <c r="DK177" s="49" t="str">
        <f t="shared" si="204"/>
        <v/>
      </c>
      <c r="DL177" s="49" t="str">
        <f t="shared" si="205"/>
        <v/>
      </c>
      <c r="DM177" s="49" t="str">
        <f t="shared" si="206"/>
        <v/>
      </c>
      <c r="DN177" s="57" t="str">
        <f t="shared" si="207"/>
        <v/>
      </c>
      <c r="DP177" s="49" t="str">
        <f t="shared" si="253"/>
        <v/>
      </c>
      <c r="DQ177" s="49" t="str">
        <f t="shared" si="254"/>
        <v/>
      </c>
      <c r="DR177" s="49" t="str">
        <f t="shared" si="255"/>
        <v/>
      </c>
      <c r="DS177" s="49" t="str">
        <f t="shared" si="256"/>
        <v/>
      </c>
      <c r="DU177" s="49" t="str">
        <f t="shared" si="257"/>
        <v/>
      </c>
      <c r="DV177" s="49" t="str">
        <f t="shared" si="258"/>
        <v/>
      </c>
      <c r="DW177" s="49" t="str">
        <f t="shared" si="259"/>
        <v/>
      </c>
      <c r="DX177" s="49" t="str">
        <f t="shared" si="260"/>
        <v/>
      </c>
      <c r="DY177" s="57" t="str">
        <f t="shared" si="261"/>
        <v/>
      </c>
      <c r="EA177" s="49" t="str">
        <f t="shared" si="234"/>
        <v/>
      </c>
      <c r="EB177" s="49" t="str">
        <f t="shared" si="235"/>
        <v/>
      </c>
      <c r="EC177" s="49" t="str">
        <f t="shared" si="236"/>
        <v/>
      </c>
      <c r="ED177" s="49" t="str">
        <f t="shared" si="237"/>
        <v/>
      </c>
      <c r="EE177" s="49" t="str">
        <f t="shared" si="238"/>
        <v/>
      </c>
      <c r="EG177" s="49" t="str">
        <f t="shared" si="239"/>
        <v/>
      </c>
      <c r="EH177" s="49" t="str">
        <f t="shared" si="240"/>
        <v/>
      </c>
      <c r="EI177" s="49" t="str">
        <f t="shared" si="241"/>
        <v/>
      </c>
      <c r="EJ177" s="49" t="str">
        <f t="shared" si="242"/>
        <v/>
      </c>
      <c r="EK177" s="49" t="str">
        <f t="shared" si="243"/>
        <v/>
      </c>
      <c r="EL177" s="57" t="str">
        <f t="shared" si="244"/>
        <v/>
      </c>
    </row>
    <row r="178" spans="1:142" ht="15" customHeight="1">
      <c r="A178" s="699"/>
      <c r="B178" s="702"/>
      <c r="C178" s="702"/>
      <c r="D178" s="722"/>
      <c r="E178" s="722"/>
      <c r="F178" s="722"/>
      <c r="G178" s="722"/>
      <c r="H178" s="722"/>
      <c r="I178" s="722"/>
      <c r="J178" s="722"/>
      <c r="K178" s="722"/>
      <c r="L178" s="722"/>
      <c r="M178" s="722"/>
      <c r="N178" s="722"/>
      <c r="O178" s="722"/>
      <c r="P178" s="722"/>
      <c r="Q178" s="722"/>
      <c r="R178" s="722"/>
      <c r="S178" s="722"/>
      <c r="T178" s="722"/>
      <c r="U178" s="722"/>
      <c r="V178" s="722"/>
      <c r="W178" s="722"/>
      <c r="X178" s="722"/>
      <c r="Y178" s="722"/>
      <c r="Z178" s="722"/>
      <c r="AA178" s="722"/>
      <c r="AB178" s="722"/>
      <c r="AC178" s="722"/>
      <c r="AD178" s="722"/>
      <c r="AE178" s="722"/>
      <c r="AF178" s="722"/>
      <c r="AG178" s="722"/>
      <c r="AH178" s="722"/>
      <c r="AI178" s="722"/>
      <c r="AJ178" s="722"/>
      <c r="AK178" s="722"/>
      <c r="AL178" s="722"/>
      <c r="AM178" s="722"/>
      <c r="AN178" s="722"/>
      <c r="AO178" s="722"/>
      <c r="AP178" s="215" t="str">
        <f t="shared" si="208"/>
        <v/>
      </c>
      <c r="AQ178" s="299" t="str">
        <f t="shared" si="173"/>
        <v/>
      </c>
      <c r="AR178" s="215" t="str">
        <f t="shared" si="209"/>
        <v/>
      </c>
      <c r="AS178" s="3"/>
      <c r="AT178" s="49" t="str">
        <f t="shared" si="210"/>
        <v/>
      </c>
      <c r="AU178" s="49" t="str">
        <f t="shared" si="211"/>
        <v/>
      </c>
      <c r="AV178" s="49" t="str">
        <f t="shared" si="212"/>
        <v/>
      </c>
      <c r="AW178" s="49" t="str">
        <f t="shared" si="213"/>
        <v/>
      </c>
      <c r="AX178" s="49" t="str">
        <f t="shared" si="214"/>
        <v/>
      </c>
      <c r="AY178" s="49" t="str">
        <f t="shared" si="215"/>
        <v/>
      </c>
      <c r="AZ178" s="49" t="str">
        <f t="shared" si="216"/>
        <v/>
      </c>
      <c r="BA178" s="42"/>
      <c r="BB178" s="49" t="str">
        <f t="shared" si="174"/>
        <v/>
      </c>
      <c r="BC178" s="49" t="str">
        <f t="shared" si="175"/>
        <v/>
      </c>
      <c r="BD178" s="49" t="str">
        <f t="shared" si="176"/>
        <v/>
      </c>
      <c r="BE178" s="49" t="str">
        <f t="shared" si="177"/>
        <v/>
      </c>
      <c r="BF178" s="49" t="str">
        <f t="shared" si="178"/>
        <v/>
      </c>
      <c r="BG178" s="49" t="str">
        <f t="shared" si="179"/>
        <v/>
      </c>
      <c r="BH178" s="49" t="str">
        <f t="shared" si="180"/>
        <v/>
      </c>
      <c r="BI178" s="49" t="str">
        <f t="shared" si="217"/>
        <v/>
      </c>
      <c r="BJ178" s="3"/>
      <c r="BK178" s="49" t="str">
        <f t="shared" si="218"/>
        <v/>
      </c>
      <c r="BL178" s="49" t="str">
        <f t="shared" si="219"/>
        <v/>
      </c>
      <c r="BM178" s="49" t="str">
        <f t="shared" si="220"/>
        <v/>
      </c>
      <c r="BN178" s="49" t="str">
        <f t="shared" si="221"/>
        <v/>
      </c>
      <c r="BO178" s="49" t="str">
        <f t="shared" si="222"/>
        <v/>
      </c>
      <c r="BP178" s="49" t="str">
        <f t="shared" si="223"/>
        <v/>
      </c>
      <c r="BQ178" s="49" t="str">
        <f t="shared" si="224"/>
        <v/>
      </c>
      <c r="BR178" s="49" t="str">
        <f t="shared" si="225"/>
        <v/>
      </c>
      <c r="BS178" s="49" t="str">
        <f t="shared" si="226"/>
        <v/>
      </c>
      <c r="BT178" s="49" t="str">
        <f t="shared" si="227"/>
        <v/>
      </c>
      <c r="BU178" s="49" t="str">
        <f t="shared" si="228"/>
        <v/>
      </c>
      <c r="BV178" s="49" t="str">
        <f t="shared" si="229"/>
        <v/>
      </c>
      <c r="BW178" s="49" t="str">
        <f t="shared" si="230"/>
        <v/>
      </c>
      <c r="BY178" s="49" t="str">
        <f t="shared" si="181"/>
        <v/>
      </c>
      <c r="BZ178" s="49" t="str">
        <f t="shared" si="182"/>
        <v/>
      </c>
      <c r="CA178" s="49" t="str">
        <f t="shared" si="183"/>
        <v/>
      </c>
      <c r="CB178" s="49" t="str">
        <f t="shared" si="184"/>
        <v/>
      </c>
      <c r="CC178" s="49" t="str">
        <f t="shared" si="185"/>
        <v/>
      </c>
      <c r="CD178" s="49" t="str">
        <f t="shared" si="186"/>
        <v/>
      </c>
      <c r="CE178" s="49" t="str">
        <f t="shared" si="187"/>
        <v/>
      </c>
      <c r="CF178" s="49" t="str">
        <f t="shared" si="188"/>
        <v/>
      </c>
      <c r="CG178" s="49" t="str">
        <f t="shared" si="189"/>
        <v/>
      </c>
      <c r="CH178" s="49" t="str">
        <f t="shared" si="190"/>
        <v/>
      </c>
      <c r="CI178" s="49" t="str">
        <f t="shared" si="191"/>
        <v/>
      </c>
      <c r="CJ178" s="49" t="str">
        <f t="shared" si="192"/>
        <v/>
      </c>
      <c r="CK178" s="49" t="str">
        <f t="shared" si="193"/>
        <v/>
      </c>
      <c r="CL178" s="49" t="str">
        <f t="shared" si="194"/>
        <v/>
      </c>
      <c r="CM178" s="3"/>
      <c r="CN178" s="49" t="str">
        <f t="shared" si="245"/>
        <v/>
      </c>
      <c r="CO178" s="49" t="str">
        <f t="shared" si="246"/>
        <v/>
      </c>
      <c r="CP178" s="49" t="str">
        <f t="shared" si="247"/>
        <v/>
      </c>
      <c r="CQ178" s="49" t="str">
        <f t="shared" si="248"/>
        <v/>
      </c>
      <c r="CR178" s="49" t="str">
        <f t="shared" si="249"/>
        <v/>
      </c>
      <c r="CS178" s="49" t="str">
        <f t="shared" si="250"/>
        <v/>
      </c>
      <c r="CT178" s="49" t="str">
        <f t="shared" si="251"/>
        <v/>
      </c>
      <c r="CU178" s="49" t="str">
        <f t="shared" si="252"/>
        <v/>
      </c>
      <c r="CW178" s="49" t="str">
        <f t="shared" si="195"/>
        <v/>
      </c>
      <c r="CX178" s="49" t="str">
        <f t="shared" si="196"/>
        <v/>
      </c>
      <c r="CY178" s="49" t="str">
        <f t="shared" si="197"/>
        <v/>
      </c>
      <c r="CZ178" s="49" t="str">
        <f t="shared" si="198"/>
        <v/>
      </c>
      <c r="DA178" s="49" t="str">
        <f t="shared" si="199"/>
        <v/>
      </c>
      <c r="DB178" s="49" t="str">
        <f t="shared" si="200"/>
        <v/>
      </c>
      <c r="DC178" s="49" t="str">
        <f t="shared" si="201"/>
        <v/>
      </c>
      <c r="DD178" s="49" t="str">
        <f t="shared" si="202"/>
        <v/>
      </c>
      <c r="DE178" s="52" t="str">
        <f t="shared" si="203"/>
        <v/>
      </c>
      <c r="DG178" s="49" t="str">
        <f t="shared" si="231"/>
        <v/>
      </c>
      <c r="DH178" s="49" t="str">
        <f t="shared" si="232"/>
        <v/>
      </c>
      <c r="DI178" s="49" t="str">
        <f t="shared" si="233"/>
        <v/>
      </c>
      <c r="DK178" s="49" t="str">
        <f t="shared" si="204"/>
        <v/>
      </c>
      <c r="DL178" s="49" t="str">
        <f t="shared" si="205"/>
        <v/>
      </c>
      <c r="DM178" s="49" t="str">
        <f t="shared" si="206"/>
        <v/>
      </c>
      <c r="DN178" s="57" t="str">
        <f t="shared" si="207"/>
        <v/>
      </c>
      <c r="DP178" s="49" t="str">
        <f t="shared" si="253"/>
        <v/>
      </c>
      <c r="DQ178" s="49" t="str">
        <f t="shared" si="254"/>
        <v/>
      </c>
      <c r="DR178" s="49" t="str">
        <f t="shared" si="255"/>
        <v/>
      </c>
      <c r="DS178" s="49" t="str">
        <f t="shared" si="256"/>
        <v/>
      </c>
      <c r="DU178" s="49" t="str">
        <f t="shared" si="257"/>
        <v/>
      </c>
      <c r="DV178" s="49" t="str">
        <f t="shared" si="258"/>
        <v/>
      </c>
      <c r="DW178" s="49" t="str">
        <f t="shared" si="259"/>
        <v/>
      </c>
      <c r="DX178" s="49" t="str">
        <f t="shared" si="260"/>
        <v/>
      </c>
      <c r="DY178" s="57" t="str">
        <f t="shared" si="261"/>
        <v/>
      </c>
      <c r="EA178" s="49" t="str">
        <f t="shared" si="234"/>
        <v/>
      </c>
      <c r="EB178" s="49" t="str">
        <f t="shared" si="235"/>
        <v/>
      </c>
      <c r="EC178" s="49" t="str">
        <f t="shared" si="236"/>
        <v/>
      </c>
      <c r="ED178" s="49" t="str">
        <f t="shared" si="237"/>
        <v/>
      </c>
      <c r="EE178" s="49" t="str">
        <f t="shared" si="238"/>
        <v/>
      </c>
      <c r="EG178" s="49" t="str">
        <f t="shared" si="239"/>
        <v/>
      </c>
      <c r="EH178" s="49" t="str">
        <f t="shared" si="240"/>
        <v/>
      </c>
      <c r="EI178" s="49" t="str">
        <f t="shared" si="241"/>
        <v/>
      </c>
      <c r="EJ178" s="49" t="str">
        <f t="shared" si="242"/>
        <v/>
      </c>
      <c r="EK178" s="49" t="str">
        <f t="shared" si="243"/>
        <v/>
      </c>
      <c r="EL178" s="57" t="str">
        <f t="shared" si="244"/>
        <v/>
      </c>
    </row>
    <row r="179" spans="1:142" ht="15" customHeight="1">
      <c r="A179" s="699"/>
      <c r="B179" s="702"/>
      <c r="C179" s="702"/>
      <c r="D179" s="722"/>
      <c r="E179" s="722"/>
      <c r="F179" s="722"/>
      <c r="G179" s="722"/>
      <c r="H179" s="722"/>
      <c r="I179" s="722"/>
      <c r="J179" s="722"/>
      <c r="K179" s="722"/>
      <c r="L179" s="722"/>
      <c r="M179" s="722"/>
      <c r="N179" s="722"/>
      <c r="O179" s="722"/>
      <c r="P179" s="722"/>
      <c r="Q179" s="722"/>
      <c r="R179" s="722"/>
      <c r="S179" s="722"/>
      <c r="T179" s="722"/>
      <c r="U179" s="722"/>
      <c r="V179" s="722"/>
      <c r="W179" s="722"/>
      <c r="X179" s="722"/>
      <c r="Y179" s="722"/>
      <c r="Z179" s="722"/>
      <c r="AA179" s="722"/>
      <c r="AB179" s="722"/>
      <c r="AC179" s="722"/>
      <c r="AD179" s="722"/>
      <c r="AE179" s="722"/>
      <c r="AF179" s="722"/>
      <c r="AG179" s="722"/>
      <c r="AH179" s="722"/>
      <c r="AI179" s="722"/>
      <c r="AJ179" s="722"/>
      <c r="AK179" s="722"/>
      <c r="AL179" s="722"/>
      <c r="AM179" s="722"/>
      <c r="AN179" s="722"/>
      <c r="AO179" s="722"/>
      <c r="AP179" s="215" t="str">
        <f t="shared" si="208"/>
        <v/>
      </c>
      <c r="AQ179" s="299" t="str">
        <f t="shared" si="173"/>
        <v/>
      </c>
      <c r="AR179" s="215" t="str">
        <f t="shared" si="209"/>
        <v/>
      </c>
      <c r="AS179" s="3"/>
      <c r="AT179" s="49" t="str">
        <f t="shared" si="210"/>
        <v/>
      </c>
      <c r="AU179" s="49" t="str">
        <f t="shared" si="211"/>
        <v/>
      </c>
      <c r="AV179" s="49" t="str">
        <f t="shared" si="212"/>
        <v/>
      </c>
      <c r="AW179" s="49" t="str">
        <f t="shared" si="213"/>
        <v/>
      </c>
      <c r="AX179" s="49" t="str">
        <f t="shared" si="214"/>
        <v/>
      </c>
      <c r="AY179" s="49" t="str">
        <f t="shared" si="215"/>
        <v/>
      </c>
      <c r="AZ179" s="49" t="str">
        <f t="shared" si="216"/>
        <v/>
      </c>
      <c r="BA179" s="42"/>
      <c r="BB179" s="49" t="str">
        <f t="shared" si="174"/>
        <v/>
      </c>
      <c r="BC179" s="49" t="str">
        <f t="shared" si="175"/>
        <v/>
      </c>
      <c r="BD179" s="49" t="str">
        <f t="shared" si="176"/>
        <v/>
      </c>
      <c r="BE179" s="49" t="str">
        <f t="shared" si="177"/>
        <v/>
      </c>
      <c r="BF179" s="49" t="str">
        <f t="shared" si="178"/>
        <v/>
      </c>
      <c r="BG179" s="49" t="str">
        <f t="shared" si="179"/>
        <v/>
      </c>
      <c r="BH179" s="49" t="str">
        <f t="shared" si="180"/>
        <v/>
      </c>
      <c r="BI179" s="49" t="str">
        <f t="shared" si="217"/>
        <v/>
      </c>
      <c r="BJ179" s="3"/>
      <c r="BK179" s="49" t="str">
        <f t="shared" si="218"/>
        <v/>
      </c>
      <c r="BL179" s="49" t="str">
        <f t="shared" si="219"/>
        <v/>
      </c>
      <c r="BM179" s="49" t="str">
        <f t="shared" si="220"/>
        <v/>
      </c>
      <c r="BN179" s="49" t="str">
        <f t="shared" si="221"/>
        <v/>
      </c>
      <c r="BO179" s="49" t="str">
        <f t="shared" si="222"/>
        <v/>
      </c>
      <c r="BP179" s="49" t="str">
        <f t="shared" si="223"/>
        <v/>
      </c>
      <c r="BQ179" s="49" t="str">
        <f t="shared" si="224"/>
        <v/>
      </c>
      <c r="BR179" s="49" t="str">
        <f t="shared" si="225"/>
        <v/>
      </c>
      <c r="BS179" s="49" t="str">
        <f t="shared" si="226"/>
        <v/>
      </c>
      <c r="BT179" s="49" t="str">
        <f t="shared" si="227"/>
        <v/>
      </c>
      <c r="BU179" s="49" t="str">
        <f t="shared" si="228"/>
        <v/>
      </c>
      <c r="BV179" s="49" t="str">
        <f t="shared" si="229"/>
        <v/>
      </c>
      <c r="BW179" s="49" t="str">
        <f t="shared" si="230"/>
        <v/>
      </c>
      <c r="BY179" s="49" t="str">
        <f t="shared" si="181"/>
        <v/>
      </c>
      <c r="BZ179" s="49" t="str">
        <f t="shared" si="182"/>
        <v/>
      </c>
      <c r="CA179" s="49" t="str">
        <f t="shared" si="183"/>
        <v/>
      </c>
      <c r="CB179" s="49" t="str">
        <f t="shared" si="184"/>
        <v/>
      </c>
      <c r="CC179" s="49" t="str">
        <f t="shared" si="185"/>
        <v/>
      </c>
      <c r="CD179" s="49" t="str">
        <f t="shared" si="186"/>
        <v/>
      </c>
      <c r="CE179" s="49" t="str">
        <f t="shared" si="187"/>
        <v/>
      </c>
      <c r="CF179" s="49" t="str">
        <f t="shared" si="188"/>
        <v/>
      </c>
      <c r="CG179" s="49" t="str">
        <f t="shared" si="189"/>
        <v/>
      </c>
      <c r="CH179" s="49" t="str">
        <f t="shared" si="190"/>
        <v/>
      </c>
      <c r="CI179" s="49" t="str">
        <f t="shared" si="191"/>
        <v/>
      </c>
      <c r="CJ179" s="49" t="str">
        <f t="shared" si="192"/>
        <v/>
      </c>
      <c r="CK179" s="49" t="str">
        <f t="shared" si="193"/>
        <v/>
      </c>
      <c r="CL179" s="49" t="str">
        <f t="shared" si="194"/>
        <v/>
      </c>
      <c r="CM179" s="3"/>
      <c r="CN179" s="49" t="str">
        <f t="shared" si="245"/>
        <v/>
      </c>
      <c r="CO179" s="49" t="str">
        <f t="shared" si="246"/>
        <v/>
      </c>
      <c r="CP179" s="49" t="str">
        <f t="shared" si="247"/>
        <v/>
      </c>
      <c r="CQ179" s="49" t="str">
        <f t="shared" si="248"/>
        <v/>
      </c>
      <c r="CR179" s="49" t="str">
        <f t="shared" si="249"/>
        <v/>
      </c>
      <c r="CS179" s="49" t="str">
        <f t="shared" si="250"/>
        <v/>
      </c>
      <c r="CT179" s="49" t="str">
        <f t="shared" si="251"/>
        <v/>
      </c>
      <c r="CU179" s="49" t="str">
        <f t="shared" si="252"/>
        <v/>
      </c>
      <c r="CW179" s="49" t="str">
        <f t="shared" si="195"/>
        <v/>
      </c>
      <c r="CX179" s="49" t="str">
        <f t="shared" si="196"/>
        <v/>
      </c>
      <c r="CY179" s="49" t="str">
        <f t="shared" si="197"/>
        <v/>
      </c>
      <c r="CZ179" s="49" t="str">
        <f t="shared" si="198"/>
        <v/>
      </c>
      <c r="DA179" s="49" t="str">
        <f t="shared" si="199"/>
        <v/>
      </c>
      <c r="DB179" s="49" t="str">
        <f t="shared" si="200"/>
        <v/>
      </c>
      <c r="DC179" s="49" t="str">
        <f t="shared" si="201"/>
        <v/>
      </c>
      <c r="DD179" s="49" t="str">
        <f t="shared" si="202"/>
        <v/>
      </c>
      <c r="DE179" s="52" t="str">
        <f t="shared" si="203"/>
        <v/>
      </c>
      <c r="DG179" s="49" t="str">
        <f t="shared" si="231"/>
        <v/>
      </c>
      <c r="DH179" s="49" t="str">
        <f t="shared" si="232"/>
        <v/>
      </c>
      <c r="DI179" s="49" t="str">
        <f t="shared" si="233"/>
        <v/>
      </c>
      <c r="DK179" s="49" t="str">
        <f t="shared" si="204"/>
        <v/>
      </c>
      <c r="DL179" s="49" t="str">
        <f t="shared" si="205"/>
        <v/>
      </c>
      <c r="DM179" s="49" t="str">
        <f t="shared" si="206"/>
        <v/>
      </c>
      <c r="DN179" s="57" t="str">
        <f t="shared" si="207"/>
        <v/>
      </c>
      <c r="DP179" s="49" t="str">
        <f t="shared" si="253"/>
        <v/>
      </c>
      <c r="DQ179" s="49" t="str">
        <f t="shared" si="254"/>
        <v/>
      </c>
      <c r="DR179" s="49" t="str">
        <f t="shared" si="255"/>
        <v/>
      </c>
      <c r="DS179" s="49" t="str">
        <f t="shared" si="256"/>
        <v/>
      </c>
      <c r="DU179" s="49" t="str">
        <f t="shared" si="257"/>
        <v/>
      </c>
      <c r="DV179" s="49" t="str">
        <f t="shared" si="258"/>
        <v/>
      </c>
      <c r="DW179" s="49" t="str">
        <f t="shared" si="259"/>
        <v/>
      </c>
      <c r="DX179" s="49" t="str">
        <f t="shared" si="260"/>
        <v/>
      </c>
      <c r="DY179" s="57" t="str">
        <f t="shared" si="261"/>
        <v/>
      </c>
      <c r="EA179" s="49" t="str">
        <f t="shared" si="234"/>
        <v/>
      </c>
      <c r="EB179" s="49" t="str">
        <f t="shared" si="235"/>
        <v/>
      </c>
      <c r="EC179" s="49" t="str">
        <f t="shared" si="236"/>
        <v/>
      </c>
      <c r="ED179" s="49" t="str">
        <f t="shared" si="237"/>
        <v/>
      </c>
      <c r="EE179" s="49" t="str">
        <f t="shared" si="238"/>
        <v/>
      </c>
      <c r="EG179" s="49" t="str">
        <f t="shared" si="239"/>
        <v/>
      </c>
      <c r="EH179" s="49" t="str">
        <f t="shared" si="240"/>
        <v/>
      </c>
      <c r="EI179" s="49" t="str">
        <f t="shared" si="241"/>
        <v/>
      </c>
      <c r="EJ179" s="49" t="str">
        <f t="shared" si="242"/>
        <v/>
      </c>
      <c r="EK179" s="49" t="str">
        <f t="shared" si="243"/>
        <v/>
      </c>
      <c r="EL179" s="57" t="str">
        <f t="shared" si="244"/>
        <v/>
      </c>
    </row>
    <row r="180" spans="1:142" ht="15" customHeight="1">
      <c r="A180" s="699"/>
      <c r="B180" s="702"/>
      <c r="C180" s="702"/>
      <c r="D180" s="722"/>
      <c r="E180" s="722"/>
      <c r="F180" s="722"/>
      <c r="G180" s="722"/>
      <c r="H180" s="722"/>
      <c r="I180" s="722"/>
      <c r="J180" s="722"/>
      <c r="K180" s="722"/>
      <c r="L180" s="722"/>
      <c r="M180" s="722"/>
      <c r="N180" s="722"/>
      <c r="O180" s="722"/>
      <c r="P180" s="722"/>
      <c r="Q180" s="722"/>
      <c r="R180" s="722"/>
      <c r="S180" s="722"/>
      <c r="T180" s="722"/>
      <c r="U180" s="722"/>
      <c r="V180" s="722"/>
      <c r="W180" s="722"/>
      <c r="X180" s="722"/>
      <c r="Y180" s="722"/>
      <c r="Z180" s="722"/>
      <c r="AA180" s="722"/>
      <c r="AB180" s="722"/>
      <c r="AC180" s="722"/>
      <c r="AD180" s="722"/>
      <c r="AE180" s="722"/>
      <c r="AF180" s="722"/>
      <c r="AG180" s="722"/>
      <c r="AH180" s="722"/>
      <c r="AI180" s="722"/>
      <c r="AJ180" s="722"/>
      <c r="AK180" s="722"/>
      <c r="AL180" s="722"/>
      <c r="AM180" s="722"/>
      <c r="AN180" s="722"/>
      <c r="AO180" s="722"/>
      <c r="AP180" s="215" t="str">
        <f t="shared" si="208"/>
        <v/>
      </c>
      <c r="AQ180" s="299" t="str">
        <f t="shared" si="173"/>
        <v/>
      </c>
      <c r="AR180" s="215" t="str">
        <f t="shared" si="209"/>
        <v/>
      </c>
      <c r="AS180" s="3"/>
      <c r="AT180" s="49" t="str">
        <f t="shared" si="210"/>
        <v/>
      </c>
      <c r="AU180" s="49" t="str">
        <f t="shared" si="211"/>
        <v/>
      </c>
      <c r="AV180" s="49" t="str">
        <f t="shared" si="212"/>
        <v/>
      </c>
      <c r="AW180" s="49" t="str">
        <f t="shared" si="213"/>
        <v/>
      </c>
      <c r="AX180" s="49" t="str">
        <f t="shared" si="214"/>
        <v/>
      </c>
      <c r="AY180" s="49" t="str">
        <f t="shared" si="215"/>
        <v/>
      </c>
      <c r="AZ180" s="49" t="str">
        <f t="shared" si="216"/>
        <v/>
      </c>
      <c r="BA180" s="42"/>
      <c r="BB180" s="49" t="str">
        <f t="shared" si="174"/>
        <v/>
      </c>
      <c r="BC180" s="49" t="str">
        <f t="shared" si="175"/>
        <v/>
      </c>
      <c r="BD180" s="49" t="str">
        <f t="shared" si="176"/>
        <v/>
      </c>
      <c r="BE180" s="49" t="str">
        <f t="shared" si="177"/>
        <v/>
      </c>
      <c r="BF180" s="49" t="str">
        <f t="shared" si="178"/>
        <v/>
      </c>
      <c r="BG180" s="49" t="str">
        <f t="shared" si="179"/>
        <v/>
      </c>
      <c r="BH180" s="49" t="str">
        <f t="shared" si="180"/>
        <v/>
      </c>
      <c r="BI180" s="49" t="str">
        <f t="shared" si="217"/>
        <v/>
      </c>
      <c r="BJ180" s="3"/>
      <c r="BK180" s="49" t="str">
        <f t="shared" si="218"/>
        <v/>
      </c>
      <c r="BL180" s="49" t="str">
        <f t="shared" si="219"/>
        <v/>
      </c>
      <c r="BM180" s="49" t="str">
        <f t="shared" si="220"/>
        <v/>
      </c>
      <c r="BN180" s="49" t="str">
        <f t="shared" si="221"/>
        <v/>
      </c>
      <c r="BO180" s="49" t="str">
        <f t="shared" si="222"/>
        <v/>
      </c>
      <c r="BP180" s="49" t="str">
        <f t="shared" si="223"/>
        <v/>
      </c>
      <c r="BQ180" s="49" t="str">
        <f t="shared" si="224"/>
        <v/>
      </c>
      <c r="BR180" s="49" t="str">
        <f t="shared" si="225"/>
        <v/>
      </c>
      <c r="BS180" s="49" t="str">
        <f t="shared" si="226"/>
        <v/>
      </c>
      <c r="BT180" s="49" t="str">
        <f t="shared" si="227"/>
        <v/>
      </c>
      <c r="BU180" s="49" t="str">
        <f t="shared" si="228"/>
        <v/>
      </c>
      <c r="BV180" s="49" t="str">
        <f t="shared" si="229"/>
        <v/>
      </c>
      <c r="BW180" s="49" t="str">
        <f t="shared" si="230"/>
        <v/>
      </c>
      <c r="BY180" s="49" t="str">
        <f t="shared" si="181"/>
        <v/>
      </c>
      <c r="BZ180" s="49" t="str">
        <f t="shared" si="182"/>
        <v/>
      </c>
      <c r="CA180" s="49" t="str">
        <f t="shared" si="183"/>
        <v/>
      </c>
      <c r="CB180" s="49" t="str">
        <f t="shared" si="184"/>
        <v/>
      </c>
      <c r="CC180" s="49" t="str">
        <f t="shared" si="185"/>
        <v/>
      </c>
      <c r="CD180" s="49" t="str">
        <f t="shared" si="186"/>
        <v/>
      </c>
      <c r="CE180" s="49" t="str">
        <f t="shared" si="187"/>
        <v/>
      </c>
      <c r="CF180" s="49" t="str">
        <f t="shared" si="188"/>
        <v/>
      </c>
      <c r="CG180" s="49" t="str">
        <f t="shared" si="189"/>
        <v/>
      </c>
      <c r="CH180" s="49" t="str">
        <f t="shared" si="190"/>
        <v/>
      </c>
      <c r="CI180" s="49" t="str">
        <f t="shared" si="191"/>
        <v/>
      </c>
      <c r="CJ180" s="49" t="str">
        <f t="shared" si="192"/>
        <v/>
      </c>
      <c r="CK180" s="49" t="str">
        <f t="shared" si="193"/>
        <v/>
      </c>
      <c r="CL180" s="49" t="str">
        <f t="shared" si="194"/>
        <v/>
      </c>
      <c r="CM180" s="3"/>
      <c r="CN180" s="49" t="str">
        <f t="shared" si="245"/>
        <v/>
      </c>
      <c r="CO180" s="49" t="str">
        <f t="shared" si="246"/>
        <v/>
      </c>
      <c r="CP180" s="49" t="str">
        <f t="shared" si="247"/>
        <v/>
      </c>
      <c r="CQ180" s="49" t="str">
        <f t="shared" si="248"/>
        <v/>
      </c>
      <c r="CR180" s="49" t="str">
        <f t="shared" si="249"/>
        <v/>
      </c>
      <c r="CS180" s="49" t="str">
        <f t="shared" si="250"/>
        <v/>
      </c>
      <c r="CT180" s="49" t="str">
        <f t="shared" si="251"/>
        <v/>
      </c>
      <c r="CU180" s="49" t="str">
        <f t="shared" si="252"/>
        <v/>
      </c>
      <c r="CW180" s="49" t="str">
        <f t="shared" si="195"/>
        <v/>
      </c>
      <c r="CX180" s="49" t="str">
        <f t="shared" si="196"/>
        <v/>
      </c>
      <c r="CY180" s="49" t="str">
        <f t="shared" si="197"/>
        <v/>
      </c>
      <c r="CZ180" s="49" t="str">
        <f t="shared" si="198"/>
        <v/>
      </c>
      <c r="DA180" s="49" t="str">
        <f t="shared" si="199"/>
        <v/>
      </c>
      <c r="DB180" s="49" t="str">
        <f t="shared" si="200"/>
        <v/>
      </c>
      <c r="DC180" s="49" t="str">
        <f t="shared" si="201"/>
        <v/>
      </c>
      <c r="DD180" s="49" t="str">
        <f t="shared" si="202"/>
        <v/>
      </c>
      <c r="DE180" s="52" t="str">
        <f t="shared" si="203"/>
        <v/>
      </c>
      <c r="DG180" s="49" t="str">
        <f t="shared" si="231"/>
        <v/>
      </c>
      <c r="DH180" s="49" t="str">
        <f t="shared" si="232"/>
        <v/>
      </c>
      <c r="DI180" s="49" t="str">
        <f t="shared" si="233"/>
        <v/>
      </c>
      <c r="DK180" s="49" t="str">
        <f t="shared" si="204"/>
        <v/>
      </c>
      <c r="DL180" s="49" t="str">
        <f t="shared" si="205"/>
        <v/>
      </c>
      <c r="DM180" s="49" t="str">
        <f t="shared" si="206"/>
        <v/>
      </c>
      <c r="DN180" s="57" t="str">
        <f t="shared" si="207"/>
        <v/>
      </c>
      <c r="DP180" s="49" t="str">
        <f t="shared" si="253"/>
        <v/>
      </c>
      <c r="DQ180" s="49" t="str">
        <f t="shared" si="254"/>
        <v/>
      </c>
      <c r="DR180" s="49" t="str">
        <f t="shared" si="255"/>
        <v/>
      </c>
      <c r="DS180" s="49" t="str">
        <f t="shared" si="256"/>
        <v/>
      </c>
      <c r="DU180" s="49" t="str">
        <f t="shared" si="257"/>
        <v/>
      </c>
      <c r="DV180" s="49" t="str">
        <f t="shared" si="258"/>
        <v/>
      </c>
      <c r="DW180" s="49" t="str">
        <f t="shared" si="259"/>
        <v/>
      </c>
      <c r="DX180" s="49" t="str">
        <f t="shared" si="260"/>
        <v/>
      </c>
      <c r="DY180" s="57" t="str">
        <f t="shared" si="261"/>
        <v/>
      </c>
      <c r="EA180" s="49" t="str">
        <f t="shared" si="234"/>
        <v/>
      </c>
      <c r="EB180" s="49" t="str">
        <f t="shared" si="235"/>
        <v/>
      </c>
      <c r="EC180" s="49" t="str">
        <f t="shared" si="236"/>
        <v/>
      </c>
      <c r="ED180" s="49" t="str">
        <f t="shared" si="237"/>
        <v/>
      </c>
      <c r="EE180" s="49" t="str">
        <f t="shared" si="238"/>
        <v/>
      </c>
      <c r="EG180" s="49" t="str">
        <f t="shared" si="239"/>
        <v/>
      </c>
      <c r="EH180" s="49" t="str">
        <f t="shared" si="240"/>
        <v/>
      </c>
      <c r="EI180" s="49" t="str">
        <f t="shared" si="241"/>
        <v/>
      </c>
      <c r="EJ180" s="49" t="str">
        <f t="shared" si="242"/>
        <v/>
      </c>
      <c r="EK180" s="49" t="str">
        <f t="shared" si="243"/>
        <v/>
      </c>
      <c r="EL180" s="57" t="str">
        <f t="shared" si="244"/>
        <v/>
      </c>
    </row>
    <row r="181" spans="1:142" ht="15" customHeight="1">
      <c r="A181" s="699"/>
      <c r="B181" s="702"/>
      <c r="C181" s="702"/>
      <c r="D181" s="722"/>
      <c r="E181" s="722"/>
      <c r="F181" s="722"/>
      <c r="G181" s="722"/>
      <c r="H181" s="722"/>
      <c r="I181" s="722"/>
      <c r="J181" s="722"/>
      <c r="K181" s="722"/>
      <c r="L181" s="722"/>
      <c r="M181" s="722"/>
      <c r="N181" s="722"/>
      <c r="O181" s="722"/>
      <c r="P181" s="722"/>
      <c r="Q181" s="722"/>
      <c r="R181" s="722"/>
      <c r="S181" s="722"/>
      <c r="T181" s="722"/>
      <c r="U181" s="722"/>
      <c r="V181" s="722"/>
      <c r="W181" s="722"/>
      <c r="X181" s="722"/>
      <c r="Y181" s="722"/>
      <c r="Z181" s="722"/>
      <c r="AA181" s="722"/>
      <c r="AB181" s="722"/>
      <c r="AC181" s="722"/>
      <c r="AD181" s="722"/>
      <c r="AE181" s="722"/>
      <c r="AF181" s="722"/>
      <c r="AG181" s="722"/>
      <c r="AH181" s="722"/>
      <c r="AI181" s="722"/>
      <c r="AJ181" s="722"/>
      <c r="AK181" s="722"/>
      <c r="AL181" s="722"/>
      <c r="AM181" s="722"/>
      <c r="AN181" s="722"/>
      <c r="AO181" s="722"/>
      <c r="AP181" s="215" t="str">
        <f t="shared" si="208"/>
        <v/>
      </c>
      <c r="AQ181" s="299" t="str">
        <f t="shared" si="173"/>
        <v/>
      </c>
      <c r="AR181" s="215" t="str">
        <f t="shared" si="209"/>
        <v/>
      </c>
      <c r="AS181" s="3"/>
      <c r="AT181" s="49" t="str">
        <f t="shared" si="210"/>
        <v/>
      </c>
      <c r="AU181" s="49" t="str">
        <f t="shared" si="211"/>
        <v/>
      </c>
      <c r="AV181" s="49" t="str">
        <f t="shared" si="212"/>
        <v/>
      </c>
      <c r="AW181" s="49" t="str">
        <f t="shared" si="213"/>
        <v/>
      </c>
      <c r="AX181" s="49" t="str">
        <f t="shared" si="214"/>
        <v/>
      </c>
      <c r="AY181" s="49" t="str">
        <f t="shared" si="215"/>
        <v/>
      </c>
      <c r="AZ181" s="49" t="str">
        <f t="shared" si="216"/>
        <v/>
      </c>
      <c r="BA181" s="42"/>
      <c r="BB181" s="49" t="str">
        <f t="shared" si="174"/>
        <v/>
      </c>
      <c r="BC181" s="49" t="str">
        <f t="shared" si="175"/>
        <v/>
      </c>
      <c r="BD181" s="49" t="str">
        <f t="shared" si="176"/>
        <v/>
      </c>
      <c r="BE181" s="49" t="str">
        <f t="shared" si="177"/>
        <v/>
      </c>
      <c r="BF181" s="49" t="str">
        <f t="shared" si="178"/>
        <v/>
      </c>
      <c r="BG181" s="49" t="str">
        <f t="shared" si="179"/>
        <v/>
      </c>
      <c r="BH181" s="49" t="str">
        <f t="shared" si="180"/>
        <v/>
      </c>
      <c r="BI181" s="49" t="str">
        <f t="shared" si="217"/>
        <v/>
      </c>
      <c r="BJ181" s="3"/>
      <c r="BK181" s="49" t="str">
        <f t="shared" si="218"/>
        <v/>
      </c>
      <c r="BL181" s="49" t="str">
        <f t="shared" si="219"/>
        <v/>
      </c>
      <c r="BM181" s="49" t="str">
        <f t="shared" si="220"/>
        <v/>
      </c>
      <c r="BN181" s="49" t="str">
        <f t="shared" si="221"/>
        <v/>
      </c>
      <c r="BO181" s="49" t="str">
        <f t="shared" si="222"/>
        <v/>
      </c>
      <c r="BP181" s="49" t="str">
        <f t="shared" si="223"/>
        <v/>
      </c>
      <c r="BQ181" s="49" t="str">
        <f t="shared" si="224"/>
        <v/>
      </c>
      <c r="BR181" s="49" t="str">
        <f t="shared" si="225"/>
        <v/>
      </c>
      <c r="BS181" s="49" t="str">
        <f t="shared" si="226"/>
        <v/>
      </c>
      <c r="BT181" s="49" t="str">
        <f t="shared" si="227"/>
        <v/>
      </c>
      <c r="BU181" s="49" t="str">
        <f t="shared" si="228"/>
        <v/>
      </c>
      <c r="BV181" s="49" t="str">
        <f t="shared" si="229"/>
        <v/>
      </c>
      <c r="BW181" s="49" t="str">
        <f t="shared" si="230"/>
        <v/>
      </c>
      <c r="BY181" s="49" t="str">
        <f t="shared" si="181"/>
        <v/>
      </c>
      <c r="BZ181" s="49" t="str">
        <f t="shared" si="182"/>
        <v/>
      </c>
      <c r="CA181" s="49" t="str">
        <f t="shared" si="183"/>
        <v/>
      </c>
      <c r="CB181" s="49" t="str">
        <f t="shared" si="184"/>
        <v/>
      </c>
      <c r="CC181" s="49" t="str">
        <f t="shared" si="185"/>
        <v/>
      </c>
      <c r="CD181" s="49" t="str">
        <f t="shared" si="186"/>
        <v/>
      </c>
      <c r="CE181" s="49" t="str">
        <f t="shared" si="187"/>
        <v/>
      </c>
      <c r="CF181" s="49" t="str">
        <f t="shared" si="188"/>
        <v/>
      </c>
      <c r="CG181" s="49" t="str">
        <f t="shared" si="189"/>
        <v/>
      </c>
      <c r="CH181" s="49" t="str">
        <f t="shared" si="190"/>
        <v/>
      </c>
      <c r="CI181" s="49" t="str">
        <f t="shared" si="191"/>
        <v/>
      </c>
      <c r="CJ181" s="49" t="str">
        <f t="shared" si="192"/>
        <v/>
      </c>
      <c r="CK181" s="49" t="str">
        <f t="shared" si="193"/>
        <v/>
      </c>
      <c r="CL181" s="49" t="str">
        <f t="shared" si="194"/>
        <v/>
      </c>
      <c r="CM181" s="3"/>
      <c r="CN181" s="49" t="str">
        <f t="shared" si="245"/>
        <v/>
      </c>
      <c r="CO181" s="49" t="str">
        <f t="shared" si="246"/>
        <v/>
      </c>
      <c r="CP181" s="49" t="str">
        <f t="shared" si="247"/>
        <v/>
      </c>
      <c r="CQ181" s="49" t="str">
        <f t="shared" si="248"/>
        <v/>
      </c>
      <c r="CR181" s="49" t="str">
        <f t="shared" si="249"/>
        <v/>
      </c>
      <c r="CS181" s="49" t="str">
        <f t="shared" si="250"/>
        <v/>
      </c>
      <c r="CT181" s="49" t="str">
        <f t="shared" si="251"/>
        <v/>
      </c>
      <c r="CU181" s="49" t="str">
        <f t="shared" si="252"/>
        <v/>
      </c>
      <c r="CW181" s="49" t="str">
        <f t="shared" si="195"/>
        <v/>
      </c>
      <c r="CX181" s="49" t="str">
        <f t="shared" si="196"/>
        <v/>
      </c>
      <c r="CY181" s="49" t="str">
        <f t="shared" si="197"/>
        <v/>
      </c>
      <c r="CZ181" s="49" t="str">
        <f t="shared" si="198"/>
        <v/>
      </c>
      <c r="DA181" s="49" t="str">
        <f t="shared" si="199"/>
        <v/>
      </c>
      <c r="DB181" s="49" t="str">
        <f t="shared" si="200"/>
        <v/>
      </c>
      <c r="DC181" s="49" t="str">
        <f t="shared" si="201"/>
        <v/>
      </c>
      <c r="DD181" s="49" t="str">
        <f t="shared" si="202"/>
        <v/>
      </c>
      <c r="DE181" s="52" t="str">
        <f t="shared" si="203"/>
        <v/>
      </c>
      <c r="DG181" s="49" t="str">
        <f t="shared" si="231"/>
        <v/>
      </c>
      <c r="DH181" s="49" t="str">
        <f t="shared" si="232"/>
        <v/>
      </c>
      <c r="DI181" s="49" t="str">
        <f t="shared" si="233"/>
        <v/>
      </c>
      <c r="DK181" s="49" t="str">
        <f t="shared" si="204"/>
        <v/>
      </c>
      <c r="DL181" s="49" t="str">
        <f t="shared" si="205"/>
        <v/>
      </c>
      <c r="DM181" s="49" t="str">
        <f t="shared" si="206"/>
        <v/>
      </c>
      <c r="DN181" s="57" t="str">
        <f t="shared" si="207"/>
        <v/>
      </c>
      <c r="DP181" s="49" t="str">
        <f t="shared" si="253"/>
        <v/>
      </c>
      <c r="DQ181" s="49" t="str">
        <f t="shared" si="254"/>
        <v/>
      </c>
      <c r="DR181" s="49" t="str">
        <f t="shared" si="255"/>
        <v/>
      </c>
      <c r="DS181" s="49" t="str">
        <f t="shared" si="256"/>
        <v/>
      </c>
      <c r="DU181" s="49" t="str">
        <f t="shared" si="257"/>
        <v/>
      </c>
      <c r="DV181" s="49" t="str">
        <f t="shared" si="258"/>
        <v/>
      </c>
      <c r="DW181" s="49" t="str">
        <f t="shared" si="259"/>
        <v/>
      </c>
      <c r="DX181" s="49" t="str">
        <f t="shared" si="260"/>
        <v/>
      </c>
      <c r="DY181" s="57" t="str">
        <f t="shared" si="261"/>
        <v/>
      </c>
      <c r="EA181" s="49" t="str">
        <f t="shared" si="234"/>
        <v/>
      </c>
      <c r="EB181" s="49" t="str">
        <f t="shared" si="235"/>
        <v/>
      </c>
      <c r="EC181" s="49" t="str">
        <f t="shared" si="236"/>
        <v/>
      </c>
      <c r="ED181" s="49" t="str">
        <f t="shared" si="237"/>
        <v/>
      </c>
      <c r="EE181" s="49" t="str">
        <f t="shared" si="238"/>
        <v/>
      </c>
      <c r="EG181" s="49" t="str">
        <f t="shared" si="239"/>
        <v/>
      </c>
      <c r="EH181" s="49" t="str">
        <f t="shared" si="240"/>
        <v/>
      </c>
      <c r="EI181" s="49" t="str">
        <f t="shared" si="241"/>
        <v/>
      </c>
      <c r="EJ181" s="49" t="str">
        <f t="shared" si="242"/>
        <v/>
      </c>
      <c r="EK181" s="49" t="str">
        <f t="shared" si="243"/>
        <v/>
      </c>
      <c r="EL181" s="57" t="str">
        <f t="shared" si="244"/>
        <v/>
      </c>
    </row>
    <row r="182" spans="1:142" ht="15" customHeight="1">
      <c r="A182" s="699"/>
      <c r="B182" s="702"/>
      <c r="C182" s="702"/>
      <c r="D182" s="722"/>
      <c r="E182" s="722"/>
      <c r="F182" s="722"/>
      <c r="G182" s="722"/>
      <c r="H182" s="722"/>
      <c r="I182" s="722"/>
      <c r="J182" s="722"/>
      <c r="K182" s="722"/>
      <c r="L182" s="722"/>
      <c r="M182" s="722"/>
      <c r="N182" s="722"/>
      <c r="O182" s="722"/>
      <c r="P182" s="722"/>
      <c r="Q182" s="722"/>
      <c r="R182" s="722"/>
      <c r="S182" s="722"/>
      <c r="T182" s="722"/>
      <c r="U182" s="722"/>
      <c r="V182" s="722"/>
      <c r="W182" s="722"/>
      <c r="X182" s="722"/>
      <c r="Y182" s="722"/>
      <c r="Z182" s="722"/>
      <c r="AA182" s="722"/>
      <c r="AB182" s="722"/>
      <c r="AC182" s="722"/>
      <c r="AD182" s="722"/>
      <c r="AE182" s="722"/>
      <c r="AF182" s="722"/>
      <c r="AG182" s="722"/>
      <c r="AH182" s="722"/>
      <c r="AI182" s="722"/>
      <c r="AJ182" s="722"/>
      <c r="AK182" s="722"/>
      <c r="AL182" s="722"/>
      <c r="AM182" s="722"/>
      <c r="AN182" s="722"/>
      <c r="AO182" s="722"/>
      <c r="AP182" s="215" t="str">
        <f t="shared" si="208"/>
        <v/>
      </c>
      <c r="AQ182" s="299" t="str">
        <f t="shared" si="173"/>
        <v/>
      </c>
      <c r="AR182" s="215" t="str">
        <f t="shared" si="209"/>
        <v/>
      </c>
      <c r="AS182" s="3"/>
      <c r="AT182" s="49" t="str">
        <f t="shared" si="210"/>
        <v/>
      </c>
      <c r="AU182" s="49" t="str">
        <f t="shared" si="211"/>
        <v/>
      </c>
      <c r="AV182" s="49" t="str">
        <f t="shared" si="212"/>
        <v/>
      </c>
      <c r="AW182" s="49" t="str">
        <f t="shared" si="213"/>
        <v/>
      </c>
      <c r="AX182" s="49" t="str">
        <f t="shared" si="214"/>
        <v/>
      </c>
      <c r="AY182" s="49" t="str">
        <f t="shared" si="215"/>
        <v/>
      </c>
      <c r="AZ182" s="49" t="str">
        <f t="shared" si="216"/>
        <v/>
      </c>
      <c r="BA182" s="42"/>
      <c r="BB182" s="49" t="str">
        <f t="shared" si="174"/>
        <v/>
      </c>
      <c r="BC182" s="49" t="str">
        <f t="shared" si="175"/>
        <v/>
      </c>
      <c r="BD182" s="49" t="str">
        <f t="shared" si="176"/>
        <v/>
      </c>
      <c r="BE182" s="49" t="str">
        <f t="shared" si="177"/>
        <v/>
      </c>
      <c r="BF182" s="49" t="str">
        <f t="shared" si="178"/>
        <v/>
      </c>
      <c r="BG182" s="49" t="str">
        <f t="shared" si="179"/>
        <v/>
      </c>
      <c r="BH182" s="49" t="str">
        <f t="shared" si="180"/>
        <v/>
      </c>
      <c r="BI182" s="49" t="str">
        <f t="shared" si="217"/>
        <v/>
      </c>
      <c r="BJ182" s="3"/>
      <c r="BK182" s="49" t="str">
        <f t="shared" si="218"/>
        <v/>
      </c>
      <c r="BL182" s="49" t="str">
        <f t="shared" si="219"/>
        <v/>
      </c>
      <c r="BM182" s="49" t="str">
        <f t="shared" si="220"/>
        <v/>
      </c>
      <c r="BN182" s="49" t="str">
        <f t="shared" si="221"/>
        <v/>
      </c>
      <c r="BO182" s="49" t="str">
        <f t="shared" si="222"/>
        <v/>
      </c>
      <c r="BP182" s="49" t="str">
        <f t="shared" si="223"/>
        <v/>
      </c>
      <c r="BQ182" s="49" t="str">
        <f t="shared" si="224"/>
        <v/>
      </c>
      <c r="BR182" s="49" t="str">
        <f t="shared" si="225"/>
        <v/>
      </c>
      <c r="BS182" s="49" t="str">
        <f t="shared" si="226"/>
        <v/>
      </c>
      <c r="BT182" s="49" t="str">
        <f t="shared" si="227"/>
        <v/>
      </c>
      <c r="BU182" s="49" t="str">
        <f t="shared" si="228"/>
        <v/>
      </c>
      <c r="BV182" s="49" t="str">
        <f t="shared" si="229"/>
        <v/>
      </c>
      <c r="BW182" s="49" t="str">
        <f t="shared" si="230"/>
        <v/>
      </c>
      <c r="BY182" s="49" t="str">
        <f t="shared" si="181"/>
        <v/>
      </c>
      <c r="BZ182" s="49" t="str">
        <f t="shared" si="182"/>
        <v/>
      </c>
      <c r="CA182" s="49" t="str">
        <f t="shared" si="183"/>
        <v/>
      </c>
      <c r="CB182" s="49" t="str">
        <f t="shared" si="184"/>
        <v/>
      </c>
      <c r="CC182" s="49" t="str">
        <f t="shared" si="185"/>
        <v/>
      </c>
      <c r="CD182" s="49" t="str">
        <f t="shared" si="186"/>
        <v/>
      </c>
      <c r="CE182" s="49" t="str">
        <f t="shared" si="187"/>
        <v/>
      </c>
      <c r="CF182" s="49" t="str">
        <f t="shared" si="188"/>
        <v/>
      </c>
      <c r="CG182" s="49" t="str">
        <f t="shared" si="189"/>
        <v/>
      </c>
      <c r="CH182" s="49" t="str">
        <f t="shared" si="190"/>
        <v/>
      </c>
      <c r="CI182" s="49" t="str">
        <f t="shared" si="191"/>
        <v/>
      </c>
      <c r="CJ182" s="49" t="str">
        <f t="shared" si="192"/>
        <v/>
      </c>
      <c r="CK182" s="49" t="str">
        <f t="shared" si="193"/>
        <v/>
      </c>
      <c r="CL182" s="49" t="str">
        <f t="shared" si="194"/>
        <v/>
      </c>
      <c r="CM182" s="3"/>
      <c r="CN182" s="49" t="str">
        <f t="shared" si="245"/>
        <v/>
      </c>
      <c r="CO182" s="49" t="str">
        <f t="shared" si="246"/>
        <v/>
      </c>
      <c r="CP182" s="49" t="str">
        <f t="shared" si="247"/>
        <v/>
      </c>
      <c r="CQ182" s="49" t="str">
        <f t="shared" si="248"/>
        <v/>
      </c>
      <c r="CR182" s="49" t="str">
        <f t="shared" si="249"/>
        <v/>
      </c>
      <c r="CS182" s="49" t="str">
        <f t="shared" si="250"/>
        <v/>
      </c>
      <c r="CT182" s="49" t="str">
        <f t="shared" si="251"/>
        <v/>
      </c>
      <c r="CU182" s="49" t="str">
        <f t="shared" si="252"/>
        <v/>
      </c>
      <c r="CW182" s="49" t="str">
        <f t="shared" si="195"/>
        <v/>
      </c>
      <c r="CX182" s="49" t="str">
        <f t="shared" si="196"/>
        <v/>
      </c>
      <c r="CY182" s="49" t="str">
        <f t="shared" si="197"/>
        <v/>
      </c>
      <c r="CZ182" s="49" t="str">
        <f t="shared" si="198"/>
        <v/>
      </c>
      <c r="DA182" s="49" t="str">
        <f t="shared" si="199"/>
        <v/>
      </c>
      <c r="DB182" s="49" t="str">
        <f t="shared" si="200"/>
        <v/>
      </c>
      <c r="DC182" s="49" t="str">
        <f t="shared" si="201"/>
        <v/>
      </c>
      <c r="DD182" s="49" t="str">
        <f t="shared" si="202"/>
        <v/>
      </c>
      <c r="DE182" s="52" t="str">
        <f t="shared" si="203"/>
        <v/>
      </c>
      <c r="DG182" s="49" t="str">
        <f t="shared" si="231"/>
        <v/>
      </c>
      <c r="DH182" s="49" t="str">
        <f t="shared" si="232"/>
        <v/>
      </c>
      <c r="DI182" s="49" t="str">
        <f t="shared" si="233"/>
        <v/>
      </c>
      <c r="DK182" s="49" t="str">
        <f t="shared" si="204"/>
        <v/>
      </c>
      <c r="DL182" s="49" t="str">
        <f t="shared" si="205"/>
        <v/>
      </c>
      <c r="DM182" s="49" t="str">
        <f t="shared" si="206"/>
        <v/>
      </c>
      <c r="DN182" s="57" t="str">
        <f t="shared" si="207"/>
        <v/>
      </c>
      <c r="DP182" s="49" t="str">
        <f t="shared" si="253"/>
        <v/>
      </c>
      <c r="DQ182" s="49" t="str">
        <f t="shared" si="254"/>
        <v/>
      </c>
      <c r="DR182" s="49" t="str">
        <f t="shared" si="255"/>
        <v/>
      </c>
      <c r="DS182" s="49" t="str">
        <f t="shared" si="256"/>
        <v/>
      </c>
      <c r="DU182" s="49" t="str">
        <f t="shared" si="257"/>
        <v/>
      </c>
      <c r="DV182" s="49" t="str">
        <f t="shared" si="258"/>
        <v/>
      </c>
      <c r="DW182" s="49" t="str">
        <f t="shared" si="259"/>
        <v/>
      </c>
      <c r="DX182" s="49" t="str">
        <f t="shared" si="260"/>
        <v/>
      </c>
      <c r="DY182" s="57" t="str">
        <f t="shared" si="261"/>
        <v/>
      </c>
      <c r="EA182" s="49" t="str">
        <f t="shared" si="234"/>
        <v/>
      </c>
      <c r="EB182" s="49" t="str">
        <f t="shared" si="235"/>
        <v/>
      </c>
      <c r="EC182" s="49" t="str">
        <f t="shared" si="236"/>
        <v/>
      </c>
      <c r="ED182" s="49" t="str">
        <f t="shared" si="237"/>
        <v/>
      </c>
      <c r="EE182" s="49" t="str">
        <f t="shared" si="238"/>
        <v/>
      </c>
      <c r="EG182" s="49" t="str">
        <f t="shared" si="239"/>
        <v/>
      </c>
      <c r="EH182" s="49" t="str">
        <f t="shared" si="240"/>
        <v/>
      </c>
      <c r="EI182" s="49" t="str">
        <f t="shared" si="241"/>
        <v/>
      </c>
      <c r="EJ182" s="49" t="str">
        <f t="shared" si="242"/>
        <v/>
      </c>
      <c r="EK182" s="49" t="str">
        <f t="shared" si="243"/>
        <v/>
      </c>
      <c r="EL182" s="57" t="str">
        <f t="shared" si="244"/>
        <v/>
      </c>
    </row>
    <row r="183" spans="1:142" ht="15" customHeight="1">
      <c r="A183" s="699"/>
      <c r="B183" s="702"/>
      <c r="C183" s="702"/>
      <c r="D183" s="722"/>
      <c r="E183" s="722"/>
      <c r="F183" s="722"/>
      <c r="G183" s="722"/>
      <c r="H183" s="722"/>
      <c r="I183" s="722"/>
      <c r="J183" s="722"/>
      <c r="K183" s="722"/>
      <c r="L183" s="722"/>
      <c r="M183" s="722"/>
      <c r="N183" s="722"/>
      <c r="O183" s="722"/>
      <c r="P183" s="722"/>
      <c r="Q183" s="722"/>
      <c r="R183" s="722"/>
      <c r="S183" s="722"/>
      <c r="T183" s="722"/>
      <c r="U183" s="722"/>
      <c r="V183" s="722"/>
      <c r="W183" s="722"/>
      <c r="X183" s="722"/>
      <c r="Y183" s="722"/>
      <c r="Z183" s="722"/>
      <c r="AA183" s="722"/>
      <c r="AB183" s="722"/>
      <c r="AC183" s="722"/>
      <c r="AD183" s="722"/>
      <c r="AE183" s="722"/>
      <c r="AF183" s="722"/>
      <c r="AG183" s="722"/>
      <c r="AH183" s="722"/>
      <c r="AI183" s="722"/>
      <c r="AJ183" s="722"/>
      <c r="AK183" s="722"/>
      <c r="AL183" s="722"/>
      <c r="AM183" s="722"/>
      <c r="AN183" s="722"/>
      <c r="AO183" s="722"/>
      <c r="AP183" s="215" t="str">
        <f t="shared" si="208"/>
        <v/>
      </c>
      <c r="AQ183" s="299" t="str">
        <f t="shared" si="173"/>
        <v/>
      </c>
      <c r="AR183" s="215" t="str">
        <f t="shared" si="209"/>
        <v/>
      </c>
      <c r="AS183" s="3"/>
      <c r="AT183" s="49" t="str">
        <f t="shared" si="210"/>
        <v/>
      </c>
      <c r="AU183" s="49" t="str">
        <f t="shared" si="211"/>
        <v/>
      </c>
      <c r="AV183" s="49" t="str">
        <f t="shared" si="212"/>
        <v/>
      </c>
      <c r="AW183" s="49" t="str">
        <f t="shared" si="213"/>
        <v/>
      </c>
      <c r="AX183" s="49" t="str">
        <f t="shared" si="214"/>
        <v/>
      </c>
      <c r="AY183" s="49" t="str">
        <f t="shared" si="215"/>
        <v/>
      </c>
      <c r="AZ183" s="49" t="str">
        <f t="shared" si="216"/>
        <v/>
      </c>
      <c r="BA183" s="42"/>
      <c r="BB183" s="49" t="str">
        <f t="shared" si="174"/>
        <v/>
      </c>
      <c r="BC183" s="49" t="str">
        <f t="shared" si="175"/>
        <v/>
      </c>
      <c r="BD183" s="49" t="str">
        <f t="shared" si="176"/>
        <v/>
      </c>
      <c r="BE183" s="49" t="str">
        <f t="shared" si="177"/>
        <v/>
      </c>
      <c r="BF183" s="49" t="str">
        <f t="shared" si="178"/>
        <v/>
      </c>
      <c r="BG183" s="49" t="str">
        <f t="shared" si="179"/>
        <v/>
      </c>
      <c r="BH183" s="49" t="str">
        <f t="shared" si="180"/>
        <v/>
      </c>
      <c r="BI183" s="49" t="str">
        <f t="shared" si="217"/>
        <v/>
      </c>
      <c r="BJ183" s="3"/>
      <c r="BK183" s="49" t="str">
        <f t="shared" si="218"/>
        <v/>
      </c>
      <c r="BL183" s="49" t="str">
        <f t="shared" si="219"/>
        <v/>
      </c>
      <c r="BM183" s="49" t="str">
        <f t="shared" si="220"/>
        <v/>
      </c>
      <c r="BN183" s="49" t="str">
        <f t="shared" si="221"/>
        <v/>
      </c>
      <c r="BO183" s="49" t="str">
        <f t="shared" si="222"/>
        <v/>
      </c>
      <c r="BP183" s="49" t="str">
        <f t="shared" si="223"/>
        <v/>
      </c>
      <c r="BQ183" s="49" t="str">
        <f t="shared" si="224"/>
        <v/>
      </c>
      <c r="BR183" s="49" t="str">
        <f t="shared" si="225"/>
        <v/>
      </c>
      <c r="BS183" s="49" t="str">
        <f t="shared" si="226"/>
        <v/>
      </c>
      <c r="BT183" s="49" t="str">
        <f t="shared" si="227"/>
        <v/>
      </c>
      <c r="BU183" s="49" t="str">
        <f t="shared" si="228"/>
        <v/>
      </c>
      <c r="BV183" s="49" t="str">
        <f t="shared" si="229"/>
        <v/>
      </c>
      <c r="BW183" s="49" t="str">
        <f t="shared" si="230"/>
        <v/>
      </c>
      <c r="BY183" s="49" t="str">
        <f t="shared" si="181"/>
        <v/>
      </c>
      <c r="BZ183" s="49" t="str">
        <f t="shared" si="182"/>
        <v/>
      </c>
      <c r="CA183" s="49" t="str">
        <f t="shared" si="183"/>
        <v/>
      </c>
      <c r="CB183" s="49" t="str">
        <f t="shared" si="184"/>
        <v/>
      </c>
      <c r="CC183" s="49" t="str">
        <f t="shared" si="185"/>
        <v/>
      </c>
      <c r="CD183" s="49" t="str">
        <f t="shared" si="186"/>
        <v/>
      </c>
      <c r="CE183" s="49" t="str">
        <f t="shared" si="187"/>
        <v/>
      </c>
      <c r="CF183" s="49" t="str">
        <f t="shared" si="188"/>
        <v/>
      </c>
      <c r="CG183" s="49" t="str">
        <f t="shared" si="189"/>
        <v/>
      </c>
      <c r="CH183" s="49" t="str">
        <f t="shared" si="190"/>
        <v/>
      </c>
      <c r="CI183" s="49" t="str">
        <f t="shared" si="191"/>
        <v/>
      </c>
      <c r="CJ183" s="49" t="str">
        <f t="shared" si="192"/>
        <v/>
      </c>
      <c r="CK183" s="49" t="str">
        <f t="shared" si="193"/>
        <v/>
      </c>
      <c r="CL183" s="49" t="str">
        <f t="shared" si="194"/>
        <v/>
      </c>
      <c r="CM183" s="3"/>
      <c r="CN183" s="49" t="str">
        <f t="shared" si="245"/>
        <v/>
      </c>
      <c r="CO183" s="49" t="str">
        <f t="shared" si="246"/>
        <v/>
      </c>
      <c r="CP183" s="49" t="str">
        <f t="shared" si="247"/>
        <v/>
      </c>
      <c r="CQ183" s="49" t="str">
        <f t="shared" si="248"/>
        <v/>
      </c>
      <c r="CR183" s="49" t="str">
        <f t="shared" si="249"/>
        <v/>
      </c>
      <c r="CS183" s="49" t="str">
        <f t="shared" si="250"/>
        <v/>
      </c>
      <c r="CT183" s="49" t="str">
        <f t="shared" si="251"/>
        <v/>
      </c>
      <c r="CU183" s="49" t="str">
        <f t="shared" si="252"/>
        <v/>
      </c>
      <c r="CW183" s="49" t="str">
        <f t="shared" si="195"/>
        <v/>
      </c>
      <c r="CX183" s="49" t="str">
        <f t="shared" si="196"/>
        <v/>
      </c>
      <c r="CY183" s="49" t="str">
        <f t="shared" si="197"/>
        <v/>
      </c>
      <c r="CZ183" s="49" t="str">
        <f t="shared" si="198"/>
        <v/>
      </c>
      <c r="DA183" s="49" t="str">
        <f t="shared" si="199"/>
        <v/>
      </c>
      <c r="DB183" s="49" t="str">
        <f t="shared" si="200"/>
        <v/>
      </c>
      <c r="DC183" s="49" t="str">
        <f t="shared" si="201"/>
        <v/>
      </c>
      <c r="DD183" s="49" t="str">
        <f t="shared" si="202"/>
        <v/>
      </c>
      <c r="DE183" s="52" t="str">
        <f t="shared" si="203"/>
        <v/>
      </c>
      <c r="DG183" s="49" t="str">
        <f t="shared" si="231"/>
        <v/>
      </c>
      <c r="DH183" s="49" t="str">
        <f t="shared" si="232"/>
        <v/>
      </c>
      <c r="DI183" s="49" t="str">
        <f t="shared" si="233"/>
        <v/>
      </c>
      <c r="DK183" s="49" t="str">
        <f t="shared" si="204"/>
        <v/>
      </c>
      <c r="DL183" s="49" t="str">
        <f t="shared" si="205"/>
        <v/>
      </c>
      <c r="DM183" s="49" t="str">
        <f t="shared" si="206"/>
        <v/>
      </c>
      <c r="DN183" s="57" t="str">
        <f t="shared" si="207"/>
        <v/>
      </c>
      <c r="DP183" s="49" t="str">
        <f t="shared" si="253"/>
        <v/>
      </c>
      <c r="DQ183" s="49" t="str">
        <f t="shared" si="254"/>
        <v/>
      </c>
      <c r="DR183" s="49" t="str">
        <f t="shared" si="255"/>
        <v/>
      </c>
      <c r="DS183" s="49" t="str">
        <f t="shared" si="256"/>
        <v/>
      </c>
      <c r="DU183" s="49" t="str">
        <f t="shared" si="257"/>
        <v/>
      </c>
      <c r="DV183" s="49" t="str">
        <f t="shared" si="258"/>
        <v/>
      </c>
      <c r="DW183" s="49" t="str">
        <f t="shared" si="259"/>
        <v/>
      </c>
      <c r="DX183" s="49" t="str">
        <f t="shared" si="260"/>
        <v/>
      </c>
      <c r="DY183" s="57" t="str">
        <f t="shared" si="261"/>
        <v/>
      </c>
      <c r="EA183" s="49" t="str">
        <f t="shared" si="234"/>
        <v/>
      </c>
      <c r="EB183" s="49" t="str">
        <f t="shared" si="235"/>
        <v/>
      </c>
      <c r="EC183" s="49" t="str">
        <f t="shared" si="236"/>
        <v/>
      </c>
      <c r="ED183" s="49" t="str">
        <f t="shared" si="237"/>
        <v/>
      </c>
      <c r="EE183" s="49" t="str">
        <f t="shared" si="238"/>
        <v/>
      </c>
      <c r="EG183" s="49" t="str">
        <f t="shared" si="239"/>
        <v/>
      </c>
      <c r="EH183" s="49" t="str">
        <f t="shared" si="240"/>
        <v/>
      </c>
      <c r="EI183" s="49" t="str">
        <f t="shared" si="241"/>
        <v/>
      </c>
      <c r="EJ183" s="49" t="str">
        <f t="shared" si="242"/>
        <v/>
      </c>
      <c r="EK183" s="49" t="str">
        <f t="shared" si="243"/>
        <v/>
      </c>
      <c r="EL183" s="57" t="str">
        <f t="shared" si="244"/>
        <v/>
      </c>
    </row>
    <row r="184" spans="1:142" ht="15" customHeight="1">
      <c r="A184" s="699"/>
      <c r="B184" s="702"/>
      <c r="C184" s="702"/>
      <c r="D184" s="722"/>
      <c r="E184" s="722"/>
      <c r="F184" s="722"/>
      <c r="G184" s="722"/>
      <c r="H184" s="722"/>
      <c r="I184" s="722"/>
      <c r="J184" s="722"/>
      <c r="K184" s="722"/>
      <c r="L184" s="722"/>
      <c r="M184" s="722"/>
      <c r="N184" s="722"/>
      <c r="O184" s="722"/>
      <c r="P184" s="722"/>
      <c r="Q184" s="722"/>
      <c r="R184" s="722"/>
      <c r="S184" s="722"/>
      <c r="T184" s="722"/>
      <c r="U184" s="722"/>
      <c r="V184" s="722"/>
      <c r="W184" s="722"/>
      <c r="X184" s="722"/>
      <c r="Y184" s="722"/>
      <c r="Z184" s="722"/>
      <c r="AA184" s="722"/>
      <c r="AB184" s="722"/>
      <c r="AC184" s="722"/>
      <c r="AD184" s="722"/>
      <c r="AE184" s="722"/>
      <c r="AF184" s="722"/>
      <c r="AG184" s="722"/>
      <c r="AH184" s="722"/>
      <c r="AI184" s="722"/>
      <c r="AJ184" s="722"/>
      <c r="AK184" s="722"/>
      <c r="AL184" s="722"/>
      <c r="AM184" s="722"/>
      <c r="AN184" s="722"/>
      <c r="AO184" s="722"/>
      <c r="AP184" s="215" t="str">
        <f t="shared" si="208"/>
        <v/>
      </c>
      <c r="AQ184" s="299" t="str">
        <f t="shared" si="173"/>
        <v/>
      </c>
      <c r="AR184" s="215" t="str">
        <f t="shared" si="209"/>
        <v/>
      </c>
      <c r="AS184" s="3"/>
      <c r="AT184" s="49" t="str">
        <f t="shared" si="210"/>
        <v/>
      </c>
      <c r="AU184" s="49" t="str">
        <f t="shared" si="211"/>
        <v/>
      </c>
      <c r="AV184" s="49" t="str">
        <f t="shared" si="212"/>
        <v/>
      </c>
      <c r="AW184" s="49" t="str">
        <f t="shared" si="213"/>
        <v/>
      </c>
      <c r="AX184" s="49" t="str">
        <f t="shared" si="214"/>
        <v/>
      </c>
      <c r="AY184" s="49" t="str">
        <f t="shared" si="215"/>
        <v/>
      </c>
      <c r="AZ184" s="49" t="str">
        <f t="shared" si="216"/>
        <v/>
      </c>
      <c r="BA184" s="42"/>
      <c r="BB184" s="49" t="str">
        <f t="shared" si="174"/>
        <v/>
      </c>
      <c r="BC184" s="49" t="str">
        <f t="shared" si="175"/>
        <v/>
      </c>
      <c r="BD184" s="49" t="str">
        <f t="shared" si="176"/>
        <v/>
      </c>
      <c r="BE184" s="49" t="str">
        <f t="shared" si="177"/>
        <v/>
      </c>
      <c r="BF184" s="49" t="str">
        <f t="shared" si="178"/>
        <v/>
      </c>
      <c r="BG184" s="49" t="str">
        <f t="shared" si="179"/>
        <v/>
      </c>
      <c r="BH184" s="49" t="str">
        <f t="shared" si="180"/>
        <v/>
      </c>
      <c r="BI184" s="49" t="str">
        <f t="shared" si="217"/>
        <v/>
      </c>
      <c r="BJ184" s="3"/>
      <c r="BK184" s="49" t="str">
        <f t="shared" si="218"/>
        <v/>
      </c>
      <c r="BL184" s="49" t="str">
        <f t="shared" si="219"/>
        <v/>
      </c>
      <c r="BM184" s="49" t="str">
        <f t="shared" si="220"/>
        <v/>
      </c>
      <c r="BN184" s="49" t="str">
        <f t="shared" si="221"/>
        <v/>
      </c>
      <c r="BO184" s="49" t="str">
        <f t="shared" si="222"/>
        <v/>
      </c>
      <c r="BP184" s="49" t="str">
        <f t="shared" si="223"/>
        <v/>
      </c>
      <c r="BQ184" s="49" t="str">
        <f t="shared" si="224"/>
        <v/>
      </c>
      <c r="BR184" s="49" t="str">
        <f t="shared" si="225"/>
        <v/>
      </c>
      <c r="BS184" s="49" t="str">
        <f t="shared" si="226"/>
        <v/>
      </c>
      <c r="BT184" s="49" t="str">
        <f t="shared" si="227"/>
        <v/>
      </c>
      <c r="BU184" s="49" t="str">
        <f t="shared" si="228"/>
        <v/>
      </c>
      <c r="BV184" s="49" t="str">
        <f t="shared" si="229"/>
        <v/>
      </c>
      <c r="BW184" s="49" t="str">
        <f t="shared" si="230"/>
        <v/>
      </c>
      <c r="BY184" s="49" t="str">
        <f t="shared" si="181"/>
        <v/>
      </c>
      <c r="BZ184" s="49" t="str">
        <f t="shared" si="182"/>
        <v/>
      </c>
      <c r="CA184" s="49" t="str">
        <f t="shared" si="183"/>
        <v/>
      </c>
      <c r="CB184" s="49" t="str">
        <f t="shared" si="184"/>
        <v/>
      </c>
      <c r="CC184" s="49" t="str">
        <f t="shared" si="185"/>
        <v/>
      </c>
      <c r="CD184" s="49" t="str">
        <f t="shared" si="186"/>
        <v/>
      </c>
      <c r="CE184" s="49" t="str">
        <f t="shared" si="187"/>
        <v/>
      </c>
      <c r="CF184" s="49" t="str">
        <f t="shared" si="188"/>
        <v/>
      </c>
      <c r="CG184" s="49" t="str">
        <f t="shared" si="189"/>
        <v/>
      </c>
      <c r="CH184" s="49" t="str">
        <f t="shared" si="190"/>
        <v/>
      </c>
      <c r="CI184" s="49" t="str">
        <f t="shared" si="191"/>
        <v/>
      </c>
      <c r="CJ184" s="49" t="str">
        <f t="shared" si="192"/>
        <v/>
      </c>
      <c r="CK184" s="49" t="str">
        <f t="shared" si="193"/>
        <v/>
      </c>
      <c r="CL184" s="49" t="str">
        <f t="shared" si="194"/>
        <v/>
      </c>
      <c r="CM184" s="3"/>
      <c r="CN184" s="49" t="str">
        <f t="shared" si="245"/>
        <v/>
      </c>
      <c r="CO184" s="49" t="str">
        <f t="shared" si="246"/>
        <v/>
      </c>
      <c r="CP184" s="49" t="str">
        <f t="shared" si="247"/>
        <v/>
      </c>
      <c r="CQ184" s="49" t="str">
        <f t="shared" si="248"/>
        <v/>
      </c>
      <c r="CR184" s="49" t="str">
        <f t="shared" si="249"/>
        <v/>
      </c>
      <c r="CS184" s="49" t="str">
        <f t="shared" si="250"/>
        <v/>
      </c>
      <c r="CT184" s="49" t="str">
        <f t="shared" si="251"/>
        <v/>
      </c>
      <c r="CU184" s="49" t="str">
        <f t="shared" si="252"/>
        <v/>
      </c>
      <c r="CW184" s="49" t="str">
        <f t="shared" si="195"/>
        <v/>
      </c>
      <c r="CX184" s="49" t="str">
        <f t="shared" si="196"/>
        <v/>
      </c>
      <c r="CY184" s="49" t="str">
        <f t="shared" si="197"/>
        <v/>
      </c>
      <c r="CZ184" s="49" t="str">
        <f t="shared" si="198"/>
        <v/>
      </c>
      <c r="DA184" s="49" t="str">
        <f t="shared" si="199"/>
        <v/>
      </c>
      <c r="DB184" s="49" t="str">
        <f t="shared" si="200"/>
        <v/>
      </c>
      <c r="DC184" s="49" t="str">
        <f t="shared" si="201"/>
        <v/>
      </c>
      <c r="DD184" s="49" t="str">
        <f t="shared" si="202"/>
        <v/>
      </c>
      <c r="DE184" s="52" t="str">
        <f t="shared" si="203"/>
        <v/>
      </c>
      <c r="DG184" s="49" t="str">
        <f t="shared" si="231"/>
        <v/>
      </c>
      <c r="DH184" s="49" t="str">
        <f t="shared" si="232"/>
        <v/>
      </c>
      <c r="DI184" s="49" t="str">
        <f t="shared" si="233"/>
        <v/>
      </c>
      <c r="DK184" s="49" t="str">
        <f t="shared" si="204"/>
        <v/>
      </c>
      <c r="DL184" s="49" t="str">
        <f t="shared" si="205"/>
        <v/>
      </c>
      <c r="DM184" s="49" t="str">
        <f t="shared" si="206"/>
        <v/>
      </c>
      <c r="DN184" s="57" t="str">
        <f t="shared" si="207"/>
        <v/>
      </c>
      <c r="DP184" s="49" t="str">
        <f t="shared" si="253"/>
        <v/>
      </c>
      <c r="DQ184" s="49" t="str">
        <f t="shared" si="254"/>
        <v/>
      </c>
      <c r="DR184" s="49" t="str">
        <f t="shared" si="255"/>
        <v/>
      </c>
      <c r="DS184" s="49" t="str">
        <f t="shared" si="256"/>
        <v/>
      </c>
      <c r="DU184" s="49" t="str">
        <f t="shared" si="257"/>
        <v/>
      </c>
      <c r="DV184" s="49" t="str">
        <f t="shared" si="258"/>
        <v/>
      </c>
      <c r="DW184" s="49" t="str">
        <f t="shared" si="259"/>
        <v/>
      </c>
      <c r="DX184" s="49" t="str">
        <f t="shared" si="260"/>
        <v/>
      </c>
      <c r="DY184" s="57" t="str">
        <f t="shared" si="261"/>
        <v/>
      </c>
      <c r="EA184" s="49" t="str">
        <f t="shared" si="234"/>
        <v/>
      </c>
      <c r="EB184" s="49" t="str">
        <f t="shared" si="235"/>
        <v/>
      </c>
      <c r="EC184" s="49" t="str">
        <f t="shared" si="236"/>
        <v/>
      </c>
      <c r="ED184" s="49" t="str">
        <f t="shared" si="237"/>
        <v/>
      </c>
      <c r="EE184" s="49" t="str">
        <f t="shared" si="238"/>
        <v/>
      </c>
      <c r="EG184" s="49" t="str">
        <f t="shared" si="239"/>
        <v/>
      </c>
      <c r="EH184" s="49" t="str">
        <f t="shared" si="240"/>
        <v/>
      </c>
      <c r="EI184" s="49" t="str">
        <f t="shared" si="241"/>
        <v/>
      </c>
      <c r="EJ184" s="49" t="str">
        <f t="shared" si="242"/>
        <v/>
      </c>
      <c r="EK184" s="49" t="str">
        <f t="shared" si="243"/>
        <v/>
      </c>
      <c r="EL184" s="57" t="str">
        <f t="shared" si="244"/>
        <v/>
      </c>
    </row>
    <row r="185" spans="1:142" ht="15" customHeight="1">
      <c r="A185" s="699"/>
      <c r="B185" s="702"/>
      <c r="C185" s="702"/>
      <c r="D185" s="722"/>
      <c r="E185" s="722"/>
      <c r="F185" s="722"/>
      <c r="G185" s="722"/>
      <c r="H185" s="722"/>
      <c r="I185" s="722"/>
      <c r="J185" s="722"/>
      <c r="K185" s="722"/>
      <c r="L185" s="722"/>
      <c r="M185" s="722"/>
      <c r="N185" s="722"/>
      <c r="O185" s="722"/>
      <c r="P185" s="722"/>
      <c r="Q185" s="722"/>
      <c r="R185" s="722"/>
      <c r="S185" s="722"/>
      <c r="T185" s="722"/>
      <c r="U185" s="722"/>
      <c r="V185" s="722"/>
      <c r="W185" s="722"/>
      <c r="X185" s="722"/>
      <c r="Y185" s="722"/>
      <c r="Z185" s="722"/>
      <c r="AA185" s="722"/>
      <c r="AB185" s="722"/>
      <c r="AC185" s="722"/>
      <c r="AD185" s="722"/>
      <c r="AE185" s="722"/>
      <c r="AF185" s="722"/>
      <c r="AG185" s="722"/>
      <c r="AH185" s="722"/>
      <c r="AI185" s="722"/>
      <c r="AJ185" s="722"/>
      <c r="AK185" s="722"/>
      <c r="AL185" s="722"/>
      <c r="AM185" s="722"/>
      <c r="AN185" s="722"/>
      <c r="AO185" s="722"/>
      <c r="AP185" s="215" t="str">
        <f t="shared" si="208"/>
        <v/>
      </c>
      <c r="AQ185" s="299" t="str">
        <f t="shared" si="173"/>
        <v/>
      </c>
      <c r="AR185" s="215" t="str">
        <f t="shared" si="209"/>
        <v/>
      </c>
      <c r="AS185" s="3"/>
      <c r="AT185" s="49" t="str">
        <f t="shared" si="210"/>
        <v/>
      </c>
      <c r="AU185" s="49" t="str">
        <f t="shared" si="211"/>
        <v/>
      </c>
      <c r="AV185" s="49" t="str">
        <f t="shared" si="212"/>
        <v/>
      </c>
      <c r="AW185" s="49" t="str">
        <f t="shared" si="213"/>
        <v/>
      </c>
      <c r="AX185" s="49" t="str">
        <f t="shared" si="214"/>
        <v/>
      </c>
      <c r="AY185" s="49" t="str">
        <f t="shared" si="215"/>
        <v/>
      </c>
      <c r="AZ185" s="49" t="str">
        <f t="shared" si="216"/>
        <v/>
      </c>
      <c r="BA185" s="42"/>
      <c r="BB185" s="49" t="str">
        <f t="shared" si="174"/>
        <v/>
      </c>
      <c r="BC185" s="49" t="str">
        <f t="shared" si="175"/>
        <v/>
      </c>
      <c r="BD185" s="49" t="str">
        <f t="shared" si="176"/>
        <v/>
      </c>
      <c r="BE185" s="49" t="str">
        <f t="shared" si="177"/>
        <v/>
      </c>
      <c r="BF185" s="49" t="str">
        <f t="shared" si="178"/>
        <v/>
      </c>
      <c r="BG185" s="49" t="str">
        <f t="shared" si="179"/>
        <v/>
      </c>
      <c r="BH185" s="49" t="str">
        <f t="shared" si="180"/>
        <v/>
      </c>
      <c r="BI185" s="49" t="str">
        <f t="shared" si="217"/>
        <v/>
      </c>
      <c r="BJ185" s="3"/>
      <c r="BK185" s="49" t="str">
        <f t="shared" si="218"/>
        <v/>
      </c>
      <c r="BL185" s="49" t="str">
        <f t="shared" si="219"/>
        <v/>
      </c>
      <c r="BM185" s="49" t="str">
        <f t="shared" si="220"/>
        <v/>
      </c>
      <c r="BN185" s="49" t="str">
        <f t="shared" si="221"/>
        <v/>
      </c>
      <c r="BO185" s="49" t="str">
        <f t="shared" si="222"/>
        <v/>
      </c>
      <c r="BP185" s="49" t="str">
        <f t="shared" si="223"/>
        <v/>
      </c>
      <c r="BQ185" s="49" t="str">
        <f t="shared" si="224"/>
        <v/>
      </c>
      <c r="BR185" s="49" t="str">
        <f t="shared" si="225"/>
        <v/>
      </c>
      <c r="BS185" s="49" t="str">
        <f t="shared" si="226"/>
        <v/>
      </c>
      <c r="BT185" s="49" t="str">
        <f t="shared" si="227"/>
        <v/>
      </c>
      <c r="BU185" s="49" t="str">
        <f t="shared" si="228"/>
        <v/>
      </c>
      <c r="BV185" s="49" t="str">
        <f t="shared" si="229"/>
        <v/>
      </c>
      <c r="BW185" s="49" t="str">
        <f t="shared" si="230"/>
        <v/>
      </c>
      <c r="BY185" s="49" t="str">
        <f t="shared" si="181"/>
        <v/>
      </c>
      <c r="BZ185" s="49" t="str">
        <f t="shared" si="182"/>
        <v/>
      </c>
      <c r="CA185" s="49" t="str">
        <f t="shared" si="183"/>
        <v/>
      </c>
      <c r="CB185" s="49" t="str">
        <f t="shared" si="184"/>
        <v/>
      </c>
      <c r="CC185" s="49" t="str">
        <f t="shared" si="185"/>
        <v/>
      </c>
      <c r="CD185" s="49" t="str">
        <f t="shared" si="186"/>
        <v/>
      </c>
      <c r="CE185" s="49" t="str">
        <f t="shared" si="187"/>
        <v/>
      </c>
      <c r="CF185" s="49" t="str">
        <f t="shared" si="188"/>
        <v/>
      </c>
      <c r="CG185" s="49" t="str">
        <f t="shared" si="189"/>
        <v/>
      </c>
      <c r="CH185" s="49" t="str">
        <f t="shared" si="190"/>
        <v/>
      </c>
      <c r="CI185" s="49" t="str">
        <f t="shared" si="191"/>
        <v/>
      </c>
      <c r="CJ185" s="49" t="str">
        <f t="shared" si="192"/>
        <v/>
      </c>
      <c r="CK185" s="49" t="str">
        <f t="shared" si="193"/>
        <v/>
      </c>
      <c r="CL185" s="49" t="str">
        <f t="shared" si="194"/>
        <v/>
      </c>
      <c r="CM185" s="3"/>
      <c r="CN185" s="49" t="str">
        <f t="shared" si="245"/>
        <v/>
      </c>
      <c r="CO185" s="49" t="str">
        <f t="shared" si="246"/>
        <v/>
      </c>
      <c r="CP185" s="49" t="str">
        <f t="shared" si="247"/>
        <v/>
      </c>
      <c r="CQ185" s="49" t="str">
        <f t="shared" si="248"/>
        <v/>
      </c>
      <c r="CR185" s="49" t="str">
        <f t="shared" si="249"/>
        <v/>
      </c>
      <c r="CS185" s="49" t="str">
        <f t="shared" si="250"/>
        <v/>
      </c>
      <c r="CT185" s="49" t="str">
        <f t="shared" si="251"/>
        <v/>
      </c>
      <c r="CU185" s="49" t="str">
        <f t="shared" si="252"/>
        <v/>
      </c>
      <c r="CW185" s="49" t="str">
        <f t="shared" si="195"/>
        <v/>
      </c>
      <c r="CX185" s="49" t="str">
        <f t="shared" si="196"/>
        <v/>
      </c>
      <c r="CY185" s="49" t="str">
        <f t="shared" si="197"/>
        <v/>
      </c>
      <c r="CZ185" s="49" t="str">
        <f t="shared" si="198"/>
        <v/>
      </c>
      <c r="DA185" s="49" t="str">
        <f t="shared" si="199"/>
        <v/>
      </c>
      <c r="DB185" s="49" t="str">
        <f t="shared" si="200"/>
        <v/>
      </c>
      <c r="DC185" s="49" t="str">
        <f t="shared" si="201"/>
        <v/>
      </c>
      <c r="DD185" s="49" t="str">
        <f t="shared" si="202"/>
        <v/>
      </c>
      <c r="DE185" s="52" t="str">
        <f t="shared" si="203"/>
        <v/>
      </c>
      <c r="DG185" s="49" t="str">
        <f t="shared" si="231"/>
        <v/>
      </c>
      <c r="DH185" s="49" t="str">
        <f t="shared" si="232"/>
        <v/>
      </c>
      <c r="DI185" s="49" t="str">
        <f t="shared" si="233"/>
        <v/>
      </c>
      <c r="DK185" s="49" t="str">
        <f t="shared" si="204"/>
        <v/>
      </c>
      <c r="DL185" s="49" t="str">
        <f t="shared" si="205"/>
        <v/>
      </c>
      <c r="DM185" s="49" t="str">
        <f t="shared" si="206"/>
        <v/>
      </c>
      <c r="DN185" s="57" t="str">
        <f t="shared" si="207"/>
        <v/>
      </c>
      <c r="DP185" s="49" t="str">
        <f t="shared" si="253"/>
        <v/>
      </c>
      <c r="DQ185" s="49" t="str">
        <f t="shared" si="254"/>
        <v/>
      </c>
      <c r="DR185" s="49" t="str">
        <f t="shared" si="255"/>
        <v/>
      </c>
      <c r="DS185" s="49" t="str">
        <f t="shared" si="256"/>
        <v/>
      </c>
      <c r="DU185" s="49" t="str">
        <f t="shared" si="257"/>
        <v/>
      </c>
      <c r="DV185" s="49" t="str">
        <f t="shared" si="258"/>
        <v/>
      </c>
      <c r="DW185" s="49" t="str">
        <f t="shared" si="259"/>
        <v/>
      </c>
      <c r="DX185" s="49" t="str">
        <f t="shared" si="260"/>
        <v/>
      </c>
      <c r="DY185" s="57" t="str">
        <f t="shared" si="261"/>
        <v/>
      </c>
      <c r="EA185" s="49" t="str">
        <f t="shared" si="234"/>
        <v/>
      </c>
      <c r="EB185" s="49" t="str">
        <f t="shared" si="235"/>
        <v/>
      </c>
      <c r="EC185" s="49" t="str">
        <f t="shared" si="236"/>
        <v/>
      </c>
      <c r="ED185" s="49" t="str">
        <f t="shared" si="237"/>
        <v/>
      </c>
      <c r="EE185" s="49" t="str">
        <f t="shared" si="238"/>
        <v/>
      </c>
      <c r="EG185" s="49" t="str">
        <f t="shared" si="239"/>
        <v/>
      </c>
      <c r="EH185" s="49" t="str">
        <f t="shared" si="240"/>
        <v/>
      </c>
      <c r="EI185" s="49" t="str">
        <f t="shared" si="241"/>
        <v/>
      </c>
      <c r="EJ185" s="49" t="str">
        <f t="shared" si="242"/>
        <v/>
      </c>
      <c r="EK185" s="49" t="str">
        <f t="shared" si="243"/>
        <v/>
      </c>
      <c r="EL185" s="57" t="str">
        <f t="shared" si="244"/>
        <v/>
      </c>
    </row>
    <row r="186" spans="1:142" ht="15" customHeight="1">
      <c r="A186" s="699"/>
      <c r="B186" s="702"/>
      <c r="C186" s="702"/>
      <c r="D186" s="722"/>
      <c r="E186" s="722"/>
      <c r="F186" s="722"/>
      <c r="G186" s="722"/>
      <c r="H186" s="722"/>
      <c r="I186" s="722"/>
      <c r="J186" s="722"/>
      <c r="K186" s="722"/>
      <c r="L186" s="722"/>
      <c r="M186" s="722"/>
      <c r="N186" s="722"/>
      <c r="O186" s="722"/>
      <c r="P186" s="722"/>
      <c r="Q186" s="722"/>
      <c r="R186" s="722"/>
      <c r="S186" s="722"/>
      <c r="T186" s="722"/>
      <c r="U186" s="722"/>
      <c r="V186" s="722"/>
      <c r="W186" s="722"/>
      <c r="X186" s="722"/>
      <c r="Y186" s="722"/>
      <c r="Z186" s="722"/>
      <c r="AA186" s="722"/>
      <c r="AB186" s="722"/>
      <c r="AC186" s="722"/>
      <c r="AD186" s="722"/>
      <c r="AE186" s="722"/>
      <c r="AF186" s="722"/>
      <c r="AG186" s="722"/>
      <c r="AH186" s="722"/>
      <c r="AI186" s="722"/>
      <c r="AJ186" s="722"/>
      <c r="AK186" s="722"/>
      <c r="AL186" s="722"/>
      <c r="AM186" s="722"/>
      <c r="AN186" s="722"/>
      <c r="AO186" s="722"/>
      <c r="AP186" s="215" t="str">
        <f t="shared" si="208"/>
        <v/>
      </c>
      <c r="AQ186" s="299" t="str">
        <f t="shared" si="173"/>
        <v/>
      </c>
      <c r="AR186" s="215" t="str">
        <f t="shared" si="209"/>
        <v/>
      </c>
      <c r="AS186" s="3"/>
      <c r="AT186" s="49" t="str">
        <f t="shared" si="210"/>
        <v/>
      </c>
      <c r="AU186" s="49" t="str">
        <f t="shared" si="211"/>
        <v/>
      </c>
      <c r="AV186" s="49" t="str">
        <f t="shared" si="212"/>
        <v/>
      </c>
      <c r="AW186" s="49" t="str">
        <f t="shared" si="213"/>
        <v/>
      </c>
      <c r="AX186" s="49" t="str">
        <f t="shared" si="214"/>
        <v/>
      </c>
      <c r="AY186" s="49" t="str">
        <f t="shared" si="215"/>
        <v/>
      </c>
      <c r="AZ186" s="49" t="str">
        <f t="shared" si="216"/>
        <v/>
      </c>
      <c r="BA186" s="42"/>
      <c r="BB186" s="49" t="str">
        <f t="shared" si="174"/>
        <v/>
      </c>
      <c r="BC186" s="49" t="str">
        <f t="shared" si="175"/>
        <v/>
      </c>
      <c r="BD186" s="49" t="str">
        <f t="shared" si="176"/>
        <v/>
      </c>
      <c r="BE186" s="49" t="str">
        <f t="shared" si="177"/>
        <v/>
      </c>
      <c r="BF186" s="49" t="str">
        <f t="shared" si="178"/>
        <v/>
      </c>
      <c r="BG186" s="49" t="str">
        <f t="shared" si="179"/>
        <v/>
      </c>
      <c r="BH186" s="49" t="str">
        <f t="shared" si="180"/>
        <v/>
      </c>
      <c r="BI186" s="49" t="str">
        <f t="shared" si="217"/>
        <v/>
      </c>
      <c r="BJ186" s="3"/>
      <c r="BK186" s="49" t="str">
        <f t="shared" si="218"/>
        <v/>
      </c>
      <c r="BL186" s="49" t="str">
        <f t="shared" si="219"/>
        <v/>
      </c>
      <c r="BM186" s="49" t="str">
        <f t="shared" si="220"/>
        <v/>
      </c>
      <c r="BN186" s="49" t="str">
        <f t="shared" si="221"/>
        <v/>
      </c>
      <c r="BO186" s="49" t="str">
        <f t="shared" si="222"/>
        <v/>
      </c>
      <c r="BP186" s="49" t="str">
        <f t="shared" si="223"/>
        <v/>
      </c>
      <c r="BQ186" s="49" t="str">
        <f t="shared" si="224"/>
        <v/>
      </c>
      <c r="BR186" s="49" t="str">
        <f t="shared" si="225"/>
        <v/>
      </c>
      <c r="BS186" s="49" t="str">
        <f t="shared" si="226"/>
        <v/>
      </c>
      <c r="BT186" s="49" t="str">
        <f t="shared" si="227"/>
        <v/>
      </c>
      <c r="BU186" s="49" t="str">
        <f t="shared" si="228"/>
        <v/>
      </c>
      <c r="BV186" s="49" t="str">
        <f t="shared" si="229"/>
        <v/>
      </c>
      <c r="BW186" s="49" t="str">
        <f t="shared" si="230"/>
        <v/>
      </c>
      <c r="BY186" s="49" t="str">
        <f t="shared" si="181"/>
        <v/>
      </c>
      <c r="BZ186" s="49" t="str">
        <f t="shared" si="182"/>
        <v/>
      </c>
      <c r="CA186" s="49" t="str">
        <f t="shared" si="183"/>
        <v/>
      </c>
      <c r="CB186" s="49" t="str">
        <f t="shared" si="184"/>
        <v/>
      </c>
      <c r="CC186" s="49" t="str">
        <f t="shared" si="185"/>
        <v/>
      </c>
      <c r="CD186" s="49" t="str">
        <f t="shared" si="186"/>
        <v/>
      </c>
      <c r="CE186" s="49" t="str">
        <f t="shared" si="187"/>
        <v/>
      </c>
      <c r="CF186" s="49" t="str">
        <f t="shared" si="188"/>
        <v/>
      </c>
      <c r="CG186" s="49" t="str">
        <f t="shared" si="189"/>
        <v/>
      </c>
      <c r="CH186" s="49" t="str">
        <f t="shared" si="190"/>
        <v/>
      </c>
      <c r="CI186" s="49" t="str">
        <f t="shared" si="191"/>
        <v/>
      </c>
      <c r="CJ186" s="49" t="str">
        <f t="shared" si="192"/>
        <v/>
      </c>
      <c r="CK186" s="49" t="str">
        <f t="shared" si="193"/>
        <v/>
      </c>
      <c r="CL186" s="49" t="str">
        <f t="shared" si="194"/>
        <v/>
      </c>
      <c r="CM186" s="3"/>
      <c r="CN186" s="49" t="str">
        <f t="shared" si="245"/>
        <v/>
      </c>
      <c r="CO186" s="49" t="str">
        <f t="shared" si="246"/>
        <v/>
      </c>
      <c r="CP186" s="49" t="str">
        <f t="shared" si="247"/>
        <v/>
      </c>
      <c r="CQ186" s="49" t="str">
        <f t="shared" si="248"/>
        <v/>
      </c>
      <c r="CR186" s="49" t="str">
        <f t="shared" si="249"/>
        <v/>
      </c>
      <c r="CS186" s="49" t="str">
        <f t="shared" si="250"/>
        <v/>
      </c>
      <c r="CT186" s="49" t="str">
        <f t="shared" si="251"/>
        <v/>
      </c>
      <c r="CU186" s="49" t="str">
        <f t="shared" si="252"/>
        <v/>
      </c>
      <c r="CW186" s="49" t="str">
        <f t="shared" si="195"/>
        <v/>
      </c>
      <c r="CX186" s="49" t="str">
        <f t="shared" si="196"/>
        <v/>
      </c>
      <c r="CY186" s="49" t="str">
        <f t="shared" si="197"/>
        <v/>
      </c>
      <c r="CZ186" s="49" t="str">
        <f t="shared" si="198"/>
        <v/>
      </c>
      <c r="DA186" s="49" t="str">
        <f t="shared" si="199"/>
        <v/>
      </c>
      <c r="DB186" s="49" t="str">
        <f t="shared" si="200"/>
        <v/>
      </c>
      <c r="DC186" s="49" t="str">
        <f t="shared" si="201"/>
        <v/>
      </c>
      <c r="DD186" s="49" t="str">
        <f t="shared" si="202"/>
        <v/>
      </c>
      <c r="DE186" s="52" t="str">
        <f t="shared" si="203"/>
        <v/>
      </c>
      <c r="DG186" s="49" t="str">
        <f t="shared" si="231"/>
        <v/>
      </c>
      <c r="DH186" s="49" t="str">
        <f t="shared" si="232"/>
        <v/>
      </c>
      <c r="DI186" s="49" t="str">
        <f t="shared" si="233"/>
        <v/>
      </c>
      <c r="DK186" s="49" t="str">
        <f t="shared" si="204"/>
        <v/>
      </c>
      <c r="DL186" s="49" t="str">
        <f t="shared" si="205"/>
        <v/>
      </c>
      <c r="DM186" s="49" t="str">
        <f t="shared" si="206"/>
        <v/>
      </c>
      <c r="DN186" s="57" t="str">
        <f t="shared" si="207"/>
        <v/>
      </c>
      <c r="DP186" s="49" t="str">
        <f t="shared" si="253"/>
        <v/>
      </c>
      <c r="DQ186" s="49" t="str">
        <f t="shared" si="254"/>
        <v/>
      </c>
      <c r="DR186" s="49" t="str">
        <f t="shared" si="255"/>
        <v/>
      </c>
      <c r="DS186" s="49" t="str">
        <f t="shared" si="256"/>
        <v/>
      </c>
      <c r="DU186" s="49" t="str">
        <f t="shared" si="257"/>
        <v/>
      </c>
      <c r="DV186" s="49" t="str">
        <f t="shared" si="258"/>
        <v/>
      </c>
      <c r="DW186" s="49" t="str">
        <f t="shared" si="259"/>
        <v/>
      </c>
      <c r="DX186" s="49" t="str">
        <f t="shared" si="260"/>
        <v/>
      </c>
      <c r="DY186" s="57" t="str">
        <f t="shared" si="261"/>
        <v/>
      </c>
      <c r="EA186" s="49" t="str">
        <f t="shared" si="234"/>
        <v/>
      </c>
      <c r="EB186" s="49" t="str">
        <f t="shared" si="235"/>
        <v/>
      </c>
      <c r="EC186" s="49" t="str">
        <f t="shared" si="236"/>
        <v/>
      </c>
      <c r="ED186" s="49" t="str">
        <f t="shared" si="237"/>
        <v/>
      </c>
      <c r="EE186" s="49" t="str">
        <f t="shared" si="238"/>
        <v/>
      </c>
      <c r="EG186" s="49" t="str">
        <f t="shared" si="239"/>
        <v/>
      </c>
      <c r="EH186" s="49" t="str">
        <f t="shared" si="240"/>
        <v/>
      </c>
      <c r="EI186" s="49" t="str">
        <f t="shared" si="241"/>
        <v/>
      </c>
      <c r="EJ186" s="49" t="str">
        <f t="shared" si="242"/>
        <v/>
      </c>
      <c r="EK186" s="49" t="str">
        <f t="shared" si="243"/>
        <v/>
      </c>
      <c r="EL186" s="57" t="str">
        <f t="shared" si="244"/>
        <v/>
      </c>
    </row>
    <row r="187" spans="1:142" ht="15" customHeight="1">
      <c r="A187" s="699"/>
      <c r="B187" s="702"/>
      <c r="C187" s="702"/>
      <c r="D187" s="722"/>
      <c r="E187" s="722"/>
      <c r="F187" s="722"/>
      <c r="G187" s="722"/>
      <c r="H187" s="722"/>
      <c r="I187" s="722"/>
      <c r="J187" s="722"/>
      <c r="K187" s="722"/>
      <c r="L187" s="722"/>
      <c r="M187" s="722"/>
      <c r="N187" s="722"/>
      <c r="O187" s="722"/>
      <c r="P187" s="722"/>
      <c r="Q187" s="722"/>
      <c r="R187" s="722"/>
      <c r="S187" s="722"/>
      <c r="T187" s="722"/>
      <c r="U187" s="722"/>
      <c r="V187" s="722"/>
      <c r="W187" s="722"/>
      <c r="X187" s="722"/>
      <c r="Y187" s="722"/>
      <c r="Z187" s="722"/>
      <c r="AA187" s="722"/>
      <c r="AB187" s="722"/>
      <c r="AC187" s="722"/>
      <c r="AD187" s="722"/>
      <c r="AE187" s="722"/>
      <c r="AF187" s="722"/>
      <c r="AG187" s="722"/>
      <c r="AH187" s="722"/>
      <c r="AI187" s="722"/>
      <c r="AJ187" s="722"/>
      <c r="AK187" s="722"/>
      <c r="AL187" s="722"/>
      <c r="AM187" s="722"/>
      <c r="AN187" s="722"/>
      <c r="AO187" s="722"/>
      <c r="AP187" s="215" t="str">
        <f t="shared" si="208"/>
        <v/>
      </c>
      <c r="AQ187" s="299" t="str">
        <f t="shared" si="173"/>
        <v/>
      </c>
      <c r="AR187" s="215" t="str">
        <f t="shared" si="209"/>
        <v/>
      </c>
      <c r="AS187" s="3"/>
      <c r="AT187" s="49" t="str">
        <f t="shared" si="210"/>
        <v/>
      </c>
      <c r="AU187" s="49" t="str">
        <f t="shared" si="211"/>
        <v/>
      </c>
      <c r="AV187" s="49" t="str">
        <f t="shared" si="212"/>
        <v/>
      </c>
      <c r="AW187" s="49" t="str">
        <f t="shared" si="213"/>
        <v/>
      </c>
      <c r="AX187" s="49" t="str">
        <f t="shared" si="214"/>
        <v/>
      </c>
      <c r="AY187" s="49" t="str">
        <f t="shared" si="215"/>
        <v/>
      </c>
      <c r="AZ187" s="49" t="str">
        <f t="shared" si="216"/>
        <v/>
      </c>
      <c r="BA187" s="42"/>
      <c r="BB187" s="49" t="str">
        <f t="shared" si="174"/>
        <v/>
      </c>
      <c r="BC187" s="49" t="str">
        <f t="shared" si="175"/>
        <v/>
      </c>
      <c r="BD187" s="49" t="str">
        <f t="shared" si="176"/>
        <v/>
      </c>
      <c r="BE187" s="49" t="str">
        <f t="shared" si="177"/>
        <v/>
      </c>
      <c r="BF187" s="49" t="str">
        <f t="shared" si="178"/>
        <v/>
      </c>
      <c r="BG187" s="49" t="str">
        <f t="shared" si="179"/>
        <v/>
      </c>
      <c r="BH187" s="49" t="str">
        <f t="shared" si="180"/>
        <v/>
      </c>
      <c r="BI187" s="49" t="str">
        <f t="shared" si="217"/>
        <v/>
      </c>
      <c r="BJ187" s="3"/>
      <c r="BK187" s="49" t="str">
        <f t="shared" si="218"/>
        <v/>
      </c>
      <c r="BL187" s="49" t="str">
        <f t="shared" si="219"/>
        <v/>
      </c>
      <c r="BM187" s="49" t="str">
        <f t="shared" si="220"/>
        <v/>
      </c>
      <c r="BN187" s="49" t="str">
        <f t="shared" si="221"/>
        <v/>
      </c>
      <c r="BO187" s="49" t="str">
        <f t="shared" si="222"/>
        <v/>
      </c>
      <c r="BP187" s="49" t="str">
        <f t="shared" si="223"/>
        <v/>
      </c>
      <c r="BQ187" s="49" t="str">
        <f t="shared" si="224"/>
        <v/>
      </c>
      <c r="BR187" s="49" t="str">
        <f t="shared" si="225"/>
        <v/>
      </c>
      <c r="BS187" s="49" t="str">
        <f t="shared" si="226"/>
        <v/>
      </c>
      <c r="BT187" s="49" t="str">
        <f t="shared" si="227"/>
        <v/>
      </c>
      <c r="BU187" s="49" t="str">
        <f t="shared" si="228"/>
        <v/>
      </c>
      <c r="BV187" s="49" t="str">
        <f t="shared" si="229"/>
        <v/>
      </c>
      <c r="BW187" s="49" t="str">
        <f t="shared" si="230"/>
        <v/>
      </c>
      <c r="BY187" s="49" t="str">
        <f t="shared" si="181"/>
        <v/>
      </c>
      <c r="BZ187" s="49" t="str">
        <f t="shared" si="182"/>
        <v/>
      </c>
      <c r="CA187" s="49" t="str">
        <f t="shared" si="183"/>
        <v/>
      </c>
      <c r="CB187" s="49" t="str">
        <f t="shared" si="184"/>
        <v/>
      </c>
      <c r="CC187" s="49" t="str">
        <f t="shared" si="185"/>
        <v/>
      </c>
      <c r="CD187" s="49" t="str">
        <f t="shared" si="186"/>
        <v/>
      </c>
      <c r="CE187" s="49" t="str">
        <f t="shared" si="187"/>
        <v/>
      </c>
      <c r="CF187" s="49" t="str">
        <f t="shared" si="188"/>
        <v/>
      </c>
      <c r="CG187" s="49" t="str">
        <f t="shared" si="189"/>
        <v/>
      </c>
      <c r="CH187" s="49" t="str">
        <f t="shared" si="190"/>
        <v/>
      </c>
      <c r="CI187" s="49" t="str">
        <f t="shared" si="191"/>
        <v/>
      </c>
      <c r="CJ187" s="49" t="str">
        <f t="shared" si="192"/>
        <v/>
      </c>
      <c r="CK187" s="49" t="str">
        <f t="shared" si="193"/>
        <v/>
      </c>
      <c r="CL187" s="49" t="str">
        <f t="shared" si="194"/>
        <v/>
      </c>
      <c r="CM187" s="3"/>
      <c r="CN187" s="49" t="str">
        <f t="shared" si="245"/>
        <v/>
      </c>
      <c r="CO187" s="49" t="str">
        <f t="shared" si="246"/>
        <v/>
      </c>
      <c r="CP187" s="49" t="str">
        <f t="shared" si="247"/>
        <v/>
      </c>
      <c r="CQ187" s="49" t="str">
        <f t="shared" si="248"/>
        <v/>
      </c>
      <c r="CR187" s="49" t="str">
        <f t="shared" si="249"/>
        <v/>
      </c>
      <c r="CS187" s="49" t="str">
        <f t="shared" si="250"/>
        <v/>
      </c>
      <c r="CT187" s="49" t="str">
        <f t="shared" si="251"/>
        <v/>
      </c>
      <c r="CU187" s="49" t="str">
        <f t="shared" si="252"/>
        <v/>
      </c>
      <c r="CW187" s="49" t="str">
        <f t="shared" si="195"/>
        <v/>
      </c>
      <c r="CX187" s="49" t="str">
        <f t="shared" si="196"/>
        <v/>
      </c>
      <c r="CY187" s="49" t="str">
        <f t="shared" si="197"/>
        <v/>
      </c>
      <c r="CZ187" s="49" t="str">
        <f t="shared" si="198"/>
        <v/>
      </c>
      <c r="DA187" s="49" t="str">
        <f t="shared" si="199"/>
        <v/>
      </c>
      <c r="DB187" s="49" t="str">
        <f t="shared" si="200"/>
        <v/>
      </c>
      <c r="DC187" s="49" t="str">
        <f t="shared" si="201"/>
        <v/>
      </c>
      <c r="DD187" s="49" t="str">
        <f t="shared" si="202"/>
        <v/>
      </c>
      <c r="DE187" s="52" t="str">
        <f t="shared" si="203"/>
        <v/>
      </c>
      <c r="DG187" s="49" t="str">
        <f t="shared" si="231"/>
        <v/>
      </c>
      <c r="DH187" s="49" t="str">
        <f t="shared" si="232"/>
        <v/>
      </c>
      <c r="DI187" s="49" t="str">
        <f t="shared" si="233"/>
        <v/>
      </c>
      <c r="DK187" s="49" t="str">
        <f t="shared" si="204"/>
        <v/>
      </c>
      <c r="DL187" s="49" t="str">
        <f t="shared" si="205"/>
        <v/>
      </c>
      <c r="DM187" s="49" t="str">
        <f t="shared" si="206"/>
        <v/>
      </c>
      <c r="DN187" s="57" t="str">
        <f t="shared" si="207"/>
        <v/>
      </c>
      <c r="DP187" s="49" t="str">
        <f t="shared" si="253"/>
        <v/>
      </c>
      <c r="DQ187" s="49" t="str">
        <f t="shared" si="254"/>
        <v/>
      </c>
      <c r="DR187" s="49" t="str">
        <f t="shared" si="255"/>
        <v/>
      </c>
      <c r="DS187" s="49" t="str">
        <f t="shared" si="256"/>
        <v/>
      </c>
      <c r="DU187" s="49" t="str">
        <f t="shared" si="257"/>
        <v/>
      </c>
      <c r="DV187" s="49" t="str">
        <f t="shared" si="258"/>
        <v/>
      </c>
      <c r="DW187" s="49" t="str">
        <f t="shared" si="259"/>
        <v/>
      </c>
      <c r="DX187" s="49" t="str">
        <f t="shared" si="260"/>
        <v/>
      </c>
      <c r="DY187" s="57" t="str">
        <f t="shared" si="261"/>
        <v/>
      </c>
      <c r="EA187" s="49" t="str">
        <f t="shared" si="234"/>
        <v/>
      </c>
      <c r="EB187" s="49" t="str">
        <f t="shared" si="235"/>
        <v/>
      </c>
      <c r="EC187" s="49" t="str">
        <f t="shared" si="236"/>
        <v/>
      </c>
      <c r="ED187" s="49" t="str">
        <f t="shared" si="237"/>
        <v/>
      </c>
      <c r="EE187" s="49" t="str">
        <f t="shared" si="238"/>
        <v/>
      </c>
      <c r="EG187" s="49" t="str">
        <f t="shared" si="239"/>
        <v/>
      </c>
      <c r="EH187" s="49" t="str">
        <f t="shared" si="240"/>
        <v/>
      </c>
      <c r="EI187" s="49" t="str">
        <f t="shared" si="241"/>
        <v/>
      </c>
      <c r="EJ187" s="49" t="str">
        <f t="shared" si="242"/>
        <v/>
      </c>
      <c r="EK187" s="49" t="str">
        <f t="shared" si="243"/>
        <v/>
      </c>
      <c r="EL187" s="57" t="str">
        <f t="shared" si="244"/>
        <v/>
      </c>
    </row>
    <row r="188" spans="1:142" ht="15" customHeight="1">
      <c r="A188" s="699"/>
      <c r="B188" s="702"/>
      <c r="C188" s="702"/>
      <c r="D188" s="722"/>
      <c r="E188" s="722"/>
      <c r="F188" s="722"/>
      <c r="G188" s="722"/>
      <c r="H188" s="722"/>
      <c r="I188" s="722"/>
      <c r="J188" s="722"/>
      <c r="K188" s="722"/>
      <c r="L188" s="722"/>
      <c r="M188" s="722"/>
      <c r="N188" s="722"/>
      <c r="O188" s="722"/>
      <c r="P188" s="722"/>
      <c r="Q188" s="722"/>
      <c r="R188" s="722"/>
      <c r="S188" s="722"/>
      <c r="T188" s="722"/>
      <c r="U188" s="722"/>
      <c r="V188" s="722"/>
      <c r="W188" s="722"/>
      <c r="X188" s="722"/>
      <c r="Y188" s="722"/>
      <c r="Z188" s="722"/>
      <c r="AA188" s="722"/>
      <c r="AB188" s="722"/>
      <c r="AC188" s="722"/>
      <c r="AD188" s="722"/>
      <c r="AE188" s="722"/>
      <c r="AF188" s="722"/>
      <c r="AG188" s="722"/>
      <c r="AH188" s="722"/>
      <c r="AI188" s="722"/>
      <c r="AJ188" s="722"/>
      <c r="AK188" s="722"/>
      <c r="AL188" s="722"/>
      <c r="AM188" s="722"/>
      <c r="AN188" s="722"/>
      <c r="AO188" s="722"/>
      <c r="AP188" s="215" t="str">
        <f t="shared" si="208"/>
        <v/>
      </c>
      <c r="AQ188" s="299" t="str">
        <f t="shared" si="173"/>
        <v/>
      </c>
      <c r="AR188" s="215" t="str">
        <f t="shared" si="209"/>
        <v/>
      </c>
      <c r="AS188" s="3"/>
      <c r="AT188" s="49" t="str">
        <f t="shared" si="210"/>
        <v/>
      </c>
      <c r="AU188" s="49" t="str">
        <f t="shared" si="211"/>
        <v/>
      </c>
      <c r="AV188" s="49" t="str">
        <f t="shared" si="212"/>
        <v/>
      </c>
      <c r="AW188" s="49" t="str">
        <f t="shared" si="213"/>
        <v/>
      </c>
      <c r="AX188" s="49" t="str">
        <f t="shared" si="214"/>
        <v/>
      </c>
      <c r="AY188" s="49" t="str">
        <f t="shared" si="215"/>
        <v/>
      </c>
      <c r="AZ188" s="49" t="str">
        <f t="shared" si="216"/>
        <v/>
      </c>
      <c r="BA188" s="42"/>
      <c r="BB188" s="49" t="str">
        <f t="shared" si="174"/>
        <v/>
      </c>
      <c r="BC188" s="49" t="str">
        <f t="shared" si="175"/>
        <v/>
      </c>
      <c r="BD188" s="49" t="str">
        <f t="shared" si="176"/>
        <v/>
      </c>
      <c r="BE188" s="49" t="str">
        <f t="shared" si="177"/>
        <v/>
      </c>
      <c r="BF188" s="49" t="str">
        <f t="shared" si="178"/>
        <v/>
      </c>
      <c r="BG188" s="49" t="str">
        <f t="shared" si="179"/>
        <v/>
      </c>
      <c r="BH188" s="49" t="str">
        <f t="shared" si="180"/>
        <v/>
      </c>
      <c r="BI188" s="49" t="str">
        <f t="shared" si="217"/>
        <v/>
      </c>
      <c r="BJ188" s="3"/>
      <c r="BK188" s="49" t="str">
        <f t="shared" si="218"/>
        <v/>
      </c>
      <c r="BL188" s="49" t="str">
        <f t="shared" si="219"/>
        <v/>
      </c>
      <c r="BM188" s="49" t="str">
        <f t="shared" si="220"/>
        <v/>
      </c>
      <c r="BN188" s="49" t="str">
        <f t="shared" si="221"/>
        <v/>
      </c>
      <c r="BO188" s="49" t="str">
        <f t="shared" si="222"/>
        <v/>
      </c>
      <c r="BP188" s="49" t="str">
        <f t="shared" si="223"/>
        <v/>
      </c>
      <c r="BQ188" s="49" t="str">
        <f t="shared" si="224"/>
        <v/>
      </c>
      <c r="BR188" s="49" t="str">
        <f t="shared" si="225"/>
        <v/>
      </c>
      <c r="BS188" s="49" t="str">
        <f t="shared" si="226"/>
        <v/>
      </c>
      <c r="BT188" s="49" t="str">
        <f t="shared" si="227"/>
        <v/>
      </c>
      <c r="BU188" s="49" t="str">
        <f t="shared" si="228"/>
        <v/>
      </c>
      <c r="BV188" s="49" t="str">
        <f t="shared" si="229"/>
        <v/>
      </c>
      <c r="BW188" s="49" t="str">
        <f t="shared" si="230"/>
        <v/>
      </c>
      <c r="BY188" s="49" t="str">
        <f t="shared" si="181"/>
        <v/>
      </c>
      <c r="BZ188" s="49" t="str">
        <f t="shared" si="182"/>
        <v/>
      </c>
      <c r="CA188" s="49" t="str">
        <f t="shared" si="183"/>
        <v/>
      </c>
      <c r="CB188" s="49" t="str">
        <f t="shared" si="184"/>
        <v/>
      </c>
      <c r="CC188" s="49" t="str">
        <f t="shared" si="185"/>
        <v/>
      </c>
      <c r="CD188" s="49" t="str">
        <f t="shared" si="186"/>
        <v/>
      </c>
      <c r="CE188" s="49" t="str">
        <f t="shared" si="187"/>
        <v/>
      </c>
      <c r="CF188" s="49" t="str">
        <f t="shared" si="188"/>
        <v/>
      </c>
      <c r="CG188" s="49" t="str">
        <f t="shared" si="189"/>
        <v/>
      </c>
      <c r="CH188" s="49" t="str">
        <f t="shared" si="190"/>
        <v/>
      </c>
      <c r="CI188" s="49" t="str">
        <f t="shared" si="191"/>
        <v/>
      </c>
      <c r="CJ188" s="49" t="str">
        <f t="shared" si="192"/>
        <v/>
      </c>
      <c r="CK188" s="49" t="str">
        <f t="shared" si="193"/>
        <v/>
      </c>
      <c r="CL188" s="49" t="str">
        <f t="shared" si="194"/>
        <v/>
      </c>
      <c r="CM188" s="3"/>
      <c r="CN188" s="49" t="str">
        <f t="shared" si="245"/>
        <v/>
      </c>
      <c r="CO188" s="49" t="str">
        <f t="shared" si="246"/>
        <v/>
      </c>
      <c r="CP188" s="49" t="str">
        <f t="shared" si="247"/>
        <v/>
      </c>
      <c r="CQ188" s="49" t="str">
        <f t="shared" si="248"/>
        <v/>
      </c>
      <c r="CR188" s="49" t="str">
        <f t="shared" si="249"/>
        <v/>
      </c>
      <c r="CS188" s="49" t="str">
        <f t="shared" si="250"/>
        <v/>
      </c>
      <c r="CT188" s="49" t="str">
        <f t="shared" si="251"/>
        <v/>
      </c>
      <c r="CU188" s="49" t="str">
        <f t="shared" si="252"/>
        <v/>
      </c>
      <c r="CW188" s="49" t="str">
        <f t="shared" si="195"/>
        <v/>
      </c>
      <c r="CX188" s="49" t="str">
        <f t="shared" si="196"/>
        <v/>
      </c>
      <c r="CY188" s="49" t="str">
        <f t="shared" si="197"/>
        <v/>
      </c>
      <c r="CZ188" s="49" t="str">
        <f t="shared" si="198"/>
        <v/>
      </c>
      <c r="DA188" s="49" t="str">
        <f t="shared" si="199"/>
        <v/>
      </c>
      <c r="DB188" s="49" t="str">
        <f t="shared" si="200"/>
        <v/>
      </c>
      <c r="DC188" s="49" t="str">
        <f t="shared" si="201"/>
        <v/>
      </c>
      <c r="DD188" s="49" t="str">
        <f t="shared" si="202"/>
        <v/>
      </c>
      <c r="DE188" s="52" t="str">
        <f t="shared" si="203"/>
        <v/>
      </c>
      <c r="DG188" s="49" t="str">
        <f t="shared" si="231"/>
        <v/>
      </c>
      <c r="DH188" s="49" t="str">
        <f t="shared" si="232"/>
        <v/>
      </c>
      <c r="DI188" s="49" t="str">
        <f t="shared" si="233"/>
        <v/>
      </c>
      <c r="DK188" s="49" t="str">
        <f t="shared" si="204"/>
        <v/>
      </c>
      <c r="DL188" s="49" t="str">
        <f t="shared" si="205"/>
        <v/>
      </c>
      <c r="DM188" s="49" t="str">
        <f t="shared" si="206"/>
        <v/>
      </c>
      <c r="DN188" s="57" t="str">
        <f t="shared" si="207"/>
        <v/>
      </c>
      <c r="DP188" s="49" t="str">
        <f t="shared" si="253"/>
        <v/>
      </c>
      <c r="DQ188" s="49" t="str">
        <f t="shared" si="254"/>
        <v/>
      </c>
      <c r="DR188" s="49" t="str">
        <f t="shared" si="255"/>
        <v/>
      </c>
      <c r="DS188" s="49" t="str">
        <f t="shared" si="256"/>
        <v/>
      </c>
      <c r="DU188" s="49" t="str">
        <f t="shared" si="257"/>
        <v/>
      </c>
      <c r="DV188" s="49" t="str">
        <f t="shared" si="258"/>
        <v/>
      </c>
      <c r="DW188" s="49" t="str">
        <f t="shared" si="259"/>
        <v/>
      </c>
      <c r="DX188" s="49" t="str">
        <f t="shared" si="260"/>
        <v/>
      </c>
      <c r="DY188" s="57" t="str">
        <f t="shared" si="261"/>
        <v/>
      </c>
      <c r="EA188" s="49" t="str">
        <f t="shared" si="234"/>
        <v/>
      </c>
      <c r="EB188" s="49" t="str">
        <f t="shared" si="235"/>
        <v/>
      </c>
      <c r="EC188" s="49" t="str">
        <f t="shared" si="236"/>
        <v/>
      </c>
      <c r="ED188" s="49" t="str">
        <f t="shared" si="237"/>
        <v/>
      </c>
      <c r="EE188" s="49" t="str">
        <f t="shared" si="238"/>
        <v/>
      </c>
      <c r="EG188" s="49" t="str">
        <f t="shared" si="239"/>
        <v/>
      </c>
      <c r="EH188" s="49" t="str">
        <f t="shared" si="240"/>
        <v/>
      </c>
      <c r="EI188" s="49" t="str">
        <f t="shared" si="241"/>
        <v/>
      </c>
      <c r="EJ188" s="49" t="str">
        <f t="shared" si="242"/>
        <v/>
      </c>
      <c r="EK188" s="49" t="str">
        <f t="shared" si="243"/>
        <v/>
      </c>
      <c r="EL188" s="57" t="str">
        <f t="shared" si="244"/>
        <v/>
      </c>
    </row>
    <row r="189" spans="1:142" ht="15" customHeight="1">
      <c r="A189" s="699"/>
      <c r="B189" s="702"/>
      <c r="C189" s="702"/>
      <c r="D189" s="722"/>
      <c r="E189" s="722"/>
      <c r="F189" s="722"/>
      <c r="G189" s="722"/>
      <c r="H189" s="722"/>
      <c r="I189" s="722"/>
      <c r="J189" s="722"/>
      <c r="K189" s="722"/>
      <c r="L189" s="722"/>
      <c r="M189" s="722"/>
      <c r="N189" s="722"/>
      <c r="O189" s="722"/>
      <c r="P189" s="722"/>
      <c r="Q189" s="722"/>
      <c r="R189" s="722"/>
      <c r="S189" s="722"/>
      <c r="T189" s="722"/>
      <c r="U189" s="722"/>
      <c r="V189" s="722"/>
      <c r="W189" s="722"/>
      <c r="X189" s="722"/>
      <c r="Y189" s="722"/>
      <c r="Z189" s="722"/>
      <c r="AA189" s="722"/>
      <c r="AB189" s="722"/>
      <c r="AC189" s="722"/>
      <c r="AD189" s="722"/>
      <c r="AE189" s="722"/>
      <c r="AF189" s="722"/>
      <c r="AG189" s="722"/>
      <c r="AH189" s="722"/>
      <c r="AI189" s="722"/>
      <c r="AJ189" s="722"/>
      <c r="AK189" s="722"/>
      <c r="AL189" s="722"/>
      <c r="AM189" s="722"/>
      <c r="AN189" s="722"/>
      <c r="AO189" s="722"/>
      <c r="AP189" s="215" t="str">
        <f t="shared" si="208"/>
        <v/>
      </c>
      <c r="AQ189" s="299" t="str">
        <f t="shared" si="173"/>
        <v/>
      </c>
      <c r="AR189" s="215" t="str">
        <f t="shared" si="209"/>
        <v/>
      </c>
      <c r="AS189" s="3"/>
      <c r="AT189" s="49" t="str">
        <f t="shared" si="210"/>
        <v/>
      </c>
      <c r="AU189" s="49" t="str">
        <f t="shared" si="211"/>
        <v/>
      </c>
      <c r="AV189" s="49" t="str">
        <f t="shared" si="212"/>
        <v/>
      </c>
      <c r="AW189" s="49" t="str">
        <f t="shared" si="213"/>
        <v/>
      </c>
      <c r="AX189" s="49" t="str">
        <f t="shared" si="214"/>
        <v/>
      </c>
      <c r="AY189" s="49" t="str">
        <f t="shared" si="215"/>
        <v/>
      </c>
      <c r="AZ189" s="49" t="str">
        <f t="shared" si="216"/>
        <v/>
      </c>
      <c r="BA189" s="42"/>
      <c r="BB189" s="49" t="str">
        <f t="shared" si="174"/>
        <v/>
      </c>
      <c r="BC189" s="49" t="str">
        <f t="shared" si="175"/>
        <v/>
      </c>
      <c r="BD189" s="49" t="str">
        <f t="shared" si="176"/>
        <v/>
      </c>
      <c r="BE189" s="49" t="str">
        <f t="shared" si="177"/>
        <v/>
      </c>
      <c r="BF189" s="49" t="str">
        <f t="shared" si="178"/>
        <v/>
      </c>
      <c r="BG189" s="49" t="str">
        <f t="shared" si="179"/>
        <v/>
      </c>
      <c r="BH189" s="49" t="str">
        <f t="shared" si="180"/>
        <v/>
      </c>
      <c r="BI189" s="49" t="str">
        <f t="shared" si="217"/>
        <v/>
      </c>
      <c r="BJ189" s="3"/>
      <c r="BK189" s="49" t="str">
        <f t="shared" si="218"/>
        <v/>
      </c>
      <c r="BL189" s="49" t="str">
        <f t="shared" si="219"/>
        <v/>
      </c>
      <c r="BM189" s="49" t="str">
        <f t="shared" si="220"/>
        <v/>
      </c>
      <c r="BN189" s="49" t="str">
        <f t="shared" si="221"/>
        <v/>
      </c>
      <c r="BO189" s="49" t="str">
        <f t="shared" si="222"/>
        <v/>
      </c>
      <c r="BP189" s="49" t="str">
        <f t="shared" si="223"/>
        <v/>
      </c>
      <c r="BQ189" s="49" t="str">
        <f t="shared" si="224"/>
        <v/>
      </c>
      <c r="BR189" s="49" t="str">
        <f t="shared" si="225"/>
        <v/>
      </c>
      <c r="BS189" s="49" t="str">
        <f t="shared" si="226"/>
        <v/>
      </c>
      <c r="BT189" s="49" t="str">
        <f t="shared" si="227"/>
        <v/>
      </c>
      <c r="BU189" s="49" t="str">
        <f t="shared" si="228"/>
        <v/>
      </c>
      <c r="BV189" s="49" t="str">
        <f t="shared" si="229"/>
        <v/>
      </c>
      <c r="BW189" s="49" t="str">
        <f t="shared" si="230"/>
        <v/>
      </c>
      <c r="BY189" s="49" t="str">
        <f t="shared" si="181"/>
        <v/>
      </c>
      <c r="BZ189" s="49" t="str">
        <f t="shared" si="182"/>
        <v/>
      </c>
      <c r="CA189" s="49" t="str">
        <f t="shared" si="183"/>
        <v/>
      </c>
      <c r="CB189" s="49" t="str">
        <f t="shared" si="184"/>
        <v/>
      </c>
      <c r="CC189" s="49" t="str">
        <f t="shared" si="185"/>
        <v/>
      </c>
      <c r="CD189" s="49" t="str">
        <f t="shared" si="186"/>
        <v/>
      </c>
      <c r="CE189" s="49" t="str">
        <f t="shared" si="187"/>
        <v/>
      </c>
      <c r="CF189" s="49" t="str">
        <f t="shared" si="188"/>
        <v/>
      </c>
      <c r="CG189" s="49" t="str">
        <f t="shared" si="189"/>
        <v/>
      </c>
      <c r="CH189" s="49" t="str">
        <f t="shared" si="190"/>
        <v/>
      </c>
      <c r="CI189" s="49" t="str">
        <f t="shared" si="191"/>
        <v/>
      </c>
      <c r="CJ189" s="49" t="str">
        <f t="shared" si="192"/>
        <v/>
      </c>
      <c r="CK189" s="49" t="str">
        <f t="shared" si="193"/>
        <v/>
      </c>
      <c r="CL189" s="49" t="str">
        <f t="shared" si="194"/>
        <v/>
      </c>
      <c r="CM189" s="3"/>
      <c r="CN189" s="49" t="str">
        <f t="shared" si="245"/>
        <v/>
      </c>
      <c r="CO189" s="49" t="str">
        <f t="shared" si="246"/>
        <v/>
      </c>
      <c r="CP189" s="49" t="str">
        <f t="shared" si="247"/>
        <v/>
      </c>
      <c r="CQ189" s="49" t="str">
        <f t="shared" si="248"/>
        <v/>
      </c>
      <c r="CR189" s="49" t="str">
        <f t="shared" si="249"/>
        <v/>
      </c>
      <c r="CS189" s="49" t="str">
        <f t="shared" si="250"/>
        <v/>
      </c>
      <c r="CT189" s="49" t="str">
        <f t="shared" si="251"/>
        <v/>
      </c>
      <c r="CU189" s="49" t="str">
        <f t="shared" si="252"/>
        <v/>
      </c>
      <c r="CW189" s="49" t="str">
        <f t="shared" si="195"/>
        <v/>
      </c>
      <c r="CX189" s="49" t="str">
        <f t="shared" si="196"/>
        <v/>
      </c>
      <c r="CY189" s="49" t="str">
        <f t="shared" si="197"/>
        <v/>
      </c>
      <c r="CZ189" s="49" t="str">
        <f t="shared" si="198"/>
        <v/>
      </c>
      <c r="DA189" s="49" t="str">
        <f t="shared" si="199"/>
        <v/>
      </c>
      <c r="DB189" s="49" t="str">
        <f t="shared" si="200"/>
        <v/>
      </c>
      <c r="DC189" s="49" t="str">
        <f t="shared" si="201"/>
        <v/>
      </c>
      <c r="DD189" s="49" t="str">
        <f t="shared" si="202"/>
        <v/>
      </c>
      <c r="DE189" s="52" t="str">
        <f t="shared" si="203"/>
        <v/>
      </c>
      <c r="DG189" s="49" t="str">
        <f t="shared" si="231"/>
        <v/>
      </c>
      <c r="DH189" s="49" t="str">
        <f t="shared" si="232"/>
        <v/>
      </c>
      <c r="DI189" s="49" t="str">
        <f t="shared" si="233"/>
        <v/>
      </c>
      <c r="DK189" s="49" t="str">
        <f t="shared" si="204"/>
        <v/>
      </c>
      <c r="DL189" s="49" t="str">
        <f t="shared" si="205"/>
        <v/>
      </c>
      <c r="DM189" s="49" t="str">
        <f t="shared" si="206"/>
        <v/>
      </c>
      <c r="DN189" s="57" t="str">
        <f t="shared" si="207"/>
        <v/>
      </c>
      <c r="DP189" s="49" t="str">
        <f t="shared" si="253"/>
        <v/>
      </c>
      <c r="DQ189" s="49" t="str">
        <f t="shared" si="254"/>
        <v/>
      </c>
      <c r="DR189" s="49" t="str">
        <f t="shared" si="255"/>
        <v/>
      </c>
      <c r="DS189" s="49" t="str">
        <f t="shared" si="256"/>
        <v/>
      </c>
      <c r="DU189" s="49" t="str">
        <f t="shared" si="257"/>
        <v/>
      </c>
      <c r="DV189" s="49" t="str">
        <f t="shared" si="258"/>
        <v/>
      </c>
      <c r="DW189" s="49" t="str">
        <f t="shared" si="259"/>
        <v/>
      </c>
      <c r="DX189" s="49" t="str">
        <f t="shared" si="260"/>
        <v/>
      </c>
      <c r="DY189" s="57" t="str">
        <f t="shared" si="261"/>
        <v/>
      </c>
      <c r="EA189" s="49" t="str">
        <f t="shared" si="234"/>
        <v/>
      </c>
      <c r="EB189" s="49" t="str">
        <f t="shared" si="235"/>
        <v/>
      </c>
      <c r="EC189" s="49" t="str">
        <f t="shared" si="236"/>
        <v/>
      </c>
      <c r="ED189" s="49" t="str">
        <f t="shared" si="237"/>
        <v/>
      </c>
      <c r="EE189" s="49" t="str">
        <f t="shared" si="238"/>
        <v/>
      </c>
      <c r="EG189" s="49" t="str">
        <f t="shared" si="239"/>
        <v/>
      </c>
      <c r="EH189" s="49" t="str">
        <f t="shared" si="240"/>
        <v/>
      </c>
      <c r="EI189" s="49" t="str">
        <f t="shared" si="241"/>
        <v/>
      </c>
      <c r="EJ189" s="49" t="str">
        <f t="shared" si="242"/>
        <v/>
      </c>
      <c r="EK189" s="49" t="str">
        <f t="shared" si="243"/>
        <v/>
      </c>
      <c r="EL189" s="57" t="str">
        <f t="shared" si="244"/>
        <v/>
      </c>
    </row>
    <row r="190" spans="1:142" ht="15" customHeight="1">
      <c r="A190" s="699"/>
      <c r="B190" s="702"/>
      <c r="C190" s="702"/>
      <c r="D190" s="722"/>
      <c r="E190" s="722"/>
      <c r="F190" s="722"/>
      <c r="G190" s="722"/>
      <c r="H190" s="722"/>
      <c r="I190" s="722"/>
      <c r="J190" s="722"/>
      <c r="K190" s="722"/>
      <c r="L190" s="722"/>
      <c r="M190" s="722"/>
      <c r="N190" s="722"/>
      <c r="O190" s="722"/>
      <c r="P190" s="722"/>
      <c r="Q190" s="722"/>
      <c r="R190" s="722"/>
      <c r="S190" s="722"/>
      <c r="T190" s="722"/>
      <c r="U190" s="722"/>
      <c r="V190" s="722"/>
      <c r="W190" s="722"/>
      <c r="X190" s="722"/>
      <c r="Y190" s="722"/>
      <c r="Z190" s="722"/>
      <c r="AA190" s="722"/>
      <c r="AB190" s="722"/>
      <c r="AC190" s="722"/>
      <c r="AD190" s="722"/>
      <c r="AE190" s="722"/>
      <c r="AF190" s="722"/>
      <c r="AG190" s="722"/>
      <c r="AH190" s="722"/>
      <c r="AI190" s="722"/>
      <c r="AJ190" s="722"/>
      <c r="AK190" s="722"/>
      <c r="AL190" s="722"/>
      <c r="AM190" s="722"/>
      <c r="AN190" s="722"/>
      <c r="AO190" s="722"/>
      <c r="AP190" s="215" t="str">
        <f t="shared" si="208"/>
        <v/>
      </c>
      <c r="AQ190" s="299" t="str">
        <f t="shared" si="173"/>
        <v/>
      </c>
      <c r="AR190" s="215" t="str">
        <f t="shared" si="209"/>
        <v/>
      </c>
      <c r="AS190" s="3"/>
      <c r="AT190" s="49" t="str">
        <f t="shared" si="210"/>
        <v/>
      </c>
      <c r="AU190" s="49" t="str">
        <f t="shared" si="211"/>
        <v/>
      </c>
      <c r="AV190" s="49" t="str">
        <f t="shared" si="212"/>
        <v/>
      </c>
      <c r="AW190" s="49" t="str">
        <f t="shared" si="213"/>
        <v/>
      </c>
      <c r="AX190" s="49" t="str">
        <f t="shared" si="214"/>
        <v/>
      </c>
      <c r="AY190" s="49" t="str">
        <f t="shared" si="215"/>
        <v/>
      </c>
      <c r="AZ190" s="49" t="str">
        <f t="shared" si="216"/>
        <v/>
      </c>
      <c r="BA190" s="42"/>
      <c r="BB190" s="49" t="str">
        <f t="shared" si="174"/>
        <v/>
      </c>
      <c r="BC190" s="49" t="str">
        <f t="shared" si="175"/>
        <v/>
      </c>
      <c r="BD190" s="49" t="str">
        <f t="shared" si="176"/>
        <v/>
      </c>
      <c r="BE190" s="49" t="str">
        <f t="shared" si="177"/>
        <v/>
      </c>
      <c r="BF190" s="49" t="str">
        <f t="shared" si="178"/>
        <v/>
      </c>
      <c r="BG190" s="49" t="str">
        <f t="shared" si="179"/>
        <v/>
      </c>
      <c r="BH190" s="49" t="str">
        <f t="shared" si="180"/>
        <v/>
      </c>
      <c r="BI190" s="49" t="str">
        <f t="shared" si="217"/>
        <v/>
      </c>
      <c r="BJ190" s="3"/>
      <c r="BK190" s="49" t="str">
        <f t="shared" si="218"/>
        <v/>
      </c>
      <c r="BL190" s="49" t="str">
        <f t="shared" si="219"/>
        <v/>
      </c>
      <c r="BM190" s="49" t="str">
        <f t="shared" si="220"/>
        <v/>
      </c>
      <c r="BN190" s="49" t="str">
        <f t="shared" si="221"/>
        <v/>
      </c>
      <c r="BO190" s="49" t="str">
        <f t="shared" si="222"/>
        <v/>
      </c>
      <c r="BP190" s="49" t="str">
        <f t="shared" si="223"/>
        <v/>
      </c>
      <c r="BQ190" s="49" t="str">
        <f t="shared" si="224"/>
        <v/>
      </c>
      <c r="BR190" s="49" t="str">
        <f t="shared" si="225"/>
        <v/>
      </c>
      <c r="BS190" s="49" t="str">
        <f t="shared" si="226"/>
        <v/>
      </c>
      <c r="BT190" s="49" t="str">
        <f t="shared" si="227"/>
        <v/>
      </c>
      <c r="BU190" s="49" t="str">
        <f t="shared" si="228"/>
        <v/>
      </c>
      <c r="BV190" s="49" t="str">
        <f t="shared" si="229"/>
        <v/>
      </c>
      <c r="BW190" s="49" t="str">
        <f t="shared" si="230"/>
        <v/>
      </c>
      <c r="BY190" s="49" t="str">
        <f t="shared" si="181"/>
        <v/>
      </c>
      <c r="BZ190" s="49" t="str">
        <f t="shared" si="182"/>
        <v/>
      </c>
      <c r="CA190" s="49" t="str">
        <f t="shared" si="183"/>
        <v/>
      </c>
      <c r="CB190" s="49" t="str">
        <f t="shared" si="184"/>
        <v/>
      </c>
      <c r="CC190" s="49" t="str">
        <f t="shared" si="185"/>
        <v/>
      </c>
      <c r="CD190" s="49" t="str">
        <f t="shared" si="186"/>
        <v/>
      </c>
      <c r="CE190" s="49" t="str">
        <f t="shared" si="187"/>
        <v/>
      </c>
      <c r="CF190" s="49" t="str">
        <f t="shared" si="188"/>
        <v/>
      </c>
      <c r="CG190" s="49" t="str">
        <f t="shared" si="189"/>
        <v/>
      </c>
      <c r="CH190" s="49" t="str">
        <f t="shared" si="190"/>
        <v/>
      </c>
      <c r="CI190" s="49" t="str">
        <f t="shared" si="191"/>
        <v/>
      </c>
      <c r="CJ190" s="49" t="str">
        <f t="shared" si="192"/>
        <v/>
      </c>
      <c r="CK190" s="49" t="str">
        <f t="shared" si="193"/>
        <v/>
      </c>
      <c r="CL190" s="49" t="str">
        <f t="shared" si="194"/>
        <v/>
      </c>
      <c r="CM190" s="3"/>
      <c r="CN190" s="49" t="str">
        <f t="shared" si="245"/>
        <v/>
      </c>
      <c r="CO190" s="49" t="str">
        <f t="shared" si="246"/>
        <v/>
      </c>
      <c r="CP190" s="49" t="str">
        <f t="shared" si="247"/>
        <v/>
      </c>
      <c r="CQ190" s="49" t="str">
        <f t="shared" si="248"/>
        <v/>
      </c>
      <c r="CR190" s="49" t="str">
        <f t="shared" si="249"/>
        <v/>
      </c>
      <c r="CS190" s="49" t="str">
        <f t="shared" si="250"/>
        <v/>
      </c>
      <c r="CT190" s="49" t="str">
        <f t="shared" si="251"/>
        <v/>
      </c>
      <c r="CU190" s="49" t="str">
        <f t="shared" si="252"/>
        <v/>
      </c>
      <c r="CW190" s="49" t="str">
        <f t="shared" si="195"/>
        <v/>
      </c>
      <c r="CX190" s="49" t="str">
        <f t="shared" si="196"/>
        <v/>
      </c>
      <c r="CY190" s="49" t="str">
        <f t="shared" si="197"/>
        <v/>
      </c>
      <c r="CZ190" s="49" t="str">
        <f t="shared" si="198"/>
        <v/>
      </c>
      <c r="DA190" s="49" t="str">
        <f t="shared" si="199"/>
        <v/>
      </c>
      <c r="DB190" s="49" t="str">
        <f t="shared" si="200"/>
        <v/>
      </c>
      <c r="DC190" s="49" t="str">
        <f t="shared" si="201"/>
        <v/>
      </c>
      <c r="DD190" s="49" t="str">
        <f t="shared" si="202"/>
        <v/>
      </c>
      <c r="DE190" s="52" t="str">
        <f t="shared" si="203"/>
        <v/>
      </c>
      <c r="DG190" s="49" t="str">
        <f t="shared" si="231"/>
        <v/>
      </c>
      <c r="DH190" s="49" t="str">
        <f t="shared" si="232"/>
        <v/>
      </c>
      <c r="DI190" s="49" t="str">
        <f t="shared" si="233"/>
        <v/>
      </c>
      <c r="DK190" s="49" t="str">
        <f t="shared" si="204"/>
        <v/>
      </c>
      <c r="DL190" s="49" t="str">
        <f t="shared" si="205"/>
        <v/>
      </c>
      <c r="DM190" s="49" t="str">
        <f t="shared" si="206"/>
        <v/>
      </c>
      <c r="DN190" s="57" t="str">
        <f t="shared" si="207"/>
        <v/>
      </c>
      <c r="DP190" s="49" t="str">
        <f t="shared" si="253"/>
        <v/>
      </c>
      <c r="DQ190" s="49" t="str">
        <f t="shared" si="254"/>
        <v/>
      </c>
      <c r="DR190" s="49" t="str">
        <f t="shared" si="255"/>
        <v/>
      </c>
      <c r="DS190" s="49" t="str">
        <f t="shared" si="256"/>
        <v/>
      </c>
      <c r="DU190" s="49" t="str">
        <f t="shared" si="257"/>
        <v/>
      </c>
      <c r="DV190" s="49" t="str">
        <f t="shared" si="258"/>
        <v/>
      </c>
      <c r="DW190" s="49" t="str">
        <f t="shared" si="259"/>
        <v/>
      </c>
      <c r="DX190" s="49" t="str">
        <f t="shared" si="260"/>
        <v/>
      </c>
      <c r="DY190" s="57" t="str">
        <f t="shared" si="261"/>
        <v/>
      </c>
      <c r="EA190" s="49" t="str">
        <f t="shared" si="234"/>
        <v/>
      </c>
      <c r="EB190" s="49" t="str">
        <f t="shared" si="235"/>
        <v/>
      </c>
      <c r="EC190" s="49" t="str">
        <f t="shared" si="236"/>
        <v/>
      </c>
      <c r="ED190" s="49" t="str">
        <f t="shared" si="237"/>
        <v/>
      </c>
      <c r="EE190" s="49" t="str">
        <f t="shared" si="238"/>
        <v/>
      </c>
      <c r="EG190" s="49" t="str">
        <f t="shared" si="239"/>
        <v/>
      </c>
      <c r="EH190" s="49" t="str">
        <f t="shared" si="240"/>
        <v/>
      </c>
      <c r="EI190" s="49" t="str">
        <f t="shared" si="241"/>
        <v/>
      </c>
      <c r="EJ190" s="49" t="str">
        <f t="shared" si="242"/>
        <v/>
      </c>
      <c r="EK190" s="49" t="str">
        <f t="shared" si="243"/>
        <v/>
      </c>
      <c r="EL190" s="57" t="str">
        <f t="shared" si="244"/>
        <v/>
      </c>
    </row>
    <row r="191" spans="1:142" ht="15" customHeight="1">
      <c r="A191" s="699"/>
      <c r="B191" s="702"/>
      <c r="C191" s="702"/>
      <c r="D191" s="722"/>
      <c r="E191" s="722"/>
      <c r="F191" s="722"/>
      <c r="G191" s="722"/>
      <c r="H191" s="722"/>
      <c r="I191" s="722"/>
      <c r="J191" s="722"/>
      <c r="K191" s="722"/>
      <c r="L191" s="722"/>
      <c r="M191" s="722"/>
      <c r="N191" s="722"/>
      <c r="O191" s="722"/>
      <c r="P191" s="722"/>
      <c r="Q191" s="722"/>
      <c r="R191" s="722"/>
      <c r="S191" s="722"/>
      <c r="T191" s="722"/>
      <c r="U191" s="722"/>
      <c r="V191" s="722"/>
      <c r="W191" s="722"/>
      <c r="X191" s="722"/>
      <c r="Y191" s="722"/>
      <c r="Z191" s="722"/>
      <c r="AA191" s="722"/>
      <c r="AB191" s="722"/>
      <c r="AC191" s="722"/>
      <c r="AD191" s="722"/>
      <c r="AE191" s="722"/>
      <c r="AF191" s="722"/>
      <c r="AG191" s="722"/>
      <c r="AH191" s="722"/>
      <c r="AI191" s="722"/>
      <c r="AJ191" s="722"/>
      <c r="AK191" s="722"/>
      <c r="AL191" s="722"/>
      <c r="AM191" s="722"/>
      <c r="AN191" s="722"/>
      <c r="AO191" s="722"/>
      <c r="AP191" s="215" t="str">
        <f t="shared" si="208"/>
        <v/>
      </c>
      <c r="AQ191" s="299" t="str">
        <f t="shared" si="173"/>
        <v/>
      </c>
      <c r="AR191" s="215" t="str">
        <f t="shared" si="209"/>
        <v/>
      </c>
      <c r="AS191" s="3"/>
      <c r="AT191" s="49" t="str">
        <f t="shared" si="210"/>
        <v/>
      </c>
      <c r="AU191" s="49" t="str">
        <f t="shared" si="211"/>
        <v/>
      </c>
      <c r="AV191" s="49" t="str">
        <f t="shared" si="212"/>
        <v/>
      </c>
      <c r="AW191" s="49" t="str">
        <f t="shared" si="213"/>
        <v/>
      </c>
      <c r="AX191" s="49" t="str">
        <f t="shared" si="214"/>
        <v/>
      </c>
      <c r="AY191" s="49" t="str">
        <f t="shared" si="215"/>
        <v/>
      </c>
      <c r="AZ191" s="49" t="str">
        <f t="shared" si="216"/>
        <v/>
      </c>
      <c r="BA191" s="42"/>
      <c r="BB191" s="49" t="str">
        <f t="shared" si="174"/>
        <v/>
      </c>
      <c r="BC191" s="49" t="str">
        <f t="shared" si="175"/>
        <v/>
      </c>
      <c r="BD191" s="49" t="str">
        <f t="shared" si="176"/>
        <v/>
      </c>
      <c r="BE191" s="49" t="str">
        <f t="shared" si="177"/>
        <v/>
      </c>
      <c r="BF191" s="49" t="str">
        <f t="shared" si="178"/>
        <v/>
      </c>
      <c r="BG191" s="49" t="str">
        <f t="shared" si="179"/>
        <v/>
      </c>
      <c r="BH191" s="49" t="str">
        <f t="shared" si="180"/>
        <v/>
      </c>
      <c r="BI191" s="49" t="str">
        <f t="shared" si="217"/>
        <v/>
      </c>
      <c r="BJ191" s="3"/>
      <c r="BK191" s="49" t="str">
        <f t="shared" si="218"/>
        <v/>
      </c>
      <c r="BL191" s="49" t="str">
        <f t="shared" si="219"/>
        <v/>
      </c>
      <c r="BM191" s="49" t="str">
        <f t="shared" si="220"/>
        <v/>
      </c>
      <c r="BN191" s="49" t="str">
        <f t="shared" si="221"/>
        <v/>
      </c>
      <c r="BO191" s="49" t="str">
        <f t="shared" si="222"/>
        <v/>
      </c>
      <c r="BP191" s="49" t="str">
        <f t="shared" si="223"/>
        <v/>
      </c>
      <c r="BQ191" s="49" t="str">
        <f t="shared" si="224"/>
        <v/>
      </c>
      <c r="BR191" s="49" t="str">
        <f t="shared" si="225"/>
        <v/>
      </c>
      <c r="BS191" s="49" t="str">
        <f t="shared" si="226"/>
        <v/>
      </c>
      <c r="BT191" s="49" t="str">
        <f t="shared" si="227"/>
        <v/>
      </c>
      <c r="BU191" s="49" t="str">
        <f t="shared" si="228"/>
        <v/>
      </c>
      <c r="BV191" s="49" t="str">
        <f t="shared" si="229"/>
        <v/>
      </c>
      <c r="BW191" s="49" t="str">
        <f t="shared" si="230"/>
        <v/>
      </c>
      <c r="BY191" s="49" t="str">
        <f t="shared" si="181"/>
        <v/>
      </c>
      <c r="BZ191" s="49" t="str">
        <f t="shared" si="182"/>
        <v/>
      </c>
      <c r="CA191" s="49" t="str">
        <f t="shared" si="183"/>
        <v/>
      </c>
      <c r="CB191" s="49" t="str">
        <f t="shared" si="184"/>
        <v/>
      </c>
      <c r="CC191" s="49" t="str">
        <f t="shared" si="185"/>
        <v/>
      </c>
      <c r="CD191" s="49" t="str">
        <f t="shared" si="186"/>
        <v/>
      </c>
      <c r="CE191" s="49" t="str">
        <f t="shared" si="187"/>
        <v/>
      </c>
      <c r="CF191" s="49" t="str">
        <f t="shared" si="188"/>
        <v/>
      </c>
      <c r="CG191" s="49" t="str">
        <f t="shared" si="189"/>
        <v/>
      </c>
      <c r="CH191" s="49" t="str">
        <f t="shared" si="190"/>
        <v/>
      </c>
      <c r="CI191" s="49" t="str">
        <f t="shared" si="191"/>
        <v/>
      </c>
      <c r="CJ191" s="49" t="str">
        <f t="shared" si="192"/>
        <v/>
      </c>
      <c r="CK191" s="49" t="str">
        <f t="shared" si="193"/>
        <v/>
      </c>
      <c r="CL191" s="49" t="str">
        <f t="shared" si="194"/>
        <v/>
      </c>
      <c r="CM191" s="3"/>
      <c r="CN191" s="49" t="str">
        <f t="shared" si="245"/>
        <v/>
      </c>
      <c r="CO191" s="49" t="str">
        <f t="shared" si="246"/>
        <v/>
      </c>
      <c r="CP191" s="49" t="str">
        <f t="shared" si="247"/>
        <v/>
      </c>
      <c r="CQ191" s="49" t="str">
        <f t="shared" si="248"/>
        <v/>
      </c>
      <c r="CR191" s="49" t="str">
        <f t="shared" si="249"/>
        <v/>
      </c>
      <c r="CS191" s="49" t="str">
        <f t="shared" si="250"/>
        <v/>
      </c>
      <c r="CT191" s="49" t="str">
        <f t="shared" si="251"/>
        <v/>
      </c>
      <c r="CU191" s="49" t="str">
        <f t="shared" si="252"/>
        <v/>
      </c>
      <c r="CW191" s="49" t="str">
        <f t="shared" si="195"/>
        <v/>
      </c>
      <c r="CX191" s="49" t="str">
        <f t="shared" si="196"/>
        <v/>
      </c>
      <c r="CY191" s="49" t="str">
        <f t="shared" si="197"/>
        <v/>
      </c>
      <c r="CZ191" s="49" t="str">
        <f t="shared" si="198"/>
        <v/>
      </c>
      <c r="DA191" s="49" t="str">
        <f t="shared" si="199"/>
        <v/>
      </c>
      <c r="DB191" s="49" t="str">
        <f t="shared" si="200"/>
        <v/>
      </c>
      <c r="DC191" s="49" t="str">
        <f t="shared" si="201"/>
        <v/>
      </c>
      <c r="DD191" s="49" t="str">
        <f t="shared" si="202"/>
        <v/>
      </c>
      <c r="DE191" s="52" t="str">
        <f t="shared" si="203"/>
        <v/>
      </c>
      <c r="DG191" s="49" t="str">
        <f t="shared" si="231"/>
        <v/>
      </c>
      <c r="DH191" s="49" t="str">
        <f t="shared" si="232"/>
        <v/>
      </c>
      <c r="DI191" s="49" t="str">
        <f t="shared" si="233"/>
        <v/>
      </c>
      <c r="DK191" s="49" t="str">
        <f t="shared" si="204"/>
        <v/>
      </c>
      <c r="DL191" s="49" t="str">
        <f t="shared" si="205"/>
        <v/>
      </c>
      <c r="DM191" s="49" t="str">
        <f t="shared" si="206"/>
        <v/>
      </c>
      <c r="DN191" s="57" t="str">
        <f t="shared" si="207"/>
        <v/>
      </c>
      <c r="DP191" s="49" t="str">
        <f t="shared" si="253"/>
        <v/>
      </c>
      <c r="DQ191" s="49" t="str">
        <f t="shared" si="254"/>
        <v/>
      </c>
      <c r="DR191" s="49" t="str">
        <f t="shared" si="255"/>
        <v/>
      </c>
      <c r="DS191" s="49" t="str">
        <f t="shared" si="256"/>
        <v/>
      </c>
      <c r="DU191" s="49" t="str">
        <f t="shared" si="257"/>
        <v/>
      </c>
      <c r="DV191" s="49" t="str">
        <f t="shared" si="258"/>
        <v/>
      </c>
      <c r="DW191" s="49" t="str">
        <f t="shared" si="259"/>
        <v/>
      </c>
      <c r="DX191" s="49" t="str">
        <f t="shared" si="260"/>
        <v/>
      </c>
      <c r="DY191" s="57" t="str">
        <f t="shared" si="261"/>
        <v/>
      </c>
      <c r="EA191" s="49" t="str">
        <f t="shared" si="234"/>
        <v/>
      </c>
      <c r="EB191" s="49" t="str">
        <f t="shared" si="235"/>
        <v/>
      </c>
      <c r="EC191" s="49" t="str">
        <f t="shared" si="236"/>
        <v/>
      </c>
      <c r="ED191" s="49" t="str">
        <f t="shared" si="237"/>
        <v/>
      </c>
      <c r="EE191" s="49" t="str">
        <f t="shared" si="238"/>
        <v/>
      </c>
      <c r="EG191" s="49" t="str">
        <f t="shared" si="239"/>
        <v/>
      </c>
      <c r="EH191" s="49" t="str">
        <f t="shared" si="240"/>
        <v/>
      </c>
      <c r="EI191" s="49" t="str">
        <f t="shared" si="241"/>
        <v/>
      </c>
      <c r="EJ191" s="49" t="str">
        <f t="shared" si="242"/>
        <v/>
      </c>
      <c r="EK191" s="49" t="str">
        <f t="shared" si="243"/>
        <v/>
      </c>
      <c r="EL191" s="57" t="str">
        <f t="shared" si="244"/>
        <v/>
      </c>
    </row>
    <row r="192" spans="1:142" ht="15" customHeight="1">
      <c r="A192" s="699"/>
      <c r="B192" s="702"/>
      <c r="C192" s="702"/>
      <c r="D192" s="722"/>
      <c r="E192" s="722"/>
      <c r="F192" s="722"/>
      <c r="G192" s="722"/>
      <c r="H192" s="722"/>
      <c r="I192" s="722"/>
      <c r="J192" s="722"/>
      <c r="K192" s="722"/>
      <c r="L192" s="722"/>
      <c r="M192" s="722"/>
      <c r="N192" s="722"/>
      <c r="O192" s="722"/>
      <c r="P192" s="722"/>
      <c r="Q192" s="722"/>
      <c r="R192" s="722"/>
      <c r="S192" s="722"/>
      <c r="T192" s="722"/>
      <c r="U192" s="722"/>
      <c r="V192" s="722"/>
      <c r="W192" s="722"/>
      <c r="X192" s="722"/>
      <c r="Y192" s="722"/>
      <c r="Z192" s="722"/>
      <c r="AA192" s="722"/>
      <c r="AB192" s="722"/>
      <c r="AC192" s="722"/>
      <c r="AD192" s="722"/>
      <c r="AE192" s="722"/>
      <c r="AF192" s="722"/>
      <c r="AG192" s="722"/>
      <c r="AH192" s="722"/>
      <c r="AI192" s="722"/>
      <c r="AJ192" s="722"/>
      <c r="AK192" s="722"/>
      <c r="AL192" s="722"/>
      <c r="AM192" s="722"/>
      <c r="AN192" s="722"/>
      <c r="AO192" s="722"/>
      <c r="AP192" s="215" t="str">
        <f t="shared" si="208"/>
        <v/>
      </c>
      <c r="AQ192" s="299" t="str">
        <f t="shared" si="173"/>
        <v/>
      </c>
      <c r="AR192" s="215" t="str">
        <f t="shared" si="209"/>
        <v/>
      </c>
      <c r="AS192" s="3"/>
      <c r="AT192" s="49" t="str">
        <f t="shared" si="210"/>
        <v/>
      </c>
      <c r="AU192" s="49" t="str">
        <f t="shared" si="211"/>
        <v/>
      </c>
      <c r="AV192" s="49" t="str">
        <f t="shared" si="212"/>
        <v/>
      </c>
      <c r="AW192" s="49" t="str">
        <f t="shared" si="213"/>
        <v/>
      </c>
      <c r="AX192" s="49" t="str">
        <f t="shared" si="214"/>
        <v/>
      </c>
      <c r="AY192" s="49" t="str">
        <f t="shared" si="215"/>
        <v/>
      </c>
      <c r="AZ192" s="49" t="str">
        <f t="shared" si="216"/>
        <v/>
      </c>
      <c r="BA192" s="42"/>
      <c r="BB192" s="49" t="str">
        <f t="shared" si="174"/>
        <v/>
      </c>
      <c r="BC192" s="49" t="str">
        <f t="shared" si="175"/>
        <v/>
      </c>
      <c r="BD192" s="49" t="str">
        <f t="shared" si="176"/>
        <v/>
      </c>
      <c r="BE192" s="49" t="str">
        <f t="shared" si="177"/>
        <v/>
      </c>
      <c r="BF192" s="49" t="str">
        <f t="shared" si="178"/>
        <v/>
      </c>
      <c r="BG192" s="49" t="str">
        <f t="shared" si="179"/>
        <v/>
      </c>
      <c r="BH192" s="49" t="str">
        <f t="shared" si="180"/>
        <v/>
      </c>
      <c r="BI192" s="49" t="str">
        <f t="shared" si="217"/>
        <v/>
      </c>
      <c r="BJ192" s="3"/>
      <c r="BK192" s="49" t="str">
        <f t="shared" si="218"/>
        <v/>
      </c>
      <c r="BL192" s="49" t="str">
        <f t="shared" si="219"/>
        <v/>
      </c>
      <c r="BM192" s="49" t="str">
        <f t="shared" si="220"/>
        <v/>
      </c>
      <c r="BN192" s="49" t="str">
        <f t="shared" si="221"/>
        <v/>
      </c>
      <c r="BO192" s="49" t="str">
        <f t="shared" si="222"/>
        <v/>
      </c>
      <c r="BP192" s="49" t="str">
        <f t="shared" si="223"/>
        <v/>
      </c>
      <c r="BQ192" s="49" t="str">
        <f t="shared" si="224"/>
        <v/>
      </c>
      <c r="BR192" s="49" t="str">
        <f t="shared" si="225"/>
        <v/>
      </c>
      <c r="BS192" s="49" t="str">
        <f t="shared" si="226"/>
        <v/>
      </c>
      <c r="BT192" s="49" t="str">
        <f t="shared" si="227"/>
        <v/>
      </c>
      <c r="BU192" s="49" t="str">
        <f t="shared" si="228"/>
        <v/>
      </c>
      <c r="BV192" s="49" t="str">
        <f t="shared" si="229"/>
        <v/>
      </c>
      <c r="BW192" s="49" t="str">
        <f t="shared" si="230"/>
        <v/>
      </c>
      <c r="BY192" s="49" t="str">
        <f t="shared" si="181"/>
        <v/>
      </c>
      <c r="BZ192" s="49" t="str">
        <f t="shared" si="182"/>
        <v/>
      </c>
      <c r="CA192" s="49" t="str">
        <f t="shared" si="183"/>
        <v/>
      </c>
      <c r="CB192" s="49" t="str">
        <f t="shared" si="184"/>
        <v/>
      </c>
      <c r="CC192" s="49" t="str">
        <f t="shared" si="185"/>
        <v/>
      </c>
      <c r="CD192" s="49" t="str">
        <f t="shared" si="186"/>
        <v/>
      </c>
      <c r="CE192" s="49" t="str">
        <f t="shared" si="187"/>
        <v/>
      </c>
      <c r="CF192" s="49" t="str">
        <f t="shared" si="188"/>
        <v/>
      </c>
      <c r="CG192" s="49" t="str">
        <f t="shared" si="189"/>
        <v/>
      </c>
      <c r="CH192" s="49" t="str">
        <f t="shared" si="190"/>
        <v/>
      </c>
      <c r="CI192" s="49" t="str">
        <f t="shared" si="191"/>
        <v/>
      </c>
      <c r="CJ192" s="49" t="str">
        <f t="shared" si="192"/>
        <v/>
      </c>
      <c r="CK192" s="49" t="str">
        <f t="shared" si="193"/>
        <v/>
      </c>
      <c r="CL192" s="49" t="str">
        <f t="shared" si="194"/>
        <v/>
      </c>
      <c r="CM192" s="3"/>
      <c r="CN192" s="49" t="str">
        <f t="shared" si="245"/>
        <v/>
      </c>
      <c r="CO192" s="49" t="str">
        <f t="shared" si="246"/>
        <v/>
      </c>
      <c r="CP192" s="49" t="str">
        <f t="shared" si="247"/>
        <v/>
      </c>
      <c r="CQ192" s="49" t="str">
        <f t="shared" si="248"/>
        <v/>
      </c>
      <c r="CR192" s="49" t="str">
        <f t="shared" si="249"/>
        <v/>
      </c>
      <c r="CS192" s="49" t="str">
        <f t="shared" si="250"/>
        <v/>
      </c>
      <c r="CT192" s="49" t="str">
        <f t="shared" si="251"/>
        <v/>
      </c>
      <c r="CU192" s="49" t="str">
        <f t="shared" si="252"/>
        <v/>
      </c>
      <c r="CW192" s="49" t="str">
        <f t="shared" si="195"/>
        <v/>
      </c>
      <c r="CX192" s="49" t="str">
        <f t="shared" si="196"/>
        <v/>
      </c>
      <c r="CY192" s="49" t="str">
        <f t="shared" si="197"/>
        <v/>
      </c>
      <c r="CZ192" s="49" t="str">
        <f t="shared" si="198"/>
        <v/>
      </c>
      <c r="DA192" s="49" t="str">
        <f t="shared" si="199"/>
        <v/>
      </c>
      <c r="DB192" s="49" t="str">
        <f t="shared" si="200"/>
        <v/>
      </c>
      <c r="DC192" s="49" t="str">
        <f t="shared" si="201"/>
        <v/>
      </c>
      <c r="DD192" s="49" t="str">
        <f t="shared" si="202"/>
        <v/>
      </c>
      <c r="DE192" s="52" t="str">
        <f t="shared" si="203"/>
        <v/>
      </c>
      <c r="DG192" s="49" t="str">
        <f t="shared" si="231"/>
        <v/>
      </c>
      <c r="DH192" s="49" t="str">
        <f t="shared" si="232"/>
        <v/>
      </c>
      <c r="DI192" s="49" t="str">
        <f t="shared" si="233"/>
        <v/>
      </c>
      <c r="DK192" s="49" t="str">
        <f t="shared" si="204"/>
        <v/>
      </c>
      <c r="DL192" s="49" t="str">
        <f t="shared" si="205"/>
        <v/>
      </c>
      <c r="DM192" s="49" t="str">
        <f t="shared" si="206"/>
        <v/>
      </c>
      <c r="DN192" s="57" t="str">
        <f t="shared" si="207"/>
        <v/>
      </c>
      <c r="DP192" s="49" t="str">
        <f t="shared" si="253"/>
        <v/>
      </c>
      <c r="DQ192" s="49" t="str">
        <f t="shared" si="254"/>
        <v/>
      </c>
      <c r="DR192" s="49" t="str">
        <f t="shared" si="255"/>
        <v/>
      </c>
      <c r="DS192" s="49" t="str">
        <f t="shared" si="256"/>
        <v/>
      </c>
      <c r="DU192" s="49" t="str">
        <f t="shared" si="257"/>
        <v/>
      </c>
      <c r="DV192" s="49" t="str">
        <f t="shared" si="258"/>
        <v/>
      </c>
      <c r="DW192" s="49" t="str">
        <f t="shared" si="259"/>
        <v/>
      </c>
      <c r="DX192" s="49" t="str">
        <f t="shared" si="260"/>
        <v/>
      </c>
      <c r="DY192" s="57" t="str">
        <f t="shared" si="261"/>
        <v/>
      </c>
      <c r="EA192" s="49" t="str">
        <f t="shared" si="234"/>
        <v/>
      </c>
      <c r="EB192" s="49" t="str">
        <f t="shared" si="235"/>
        <v/>
      </c>
      <c r="EC192" s="49" t="str">
        <f t="shared" si="236"/>
        <v/>
      </c>
      <c r="ED192" s="49" t="str">
        <f t="shared" si="237"/>
        <v/>
      </c>
      <c r="EE192" s="49" t="str">
        <f t="shared" si="238"/>
        <v/>
      </c>
      <c r="EG192" s="49" t="str">
        <f t="shared" si="239"/>
        <v/>
      </c>
      <c r="EH192" s="49" t="str">
        <f t="shared" si="240"/>
        <v/>
      </c>
      <c r="EI192" s="49" t="str">
        <f t="shared" si="241"/>
        <v/>
      </c>
      <c r="EJ192" s="49" t="str">
        <f t="shared" si="242"/>
        <v/>
      </c>
      <c r="EK192" s="49" t="str">
        <f t="shared" si="243"/>
        <v/>
      </c>
      <c r="EL192" s="57" t="str">
        <f t="shared" si="244"/>
        <v/>
      </c>
    </row>
    <row r="193" spans="1:142" ht="15" customHeight="1">
      <c r="A193" s="699"/>
      <c r="B193" s="702"/>
      <c r="C193" s="702"/>
      <c r="D193" s="722"/>
      <c r="E193" s="722"/>
      <c r="F193" s="722"/>
      <c r="G193" s="722"/>
      <c r="H193" s="722"/>
      <c r="I193" s="722"/>
      <c r="J193" s="722"/>
      <c r="K193" s="722"/>
      <c r="L193" s="722"/>
      <c r="M193" s="722"/>
      <c r="N193" s="722"/>
      <c r="O193" s="722"/>
      <c r="P193" s="722"/>
      <c r="Q193" s="722"/>
      <c r="R193" s="722"/>
      <c r="S193" s="722"/>
      <c r="T193" s="722"/>
      <c r="U193" s="722"/>
      <c r="V193" s="722"/>
      <c r="W193" s="722"/>
      <c r="X193" s="722"/>
      <c r="Y193" s="722"/>
      <c r="Z193" s="722"/>
      <c r="AA193" s="722"/>
      <c r="AB193" s="722"/>
      <c r="AC193" s="722"/>
      <c r="AD193" s="722"/>
      <c r="AE193" s="722"/>
      <c r="AF193" s="722"/>
      <c r="AG193" s="722"/>
      <c r="AH193" s="722"/>
      <c r="AI193" s="722"/>
      <c r="AJ193" s="722"/>
      <c r="AK193" s="722"/>
      <c r="AL193" s="722"/>
      <c r="AM193" s="722"/>
      <c r="AN193" s="722"/>
      <c r="AO193" s="722"/>
      <c r="AP193" s="215" t="str">
        <f t="shared" si="208"/>
        <v/>
      </c>
      <c r="AQ193" s="299" t="str">
        <f t="shared" si="173"/>
        <v/>
      </c>
      <c r="AR193" s="215" t="str">
        <f t="shared" si="209"/>
        <v/>
      </c>
      <c r="AS193" s="3"/>
      <c r="AT193" s="49" t="str">
        <f t="shared" si="210"/>
        <v/>
      </c>
      <c r="AU193" s="49" t="str">
        <f t="shared" si="211"/>
        <v/>
      </c>
      <c r="AV193" s="49" t="str">
        <f t="shared" si="212"/>
        <v/>
      </c>
      <c r="AW193" s="49" t="str">
        <f t="shared" si="213"/>
        <v/>
      </c>
      <c r="AX193" s="49" t="str">
        <f t="shared" si="214"/>
        <v/>
      </c>
      <c r="AY193" s="49" t="str">
        <f t="shared" si="215"/>
        <v/>
      </c>
      <c r="AZ193" s="49" t="str">
        <f t="shared" si="216"/>
        <v/>
      </c>
      <c r="BA193" s="42"/>
      <c r="BB193" s="49" t="str">
        <f t="shared" si="174"/>
        <v/>
      </c>
      <c r="BC193" s="49" t="str">
        <f t="shared" si="175"/>
        <v/>
      </c>
      <c r="BD193" s="49" t="str">
        <f t="shared" si="176"/>
        <v/>
      </c>
      <c r="BE193" s="49" t="str">
        <f t="shared" si="177"/>
        <v/>
      </c>
      <c r="BF193" s="49" t="str">
        <f t="shared" si="178"/>
        <v/>
      </c>
      <c r="BG193" s="49" t="str">
        <f t="shared" si="179"/>
        <v/>
      </c>
      <c r="BH193" s="49" t="str">
        <f t="shared" si="180"/>
        <v/>
      </c>
      <c r="BI193" s="49" t="str">
        <f t="shared" si="217"/>
        <v/>
      </c>
      <c r="BJ193" s="3"/>
      <c r="BK193" s="49" t="str">
        <f t="shared" si="218"/>
        <v/>
      </c>
      <c r="BL193" s="49" t="str">
        <f t="shared" si="219"/>
        <v/>
      </c>
      <c r="BM193" s="49" t="str">
        <f t="shared" si="220"/>
        <v/>
      </c>
      <c r="BN193" s="49" t="str">
        <f t="shared" si="221"/>
        <v/>
      </c>
      <c r="BO193" s="49" t="str">
        <f t="shared" si="222"/>
        <v/>
      </c>
      <c r="BP193" s="49" t="str">
        <f t="shared" si="223"/>
        <v/>
      </c>
      <c r="BQ193" s="49" t="str">
        <f t="shared" si="224"/>
        <v/>
      </c>
      <c r="BR193" s="49" t="str">
        <f t="shared" si="225"/>
        <v/>
      </c>
      <c r="BS193" s="49" t="str">
        <f t="shared" si="226"/>
        <v/>
      </c>
      <c r="BT193" s="49" t="str">
        <f t="shared" si="227"/>
        <v/>
      </c>
      <c r="BU193" s="49" t="str">
        <f t="shared" si="228"/>
        <v/>
      </c>
      <c r="BV193" s="49" t="str">
        <f t="shared" si="229"/>
        <v/>
      </c>
      <c r="BW193" s="49" t="str">
        <f t="shared" si="230"/>
        <v/>
      </c>
      <c r="BY193" s="49" t="str">
        <f t="shared" si="181"/>
        <v/>
      </c>
      <c r="BZ193" s="49" t="str">
        <f t="shared" si="182"/>
        <v/>
      </c>
      <c r="CA193" s="49" t="str">
        <f t="shared" si="183"/>
        <v/>
      </c>
      <c r="CB193" s="49" t="str">
        <f t="shared" si="184"/>
        <v/>
      </c>
      <c r="CC193" s="49" t="str">
        <f t="shared" si="185"/>
        <v/>
      </c>
      <c r="CD193" s="49" t="str">
        <f t="shared" si="186"/>
        <v/>
      </c>
      <c r="CE193" s="49" t="str">
        <f t="shared" si="187"/>
        <v/>
      </c>
      <c r="CF193" s="49" t="str">
        <f t="shared" si="188"/>
        <v/>
      </c>
      <c r="CG193" s="49" t="str">
        <f t="shared" si="189"/>
        <v/>
      </c>
      <c r="CH193" s="49" t="str">
        <f t="shared" si="190"/>
        <v/>
      </c>
      <c r="CI193" s="49" t="str">
        <f t="shared" si="191"/>
        <v/>
      </c>
      <c r="CJ193" s="49" t="str">
        <f t="shared" si="192"/>
        <v/>
      </c>
      <c r="CK193" s="49" t="str">
        <f t="shared" si="193"/>
        <v/>
      </c>
      <c r="CL193" s="49" t="str">
        <f t="shared" si="194"/>
        <v/>
      </c>
      <c r="CM193" s="3"/>
      <c r="CN193" s="49" t="str">
        <f t="shared" si="245"/>
        <v/>
      </c>
      <c r="CO193" s="49" t="str">
        <f t="shared" si="246"/>
        <v/>
      </c>
      <c r="CP193" s="49" t="str">
        <f t="shared" si="247"/>
        <v/>
      </c>
      <c r="CQ193" s="49" t="str">
        <f t="shared" si="248"/>
        <v/>
      </c>
      <c r="CR193" s="49" t="str">
        <f t="shared" si="249"/>
        <v/>
      </c>
      <c r="CS193" s="49" t="str">
        <f t="shared" si="250"/>
        <v/>
      </c>
      <c r="CT193" s="49" t="str">
        <f t="shared" si="251"/>
        <v/>
      </c>
      <c r="CU193" s="49" t="str">
        <f t="shared" si="252"/>
        <v/>
      </c>
      <c r="CW193" s="49" t="str">
        <f t="shared" si="195"/>
        <v/>
      </c>
      <c r="CX193" s="49" t="str">
        <f t="shared" si="196"/>
        <v/>
      </c>
      <c r="CY193" s="49" t="str">
        <f t="shared" si="197"/>
        <v/>
      </c>
      <c r="CZ193" s="49" t="str">
        <f t="shared" si="198"/>
        <v/>
      </c>
      <c r="DA193" s="49" t="str">
        <f t="shared" si="199"/>
        <v/>
      </c>
      <c r="DB193" s="49" t="str">
        <f t="shared" si="200"/>
        <v/>
      </c>
      <c r="DC193" s="49" t="str">
        <f t="shared" si="201"/>
        <v/>
      </c>
      <c r="DD193" s="49" t="str">
        <f t="shared" si="202"/>
        <v/>
      </c>
      <c r="DE193" s="52" t="str">
        <f t="shared" si="203"/>
        <v/>
      </c>
      <c r="DG193" s="49" t="str">
        <f t="shared" si="231"/>
        <v/>
      </c>
      <c r="DH193" s="49" t="str">
        <f t="shared" si="232"/>
        <v/>
      </c>
      <c r="DI193" s="49" t="str">
        <f t="shared" si="233"/>
        <v/>
      </c>
      <c r="DK193" s="49" t="str">
        <f t="shared" si="204"/>
        <v/>
      </c>
      <c r="DL193" s="49" t="str">
        <f t="shared" si="205"/>
        <v/>
      </c>
      <c r="DM193" s="49" t="str">
        <f t="shared" si="206"/>
        <v/>
      </c>
      <c r="DN193" s="57" t="str">
        <f t="shared" si="207"/>
        <v/>
      </c>
      <c r="DP193" s="49" t="str">
        <f t="shared" si="253"/>
        <v/>
      </c>
      <c r="DQ193" s="49" t="str">
        <f t="shared" si="254"/>
        <v/>
      </c>
      <c r="DR193" s="49" t="str">
        <f t="shared" si="255"/>
        <v/>
      </c>
      <c r="DS193" s="49" t="str">
        <f t="shared" si="256"/>
        <v/>
      </c>
      <c r="DU193" s="49" t="str">
        <f t="shared" si="257"/>
        <v/>
      </c>
      <c r="DV193" s="49" t="str">
        <f t="shared" si="258"/>
        <v/>
      </c>
      <c r="DW193" s="49" t="str">
        <f t="shared" si="259"/>
        <v/>
      </c>
      <c r="DX193" s="49" t="str">
        <f t="shared" si="260"/>
        <v/>
      </c>
      <c r="DY193" s="57" t="str">
        <f t="shared" si="261"/>
        <v/>
      </c>
      <c r="EA193" s="49" t="str">
        <f t="shared" si="234"/>
        <v/>
      </c>
      <c r="EB193" s="49" t="str">
        <f t="shared" si="235"/>
        <v/>
      </c>
      <c r="EC193" s="49" t="str">
        <f t="shared" si="236"/>
        <v/>
      </c>
      <c r="ED193" s="49" t="str">
        <f t="shared" si="237"/>
        <v/>
      </c>
      <c r="EE193" s="49" t="str">
        <f t="shared" si="238"/>
        <v/>
      </c>
      <c r="EG193" s="49" t="str">
        <f t="shared" si="239"/>
        <v/>
      </c>
      <c r="EH193" s="49" t="str">
        <f t="shared" si="240"/>
        <v/>
      </c>
      <c r="EI193" s="49" t="str">
        <f t="shared" si="241"/>
        <v/>
      </c>
      <c r="EJ193" s="49" t="str">
        <f t="shared" si="242"/>
        <v/>
      </c>
      <c r="EK193" s="49" t="str">
        <f t="shared" si="243"/>
        <v/>
      </c>
      <c r="EL193" s="57" t="str">
        <f t="shared" si="244"/>
        <v/>
      </c>
    </row>
    <row r="194" spans="1:142" ht="15" customHeight="1">
      <c r="A194" s="699"/>
      <c r="B194" s="702"/>
      <c r="C194" s="702"/>
      <c r="D194" s="722"/>
      <c r="E194" s="722"/>
      <c r="F194" s="722"/>
      <c r="G194" s="722"/>
      <c r="H194" s="722"/>
      <c r="I194" s="722"/>
      <c r="J194" s="722"/>
      <c r="K194" s="722"/>
      <c r="L194" s="722"/>
      <c r="M194" s="722"/>
      <c r="N194" s="722"/>
      <c r="O194" s="722"/>
      <c r="P194" s="722"/>
      <c r="Q194" s="722"/>
      <c r="R194" s="722"/>
      <c r="S194" s="722"/>
      <c r="T194" s="722"/>
      <c r="U194" s="722"/>
      <c r="V194" s="722"/>
      <c r="W194" s="722"/>
      <c r="X194" s="722"/>
      <c r="Y194" s="722"/>
      <c r="Z194" s="722"/>
      <c r="AA194" s="722"/>
      <c r="AB194" s="722"/>
      <c r="AC194" s="722"/>
      <c r="AD194" s="722"/>
      <c r="AE194" s="722"/>
      <c r="AF194" s="722"/>
      <c r="AG194" s="722"/>
      <c r="AH194" s="722"/>
      <c r="AI194" s="722"/>
      <c r="AJ194" s="722"/>
      <c r="AK194" s="722"/>
      <c r="AL194" s="722"/>
      <c r="AM194" s="722"/>
      <c r="AN194" s="722"/>
      <c r="AO194" s="722"/>
      <c r="AP194" s="215" t="str">
        <f t="shared" si="208"/>
        <v/>
      </c>
      <c r="AQ194" s="299" t="str">
        <f t="shared" si="173"/>
        <v/>
      </c>
      <c r="AR194" s="215" t="str">
        <f t="shared" si="209"/>
        <v/>
      </c>
      <c r="AS194" s="3"/>
      <c r="AT194" s="49" t="str">
        <f t="shared" si="210"/>
        <v/>
      </c>
      <c r="AU194" s="49" t="str">
        <f t="shared" si="211"/>
        <v/>
      </c>
      <c r="AV194" s="49" t="str">
        <f t="shared" si="212"/>
        <v/>
      </c>
      <c r="AW194" s="49" t="str">
        <f t="shared" si="213"/>
        <v/>
      </c>
      <c r="AX194" s="49" t="str">
        <f t="shared" si="214"/>
        <v/>
      </c>
      <c r="AY194" s="49" t="str">
        <f t="shared" si="215"/>
        <v/>
      </c>
      <c r="AZ194" s="49" t="str">
        <f t="shared" si="216"/>
        <v/>
      </c>
      <c r="BA194" s="42"/>
      <c r="BB194" s="49" t="str">
        <f t="shared" si="174"/>
        <v/>
      </c>
      <c r="BC194" s="49" t="str">
        <f t="shared" si="175"/>
        <v/>
      </c>
      <c r="BD194" s="49" t="str">
        <f t="shared" si="176"/>
        <v/>
      </c>
      <c r="BE194" s="49" t="str">
        <f t="shared" si="177"/>
        <v/>
      </c>
      <c r="BF194" s="49" t="str">
        <f t="shared" si="178"/>
        <v/>
      </c>
      <c r="BG194" s="49" t="str">
        <f t="shared" si="179"/>
        <v/>
      </c>
      <c r="BH194" s="49" t="str">
        <f t="shared" si="180"/>
        <v/>
      </c>
      <c r="BI194" s="49" t="str">
        <f t="shared" si="217"/>
        <v/>
      </c>
      <c r="BJ194" s="3"/>
      <c r="BK194" s="49" t="str">
        <f t="shared" si="218"/>
        <v/>
      </c>
      <c r="BL194" s="49" t="str">
        <f t="shared" si="219"/>
        <v/>
      </c>
      <c r="BM194" s="49" t="str">
        <f t="shared" si="220"/>
        <v/>
      </c>
      <c r="BN194" s="49" t="str">
        <f t="shared" si="221"/>
        <v/>
      </c>
      <c r="BO194" s="49" t="str">
        <f t="shared" si="222"/>
        <v/>
      </c>
      <c r="BP194" s="49" t="str">
        <f t="shared" si="223"/>
        <v/>
      </c>
      <c r="BQ194" s="49" t="str">
        <f t="shared" si="224"/>
        <v/>
      </c>
      <c r="BR194" s="49" t="str">
        <f t="shared" si="225"/>
        <v/>
      </c>
      <c r="BS194" s="49" t="str">
        <f t="shared" si="226"/>
        <v/>
      </c>
      <c r="BT194" s="49" t="str">
        <f t="shared" si="227"/>
        <v/>
      </c>
      <c r="BU194" s="49" t="str">
        <f t="shared" si="228"/>
        <v/>
      </c>
      <c r="BV194" s="49" t="str">
        <f t="shared" si="229"/>
        <v/>
      </c>
      <c r="BW194" s="49" t="str">
        <f t="shared" si="230"/>
        <v/>
      </c>
      <c r="BY194" s="49" t="str">
        <f t="shared" si="181"/>
        <v/>
      </c>
      <c r="BZ194" s="49" t="str">
        <f t="shared" si="182"/>
        <v/>
      </c>
      <c r="CA194" s="49" t="str">
        <f t="shared" si="183"/>
        <v/>
      </c>
      <c r="CB194" s="49" t="str">
        <f t="shared" si="184"/>
        <v/>
      </c>
      <c r="CC194" s="49" t="str">
        <f t="shared" si="185"/>
        <v/>
      </c>
      <c r="CD194" s="49" t="str">
        <f t="shared" si="186"/>
        <v/>
      </c>
      <c r="CE194" s="49" t="str">
        <f t="shared" si="187"/>
        <v/>
      </c>
      <c r="CF194" s="49" t="str">
        <f t="shared" si="188"/>
        <v/>
      </c>
      <c r="CG194" s="49" t="str">
        <f t="shared" si="189"/>
        <v/>
      </c>
      <c r="CH194" s="49" t="str">
        <f t="shared" si="190"/>
        <v/>
      </c>
      <c r="CI194" s="49" t="str">
        <f t="shared" si="191"/>
        <v/>
      </c>
      <c r="CJ194" s="49" t="str">
        <f t="shared" si="192"/>
        <v/>
      </c>
      <c r="CK194" s="49" t="str">
        <f t="shared" si="193"/>
        <v/>
      </c>
      <c r="CL194" s="49" t="str">
        <f t="shared" si="194"/>
        <v/>
      </c>
      <c r="CM194" s="3"/>
      <c r="CN194" s="49" t="str">
        <f t="shared" si="245"/>
        <v/>
      </c>
      <c r="CO194" s="49" t="str">
        <f t="shared" si="246"/>
        <v/>
      </c>
      <c r="CP194" s="49" t="str">
        <f t="shared" si="247"/>
        <v/>
      </c>
      <c r="CQ194" s="49" t="str">
        <f t="shared" si="248"/>
        <v/>
      </c>
      <c r="CR194" s="49" t="str">
        <f t="shared" si="249"/>
        <v/>
      </c>
      <c r="CS194" s="49" t="str">
        <f t="shared" si="250"/>
        <v/>
      </c>
      <c r="CT194" s="49" t="str">
        <f t="shared" si="251"/>
        <v/>
      </c>
      <c r="CU194" s="49" t="str">
        <f t="shared" si="252"/>
        <v/>
      </c>
      <c r="CW194" s="49" t="str">
        <f t="shared" si="195"/>
        <v/>
      </c>
      <c r="CX194" s="49" t="str">
        <f t="shared" si="196"/>
        <v/>
      </c>
      <c r="CY194" s="49" t="str">
        <f t="shared" si="197"/>
        <v/>
      </c>
      <c r="CZ194" s="49" t="str">
        <f t="shared" si="198"/>
        <v/>
      </c>
      <c r="DA194" s="49" t="str">
        <f t="shared" si="199"/>
        <v/>
      </c>
      <c r="DB194" s="49" t="str">
        <f t="shared" si="200"/>
        <v/>
      </c>
      <c r="DC194" s="49" t="str">
        <f t="shared" si="201"/>
        <v/>
      </c>
      <c r="DD194" s="49" t="str">
        <f t="shared" si="202"/>
        <v/>
      </c>
      <c r="DE194" s="52" t="str">
        <f t="shared" si="203"/>
        <v/>
      </c>
      <c r="DG194" s="49" t="str">
        <f t="shared" si="231"/>
        <v/>
      </c>
      <c r="DH194" s="49" t="str">
        <f t="shared" si="232"/>
        <v/>
      </c>
      <c r="DI194" s="49" t="str">
        <f t="shared" si="233"/>
        <v/>
      </c>
      <c r="DK194" s="49" t="str">
        <f t="shared" si="204"/>
        <v/>
      </c>
      <c r="DL194" s="49" t="str">
        <f t="shared" si="205"/>
        <v/>
      </c>
      <c r="DM194" s="49" t="str">
        <f t="shared" si="206"/>
        <v/>
      </c>
      <c r="DN194" s="57" t="str">
        <f t="shared" si="207"/>
        <v/>
      </c>
      <c r="DP194" s="49" t="str">
        <f t="shared" si="253"/>
        <v/>
      </c>
      <c r="DQ194" s="49" t="str">
        <f t="shared" si="254"/>
        <v/>
      </c>
      <c r="DR194" s="49" t="str">
        <f t="shared" si="255"/>
        <v/>
      </c>
      <c r="DS194" s="49" t="str">
        <f t="shared" si="256"/>
        <v/>
      </c>
      <c r="DU194" s="49" t="str">
        <f t="shared" si="257"/>
        <v/>
      </c>
      <c r="DV194" s="49" t="str">
        <f t="shared" si="258"/>
        <v/>
      </c>
      <c r="DW194" s="49" t="str">
        <f t="shared" si="259"/>
        <v/>
      </c>
      <c r="DX194" s="49" t="str">
        <f t="shared" si="260"/>
        <v/>
      </c>
      <c r="DY194" s="57" t="str">
        <f t="shared" si="261"/>
        <v/>
      </c>
      <c r="EA194" s="49" t="str">
        <f t="shared" si="234"/>
        <v/>
      </c>
      <c r="EB194" s="49" t="str">
        <f t="shared" si="235"/>
        <v/>
      </c>
      <c r="EC194" s="49" t="str">
        <f t="shared" si="236"/>
        <v/>
      </c>
      <c r="ED194" s="49" t="str">
        <f t="shared" si="237"/>
        <v/>
      </c>
      <c r="EE194" s="49" t="str">
        <f t="shared" si="238"/>
        <v/>
      </c>
      <c r="EG194" s="49" t="str">
        <f t="shared" si="239"/>
        <v/>
      </c>
      <c r="EH194" s="49" t="str">
        <f t="shared" si="240"/>
        <v/>
      </c>
      <c r="EI194" s="49" t="str">
        <f t="shared" si="241"/>
        <v/>
      </c>
      <c r="EJ194" s="49" t="str">
        <f t="shared" si="242"/>
        <v/>
      </c>
      <c r="EK194" s="49" t="str">
        <f t="shared" si="243"/>
        <v/>
      </c>
      <c r="EL194" s="57" t="str">
        <f t="shared" si="244"/>
        <v/>
      </c>
    </row>
    <row r="195" spans="1:142" ht="15" customHeight="1">
      <c r="A195" s="699"/>
      <c r="B195" s="702"/>
      <c r="C195" s="702"/>
      <c r="D195" s="722"/>
      <c r="E195" s="722"/>
      <c r="F195" s="722"/>
      <c r="G195" s="722"/>
      <c r="H195" s="722"/>
      <c r="I195" s="722"/>
      <c r="J195" s="722"/>
      <c r="K195" s="722"/>
      <c r="L195" s="722"/>
      <c r="M195" s="722"/>
      <c r="N195" s="722"/>
      <c r="O195" s="722"/>
      <c r="P195" s="722"/>
      <c r="Q195" s="722"/>
      <c r="R195" s="722"/>
      <c r="S195" s="722"/>
      <c r="T195" s="722"/>
      <c r="U195" s="722"/>
      <c r="V195" s="722"/>
      <c r="W195" s="722"/>
      <c r="X195" s="722"/>
      <c r="Y195" s="722"/>
      <c r="Z195" s="722"/>
      <c r="AA195" s="722"/>
      <c r="AB195" s="722"/>
      <c r="AC195" s="722"/>
      <c r="AD195" s="722"/>
      <c r="AE195" s="722"/>
      <c r="AF195" s="722"/>
      <c r="AG195" s="722"/>
      <c r="AH195" s="722"/>
      <c r="AI195" s="722"/>
      <c r="AJ195" s="722"/>
      <c r="AK195" s="722"/>
      <c r="AL195" s="722"/>
      <c r="AM195" s="722"/>
      <c r="AN195" s="722"/>
      <c r="AO195" s="722"/>
      <c r="AP195" s="215" t="str">
        <f t="shared" si="208"/>
        <v/>
      </c>
      <c r="AQ195" s="299" t="str">
        <f t="shared" si="173"/>
        <v/>
      </c>
      <c r="AR195" s="215" t="str">
        <f t="shared" si="209"/>
        <v/>
      </c>
      <c r="AS195" s="3"/>
      <c r="AT195" s="49" t="str">
        <f t="shared" si="210"/>
        <v/>
      </c>
      <c r="AU195" s="49" t="str">
        <f t="shared" si="211"/>
        <v/>
      </c>
      <c r="AV195" s="49" t="str">
        <f t="shared" si="212"/>
        <v/>
      </c>
      <c r="AW195" s="49" t="str">
        <f t="shared" si="213"/>
        <v/>
      </c>
      <c r="AX195" s="49" t="str">
        <f t="shared" si="214"/>
        <v/>
      </c>
      <c r="AY195" s="49" t="str">
        <f t="shared" si="215"/>
        <v/>
      </c>
      <c r="AZ195" s="49" t="str">
        <f t="shared" si="216"/>
        <v/>
      </c>
      <c r="BA195" s="42"/>
      <c r="BB195" s="49" t="str">
        <f t="shared" si="174"/>
        <v/>
      </c>
      <c r="BC195" s="49" t="str">
        <f t="shared" si="175"/>
        <v/>
      </c>
      <c r="BD195" s="49" t="str">
        <f t="shared" si="176"/>
        <v/>
      </c>
      <c r="BE195" s="49" t="str">
        <f t="shared" si="177"/>
        <v/>
      </c>
      <c r="BF195" s="49" t="str">
        <f t="shared" si="178"/>
        <v/>
      </c>
      <c r="BG195" s="49" t="str">
        <f t="shared" si="179"/>
        <v/>
      </c>
      <c r="BH195" s="49" t="str">
        <f t="shared" si="180"/>
        <v/>
      </c>
      <c r="BI195" s="49" t="str">
        <f t="shared" si="217"/>
        <v/>
      </c>
      <c r="BJ195" s="3"/>
      <c r="BK195" s="49" t="str">
        <f t="shared" si="218"/>
        <v/>
      </c>
      <c r="BL195" s="49" t="str">
        <f t="shared" si="219"/>
        <v/>
      </c>
      <c r="BM195" s="49" t="str">
        <f t="shared" si="220"/>
        <v/>
      </c>
      <c r="BN195" s="49" t="str">
        <f t="shared" si="221"/>
        <v/>
      </c>
      <c r="BO195" s="49" t="str">
        <f t="shared" si="222"/>
        <v/>
      </c>
      <c r="BP195" s="49" t="str">
        <f t="shared" si="223"/>
        <v/>
      </c>
      <c r="BQ195" s="49" t="str">
        <f t="shared" si="224"/>
        <v/>
      </c>
      <c r="BR195" s="49" t="str">
        <f t="shared" si="225"/>
        <v/>
      </c>
      <c r="BS195" s="49" t="str">
        <f t="shared" si="226"/>
        <v/>
      </c>
      <c r="BT195" s="49" t="str">
        <f t="shared" si="227"/>
        <v/>
      </c>
      <c r="BU195" s="49" t="str">
        <f t="shared" si="228"/>
        <v/>
      </c>
      <c r="BV195" s="49" t="str">
        <f t="shared" si="229"/>
        <v/>
      </c>
      <c r="BW195" s="49" t="str">
        <f t="shared" si="230"/>
        <v/>
      </c>
      <c r="BY195" s="49" t="str">
        <f t="shared" si="181"/>
        <v/>
      </c>
      <c r="BZ195" s="49" t="str">
        <f t="shared" si="182"/>
        <v/>
      </c>
      <c r="CA195" s="49" t="str">
        <f t="shared" si="183"/>
        <v/>
      </c>
      <c r="CB195" s="49" t="str">
        <f t="shared" si="184"/>
        <v/>
      </c>
      <c r="CC195" s="49" t="str">
        <f t="shared" si="185"/>
        <v/>
      </c>
      <c r="CD195" s="49" t="str">
        <f t="shared" si="186"/>
        <v/>
      </c>
      <c r="CE195" s="49" t="str">
        <f t="shared" si="187"/>
        <v/>
      </c>
      <c r="CF195" s="49" t="str">
        <f t="shared" si="188"/>
        <v/>
      </c>
      <c r="CG195" s="49" t="str">
        <f t="shared" si="189"/>
        <v/>
      </c>
      <c r="CH195" s="49" t="str">
        <f t="shared" si="190"/>
        <v/>
      </c>
      <c r="CI195" s="49" t="str">
        <f t="shared" si="191"/>
        <v/>
      </c>
      <c r="CJ195" s="49" t="str">
        <f t="shared" si="192"/>
        <v/>
      </c>
      <c r="CK195" s="49" t="str">
        <f t="shared" si="193"/>
        <v/>
      </c>
      <c r="CL195" s="49" t="str">
        <f t="shared" si="194"/>
        <v/>
      </c>
      <c r="CM195" s="3"/>
      <c r="CN195" s="49" t="str">
        <f t="shared" si="245"/>
        <v/>
      </c>
      <c r="CO195" s="49" t="str">
        <f t="shared" si="246"/>
        <v/>
      </c>
      <c r="CP195" s="49" t="str">
        <f t="shared" si="247"/>
        <v/>
      </c>
      <c r="CQ195" s="49" t="str">
        <f t="shared" si="248"/>
        <v/>
      </c>
      <c r="CR195" s="49" t="str">
        <f t="shared" si="249"/>
        <v/>
      </c>
      <c r="CS195" s="49" t="str">
        <f t="shared" si="250"/>
        <v/>
      </c>
      <c r="CT195" s="49" t="str">
        <f t="shared" si="251"/>
        <v/>
      </c>
      <c r="CU195" s="49" t="str">
        <f t="shared" si="252"/>
        <v/>
      </c>
      <c r="CW195" s="49" t="str">
        <f t="shared" si="195"/>
        <v/>
      </c>
      <c r="CX195" s="49" t="str">
        <f t="shared" si="196"/>
        <v/>
      </c>
      <c r="CY195" s="49" t="str">
        <f t="shared" si="197"/>
        <v/>
      </c>
      <c r="CZ195" s="49" t="str">
        <f t="shared" si="198"/>
        <v/>
      </c>
      <c r="DA195" s="49" t="str">
        <f t="shared" si="199"/>
        <v/>
      </c>
      <c r="DB195" s="49" t="str">
        <f t="shared" si="200"/>
        <v/>
      </c>
      <c r="DC195" s="49" t="str">
        <f t="shared" si="201"/>
        <v/>
      </c>
      <c r="DD195" s="49" t="str">
        <f t="shared" si="202"/>
        <v/>
      </c>
      <c r="DE195" s="52" t="str">
        <f t="shared" si="203"/>
        <v/>
      </c>
      <c r="DG195" s="49" t="str">
        <f t="shared" si="231"/>
        <v/>
      </c>
      <c r="DH195" s="49" t="str">
        <f t="shared" si="232"/>
        <v/>
      </c>
      <c r="DI195" s="49" t="str">
        <f t="shared" si="233"/>
        <v/>
      </c>
      <c r="DK195" s="49" t="str">
        <f t="shared" si="204"/>
        <v/>
      </c>
      <c r="DL195" s="49" t="str">
        <f t="shared" si="205"/>
        <v/>
      </c>
      <c r="DM195" s="49" t="str">
        <f t="shared" si="206"/>
        <v/>
      </c>
      <c r="DN195" s="57" t="str">
        <f t="shared" si="207"/>
        <v/>
      </c>
      <c r="DP195" s="49" t="str">
        <f t="shared" si="253"/>
        <v/>
      </c>
      <c r="DQ195" s="49" t="str">
        <f t="shared" si="254"/>
        <v/>
      </c>
      <c r="DR195" s="49" t="str">
        <f t="shared" si="255"/>
        <v/>
      </c>
      <c r="DS195" s="49" t="str">
        <f t="shared" si="256"/>
        <v/>
      </c>
      <c r="DU195" s="49" t="str">
        <f t="shared" si="257"/>
        <v/>
      </c>
      <c r="DV195" s="49" t="str">
        <f t="shared" si="258"/>
        <v/>
      </c>
      <c r="DW195" s="49" t="str">
        <f t="shared" si="259"/>
        <v/>
      </c>
      <c r="DX195" s="49" t="str">
        <f t="shared" si="260"/>
        <v/>
      </c>
      <c r="DY195" s="57" t="str">
        <f t="shared" si="261"/>
        <v/>
      </c>
      <c r="EA195" s="49" t="str">
        <f t="shared" si="234"/>
        <v/>
      </c>
      <c r="EB195" s="49" t="str">
        <f t="shared" si="235"/>
        <v/>
      </c>
      <c r="EC195" s="49" t="str">
        <f t="shared" si="236"/>
        <v/>
      </c>
      <c r="ED195" s="49" t="str">
        <f t="shared" si="237"/>
        <v/>
      </c>
      <c r="EE195" s="49" t="str">
        <f t="shared" si="238"/>
        <v/>
      </c>
      <c r="EG195" s="49" t="str">
        <f t="shared" si="239"/>
        <v/>
      </c>
      <c r="EH195" s="49" t="str">
        <f t="shared" si="240"/>
        <v/>
      </c>
      <c r="EI195" s="49" t="str">
        <f t="shared" si="241"/>
        <v/>
      </c>
      <c r="EJ195" s="49" t="str">
        <f t="shared" si="242"/>
        <v/>
      </c>
      <c r="EK195" s="49" t="str">
        <f t="shared" si="243"/>
        <v/>
      </c>
      <c r="EL195" s="57" t="str">
        <f t="shared" si="244"/>
        <v/>
      </c>
    </row>
    <row r="196" spans="1:142" ht="15" customHeight="1">
      <c r="A196" s="699"/>
      <c r="B196" s="702"/>
      <c r="C196" s="702"/>
      <c r="D196" s="722"/>
      <c r="E196" s="722"/>
      <c r="F196" s="722"/>
      <c r="G196" s="722"/>
      <c r="H196" s="722"/>
      <c r="I196" s="722"/>
      <c r="J196" s="722"/>
      <c r="K196" s="722"/>
      <c r="L196" s="722"/>
      <c r="M196" s="722"/>
      <c r="N196" s="722"/>
      <c r="O196" s="722"/>
      <c r="P196" s="722"/>
      <c r="Q196" s="722"/>
      <c r="R196" s="722"/>
      <c r="S196" s="722"/>
      <c r="T196" s="722"/>
      <c r="U196" s="722"/>
      <c r="V196" s="722"/>
      <c r="W196" s="722"/>
      <c r="X196" s="722"/>
      <c r="Y196" s="722"/>
      <c r="Z196" s="722"/>
      <c r="AA196" s="722"/>
      <c r="AB196" s="722"/>
      <c r="AC196" s="722"/>
      <c r="AD196" s="722"/>
      <c r="AE196" s="722"/>
      <c r="AF196" s="722"/>
      <c r="AG196" s="722"/>
      <c r="AH196" s="722"/>
      <c r="AI196" s="722"/>
      <c r="AJ196" s="722"/>
      <c r="AK196" s="722"/>
      <c r="AL196" s="722"/>
      <c r="AM196" s="722"/>
      <c r="AN196" s="722"/>
      <c r="AO196" s="722"/>
      <c r="AP196" s="215" t="str">
        <f t="shared" si="208"/>
        <v/>
      </c>
      <c r="AQ196" s="299" t="str">
        <f t="shared" si="173"/>
        <v/>
      </c>
      <c r="AR196" s="215" t="str">
        <f t="shared" si="209"/>
        <v/>
      </c>
      <c r="AS196" s="3"/>
      <c r="AT196" s="49" t="str">
        <f t="shared" si="210"/>
        <v/>
      </c>
      <c r="AU196" s="49" t="str">
        <f t="shared" si="211"/>
        <v/>
      </c>
      <c r="AV196" s="49" t="str">
        <f t="shared" si="212"/>
        <v/>
      </c>
      <c r="AW196" s="49" t="str">
        <f t="shared" si="213"/>
        <v/>
      </c>
      <c r="AX196" s="49" t="str">
        <f t="shared" si="214"/>
        <v/>
      </c>
      <c r="AY196" s="49" t="str">
        <f t="shared" si="215"/>
        <v/>
      </c>
      <c r="AZ196" s="49" t="str">
        <f t="shared" si="216"/>
        <v/>
      </c>
      <c r="BA196" s="42"/>
      <c r="BB196" s="49" t="str">
        <f t="shared" si="174"/>
        <v/>
      </c>
      <c r="BC196" s="49" t="str">
        <f t="shared" si="175"/>
        <v/>
      </c>
      <c r="BD196" s="49" t="str">
        <f t="shared" si="176"/>
        <v/>
      </c>
      <c r="BE196" s="49" t="str">
        <f t="shared" si="177"/>
        <v/>
      </c>
      <c r="BF196" s="49" t="str">
        <f t="shared" si="178"/>
        <v/>
      </c>
      <c r="BG196" s="49" t="str">
        <f t="shared" si="179"/>
        <v/>
      </c>
      <c r="BH196" s="49" t="str">
        <f t="shared" si="180"/>
        <v/>
      </c>
      <c r="BI196" s="49" t="str">
        <f t="shared" si="217"/>
        <v/>
      </c>
      <c r="BJ196" s="3"/>
      <c r="BK196" s="49" t="str">
        <f t="shared" si="218"/>
        <v/>
      </c>
      <c r="BL196" s="49" t="str">
        <f t="shared" si="219"/>
        <v/>
      </c>
      <c r="BM196" s="49" t="str">
        <f t="shared" si="220"/>
        <v/>
      </c>
      <c r="BN196" s="49" t="str">
        <f t="shared" si="221"/>
        <v/>
      </c>
      <c r="BO196" s="49" t="str">
        <f t="shared" si="222"/>
        <v/>
      </c>
      <c r="BP196" s="49" t="str">
        <f t="shared" si="223"/>
        <v/>
      </c>
      <c r="BQ196" s="49" t="str">
        <f t="shared" si="224"/>
        <v/>
      </c>
      <c r="BR196" s="49" t="str">
        <f t="shared" si="225"/>
        <v/>
      </c>
      <c r="BS196" s="49" t="str">
        <f t="shared" si="226"/>
        <v/>
      </c>
      <c r="BT196" s="49" t="str">
        <f t="shared" si="227"/>
        <v/>
      </c>
      <c r="BU196" s="49" t="str">
        <f t="shared" si="228"/>
        <v/>
      </c>
      <c r="BV196" s="49" t="str">
        <f t="shared" si="229"/>
        <v/>
      </c>
      <c r="BW196" s="49" t="str">
        <f t="shared" si="230"/>
        <v/>
      </c>
      <c r="BY196" s="49" t="str">
        <f t="shared" si="181"/>
        <v/>
      </c>
      <c r="BZ196" s="49" t="str">
        <f t="shared" si="182"/>
        <v/>
      </c>
      <c r="CA196" s="49" t="str">
        <f t="shared" si="183"/>
        <v/>
      </c>
      <c r="CB196" s="49" t="str">
        <f t="shared" si="184"/>
        <v/>
      </c>
      <c r="CC196" s="49" t="str">
        <f t="shared" si="185"/>
        <v/>
      </c>
      <c r="CD196" s="49" t="str">
        <f t="shared" si="186"/>
        <v/>
      </c>
      <c r="CE196" s="49" t="str">
        <f t="shared" si="187"/>
        <v/>
      </c>
      <c r="CF196" s="49" t="str">
        <f t="shared" si="188"/>
        <v/>
      </c>
      <c r="CG196" s="49" t="str">
        <f t="shared" si="189"/>
        <v/>
      </c>
      <c r="CH196" s="49" t="str">
        <f t="shared" si="190"/>
        <v/>
      </c>
      <c r="CI196" s="49" t="str">
        <f t="shared" si="191"/>
        <v/>
      </c>
      <c r="CJ196" s="49" t="str">
        <f t="shared" si="192"/>
        <v/>
      </c>
      <c r="CK196" s="49" t="str">
        <f t="shared" si="193"/>
        <v/>
      </c>
      <c r="CL196" s="49" t="str">
        <f t="shared" si="194"/>
        <v/>
      </c>
      <c r="CM196" s="3"/>
      <c r="CN196" s="49" t="str">
        <f t="shared" si="245"/>
        <v/>
      </c>
      <c r="CO196" s="49" t="str">
        <f t="shared" si="246"/>
        <v/>
      </c>
      <c r="CP196" s="49" t="str">
        <f t="shared" si="247"/>
        <v/>
      </c>
      <c r="CQ196" s="49" t="str">
        <f t="shared" si="248"/>
        <v/>
      </c>
      <c r="CR196" s="49" t="str">
        <f t="shared" si="249"/>
        <v/>
      </c>
      <c r="CS196" s="49" t="str">
        <f t="shared" si="250"/>
        <v/>
      </c>
      <c r="CT196" s="49" t="str">
        <f t="shared" si="251"/>
        <v/>
      </c>
      <c r="CU196" s="49" t="str">
        <f t="shared" si="252"/>
        <v/>
      </c>
      <c r="CW196" s="49" t="str">
        <f t="shared" si="195"/>
        <v/>
      </c>
      <c r="CX196" s="49" t="str">
        <f t="shared" si="196"/>
        <v/>
      </c>
      <c r="CY196" s="49" t="str">
        <f t="shared" si="197"/>
        <v/>
      </c>
      <c r="CZ196" s="49" t="str">
        <f t="shared" si="198"/>
        <v/>
      </c>
      <c r="DA196" s="49" t="str">
        <f t="shared" si="199"/>
        <v/>
      </c>
      <c r="DB196" s="49" t="str">
        <f t="shared" si="200"/>
        <v/>
      </c>
      <c r="DC196" s="49" t="str">
        <f t="shared" si="201"/>
        <v/>
      </c>
      <c r="DD196" s="49" t="str">
        <f t="shared" si="202"/>
        <v/>
      </c>
      <c r="DE196" s="52" t="str">
        <f t="shared" si="203"/>
        <v/>
      </c>
      <c r="DG196" s="49" t="str">
        <f t="shared" si="231"/>
        <v/>
      </c>
      <c r="DH196" s="49" t="str">
        <f t="shared" si="232"/>
        <v/>
      </c>
      <c r="DI196" s="49" t="str">
        <f t="shared" si="233"/>
        <v/>
      </c>
      <c r="DK196" s="49" t="str">
        <f t="shared" si="204"/>
        <v/>
      </c>
      <c r="DL196" s="49" t="str">
        <f t="shared" si="205"/>
        <v/>
      </c>
      <c r="DM196" s="49" t="str">
        <f t="shared" si="206"/>
        <v/>
      </c>
      <c r="DN196" s="57" t="str">
        <f t="shared" si="207"/>
        <v/>
      </c>
      <c r="DP196" s="49" t="str">
        <f t="shared" si="253"/>
        <v/>
      </c>
      <c r="DQ196" s="49" t="str">
        <f t="shared" si="254"/>
        <v/>
      </c>
      <c r="DR196" s="49" t="str">
        <f t="shared" si="255"/>
        <v/>
      </c>
      <c r="DS196" s="49" t="str">
        <f t="shared" si="256"/>
        <v/>
      </c>
      <c r="DU196" s="49" t="str">
        <f t="shared" si="257"/>
        <v/>
      </c>
      <c r="DV196" s="49" t="str">
        <f t="shared" si="258"/>
        <v/>
      </c>
      <c r="DW196" s="49" t="str">
        <f t="shared" si="259"/>
        <v/>
      </c>
      <c r="DX196" s="49" t="str">
        <f t="shared" si="260"/>
        <v/>
      </c>
      <c r="DY196" s="57" t="str">
        <f t="shared" si="261"/>
        <v/>
      </c>
      <c r="EA196" s="49" t="str">
        <f t="shared" si="234"/>
        <v/>
      </c>
      <c r="EB196" s="49" t="str">
        <f t="shared" si="235"/>
        <v/>
      </c>
      <c r="EC196" s="49" t="str">
        <f t="shared" si="236"/>
        <v/>
      </c>
      <c r="ED196" s="49" t="str">
        <f t="shared" si="237"/>
        <v/>
      </c>
      <c r="EE196" s="49" t="str">
        <f t="shared" si="238"/>
        <v/>
      </c>
      <c r="EG196" s="49" t="str">
        <f t="shared" si="239"/>
        <v/>
      </c>
      <c r="EH196" s="49" t="str">
        <f t="shared" si="240"/>
        <v/>
      </c>
      <c r="EI196" s="49" t="str">
        <f t="shared" si="241"/>
        <v/>
      </c>
      <c r="EJ196" s="49" t="str">
        <f t="shared" si="242"/>
        <v/>
      </c>
      <c r="EK196" s="49" t="str">
        <f t="shared" si="243"/>
        <v/>
      </c>
      <c r="EL196" s="57" t="str">
        <f t="shared" si="244"/>
        <v/>
      </c>
    </row>
    <row r="197" spans="1:142" ht="15" customHeight="1">
      <c r="A197" s="699"/>
      <c r="B197" s="702"/>
      <c r="C197" s="702"/>
      <c r="D197" s="722"/>
      <c r="E197" s="722"/>
      <c r="F197" s="722"/>
      <c r="G197" s="722"/>
      <c r="H197" s="722"/>
      <c r="I197" s="722"/>
      <c r="J197" s="722"/>
      <c r="K197" s="722"/>
      <c r="L197" s="722"/>
      <c r="M197" s="722"/>
      <c r="N197" s="722"/>
      <c r="O197" s="722"/>
      <c r="P197" s="722"/>
      <c r="Q197" s="722"/>
      <c r="R197" s="722"/>
      <c r="S197" s="722"/>
      <c r="T197" s="722"/>
      <c r="U197" s="722"/>
      <c r="V197" s="722"/>
      <c r="W197" s="722"/>
      <c r="X197" s="722"/>
      <c r="Y197" s="722"/>
      <c r="Z197" s="722"/>
      <c r="AA197" s="722"/>
      <c r="AB197" s="722"/>
      <c r="AC197" s="722"/>
      <c r="AD197" s="722"/>
      <c r="AE197" s="722"/>
      <c r="AF197" s="722"/>
      <c r="AG197" s="722"/>
      <c r="AH197" s="722"/>
      <c r="AI197" s="722"/>
      <c r="AJ197" s="722"/>
      <c r="AK197" s="722"/>
      <c r="AL197" s="722"/>
      <c r="AM197" s="722"/>
      <c r="AN197" s="722"/>
      <c r="AO197" s="722"/>
      <c r="AP197" s="215" t="str">
        <f t="shared" si="208"/>
        <v/>
      </c>
      <c r="AQ197" s="299" t="str">
        <f t="shared" ref="AQ197:AQ260" si="262">IF(OR(ISBLANK(B197),AP197=""),"",IF(OR($J$3="PH",$J$3="MS",$J$3="ME"),IF(AND(N($AP197)&gt;=BW$12,N($AP197)&lt;=BX$12),BY$12,IF(AND(N($AP197)&gt;=BW$13,N($AP197)&lt;=BX$13),BY$13,IF(AND(N($AP197)&gt;=BW$14,N($AP197)&lt;=BX$14),BY$14,IF(AND(N($AP197)&gt;=BW$15,N($AP197)&lt;=BX$15),BY$15,IF(AND(N($AP197)&gt;=BW$16,N($AP197)&lt;=$BX$16),BY$16,IF(AND(N($AP197)&gt;=BW$17,N($AP197)&lt;=$BX$17),BY$17,"Ongoing")))))),IF(AND(N($AP197)&gt;=BP$12,N($AP197)&lt;=BQ$12),BR$12,IF(AND(N($AP197)&gt;=BP$13,N($AP197)&lt;=BQ$13),BR$13,IF(AND(N($AP197)&gt;=BP$14,N($AP197)&lt;=BQ$14),BR$14,IF(AND(N($AP197)&gt;=BP$15,N($AP197)&lt;=BQ$15),BR$15,IF(AND(N($AP197)&gt;=BP$16,N($AP197)&lt;=BQ$16),BR$16,IF(AND(N($AP197)&gt;=BP$17,N($AP197)&lt;=BQ$17),BR$17,IF(AND(N($AP197)&gt;=BP$18,N($AP197)&lt;=BQ$18),BR$18,IF(AND(N($AP197)&gt;=BP$19,N($AP197)&lt;=BQ$19),BR$19,IF(AND(N($AP197)&gt;=BP$20,N($AP197)&lt;=BQ$20),BR$20,IF(AND(N($AP197)&gt;=BP$21,N($AP197)&lt;=BQ$21),BR$21,IF(AND(N($AP197)&gt;=BP$22,N($AP197)&lt;=BQ$22),BR$22)))))))))))))</f>
        <v/>
      </c>
      <c r="AR197" s="215" t="str">
        <f t="shared" si="209"/>
        <v/>
      </c>
      <c r="AS197" s="3"/>
      <c r="AT197" s="49" t="str">
        <f t="shared" si="210"/>
        <v/>
      </c>
      <c r="AU197" s="49" t="str">
        <f t="shared" si="211"/>
        <v/>
      </c>
      <c r="AV197" s="49" t="str">
        <f t="shared" si="212"/>
        <v/>
      </c>
      <c r="AW197" s="49" t="str">
        <f t="shared" si="213"/>
        <v/>
      </c>
      <c r="AX197" s="49" t="str">
        <f t="shared" si="214"/>
        <v/>
      </c>
      <c r="AY197" s="49" t="str">
        <f t="shared" si="215"/>
        <v/>
      </c>
      <c r="AZ197" s="49" t="str">
        <f t="shared" si="216"/>
        <v/>
      </c>
      <c r="BA197" s="42"/>
      <c r="BB197" s="49" t="str">
        <f t="shared" ref="BB197:BB260" si="263">IF(AND(ISBLANK($B197),ISBLANK($C197)),"",IF(AND(N(AT$67)&gt;0,AT197="ABS"),"ABS",IF(AND(N(AT$67)&gt;0,LEN(AT197)&gt;0),IF(ROUND(AT197/AT$67*100,0)&gt;=$J$8,"Yes","No"),"")))</f>
        <v/>
      </c>
      <c r="BC197" s="49" t="str">
        <f t="shared" ref="BC197:BC260" si="264">IF(AND(ISBLANK($B197),ISBLANK($C197)),"",IF(AND(N(AU$67)&gt;0,AU197="ABS"),"ABS",IF(AND(N(AU$67)&gt;0,LEN(AU197)&gt;0),IF(ROUND(AU197/AU$67*100,0)&gt;=$J$8,"Yes","No"),"")))</f>
        <v/>
      </c>
      <c r="BD197" s="49" t="str">
        <f t="shared" ref="BD197:BD260" si="265">IF(AND(ISBLANK($B197),ISBLANK($C197)),"",IF(AND(N(AV$67)&gt;0,AV197="ABS"),"ABS",IF(AND(N(AV$67)&gt;0,LEN(AV197)&gt;0),IF(ROUND(AV197/AV$67*100,0)&gt;=$J$8,"Yes","No"),"")))</f>
        <v/>
      </c>
      <c r="BE197" s="49" t="str">
        <f t="shared" ref="BE197:BE260" si="266">IF(AND(ISBLANK($B197),ISBLANK($C197)),"",IF(AND(N(AW$67)&gt;0,AW197="ABS"),"ABS",IF(AND(N(AW$67)&gt;0,LEN(AW197)&gt;0),IF(ROUND(AW197/AW$67*100,0)&gt;=$J$8,"Yes","No"),"")))</f>
        <v/>
      </c>
      <c r="BF197" s="49" t="str">
        <f t="shared" ref="BF197:BF260" si="267">IF(AND(ISBLANK($B197),ISBLANK($C197)),"",IF(AND(N(AX$67)&gt;0,AX197="ABS"),"ABS",IF(AND(N(AX$67)&gt;0,LEN(AX197)&gt;0),IF(ROUND(AX197/AX$67*100,0)&gt;=$J$8,"Yes","No"),"")))</f>
        <v/>
      </c>
      <c r="BG197" s="49" t="str">
        <f t="shared" ref="BG197:BG260" si="268">IF(AND(ISBLANK($B197),ISBLANK($C197)),"",IF(AND(N(AY$67)&gt;0,AY197="ABS"),"ABS",IF(AND(N(AY$67)&gt;0,LEN(AY197)&gt;0),IF(ROUND(AY197/AY$67*100,0)&gt;=$J$8,"Yes","No"),"")))</f>
        <v/>
      </c>
      <c r="BH197" s="49" t="str">
        <f t="shared" ref="BH197:BH260" si="269">IF(AND(ISBLANK($B197),ISBLANK($C197)),"",IF(AND(N(AZ$67)&gt;0,AZ197="ABS"),"ABS",IF(AND(N(AZ$67)&gt;0,LEN(AZ197)&gt;0),IF(ROUND(AZ197/AZ$67*100,0)&gt;=$J$8,"Yes","No"),"")))</f>
        <v/>
      </c>
      <c r="BI197" s="49" t="str">
        <f t="shared" si="217"/>
        <v/>
      </c>
      <c r="BJ197" s="3"/>
      <c r="BK197" s="49" t="str">
        <f t="shared" si="218"/>
        <v/>
      </c>
      <c r="BL197" s="49" t="str">
        <f t="shared" si="219"/>
        <v/>
      </c>
      <c r="BM197" s="49" t="str">
        <f t="shared" si="220"/>
        <v/>
      </c>
      <c r="BN197" s="49" t="str">
        <f t="shared" si="221"/>
        <v/>
      </c>
      <c r="BO197" s="49" t="str">
        <f t="shared" si="222"/>
        <v/>
      </c>
      <c r="BP197" s="49" t="str">
        <f t="shared" si="223"/>
        <v/>
      </c>
      <c r="BQ197" s="49" t="str">
        <f t="shared" si="224"/>
        <v/>
      </c>
      <c r="BR197" s="49" t="str">
        <f t="shared" si="225"/>
        <v/>
      </c>
      <c r="BS197" s="49" t="str">
        <f t="shared" si="226"/>
        <v/>
      </c>
      <c r="BT197" s="49" t="str">
        <f t="shared" si="227"/>
        <v/>
      </c>
      <c r="BU197" s="49" t="str">
        <f t="shared" si="228"/>
        <v/>
      </c>
      <c r="BV197" s="49" t="str">
        <f t="shared" si="229"/>
        <v/>
      </c>
      <c r="BW197" s="49" t="str">
        <f t="shared" si="230"/>
        <v/>
      </c>
      <c r="BY197" s="49" t="str">
        <f t="shared" ref="BY197:BY260" si="270">IF(AND(ISBLANK($B197),ISBLANK($C197)),"",IF(AND(N(BK$67)&gt;0,BK197="ABS"),"ABS",IF(AND(N(BK$67)&gt;0,LEN(BK197)&gt;0),IF(ROUND(BK197/BK$67*100,0)&gt;=$J$8,"Yes","No"),"")))</f>
        <v/>
      </c>
      <c r="BZ197" s="49" t="str">
        <f t="shared" ref="BZ197:BZ260" si="271">IF(AND(ISBLANK($B197),ISBLANK($C197)),"",IF(AND(N(BL$67)&gt;0,BL197="ABS"),"ABS",IF(AND(N(BL$67)&gt;0,LEN(BL197)&gt;0),IF(ROUND(BL197/BL$67*100,0)&gt;=$J$8,"Yes","No"),"")))</f>
        <v/>
      </c>
      <c r="CA197" s="49" t="str">
        <f t="shared" ref="CA197:CA260" si="272">IF(AND(ISBLANK($B197),ISBLANK($C197)),"",IF(AND(N(BM$67)&gt;0,BM197="ABS"),"ABS",IF(AND(N(BM$67)&gt;0,LEN(BM197)&gt;0),IF(ROUND(BM197/BM$67*100,0)&gt;=$J$8,"Yes","No"),"")))</f>
        <v/>
      </c>
      <c r="CB197" s="49" t="str">
        <f t="shared" ref="CB197:CB260" si="273">IF(AND(ISBLANK($B197),ISBLANK($C197)),"",IF(AND(N(BN$67)&gt;0,BN197="ABS"),"ABS",IF(AND(N(BN$67)&gt;0,LEN(BN197)&gt;0),IF(ROUND(BN197/BN$67*100,0)&gt;=$J$8,"Yes","No"),"")))</f>
        <v/>
      </c>
      <c r="CC197" s="49" t="str">
        <f t="shared" ref="CC197:CC260" si="274">IF(AND(ISBLANK($B197),ISBLANK($C197)),"",IF(AND(N(BO$67)&gt;0,BO197="ABS"),"ABS",IF(AND(N(BO$67)&gt;0,LEN(BO197)&gt;0),IF(ROUND(BO197/BO$67*100,0)&gt;=$J$8,"Yes","No"),"")))</f>
        <v/>
      </c>
      <c r="CD197" s="49" t="str">
        <f t="shared" ref="CD197:CD260" si="275">IF(AND(ISBLANK($B197),ISBLANK($C197)),"",IF(AND(N(BP$67)&gt;0,BP197="ABS"),"ABS",IF(AND(N(BP$67)&gt;0,LEN(BP197)&gt;0),IF(ROUND(BP197/BP$67*100,0)&gt;=$J$8,"Yes","No"),"")))</f>
        <v/>
      </c>
      <c r="CE197" s="49" t="str">
        <f t="shared" ref="CE197:CE260" si="276">IF(AND(ISBLANK($B197),ISBLANK($C197)),"",IF(AND(N(BQ$67)&gt;0,BQ197="ABS"),"ABS",IF(AND(N(BQ$67)&gt;0,LEN(BQ197)&gt;0),IF(ROUND(BQ197/BQ$67*100,0)&gt;=$J$8,"Yes","No"),"")))</f>
        <v/>
      </c>
      <c r="CF197" s="49" t="str">
        <f t="shared" ref="CF197:CF260" si="277">IF(AND(ISBLANK($B197),ISBLANK($C197)),"",IF(AND(N(BR$67)&gt;0,BR197="ABS"),"ABS",IF(AND(N(BR$67)&gt;0,LEN(BR197)&gt;0),IF(ROUND(BR197/BR$67*100,0)&gt;=$J$8,"Yes","No"),"")))</f>
        <v/>
      </c>
      <c r="CG197" s="49" t="str">
        <f t="shared" ref="CG197:CG260" si="278">IF(AND(ISBLANK($B197),ISBLANK($C197)),"",IF(AND(N(BS$67)&gt;0,BS197="ABS"),"ABS",IF(AND(N(BS$67)&gt;0,LEN(BS197)&gt;0),IF(ROUND(BS197/BS$67*100,0)&gt;=$J$8,"Yes","No"),"")))</f>
        <v/>
      </c>
      <c r="CH197" s="49" t="str">
        <f t="shared" ref="CH197:CH260" si="279">IF(AND(ISBLANK($B197),ISBLANK($C197)),"",IF(AND(N(BT$67)&gt;0,BT197="ABS"),"ABS",IF(AND(N(BT$67)&gt;0,LEN(BT197)&gt;0),IF(ROUND(BT197/BT$67*100,0)&gt;=$J$8,"Yes","No"),"")))</f>
        <v/>
      </c>
      <c r="CI197" s="49" t="str">
        <f t="shared" ref="CI197:CI260" si="280">IF(AND(ISBLANK($B197),ISBLANK($C197)),"",IF(AND(N(BU$67)&gt;0,BU197="ABS"),"ABS",IF(AND(N(BU$67)&gt;0,LEN(BU197)&gt;0),IF(ROUND(BU197/BU$67*100,0)&gt;=$J$8,"Yes","No"),"")))</f>
        <v/>
      </c>
      <c r="CJ197" s="49" t="str">
        <f t="shared" ref="CJ197:CJ260" si="281">IF(AND(ISBLANK($B197),ISBLANK($C197)),"",IF(AND(N(BV$67)&gt;0,BV197="ABS"),"ABS",IF(AND(N(BV$67)&gt;0,LEN(BV197)&gt;0),IF(ROUND(BV197/BV$67*100,0)&gt;=$J$8,"Yes","No"),"")))</f>
        <v/>
      </c>
      <c r="CK197" s="49" t="str">
        <f t="shared" ref="CK197:CK260" si="282">IF(AND(ISBLANK($B197),ISBLANK($C197)),"",IF(AND(N(BW$67)&gt;0,BW197="ABS"),"ABS",IF(AND(N(BW$67)&gt;0,LEN(BW197)&gt;0),IF(ROUND(BW197/BW$67*100,0)&gt;=$J$8,"Yes","No"),"")))</f>
        <v/>
      </c>
      <c r="CL197" s="49" t="str">
        <f t="shared" ref="CL197:CL260" si="283">IF(COUNTIF(BY197:CJ197,"Yes")=$CL$66,"Yes",IF(COUNTIF(BY197:CJ197,"ABS")&gt;0,"ABS",IF(AND(N(AP197)&gt;0,COUNTIF(BY197:CJ197,"No")&gt;0),"No","")))</f>
        <v/>
      </c>
      <c r="CM197" s="3"/>
      <c r="CN197" s="49" t="str">
        <f t="shared" si="245"/>
        <v/>
      </c>
      <c r="CO197" s="49" t="str">
        <f t="shared" si="246"/>
        <v/>
      </c>
      <c r="CP197" s="49" t="str">
        <f t="shared" si="247"/>
        <v/>
      </c>
      <c r="CQ197" s="49" t="str">
        <f t="shared" si="248"/>
        <v/>
      </c>
      <c r="CR197" s="49" t="str">
        <f t="shared" si="249"/>
        <v/>
      </c>
      <c r="CS197" s="49" t="str">
        <f t="shared" si="250"/>
        <v/>
      </c>
      <c r="CT197" s="49" t="str">
        <f t="shared" si="251"/>
        <v/>
      </c>
      <c r="CU197" s="49" t="str">
        <f t="shared" si="252"/>
        <v/>
      </c>
      <c r="CW197" s="49" t="str">
        <f t="shared" ref="CW197:CW260" si="284">IF(AND(ISBLANK($B197),ISBLANK($C197)),"",IF(AND(N(CN$67)&gt;0,CN197="ABS"),"ABS",IF(AND(N(CN$67)&gt;0,LEN(CN197)&gt;0),IF(ROUND(CN197/CN$67*100,0)&gt;=$J$8,"Yes","No"),"")))</f>
        <v/>
      </c>
      <c r="CX197" s="49" t="str">
        <f t="shared" ref="CX197:CX260" si="285">IF(AND(ISBLANK($B197),ISBLANK($C197)),"",IF(AND(N(CO$67)&gt;0,CO197="ABS"),"ABS",IF(AND(N(CO$67)&gt;0,LEN(CO197)&gt;0),IF(ROUND(CO197/CO$67*100,0)&gt;=$J$8,"Yes","No"),"")))</f>
        <v/>
      </c>
      <c r="CY197" s="49" t="str">
        <f t="shared" ref="CY197:CY260" si="286">IF(AND(ISBLANK($B197),ISBLANK($C197)),"",IF(AND(N(CP$67)&gt;0,CP197="ABS"),"ABS",IF(AND(N(CP$67)&gt;0,LEN(CP197)&gt;0),IF(ROUND(CP197/CP$67*100,0)&gt;=$J$8,"Yes","No"),"")))</f>
        <v/>
      </c>
      <c r="CZ197" s="49" t="str">
        <f t="shared" ref="CZ197:CZ260" si="287">IF(AND(ISBLANK($B197),ISBLANK($C197)),"",IF(AND(N(CQ$67)&gt;0,CQ197="ABS"),"ABS",IF(AND(N(CQ$67)&gt;0,LEN(CQ197)&gt;0),IF(ROUND(CQ197/CQ$67*100,0)&gt;=$J$8,"Yes","No"),"")))</f>
        <v/>
      </c>
      <c r="DA197" s="49" t="str">
        <f t="shared" ref="DA197:DA260" si="288">IF(AND(ISBLANK($B197),ISBLANK($C197)),"",IF(AND(N(CR$67)&gt;0,CR197="ABS"),"ABS",IF(AND(N(CR$67)&gt;0,LEN(CR197)&gt;0),IF(ROUND(CR197/CR$67*100,0)&gt;=$J$8,"Yes","No"),"")))</f>
        <v/>
      </c>
      <c r="DB197" s="49" t="str">
        <f t="shared" ref="DB197:DB260" si="289">IF(AND(ISBLANK($B197),ISBLANK($C197)),"",IF(AND(N(CS$67)&gt;0,CS197="ABS"),"ABS",IF(AND(N(CS$67)&gt;0,LEN(CS197)&gt;0),IF(ROUND(CS197/CS$67*100,0)&gt;=$J$8,"Yes","No"),"")))</f>
        <v/>
      </c>
      <c r="DC197" s="49" t="str">
        <f t="shared" ref="DC197:DC260" si="290">IF(AND(ISBLANK($B197),ISBLANK($C197)),"",IF(AND(N(CT$67)&gt;0,CT197="ABS"),"ABS",IF(AND(N(CT$67)&gt;0,LEN(CT197)&gt;0),IF(ROUND(CT197/CT$67*100,0)&gt;=$J$8,"Yes","No"),"")))</f>
        <v/>
      </c>
      <c r="DD197" s="49" t="str">
        <f t="shared" ref="DD197:DD260" si="291">IF(AND(ISBLANK($B197),ISBLANK($C197)),"",IF(AND(N(CU$67)&gt;0,CU197="ABS"),"ABS",IF(AND(N(CU$67)&gt;0,LEN(CU197)&gt;0),IF(ROUND(CU197/CU$67*100,0)&gt;=$J$8,"Yes","No"),"")))</f>
        <v/>
      </c>
      <c r="DE197" s="52" t="str">
        <f t="shared" ref="DE197:DE260" si="292">IF(COUNTIF(CW197:DD197,"Yes")=$DE$66,"Yes",IF(COUNTIF(CW197:DD197,"ABS")&gt;0,"ABS",IF(AND(N(AP197)&gt;0,COUNTIF(CW197:DD197,"No")&gt;0),"No","")))</f>
        <v/>
      </c>
      <c r="DG197" s="49" t="str">
        <f t="shared" si="231"/>
        <v/>
      </c>
      <c r="DH197" s="49" t="str">
        <f t="shared" si="232"/>
        <v/>
      </c>
      <c r="DI197" s="49" t="str">
        <f t="shared" si="233"/>
        <v/>
      </c>
      <c r="DK197" s="49" t="str">
        <f t="shared" ref="DK197:DK260" si="293">IF(AND(ISBLANK($B197),ISBLANK($C197)),"",IF(AND(N(DG$67)&gt;0,DG197="ABS"),"ABS",IF(AND(N(DG$67)&gt;0,LEN(DG197)&gt;0),IF(ROUND(DG197/DG$67*100,0)&gt;=$J$8,"Yes","No"),"")))</f>
        <v/>
      </c>
      <c r="DL197" s="49" t="str">
        <f t="shared" ref="DL197:DL260" si="294">IF(AND(ISBLANK($B197),ISBLANK($C197)),"",IF(AND(N(DH$67)&gt;0,DH197="ABS"),"ABS",IF(AND(N(DH$67)&gt;0,LEN(DH197)&gt;0),IF(ROUND(DH197/DH$67*100,0)&gt;=$J$8,"Yes","No"),"")))</f>
        <v/>
      </c>
      <c r="DM197" s="49" t="str">
        <f t="shared" ref="DM197:DM260" si="295">IF(AND(ISBLANK($B197),ISBLANK($C197)),"",IF(AND(N(DI$67)&gt;0,DI197="ABS"),"ABS",IF(AND(N(DI$67)&gt;0,LEN(DI197)&gt;0),IF(ROUND(DI197/DI$67*100,0)&gt;=$J$8,"Yes","No"),"")))</f>
        <v/>
      </c>
      <c r="DN197" s="57" t="str">
        <f t="shared" ref="DN197:DN260" si="296">IF(COUNTIF(DK197:DM197,"Yes")=$DN$66,"Yes",IF(COUNTIF(DG197:DI197,"ABS")&gt;0,"ABS",IF(AND(N($AP197)&gt;0,COUNTIF(DK197:DM197,"No")&gt;0),"No","")))</f>
        <v/>
      </c>
      <c r="DP197" s="49" t="str">
        <f t="shared" si="253"/>
        <v/>
      </c>
      <c r="DQ197" s="49" t="str">
        <f t="shared" si="254"/>
        <v/>
      </c>
      <c r="DR197" s="49" t="str">
        <f t="shared" si="255"/>
        <v/>
      </c>
      <c r="DS197" s="49" t="str">
        <f t="shared" si="256"/>
        <v/>
      </c>
      <c r="DU197" s="49" t="str">
        <f t="shared" si="257"/>
        <v/>
      </c>
      <c r="DV197" s="49" t="str">
        <f t="shared" si="258"/>
        <v/>
      </c>
      <c r="DW197" s="49" t="str">
        <f t="shared" si="259"/>
        <v/>
      </c>
      <c r="DX197" s="49" t="str">
        <f t="shared" si="260"/>
        <v/>
      </c>
      <c r="DY197" s="57" t="str">
        <f t="shared" si="261"/>
        <v/>
      </c>
      <c r="EA197" s="49" t="str">
        <f t="shared" si="234"/>
        <v/>
      </c>
      <c r="EB197" s="49" t="str">
        <f t="shared" si="235"/>
        <v/>
      </c>
      <c r="EC197" s="49" t="str">
        <f t="shared" si="236"/>
        <v/>
      </c>
      <c r="ED197" s="49" t="str">
        <f t="shared" si="237"/>
        <v/>
      </c>
      <c r="EE197" s="49" t="str">
        <f t="shared" si="238"/>
        <v/>
      </c>
      <c r="EG197" s="49" t="str">
        <f t="shared" si="239"/>
        <v/>
      </c>
      <c r="EH197" s="49" t="str">
        <f t="shared" si="240"/>
        <v/>
      </c>
      <c r="EI197" s="49" t="str">
        <f t="shared" si="241"/>
        <v/>
      </c>
      <c r="EJ197" s="49" t="str">
        <f t="shared" si="242"/>
        <v/>
      </c>
      <c r="EK197" s="49" t="str">
        <f t="shared" si="243"/>
        <v/>
      </c>
      <c r="EL197" s="57" t="str">
        <f t="shared" si="244"/>
        <v/>
      </c>
    </row>
    <row r="198" spans="1:142" ht="15" customHeight="1">
      <c r="A198" s="699"/>
      <c r="B198" s="702"/>
      <c r="C198" s="702"/>
      <c r="D198" s="722"/>
      <c r="E198" s="722"/>
      <c r="F198" s="722"/>
      <c r="G198" s="722"/>
      <c r="H198" s="722"/>
      <c r="I198" s="722"/>
      <c r="J198" s="722"/>
      <c r="K198" s="722"/>
      <c r="L198" s="722"/>
      <c r="M198" s="722"/>
      <c r="N198" s="722"/>
      <c r="O198" s="722"/>
      <c r="P198" s="722"/>
      <c r="Q198" s="722"/>
      <c r="R198" s="722"/>
      <c r="S198" s="722"/>
      <c r="T198" s="722"/>
      <c r="U198" s="722"/>
      <c r="V198" s="722"/>
      <c r="W198" s="722"/>
      <c r="X198" s="722"/>
      <c r="Y198" s="722"/>
      <c r="Z198" s="722"/>
      <c r="AA198" s="722"/>
      <c r="AB198" s="722"/>
      <c r="AC198" s="722"/>
      <c r="AD198" s="722"/>
      <c r="AE198" s="722"/>
      <c r="AF198" s="722"/>
      <c r="AG198" s="722"/>
      <c r="AH198" s="722"/>
      <c r="AI198" s="722"/>
      <c r="AJ198" s="722"/>
      <c r="AK198" s="722"/>
      <c r="AL198" s="722"/>
      <c r="AM198" s="722"/>
      <c r="AN198" s="722"/>
      <c r="AO198" s="722"/>
      <c r="AP198" s="215" t="str">
        <f t="shared" ref="AP198:AP261" si="297">IF(AP462="ABS","ABS",IF(AP462&gt;=0,AP462,""))</f>
        <v/>
      </c>
      <c r="AQ198" s="299" t="str">
        <f t="shared" si="262"/>
        <v/>
      </c>
      <c r="AR198" s="215" t="str">
        <f t="shared" ref="AR198:AR261" si="298">IF(ISBLANK($B198),"",IF(OR($J$3="PH",$J$3="MS",$J$3="ME"),IF(AND(N(AQ198)&gt;=2,N(AQ198)&lt;=1),"PASS",IF(AQ198="INC","REM","Ongoing")),IF(AND(N(AQ198)&lt;=3,N(AQ198)&gt;=1),"PASS",IF(AQ198="INC","REM","FAIL"))))</f>
        <v/>
      </c>
      <c r="AS198" s="3"/>
      <c r="AT198" s="49" t="str">
        <f t="shared" ref="AT198:AT261" si="299">IF(OR(ISBLANK($B198),N(AT$67)=0,N($AP$66)=0),"",IF(OR(COUNTIFS($D198:$AO198,"ABS",$D462:$AO462,AT$68)=AS$332,COUNTIFS($D198:$AO198,"ABS",$D462:$AO462,AT$68)=AS$332,COUNTIFS($D198:$AO198,"ABS",$D462:$AO462,AT$68)=AS$332,COUNTIFS($D198:$AO198,"ABS",$D462:$AO462,AT$68)=AS$332),"ABS",ROUND(MMULT($D462:$AO462,AS$333:AS$370),2)))</f>
        <v/>
      </c>
      <c r="AU198" s="49" t="str">
        <f t="shared" ref="AU198:AU261" si="300">IF(OR(ISBLANK($B198),N(AU$67)=0,N($AP$66)=0),"",IF(OR(COUNTIFS($D198:$AO198,"ABS",$D462:$AO462,AU$68)=AT$332,COUNTIFS($D198:$AO198,"ABS",$D462:$AO462,AU$68)=AT$332,COUNTIFS($D198:$AO198,"ABS",$D462:$AO462,AU$68)=AT$332,COUNTIFS($D198:$AO198,"ABS",$D462:$AO462,AU$68)=AT$332),"ABS",ROUND(MMULT($D462:$AO462,AT$333:AT$370),2)))</f>
        <v/>
      </c>
      <c r="AV198" s="49" t="str">
        <f t="shared" ref="AV198:AV261" si="301">IF(OR(ISBLANK($B198),N(AV$67)=0,N($AP$66)=0),"",IF(OR(COUNTIFS($D198:$AO198,"ABS",$D462:$AO462,AV$68)=AU$332,COUNTIFS($D198:$AO198,"ABS",$D462:$AO462,AV$68)=AU$332,COUNTIFS($D198:$AO198,"ABS",$D462:$AO462,AV$68)=AU$332,COUNTIFS($D198:$AO198,"ABS",$D462:$AO462,AV$68)=AU$332),"ABS",ROUND(MMULT($D462:$AO462,AU$333:AU$370),2)))</f>
        <v/>
      </c>
      <c r="AW198" s="49" t="str">
        <f t="shared" ref="AW198:AW261" si="302">IF(OR(ISBLANK($B198),N(AW$67)=0,N($AP$66)=0),"",IF(OR(COUNTIFS($D198:$AO198,"ABS",$D462:$AO462,AW$68)=AV$332,COUNTIFS($D198:$AO198,"ABS",$D462:$AO462,AW$68)=AV$332,COUNTIFS($D198:$AO198,"ABS",$D462:$AO462,AW$68)=AV$332,COUNTIFS($D198:$AO198,"ABS",$D462:$AO462,AW$68)=AV$332),"ABS",ROUND(MMULT($D462:$AO462,AV$333:AV$370),2)))</f>
        <v/>
      </c>
      <c r="AX198" s="49" t="str">
        <f t="shared" ref="AX198:AX261" si="303">IF(OR(ISBLANK($B198),N(AX$67)=0,N($AP$66)=0),"",IF(OR(COUNTIFS($D198:$AO198,"ABS",$D462:$AO462,AX$68)=AW$332,COUNTIFS($D198:$AO198,"ABS",$D462:$AO462,AX$68)=AW$332,COUNTIFS($D198:$AO198,"ABS",$D462:$AO462,AX$68)=AW$332,COUNTIFS($D198:$AO198,"ABS",$D462:$AO462,AX$68)=AW$332),"ABS",ROUND(MMULT($D462:$AO462,AW$333:AW$370),2)))</f>
        <v/>
      </c>
      <c r="AY198" s="49" t="str">
        <f t="shared" ref="AY198:AY261" si="304">IF(OR(ISBLANK($B198),N(AY$67)=0,N($AP$66)=0),"",IF(OR(COUNTIFS($D198:$AO198,"ABS",$D462:$AO462,AY$68)=AX$332,COUNTIFS($D198:$AO198,"ABS",$D462:$AO462,AY$68)=AX$332,COUNTIFS($D198:$AO198,"ABS",$D462:$AO462,AY$68)=AX$332,COUNTIFS($D198:$AO198,"ABS",$D462:$AO462,AY$68)=AX$332),"ABS",ROUND(MMULT($D462:$AO462,AX$333:AX$370),2)))</f>
        <v/>
      </c>
      <c r="AZ198" s="49" t="str">
        <f t="shared" ref="AZ198:AZ261" si="305">IF(OR(ISBLANK($B198),N(AZ$67)=0,N($AP$66)=0),"",IF(OR(COUNTIFS($D198:$AO198,"ABS",$D462:$AO462,AZ$68)=AY$332,COUNTIFS($D198:$AO198,"ABS",$D462:$AO462,AZ$68)=AY$332,COUNTIFS($D198:$AO198,"ABS",$D462:$AO462,AZ$68)=AY$332,COUNTIFS($D198:$AO198,"ABS",$D462:$AO462,AZ$68)=AY$332),"ABS",ROUND(MMULT($D462:$AO462,AY$333:AY$370),2)))</f>
        <v/>
      </c>
      <c r="BA198" s="42"/>
      <c r="BB198" s="49" t="str">
        <f t="shared" si="263"/>
        <v/>
      </c>
      <c r="BC198" s="49" t="str">
        <f t="shared" si="264"/>
        <v/>
      </c>
      <c r="BD198" s="49" t="str">
        <f t="shared" si="265"/>
        <v/>
      </c>
      <c r="BE198" s="49" t="str">
        <f t="shared" si="266"/>
        <v/>
      </c>
      <c r="BF198" s="49" t="str">
        <f t="shared" si="267"/>
        <v/>
      </c>
      <c r="BG198" s="49" t="str">
        <f t="shared" si="268"/>
        <v/>
      </c>
      <c r="BH198" s="49" t="str">
        <f t="shared" si="269"/>
        <v/>
      </c>
      <c r="BI198" s="49" t="str">
        <f t="shared" ref="BI198:BI261" si="306">IF(COUNTIF(BB198:BH198,"Yes")=$BI$66,"Yes",IF(COUNTIF(BB198:BH198,"ABS")&gt;0,"ABS",IF(AND(N(AP198)&gt;0,COUNTIF(BB198:BH198,"No")&gt;0),"No","")))</f>
        <v/>
      </c>
      <c r="BJ198" s="3"/>
      <c r="BK198" s="49" t="str">
        <f t="shared" ref="BK198:BK261" si="307">IF(OR(ISBLANK($B198),N(BK$67)=0,N($AP$66)=0),"",IF(OR(COUNTIFS($D198:$AO198,"ABS",$D462:$AO462,BK$68)=AZ$332,COUNTIFS($D198:$AO198,"ABS",$D462:$AO462,BK$68)=AZ$332,COUNTIFS($D198:$AO198,"ABS",$D462:$AO462,BK$68)=AZ$332,COUNTIFS($D198:$AO198,"ABS",$D462:$AO462,BK$68)=AZ$332),"ABS",ROUND(MMULT($D462:$AO462,AZ$333:AZ$370),2)))</f>
        <v/>
      </c>
      <c r="BL198" s="49" t="str">
        <f t="shared" ref="BL198:BL261" si="308">IF(OR(ISBLANK($B198),N(BL$67)=0,N($AP$66)=0),"",IF(OR(COUNTIFS($D198:$AO198,"ABS",$D462:$AO462,BL$68)=BA$332,COUNTIFS($D198:$AO198,"ABS",$D462:$AO462,BL$68)=BA$332,COUNTIFS($D198:$AO198,"ABS",$D462:$AO462,BL$68)=BA$332,COUNTIFS($D198:$AO198,"ABS",$D462:$AO462,BL$68)=BA$332),"ABS",ROUND(MMULT($D462:$AO462,BA$333:BA$370),2)))</f>
        <v/>
      </c>
      <c r="BM198" s="49" t="str">
        <f t="shared" ref="BM198:BM261" si="309">IF(OR(ISBLANK($B198),N(BM$67)=0,N($AP$66)=0),"",IF(OR(COUNTIFS($D198:$AO198,"ABS",$D462:$AO462,BM$68)=BB$332,COUNTIFS($D198:$AO198,"ABS",$D462:$AO462,BM$68)=BB$332,COUNTIFS($D198:$AO198,"ABS",$D462:$AO462,BM$68)=BB$332,COUNTIFS($D198:$AO198,"ABS",$D462:$AO462,BM$68)=BB$332),"ABS",ROUND(MMULT($D462:$AO462,BB$333:BB$370),2)))</f>
        <v/>
      </c>
      <c r="BN198" s="49" t="str">
        <f t="shared" ref="BN198:BN261" si="310">IF(OR(ISBLANK($B198),N(BN$67)=0,N($AP$66)=0),"",IF(OR(COUNTIFS($D198:$AO198,"ABS",$D462:$AO462,BN$68)=BC$332,COUNTIFS($D198:$AO198,"ABS",$D462:$AO462,BN$68)=BC$332,COUNTIFS($D198:$AO198,"ABS",$D462:$AO462,BN$68)=BC$332,COUNTIFS($D198:$AO198,"ABS",$D462:$AO462,BN$68)=BC$332),"ABS",ROUND(MMULT($D462:$AO462,BC$333:BC$370),2)))</f>
        <v/>
      </c>
      <c r="BO198" s="49" t="str">
        <f t="shared" ref="BO198:BO261" si="311">IF(OR(ISBLANK($B198),N(BO$67)=0,N($AP$66)=0),"",IF(OR(COUNTIFS($D198:$AO198,"ABS",$D462:$AO462,BO$68)=BD$332,COUNTIFS($D198:$AO198,"ABS",$D462:$AO462,BO$68)=BD$332,COUNTIFS($D198:$AO198,"ABS",$D462:$AO462,BO$68)=BD$332,COUNTIFS($D198:$AO198,"ABS",$D462:$AO462,BO$68)=BD$332),"ABS",ROUND(MMULT($D462:$AO462,BD$333:BD$370),2)))</f>
        <v/>
      </c>
      <c r="BP198" s="49" t="str">
        <f t="shared" ref="BP198:BP261" si="312">IF(OR(ISBLANK($B198),N(BP$67)=0,N($AP$66)=0),"",IF(OR(COUNTIFS($D198:$AO198,"ABS",$D462:$AO462,BP$68)=BE$332,COUNTIFS($D198:$AO198,"ABS",$D462:$AO462,BP$68)=BE$332,COUNTIFS($D198:$AO198,"ABS",$D462:$AO462,BP$68)=BE$332,COUNTIFS($D198:$AO198,"ABS",$D462:$AO462,BP$68)=BE$332),"ABS",ROUND(MMULT($D462:$AO462,BE$333:BE$370),2)))</f>
        <v/>
      </c>
      <c r="BQ198" s="49" t="str">
        <f t="shared" ref="BQ198:BQ261" si="313">IF(OR(ISBLANK($B198),N(BQ$67)=0,N($AP$66)=0),"",IF(OR(COUNTIFS($D198:$AO198,"ABS",$D462:$AO462,BQ$68)=BF$332,COUNTIFS($D198:$AO198,"ABS",$D462:$AO462,BQ$68)=BF$332,COUNTIFS($D198:$AO198,"ABS",$D462:$AO462,BQ$68)=BF$332,COUNTIFS($D198:$AO198,"ABS",$D462:$AO462,BQ$68)=BF$332),"ABS",ROUND(MMULT($D462:$AO462,BF$333:BF$370),2)))</f>
        <v/>
      </c>
      <c r="BR198" s="49" t="str">
        <f t="shared" ref="BR198:BR261" si="314">IF(OR(ISBLANK($B198),N(BR$67)=0,N($AP$66)=0),"",IF(OR(COUNTIFS($D198:$AO198,"ABS",$D462:$AO462,BR$68)=BG$332,COUNTIFS($D198:$AO198,"ABS",$D462:$AO462,BR$68)=BG$332,COUNTIFS($D198:$AO198,"ABS",$D462:$AO462,BR$68)=BG$332,COUNTIFS($D198:$AO198,"ABS",$D462:$AO462,BR$68)=BG$332),"ABS",ROUND(MMULT($D462:$AO462,BG$333:BG$370),2)))</f>
        <v/>
      </c>
      <c r="BS198" s="49" t="str">
        <f t="shared" ref="BS198:BS261" si="315">IF(OR(ISBLANK($B198),N(BS$67)=0,N($AP$66)=0),"",IF(OR(COUNTIFS($D198:$AO198,"ABS",$D462:$AO462,BS$68)=BH$332,COUNTIFS($D198:$AO198,"ABS",$D462:$AO462,BS$68)=BH$332,COUNTIFS($D198:$AO198,"ABS",$D462:$AO462,BS$68)=BH$332,COUNTIFS($D198:$AO198,"ABS",$D462:$AO462,BS$68)=BH$332),"ABS",ROUND(MMULT($D462:$AO462,BH$333:BH$370),2)))</f>
        <v/>
      </c>
      <c r="BT198" s="49" t="str">
        <f t="shared" ref="BT198:BT261" si="316">IF(OR(ISBLANK($B198),N(BT$67)=0,N($AP$66)=0),"",IF(OR(COUNTIFS($D198:$AO198,"ABS",$D462:$AO462,BT$68)=BI$332,COUNTIFS($D198:$AO198,"ABS",$D462:$AO462,BT$68)=BI$332,COUNTIFS($D198:$AO198,"ABS",$D462:$AO462,BT$68)=BI$332,COUNTIFS($D198:$AO198,"ABS",$D462:$AO462,BT$68)=BI$332),"ABS",ROUND(MMULT($D462:$AO462,BI$333:BI$370),2)))</f>
        <v/>
      </c>
      <c r="BU198" s="49" t="str">
        <f t="shared" ref="BU198:BU261" si="317">IF(OR(ISBLANK($B198),N(BU$67)=0,N($AP$66)=0),"",IF(OR(COUNTIFS($D198:$AO198,"ABS",$D462:$AO462,BU$68)=BJ$332,COUNTIFS($D198:$AO198,"ABS",$D462:$AO462,BU$68)=BJ$332,COUNTIFS($D198:$AO198,"ABS",$D462:$AO462,BU$68)=BJ$332,COUNTIFS($D198:$AO198,"ABS",$D462:$AO462,BU$68)=BJ$332),"ABS",ROUND(MMULT($D462:$AO462,BJ$333:BJ$370),2)))</f>
        <v/>
      </c>
      <c r="BV198" s="49" t="str">
        <f t="shared" ref="BV198:BV261" si="318">IF(OR(ISBLANK($B198),N(BV$67)=0,N($AP$66)=0),"",IF(OR(COUNTIFS($D198:$AO198,"ABS",$D462:$AO462,BV$68)=BK$332,COUNTIFS($D198:$AO198,"ABS",$D462:$AO462,BV$68)=BK$332,COUNTIFS($D198:$AO198,"ABS",$D462:$AO462,BV$68)=BK$332,COUNTIFS($D198:$AO198,"ABS",$D462:$AO462,BV$68)=BK$332),"ABS",ROUND(MMULT($D462:$AO462,BK$333:BK$370),2)))</f>
        <v/>
      </c>
      <c r="BW198" s="49" t="str">
        <f t="shared" ref="BW198:BW261" si="319">IF(OR(ISBLANK($B198),N(BW$67)=0,N($AP$66)=0),"",IF(OR(COUNTIFS($D198:$AO198,"ABS",$D462:$AO462,BW$68)=BL$332,COUNTIFS($D198:$AO198,"ABS",$D462:$AO462,BW$68)=BL$332,COUNTIFS($D198:$AO198,"ABS",$D462:$AO462,BW$68)=BL$332,COUNTIFS($D198:$AO198,"ABS",$D462:$AO462,BW$68)=BL$332),"ABS",ROUND(MMULT($D462:$AO462,BL$333:BL$370),2)))</f>
        <v/>
      </c>
      <c r="BY198" s="49" t="str">
        <f t="shared" si="270"/>
        <v/>
      </c>
      <c r="BZ198" s="49" t="str">
        <f t="shared" si="271"/>
        <v/>
      </c>
      <c r="CA198" s="49" t="str">
        <f t="shared" si="272"/>
        <v/>
      </c>
      <c r="CB198" s="49" t="str">
        <f t="shared" si="273"/>
        <v/>
      </c>
      <c r="CC198" s="49" t="str">
        <f t="shared" si="274"/>
        <v/>
      </c>
      <c r="CD198" s="49" t="str">
        <f t="shared" si="275"/>
        <v/>
      </c>
      <c r="CE198" s="49" t="str">
        <f t="shared" si="276"/>
        <v/>
      </c>
      <c r="CF198" s="49" t="str">
        <f t="shared" si="277"/>
        <v/>
      </c>
      <c r="CG198" s="49" t="str">
        <f t="shared" si="278"/>
        <v/>
      </c>
      <c r="CH198" s="49" t="str">
        <f t="shared" si="279"/>
        <v/>
      </c>
      <c r="CI198" s="49" t="str">
        <f t="shared" si="280"/>
        <v/>
      </c>
      <c r="CJ198" s="49" t="str">
        <f t="shared" si="281"/>
        <v/>
      </c>
      <c r="CK198" s="49" t="str">
        <f t="shared" si="282"/>
        <v/>
      </c>
      <c r="CL198" s="49" t="str">
        <f t="shared" si="283"/>
        <v/>
      </c>
      <c r="CM198" s="3"/>
      <c r="CN198" s="49" t="str">
        <f t="shared" si="245"/>
        <v/>
      </c>
      <c r="CO198" s="49" t="str">
        <f t="shared" si="246"/>
        <v/>
      </c>
      <c r="CP198" s="49" t="str">
        <f t="shared" si="247"/>
        <v/>
      </c>
      <c r="CQ198" s="49" t="str">
        <f t="shared" si="248"/>
        <v/>
      </c>
      <c r="CR198" s="49" t="str">
        <f t="shared" si="249"/>
        <v/>
      </c>
      <c r="CS198" s="49" t="str">
        <f t="shared" si="250"/>
        <v/>
      </c>
      <c r="CT198" s="49" t="str">
        <f t="shared" si="251"/>
        <v/>
      </c>
      <c r="CU198" s="49" t="str">
        <f t="shared" si="252"/>
        <v/>
      </c>
      <c r="CW198" s="49" t="str">
        <f t="shared" si="284"/>
        <v/>
      </c>
      <c r="CX198" s="49" t="str">
        <f t="shared" si="285"/>
        <v/>
      </c>
      <c r="CY198" s="49" t="str">
        <f t="shared" si="286"/>
        <v/>
      </c>
      <c r="CZ198" s="49" t="str">
        <f t="shared" si="287"/>
        <v/>
      </c>
      <c r="DA198" s="49" t="str">
        <f t="shared" si="288"/>
        <v/>
      </c>
      <c r="DB198" s="49" t="str">
        <f t="shared" si="289"/>
        <v/>
      </c>
      <c r="DC198" s="49" t="str">
        <f t="shared" si="290"/>
        <v/>
      </c>
      <c r="DD198" s="49" t="str">
        <f t="shared" si="291"/>
        <v/>
      </c>
      <c r="DE198" s="52" t="str">
        <f t="shared" si="292"/>
        <v/>
      </c>
      <c r="DG198" s="49" t="str">
        <f t="shared" ref="DG198:DG261" si="320">IF(OR(ISBLANK($B198),N(DG$67)=0,N($AP$66)=0),"",IF(OR(COUNTIFS($D198:$AO198,"ABS",$D462:$AO462,DG$68)=BT$332,COUNTIFS($D198:$AO198,"ABS",$D462:$AO462,DG$68)=BT$332,COUNTIFS($D198:$AO198,"ABS",$D462:$AO462,DG$68)=BT$332,COUNTIFS($D198:$AO198,"ABS",$D462:$AO462,DG$68)=BT$332),"ABS",ROUND(MMULT($D462:$AO462,BT$333:BT$370),2)))</f>
        <v/>
      </c>
      <c r="DH198" s="49" t="str">
        <f t="shared" ref="DH198:DH261" si="321">IF(OR(ISBLANK($B198),N(DH$67)=0,N($AP$66)=0),"",IF(OR(COUNTIFS($D198:$AO198,"ABS",$D462:$AO462,DH$68)=BU$332,COUNTIFS($D198:$AO198,"ABS",$D462:$AO462,DH$68)=BU$332,COUNTIFS($D198:$AO198,"ABS",$D462:$AO462,DH$68)=BU$332,COUNTIFS($D198:$AO198,"ABS",$D462:$AO462,DH$68)=BU$332),"ABS",ROUND(MMULT($D462:$AO462,BU$333:BU$370),2)))</f>
        <v/>
      </c>
      <c r="DI198" s="49" t="str">
        <f t="shared" ref="DI198:DI261" si="322">IF(OR(ISBLANK($B198),N(DI$67)=0,N($AP$66)=0),"",IF(OR(COUNTIFS($D198:$AO198,"ABS",$D462:$AO462,DI$68)=BV$332,COUNTIFS($D198:$AO198,"ABS",$D462:$AO462,DI$68)=BV$332,COUNTIFS($D198:$AO198,"ABS",$D462:$AO462,DI$68)=BV$332,COUNTIFS($D198:$AO198,"ABS",$D462:$AO462,DI$68)=BV$332),"ABS",ROUND(MMULT($D462:$AO462,BV$333:BV$370),2)))</f>
        <v/>
      </c>
      <c r="DK198" s="49" t="str">
        <f t="shared" si="293"/>
        <v/>
      </c>
      <c r="DL198" s="49" t="str">
        <f t="shared" si="294"/>
        <v/>
      </c>
      <c r="DM198" s="49" t="str">
        <f t="shared" si="295"/>
        <v/>
      </c>
      <c r="DN198" s="57" t="str">
        <f t="shared" si="296"/>
        <v/>
      </c>
      <c r="DP198" s="49" t="str">
        <f t="shared" si="253"/>
        <v/>
      </c>
      <c r="DQ198" s="49" t="str">
        <f t="shared" si="254"/>
        <v/>
      </c>
      <c r="DR198" s="49" t="str">
        <f t="shared" si="255"/>
        <v/>
      </c>
      <c r="DS198" s="49" t="str">
        <f t="shared" si="256"/>
        <v/>
      </c>
      <c r="DU198" s="49" t="str">
        <f t="shared" si="257"/>
        <v/>
      </c>
      <c r="DV198" s="49" t="str">
        <f t="shared" si="258"/>
        <v/>
      </c>
      <c r="DW198" s="49" t="str">
        <f t="shared" si="259"/>
        <v/>
      </c>
      <c r="DX198" s="49" t="str">
        <f t="shared" si="260"/>
        <v/>
      </c>
      <c r="DY198" s="57" t="str">
        <f t="shared" si="261"/>
        <v/>
      </c>
      <c r="EA198" s="49" t="str">
        <f t="shared" ref="EA198:EA261" si="323">IF(OR(ISBLANK($B198),N(EA$67)=0,N($AP$66)=0),"",IF(OR(COUNTIFS($D198:$AO198,"ABS",$D462:$AO462,EA$68)=CA$332,COUNTIFS($D198:$AO198,"ABS",$D462:$AO462,EA$68)=CA$332,COUNTIFS($D198:$AO198,"ABS",$D462:$AO462,EA$68)=CA$332,COUNTIFS($D198:$AO198,"ABS",$D462:$AO462,EA$68)=CA$332),"ABS",ROUND(MMULT($D462:$AO462,CA$333:CA$370),2)))</f>
        <v/>
      </c>
      <c r="EB198" s="49" t="str">
        <f t="shared" ref="EB198:EB261" si="324">IF(OR(ISBLANK($B198),N(EB$67)=0,N($AP$66)=0),"",IF(OR(COUNTIFS($D198:$AO198,"ABS",$D462:$AO462,EB$68)=CB$332,COUNTIFS($D198:$AO198,"ABS",$D462:$AO462,EB$68)=CB$332,COUNTIFS($D198:$AO198,"ABS",$D462:$AO462,EB$68)=CB$332,COUNTIFS($D198:$AO198,"ABS",$D462:$AO462,EB$68)=CB$332),"ABS",ROUND(MMULT($D462:$AO462,CB$333:CB$370),2)))</f>
        <v/>
      </c>
      <c r="EC198" s="49" t="str">
        <f t="shared" ref="EC198:EC261" si="325">IF(OR(ISBLANK($B198),N(EC$67)=0,N($AP$66)=0),"",IF(OR(COUNTIFS($D198:$AO198,"ABS",$D462:$AO462,EC$68)=CC$332,COUNTIFS($D198:$AO198,"ABS",$D462:$AO462,EC$68)=CC$332,COUNTIFS($D198:$AO198,"ABS",$D462:$AO462,EC$68)=CC$332,COUNTIFS($D198:$AO198,"ABS",$D462:$AO462,EC$68)=CC$332),"ABS",ROUND(MMULT($D462:$AO462,CC$333:CC$370),2)))</f>
        <v/>
      </c>
      <c r="ED198" s="49" t="str">
        <f t="shared" ref="ED198:ED261" si="326">IF(OR(ISBLANK($B198),N(ED$67)=0,N($AP$66)=0),"",IF(OR(COUNTIFS($D198:$AO198,"ABS",$D462:$AO462,ED$68)=CD$332,COUNTIFS($D198:$AO198,"ABS",$D462:$AO462,ED$68)=CD$332,COUNTIFS($D198:$AO198,"ABS",$D462:$AO462,ED$68)=CD$332,COUNTIFS($D198:$AO198,"ABS",$D462:$AO462,ED$68)=CD$332),"ABS",ROUND(MMULT($D462:$AO462,CD$333:CD$370),2)))</f>
        <v/>
      </c>
      <c r="EE198" s="49" t="str">
        <f t="shared" ref="EE198:EE261" si="327">IF(OR(ISBLANK($B198),N(EE$67)=0,N($AP$66)=0),"",IF(OR(COUNTIFS($D198:$AO198,"ABS",$D462:$AO462,EE$68)=CE$332,COUNTIFS($D198:$AO198,"ABS",$D462:$AO462,EE$68)=CE$332,COUNTIFS($D198:$AO198,"ABS",$D462:$AO462,EE$68)=CE$332,COUNTIFS($D198:$AO198,"ABS",$D462:$AO462,EE$68)=CE$332),"ABS",ROUND(MMULT($D462:$AO462,CE$333:CE$370),2)))</f>
        <v/>
      </c>
      <c r="EG198" s="49" t="str">
        <f t="shared" ref="EG198:EG261" si="328">IF(AND(ISBLANK($B198),ISBLANK($C198)),"",IF(AND(N(EA$67)&gt;0,EA198="ABS"),"ABS",IF(AND(N(EA$67)&gt;0,LEN(EA198)&gt;0),IF(ROUND(EA198/EA$67*100,0)&gt;=$J$8,"Yes","No"),"")))</f>
        <v/>
      </c>
      <c r="EH198" s="49" t="str">
        <f t="shared" ref="EH198:EH261" si="329">IF(AND(ISBLANK($B198),ISBLANK($C198)),"",IF(AND(N(EB$67)&gt;0,EB198="ABS"),"ABS",IF(AND(N(EB$67)&gt;0,LEN(EB198)&gt;0),IF(ROUND(EB198/EB$67*100,0)&gt;=$J$8,"Yes","No"),"")))</f>
        <v/>
      </c>
      <c r="EI198" s="49" t="str">
        <f t="shared" ref="EI198:EI261" si="330">IF(AND(ISBLANK($B198),ISBLANK($C198)),"",IF(AND(N(EC$67)&gt;0,EC198="ABS"),"ABS",IF(AND(N(EC$67)&gt;0,LEN(EC198)&gt;0),IF(ROUND(EC198/EC$67*100,0)&gt;=$J$8,"Yes","No"),"")))</f>
        <v/>
      </c>
      <c r="EJ198" s="49" t="str">
        <f t="shared" ref="EJ198:EJ261" si="331">IF(AND(ISBLANK($B198),ISBLANK($C198)),"",IF(AND(N(ED$67)&gt;0,ED198="ABS"),"ABS",IF(AND(N(ED$67)&gt;0,LEN(ED198)&gt;0),IF(ROUND(ED198/ED$67*100,0)&gt;=$J$8,"Yes","No"),"")))</f>
        <v/>
      </c>
      <c r="EK198" s="49" t="str">
        <f t="shared" ref="EK198:EK261" si="332">IF(AND(ISBLANK($B198),ISBLANK($C198)),"",IF(AND(N(EE$67)&gt;0,EE198="ABS"),"ABS",IF(AND(N(EE$67)&gt;0,LEN(EE198)&gt;0),IF(ROUND(EE198/EE$67*100,0)&gt;=$J$8,"Yes","No"),"")))</f>
        <v/>
      </c>
      <c r="EL198" s="57" t="str">
        <f t="shared" ref="EL198:EL261" si="333">IF(COUNTIF(EG198:EK198,"Yes")=$DY$66,"Yes",IF(COUNTIF(EG198:EK198,"ABS")&gt;0,"ABS",IF(AND(N($AP198)&gt;0,COUNTIF(EG198:EK198,"No")&gt;0),"No","")))</f>
        <v/>
      </c>
    </row>
    <row r="199" spans="1:142" ht="15" customHeight="1">
      <c r="A199" s="699"/>
      <c r="B199" s="702"/>
      <c r="C199" s="702"/>
      <c r="D199" s="722"/>
      <c r="E199" s="722"/>
      <c r="F199" s="722"/>
      <c r="G199" s="722"/>
      <c r="H199" s="722"/>
      <c r="I199" s="722"/>
      <c r="J199" s="722"/>
      <c r="K199" s="722"/>
      <c r="L199" s="722"/>
      <c r="M199" s="722"/>
      <c r="N199" s="722"/>
      <c r="O199" s="722"/>
      <c r="P199" s="722"/>
      <c r="Q199" s="722"/>
      <c r="R199" s="722"/>
      <c r="S199" s="722"/>
      <c r="T199" s="722"/>
      <c r="U199" s="722"/>
      <c r="V199" s="722"/>
      <c r="W199" s="722"/>
      <c r="X199" s="722"/>
      <c r="Y199" s="722"/>
      <c r="Z199" s="722"/>
      <c r="AA199" s="722"/>
      <c r="AB199" s="722"/>
      <c r="AC199" s="722"/>
      <c r="AD199" s="722"/>
      <c r="AE199" s="722"/>
      <c r="AF199" s="722"/>
      <c r="AG199" s="722"/>
      <c r="AH199" s="722"/>
      <c r="AI199" s="722"/>
      <c r="AJ199" s="722"/>
      <c r="AK199" s="722"/>
      <c r="AL199" s="722"/>
      <c r="AM199" s="722"/>
      <c r="AN199" s="722"/>
      <c r="AO199" s="722"/>
      <c r="AP199" s="215" t="str">
        <f t="shared" si="297"/>
        <v/>
      </c>
      <c r="AQ199" s="299" t="str">
        <f t="shared" si="262"/>
        <v/>
      </c>
      <c r="AR199" s="215" t="str">
        <f t="shared" si="298"/>
        <v/>
      </c>
      <c r="AS199" s="3"/>
      <c r="AT199" s="49" t="str">
        <f t="shared" si="299"/>
        <v/>
      </c>
      <c r="AU199" s="49" t="str">
        <f t="shared" si="300"/>
        <v/>
      </c>
      <c r="AV199" s="49" t="str">
        <f t="shared" si="301"/>
        <v/>
      </c>
      <c r="AW199" s="49" t="str">
        <f t="shared" si="302"/>
        <v/>
      </c>
      <c r="AX199" s="49" t="str">
        <f t="shared" si="303"/>
        <v/>
      </c>
      <c r="AY199" s="49" t="str">
        <f t="shared" si="304"/>
        <v/>
      </c>
      <c r="AZ199" s="49" t="str">
        <f t="shared" si="305"/>
        <v/>
      </c>
      <c r="BA199" s="42"/>
      <c r="BB199" s="49" t="str">
        <f t="shared" si="263"/>
        <v/>
      </c>
      <c r="BC199" s="49" t="str">
        <f t="shared" si="264"/>
        <v/>
      </c>
      <c r="BD199" s="49" t="str">
        <f t="shared" si="265"/>
        <v/>
      </c>
      <c r="BE199" s="49" t="str">
        <f t="shared" si="266"/>
        <v/>
      </c>
      <c r="BF199" s="49" t="str">
        <f t="shared" si="267"/>
        <v/>
      </c>
      <c r="BG199" s="49" t="str">
        <f t="shared" si="268"/>
        <v/>
      </c>
      <c r="BH199" s="49" t="str">
        <f t="shared" si="269"/>
        <v/>
      </c>
      <c r="BI199" s="49" t="str">
        <f t="shared" si="306"/>
        <v/>
      </c>
      <c r="BJ199" s="3"/>
      <c r="BK199" s="49" t="str">
        <f t="shared" si="307"/>
        <v/>
      </c>
      <c r="BL199" s="49" t="str">
        <f t="shared" si="308"/>
        <v/>
      </c>
      <c r="BM199" s="49" t="str">
        <f t="shared" si="309"/>
        <v/>
      </c>
      <c r="BN199" s="49" t="str">
        <f t="shared" si="310"/>
        <v/>
      </c>
      <c r="BO199" s="49" t="str">
        <f t="shared" si="311"/>
        <v/>
      </c>
      <c r="BP199" s="49" t="str">
        <f t="shared" si="312"/>
        <v/>
      </c>
      <c r="BQ199" s="49" t="str">
        <f t="shared" si="313"/>
        <v/>
      </c>
      <c r="BR199" s="49" t="str">
        <f t="shared" si="314"/>
        <v/>
      </c>
      <c r="BS199" s="49" t="str">
        <f t="shared" si="315"/>
        <v/>
      </c>
      <c r="BT199" s="49" t="str">
        <f t="shared" si="316"/>
        <v/>
      </c>
      <c r="BU199" s="49" t="str">
        <f t="shared" si="317"/>
        <v/>
      </c>
      <c r="BV199" s="49" t="str">
        <f t="shared" si="318"/>
        <v/>
      </c>
      <c r="BW199" s="49" t="str">
        <f t="shared" si="319"/>
        <v/>
      </c>
      <c r="BY199" s="49" t="str">
        <f t="shared" si="270"/>
        <v/>
      </c>
      <c r="BZ199" s="49" t="str">
        <f t="shared" si="271"/>
        <v/>
      </c>
      <c r="CA199" s="49" t="str">
        <f t="shared" si="272"/>
        <v/>
      </c>
      <c r="CB199" s="49" t="str">
        <f t="shared" si="273"/>
        <v/>
      </c>
      <c r="CC199" s="49" t="str">
        <f t="shared" si="274"/>
        <v/>
      </c>
      <c r="CD199" s="49" t="str">
        <f t="shared" si="275"/>
        <v/>
      </c>
      <c r="CE199" s="49" t="str">
        <f t="shared" si="276"/>
        <v/>
      </c>
      <c r="CF199" s="49" t="str">
        <f t="shared" si="277"/>
        <v/>
      </c>
      <c r="CG199" s="49" t="str">
        <f t="shared" si="278"/>
        <v/>
      </c>
      <c r="CH199" s="49" t="str">
        <f t="shared" si="279"/>
        <v/>
      </c>
      <c r="CI199" s="49" t="str">
        <f t="shared" si="280"/>
        <v/>
      </c>
      <c r="CJ199" s="49" t="str">
        <f t="shared" si="281"/>
        <v/>
      </c>
      <c r="CK199" s="49" t="str">
        <f t="shared" si="282"/>
        <v/>
      </c>
      <c r="CL199" s="49" t="str">
        <f t="shared" si="283"/>
        <v/>
      </c>
      <c r="CM199" s="3"/>
      <c r="CN199" s="49" t="str">
        <f t="shared" si="245"/>
        <v/>
      </c>
      <c r="CO199" s="49" t="str">
        <f t="shared" si="246"/>
        <v/>
      </c>
      <c r="CP199" s="49" t="str">
        <f t="shared" si="247"/>
        <v/>
      </c>
      <c r="CQ199" s="49" t="str">
        <f t="shared" si="248"/>
        <v/>
      </c>
      <c r="CR199" s="49" t="str">
        <f t="shared" si="249"/>
        <v/>
      </c>
      <c r="CS199" s="49" t="str">
        <f t="shared" si="250"/>
        <v/>
      </c>
      <c r="CT199" s="49" t="str">
        <f t="shared" si="251"/>
        <v/>
      </c>
      <c r="CU199" s="49" t="str">
        <f t="shared" si="252"/>
        <v/>
      </c>
      <c r="CW199" s="49" t="str">
        <f t="shared" si="284"/>
        <v/>
      </c>
      <c r="CX199" s="49" t="str">
        <f t="shared" si="285"/>
        <v/>
      </c>
      <c r="CY199" s="49" t="str">
        <f t="shared" si="286"/>
        <v/>
      </c>
      <c r="CZ199" s="49" t="str">
        <f t="shared" si="287"/>
        <v/>
      </c>
      <c r="DA199" s="49" t="str">
        <f t="shared" si="288"/>
        <v/>
      </c>
      <c r="DB199" s="49" t="str">
        <f t="shared" si="289"/>
        <v/>
      </c>
      <c r="DC199" s="49" t="str">
        <f t="shared" si="290"/>
        <v/>
      </c>
      <c r="DD199" s="49" t="str">
        <f t="shared" si="291"/>
        <v/>
      </c>
      <c r="DE199" s="52" t="str">
        <f t="shared" si="292"/>
        <v/>
      </c>
      <c r="DG199" s="49" t="str">
        <f t="shared" si="320"/>
        <v/>
      </c>
      <c r="DH199" s="49" t="str">
        <f t="shared" si="321"/>
        <v/>
      </c>
      <c r="DI199" s="49" t="str">
        <f t="shared" si="322"/>
        <v/>
      </c>
      <c r="DK199" s="49" t="str">
        <f t="shared" si="293"/>
        <v/>
      </c>
      <c r="DL199" s="49" t="str">
        <f t="shared" si="294"/>
        <v/>
      </c>
      <c r="DM199" s="49" t="str">
        <f t="shared" si="295"/>
        <v/>
      </c>
      <c r="DN199" s="57" t="str">
        <f t="shared" si="296"/>
        <v/>
      </c>
      <c r="DP199" s="49" t="str">
        <f t="shared" si="253"/>
        <v/>
      </c>
      <c r="DQ199" s="49" t="str">
        <f t="shared" si="254"/>
        <v/>
      </c>
      <c r="DR199" s="49" t="str">
        <f t="shared" si="255"/>
        <v/>
      </c>
      <c r="DS199" s="49" t="str">
        <f t="shared" si="256"/>
        <v/>
      </c>
      <c r="DU199" s="49" t="str">
        <f t="shared" si="257"/>
        <v/>
      </c>
      <c r="DV199" s="49" t="str">
        <f t="shared" si="258"/>
        <v/>
      </c>
      <c r="DW199" s="49" t="str">
        <f t="shared" si="259"/>
        <v/>
      </c>
      <c r="DX199" s="49" t="str">
        <f t="shared" si="260"/>
        <v/>
      </c>
      <c r="DY199" s="57" t="str">
        <f t="shared" si="261"/>
        <v/>
      </c>
      <c r="EA199" s="49" t="str">
        <f t="shared" si="323"/>
        <v/>
      </c>
      <c r="EB199" s="49" t="str">
        <f t="shared" si="324"/>
        <v/>
      </c>
      <c r="EC199" s="49" t="str">
        <f t="shared" si="325"/>
        <v/>
      </c>
      <c r="ED199" s="49" t="str">
        <f t="shared" si="326"/>
        <v/>
      </c>
      <c r="EE199" s="49" t="str">
        <f t="shared" si="327"/>
        <v/>
      </c>
      <c r="EG199" s="49" t="str">
        <f t="shared" si="328"/>
        <v/>
      </c>
      <c r="EH199" s="49" t="str">
        <f t="shared" si="329"/>
        <v/>
      </c>
      <c r="EI199" s="49" t="str">
        <f t="shared" si="330"/>
        <v/>
      </c>
      <c r="EJ199" s="49" t="str">
        <f t="shared" si="331"/>
        <v/>
      </c>
      <c r="EK199" s="49" t="str">
        <f t="shared" si="332"/>
        <v/>
      </c>
      <c r="EL199" s="57" t="str">
        <f t="shared" si="333"/>
        <v/>
      </c>
    </row>
    <row r="200" spans="1:142" ht="15" customHeight="1">
      <c r="A200" s="699"/>
      <c r="B200" s="702"/>
      <c r="C200" s="702"/>
      <c r="D200" s="722"/>
      <c r="E200" s="722"/>
      <c r="F200" s="722"/>
      <c r="G200" s="722"/>
      <c r="H200" s="722"/>
      <c r="I200" s="722"/>
      <c r="J200" s="722"/>
      <c r="K200" s="722"/>
      <c r="L200" s="722"/>
      <c r="M200" s="722"/>
      <c r="N200" s="722"/>
      <c r="O200" s="722"/>
      <c r="P200" s="722"/>
      <c r="Q200" s="722"/>
      <c r="R200" s="722"/>
      <c r="S200" s="722"/>
      <c r="T200" s="722"/>
      <c r="U200" s="722"/>
      <c r="V200" s="722"/>
      <c r="W200" s="722"/>
      <c r="X200" s="722"/>
      <c r="Y200" s="722"/>
      <c r="Z200" s="722"/>
      <c r="AA200" s="722"/>
      <c r="AB200" s="722"/>
      <c r="AC200" s="722"/>
      <c r="AD200" s="722"/>
      <c r="AE200" s="722"/>
      <c r="AF200" s="722"/>
      <c r="AG200" s="722"/>
      <c r="AH200" s="722"/>
      <c r="AI200" s="722"/>
      <c r="AJ200" s="722"/>
      <c r="AK200" s="722"/>
      <c r="AL200" s="722"/>
      <c r="AM200" s="722"/>
      <c r="AN200" s="722"/>
      <c r="AO200" s="722"/>
      <c r="AP200" s="215" t="str">
        <f t="shared" si="297"/>
        <v/>
      </c>
      <c r="AQ200" s="299" t="str">
        <f t="shared" si="262"/>
        <v/>
      </c>
      <c r="AR200" s="215" t="str">
        <f t="shared" si="298"/>
        <v/>
      </c>
      <c r="AS200" s="3"/>
      <c r="AT200" s="49" t="str">
        <f t="shared" si="299"/>
        <v/>
      </c>
      <c r="AU200" s="49" t="str">
        <f t="shared" si="300"/>
        <v/>
      </c>
      <c r="AV200" s="49" t="str">
        <f t="shared" si="301"/>
        <v/>
      </c>
      <c r="AW200" s="49" t="str">
        <f t="shared" si="302"/>
        <v/>
      </c>
      <c r="AX200" s="49" t="str">
        <f t="shared" si="303"/>
        <v/>
      </c>
      <c r="AY200" s="49" t="str">
        <f t="shared" si="304"/>
        <v/>
      </c>
      <c r="AZ200" s="49" t="str">
        <f t="shared" si="305"/>
        <v/>
      </c>
      <c r="BA200" s="42"/>
      <c r="BB200" s="49" t="str">
        <f t="shared" si="263"/>
        <v/>
      </c>
      <c r="BC200" s="49" t="str">
        <f t="shared" si="264"/>
        <v/>
      </c>
      <c r="BD200" s="49" t="str">
        <f t="shared" si="265"/>
        <v/>
      </c>
      <c r="BE200" s="49" t="str">
        <f t="shared" si="266"/>
        <v/>
      </c>
      <c r="BF200" s="49" t="str">
        <f t="shared" si="267"/>
        <v/>
      </c>
      <c r="BG200" s="49" t="str">
        <f t="shared" si="268"/>
        <v/>
      </c>
      <c r="BH200" s="49" t="str">
        <f t="shared" si="269"/>
        <v/>
      </c>
      <c r="BI200" s="49" t="str">
        <f t="shared" si="306"/>
        <v/>
      </c>
      <c r="BJ200" s="3"/>
      <c r="BK200" s="49" t="str">
        <f t="shared" si="307"/>
        <v/>
      </c>
      <c r="BL200" s="49" t="str">
        <f t="shared" si="308"/>
        <v/>
      </c>
      <c r="BM200" s="49" t="str">
        <f t="shared" si="309"/>
        <v/>
      </c>
      <c r="BN200" s="49" t="str">
        <f t="shared" si="310"/>
        <v/>
      </c>
      <c r="BO200" s="49" t="str">
        <f t="shared" si="311"/>
        <v/>
      </c>
      <c r="BP200" s="49" t="str">
        <f t="shared" si="312"/>
        <v/>
      </c>
      <c r="BQ200" s="49" t="str">
        <f t="shared" si="313"/>
        <v/>
      </c>
      <c r="BR200" s="49" t="str">
        <f t="shared" si="314"/>
        <v/>
      </c>
      <c r="BS200" s="49" t="str">
        <f t="shared" si="315"/>
        <v/>
      </c>
      <c r="BT200" s="49" t="str">
        <f t="shared" si="316"/>
        <v/>
      </c>
      <c r="BU200" s="49" t="str">
        <f t="shared" si="317"/>
        <v/>
      </c>
      <c r="BV200" s="49" t="str">
        <f t="shared" si="318"/>
        <v/>
      </c>
      <c r="BW200" s="49" t="str">
        <f t="shared" si="319"/>
        <v/>
      </c>
      <c r="BY200" s="49" t="str">
        <f t="shared" si="270"/>
        <v/>
      </c>
      <c r="BZ200" s="49" t="str">
        <f t="shared" si="271"/>
        <v/>
      </c>
      <c r="CA200" s="49" t="str">
        <f t="shared" si="272"/>
        <v/>
      </c>
      <c r="CB200" s="49" t="str">
        <f t="shared" si="273"/>
        <v/>
      </c>
      <c r="CC200" s="49" t="str">
        <f t="shared" si="274"/>
        <v/>
      </c>
      <c r="CD200" s="49" t="str">
        <f t="shared" si="275"/>
        <v/>
      </c>
      <c r="CE200" s="49" t="str">
        <f t="shared" si="276"/>
        <v/>
      </c>
      <c r="CF200" s="49" t="str">
        <f t="shared" si="277"/>
        <v/>
      </c>
      <c r="CG200" s="49" t="str">
        <f t="shared" si="278"/>
        <v/>
      </c>
      <c r="CH200" s="49" t="str">
        <f t="shared" si="279"/>
        <v/>
      </c>
      <c r="CI200" s="49" t="str">
        <f t="shared" si="280"/>
        <v/>
      </c>
      <c r="CJ200" s="49" t="str">
        <f t="shared" si="281"/>
        <v/>
      </c>
      <c r="CK200" s="49" t="str">
        <f t="shared" si="282"/>
        <v/>
      </c>
      <c r="CL200" s="49" t="str">
        <f t="shared" si="283"/>
        <v/>
      </c>
      <c r="CM200" s="3"/>
      <c r="CN200" s="49" t="str">
        <f t="shared" si="245"/>
        <v/>
      </c>
      <c r="CO200" s="49" t="str">
        <f t="shared" si="246"/>
        <v/>
      </c>
      <c r="CP200" s="49" t="str">
        <f t="shared" si="247"/>
        <v/>
      </c>
      <c r="CQ200" s="49" t="str">
        <f t="shared" si="248"/>
        <v/>
      </c>
      <c r="CR200" s="49" t="str">
        <f t="shared" si="249"/>
        <v/>
      </c>
      <c r="CS200" s="49" t="str">
        <f t="shared" si="250"/>
        <v/>
      </c>
      <c r="CT200" s="49" t="str">
        <f t="shared" si="251"/>
        <v/>
      </c>
      <c r="CU200" s="49" t="str">
        <f t="shared" si="252"/>
        <v/>
      </c>
      <c r="CW200" s="49" t="str">
        <f t="shared" si="284"/>
        <v/>
      </c>
      <c r="CX200" s="49" t="str">
        <f t="shared" si="285"/>
        <v/>
      </c>
      <c r="CY200" s="49" t="str">
        <f t="shared" si="286"/>
        <v/>
      </c>
      <c r="CZ200" s="49" t="str">
        <f t="shared" si="287"/>
        <v/>
      </c>
      <c r="DA200" s="49" t="str">
        <f t="shared" si="288"/>
        <v/>
      </c>
      <c r="DB200" s="49" t="str">
        <f t="shared" si="289"/>
        <v/>
      </c>
      <c r="DC200" s="49" t="str">
        <f t="shared" si="290"/>
        <v/>
      </c>
      <c r="DD200" s="49" t="str">
        <f t="shared" si="291"/>
        <v/>
      </c>
      <c r="DE200" s="52" t="str">
        <f t="shared" si="292"/>
        <v/>
      </c>
      <c r="DG200" s="49" t="str">
        <f t="shared" si="320"/>
        <v/>
      </c>
      <c r="DH200" s="49" t="str">
        <f t="shared" si="321"/>
        <v/>
      </c>
      <c r="DI200" s="49" t="str">
        <f t="shared" si="322"/>
        <v/>
      </c>
      <c r="DK200" s="49" t="str">
        <f t="shared" si="293"/>
        <v/>
      </c>
      <c r="DL200" s="49" t="str">
        <f t="shared" si="294"/>
        <v/>
      </c>
      <c r="DM200" s="49" t="str">
        <f t="shared" si="295"/>
        <v/>
      </c>
      <c r="DN200" s="57" t="str">
        <f t="shared" si="296"/>
        <v/>
      </c>
      <c r="DP200" s="49" t="str">
        <f t="shared" si="253"/>
        <v/>
      </c>
      <c r="DQ200" s="49" t="str">
        <f t="shared" si="254"/>
        <v/>
      </c>
      <c r="DR200" s="49" t="str">
        <f t="shared" si="255"/>
        <v/>
      </c>
      <c r="DS200" s="49" t="str">
        <f t="shared" si="256"/>
        <v/>
      </c>
      <c r="DU200" s="49" t="str">
        <f t="shared" si="257"/>
        <v/>
      </c>
      <c r="DV200" s="49" t="str">
        <f t="shared" si="258"/>
        <v/>
      </c>
      <c r="DW200" s="49" t="str">
        <f t="shared" si="259"/>
        <v/>
      </c>
      <c r="DX200" s="49" t="str">
        <f t="shared" si="260"/>
        <v/>
      </c>
      <c r="DY200" s="57" t="str">
        <f t="shared" si="261"/>
        <v/>
      </c>
      <c r="EA200" s="49" t="str">
        <f t="shared" si="323"/>
        <v/>
      </c>
      <c r="EB200" s="49" t="str">
        <f t="shared" si="324"/>
        <v/>
      </c>
      <c r="EC200" s="49" t="str">
        <f t="shared" si="325"/>
        <v/>
      </c>
      <c r="ED200" s="49" t="str">
        <f t="shared" si="326"/>
        <v/>
      </c>
      <c r="EE200" s="49" t="str">
        <f t="shared" si="327"/>
        <v/>
      </c>
      <c r="EG200" s="49" t="str">
        <f t="shared" si="328"/>
        <v/>
      </c>
      <c r="EH200" s="49" t="str">
        <f t="shared" si="329"/>
        <v/>
      </c>
      <c r="EI200" s="49" t="str">
        <f t="shared" si="330"/>
        <v/>
      </c>
      <c r="EJ200" s="49" t="str">
        <f t="shared" si="331"/>
        <v/>
      </c>
      <c r="EK200" s="49" t="str">
        <f t="shared" si="332"/>
        <v/>
      </c>
      <c r="EL200" s="57" t="str">
        <f t="shared" si="333"/>
        <v/>
      </c>
    </row>
    <row r="201" spans="1:142" ht="15" customHeight="1">
      <c r="A201" s="699"/>
      <c r="B201" s="702"/>
      <c r="C201" s="702"/>
      <c r="D201" s="722"/>
      <c r="E201" s="722"/>
      <c r="F201" s="722"/>
      <c r="G201" s="722"/>
      <c r="H201" s="722"/>
      <c r="I201" s="722"/>
      <c r="J201" s="722"/>
      <c r="K201" s="722"/>
      <c r="L201" s="722"/>
      <c r="M201" s="722"/>
      <c r="N201" s="722"/>
      <c r="O201" s="722"/>
      <c r="P201" s="722"/>
      <c r="Q201" s="722"/>
      <c r="R201" s="722"/>
      <c r="S201" s="722"/>
      <c r="T201" s="722"/>
      <c r="U201" s="722"/>
      <c r="V201" s="722"/>
      <c r="W201" s="722"/>
      <c r="X201" s="722"/>
      <c r="Y201" s="722"/>
      <c r="Z201" s="722"/>
      <c r="AA201" s="722"/>
      <c r="AB201" s="722"/>
      <c r="AC201" s="722"/>
      <c r="AD201" s="722"/>
      <c r="AE201" s="722"/>
      <c r="AF201" s="722"/>
      <c r="AG201" s="722"/>
      <c r="AH201" s="722"/>
      <c r="AI201" s="722"/>
      <c r="AJ201" s="722"/>
      <c r="AK201" s="722"/>
      <c r="AL201" s="722"/>
      <c r="AM201" s="722"/>
      <c r="AN201" s="722"/>
      <c r="AO201" s="722"/>
      <c r="AP201" s="215" t="str">
        <f t="shared" si="297"/>
        <v/>
      </c>
      <c r="AQ201" s="299" t="str">
        <f t="shared" si="262"/>
        <v/>
      </c>
      <c r="AR201" s="215" t="str">
        <f t="shared" si="298"/>
        <v/>
      </c>
      <c r="AS201" s="3"/>
      <c r="AT201" s="49" t="str">
        <f t="shared" si="299"/>
        <v/>
      </c>
      <c r="AU201" s="49" t="str">
        <f t="shared" si="300"/>
        <v/>
      </c>
      <c r="AV201" s="49" t="str">
        <f t="shared" si="301"/>
        <v/>
      </c>
      <c r="AW201" s="49" t="str">
        <f t="shared" si="302"/>
        <v/>
      </c>
      <c r="AX201" s="49" t="str">
        <f t="shared" si="303"/>
        <v/>
      </c>
      <c r="AY201" s="49" t="str">
        <f t="shared" si="304"/>
        <v/>
      </c>
      <c r="AZ201" s="49" t="str">
        <f t="shared" si="305"/>
        <v/>
      </c>
      <c r="BA201" s="42"/>
      <c r="BB201" s="49" t="str">
        <f t="shared" si="263"/>
        <v/>
      </c>
      <c r="BC201" s="49" t="str">
        <f t="shared" si="264"/>
        <v/>
      </c>
      <c r="BD201" s="49" t="str">
        <f t="shared" si="265"/>
        <v/>
      </c>
      <c r="BE201" s="49" t="str">
        <f t="shared" si="266"/>
        <v/>
      </c>
      <c r="BF201" s="49" t="str">
        <f t="shared" si="267"/>
        <v/>
      </c>
      <c r="BG201" s="49" t="str">
        <f t="shared" si="268"/>
        <v/>
      </c>
      <c r="BH201" s="49" t="str">
        <f t="shared" si="269"/>
        <v/>
      </c>
      <c r="BI201" s="49" t="str">
        <f t="shared" si="306"/>
        <v/>
      </c>
      <c r="BJ201" s="3"/>
      <c r="BK201" s="49" t="str">
        <f t="shared" si="307"/>
        <v/>
      </c>
      <c r="BL201" s="49" t="str">
        <f t="shared" si="308"/>
        <v/>
      </c>
      <c r="BM201" s="49" t="str">
        <f t="shared" si="309"/>
        <v/>
      </c>
      <c r="BN201" s="49" t="str">
        <f t="shared" si="310"/>
        <v/>
      </c>
      <c r="BO201" s="49" t="str">
        <f t="shared" si="311"/>
        <v/>
      </c>
      <c r="BP201" s="49" t="str">
        <f t="shared" si="312"/>
        <v/>
      </c>
      <c r="BQ201" s="49" t="str">
        <f t="shared" si="313"/>
        <v/>
      </c>
      <c r="BR201" s="49" t="str">
        <f t="shared" si="314"/>
        <v/>
      </c>
      <c r="BS201" s="49" t="str">
        <f t="shared" si="315"/>
        <v/>
      </c>
      <c r="BT201" s="49" t="str">
        <f t="shared" si="316"/>
        <v/>
      </c>
      <c r="BU201" s="49" t="str">
        <f t="shared" si="317"/>
        <v/>
      </c>
      <c r="BV201" s="49" t="str">
        <f t="shared" si="318"/>
        <v/>
      </c>
      <c r="BW201" s="49" t="str">
        <f t="shared" si="319"/>
        <v/>
      </c>
      <c r="BY201" s="49" t="str">
        <f t="shared" si="270"/>
        <v/>
      </c>
      <c r="BZ201" s="49" t="str">
        <f t="shared" si="271"/>
        <v/>
      </c>
      <c r="CA201" s="49" t="str">
        <f t="shared" si="272"/>
        <v/>
      </c>
      <c r="CB201" s="49" t="str">
        <f t="shared" si="273"/>
        <v/>
      </c>
      <c r="CC201" s="49" t="str">
        <f t="shared" si="274"/>
        <v/>
      </c>
      <c r="CD201" s="49" t="str">
        <f t="shared" si="275"/>
        <v/>
      </c>
      <c r="CE201" s="49" t="str">
        <f t="shared" si="276"/>
        <v/>
      </c>
      <c r="CF201" s="49" t="str">
        <f t="shared" si="277"/>
        <v/>
      </c>
      <c r="CG201" s="49" t="str">
        <f t="shared" si="278"/>
        <v/>
      </c>
      <c r="CH201" s="49" t="str">
        <f t="shared" si="279"/>
        <v/>
      </c>
      <c r="CI201" s="49" t="str">
        <f t="shared" si="280"/>
        <v/>
      </c>
      <c r="CJ201" s="49" t="str">
        <f t="shared" si="281"/>
        <v/>
      </c>
      <c r="CK201" s="49" t="str">
        <f t="shared" si="282"/>
        <v/>
      </c>
      <c r="CL201" s="49" t="str">
        <f t="shared" si="283"/>
        <v/>
      </c>
      <c r="CM201" s="3"/>
      <c r="CN201" s="49" t="str">
        <f t="shared" si="245"/>
        <v/>
      </c>
      <c r="CO201" s="49" t="str">
        <f t="shared" si="246"/>
        <v/>
      </c>
      <c r="CP201" s="49" t="str">
        <f t="shared" si="247"/>
        <v/>
      </c>
      <c r="CQ201" s="49" t="str">
        <f t="shared" si="248"/>
        <v/>
      </c>
      <c r="CR201" s="49" t="str">
        <f t="shared" si="249"/>
        <v/>
      </c>
      <c r="CS201" s="49" t="str">
        <f t="shared" si="250"/>
        <v/>
      </c>
      <c r="CT201" s="49" t="str">
        <f t="shared" si="251"/>
        <v/>
      </c>
      <c r="CU201" s="49" t="str">
        <f t="shared" si="252"/>
        <v/>
      </c>
      <c r="CW201" s="49" t="str">
        <f t="shared" si="284"/>
        <v/>
      </c>
      <c r="CX201" s="49" t="str">
        <f t="shared" si="285"/>
        <v/>
      </c>
      <c r="CY201" s="49" t="str">
        <f t="shared" si="286"/>
        <v/>
      </c>
      <c r="CZ201" s="49" t="str">
        <f t="shared" si="287"/>
        <v/>
      </c>
      <c r="DA201" s="49" t="str">
        <f t="shared" si="288"/>
        <v/>
      </c>
      <c r="DB201" s="49" t="str">
        <f t="shared" si="289"/>
        <v/>
      </c>
      <c r="DC201" s="49" t="str">
        <f t="shared" si="290"/>
        <v/>
      </c>
      <c r="DD201" s="49" t="str">
        <f t="shared" si="291"/>
        <v/>
      </c>
      <c r="DE201" s="52" t="str">
        <f t="shared" si="292"/>
        <v/>
      </c>
      <c r="DG201" s="49" t="str">
        <f t="shared" si="320"/>
        <v/>
      </c>
      <c r="DH201" s="49" t="str">
        <f t="shared" si="321"/>
        <v/>
      </c>
      <c r="DI201" s="49" t="str">
        <f t="shared" si="322"/>
        <v/>
      </c>
      <c r="DK201" s="49" t="str">
        <f t="shared" si="293"/>
        <v/>
      </c>
      <c r="DL201" s="49" t="str">
        <f t="shared" si="294"/>
        <v/>
      </c>
      <c r="DM201" s="49" t="str">
        <f t="shared" si="295"/>
        <v/>
      </c>
      <c r="DN201" s="57" t="str">
        <f t="shared" si="296"/>
        <v/>
      </c>
      <c r="DP201" s="49" t="str">
        <f t="shared" si="253"/>
        <v/>
      </c>
      <c r="DQ201" s="49" t="str">
        <f t="shared" si="254"/>
        <v/>
      </c>
      <c r="DR201" s="49" t="str">
        <f t="shared" si="255"/>
        <v/>
      </c>
      <c r="DS201" s="49" t="str">
        <f t="shared" si="256"/>
        <v/>
      </c>
      <c r="DU201" s="49" t="str">
        <f t="shared" si="257"/>
        <v/>
      </c>
      <c r="DV201" s="49" t="str">
        <f t="shared" si="258"/>
        <v/>
      </c>
      <c r="DW201" s="49" t="str">
        <f t="shared" si="259"/>
        <v/>
      </c>
      <c r="DX201" s="49" t="str">
        <f t="shared" si="260"/>
        <v/>
      </c>
      <c r="DY201" s="57" t="str">
        <f t="shared" si="261"/>
        <v/>
      </c>
      <c r="EA201" s="49" t="str">
        <f t="shared" si="323"/>
        <v/>
      </c>
      <c r="EB201" s="49" t="str">
        <f t="shared" si="324"/>
        <v/>
      </c>
      <c r="EC201" s="49" t="str">
        <f t="shared" si="325"/>
        <v/>
      </c>
      <c r="ED201" s="49" t="str">
        <f t="shared" si="326"/>
        <v/>
      </c>
      <c r="EE201" s="49" t="str">
        <f t="shared" si="327"/>
        <v/>
      </c>
      <c r="EG201" s="49" t="str">
        <f t="shared" si="328"/>
        <v/>
      </c>
      <c r="EH201" s="49" t="str">
        <f t="shared" si="329"/>
        <v/>
      </c>
      <c r="EI201" s="49" t="str">
        <f t="shared" si="330"/>
        <v/>
      </c>
      <c r="EJ201" s="49" t="str">
        <f t="shared" si="331"/>
        <v/>
      </c>
      <c r="EK201" s="49" t="str">
        <f t="shared" si="332"/>
        <v/>
      </c>
      <c r="EL201" s="57" t="str">
        <f t="shared" si="333"/>
        <v/>
      </c>
    </row>
    <row r="202" spans="1:142" ht="15" customHeight="1">
      <c r="A202" s="699"/>
      <c r="B202" s="702"/>
      <c r="C202" s="702"/>
      <c r="D202" s="722"/>
      <c r="E202" s="722"/>
      <c r="F202" s="722"/>
      <c r="G202" s="722"/>
      <c r="H202" s="722"/>
      <c r="I202" s="722"/>
      <c r="J202" s="722"/>
      <c r="K202" s="722"/>
      <c r="L202" s="722"/>
      <c r="M202" s="722"/>
      <c r="N202" s="722"/>
      <c r="O202" s="722"/>
      <c r="P202" s="722"/>
      <c r="Q202" s="722"/>
      <c r="R202" s="722"/>
      <c r="S202" s="722"/>
      <c r="T202" s="722"/>
      <c r="U202" s="722"/>
      <c r="V202" s="722"/>
      <c r="W202" s="722"/>
      <c r="X202" s="722"/>
      <c r="Y202" s="722"/>
      <c r="Z202" s="722"/>
      <c r="AA202" s="722"/>
      <c r="AB202" s="722"/>
      <c r="AC202" s="722"/>
      <c r="AD202" s="722"/>
      <c r="AE202" s="722"/>
      <c r="AF202" s="722"/>
      <c r="AG202" s="722"/>
      <c r="AH202" s="722"/>
      <c r="AI202" s="722"/>
      <c r="AJ202" s="722"/>
      <c r="AK202" s="722"/>
      <c r="AL202" s="722"/>
      <c r="AM202" s="722"/>
      <c r="AN202" s="722"/>
      <c r="AO202" s="722"/>
      <c r="AP202" s="215" t="str">
        <f t="shared" si="297"/>
        <v/>
      </c>
      <c r="AQ202" s="299" t="str">
        <f t="shared" si="262"/>
        <v/>
      </c>
      <c r="AR202" s="215" t="str">
        <f t="shared" si="298"/>
        <v/>
      </c>
      <c r="AS202" s="3"/>
      <c r="AT202" s="49" t="str">
        <f t="shared" si="299"/>
        <v/>
      </c>
      <c r="AU202" s="49" t="str">
        <f t="shared" si="300"/>
        <v/>
      </c>
      <c r="AV202" s="49" t="str">
        <f t="shared" si="301"/>
        <v/>
      </c>
      <c r="AW202" s="49" t="str">
        <f t="shared" si="302"/>
        <v/>
      </c>
      <c r="AX202" s="49" t="str">
        <f t="shared" si="303"/>
        <v/>
      </c>
      <c r="AY202" s="49" t="str">
        <f t="shared" si="304"/>
        <v/>
      </c>
      <c r="AZ202" s="49" t="str">
        <f t="shared" si="305"/>
        <v/>
      </c>
      <c r="BA202" s="42"/>
      <c r="BB202" s="49" t="str">
        <f t="shared" si="263"/>
        <v/>
      </c>
      <c r="BC202" s="49" t="str">
        <f t="shared" si="264"/>
        <v/>
      </c>
      <c r="BD202" s="49" t="str">
        <f t="shared" si="265"/>
        <v/>
      </c>
      <c r="BE202" s="49" t="str">
        <f t="shared" si="266"/>
        <v/>
      </c>
      <c r="BF202" s="49" t="str">
        <f t="shared" si="267"/>
        <v/>
      </c>
      <c r="BG202" s="49" t="str">
        <f t="shared" si="268"/>
        <v/>
      </c>
      <c r="BH202" s="49" t="str">
        <f t="shared" si="269"/>
        <v/>
      </c>
      <c r="BI202" s="49" t="str">
        <f t="shared" si="306"/>
        <v/>
      </c>
      <c r="BJ202" s="3"/>
      <c r="BK202" s="49" t="str">
        <f t="shared" si="307"/>
        <v/>
      </c>
      <c r="BL202" s="49" t="str">
        <f t="shared" si="308"/>
        <v/>
      </c>
      <c r="BM202" s="49" t="str">
        <f t="shared" si="309"/>
        <v/>
      </c>
      <c r="BN202" s="49" t="str">
        <f t="shared" si="310"/>
        <v/>
      </c>
      <c r="BO202" s="49" t="str">
        <f t="shared" si="311"/>
        <v/>
      </c>
      <c r="BP202" s="49" t="str">
        <f t="shared" si="312"/>
        <v/>
      </c>
      <c r="BQ202" s="49" t="str">
        <f t="shared" si="313"/>
        <v/>
      </c>
      <c r="BR202" s="49" t="str">
        <f t="shared" si="314"/>
        <v/>
      </c>
      <c r="BS202" s="49" t="str">
        <f t="shared" si="315"/>
        <v/>
      </c>
      <c r="BT202" s="49" t="str">
        <f t="shared" si="316"/>
        <v/>
      </c>
      <c r="BU202" s="49" t="str">
        <f t="shared" si="317"/>
        <v/>
      </c>
      <c r="BV202" s="49" t="str">
        <f t="shared" si="318"/>
        <v/>
      </c>
      <c r="BW202" s="49" t="str">
        <f t="shared" si="319"/>
        <v/>
      </c>
      <c r="BY202" s="49" t="str">
        <f t="shared" si="270"/>
        <v/>
      </c>
      <c r="BZ202" s="49" t="str">
        <f t="shared" si="271"/>
        <v/>
      </c>
      <c r="CA202" s="49" t="str">
        <f t="shared" si="272"/>
        <v/>
      </c>
      <c r="CB202" s="49" t="str">
        <f t="shared" si="273"/>
        <v/>
      </c>
      <c r="CC202" s="49" t="str">
        <f t="shared" si="274"/>
        <v/>
      </c>
      <c r="CD202" s="49" t="str">
        <f t="shared" si="275"/>
        <v/>
      </c>
      <c r="CE202" s="49" t="str">
        <f t="shared" si="276"/>
        <v/>
      </c>
      <c r="CF202" s="49" t="str">
        <f t="shared" si="277"/>
        <v/>
      </c>
      <c r="CG202" s="49" t="str">
        <f t="shared" si="278"/>
        <v/>
      </c>
      <c r="CH202" s="49" t="str">
        <f t="shared" si="279"/>
        <v/>
      </c>
      <c r="CI202" s="49" t="str">
        <f t="shared" si="280"/>
        <v/>
      </c>
      <c r="CJ202" s="49" t="str">
        <f t="shared" si="281"/>
        <v/>
      </c>
      <c r="CK202" s="49" t="str">
        <f t="shared" si="282"/>
        <v/>
      </c>
      <c r="CL202" s="49" t="str">
        <f t="shared" si="283"/>
        <v/>
      </c>
      <c r="CM202" s="3"/>
      <c r="CN202" s="49" t="str">
        <f t="shared" si="245"/>
        <v/>
      </c>
      <c r="CO202" s="49" t="str">
        <f t="shared" si="246"/>
        <v/>
      </c>
      <c r="CP202" s="49" t="str">
        <f t="shared" si="247"/>
        <v/>
      </c>
      <c r="CQ202" s="49" t="str">
        <f t="shared" si="248"/>
        <v/>
      </c>
      <c r="CR202" s="49" t="str">
        <f t="shared" si="249"/>
        <v/>
      </c>
      <c r="CS202" s="49" t="str">
        <f t="shared" si="250"/>
        <v/>
      </c>
      <c r="CT202" s="49" t="str">
        <f t="shared" si="251"/>
        <v/>
      </c>
      <c r="CU202" s="49" t="str">
        <f t="shared" si="252"/>
        <v/>
      </c>
      <c r="CW202" s="49" t="str">
        <f t="shared" si="284"/>
        <v/>
      </c>
      <c r="CX202" s="49" t="str">
        <f t="shared" si="285"/>
        <v/>
      </c>
      <c r="CY202" s="49" t="str">
        <f t="shared" si="286"/>
        <v/>
      </c>
      <c r="CZ202" s="49" t="str">
        <f t="shared" si="287"/>
        <v/>
      </c>
      <c r="DA202" s="49" t="str">
        <f t="shared" si="288"/>
        <v/>
      </c>
      <c r="DB202" s="49" t="str">
        <f t="shared" si="289"/>
        <v/>
      </c>
      <c r="DC202" s="49" t="str">
        <f t="shared" si="290"/>
        <v/>
      </c>
      <c r="DD202" s="49" t="str">
        <f t="shared" si="291"/>
        <v/>
      </c>
      <c r="DE202" s="52" t="str">
        <f t="shared" si="292"/>
        <v/>
      </c>
      <c r="DG202" s="49" t="str">
        <f t="shared" si="320"/>
        <v/>
      </c>
      <c r="DH202" s="49" t="str">
        <f t="shared" si="321"/>
        <v/>
      </c>
      <c r="DI202" s="49" t="str">
        <f t="shared" si="322"/>
        <v/>
      </c>
      <c r="DK202" s="49" t="str">
        <f t="shared" si="293"/>
        <v/>
      </c>
      <c r="DL202" s="49" t="str">
        <f t="shared" si="294"/>
        <v/>
      </c>
      <c r="DM202" s="49" t="str">
        <f t="shared" si="295"/>
        <v/>
      </c>
      <c r="DN202" s="57" t="str">
        <f t="shared" si="296"/>
        <v/>
      </c>
      <c r="DP202" s="49" t="str">
        <f t="shared" si="253"/>
        <v/>
      </c>
      <c r="DQ202" s="49" t="str">
        <f t="shared" si="254"/>
        <v/>
      </c>
      <c r="DR202" s="49" t="str">
        <f t="shared" si="255"/>
        <v/>
      </c>
      <c r="DS202" s="49" t="str">
        <f t="shared" si="256"/>
        <v/>
      </c>
      <c r="DU202" s="49" t="str">
        <f t="shared" si="257"/>
        <v/>
      </c>
      <c r="DV202" s="49" t="str">
        <f t="shared" si="258"/>
        <v/>
      </c>
      <c r="DW202" s="49" t="str">
        <f t="shared" si="259"/>
        <v/>
      </c>
      <c r="DX202" s="49" t="str">
        <f t="shared" si="260"/>
        <v/>
      </c>
      <c r="DY202" s="57" t="str">
        <f t="shared" si="261"/>
        <v/>
      </c>
      <c r="EA202" s="49" t="str">
        <f t="shared" si="323"/>
        <v/>
      </c>
      <c r="EB202" s="49" t="str">
        <f t="shared" si="324"/>
        <v/>
      </c>
      <c r="EC202" s="49" t="str">
        <f t="shared" si="325"/>
        <v/>
      </c>
      <c r="ED202" s="49" t="str">
        <f t="shared" si="326"/>
        <v/>
      </c>
      <c r="EE202" s="49" t="str">
        <f t="shared" si="327"/>
        <v/>
      </c>
      <c r="EG202" s="49" t="str">
        <f t="shared" si="328"/>
        <v/>
      </c>
      <c r="EH202" s="49" t="str">
        <f t="shared" si="329"/>
        <v/>
      </c>
      <c r="EI202" s="49" t="str">
        <f t="shared" si="330"/>
        <v/>
      </c>
      <c r="EJ202" s="49" t="str">
        <f t="shared" si="331"/>
        <v/>
      </c>
      <c r="EK202" s="49" t="str">
        <f t="shared" si="332"/>
        <v/>
      </c>
      <c r="EL202" s="57" t="str">
        <f t="shared" si="333"/>
        <v/>
      </c>
    </row>
    <row r="203" spans="1:142" ht="15" customHeight="1">
      <c r="A203" s="699"/>
      <c r="B203" s="702"/>
      <c r="C203" s="702"/>
      <c r="D203" s="722"/>
      <c r="E203" s="722"/>
      <c r="F203" s="722"/>
      <c r="G203" s="722"/>
      <c r="H203" s="722"/>
      <c r="I203" s="722"/>
      <c r="J203" s="722"/>
      <c r="K203" s="722"/>
      <c r="L203" s="722"/>
      <c r="M203" s="722"/>
      <c r="N203" s="722"/>
      <c r="O203" s="722"/>
      <c r="P203" s="722"/>
      <c r="Q203" s="722"/>
      <c r="R203" s="722"/>
      <c r="S203" s="722"/>
      <c r="T203" s="722"/>
      <c r="U203" s="722"/>
      <c r="V203" s="722"/>
      <c r="W203" s="722"/>
      <c r="X203" s="722"/>
      <c r="Y203" s="722"/>
      <c r="Z203" s="722"/>
      <c r="AA203" s="722"/>
      <c r="AB203" s="722"/>
      <c r="AC203" s="722"/>
      <c r="AD203" s="722"/>
      <c r="AE203" s="722"/>
      <c r="AF203" s="722"/>
      <c r="AG203" s="722"/>
      <c r="AH203" s="722"/>
      <c r="AI203" s="722"/>
      <c r="AJ203" s="722"/>
      <c r="AK203" s="722"/>
      <c r="AL203" s="722"/>
      <c r="AM203" s="722"/>
      <c r="AN203" s="722"/>
      <c r="AO203" s="722"/>
      <c r="AP203" s="215" t="str">
        <f t="shared" si="297"/>
        <v/>
      </c>
      <c r="AQ203" s="299" t="str">
        <f t="shared" si="262"/>
        <v/>
      </c>
      <c r="AR203" s="215" t="str">
        <f t="shared" si="298"/>
        <v/>
      </c>
      <c r="AS203" s="3"/>
      <c r="AT203" s="49" t="str">
        <f t="shared" si="299"/>
        <v/>
      </c>
      <c r="AU203" s="49" t="str">
        <f t="shared" si="300"/>
        <v/>
      </c>
      <c r="AV203" s="49" t="str">
        <f t="shared" si="301"/>
        <v/>
      </c>
      <c r="AW203" s="49" t="str">
        <f t="shared" si="302"/>
        <v/>
      </c>
      <c r="AX203" s="49" t="str">
        <f t="shared" si="303"/>
        <v/>
      </c>
      <c r="AY203" s="49" t="str">
        <f t="shared" si="304"/>
        <v/>
      </c>
      <c r="AZ203" s="49" t="str">
        <f t="shared" si="305"/>
        <v/>
      </c>
      <c r="BA203" s="42"/>
      <c r="BB203" s="49" t="str">
        <f t="shared" si="263"/>
        <v/>
      </c>
      <c r="BC203" s="49" t="str">
        <f t="shared" si="264"/>
        <v/>
      </c>
      <c r="BD203" s="49" t="str">
        <f t="shared" si="265"/>
        <v/>
      </c>
      <c r="BE203" s="49" t="str">
        <f t="shared" si="266"/>
        <v/>
      </c>
      <c r="BF203" s="49" t="str">
        <f t="shared" si="267"/>
        <v/>
      </c>
      <c r="BG203" s="49" t="str">
        <f t="shared" si="268"/>
        <v/>
      </c>
      <c r="BH203" s="49" t="str">
        <f t="shared" si="269"/>
        <v/>
      </c>
      <c r="BI203" s="49" t="str">
        <f t="shared" si="306"/>
        <v/>
      </c>
      <c r="BJ203" s="3"/>
      <c r="BK203" s="49" t="str">
        <f t="shared" si="307"/>
        <v/>
      </c>
      <c r="BL203" s="49" t="str">
        <f t="shared" si="308"/>
        <v/>
      </c>
      <c r="BM203" s="49" t="str">
        <f t="shared" si="309"/>
        <v/>
      </c>
      <c r="BN203" s="49" t="str">
        <f t="shared" si="310"/>
        <v/>
      </c>
      <c r="BO203" s="49" t="str">
        <f t="shared" si="311"/>
        <v/>
      </c>
      <c r="BP203" s="49" t="str">
        <f t="shared" si="312"/>
        <v/>
      </c>
      <c r="BQ203" s="49" t="str">
        <f t="shared" si="313"/>
        <v/>
      </c>
      <c r="BR203" s="49" t="str">
        <f t="shared" si="314"/>
        <v/>
      </c>
      <c r="BS203" s="49" t="str">
        <f t="shared" si="315"/>
        <v/>
      </c>
      <c r="BT203" s="49" t="str">
        <f t="shared" si="316"/>
        <v/>
      </c>
      <c r="BU203" s="49" t="str">
        <f t="shared" si="317"/>
        <v/>
      </c>
      <c r="BV203" s="49" t="str">
        <f t="shared" si="318"/>
        <v/>
      </c>
      <c r="BW203" s="49" t="str">
        <f t="shared" si="319"/>
        <v/>
      </c>
      <c r="BY203" s="49" t="str">
        <f t="shared" si="270"/>
        <v/>
      </c>
      <c r="BZ203" s="49" t="str">
        <f t="shared" si="271"/>
        <v/>
      </c>
      <c r="CA203" s="49" t="str">
        <f t="shared" si="272"/>
        <v/>
      </c>
      <c r="CB203" s="49" t="str">
        <f t="shared" si="273"/>
        <v/>
      </c>
      <c r="CC203" s="49" t="str">
        <f t="shared" si="274"/>
        <v/>
      </c>
      <c r="CD203" s="49" t="str">
        <f t="shared" si="275"/>
        <v/>
      </c>
      <c r="CE203" s="49" t="str">
        <f t="shared" si="276"/>
        <v/>
      </c>
      <c r="CF203" s="49" t="str">
        <f t="shared" si="277"/>
        <v/>
      </c>
      <c r="CG203" s="49" t="str">
        <f t="shared" si="278"/>
        <v/>
      </c>
      <c r="CH203" s="49" t="str">
        <f t="shared" si="279"/>
        <v/>
      </c>
      <c r="CI203" s="49" t="str">
        <f t="shared" si="280"/>
        <v/>
      </c>
      <c r="CJ203" s="49" t="str">
        <f t="shared" si="281"/>
        <v/>
      </c>
      <c r="CK203" s="49" t="str">
        <f t="shared" si="282"/>
        <v/>
      </c>
      <c r="CL203" s="49" t="str">
        <f t="shared" si="283"/>
        <v/>
      </c>
      <c r="CM203" s="3"/>
      <c r="CN203" s="49" t="str">
        <f t="shared" si="245"/>
        <v/>
      </c>
      <c r="CO203" s="49" t="str">
        <f t="shared" si="246"/>
        <v/>
      </c>
      <c r="CP203" s="49" t="str">
        <f t="shared" si="247"/>
        <v/>
      </c>
      <c r="CQ203" s="49" t="str">
        <f t="shared" si="248"/>
        <v/>
      </c>
      <c r="CR203" s="49" t="str">
        <f t="shared" si="249"/>
        <v/>
      </c>
      <c r="CS203" s="49" t="str">
        <f t="shared" si="250"/>
        <v/>
      </c>
      <c r="CT203" s="49" t="str">
        <f t="shared" si="251"/>
        <v/>
      </c>
      <c r="CU203" s="49" t="str">
        <f t="shared" si="252"/>
        <v/>
      </c>
      <c r="CW203" s="49" t="str">
        <f t="shared" si="284"/>
        <v/>
      </c>
      <c r="CX203" s="49" t="str">
        <f t="shared" si="285"/>
        <v/>
      </c>
      <c r="CY203" s="49" t="str">
        <f t="shared" si="286"/>
        <v/>
      </c>
      <c r="CZ203" s="49" t="str">
        <f t="shared" si="287"/>
        <v/>
      </c>
      <c r="DA203" s="49" t="str">
        <f t="shared" si="288"/>
        <v/>
      </c>
      <c r="DB203" s="49" t="str">
        <f t="shared" si="289"/>
        <v/>
      </c>
      <c r="DC203" s="49" t="str">
        <f t="shared" si="290"/>
        <v/>
      </c>
      <c r="DD203" s="49" t="str">
        <f t="shared" si="291"/>
        <v/>
      </c>
      <c r="DE203" s="52" t="str">
        <f t="shared" si="292"/>
        <v/>
      </c>
      <c r="DG203" s="49" t="str">
        <f t="shared" si="320"/>
        <v/>
      </c>
      <c r="DH203" s="49" t="str">
        <f t="shared" si="321"/>
        <v/>
      </c>
      <c r="DI203" s="49" t="str">
        <f t="shared" si="322"/>
        <v/>
      </c>
      <c r="DK203" s="49" t="str">
        <f t="shared" si="293"/>
        <v/>
      </c>
      <c r="DL203" s="49" t="str">
        <f t="shared" si="294"/>
        <v/>
      </c>
      <c r="DM203" s="49" t="str">
        <f t="shared" si="295"/>
        <v/>
      </c>
      <c r="DN203" s="57" t="str">
        <f t="shared" si="296"/>
        <v/>
      </c>
      <c r="DP203" s="49" t="str">
        <f t="shared" si="253"/>
        <v/>
      </c>
      <c r="DQ203" s="49" t="str">
        <f t="shared" si="254"/>
        <v/>
      </c>
      <c r="DR203" s="49" t="str">
        <f t="shared" si="255"/>
        <v/>
      </c>
      <c r="DS203" s="49" t="str">
        <f t="shared" si="256"/>
        <v/>
      </c>
      <c r="DU203" s="49" t="str">
        <f t="shared" si="257"/>
        <v/>
      </c>
      <c r="DV203" s="49" t="str">
        <f t="shared" si="258"/>
        <v/>
      </c>
      <c r="DW203" s="49" t="str">
        <f t="shared" si="259"/>
        <v/>
      </c>
      <c r="DX203" s="49" t="str">
        <f t="shared" si="260"/>
        <v/>
      </c>
      <c r="DY203" s="57" t="str">
        <f t="shared" si="261"/>
        <v/>
      </c>
      <c r="EA203" s="49" t="str">
        <f t="shared" si="323"/>
        <v/>
      </c>
      <c r="EB203" s="49" t="str">
        <f t="shared" si="324"/>
        <v/>
      </c>
      <c r="EC203" s="49" t="str">
        <f t="shared" si="325"/>
        <v/>
      </c>
      <c r="ED203" s="49" t="str">
        <f t="shared" si="326"/>
        <v/>
      </c>
      <c r="EE203" s="49" t="str">
        <f t="shared" si="327"/>
        <v/>
      </c>
      <c r="EG203" s="49" t="str">
        <f t="shared" si="328"/>
        <v/>
      </c>
      <c r="EH203" s="49" t="str">
        <f t="shared" si="329"/>
        <v/>
      </c>
      <c r="EI203" s="49" t="str">
        <f t="shared" si="330"/>
        <v/>
      </c>
      <c r="EJ203" s="49" t="str">
        <f t="shared" si="331"/>
        <v/>
      </c>
      <c r="EK203" s="49" t="str">
        <f t="shared" si="332"/>
        <v/>
      </c>
      <c r="EL203" s="57" t="str">
        <f t="shared" si="333"/>
        <v/>
      </c>
    </row>
    <row r="204" spans="1:142" ht="15" customHeight="1">
      <c r="A204" s="699"/>
      <c r="B204" s="702"/>
      <c r="C204" s="702"/>
      <c r="D204" s="722"/>
      <c r="E204" s="722"/>
      <c r="F204" s="722"/>
      <c r="G204" s="722"/>
      <c r="H204" s="722"/>
      <c r="I204" s="722"/>
      <c r="J204" s="722"/>
      <c r="K204" s="722"/>
      <c r="L204" s="722"/>
      <c r="M204" s="722"/>
      <c r="N204" s="722"/>
      <c r="O204" s="722"/>
      <c r="P204" s="722"/>
      <c r="Q204" s="722"/>
      <c r="R204" s="722"/>
      <c r="S204" s="722"/>
      <c r="T204" s="722"/>
      <c r="U204" s="722"/>
      <c r="V204" s="722"/>
      <c r="W204" s="722"/>
      <c r="X204" s="722"/>
      <c r="Y204" s="722"/>
      <c r="Z204" s="722"/>
      <c r="AA204" s="722"/>
      <c r="AB204" s="722"/>
      <c r="AC204" s="722"/>
      <c r="AD204" s="722"/>
      <c r="AE204" s="722"/>
      <c r="AF204" s="722"/>
      <c r="AG204" s="722"/>
      <c r="AH204" s="722"/>
      <c r="AI204" s="722"/>
      <c r="AJ204" s="722"/>
      <c r="AK204" s="722"/>
      <c r="AL204" s="722"/>
      <c r="AM204" s="722"/>
      <c r="AN204" s="722"/>
      <c r="AO204" s="722"/>
      <c r="AP204" s="215" t="str">
        <f t="shared" si="297"/>
        <v/>
      </c>
      <c r="AQ204" s="299" t="str">
        <f t="shared" si="262"/>
        <v/>
      </c>
      <c r="AR204" s="215" t="str">
        <f t="shared" si="298"/>
        <v/>
      </c>
      <c r="AS204" s="3"/>
      <c r="AT204" s="49" t="str">
        <f t="shared" si="299"/>
        <v/>
      </c>
      <c r="AU204" s="49" t="str">
        <f t="shared" si="300"/>
        <v/>
      </c>
      <c r="AV204" s="49" t="str">
        <f t="shared" si="301"/>
        <v/>
      </c>
      <c r="AW204" s="49" t="str">
        <f t="shared" si="302"/>
        <v/>
      </c>
      <c r="AX204" s="49" t="str">
        <f t="shared" si="303"/>
        <v/>
      </c>
      <c r="AY204" s="49" t="str">
        <f t="shared" si="304"/>
        <v/>
      </c>
      <c r="AZ204" s="49" t="str">
        <f t="shared" si="305"/>
        <v/>
      </c>
      <c r="BA204" s="42"/>
      <c r="BB204" s="49" t="str">
        <f t="shared" si="263"/>
        <v/>
      </c>
      <c r="BC204" s="49" t="str">
        <f t="shared" si="264"/>
        <v/>
      </c>
      <c r="BD204" s="49" t="str">
        <f t="shared" si="265"/>
        <v/>
      </c>
      <c r="BE204" s="49" t="str">
        <f t="shared" si="266"/>
        <v/>
      </c>
      <c r="BF204" s="49" t="str">
        <f t="shared" si="267"/>
        <v/>
      </c>
      <c r="BG204" s="49" t="str">
        <f t="shared" si="268"/>
        <v/>
      </c>
      <c r="BH204" s="49" t="str">
        <f t="shared" si="269"/>
        <v/>
      </c>
      <c r="BI204" s="49" t="str">
        <f t="shared" si="306"/>
        <v/>
      </c>
      <c r="BJ204" s="3"/>
      <c r="BK204" s="49" t="str">
        <f t="shared" si="307"/>
        <v/>
      </c>
      <c r="BL204" s="49" t="str">
        <f t="shared" si="308"/>
        <v/>
      </c>
      <c r="BM204" s="49" t="str">
        <f t="shared" si="309"/>
        <v/>
      </c>
      <c r="BN204" s="49" t="str">
        <f t="shared" si="310"/>
        <v/>
      </c>
      <c r="BO204" s="49" t="str">
        <f t="shared" si="311"/>
        <v/>
      </c>
      <c r="BP204" s="49" t="str">
        <f t="shared" si="312"/>
        <v/>
      </c>
      <c r="BQ204" s="49" t="str">
        <f t="shared" si="313"/>
        <v/>
      </c>
      <c r="BR204" s="49" t="str">
        <f t="shared" si="314"/>
        <v/>
      </c>
      <c r="BS204" s="49" t="str">
        <f t="shared" si="315"/>
        <v/>
      </c>
      <c r="BT204" s="49" t="str">
        <f t="shared" si="316"/>
        <v/>
      </c>
      <c r="BU204" s="49" t="str">
        <f t="shared" si="317"/>
        <v/>
      </c>
      <c r="BV204" s="49" t="str">
        <f t="shared" si="318"/>
        <v/>
      </c>
      <c r="BW204" s="49" t="str">
        <f t="shared" si="319"/>
        <v/>
      </c>
      <c r="BY204" s="49" t="str">
        <f t="shared" si="270"/>
        <v/>
      </c>
      <c r="BZ204" s="49" t="str">
        <f t="shared" si="271"/>
        <v/>
      </c>
      <c r="CA204" s="49" t="str">
        <f t="shared" si="272"/>
        <v/>
      </c>
      <c r="CB204" s="49" t="str">
        <f t="shared" si="273"/>
        <v/>
      </c>
      <c r="CC204" s="49" t="str">
        <f t="shared" si="274"/>
        <v/>
      </c>
      <c r="CD204" s="49" t="str">
        <f t="shared" si="275"/>
        <v/>
      </c>
      <c r="CE204" s="49" t="str">
        <f t="shared" si="276"/>
        <v/>
      </c>
      <c r="CF204" s="49" t="str">
        <f t="shared" si="277"/>
        <v/>
      </c>
      <c r="CG204" s="49" t="str">
        <f t="shared" si="278"/>
        <v/>
      </c>
      <c r="CH204" s="49" t="str">
        <f t="shared" si="279"/>
        <v/>
      </c>
      <c r="CI204" s="49" t="str">
        <f t="shared" si="280"/>
        <v/>
      </c>
      <c r="CJ204" s="49" t="str">
        <f t="shared" si="281"/>
        <v/>
      </c>
      <c r="CK204" s="49" t="str">
        <f t="shared" si="282"/>
        <v/>
      </c>
      <c r="CL204" s="49" t="str">
        <f t="shared" si="283"/>
        <v/>
      </c>
      <c r="CM204" s="3"/>
      <c r="CN204" s="49" t="str">
        <f t="shared" si="245"/>
        <v/>
      </c>
      <c r="CO204" s="49" t="str">
        <f t="shared" si="246"/>
        <v/>
      </c>
      <c r="CP204" s="49" t="str">
        <f t="shared" si="247"/>
        <v/>
      </c>
      <c r="CQ204" s="49" t="str">
        <f t="shared" si="248"/>
        <v/>
      </c>
      <c r="CR204" s="49" t="str">
        <f t="shared" si="249"/>
        <v/>
      </c>
      <c r="CS204" s="49" t="str">
        <f t="shared" si="250"/>
        <v/>
      </c>
      <c r="CT204" s="49" t="str">
        <f t="shared" si="251"/>
        <v/>
      </c>
      <c r="CU204" s="49" t="str">
        <f t="shared" si="252"/>
        <v/>
      </c>
      <c r="CW204" s="49" t="str">
        <f t="shared" si="284"/>
        <v/>
      </c>
      <c r="CX204" s="49" t="str">
        <f t="shared" si="285"/>
        <v/>
      </c>
      <c r="CY204" s="49" t="str">
        <f t="shared" si="286"/>
        <v/>
      </c>
      <c r="CZ204" s="49" t="str">
        <f t="shared" si="287"/>
        <v/>
      </c>
      <c r="DA204" s="49" t="str">
        <f t="shared" si="288"/>
        <v/>
      </c>
      <c r="DB204" s="49" t="str">
        <f t="shared" si="289"/>
        <v/>
      </c>
      <c r="DC204" s="49" t="str">
        <f t="shared" si="290"/>
        <v/>
      </c>
      <c r="DD204" s="49" t="str">
        <f t="shared" si="291"/>
        <v/>
      </c>
      <c r="DE204" s="52" t="str">
        <f t="shared" si="292"/>
        <v/>
      </c>
      <c r="DG204" s="49" t="str">
        <f t="shared" si="320"/>
        <v/>
      </c>
      <c r="DH204" s="49" t="str">
        <f t="shared" si="321"/>
        <v/>
      </c>
      <c r="DI204" s="49" t="str">
        <f t="shared" si="322"/>
        <v/>
      </c>
      <c r="DK204" s="49" t="str">
        <f t="shared" si="293"/>
        <v/>
      </c>
      <c r="DL204" s="49" t="str">
        <f t="shared" si="294"/>
        <v/>
      </c>
      <c r="DM204" s="49" t="str">
        <f t="shared" si="295"/>
        <v/>
      </c>
      <c r="DN204" s="57" t="str">
        <f t="shared" si="296"/>
        <v/>
      </c>
      <c r="DP204" s="49" t="str">
        <f t="shared" si="253"/>
        <v/>
      </c>
      <c r="DQ204" s="49" t="str">
        <f t="shared" si="254"/>
        <v/>
      </c>
      <c r="DR204" s="49" t="str">
        <f t="shared" si="255"/>
        <v/>
      </c>
      <c r="DS204" s="49" t="str">
        <f t="shared" si="256"/>
        <v/>
      </c>
      <c r="DU204" s="49" t="str">
        <f t="shared" si="257"/>
        <v/>
      </c>
      <c r="DV204" s="49" t="str">
        <f t="shared" si="258"/>
        <v/>
      </c>
      <c r="DW204" s="49" t="str">
        <f t="shared" si="259"/>
        <v/>
      </c>
      <c r="DX204" s="49" t="str">
        <f t="shared" si="260"/>
        <v/>
      </c>
      <c r="DY204" s="57" t="str">
        <f t="shared" si="261"/>
        <v/>
      </c>
      <c r="EA204" s="49" t="str">
        <f t="shared" si="323"/>
        <v/>
      </c>
      <c r="EB204" s="49" t="str">
        <f t="shared" si="324"/>
        <v/>
      </c>
      <c r="EC204" s="49" t="str">
        <f t="shared" si="325"/>
        <v/>
      </c>
      <c r="ED204" s="49" t="str">
        <f t="shared" si="326"/>
        <v/>
      </c>
      <c r="EE204" s="49" t="str">
        <f t="shared" si="327"/>
        <v/>
      </c>
      <c r="EG204" s="49" t="str">
        <f t="shared" si="328"/>
        <v/>
      </c>
      <c r="EH204" s="49" t="str">
        <f t="shared" si="329"/>
        <v/>
      </c>
      <c r="EI204" s="49" t="str">
        <f t="shared" si="330"/>
        <v/>
      </c>
      <c r="EJ204" s="49" t="str">
        <f t="shared" si="331"/>
        <v/>
      </c>
      <c r="EK204" s="49" t="str">
        <f t="shared" si="332"/>
        <v/>
      </c>
      <c r="EL204" s="57" t="str">
        <f t="shared" si="333"/>
        <v/>
      </c>
    </row>
    <row r="205" spans="1:142" ht="15" customHeight="1">
      <c r="A205" s="699"/>
      <c r="B205" s="702"/>
      <c r="C205" s="702"/>
      <c r="D205" s="722"/>
      <c r="E205" s="722"/>
      <c r="F205" s="722"/>
      <c r="G205" s="722"/>
      <c r="H205" s="722"/>
      <c r="I205" s="722"/>
      <c r="J205" s="722"/>
      <c r="K205" s="722"/>
      <c r="L205" s="722"/>
      <c r="M205" s="722"/>
      <c r="N205" s="722"/>
      <c r="O205" s="722"/>
      <c r="P205" s="722"/>
      <c r="Q205" s="722"/>
      <c r="R205" s="722"/>
      <c r="S205" s="722"/>
      <c r="T205" s="722"/>
      <c r="U205" s="722"/>
      <c r="V205" s="722"/>
      <c r="W205" s="722"/>
      <c r="X205" s="722"/>
      <c r="Y205" s="722"/>
      <c r="Z205" s="722"/>
      <c r="AA205" s="722"/>
      <c r="AB205" s="722"/>
      <c r="AC205" s="722"/>
      <c r="AD205" s="722"/>
      <c r="AE205" s="722"/>
      <c r="AF205" s="722"/>
      <c r="AG205" s="722"/>
      <c r="AH205" s="722"/>
      <c r="AI205" s="722"/>
      <c r="AJ205" s="722"/>
      <c r="AK205" s="722"/>
      <c r="AL205" s="722"/>
      <c r="AM205" s="722"/>
      <c r="AN205" s="722"/>
      <c r="AO205" s="722"/>
      <c r="AP205" s="215" t="str">
        <f t="shared" si="297"/>
        <v/>
      </c>
      <c r="AQ205" s="299" t="str">
        <f t="shared" si="262"/>
        <v/>
      </c>
      <c r="AR205" s="215" t="str">
        <f t="shared" si="298"/>
        <v/>
      </c>
      <c r="AS205" s="3"/>
      <c r="AT205" s="49" t="str">
        <f t="shared" si="299"/>
        <v/>
      </c>
      <c r="AU205" s="49" t="str">
        <f t="shared" si="300"/>
        <v/>
      </c>
      <c r="AV205" s="49" t="str">
        <f t="shared" si="301"/>
        <v/>
      </c>
      <c r="AW205" s="49" t="str">
        <f t="shared" si="302"/>
        <v/>
      </c>
      <c r="AX205" s="49" t="str">
        <f t="shared" si="303"/>
        <v/>
      </c>
      <c r="AY205" s="49" t="str">
        <f t="shared" si="304"/>
        <v/>
      </c>
      <c r="AZ205" s="49" t="str">
        <f t="shared" si="305"/>
        <v/>
      </c>
      <c r="BA205" s="42"/>
      <c r="BB205" s="49" t="str">
        <f t="shared" si="263"/>
        <v/>
      </c>
      <c r="BC205" s="49" t="str">
        <f t="shared" si="264"/>
        <v/>
      </c>
      <c r="BD205" s="49" t="str">
        <f t="shared" si="265"/>
        <v/>
      </c>
      <c r="BE205" s="49" t="str">
        <f t="shared" si="266"/>
        <v/>
      </c>
      <c r="BF205" s="49" t="str">
        <f t="shared" si="267"/>
        <v/>
      </c>
      <c r="BG205" s="49" t="str">
        <f t="shared" si="268"/>
        <v/>
      </c>
      <c r="BH205" s="49" t="str">
        <f t="shared" si="269"/>
        <v/>
      </c>
      <c r="BI205" s="49" t="str">
        <f t="shared" si="306"/>
        <v/>
      </c>
      <c r="BJ205" s="3"/>
      <c r="BK205" s="49" t="str">
        <f t="shared" si="307"/>
        <v/>
      </c>
      <c r="BL205" s="49" t="str">
        <f t="shared" si="308"/>
        <v/>
      </c>
      <c r="BM205" s="49" t="str">
        <f t="shared" si="309"/>
        <v/>
      </c>
      <c r="BN205" s="49" t="str">
        <f t="shared" si="310"/>
        <v/>
      </c>
      <c r="BO205" s="49" t="str">
        <f t="shared" si="311"/>
        <v/>
      </c>
      <c r="BP205" s="49" t="str">
        <f t="shared" si="312"/>
        <v/>
      </c>
      <c r="BQ205" s="49" t="str">
        <f t="shared" si="313"/>
        <v/>
      </c>
      <c r="BR205" s="49" t="str">
        <f t="shared" si="314"/>
        <v/>
      </c>
      <c r="BS205" s="49" t="str">
        <f t="shared" si="315"/>
        <v/>
      </c>
      <c r="BT205" s="49" t="str">
        <f t="shared" si="316"/>
        <v/>
      </c>
      <c r="BU205" s="49" t="str">
        <f t="shared" si="317"/>
        <v/>
      </c>
      <c r="BV205" s="49" t="str">
        <f t="shared" si="318"/>
        <v/>
      </c>
      <c r="BW205" s="49" t="str">
        <f t="shared" si="319"/>
        <v/>
      </c>
      <c r="BY205" s="49" t="str">
        <f t="shared" si="270"/>
        <v/>
      </c>
      <c r="BZ205" s="49" t="str">
        <f t="shared" si="271"/>
        <v/>
      </c>
      <c r="CA205" s="49" t="str">
        <f t="shared" si="272"/>
        <v/>
      </c>
      <c r="CB205" s="49" t="str">
        <f t="shared" si="273"/>
        <v/>
      </c>
      <c r="CC205" s="49" t="str">
        <f t="shared" si="274"/>
        <v/>
      </c>
      <c r="CD205" s="49" t="str">
        <f t="shared" si="275"/>
        <v/>
      </c>
      <c r="CE205" s="49" t="str">
        <f t="shared" si="276"/>
        <v/>
      </c>
      <c r="CF205" s="49" t="str">
        <f t="shared" si="277"/>
        <v/>
      </c>
      <c r="CG205" s="49" t="str">
        <f t="shared" si="278"/>
        <v/>
      </c>
      <c r="CH205" s="49" t="str">
        <f t="shared" si="279"/>
        <v/>
      </c>
      <c r="CI205" s="49" t="str">
        <f t="shared" si="280"/>
        <v/>
      </c>
      <c r="CJ205" s="49" t="str">
        <f t="shared" si="281"/>
        <v/>
      </c>
      <c r="CK205" s="49" t="str">
        <f t="shared" si="282"/>
        <v/>
      </c>
      <c r="CL205" s="49" t="str">
        <f t="shared" si="283"/>
        <v/>
      </c>
      <c r="CM205" s="3"/>
      <c r="CN205" s="49" t="str">
        <f t="shared" si="245"/>
        <v/>
      </c>
      <c r="CO205" s="49" t="str">
        <f t="shared" si="246"/>
        <v/>
      </c>
      <c r="CP205" s="49" t="str">
        <f t="shared" si="247"/>
        <v/>
      </c>
      <c r="CQ205" s="49" t="str">
        <f t="shared" si="248"/>
        <v/>
      </c>
      <c r="CR205" s="49" t="str">
        <f t="shared" si="249"/>
        <v/>
      </c>
      <c r="CS205" s="49" t="str">
        <f t="shared" si="250"/>
        <v/>
      </c>
      <c r="CT205" s="49" t="str">
        <f t="shared" si="251"/>
        <v/>
      </c>
      <c r="CU205" s="49" t="str">
        <f t="shared" si="252"/>
        <v/>
      </c>
      <c r="CW205" s="49" t="str">
        <f t="shared" si="284"/>
        <v/>
      </c>
      <c r="CX205" s="49" t="str">
        <f t="shared" si="285"/>
        <v/>
      </c>
      <c r="CY205" s="49" t="str">
        <f t="shared" si="286"/>
        <v/>
      </c>
      <c r="CZ205" s="49" t="str">
        <f t="shared" si="287"/>
        <v/>
      </c>
      <c r="DA205" s="49" t="str">
        <f t="shared" si="288"/>
        <v/>
      </c>
      <c r="DB205" s="49" t="str">
        <f t="shared" si="289"/>
        <v/>
      </c>
      <c r="DC205" s="49" t="str">
        <f t="shared" si="290"/>
        <v/>
      </c>
      <c r="DD205" s="49" t="str">
        <f t="shared" si="291"/>
        <v/>
      </c>
      <c r="DE205" s="52" t="str">
        <f t="shared" si="292"/>
        <v/>
      </c>
      <c r="DG205" s="49" t="str">
        <f t="shared" si="320"/>
        <v/>
      </c>
      <c r="DH205" s="49" t="str">
        <f t="shared" si="321"/>
        <v/>
      </c>
      <c r="DI205" s="49" t="str">
        <f t="shared" si="322"/>
        <v/>
      </c>
      <c r="DK205" s="49" t="str">
        <f t="shared" si="293"/>
        <v/>
      </c>
      <c r="DL205" s="49" t="str">
        <f t="shared" si="294"/>
        <v/>
      </c>
      <c r="DM205" s="49" t="str">
        <f t="shared" si="295"/>
        <v/>
      </c>
      <c r="DN205" s="57" t="str">
        <f t="shared" si="296"/>
        <v/>
      </c>
      <c r="DP205" s="49" t="str">
        <f t="shared" si="253"/>
        <v/>
      </c>
      <c r="DQ205" s="49" t="str">
        <f t="shared" si="254"/>
        <v/>
      </c>
      <c r="DR205" s="49" t="str">
        <f t="shared" si="255"/>
        <v/>
      </c>
      <c r="DS205" s="49" t="str">
        <f t="shared" si="256"/>
        <v/>
      </c>
      <c r="DU205" s="49" t="str">
        <f t="shared" si="257"/>
        <v/>
      </c>
      <c r="DV205" s="49" t="str">
        <f t="shared" si="258"/>
        <v/>
      </c>
      <c r="DW205" s="49" t="str">
        <f t="shared" si="259"/>
        <v/>
      </c>
      <c r="DX205" s="49" t="str">
        <f t="shared" si="260"/>
        <v/>
      </c>
      <c r="DY205" s="57" t="str">
        <f t="shared" si="261"/>
        <v/>
      </c>
      <c r="EA205" s="49" t="str">
        <f t="shared" si="323"/>
        <v/>
      </c>
      <c r="EB205" s="49" t="str">
        <f t="shared" si="324"/>
        <v/>
      </c>
      <c r="EC205" s="49" t="str">
        <f t="shared" si="325"/>
        <v/>
      </c>
      <c r="ED205" s="49" t="str">
        <f t="shared" si="326"/>
        <v/>
      </c>
      <c r="EE205" s="49" t="str">
        <f t="shared" si="327"/>
        <v/>
      </c>
      <c r="EG205" s="49" t="str">
        <f t="shared" si="328"/>
        <v/>
      </c>
      <c r="EH205" s="49" t="str">
        <f t="shared" si="329"/>
        <v/>
      </c>
      <c r="EI205" s="49" t="str">
        <f t="shared" si="330"/>
        <v/>
      </c>
      <c r="EJ205" s="49" t="str">
        <f t="shared" si="331"/>
        <v/>
      </c>
      <c r="EK205" s="49" t="str">
        <f t="shared" si="332"/>
        <v/>
      </c>
      <c r="EL205" s="57" t="str">
        <f t="shared" si="333"/>
        <v/>
      </c>
    </row>
    <row r="206" spans="1:142" ht="15" customHeight="1">
      <c r="A206" s="699"/>
      <c r="B206" s="702"/>
      <c r="C206" s="702"/>
      <c r="D206" s="722"/>
      <c r="E206" s="722"/>
      <c r="F206" s="722"/>
      <c r="G206" s="722"/>
      <c r="H206" s="722"/>
      <c r="I206" s="722"/>
      <c r="J206" s="722"/>
      <c r="K206" s="722"/>
      <c r="L206" s="722"/>
      <c r="M206" s="722"/>
      <c r="N206" s="722"/>
      <c r="O206" s="722"/>
      <c r="P206" s="722"/>
      <c r="Q206" s="722"/>
      <c r="R206" s="722"/>
      <c r="S206" s="722"/>
      <c r="T206" s="722"/>
      <c r="U206" s="722"/>
      <c r="V206" s="722"/>
      <c r="W206" s="722"/>
      <c r="X206" s="722"/>
      <c r="Y206" s="722"/>
      <c r="Z206" s="722"/>
      <c r="AA206" s="722"/>
      <c r="AB206" s="722"/>
      <c r="AC206" s="722"/>
      <c r="AD206" s="722"/>
      <c r="AE206" s="722"/>
      <c r="AF206" s="722"/>
      <c r="AG206" s="722"/>
      <c r="AH206" s="722"/>
      <c r="AI206" s="722"/>
      <c r="AJ206" s="722"/>
      <c r="AK206" s="722"/>
      <c r="AL206" s="722"/>
      <c r="AM206" s="722"/>
      <c r="AN206" s="722"/>
      <c r="AO206" s="722"/>
      <c r="AP206" s="215" t="str">
        <f t="shared" si="297"/>
        <v/>
      </c>
      <c r="AQ206" s="299" t="str">
        <f t="shared" si="262"/>
        <v/>
      </c>
      <c r="AR206" s="215" t="str">
        <f t="shared" si="298"/>
        <v/>
      </c>
      <c r="AS206" s="3"/>
      <c r="AT206" s="49" t="str">
        <f t="shared" si="299"/>
        <v/>
      </c>
      <c r="AU206" s="49" t="str">
        <f t="shared" si="300"/>
        <v/>
      </c>
      <c r="AV206" s="49" t="str">
        <f t="shared" si="301"/>
        <v/>
      </c>
      <c r="AW206" s="49" t="str">
        <f t="shared" si="302"/>
        <v/>
      </c>
      <c r="AX206" s="49" t="str">
        <f t="shared" si="303"/>
        <v/>
      </c>
      <c r="AY206" s="49" t="str">
        <f t="shared" si="304"/>
        <v/>
      </c>
      <c r="AZ206" s="49" t="str">
        <f t="shared" si="305"/>
        <v/>
      </c>
      <c r="BA206" s="42"/>
      <c r="BB206" s="49" t="str">
        <f t="shared" si="263"/>
        <v/>
      </c>
      <c r="BC206" s="49" t="str">
        <f t="shared" si="264"/>
        <v/>
      </c>
      <c r="BD206" s="49" t="str">
        <f t="shared" si="265"/>
        <v/>
      </c>
      <c r="BE206" s="49" t="str">
        <f t="shared" si="266"/>
        <v/>
      </c>
      <c r="BF206" s="49" t="str">
        <f t="shared" si="267"/>
        <v/>
      </c>
      <c r="BG206" s="49" t="str">
        <f t="shared" si="268"/>
        <v/>
      </c>
      <c r="BH206" s="49" t="str">
        <f t="shared" si="269"/>
        <v/>
      </c>
      <c r="BI206" s="49" t="str">
        <f t="shared" si="306"/>
        <v/>
      </c>
      <c r="BJ206" s="3"/>
      <c r="BK206" s="49" t="str">
        <f t="shared" si="307"/>
        <v/>
      </c>
      <c r="BL206" s="49" t="str">
        <f t="shared" si="308"/>
        <v/>
      </c>
      <c r="BM206" s="49" t="str">
        <f t="shared" si="309"/>
        <v/>
      </c>
      <c r="BN206" s="49" t="str">
        <f t="shared" si="310"/>
        <v/>
      </c>
      <c r="BO206" s="49" t="str">
        <f t="shared" si="311"/>
        <v/>
      </c>
      <c r="BP206" s="49" t="str">
        <f t="shared" si="312"/>
        <v/>
      </c>
      <c r="BQ206" s="49" t="str">
        <f t="shared" si="313"/>
        <v/>
      </c>
      <c r="BR206" s="49" t="str">
        <f t="shared" si="314"/>
        <v/>
      </c>
      <c r="BS206" s="49" t="str">
        <f t="shared" si="315"/>
        <v/>
      </c>
      <c r="BT206" s="49" t="str">
        <f t="shared" si="316"/>
        <v/>
      </c>
      <c r="BU206" s="49" t="str">
        <f t="shared" si="317"/>
        <v/>
      </c>
      <c r="BV206" s="49" t="str">
        <f t="shared" si="318"/>
        <v/>
      </c>
      <c r="BW206" s="49" t="str">
        <f t="shared" si="319"/>
        <v/>
      </c>
      <c r="BY206" s="49" t="str">
        <f t="shared" si="270"/>
        <v/>
      </c>
      <c r="BZ206" s="49" t="str">
        <f t="shared" si="271"/>
        <v/>
      </c>
      <c r="CA206" s="49" t="str">
        <f t="shared" si="272"/>
        <v/>
      </c>
      <c r="CB206" s="49" t="str">
        <f t="shared" si="273"/>
        <v/>
      </c>
      <c r="CC206" s="49" t="str">
        <f t="shared" si="274"/>
        <v/>
      </c>
      <c r="CD206" s="49" t="str">
        <f t="shared" si="275"/>
        <v/>
      </c>
      <c r="CE206" s="49" t="str">
        <f t="shared" si="276"/>
        <v/>
      </c>
      <c r="CF206" s="49" t="str">
        <f t="shared" si="277"/>
        <v/>
      </c>
      <c r="CG206" s="49" t="str">
        <f t="shared" si="278"/>
        <v/>
      </c>
      <c r="CH206" s="49" t="str">
        <f t="shared" si="279"/>
        <v/>
      </c>
      <c r="CI206" s="49" t="str">
        <f t="shared" si="280"/>
        <v/>
      </c>
      <c r="CJ206" s="49" t="str">
        <f t="shared" si="281"/>
        <v/>
      </c>
      <c r="CK206" s="49" t="str">
        <f t="shared" si="282"/>
        <v/>
      </c>
      <c r="CL206" s="49" t="str">
        <f t="shared" si="283"/>
        <v/>
      </c>
      <c r="CM206" s="3"/>
      <c r="CN206" s="49" t="str">
        <f t="shared" ref="CN206:CN269" si="334">IF(OR(ISBLANK($B206),N(CN$67)=0,N($AP$66)=0),"",IF(OR(COUNTIFS($D206:$AO206,"ABS",$D470:$AO470,CN$68)=BL$332,COUNTIFS($D206:$AO206,"ABS",$D470:$AO470,CN$68)=BL$332,COUNTIFS($D206:$AO206,"ABS",$D470:$AO470,CN$68)=BL$332,COUNTIFS($D206:$AO206,"ABS",$D470:$AO470,CN$68)=BL$332),"ABS",ROUND(MMULT($D470:$AO470,BL$333:BL$370),2)))</f>
        <v/>
      </c>
      <c r="CO206" s="49" t="str">
        <f t="shared" ref="CO206:CO269" si="335">IF(OR(ISBLANK($B206),N(CO$67)=0,N($AP$66)=0),"",IF(OR(COUNTIFS($D206:$AO206,"ABS",$D470:$AO470,CO$68)=BM$332,COUNTIFS($D206:$AO206,"ABS",$D470:$AO470,CO$68)=BM$332,COUNTIFS($D206:$AO206,"ABS",$D470:$AO470,CO$68)=BM$332,COUNTIFS($D206:$AO206,"ABS",$D470:$AO470,CO$68)=BM$332),"ABS",ROUND(MMULT($D470:$AO470,BM$333:BM$370),2)))</f>
        <v/>
      </c>
      <c r="CP206" s="49" t="str">
        <f t="shared" ref="CP206:CP269" si="336">IF(OR(ISBLANK($B206),N(CP$67)=0,N($AP$66)=0),"",IF(OR(COUNTIFS($D206:$AO206,"ABS",$D470:$AO470,CP$68)=BN$332,COUNTIFS($D206:$AO206,"ABS",$D470:$AO470,CP$68)=BN$332,COUNTIFS($D206:$AO206,"ABS",$D470:$AO470,CP$68)=BN$332,COUNTIFS($D206:$AO206,"ABS",$D470:$AO470,CP$68)=BN$332),"ABS",ROUND(MMULT($D470:$AO470,BN$333:BN$370),2)))</f>
        <v/>
      </c>
      <c r="CQ206" s="49" t="str">
        <f t="shared" ref="CQ206:CQ269" si="337">IF(OR(ISBLANK($B206),N(CQ$67)=0,N($AP$66)=0),"",IF(OR(COUNTIFS($D206:$AO206,"ABS",$D470:$AO470,CQ$68)=BO$332,COUNTIFS($D206:$AO206,"ABS",$D470:$AO470,CQ$68)=BO$332,COUNTIFS($D206:$AO206,"ABS",$D470:$AO470,CQ$68)=BO$332,COUNTIFS($D206:$AO206,"ABS",$D470:$AO470,CQ$68)=BO$332),"ABS",ROUND(MMULT($D470:$AO470,BO$333:BO$370),2)))</f>
        <v/>
      </c>
      <c r="CR206" s="49" t="str">
        <f t="shared" ref="CR206:CR269" si="338">IF(OR(ISBLANK($B206),N(CR$67)=0,N($AP$66)=0),"",IF(OR(COUNTIFS($D206:$AO206,"ABS",$D470:$AO470,CR$68)=BP$332,COUNTIFS($D206:$AO206,"ABS",$D470:$AO470,CR$68)=BP$332,COUNTIFS($D206:$AO206,"ABS",$D470:$AO470,CR$68)=BP$332,COUNTIFS($D206:$AO206,"ABS",$D470:$AO470,CR$68)=BP$332),"ABS",ROUND(MMULT($D470:$AO470,BP$333:BP$370),2)))</f>
        <v/>
      </c>
      <c r="CS206" s="49" t="str">
        <f t="shared" ref="CS206:CS269" si="339">IF(OR(ISBLANK($B206),N(CS$67)=0,N($AP$66)=0),"",IF(OR(COUNTIFS($D206:$AO206,"ABS",$D470:$AO470,CS$68)=BQ$332,COUNTIFS($D206:$AO206,"ABS",$D470:$AO470,CS$68)=BQ$332,COUNTIFS($D206:$AO206,"ABS",$D470:$AO470,CS$68)=BQ$332,COUNTIFS($D206:$AO206,"ABS",$D470:$AO470,CS$68)=BQ$332),"ABS",ROUND(MMULT($D470:$AO470,BQ$333:BQ$370),2)))</f>
        <v/>
      </c>
      <c r="CT206" s="49" t="str">
        <f t="shared" ref="CT206:CT269" si="340">IF(OR(ISBLANK($B206),N(CT$67)=0,N($AP$66)=0),"",IF(OR(COUNTIFS($D206:$AO206,"ABS",$D470:$AO470,CT$68)=BR$332,COUNTIFS($D206:$AO206,"ABS",$D470:$AO470,CT$68)=BR$332,COUNTIFS($D206:$AO206,"ABS",$D470:$AO470,CT$68)=BR$332,COUNTIFS($D206:$AO206,"ABS",$D470:$AO470,CT$68)=BR$332),"ABS",ROUND(MMULT($D470:$AO470,BR$333:BR$370),2)))</f>
        <v/>
      </c>
      <c r="CU206" s="49" t="str">
        <f t="shared" ref="CU206:CU269" si="341">IF(OR(ISBLANK($B206),N(CU$67)=0,N($AP$66)=0),"",IF(OR(COUNTIFS($D206:$AO206,"ABS",$D470:$AO470,CU$68)=BS$332,COUNTIFS($D206:$AO206,"ABS",$D470:$AO470,CU$68)=BS$332,COUNTIFS($D206:$AO206,"ABS",$D470:$AO470,CU$68)=BS$332,COUNTIFS($D206:$AO206,"ABS",$D470:$AO470,CU$68)=BS$332),"ABS",ROUND(MMULT($D470:$AO470,BS$333:BS$370),2)))</f>
        <v/>
      </c>
      <c r="CW206" s="49" t="str">
        <f t="shared" si="284"/>
        <v/>
      </c>
      <c r="CX206" s="49" t="str">
        <f t="shared" si="285"/>
        <v/>
      </c>
      <c r="CY206" s="49" t="str">
        <f t="shared" si="286"/>
        <v/>
      </c>
      <c r="CZ206" s="49" t="str">
        <f t="shared" si="287"/>
        <v/>
      </c>
      <c r="DA206" s="49" t="str">
        <f t="shared" si="288"/>
        <v/>
      </c>
      <c r="DB206" s="49" t="str">
        <f t="shared" si="289"/>
        <v/>
      </c>
      <c r="DC206" s="49" t="str">
        <f t="shared" si="290"/>
        <v/>
      </c>
      <c r="DD206" s="49" t="str">
        <f t="shared" si="291"/>
        <v/>
      </c>
      <c r="DE206" s="52" t="str">
        <f t="shared" si="292"/>
        <v/>
      </c>
      <c r="DG206" s="49" t="str">
        <f t="shared" si="320"/>
        <v/>
      </c>
      <c r="DH206" s="49" t="str">
        <f t="shared" si="321"/>
        <v/>
      </c>
      <c r="DI206" s="49" t="str">
        <f t="shared" si="322"/>
        <v/>
      </c>
      <c r="DK206" s="49" t="str">
        <f t="shared" si="293"/>
        <v/>
      </c>
      <c r="DL206" s="49" t="str">
        <f t="shared" si="294"/>
        <v/>
      </c>
      <c r="DM206" s="49" t="str">
        <f t="shared" si="295"/>
        <v/>
      </c>
      <c r="DN206" s="57" t="str">
        <f t="shared" si="296"/>
        <v/>
      </c>
      <c r="DP206" s="49" t="str">
        <f t="shared" ref="DP206:DP269" si="342">IF(OR(ISBLANK($B206),N(DP$67)=0,N($AP$66)=0),"",IF(OR(COUNTIFS($D206:$AO206,"ABS",$D470:$AO470,DP$68)=BW$332,COUNTIFS($D206:$AO206,"ABS",$D470:$AO470,DP$68)=BW$332,COUNTIFS($D206:$AO206,"ABS",$D470:$AO470,DP$68)=BW$332,COUNTIFS($D206:$AO206,"ABS",$D470:$AO470,DP$68)=BW$332),"ABS",ROUND(MMULT($D470:$AO470,BW$333:BW$370),2)))</f>
        <v/>
      </c>
      <c r="DQ206" s="49" t="str">
        <f t="shared" ref="DQ206:DQ269" si="343">IF(OR(ISBLANK($B206),N(DQ$67)=0,N($AP$66)=0),"",IF(OR(COUNTIFS($D206:$AO206,"ABS",$D470:$AO470,DQ$68)=BX$332,COUNTIFS($D206:$AO206,"ABS",$D470:$AO470,DQ$68)=BX$332,COUNTIFS($D206:$AO206,"ABS",$D470:$AO470,DQ$68)=BX$332,COUNTIFS($D206:$AO206,"ABS",$D470:$AO470,DQ$68)=BX$332),"ABS",ROUND(MMULT($D470:$AO470,BX$333:BX$370),2)))</f>
        <v/>
      </c>
      <c r="DR206" s="49" t="str">
        <f t="shared" ref="DR206:DR269" si="344">IF(OR(ISBLANK($B206),N(DR$67)=0,N($AP$66)=0),"",IF(OR(COUNTIFS($D206:$AO206,"ABS",$D470:$AO470,DR$68)=BY$332,COUNTIFS($D206:$AO206,"ABS",$D470:$AO470,DR$68)=BY$332,COUNTIFS($D206:$AO206,"ABS",$D470:$AO470,DR$68)=BY$332,COUNTIFS($D206:$AO206,"ABS",$D470:$AO470,DR$68)=BY$332),"ABS",ROUND(MMULT($D470:$AO470,BY$333:BY$370),2)))</f>
        <v/>
      </c>
      <c r="DS206" s="49" t="str">
        <f t="shared" ref="DS206:DS269" si="345">IF(OR(ISBLANK($B206),N(DS$67)=0,N($AP$66)=0),"",IF(OR(COUNTIFS($D206:$AO206,"ABS",$D470:$AO470,DS$68)=BZ$332,COUNTIFS($D206:$AO206,"ABS",$D470:$AO470,DS$68)=BZ$332,COUNTIFS($D206:$AO206,"ABS",$D470:$AO470,DS$68)=BZ$332,COUNTIFS($D206:$AO206,"ABS",$D470:$AO470,DS$68)=BZ$332),"ABS",ROUND(MMULT($D470:$AO470,BZ$333:BZ$370),2)))</f>
        <v/>
      </c>
      <c r="DU206" s="49" t="str">
        <f t="shared" ref="DU206:DU269" si="346">IF(AND(ISBLANK($B206),ISBLANK($C206)),"",IF(AND(N(DP$67)&gt;0,DP206="ABS"),"ABS",IF(AND(N(DP$67)&gt;0,LEN(DP206)&gt;0),IF(ROUND(DP206/DP$67*100,0)&gt;=$J$8,"Yes","No"),"")))</f>
        <v/>
      </c>
      <c r="DV206" s="49" t="str">
        <f t="shared" ref="DV206:DV269" si="347">IF(AND(ISBLANK($B206),ISBLANK($C206)),"",IF(AND(N(DQ$67)&gt;0,DQ206="ABS"),"ABS",IF(AND(N(DQ$67)&gt;0,LEN(DQ206)&gt;0),IF(ROUND(DQ206/DQ$67*100,0)&gt;=$J$8,"Yes","No"),"")))</f>
        <v/>
      </c>
      <c r="DW206" s="49" t="str">
        <f t="shared" ref="DW206:DW269" si="348">IF(AND(ISBLANK($B206),ISBLANK($C206)),"",IF(AND(N(DR$67)&gt;0,DR206="ABS"),"ABS",IF(AND(N(DR$67)&gt;0,LEN(DR206)&gt;0),IF(ROUND(DR206/DR$67*100,0)&gt;=$J$8,"Yes","No"),"")))</f>
        <v/>
      </c>
      <c r="DX206" s="49" t="str">
        <f t="shared" ref="DX206:DX269" si="349">IF(AND(ISBLANK($B206),ISBLANK($C206)),"",IF(AND(N(DS$67)&gt;0,DS206="ABS"),"ABS",IF(AND(N(DS$67)&gt;0,LEN(DS206)&gt;0),IF(ROUND(DS206/DS$67*100,0)&gt;=$J$8,"Yes","No"),"")))</f>
        <v/>
      </c>
      <c r="DY206" s="57" t="str">
        <f t="shared" ref="DY206:DY269" si="350">IF(COUNTIF(DU206:DX206,"Yes")=$DY$66,"Yes",IF(COUNTIF(DU206:DX206,"ABS")&gt;0,"ABS",IF(AND(N($AP206)&gt;0,COUNTIF(DU206:DX206,"No")&gt;0),"No","")))</f>
        <v/>
      </c>
      <c r="EA206" s="49" t="str">
        <f t="shared" si="323"/>
        <v/>
      </c>
      <c r="EB206" s="49" t="str">
        <f t="shared" si="324"/>
        <v/>
      </c>
      <c r="EC206" s="49" t="str">
        <f t="shared" si="325"/>
        <v/>
      </c>
      <c r="ED206" s="49" t="str">
        <f t="shared" si="326"/>
        <v/>
      </c>
      <c r="EE206" s="49" t="str">
        <f t="shared" si="327"/>
        <v/>
      </c>
      <c r="EG206" s="49" t="str">
        <f t="shared" si="328"/>
        <v/>
      </c>
      <c r="EH206" s="49" t="str">
        <f t="shared" si="329"/>
        <v/>
      </c>
      <c r="EI206" s="49" t="str">
        <f t="shared" si="330"/>
        <v/>
      </c>
      <c r="EJ206" s="49" t="str">
        <f t="shared" si="331"/>
        <v/>
      </c>
      <c r="EK206" s="49" t="str">
        <f t="shared" si="332"/>
        <v/>
      </c>
      <c r="EL206" s="57" t="str">
        <f t="shared" si="333"/>
        <v/>
      </c>
    </row>
    <row r="207" spans="1:142" ht="15" customHeight="1">
      <c r="A207" s="699"/>
      <c r="B207" s="702"/>
      <c r="C207" s="702"/>
      <c r="D207" s="722"/>
      <c r="E207" s="722"/>
      <c r="F207" s="722"/>
      <c r="G207" s="722"/>
      <c r="H207" s="722"/>
      <c r="I207" s="722"/>
      <c r="J207" s="722"/>
      <c r="K207" s="722"/>
      <c r="L207" s="722"/>
      <c r="M207" s="722"/>
      <c r="N207" s="722"/>
      <c r="O207" s="722"/>
      <c r="P207" s="722"/>
      <c r="Q207" s="722"/>
      <c r="R207" s="722"/>
      <c r="S207" s="722"/>
      <c r="T207" s="722"/>
      <c r="U207" s="722"/>
      <c r="V207" s="722"/>
      <c r="W207" s="722"/>
      <c r="X207" s="722"/>
      <c r="Y207" s="722"/>
      <c r="Z207" s="722"/>
      <c r="AA207" s="722"/>
      <c r="AB207" s="722"/>
      <c r="AC207" s="722"/>
      <c r="AD207" s="722"/>
      <c r="AE207" s="722"/>
      <c r="AF207" s="722"/>
      <c r="AG207" s="722"/>
      <c r="AH207" s="722"/>
      <c r="AI207" s="722"/>
      <c r="AJ207" s="722"/>
      <c r="AK207" s="722"/>
      <c r="AL207" s="722"/>
      <c r="AM207" s="722"/>
      <c r="AN207" s="722"/>
      <c r="AO207" s="722"/>
      <c r="AP207" s="215" t="str">
        <f t="shared" si="297"/>
        <v/>
      </c>
      <c r="AQ207" s="299" t="str">
        <f t="shared" si="262"/>
        <v/>
      </c>
      <c r="AR207" s="215" t="str">
        <f t="shared" si="298"/>
        <v/>
      </c>
      <c r="AS207" s="3"/>
      <c r="AT207" s="49" t="str">
        <f t="shared" si="299"/>
        <v/>
      </c>
      <c r="AU207" s="49" t="str">
        <f t="shared" si="300"/>
        <v/>
      </c>
      <c r="AV207" s="49" t="str">
        <f t="shared" si="301"/>
        <v/>
      </c>
      <c r="AW207" s="49" t="str">
        <f t="shared" si="302"/>
        <v/>
      </c>
      <c r="AX207" s="49" t="str">
        <f t="shared" si="303"/>
        <v/>
      </c>
      <c r="AY207" s="49" t="str">
        <f t="shared" si="304"/>
        <v/>
      </c>
      <c r="AZ207" s="49" t="str">
        <f t="shared" si="305"/>
        <v/>
      </c>
      <c r="BA207" s="42"/>
      <c r="BB207" s="49" t="str">
        <f t="shared" si="263"/>
        <v/>
      </c>
      <c r="BC207" s="49" t="str">
        <f t="shared" si="264"/>
        <v/>
      </c>
      <c r="BD207" s="49" t="str">
        <f t="shared" si="265"/>
        <v/>
      </c>
      <c r="BE207" s="49" t="str">
        <f t="shared" si="266"/>
        <v/>
      </c>
      <c r="BF207" s="49" t="str">
        <f t="shared" si="267"/>
        <v/>
      </c>
      <c r="BG207" s="49" t="str">
        <f t="shared" si="268"/>
        <v/>
      </c>
      <c r="BH207" s="49" t="str">
        <f t="shared" si="269"/>
        <v/>
      </c>
      <c r="BI207" s="49" t="str">
        <f t="shared" si="306"/>
        <v/>
      </c>
      <c r="BJ207" s="3"/>
      <c r="BK207" s="49" t="str">
        <f t="shared" si="307"/>
        <v/>
      </c>
      <c r="BL207" s="49" t="str">
        <f t="shared" si="308"/>
        <v/>
      </c>
      <c r="BM207" s="49" t="str">
        <f t="shared" si="309"/>
        <v/>
      </c>
      <c r="BN207" s="49" t="str">
        <f t="shared" si="310"/>
        <v/>
      </c>
      <c r="BO207" s="49" t="str">
        <f t="shared" si="311"/>
        <v/>
      </c>
      <c r="BP207" s="49" t="str">
        <f t="shared" si="312"/>
        <v/>
      </c>
      <c r="BQ207" s="49" t="str">
        <f t="shared" si="313"/>
        <v/>
      </c>
      <c r="BR207" s="49" t="str">
        <f t="shared" si="314"/>
        <v/>
      </c>
      <c r="BS207" s="49" t="str">
        <f t="shared" si="315"/>
        <v/>
      </c>
      <c r="BT207" s="49" t="str">
        <f t="shared" si="316"/>
        <v/>
      </c>
      <c r="BU207" s="49" t="str">
        <f t="shared" si="317"/>
        <v/>
      </c>
      <c r="BV207" s="49" t="str">
        <f t="shared" si="318"/>
        <v/>
      </c>
      <c r="BW207" s="49" t="str">
        <f t="shared" si="319"/>
        <v/>
      </c>
      <c r="BY207" s="49" t="str">
        <f t="shared" si="270"/>
        <v/>
      </c>
      <c r="BZ207" s="49" t="str">
        <f t="shared" si="271"/>
        <v/>
      </c>
      <c r="CA207" s="49" t="str">
        <f t="shared" si="272"/>
        <v/>
      </c>
      <c r="CB207" s="49" t="str">
        <f t="shared" si="273"/>
        <v/>
      </c>
      <c r="CC207" s="49" t="str">
        <f t="shared" si="274"/>
        <v/>
      </c>
      <c r="CD207" s="49" t="str">
        <f t="shared" si="275"/>
        <v/>
      </c>
      <c r="CE207" s="49" t="str">
        <f t="shared" si="276"/>
        <v/>
      </c>
      <c r="CF207" s="49" t="str">
        <f t="shared" si="277"/>
        <v/>
      </c>
      <c r="CG207" s="49" t="str">
        <f t="shared" si="278"/>
        <v/>
      </c>
      <c r="CH207" s="49" t="str">
        <f t="shared" si="279"/>
        <v/>
      </c>
      <c r="CI207" s="49" t="str">
        <f t="shared" si="280"/>
        <v/>
      </c>
      <c r="CJ207" s="49" t="str">
        <f t="shared" si="281"/>
        <v/>
      </c>
      <c r="CK207" s="49" t="str">
        <f t="shared" si="282"/>
        <v/>
      </c>
      <c r="CL207" s="49" t="str">
        <f t="shared" si="283"/>
        <v/>
      </c>
      <c r="CM207" s="3"/>
      <c r="CN207" s="49" t="str">
        <f t="shared" si="334"/>
        <v/>
      </c>
      <c r="CO207" s="49" t="str">
        <f t="shared" si="335"/>
        <v/>
      </c>
      <c r="CP207" s="49" t="str">
        <f t="shared" si="336"/>
        <v/>
      </c>
      <c r="CQ207" s="49" t="str">
        <f t="shared" si="337"/>
        <v/>
      </c>
      <c r="CR207" s="49" t="str">
        <f t="shared" si="338"/>
        <v/>
      </c>
      <c r="CS207" s="49" t="str">
        <f t="shared" si="339"/>
        <v/>
      </c>
      <c r="CT207" s="49" t="str">
        <f t="shared" si="340"/>
        <v/>
      </c>
      <c r="CU207" s="49" t="str">
        <f t="shared" si="341"/>
        <v/>
      </c>
      <c r="CW207" s="49" t="str">
        <f t="shared" si="284"/>
        <v/>
      </c>
      <c r="CX207" s="49" t="str">
        <f t="shared" si="285"/>
        <v/>
      </c>
      <c r="CY207" s="49" t="str">
        <f t="shared" si="286"/>
        <v/>
      </c>
      <c r="CZ207" s="49" t="str">
        <f t="shared" si="287"/>
        <v/>
      </c>
      <c r="DA207" s="49" t="str">
        <f t="shared" si="288"/>
        <v/>
      </c>
      <c r="DB207" s="49" t="str">
        <f t="shared" si="289"/>
        <v/>
      </c>
      <c r="DC207" s="49" t="str">
        <f t="shared" si="290"/>
        <v/>
      </c>
      <c r="DD207" s="49" t="str">
        <f t="shared" si="291"/>
        <v/>
      </c>
      <c r="DE207" s="52" t="str">
        <f t="shared" si="292"/>
        <v/>
      </c>
      <c r="DG207" s="49" t="str">
        <f t="shared" si="320"/>
        <v/>
      </c>
      <c r="DH207" s="49" t="str">
        <f t="shared" si="321"/>
        <v/>
      </c>
      <c r="DI207" s="49" t="str">
        <f t="shared" si="322"/>
        <v/>
      </c>
      <c r="DK207" s="49" t="str">
        <f t="shared" si="293"/>
        <v/>
      </c>
      <c r="DL207" s="49" t="str">
        <f t="shared" si="294"/>
        <v/>
      </c>
      <c r="DM207" s="49" t="str">
        <f t="shared" si="295"/>
        <v/>
      </c>
      <c r="DN207" s="57" t="str">
        <f t="shared" si="296"/>
        <v/>
      </c>
      <c r="DP207" s="49" t="str">
        <f t="shared" si="342"/>
        <v/>
      </c>
      <c r="DQ207" s="49" t="str">
        <f t="shared" si="343"/>
        <v/>
      </c>
      <c r="DR207" s="49" t="str">
        <f t="shared" si="344"/>
        <v/>
      </c>
      <c r="DS207" s="49" t="str">
        <f t="shared" si="345"/>
        <v/>
      </c>
      <c r="DU207" s="49" t="str">
        <f t="shared" si="346"/>
        <v/>
      </c>
      <c r="DV207" s="49" t="str">
        <f t="shared" si="347"/>
        <v/>
      </c>
      <c r="DW207" s="49" t="str">
        <f t="shared" si="348"/>
        <v/>
      </c>
      <c r="DX207" s="49" t="str">
        <f t="shared" si="349"/>
        <v/>
      </c>
      <c r="DY207" s="57" t="str">
        <f t="shared" si="350"/>
        <v/>
      </c>
      <c r="EA207" s="49" t="str">
        <f t="shared" si="323"/>
        <v/>
      </c>
      <c r="EB207" s="49" t="str">
        <f t="shared" si="324"/>
        <v/>
      </c>
      <c r="EC207" s="49" t="str">
        <f t="shared" si="325"/>
        <v/>
      </c>
      <c r="ED207" s="49" t="str">
        <f t="shared" si="326"/>
        <v/>
      </c>
      <c r="EE207" s="49" t="str">
        <f t="shared" si="327"/>
        <v/>
      </c>
      <c r="EG207" s="49" t="str">
        <f t="shared" si="328"/>
        <v/>
      </c>
      <c r="EH207" s="49" t="str">
        <f t="shared" si="329"/>
        <v/>
      </c>
      <c r="EI207" s="49" t="str">
        <f t="shared" si="330"/>
        <v/>
      </c>
      <c r="EJ207" s="49" t="str">
        <f t="shared" si="331"/>
        <v/>
      </c>
      <c r="EK207" s="49" t="str">
        <f t="shared" si="332"/>
        <v/>
      </c>
      <c r="EL207" s="57" t="str">
        <f t="shared" si="333"/>
        <v/>
      </c>
    </row>
    <row r="208" spans="1:142" ht="15" customHeight="1">
      <c r="A208" s="699"/>
      <c r="B208" s="702"/>
      <c r="C208" s="702"/>
      <c r="D208" s="722"/>
      <c r="E208" s="722"/>
      <c r="F208" s="722"/>
      <c r="G208" s="722"/>
      <c r="H208" s="722"/>
      <c r="I208" s="722"/>
      <c r="J208" s="722"/>
      <c r="K208" s="722"/>
      <c r="L208" s="722"/>
      <c r="M208" s="722"/>
      <c r="N208" s="722"/>
      <c r="O208" s="722"/>
      <c r="P208" s="722"/>
      <c r="Q208" s="722"/>
      <c r="R208" s="722"/>
      <c r="S208" s="722"/>
      <c r="T208" s="722"/>
      <c r="U208" s="722"/>
      <c r="V208" s="722"/>
      <c r="W208" s="722"/>
      <c r="X208" s="722"/>
      <c r="Y208" s="722"/>
      <c r="Z208" s="722"/>
      <c r="AA208" s="722"/>
      <c r="AB208" s="722"/>
      <c r="AC208" s="722"/>
      <c r="AD208" s="722"/>
      <c r="AE208" s="722"/>
      <c r="AF208" s="722"/>
      <c r="AG208" s="722"/>
      <c r="AH208" s="722"/>
      <c r="AI208" s="722"/>
      <c r="AJ208" s="722"/>
      <c r="AK208" s="722"/>
      <c r="AL208" s="722"/>
      <c r="AM208" s="722"/>
      <c r="AN208" s="722"/>
      <c r="AO208" s="722"/>
      <c r="AP208" s="215" t="str">
        <f t="shared" si="297"/>
        <v/>
      </c>
      <c r="AQ208" s="299" t="str">
        <f t="shared" si="262"/>
        <v/>
      </c>
      <c r="AR208" s="215" t="str">
        <f t="shared" si="298"/>
        <v/>
      </c>
      <c r="AS208" s="3"/>
      <c r="AT208" s="49" t="str">
        <f t="shared" si="299"/>
        <v/>
      </c>
      <c r="AU208" s="49" t="str">
        <f t="shared" si="300"/>
        <v/>
      </c>
      <c r="AV208" s="49" t="str">
        <f t="shared" si="301"/>
        <v/>
      </c>
      <c r="AW208" s="49" t="str">
        <f t="shared" si="302"/>
        <v/>
      </c>
      <c r="AX208" s="49" t="str">
        <f t="shared" si="303"/>
        <v/>
      </c>
      <c r="AY208" s="49" t="str">
        <f t="shared" si="304"/>
        <v/>
      </c>
      <c r="AZ208" s="49" t="str">
        <f t="shared" si="305"/>
        <v/>
      </c>
      <c r="BA208" s="42"/>
      <c r="BB208" s="49" t="str">
        <f t="shared" si="263"/>
        <v/>
      </c>
      <c r="BC208" s="49" t="str">
        <f t="shared" si="264"/>
        <v/>
      </c>
      <c r="BD208" s="49" t="str">
        <f t="shared" si="265"/>
        <v/>
      </c>
      <c r="BE208" s="49" t="str">
        <f t="shared" si="266"/>
        <v/>
      </c>
      <c r="BF208" s="49" t="str">
        <f t="shared" si="267"/>
        <v/>
      </c>
      <c r="BG208" s="49" t="str">
        <f t="shared" si="268"/>
        <v/>
      </c>
      <c r="BH208" s="49" t="str">
        <f t="shared" si="269"/>
        <v/>
      </c>
      <c r="BI208" s="49" t="str">
        <f t="shared" si="306"/>
        <v/>
      </c>
      <c r="BJ208" s="3"/>
      <c r="BK208" s="49" t="str">
        <f t="shared" si="307"/>
        <v/>
      </c>
      <c r="BL208" s="49" t="str">
        <f t="shared" si="308"/>
        <v/>
      </c>
      <c r="BM208" s="49" t="str">
        <f t="shared" si="309"/>
        <v/>
      </c>
      <c r="BN208" s="49" t="str">
        <f t="shared" si="310"/>
        <v/>
      </c>
      <c r="BO208" s="49" t="str">
        <f t="shared" si="311"/>
        <v/>
      </c>
      <c r="BP208" s="49" t="str">
        <f t="shared" si="312"/>
        <v/>
      </c>
      <c r="BQ208" s="49" t="str">
        <f t="shared" si="313"/>
        <v/>
      </c>
      <c r="BR208" s="49" t="str">
        <f t="shared" si="314"/>
        <v/>
      </c>
      <c r="BS208" s="49" t="str">
        <f t="shared" si="315"/>
        <v/>
      </c>
      <c r="BT208" s="49" t="str">
        <f t="shared" si="316"/>
        <v/>
      </c>
      <c r="BU208" s="49" t="str">
        <f t="shared" si="317"/>
        <v/>
      </c>
      <c r="BV208" s="49" t="str">
        <f t="shared" si="318"/>
        <v/>
      </c>
      <c r="BW208" s="49" t="str">
        <f t="shared" si="319"/>
        <v/>
      </c>
      <c r="BY208" s="49" t="str">
        <f t="shared" si="270"/>
        <v/>
      </c>
      <c r="BZ208" s="49" t="str">
        <f t="shared" si="271"/>
        <v/>
      </c>
      <c r="CA208" s="49" t="str">
        <f t="shared" si="272"/>
        <v/>
      </c>
      <c r="CB208" s="49" t="str">
        <f t="shared" si="273"/>
        <v/>
      </c>
      <c r="CC208" s="49" t="str">
        <f t="shared" si="274"/>
        <v/>
      </c>
      <c r="CD208" s="49" t="str">
        <f t="shared" si="275"/>
        <v/>
      </c>
      <c r="CE208" s="49" t="str">
        <f t="shared" si="276"/>
        <v/>
      </c>
      <c r="CF208" s="49" t="str">
        <f t="shared" si="277"/>
        <v/>
      </c>
      <c r="CG208" s="49" t="str">
        <f t="shared" si="278"/>
        <v/>
      </c>
      <c r="CH208" s="49" t="str">
        <f t="shared" si="279"/>
        <v/>
      </c>
      <c r="CI208" s="49" t="str">
        <f t="shared" si="280"/>
        <v/>
      </c>
      <c r="CJ208" s="49" t="str">
        <f t="shared" si="281"/>
        <v/>
      </c>
      <c r="CK208" s="49" t="str">
        <f t="shared" si="282"/>
        <v/>
      </c>
      <c r="CL208" s="49" t="str">
        <f t="shared" si="283"/>
        <v/>
      </c>
      <c r="CM208" s="3"/>
      <c r="CN208" s="49" t="str">
        <f t="shared" si="334"/>
        <v/>
      </c>
      <c r="CO208" s="49" t="str">
        <f t="shared" si="335"/>
        <v/>
      </c>
      <c r="CP208" s="49" t="str">
        <f t="shared" si="336"/>
        <v/>
      </c>
      <c r="CQ208" s="49" t="str">
        <f t="shared" si="337"/>
        <v/>
      </c>
      <c r="CR208" s="49" t="str">
        <f t="shared" si="338"/>
        <v/>
      </c>
      <c r="CS208" s="49" t="str">
        <f t="shared" si="339"/>
        <v/>
      </c>
      <c r="CT208" s="49" t="str">
        <f t="shared" si="340"/>
        <v/>
      </c>
      <c r="CU208" s="49" t="str">
        <f t="shared" si="341"/>
        <v/>
      </c>
      <c r="CW208" s="49" t="str">
        <f t="shared" si="284"/>
        <v/>
      </c>
      <c r="CX208" s="49" t="str">
        <f t="shared" si="285"/>
        <v/>
      </c>
      <c r="CY208" s="49" t="str">
        <f t="shared" si="286"/>
        <v/>
      </c>
      <c r="CZ208" s="49" t="str">
        <f t="shared" si="287"/>
        <v/>
      </c>
      <c r="DA208" s="49" t="str">
        <f t="shared" si="288"/>
        <v/>
      </c>
      <c r="DB208" s="49" t="str">
        <f t="shared" si="289"/>
        <v/>
      </c>
      <c r="DC208" s="49" t="str">
        <f t="shared" si="290"/>
        <v/>
      </c>
      <c r="DD208" s="49" t="str">
        <f t="shared" si="291"/>
        <v/>
      </c>
      <c r="DE208" s="52" t="str">
        <f t="shared" si="292"/>
        <v/>
      </c>
      <c r="DG208" s="49" t="str">
        <f t="shared" si="320"/>
        <v/>
      </c>
      <c r="DH208" s="49" t="str">
        <f t="shared" si="321"/>
        <v/>
      </c>
      <c r="DI208" s="49" t="str">
        <f t="shared" si="322"/>
        <v/>
      </c>
      <c r="DK208" s="49" t="str">
        <f t="shared" si="293"/>
        <v/>
      </c>
      <c r="DL208" s="49" t="str">
        <f t="shared" si="294"/>
        <v/>
      </c>
      <c r="DM208" s="49" t="str">
        <f t="shared" si="295"/>
        <v/>
      </c>
      <c r="DN208" s="57" t="str">
        <f t="shared" si="296"/>
        <v/>
      </c>
      <c r="DP208" s="49" t="str">
        <f t="shared" si="342"/>
        <v/>
      </c>
      <c r="DQ208" s="49" t="str">
        <f t="shared" si="343"/>
        <v/>
      </c>
      <c r="DR208" s="49" t="str">
        <f t="shared" si="344"/>
        <v/>
      </c>
      <c r="DS208" s="49" t="str">
        <f t="shared" si="345"/>
        <v/>
      </c>
      <c r="DU208" s="49" t="str">
        <f t="shared" si="346"/>
        <v/>
      </c>
      <c r="DV208" s="49" t="str">
        <f t="shared" si="347"/>
        <v/>
      </c>
      <c r="DW208" s="49" t="str">
        <f t="shared" si="348"/>
        <v/>
      </c>
      <c r="DX208" s="49" t="str">
        <f t="shared" si="349"/>
        <v/>
      </c>
      <c r="DY208" s="57" t="str">
        <f t="shared" si="350"/>
        <v/>
      </c>
      <c r="EA208" s="49" t="str">
        <f t="shared" si="323"/>
        <v/>
      </c>
      <c r="EB208" s="49" t="str">
        <f t="shared" si="324"/>
        <v/>
      </c>
      <c r="EC208" s="49" t="str">
        <f t="shared" si="325"/>
        <v/>
      </c>
      <c r="ED208" s="49" t="str">
        <f t="shared" si="326"/>
        <v/>
      </c>
      <c r="EE208" s="49" t="str">
        <f t="shared" si="327"/>
        <v/>
      </c>
      <c r="EG208" s="49" t="str">
        <f t="shared" si="328"/>
        <v/>
      </c>
      <c r="EH208" s="49" t="str">
        <f t="shared" si="329"/>
        <v/>
      </c>
      <c r="EI208" s="49" t="str">
        <f t="shared" si="330"/>
        <v/>
      </c>
      <c r="EJ208" s="49" t="str">
        <f t="shared" si="331"/>
        <v/>
      </c>
      <c r="EK208" s="49" t="str">
        <f t="shared" si="332"/>
        <v/>
      </c>
      <c r="EL208" s="57" t="str">
        <f t="shared" si="333"/>
        <v/>
      </c>
    </row>
    <row r="209" spans="1:142" ht="15" customHeight="1">
      <c r="A209" s="699"/>
      <c r="B209" s="702"/>
      <c r="C209" s="702"/>
      <c r="D209" s="722"/>
      <c r="E209" s="722"/>
      <c r="F209" s="722"/>
      <c r="G209" s="722"/>
      <c r="H209" s="722"/>
      <c r="I209" s="722"/>
      <c r="J209" s="722"/>
      <c r="K209" s="722"/>
      <c r="L209" s="722"/>
      <c r="M209" s="722"/>
      <c r="N209" s="722"/>
      <c r="O209" s="722"/>
      <c r="P209" s="722"/>
      <c r="Q209" s="722"/>
      <c r="R209" s="722"/>
      <c r="S209" s="722"/>
      <c r="T209" s="722"/>
      <c r="U209" s="722"/>
      <c r="V209" s="722"/>
      <c r="W209" s="722"/>
      <c r="X209" s="722"/>
      <c r="Y209" s="722"/>
      <c r="Z209" s="722"/>
      <c r="AA209" s="722"/>
      <c r="AB209" s="722"/>
      <c r="AC209" s="722"/>
      <c r="AD209" s="722"/>
      <c r="AE209" s="722"/>
      <c r="AF209" s="722"/>
      <c r="AG209" s="722"/>
      <c r="AH209" s="722"/>
      <c r="AI209" s="722"/>
      <c r="AJ209" s="722"/>
      <c r="AK209" s="722"/>
      <c r="AL209" s="722"/>
      <c r="AM209" s="722"/>
      <c r="AN209" s="722"/>
      <c r="AO209" s="722"/>
      <c r="AP209" s="215" t="str">
        <f t="shared" si="297"/>
        <v/>
      </c>
      <c r="AQ209" s="299" t="str">
        <f t="shared" si="262"/>
        <v/>
      </c>
      <c r="AR209" s="215" t="str">
        <f t="shared" si="298"/>
        <v/>
      </c>
      <c r="AS209" s="3"/>
      <c r="AT209" s="49" t="str">
        <f t="shared" si="299"/>
        <v/>
      </c>
      <c r="AU209" s="49" t="str">
        <f t="shared" si="300"/>
        <v/>
      </c>
      <c r="AV209" s="49" t="str">
        <f t="shared" si="301"/>
        <v/>
      </c>
      <c r="AW209" s="49" t="str">
        <f t="shared" si="302"/>
        <v/>
      </c>
      <c r="AX209" s="49" t="str">
        <f t="shared" si="303"/>
        <v/>
      </c>
      <c r="AY209" s="49" t="str">
        <f t="shared" si="304"/>
        <v/>
      </c>
      <c r="AZ209" s="49" t="str">
        <f t="shared" si="305"/>
        <v/>
      </c>
      <c r="BA209" s="42"/>
      <c r="BB209" s="49" t="str">
        <f t="shared" si="263"/>
        <v/>
      </c>
      <c r="BC209" s="49" t="str">
        <f t="shared" si="264"/>
        <v/>
      </c>
      <c r="BD209" s="49" t="str">
        <f t="shared" si="265"/>
        <v/>
      </c>
      <c r="BE209" s="49" t="str">
        <f t="shared" si="266"/>
        <v/>
      </c>
      <c r="BF209" s="49" t="str">
        <f t="shared" si="267"/>
        <v/>
      </c>
      <c r="BG209" s="49" t="str">
        <f t="shared" si="268"/>
        <v/>
      </c>
      <c r="BH209" s="49" t="str">
        <f t="shared" si="269"/>
        <v/>
      </c>
      <c r="BI209" s="49" t="str">
        <f t="shared" si="306"/>
        <v/>
      </c>
      <c r="BJ209" s="3"/>
      <c r="BK209" s="49" t="str">
        <f t="shared" si="307"/>
        <v/>
      </c>
      <c r="BL209" s="49" t="str">
        <f t="shared" si="308"/>
        <v/>
      </c>
      <c r="BM209" s="49" t="str">
        <f t="shared" si="309"/>
        <v/>
      </c>
      <c r="BN209" s="49" t="str">
        <f t="shared" si="310"/>
        <v/>
      </c>
      <c r="BO209" s="49" t="str">
        <f t="shared" si="311"/>
        <v/>
      </c>
      <c r="BP209" s="49" t="str">
        <f t="shared" si="312"/>
        <v/>
      </c>
      <c r="BQ209" s="49" t="str">
        <f t="shared" si="313"/>
        <v/>
      </c>
      <c r="BR209" s="49" t="str">
        <f t="shared" si="314"/>
        <v/>
      </c>
      <c r="BS209" s="49" t="str">
        <f t="shared" si="315"/>
        <v/>
      </c>
      <c r="BT209" s="49" t="str">
        <f t="shared" si="316"/>
        <v/>
      </c>
      <c r="BU209" s="49" t="str">
        <f t="shared" si="317"/>
        <v/>
      </c>
      <c r="BV209" s="49" t="str">
        <f t="shared" si="318"/>
        <v/>
      </c>
      <c r="BW209" s="49" t="str">
        <f t="shared" si="319"/>
        <v/>
      </c>
      <c r="BY209" s="49" t="str">
        <f t="shared" si="270"/>
        <v/>
      </c>
      <c r="BZ209" s="49" t="str">
        <f t="shared" si="271"/>
        <v/>
      </c>
      <c r="CA209" s="49" t="str">
        <f t="shared" si="272"/>
        <v/>
      </c>
      <c r="CB209" s="49" t="str">
        <f t="shared" si="273"/>
        <v/>
      </c>
      <c r="CC209" s="49" t="str">
        <f t="shared" si="274"/>
        <v/>
      </c>
      <c r="CD209" s="49" t="str">
        <f t="shared" si="275"/>
        <v/>
      </c>
      <c r="CE209" s="49" t="str">
        <f t="shared" si="276"/>
        <v/>
      </c>
      <c r="CF209" s="49" t="str">
        <f t="shared" si="277"/>
        <v/>
      </c>
      <c r="CG209" s="49" t="str">
        <f t="shared" si="278"/>
        <v/>
      </c>
      <c r="CH209" s="49" t="str">
        <f t="shared" si="279"/>
        <v/>
      </c>
      <c r="CI209" s="49" t="str">
        <f t="shared" si="280"/>
        <v/>
      </c>
      <c r="CJ209" s="49" t="str">
        <f t="shared" si="281"/>
        <v/>
      </c>
      <c r="CK209" s="49" t="str">
        <f t="shared" si="282"/>
        <v/>
      </c>
      <c r="CL209" s="49" t="str">
        <f t="shared" si="283"/>
        <v/>
      </c>
      <c r="CM209" s="3"/>
      <c r="CN209" s="49" t="str">
        <f t="shared" si="334"/>
        <v/>
      </c>
      <c r="CO209" s="49" t="str">
        <f t="shared" si="335"/>
        <v/>
      </c>
      <c r="CP209" s="49" t="str">
        <f t="shared" si="336"/>
        <v/>
      </c>
      <c r="CQ209" s="49" t="str">
        <f t="shared" si="337"/>
        <v/>
      </c>
      <c r="CR209" s="49" t="str">
        <f t="shared" si="338"/>
        <v/>
      </c>
      <c r="CS209" s="49" t="str">
        <f t="shared" si="339"/>
        <v/>
      </c>
      <c r="CT209" s="49" t="str">
        <f t="shared" si="340"/>
        <v/>
      </c>
      <c r="CU209" s="49" t="str">
        <f t="shared" si="341"/>
        <v/>
      </c>
      <c r="CW209" s="49" t="str">
        <f t="shared" si="284"/>
        <v/>
      </c>
      <c r="CX209" s="49" t="str">
        <f t="shared" si="285"/>
        <v/>
      </c>
      <c r="CY209" s="49" t="str">
        <f t="shared" si="286"/>
        <v/>
      </c>
      <c r="CZ209" s="49" t="str">
        <f t="shared" si="287"/>
        <v/>
      </c>
      <c r="DA209" s="49" t="str">
        <f t="shared" si="288"/>
        <v/>
      </c>
      <c r="DB209" s="49" t="str">
        <f t="shared" si="289"/>
        <v/>
      </c>
      <c r="DC209" s="49" t="str">
        <f t="shared" si="290"/>
        <v/>
      </c>
      <c r="DD209" s="49" t="str">
        <f t="shared" si="291"/>
        <v/>
      </c>
      <c r="DE209" s="52" t="str">
        <f t="shared" si="292"/>
        <v/>
      </c>
      <c r="DG209" s="49" t="str">
        <f t="shared" si="320"/>
        <v/>
      </c>
      <c r="DH209" s="49" t="str">
        <f t="shared" si="321"/>
        <v/>
      </c>
      <c r="DI209" s="49" t="str">
        <f t="shared" si="322"/>
        <v/>
      </c>
      <c r="DK209" s="49" t="str">
        <f t="shared" si="293"/>
        <v/>
      </c>
      <c r="DL209" s="49" t="str">
        <f t="shared" si="294"/>
        <v/>
      </c>
      <c r="DM209" s="49" t="str">
        <f t="shared" si="295"/>
        <v/>
      </c>
      <c r="DN209" s="57" t="str">
        <f t="shared" si="296"/>
        <v/>
      </c>
      <c r="DP209" s="49" t="str">
        <f t="shared" si="342"/>
        <v/>
      </c>
      <c r="DQ209" s="49" t="str">
        <f t="shared" si="343"/>
        <v/>
      </c>
      <c r="DR209" s="49" t="str">
        <f t="shared" si="344"/>
        <v/>
      </c>
      <c r="DS209" s="49" t="str">
        <f t="shared" si="345"/>
        <v/>
      </c>
      <c r="DU209" s="49" t="str">
        <f t="shared" si="346"/>
        <v/>
      </c>
      <c r="DV209" s="49" t="str">
        <f t="shared" si="347"/>
        <v/>
      </c>
      <c r="DW209" s="49" t="str">
        <f t="shared" si="348"/>
        <v/>
      </c>
      <c r="DX209" s="49" t="str">
        <f t="shared" si="349"/>
        <v/>
      </c>
      <c r="DY209" s="57" t="str">
        <f t="shared" si="350"/>
        <v/>
      </c>
      <c r="EA209" s="49" t="str">
        <f t="shared" si="323"/>
        <v/>
      </c>
      <c r="EB209" s="49" t="str">
        <f t="shared" si="324"/>
        <v/>
      </c>
      <c r="EC209" s="49" t="str">
        <f t="shared" si="325"/>
        <v/>
      </c>
      <c r="ED209" s="49" t="str">
        <f t="shared" si="326"/>
        <v/>
      </c>
      <c r="EE209" s="49" t="str">
        <f t="shared" si="327"/>
        <v/>
      </c>
      <c r="EG209" s="49" t="str">
        <f t="shared" si="328"/>
        <v/>
      </c>
      <c r="EH209" s="49" t="str">
        <f t="shared" si="329"/>
        <v/>
      </c>
      <c r="EI209" s="49" t="str">
        <f t="shared" si="330"/>
        <v/>
      </c>
      <c r="EJ209" s="49" t="str">
        <f t="shared" si="331"/>
        <v/>
      </c>
      <c r="EK209" s="49" t="str">
        <f t="shared" si="332"/>
        <v/>
      </c>
      <c r="EL209" s="57" t="str">
        <f t="shared" si="333"/>
        <v/>
      </c>
    </row>
    <row r="210" spans="1:142" ht="15" customHeight="1">
      <c r="A210" s="699"/>
      <c r="B210" s="702"/>
      <c r="C210" s="702"/>
      <c r="D210" s="722"/>
      <c r="E210" s="722"/>
      <c r="F210" s="722"/>
      <c r="G210" s="722"/>
      <c r="H210" s="722"/>
      <c r="I210" s="722"/>
      <c r="J210" s="722"/>
      <c r="K210" s="722"/>
      <c r="L210" s="722"/>
      <c r="M210" s="722"/>
      <c r="N210" s="722"/>
      <c r="O210" s="722"/>
      <c r="P210" s="722"/>
      <c r="Q210" s="722"/>
      <c r="R210" s="722"/>
      <c r="S210" s="722"/>
      <c r="T210" s="722"/>
      <c r="U210" s="722"/>
      <c r="V210" s="722"/>
      <c r="W210" s="722"/>
      <c r="X210" s="722"/>
      <c r="Y210" s="722"/>
      <c r="Z210" s="722"/>
      <c r="AA210" s="722"/>
      <c r="AB210" s="722"/>
      <c r="AC210" s="722"/>
      <c r="AD210" s="722"/>
      <c r="AE210" s="722"/>
      <c r="AF210" s="722"/>
      <c r="AG210" s="722"/>
      <c r="AH210" s="722"/>
      <c r="AI210" s="722"/>
      <c r="AJ210" s="722"/>
      <c r="AK210" s="722"/>
      <c r="AL210" s="722"/>
      <c r="AM210" s="722"/>
      <c r="AN210" s="722"/>
      <c r="AO210" s="722"/>
      <c r="AP210" s="215" t="str">
        <f t="shared" si="297"/>
        <v/>
      </c>
      <c r="AQ210" s="299" t="str">
        <f t="shared" si="262"/>
        <v/>
      </c>
      <c r="AR210" s="215" t="str">
        <f t="shared" si="298"/>
        <v/>
      </c>
      <c r="AS210" s="3"/>
      <c r="AT210" s="49" t="str">
        <f t="shared" si="299"/>
        <v/>
      </c>
      <c r="AU210" s="49" t="str">
        <f t="shared" si="300"/>
        <v/>
      </c>
      <c r="AV210" s="49" t="str">
        <f t="shared" si="301"/>
        <v/>
      </c>
      <c r="AW210" s="49" t="str">
        <f t="shared" si="302"/>
        <v/>
      </c>
      <c r="AX210" s="49" t="str">
        <f t="shared" si="303"/>
        <v/>
      </c>
      <c r="AY210" s="49" t="str">
        <f t="shared" si="304"/>
        <v/>
      </c>
      <c r="AZ210" s="49" t="str">
        <f t="shared" si="305"/>
        <v/>
      </c>
      <c r="BA210" s="42"/>
      <c r="BB210" s="49" t="str">
        <f t="shared" si="263"/>
        <v/>
      </c>
      <c r="BC210" s="49" t="str">
        <f t="shared" si="264"/>
        <v/>
      </c>
      <c r="BD210" s="49" t="str">
        <f t="shared" si="265"/>
        <v/>
      </c>
      <c r="BE210" s="49" t="str">
        <f t="shared" si="266"/>
        <v/>
      </c>
      <c r="BF210" s="49" t="str">
        <f t="shared" si="267"/>
        <v/>
      </c>
      <c r="BG210" s="49" t="str">
        <f t="shared" si="268"/>
        <v/>
      </c>
      <c r="BH210" s="49" t="str">
        <f t="shared" si="269"/>
        <v/>
      </c>
      <c r="BI210" s="49" t="str">
        <f t="shared" si="306"/>
        <v/>
      </c>
      <c r="BJ210" s="3"/>
      <c r="BK210" s="49" t="str">
        <f t="shared" si="307"/>
        <v/>
      </c>
      <c r="BL210" s="49" t="str">
        <f t="shared" si="308"/>
        <v/>
      </c>
      <c r="BM210" s="49" t="str">
        <f t="shared" si="309"/>
        <v/>
      </c>
      <c r="BN210" s="49" t="str">
        <f t="shared" si="310"/>
        <v/>
      </c>
      <c r="BO210" s="49" t="str">
        <f t="shared" si="311"/>
        <v/>
      </c>
      <c r="BP210" s="49" t="str">
        <f t="shared" si="312"/>
        <v/>
      </c>
      <c r="BQ210" s="49" t="str">
        <f t="shared" si="313"/>
        <v/>
      </c>
      <c r="BR210" s="49" t="str">
        <f t="shared" si="314"/>
        <v/>
      </c>
      <c r="BS210" s="49" t="str">
        <f t="shared" si="315"/>
        <v/>
      </c>
      <c r="BT210" s="49" t="str">
        <f t="shared" si="316"/>
        <v/>
      </c>
      <c r="BU210" s="49" t="str">
        <f t="shared" si="317"/>
        <v/>
      </c>
      <c r="BV210" s="49" t="str">
        <f t="shared" si="318"/>
        <v/>
      </c>
      <c r="BW210" s="49" t="str">
        <f t="shared" si="319"/>
        <v/>
      </c>
      <c r="BY210" s="49" t="str">
        <f t="shared" si="270"/>
        <v/>
      </c>
      <c r="BZ210" s="49" t="str">
        <f t="shared" si="271"/>
        <v/>
      </c>
      <c r="CA210" s="49" t="str">
        <f t="shared" si="272"/>
        <v/>
      </c>
      <c r="CB210" s="49" t="str">
        <f t="shared" si="273"/>
        <v/>
      </c>
      <c r="CC210" s="49" t="str">
        <f t="shared" si="274"/>
        <v/>
      </c>
      <c r="CD210" s="49" t="str">
        <f t="shared" si="275"/>
        <v/>
      </c>
      <c r="CE210" s="49" t="str">
        <f t="shared" si="276"/>
        <v/>
      </c>
      <c r="CF210" s="49" t="str">
        <f t="shared" si="277"/>
        <v/>
      </c>
      <c r="CG210" s="49" t="str">
        <f t="shared" si="278"/>
        <v/>
      </c>
      <c r="CH210" s="49" t="str">
        <f t="shared" si="279"/>
        <v/>
      </c>
      <c r="CI210" s="49" t="str">
        <f t="shared" si="280"/>
        <v/>
      </c>
      <c r="CJ210" s="49" t="str">
        <f t="shared" si="281"/>
        <v/>
      </c>
      <c r="CK210" s="49" t="str">
        <f t="shared" si="282"/>
        <v/>
      </c>
      <c r="CL210" s="49" t="str">
        <f t="shared" si="283"/>
        <v/>
      </c>
      <c r="CM210" s="3"/>
      <c r="CN210" s="49" t="str">
        <f t="shared" si="334"/>
        <v/>
      </c>
      <c r="CO210" s="49" t="str">
        <f t="shared" si="335"/>
        <v/>
      </c>
      <c r="CP210" s="49" t="str">
        <f t="shared" si="336"/>
        <v/>
      </c>
      <c r="CQ210" s="49" t="str">
        <f t="shared" si="337"/>
        <v/>
      </c>
      <c r="CR210" s="49" t="str">
        <f t="shared" si="338"/>
        <v/>
      </c>
      <c r="CS210" s="49" t="str">
        <f t="shared" si="339"/>
        <v/>
      </c>
      <c r="CT210" s="49" t="str">
        <f t="shared" si="340"/>
        <v/>
      </c>
      <c r="CU210" s="49" t="str">
        <f t="shared" si="341"/>
        <v/>
      </c>
      <c r="CW210" s="49" t="str">
        <f t="shared" si="284"/>
        <v/>
      </c>
      <c r="CX210" s="49" t="str">
        <f t="shared" si="285"/>
        <v/>
      </c>
      <c r="CY210" s="49" t="str">
        <f t="shared" si="286"/>
        <v/>
      </c>
      <c r="CZ210" s="49" t="str">
        <f t="shared" si="287"/>
        <v/>
      </c>
      <c r="DA210" s="49" t="str">
        <f t="shared" si="288"/>
        <v/>
      </c>
      <c r="DB210" s="49" t="str">
        <f t="shared" si="289"/>
        <v/>
      </c>
      <c r="DC210" s="49" t="str">
        <f t="shared" si="290"/>
        <v/>
      </c>
      <c r="DD210" s="49" t="str">
        <f t="shared" si="291"/>
        <v/>
      </c>
      <c r="DE210" s="52" t="str">
        <f t="shared" si="292"/>
        <v/>
      </c>
      <c r="DG210" s="49" t="str">
        <f t="shared" si="320"/>
        <v/>
      </c>
      <c r="DH210" s="49" t="str">
        <f t="shared" si="321"/>
        <v/>
      </c>
      <c r="DI210" s="49" t="str">
        <f t="shared" si="322"/>
        <v/>
      </c>
      <c r="DK210" s="49" t="str">
        <f t="shared" si="293"/>
        <v/>
      </c>
      <c r="DL210" s="49" t="str">
        <f t="shared" si="294"/>
        <v/>
      </c>
      <c r="DM210" s="49" t="str">
        <f t="shared" si="295"/>
        <v/>
      </c>
      <c r="DN210" s="57" t="str">
        <f t="shared" si="296"/>
        <v/>
      </c>
      <c r="DP210" s="49" t="str">
        <f t="shared" si="342"/>
        <v/>
      </c>
      <c r="DQ210" s="49" t="str">
        <f t="shared" si="343"/>
        <v/>
      </c>
      <c r="DR210" s="49" t="str">
        <f t="shared" si="344"/>
        <v/>
      </c>
      <c r="DS210" s="49" t="str">
        <f t="shared" si="345"/>
        <v/>
      </c>
      <c r="DU210" s="49" t="str">
        <f t="shared" si="346"/>
        <v/>
      </c>
      <c r="DV210" s="49" t="str">
        <f t="shared" si="347"/>
        <v/>
      </c>
      <c r="DW210" s="49" t="str">
        <f t="shared" si="348"/>
        <v/>
      </c>
      <c r="DX210" s="49" t="str">
        <f t="shared" si="349"/>
        <v/>
      </c>
      <c r="DY210" s="57" t="str">
        <f t="shared" si="350"/>
        <v/>
      </c>
      <c r="EA210" s="49" t="str">
        <f t="shared" si="323"/>
        <v/>
      </c>
      <c r="EB210" s="49" t="str">
        <f t="shared" si="324"/>
        <v/>
      </c>
      <c r="EC210" s="49" t="str">
        <f t="shared" si="325"/>
        <v/>
      </c>
      <c r="ED210" s="49" t="str">
        <f t="shared" si="326"/>
        <v/>
      </c>
      <c r="EE210" s="49" t="str">
        <f t="shared" si="327"/>
        <v/>
      </c>
      <c r="EG210" s="49" t="str">
        <f t="shared" si="328"/>
        <v/>
      </c>
      <c r="EH210" s="49" t="str">
        <f t="shared" si="329"/>
        <v/>
      </c>
      <c r="EI210" s="49" t="str">
        <f t="shared" si="330"/>
        <v/>
      </c>
      <c r="EJ210" s="49" t="str">
        <f t="shared" si="331"/>
        <v/>
      </c>
      <c r="EK210" s="49" t="str">
        <f t="shared" si="332"/>
        <v/>
      </c>
      <c r="EL210" s="57" t="str">
        <f t="shared" si="333"/>
        <v/>
      </c>
    </row>
    <row r="211" spans="1:142" ht="15" customHeight="1">
      <c r="A211" s="699"/>
      <c r="B211" s="702"/>
      <c r="C211" s="702"/>
      <c r="D211" s="722"/>
      <c r="E211" s="722"/>
      <c r="F211" s="722"/>
      <c r="G211" s="722"/>
      <c r="H211" s="722"/>
      <c r="I211" s="722"/>
      <c r="J211" s="722"/>
      <c r="K211" s="722"/>
      <c r="L211" s="722"/>
      <c r="M211" s="722"/>
      <c r="N211" s="722"/>
      <c r="O211" s="722"/>
      <c r="P211" s="722"/>
      <c r="Q211" s="722"/>
      <c r="R211" s="722"/>
      <c r="S211" s="722"/>
      <c r="T211" s="722"/>
      <c r="U211" s="722"/>
      <c r="V211" s="722"/>
      <c r="W211" s="722"/>
      <c r="X211" s="722"/>
      <c r="Y211" s="722"/>
      <c r="Z211" s="722"/>
      <c r="AA211" s="722"/>
      <c r="AB211" s="722"/>
      <c r="AC211" s="722"/>
      <c r="AD211" s="722"/>
      <c r="AE211" s="722"/>
      <c r="AF211" s="722"/>
      <c r="AG211" s="722"/>
      <c r="AH211" s="722"/>
      <c r="AI211" s="722"/>
      <c r="AJ211" s="722"/>
      <c r="AK211" s="722"/>
      <c r="AL211" s="722"/>
      <c r="AM211" s="722"/>
      <c r="AN211" s="722"/>
      <c r="AO211" s="722"/>
      <c r="AP211" s="215" t="str">
        <f t="shared" si="297"/>
        <v/>
      </c>
      <c r="AQ211" s="299" t="str">
        <f t="shared" si="262"/>
        <v/>
      </c>
      <c r="AR211" s="215" t="str">
        <f t="shared" si="298"/>
        <v/>
      </c>
      <c r="AS211" s="3"/>
      <c r="AT211" s="49" t="str">
        <f t="shared" si="299"/>
        <v/>
      </c>
      <c r="AU211" s="49" t="str">
        <f t="shared" si="300"/>
        <v/>
      </c>
      <c r="AV211" s="49" t="str">
        <f t="shared" si="301"/>
        <v/>
      </c>
      <c r="AW211" s="49" t="str">
        <f t="shared" si="302"/>
        <v/>
      </c>
      <c r="AX211" s="49" t="str">
        <f t="shared" si="303"/>
        <v/>
      </c>
      <c r="AY211" s="49" t="str">
        <f t="shared" si="304"/>
        <v/>
      </c>
      <c r="AZ211" s="49" t="str">
        <f t="shared" si="305"/>
        <v/>
      </c>
      <c r="BA211" s="42"/>
      <c r="BB211" s="49" t="str">
        <f t="shared" si="263"/>
        <v/>
      </c>
      <c r="BC211" s="49" t="str">
        <f t="shared" si="264"/>
        <v/>
      </c>
      <c r="BD211" s="49" t="str">
        <f t="shared" si="265"/>
        <v/>
      </c>
      <c r="BE211" s="49" t="str">
        <f t="shared" si="266"/>
        <v/>
      </c>
      <c r="BF211" s="49" t="str">
        <f t="shared" si="267"/>
        <v/>
      </c>
      <c r="BG211" s="49" t="str">
        <f t="shared" si="268"/>
        <v/>
      </c>
      <c r="BH211" s="49" t="str">
        <f t="shared" si="269"/>
        <v/>
      </c>
      <c r="BI211" s="49" t="str">
        <f t="shared" si="306"/>
        <v/>
      </c>
      <c r="BJ211" s="3"/>
      <c r="BK211" s="49" t="str">
        <f t="shared" si="307"/>
        <v/>
      </c>
      <c r="BL211" s="49" t="str">
        <f t="shared" si="308"/>
        <v/>
      </c>
      <c r="BM211" s="49" t="str">
        <f t="shared" si="309"/>
        <v/>
      </c>
      <c r="BN211" s="49" t="str">
        <f t="shared" si="310"/>
        <v/>
      </c>
      <c r="BO211" s="49" t="str">
        <f t="shared" si="311"/>
        <v/>
      </c>
      <c r="BP211" s="49" t="str">
        <f t="shared" si="312"/>
        <v/>
      </c>
      <c r="BQ211" s="49" t="str">
        <f t="shared" si="313"/>
        <v/>
      </c>
      <c r="BR211" s="49" t="str">
        <f t="shared" si="314"/>
        <v/>
      </c>
      <c r="BS211" s="49" t="str">
        <f t="shared" si="315"/>
        <v/>
      </c>
      <c r="BT211" s="49" t="str">
        <f t="shared" si="316"/>
        <v/>
      </c>
      <c r="BU211" s="49" t="str">
        <f t="shared" si="317"/>
        <v/>
      </c>
      <c r="BV211" s="49" t="str">
        <f t="shared" si="318"/>
        <v/>
      </c>
      <c r="BW211" s="49" t="str">
        <f t="shared" si="319"/>
        <v/>
      </c>
      <c r="BY211" s="49" t="str">
        <f t="shared" si="270"/>
        <v/>
      </c>
      <c r="BZ211" s="49" t="str">
        <f t="shared" si="271"/>
        <v/>
      </c>
      <c r="CA211" s="49" t="str">
        <f t="shared" si="272"/>
        <v/>
      </c>
      <c r="CB211" s="49" t="str">
        <f t="shared" si="273"/>
        <v/>
      </c>
      <c r="CC211" s="49" t="str">
        <f t="shared" si="274"/>
        <v/>
      </c>
      <c r="CD211" s="49" t="str">
        <f t="shared" si="275"/>
        <v/>
      </c>
      <c r="CE211" s="49" t="str">
        <f t="shared" si="276"/>
        <v/>
      </c>
      <c r="CF211" s="49" t="str">
        <f t="shared" si="277"/>
        <v/>
      </c>
      <c r="CG211" s="49" t="str">
        <f t="shared" si="278"/>
        <v/>
      </c>
      <c r="CH211" s="49" t="str">
        <f t="shared" si="279"/>
        <v/>
      </c>
      <c r="CI211" s="49" t="str">
        <f t="shared" si="280"/>
        <v/>
      </c>
      <c r="CJ211" s="49" t="str">
        <f t="shared" si="281"/>
        <v/>
      </c>
      <c r="CK211" s="49" t="str">
        <f t="shared" si="282"/>
        <v/>
      </c>
      <c r="CL211" s="49" t="str">
        <f t="shared" si="283"/>
        <v/>
      </c>
      <c r="CM211" s="3"/>
      <c r="CN211" s="49" t="str">
        <f t="shared" si="334"/>
        <v/>
      </c>
      <c r="CO211" s="49" t="str">
        <f t="shared" si="335"/>
        <v/>
      </c>
      <c r="CP211" s="49" t="str">
        <f t="shared" si="336"/>
        <v/>
      </c>
      <c r="CQ211" s="49" t="str">
        <f t="shared" si="337"/>
        <v/>
      </c>
      <c r="CR211" s="49" t="str">
        <f t="shared" si="338"/>
        <v/>
      </c>
      <c r="CS211" s="49" t="str">
        <f t="shared" si="339"/>
        <v/>
      </c>
      <c r="CT211" s="49" t="str">
        <f t="shared" si="340"/>
        <v/>
      </c>
      <c r="CU211" s="49" t="str">
        <f t="shared" si="341"/>
        <v/>
      </c>
      <c r="CW211" s="49" t="str">
        <f t="shared" si="284"/>
        <v/>
      </c>
      <c r="CX211" s="49" t="str">
        <f t="shared" si="285"/>
        <v/>
      </c>
      <c r="CY211" s="49" t="str">
        <f t="shared" si="286"/>
        <v/>
      </c>
      <c r="CZ211" s="49" t="str">
        <f t="shared" si="287"/>
        <v/>
      </c>
      <c r="DA211" s="49" t="str">
        <f t="shared" si="288"/>
        <v/>
      </c>
      <c r="DB211" s="49" t="str">
        <f t="shared" si="289"/>
        <v/>
      </c>
      <c r="DC211" s="49" t="str">
        <f t="shared" si="290"/>
        <v/>
      </c>
      <c r="DD211" s="49" t="str">
        <f t="shared" si="291"/>
        <v/>
      </c>
      <c r="DE211" s="52" t="str">
        <f t="shared" si="292"/>
        <v/>
      </c>
      <c r="DG211" s="49" t="str">
        <f t="shared" si="320"/>
        <v/>
      </c>
      <c r="DH211" s="49" t="str">
        <f t="shared" si="321"/>
        <v/>
      </c>
      <c r="DI211" s="49" t="str">
        <f t="shared" si="322"/>
        <v/>
      </c>
      <c r="DK211" s="49" t="str">
        <f t="shared" si="293"/>
        <v/>
      </c>
      <c r="DL211" s="49" t="str">
        <f t="shared" si="294"/>
        <v/>
      </c>
      <c r="DM211" s="49" t="str">
        <f t="shared" si="295"/>
        <v/>
      </c>
      <c r="DN211" s="57" t="str">
        <f t="shared" si="296"/>
        <v/>
      </c>
      <c r="DP211" s="49" t="str">
        <f t="shared" si="342"/>
        <v/>
      </c>
      <c r="DQ211" s="49" t="str">
        <f t="shared" si="343"/>
        <v/>
      </c>
      <c r="DR211" s="49" t="str">
        <f t="shared" si="344"/>
        <v/>
      </c>
      <c r="DS211" s="49" t="str">
        <f t="shared" si="345"/>
        <v/>
      </c>
      <c r="DU211" s="49" t="str">
        <f t="shared" si="346"/>
        <v/>
      </c>
      <c r="DV211" s="49" t="str">
        <f t="shared" si="347"/>
        <v/>
      </c>
      <c r="DW211" s="49" t="str">
        <f t="shared" si="348"/>
        <v/>
      </c>
      <c r="DX211" s="49" t="str">
        <f t="shared" si="349"/>
        <v/>
      </c>
      <c r="DY211" s="57" t="str">
        <f t="shared" si="350"/>
        <v/>
      </c>
      <c r="EA211" s="49" t="str">
        <f t="shared" si="323"/>
        <v/>
      </c>
      <c r="EB211" s="49" t="str">
        <f t="shared" si="324"/>
        <v/>
      </c>
      <c r="EC211" s="49" t="str">
        <f t="shared" si="325"/>
        <v/>
      </c>
      <c r="ED211" s="49" t="str">
        <f t="shared" si="326"/>
        <v/>
      </c>
      <c r="EE211" s="49" t="str">
        <f t="shared" si="327"/>
        <v/>
      </c>
      <c r="EG211" s="49" t="str">
        <f t="shared" si="328"/>
        <v/>
      </c>
      <c r="EH211" s="49" t="str">
        <f t="shared" si="329"/>
        <v/>
      </c>
      <c r="EI211" s="49" t="str">
        <f t="shared" si="330"/>
        <v/>
      </c>
      <c r="EJ211" s="49" t="str">
        <f t="shared" si="331"/>
        <v/>
      </c>
      <c r="EK211" s="49" t="str">
        <f t="shared" si="332"/>
        <v/>
      </c>
      <c r="EL211" s="57" t="str">
        <f t="shared" si="333"/>
        <v/>
      </c>
    </row>
    <row r="212" spans="1:142" ht="15" customHeight="1">
      <c r="A212" s="699"/>
      <c r="B212" s="702"/>
      <c r="C212" s="702"/>
      <c r="D212" s="722"/>
      <c r="E212" s="722"/>
      <c r="F212" s="722"/>
      <c r="G212" s="722"/>
      <c r="H212" s="722"/>
      <c r="I212" s="722"/>
      <c r="J212" s="722"/>
      <c r="K212" s="722"/>
      <c r="L212" s="722"/>
      <c r="M212" s="722"/>
      <c r="N212" s="722"/>
      <c r="O212" s="722"/>
      <c r="P212" s="722"/>
      <c r="Q212" s="722"/>
      <c r="R212" s="722"/>
      <c r="S212" s="722"/>
      <c r="T212" s="722"/>
      <c r="U212" s="722"/>
      <c r="V212" s="722"/>
      <c r="W212" s="722"/>
      <c r="X212" s="722"/>
      <c r="Y212" s="722"/>
      <c r="Z212" s="722"/>
      <c r="AA212" s="722"/>
      <c r="AB212" s="722"/>
      <c r="AC212" s="722"/>
      <c r="AD212" s="722"/>
      <c r="AE212" s="722"/>
      <c r="AF212" s="722"/>
      <c r="AG212" s="722"/>
      <c r="AH212" s="722"/>
      <c r="AI212" s="722"/>
      <c r="AJ212" s="722"/>
      <c r="AK212" s="722"/>
      <c r="AL212" s="722"/>
      <c r="AM212" s="722"/>
      <c r="AN212" s="722"/>
      <c r="AO212" s="722"/>
      <c r="AP212" s="215" t="str">
        <f t="shared" si="297"/>
        <v/>
      </c>
      <c r="AQ212" s="299" t="str">
        <f t="shared" si="262"/>
        <v/>
      </c>
      <c r="AR212" s="215" t="str">
        <f t="shared" si="298"/>
        <v/>
      </c>
      <c r="AS212" s="3"/>
      <c r="AT212" s="49" t="str">
        <f t="shared" si="299"/>
        <v/>
      </c>
      <c r="AU212" s="49" t="str">
        <f t="shared" si="300"/>
        <v/>
      </c>
      <c r="AV212" s="49" t="str">
        <f t="shared" si="301"/>
        <v/>
      </c>
      <c r="AW212" s="49" t="str">
        <f t="shared" si="302"/>
        <v/>
      </c>
      <c r="AX212" s="49" t="str">
        <f t="shared" si="303"/>
        <v/>
      </c>
      <c r="AY212" s="49" t="str">
        <f t="shared" si="304"/>
        <v/>
      </c>
      <c r="AZ212" s="49" t="str">
        <f t="shared" si="305"/>
        <v/>
      </c>
      <c r="BA212" s="42"/>
      <c r="BB212" s="49" t="str">
        <f t="shared" si="263"/>
        <v/>
      </c>
      <c r="BC212" s="49" t="str">
        <f t="shared" si="264"/>
        <v/>
      </c>
      <c r="BD212" s="49" t="str">
        <f t="shared" si="265"/>
        <v/>
      </c>
      <c r="BE212" s="49" t="str">
        <f t="shared" si="266"/>
        <v/>
      </c>
      <c r="BF212" s="49" t="str">
        <f t="shared" si="267"/>
        <v/>
      </c>
      <c r="BG212" s="49" t="str">
        <f t="shared" si="268"/>
        <v/>
      </c>
      <c r="BH212" s="49" t="str">
        <f t="shared" si="269"/>
        <v/>
      </c>
      <c r="BI212" s="49" t="str">
        <f t="shared" si="306"/>
        <v/>
      </c>
      <c r="BJ212" s="3"/>
      <c r="BK212" s="49" t="str">
        <f t="shared" si="307"/>
        <v/>
      </c>
      <c r="BL212" s="49" t="str">
        <f t="shared" si="308"/>
        <v/>
      </c>
      <c r="BM212" s="49" t="str">
        <f t="shared" si="309"/>
        <v/>
      </c>
      <c r="BN212" s="49" t="str">
        <f t="shared" si="310"/>
        <v/>
      </c>
      <c r="BO212" s="49" t="str">
        <f t="shared" si="311"/>
        <v/>
      </c>
      <c r="BP212" s="49" t="str">
        <f t="shared" si="312"/>
        <v/>
      </c>
      <c r="BQ212" s="49" t="str">
        <f t="shared" si="313"/>
        <v/>
      </c>
      <c r="BR212" s="49" t="str">
        <f t="shared" si="314"/>
        <v/>
      </c>
      <c r="BS212" s="49" t="str">
        <f t="shared" si="315"/>
        <v/>
      </c>
      <c r="BT212" s="49" t="str">
        <f t="shared" si="316"/>
        <v/>
      </c>
      <c r="BU212" s="49" t="str">
        <f t="shared" si="317"/>
        <v/>
      </c>
      <c r="BV212" s="49" t="str">
        <f t="shared" si="318"/>
        <v/>
      </c>
      <c r="BW212" s="49" t="str">
        <f t="shared" si="319"/>
        <v/>
      </c>
      <c r="BY212" s="49" t="str">
        <f t="shared" si="270"/>
        <v/>
      </c>
      <c r="BZ212" s="49" t="str">
        <f t="shared" si="271"/>
        <v/>
      </c>
      <c r="CA212" s="49" t="str">
        <f t="shared" si="272"/>
        <v/>
      </c>
      <c r="CB212" s="49" t="str">
        <f t="shared" si="273"/>
        <v/>
      </c>
      <c r="CC212" s="49" t="str">
        <f t="shared" si="274"/>
        <v/>
      </c>
      <c r="CD212" s="49" t="str">
        <f t="shared" si="275"/>
        <v/>
      </c>
      <c r="CE212" s="49" t="str">
        <f t="shared" si="276"/>
        <v/>
      </c>
      <c r="CF212" s="49" t="str">
        <f t="shared" si="277"/>
        <v/>
      </c>
      <c r="CG212" s="49" t="str">
        <f t="shared" si="278"/>
        <v/>
      </c>
      <c r="CH212" s="49" t="str">
        <f t="shared" si="279"/>
        <v/>
      </c>
      <c r="CI212" s="49" t="str">
        <f t="shared" si="280"/>
        <v/>
      </c>
      <c r="CJ212" s="49" t="str">
        <f t="shared" si="281"/>
        <v/>
      </c>
      <c r="CK212" s="49" t="str">
        <f t="shared" si="282"/>
        <v/>
      </c>
      <c r="CL212" s="49" t="str">
        <f t="shared" si="283"/>
        <v/>
      </c>
      <c r="CM212" s="3"/>
      <c r="CN212" s="49" t="str">
        <f t="shared" si="334"/>
        <v/>
      </c>
      <c r="CO212" s="49" t="str">
        <f t="shared" si="335"/>
        <v/>
      </c>
      <c r="CP212" s="49" t="str">
        <f t="shared" si="336"/>
        <v/>
      </c>
      <c r="CQ212" s="49" t="str">
        <f t="shared" si="337"/>
        <v/>
      </c>
      <c r="CR212" s="49" t="str">
        <f t="shared" si="338"/>
        <v/>
      </c>
      <c r="CS212" s="49" t="str">
        <f t="shared" si="339"/>
        <v/>
      </c>
      <c r="CT212" s="49" t="str">
        <f t="shared" si="340"/>
        <v/>
      </c>
      <c r="CU212" s="49" t="str">
        <f t="shared" si="341"/>
        <v/>
      </c>
      <c r="CW212" s="49" t="str">
        <f t="shared" si="284"/>
        <v/>
      </c>
      <c r="CX212" s="49" t="str">
        <f t="shared" si="285"/>
        <v/>
      </c>
      <c r="CY212" s="49" t="str">
        <f t="shared" si="286"/>
        <v/>
      </c>
      <c r="CZ212" s="49" t="str">
        <f t="shared" si="287"/>
        <v/>
      </c>
      <c r="DA212" s="49" t="str">
        <f t="shared" si="288"/>
        <v/>
      </c>
      <c r="DB212" s="49" t="str">
        <f t="shared" si="289"/>
        <v/>
      </c>
      <c r="DC212" s="49" t="str">
        <f t="shared" si="290"/>
        <v/>
      </c>
      <c r="DD212" s="49" t="str">
        <f t="shared" si="291"/>
        <v/>
      </c>
      <c r="DE212" s="52" t="str">
        <f t="shared" si="292"/>
        <v/>
      </c>
      <c r="DG212" s="49" t="str">
        <f t="shared" si="320"/>
        <v/>
      </c>
      <c r="DH212" s="49" t="str">
        <f t="shared" si="321"/>
        <v/>
      </c>
      <c r="DI212" s="49" t="str">
        <f t="shared" si="322"/>
        <v/>
      </c>
      <c r="DK212" s="49" t="str">
        <f t="shared" si="293"/>
        <v/>
      </c>
      <c r="DL212" s="49" t="str">
        <f t="shared" si="294"/>
        <v/>
      </c>
      <c r="DM212" s="49" t="str">
        <f t="shared" si="295"/>
        <v/>
      </c>
      <c r="DN212" s="57" t="str">
        <f t="shared" si="296"/>
        <v/>
      </c>
      <c r="DP212" s="49" t="str">
        <f t="shared" si="342"/>
        <v/>
      </c>
      <c r="DQ212" s="49" t="str">
        <f t="shared" si="343"/>
        <v/>
      </c>
      <c r="DR212" s="49" t="str">
        <f t="shared" si="344"/>
        <v/>
      </c>
      <c r="DS212" s="49" t="str">
        <f t="shared" si="345"/>
        <v/>
      </c>
      <c r="DU212" s="49" t="str">
        <f t="shared" si="346"/>
        <v/>
      </c>
      <c r="DV212" s="49" t="str">
        <f t="shared" si="347"/>
        <v/>
      </c>
      <c r="DW212" s="49" t="str">
        <f t="shared" si="348"/>
        <v/>
      </c>
      <c r="DX212" s="49" t="str">
        <f t="shared" si="349"/>
        <v/>
      </c>
      <c r="DY212" s="57" t="str">
        <f t="shared" si="350"/>
        <v/>
      </c>
      <c r="EA212" s="49" t="str">
        <f t="shared" si="323"/>
        <v/>
      </c>
      <c r="EB212" s="49" t="str">
        <f t="shared" si="324"/>
        <v/>
      </c>
      <c r="EC212" s="49" t="str">
        <f t="shared" si="325"/>
        <v/>
      </c>
      <c r="ED212" s="49" t="str">
        <f t="shared" si="326"/>
        <v/>
      </c>
      <c r="EE212" s="49" t="str">
        <f t="shared" si="327"/>
        <v/>
      </c>
      <c r="EG212" s="49" t="str">
        <f t="shared" si="328"/>
        <v/>
      </c>
      <c r="EH212" s="49" t="str">
        <f t="shared" si="329"/>
        <v/>
      </c>
      <c r="EI212" s="49" t="str">
        <f t="shared" si="330"/>
        <v/>
      </c>
      <c r="EJ212" s="49" t="str">
        <f t="shared" si="331"/>
        <v/>
      </c>
      <c r="EK212" s="49" t="str">
        <f t="shared" si="332"/>
        <v/>
      </c>
      <c r="EL212" s="57" t="str">
        <f t="shared" si="333"/>
        <v/>
      </c>
    </row>
    <row r="213" spans="1:142" ht="15" customHeight="1">
      <c r="A213" s="699"/>
      <c r="B213" s="702"/>
      <c r="C213" s="702"/>
      <c r="D213" s="722"/>
      <c r="E213" s="722"/>
      <c r="F213" s="722"/>
      <c r="G213" s="722"/>
      <c r="H213" s="722"/>
      <c r="I213" s="722"/>
      <c r="J213" s="722"/>
      <c r="K213" s="722"/>
      <c r="L213" s="722"/>
      <c r="M213" s="722"/>
      <c r="N213" s="722"/>
      <c r="O213" s="722"/>
      <c r="P213" s="722"/>
      <c r="Q213" s="722"/>
      <c r="R213" s="722"/>
      <c r="S213" s="722"/>
      <c r="T213" s="722"/>
      <c r="U213" s="722"/>
      <c r="V213" s="722"/>
      <c r="W213" s="722"/>
      <c r="X213" s="722"/>
      <c r="Y213" s="722"/>
      <c r="Z213" s="722"/>
      <c r="AA213" s="722"/>
      <c r="AB213" s="722"/>
      <c r="AC213" s="722"/>
      <c r="AD213" s="722"/>
      <c r="AE213" s="722"/>
      <c r="AF213" s="722"/>
      <c r="AG213" s="722"/>
      <c r="AH213" s="722"/>
      <c r="AI213" s="722"/>
      <c r="AJ213" s="722"/>
      <c r="AK213" s="722"/>
      <c r="AL213" s="722"/>
      <c r="AM213" s="722"/>
      <c r="AN213" s="722"/>
      <c r="AO213" s="722"/>
      <c r="AP213" s="215" t="str">
        <f t="shared" si="297"/>
        <v/>
      </c>
      <c r="AQ213" s="299" t="str">
        <f t="shared" si="262"/>
        <v/>
      </c>
      <c r="AR213" s="215" t="str">
        <f t="shared" si="298"/>
        <v/>
      </c>
      <c r="AS213" s="3"/>
      <c r="AT213" s="49" t="str">
        <f t="shared" si="299"/>
        <v/>
      </c>
      <c r="AU213" s="49" t="str">
        <f t="shared" si="300"/>
        <v/>
      </c>
      <c r="AV213" s="49" t="str">
        <f t="shared" si="301"/>
        <v/>
      </c>
      <c r="AW213" s="49" t="str">
        <f t="shared" si="302"/>
        <v/>
      </c>
      <c r="AX213" s="49" t="str">
        <f t="shared" si="303"/>
        <v/>
      </c>
      <c r="AY213" s="49" t="str">
        <f t="shared" si="304"/>
        <v/>
      </c>
      <c r="AZ213" s="49" t="str">
        <f t="shared" si="305"/>
        <v/>
      </c>
      <c r="BA213" s="42"/>
      <c r="BB213" s="49" t="str">
        <f t="shared" si="263"/>
        <v/>
      </c>
      <c r="BC213" s="49" t="str">
        <f t="shared" si="264"/>
        <v/>
      </c>
      <c r="BD213" s="49" t="str">
        <f t="shared" si="265"/>
        <v/>
      </c>
      <c r="BE213" s="49" t="str">
        <f t="shared" si="266"/>
        <v/>
      </c>
      <c r="BF213" s="49" t="str">
        <f t="shared" si="267"/>
        <v/>
      </c>
      <c r="BG213" s="49" t="str">
        <f t="shared" si="268"/>
        <v/>
      </c>
      <c r="BH213" s="49" t="str">
        <f t="shared" si="269"/>
        <v/>
      </c>
      <c r="BI213" s="49" t="str">
        <f t="shared" si="306"/>
        <v/>
      </c>
      <c r="BJ213" s="3"/>
      <c r="BK213" s="49" t="str">
        <f t="shared" si="307"/>
        <v/>
      </c>
      <c r="BL213" s="49" t="str">
        <f t="shared" si="308"/>
        <v/>
      </c>
      <c r="BM213" s="49" t="str">
        <f t="shared" si="309"/>
        <v/>
      </c>
      <c r="BN213" s="49" t="str">
        <f t="shared" si="310"/>
        <v/>
      </c>
      <c r="BO213" s="49" t="str">
        <f t="shared" si="311"/>
        <v/>
      </c>
      <c r="BP213" s="49" t="str">
        <f t="shared" si="312"/>
        <v/>
      </c>
      <c r="BQ213" s="49" t="str">
        <f t="shared" si="313"/>
        <v/>
      </c>
      <c r="BR213" s="49" t="str">
        <f t="shared" si="314"/>
        <v/>
      </c>
      <c r="BS213" s="49" t="str">
        <f t="shared" si="315"/>
        <v/>
      </c>
      <c r="BT213" s="49" t="str">
        <f t="shared" si="316"/>
        <v/>
      </c>
      <c r="BU213" s="49" t="str">
        <f t="shared" si="317"/>
        <v/>
      </c>
      <c r="BV213" s="49" t="str">
        <f t="shared" si="318"/>
        <v/>
      </c>
      <c r="BW213" s="49" t="str">
        <f t="shared" si="319"/>
        <v/>
      </c>
      <c r="BY213" s="49" t="str">
        <f t="shared" si="270"/>
        <v/>
      </c>
      <c r="BZ213" s="49" t="str">
        <f t="shared" si="271"/>
        <v/>
      </c>
      <c r="CA213" s="49" t="str">
        <f t="shared" si="272"/>
        <v/>
      </c>
      <c r="CB213" s="49" t="str">
        <f t="shared" si="273"/>
        <v/>
      </c>
      <c r="CC213" s="49" t="str">
        <f t="shared" si="274"/>
        <v/>
      </c>
      <c r="CD213" s="49" t="str">
        <f t="shared" si="275"/>
        <v/>
      </c>
      <c r="CE213" s="49" t="str">
        <f t="shared" si="276"/>
        <v/>
      </c>
      <c r="CF213" s="49" t="str">
        <f t="shared" si="277"/>
        <v/>
      </c>
      <c r="CG213" s="49" t="str">
        <f t="shared" si="278"/>
        <v/>
      </c>
      <c r="CH213" s="49" t="str">
        <f t="shared" si="279"/>
        <v/>
      </c>
      <c r="CI213" s="49" t="str">
        <f t="shared" si="280"/>
        <v/>
      </c>
      <c r="CJ213" s="49" t="str">
        <f t="shared" si="281"/>
        <v/>
      </c>
      <c r="CK213" s="49" t="str">
        <f t="shared" si="282"/>
        <v/>
      </c>
      <c r="CL213" s="49" t="str">
        <f t="shared" si="283"/>
        <v/>
      </c>
      <c r="CM213" s="3"/>
      <c r="CN213" s="49" t="str">
        <f t="shared" si="334"/>
        <v/>
      </c>
      <c r="CO213" s="49" t="str">
        <f t="shared" si="335"/>
        <v/>
      </c>
      <c r="CP213" s="49" t="str">
        <f t="shared" si="336"/>
        <v/>
      </c>
      <c r="CQ213" s="49" t="str">
        <f t="shared" si="337"/>
        <v/>
      </c>
      <c r="CR213" s="49" t="str">
        <f t="shared" si="338"/>
        <v/>
      </c>
      <c r="CS213" s="49" t="str">
        <f t="shared" si="339"/>
        <v/>
      </c>
      <c r="CT213" s="49" t="str">
        <f t="shared" si="340"/>
        <v/>
      </c>
      <c r="CU213" s="49" t="str">
        <f t="shared" si="341"/>
        <v/>
      </c>
      <c r="CW213" s="49" t="str">
        <f t="shared" si="284"/>
        <v/>
      </c>
      <c r="CX213" s="49" t="str">
        <f t="shared" si="285"/>
        <v/>
      </c>
      <c r="CY213" s="49" t="str">
        <f t="shared" si="286"/>
        <v/>
      </c>
      <c r="CZ213" s="49" t="str">
        <f t="shared" si="287"/>
        <v/>
      </c>
      <c r="DA213" s="49" t="str">
        <f t="shared" si="288"/>
        <v/>
      </c>
      <c r="DB213" s="49" t="str">
        <f t="shared" si="289"/>
        <v/>
      </c>
      <c r="DC213" s="49" t="str">
        <f t="shared" si="290"/>
        <v/>
      </c>
      <c r="DD213" s="49" t="str">
        <f t="shared" si="291"/>
        <v/>
      </c>
      <c r="DE213" s="52" t="str">
        <f t="shared" si="292"/>
        <v/>
      </c>
      <c r="DG213" s="49" t="str">
        <f t="shared" si="320"/>
        <v/>
      </c>
      <c r="DH213" s="49" t="str">
        <f t="shared" si="321"/>
        <v/>
      </c>
      <c r="DI213" s="49" t="str">
        <f t="shared" si="322"/>
        <v/>
      </c>
      <c r="DK213" s="49" t="str">
        <f t="shared" si="293"/>
        <v/>
      </c>
      <c r="DL213" s="49" t="str">
        <f t="shared" si="294"/>
        <v/>
      </c>
      <c r="DM213" s="49" t="str">
        <f t="shared" si="295"/>
        <v/>
      </c>
      <c r="DN213" s="57" t="str">
        <f t="shared" si="296"/>
        <v/>
      </c>
      <c r="DP213" s="49" t="str">
        <f t="shared" si="342"/>
        <v/>
      </c>
      <c r="DQ213" s="49" t="str">
        <f t="shared" si="343"/>
        <v/>
      </c>
      <c r="DR213" s="49" t="str">
        <f t="shared" si="344"/>
        <v/>
      </c>
      <c r="DS213" s="49" t="str">
        <f t="shared" si="345"/>
        <v/>
      </c>
      <c r="DU213" s="49" t="str">
        <f t="shared" si="346"/>
        <v/>
      </c>
      <c r="DV213" s="49" t="str">
        <f t="shared" si="347"/>
        <v/>
      </c>
      <c r="DW213" s="49" t="str">
        <f t="shared" si="348"/>
        <v/>
      </c>
      <c r="DX213" s="49" t="str">
        <f t="shared" si="349"/>
        <v/>
      </c>
      <c r="DY213" s="57" t="str">
        <f t="shared" si="350"/>
        <v/>
      </c>
      <c r="EA213" s="49" t="str">
        <f t="shared" si="323"/>
        <v/>
      </c>
      <c r="EB213" s="49" t="str">
        <f t="shared" si="324"/>
        <v/>
      </c>
      <c r="EC213" s="49" t="str">
        <f t="shared" si="325"/>
        <v/>
      </c>
      <c r="ED213" s="49" t="str">
        <f t="shared" si="326"/>
        <v/>
      </c>
      <c r="EE213" s="49" t="str">
        <f t="shared" si="327"/>
        <v/>
      </c>
      <c r="EG213" s="49" t="str">
        <f t="shared" si="328"/>
        <v/>
      </c>
      <c r="EH213" s="49" t="str">
        <f t="shared" si="329"/>
        <v/>
      </c>
      <c r="EI213" s="49" t="str">
        <f t="shared" si="330"/>
        <v/>
      </c>
      <c r="EJ213" s="49" t="str">
        <f t="shared" si="331"/>
        <v/>
      </c>
      <c r="EK213" s="49" t="str">
        <f t="shared" si="332"/>
        <v/>
      </c>
      <c r="EL213" s="57" t="str">
        <f t="shared" si="333"/>
        <v/>
      </c>
    </row>
    <row r="214" spans="1:142" ht="15" customHeight="1">
      <c r="A214" s="699"/>
      <c r="B214" s="702"/>
      <c r="C214" s="702"/>
      <c r="D214" s="722"/>
      <c r="E214" s="722"/>
      <c r="F214" s="722"/>
      <c r="G214" s="722"/>
      <c r="H214" s="722"/>
      <c r="I214" s="722"/>
      <c r="J214" s="722"/>
      <c r="K214" s="722"/>
      <c r="L214" s="722"/>
      <c r="M214" s="722"/>
      <c r="N214" s="722"/>
      <c r="O214" s="722"/>
      <c r="P214" s="722"/>
      <c r="Q214" s="722"/>
      <c r="R214" s="722"/>
      <c r="S214" s="722"/>
      <c r="T214" s="722"/>
      <c r="U214" s="722"/>
      <c r="V214" s="722"/>
      <c r="W214" s="722"/>
      <c r="X214" s="722"/>
      <c r="Y214" s="722"/>
      <c r="Z214" s="722"/>
      <c r="AA214" s="722"/>
      <c r="AB214" s="722"/>
      <c r="AC214" s="722"/>
      <c r="AD214" s="722"/>
      <c r="AE214" s="722"/>
      <c r="AF214" s="722"/>
      <c r="AG214" s="722"/>
      <c r="AH214" s="722"/>
      <c r="AI214" s="722"/>
      <c r="AJ214" s="722"/>
      <c r="AK214" s="722"/>
      <c r="AL214" s="722"/>
      <c r="AM214" s="722"/>
      <c r="AN214" s="722"/>
      <c r="AO214" s="722"/>
      <c r="AP214" s="215" t="str">
        <f t="shared" si="297"/>
        <v/>
      </c>
      <c r="AQ214" s="299" t="str">
        <f t="shared" si="262"/>
        <v/>
      </c>
      <c r="AR214" s="215" t="str">
        <f t="shared" si="298"/>
        <v/>
      </c>
      <c r="AS214" s="3"/>
      <c r="AT214" s="49" t="str">
        <f t="shared" si="299"/>
        <v/>
      </c>
      <c r="AU214" s="49" t="str">
        <f t="shared" si="300"/>
        <v/>
      </c>
      <c r="AV214" s="49" t="str">
        <f t="shared" si="301"/>
        <v/>
      </c>
      <c r="AW214" s="49" t="str">
        <f t="shared" si="302"/>
        <v/>
      </c>
      <c r="AX214" s="49" t="str">
        <f t="shared" si="303"/>
        <v/>
      </c>
      <c r="AY214" s="49" t="str">
        <f t="shared" si="304"/>
        <v/>
      </c>
      <c r="AZ214" s="49" t="str">
        <f t="shared" si="305"/>
        <v/>
      </c>
      <c r="BA214" s="42"/>
      <c r="BB214" s="49" t="str">
        <f t="shared" si="263"/>
        <v/>
      </c>
      <c r="BC214" s="49" t="str">
        <f t="shared" si="264"/>
        <v/>
      </c>
      <c r="BD214" s="49" t="str">
        <f t="shared" si="265"/>
        <v/>
      </c>
      <c r="BE214" s="49" t="str">
        <f t="shared" si="266"/>
        <v/>
      </c>
      <c r="BF214" s="49" t="str">
        <f t="shared" si="267"/>
        <v/>
      </c>
      <c r="BG214" s="49" t="str">
        <f t="shared" si="268"/>
        <v/>
      </c>
      <c r="BH214" s="49" t="str">
        <f t="shared" si="269"/>
        <v/>
      </c>
      <c r="BI214" s="49" t="str">
        <f t="shared" si="306"/>
        <v/>
      </c>
      <c r="BJ214" s="3"/>
      <c r="BK214" s="49" t="str">
        <f t="shared" si="307"/>
        <v/>
      </c>
      <c r="BL214" s="49" t="str">
        <f t="shared" si="308"/>
        <v/>
      </c>
      <c r="BM214" s="49" t="str">
        <f t="shared" si="309"/>
        <v/>
      </c>
      <c r="BN214" s="49" t="str">
        <f t="shared" si="310"/>
        <v/>
      </c>
      <c r="BO214" s="49" t="str">
        <f t="shared" si="311"/>
        <v/>
      </c>
      <c r="BP214" s="49" t="str">
        <f t="shared" si="312"/>
        <v/>
      </c>
      <c r="BQ214" s="49" t="str">
        <f t="shared" si="313"/>
        <v/>
      </c>
      <c r="BR214" s="49" t="str">
        <f t="shared" si="314"/>
        <v/>
      </c>
      <c r="BS214" s="49" t="str">
        <f t="shared" si="315"/>
        <v/>
      </c>
      <c r="BT214" s="49" t="str">
        <f t="shared" si="316"/>
        <v/>
      </c>
      <c r="BU214" s="49" t="str">
        <f t="shared" si="317"/>
        <v/>
      </c>
      <c r="BV214" s="49" t="str">
        <f t="shared" si="318"/>
        <v/>
      </c>
      <c r="BW214" s="49" t="str">
        <f t="shared" si="319"/>
        <v/>
      </c>
      <c r="BY214" s="49" t="str">
        <f t="shared" si="270"/>
        <v/>
      </c>
      <c r="BZ214" s="49" t="str">
        <f t="shared" si="271"/>
        <v/>
      </c>
      <c r="CA214" s="49" t="str">
        <f t="shared" si="272"/>
        <v/>
      </c>
      <c r="CB214" s="49" t="str">
        <f t="shared" si="273"/>
        <v/>
      </c>
      <c r="CC214" s="49" t="str">
        <f t="shared" si="274"/>
        <v/>
      </c>
      <c r="CD214" s="49" t="str">
        <f t="shared" si="275"/>
        <v/>
      </c>
      <c r="CE214" s="49" t="str">
        <f t="shared" si="276"/>
        <v/>
      </c>
      <c r="CF214" s="49" t="str">
        <f t="shared" si="277"/>
        <v/>
      </c>
      <c r="CG214" s="49" t="str">
        <f t="shared" si="278"/>
        <v/>
      </c>
      <c r="CH214" s="49" t="str">
        <f t="shared" si="279"/>
        <v/>
      </c>
      <c r="CI214" s="49" t="str">
        <f t="shared" si="280"/>
        <v/>
      </c>
      <c r="CJ214" s="49" t="str">
        <f t="shared" si="281"/>
        <v/>
      </c>
      <c r="CK214" s="49" t="str">
        <f t="shared" si="282"/>
        <v/>
      </c>
      <c r="CL214" s="49" t="str">
        <f t="shared" si="283"/>
        <v/>
      </c>
      <c r="CM214" s="3"/>
      <c r="CN214" s="49" t="str">
        <f t="shared" si="334"/>
        <v/>
      </c>
      <c r="CO214" s="49" t="str">
        <f t="shared" si="335"/>
        <v/>
      </c>
      <c r="CP214" s="49" t="str">
        <f t="shared" si="336"/>
        <v/>
      </c>
      <c r="CQ214" s="49" t="str">
        <f t="shared" si="337"/>
        <v/>
      </c>
      <c r="CR214" s="49" t="str">
        <f t="shared" si="338"/>
        <v/>
      </c>
      <c r="CS214" s="49" t="str">
        <f t="shared" si="339"/>
        <v/>
      </c>
      <c r="CT214" s="49" t="str">
        <f t="shared" si="340"/>
        <v/>
      </c>
      <c r="CU214" s="49" t="str">
        <f t="shared" si="341"/>
        <v/>
      </c>
      <c r="CW214" s="49" t="str">
        <f t="shared" si="284"/>
        <v/>
      </c>
      <c r="CX214" s="49" t="str">
        <f t="shared" si="285"/>
        <v/>
      </c>
      <c r="CY214" s="49" t="str">
        <f t="shared" si="286"/>
        <v/>
      </c>
      <c r="CZ214" s="49" t="str">
        <f t="shared" si="287"/>
        <v/>
      </c>
      <c r="DA214" s="49" t="str">
        <f t="shared" si="288"/>
        <v/>
      </c>
      <c r="DB214" s="49" t="str">
        <f t="shared" si="289"/>
        <v/>
      </c>
      <c r="DC214" s="49" t="str">
        <f t="shared" si="290"/>
        <v/>
      </c>
      <c r="DD214" s="49" t="str">
        <f t="shared" si="291"/>
        <v/>
      </c>
      <c r="DE214" s="52" t="str">
        <f t="shared" si="292"/>
        <v/>
      </c>
      <c r="DG214" s="49" t="str">
        <f t="shared" si="320"/>
        <v/>
      </c>
      <c r="DH214" s="49" t="str">
        <f t="shared" si="321"/>
        <v/>
      </c>
      <c r="DI214" s="49" t="str">
        <f t="shared" si="322"/>
        <v/>
      </c>
      <c r="DK214" s="49" t="str">
        <f t="shared" si="293"/>
        <v/>
      </c>
      <c r="DL214" s="49" t="str">
        <f t="shared" si="294"/>
        <v/>
      </c>
      <c r="DM214" s="49" t="str">
        <f t="shared" si="295"/>
        <v/>
      </c>
      <c r="DN214" s="57" t="str">
        <f t="shared" si="296"/>
        <v/>
      </c>
      <c r="DP214" s="49" t="str">
        <f t="shared" si="342"/>
        <v/>
      </c>
      <c r="DQ214" s="49" t="str">
        <f t="shared" si="343"/>
        <v/>
      </c>
      <c r="DR214" s="49" t="str">
        <f t="shared" si="344"/>
        <v/>
      </c>
      <c r="DS214" s="49" t="str">
        <f t="shared" si="345"/>
        <v/>
      </c>
      <c r="DU214" s="49" t="str">
        <f t="shared" si="346"/>
        <v/>
      </c>
      <c r="DV214" s="49" t="str">
        <f t="shared" si="347"/>
        <v/>
      </c>
      <c r="DW214" s="49" t="str">
        <f t="shared" si="348"/>
        <v/>
      </c>
      <c r="DX214" s="49" t="str">
        <f t="shared" si="349"/>
        <v/>
      </c>
      <c r="DY214" s="57" t="str">
        <f t="shared" si="350"/>
        <v/>
      </c>
      <c r="EA214" s="49" t="str">
        <f t="shared" si="323"/>
        <v/>
      </c>
      <c r="EB214" s="49" t="str">
        <f t="shared" si="324"/>
        <v/>
      </c>
      <c r="EC214" s="49" t="str">
        <f t="shared" si="325"/>
        <v/>
      </c>
      <c r="ED214" s="49" t="str">
        <f t="shared" si="326"/>
        <v/>
      </c>
      <c r="EE214" s="49" t="str">
        <f t="shared" si="327"/>
        <v/>
      </c>
      <c r="EG214" s="49" t="str">
        <f t="shared" si="328"/>
        <v/>
      </c>
      <c r="EH214" s="49" t="str">
        <f t="shared" si="329"/>
        <v/>
      </c>
      <c r="EI214" s="49" t="str">
        <f t="shared" si="330"/>
        <v/>
      </c>
      <c r="EJ214" s="49" t="str">
        <f t="shared" si="331"/>
        <v/>
      </c>
      <c r="EK214" s="49" t="str">
        <f t="shared" si="332"/>
        <v/>
      </c>
      <c r="EL214" s="57" t="str">
        <f t="shared" si="333"/>
        <v/>
      </c>
    </row>
    <row r="215" spans="1:142" ht="15" customHeight="1">
      <c r="A215" s="699"/>
      <c r="B215" s="702"/>
      <c r="C215" s="702"/>
      <c r="D215" s="722"/>
      <c r="E215" s="722"/>
      <c r="F215" s="722"/>
      <c r="G215" s="722"/>
      <c r="H215" s="722"/>
      <c r="I215" s="722"/>
      <c r="J215" s="722"/>
      <c r="K215" s="722"/>
      <c r="L215" s="722"/>
      <c r="M215" s="722"/>
      <c r="N215" s="722"/>
      <c r="O215" s="722"/>
      <c r="P215" s="722"/>
      <c r="Q215" s="722"/>
      <c r="R215" s="722"/>
      <c r="S215" s="722"/>
      <c r="T215" s="722"/>
      <c r="U215" s="722"/>
      <c r="V215" s="722"/>
      <c r="W215" s="722"/>
      <c r="X215" s="722"/>
      <c r="Y215" s="722"/>
      <c r="Z215" s="722"/>
      <c r="AA215" s="722"/>
      <c r="AB215" s="722"/>
      <c r="AC215" s="722"/>
      <c r="AD215" s="722"/>
      <c r="AE215" s="722"/>
      <c r="AF215" s="722"/>
      <c r="AG215" s="722"/>
      <c r="AH215" s="722"/>
      <c r="AI215" s="722"/>
      <c r="AJ215" s="722"/>
      <c r="AK215" s="722"/>
      <c r="AL215" s="722"/>
      <c r="AM215" s="722"/>
      <c r="AN215" s="722"/>
      <c r="AO215" s="722"/>
      <c r="AP215" s="215" t="str">
        <f t="shared" si="297"/>
        <v/>
      </c>
      <c r="AQ215" s="299" t="str">
        <f t="shared" si="262"/>
        <v/>
      </c>
      <c r="AR215" s="215" t="str">
        <f t="shared" si="298"/>
        <v/>
      </c>
      <c r="AS215" s="3"/>
      <c r="AT215" s="49" t="str">
        <f t="shared" si="299"/>
        <v/>
      </c>
      <c r="AU215" s="49" t="str">
        <f t="shared" si="300"/>
        <v/>
      </c>
      <c r="AV215" s="49" t="str">
        <f t="shared" si="301"/>
        <v/>
      </c>
      <c r="AW215" s="49" t="str">
        <f t="shared" si="302"/>
        <v/>
      </c>
      <c r="AX215" s="49" t="str">
        <f t="shared" si="303"/>
        <v/>
      </c>
      <c r="AY215" s="49" t="str">
        <f t="shared" si="304"/>
        <v/>
      </c>
      <c r="AZ215" s="49" t="str">
        <f t="shared" si="305"/>
        <v/>
      </c>
      <c r="BA215" s="42"/>
      <c r="BB215" s="49" t="str">
        <f t="shared" si="263"/>
        <v/>
      </c>
      <c r="BC215" s="49" t="str">
        <f t="shared" si="264"/>
        <v/>
      </c>
      <c r="BD215" s="49" t="str">
        <f t="shared" si="265"/>
        <v/>
      </c>
      <c r="BE215" s="49" t="str">
        <f t="shared" si="266"/>
        <v/>
      </c>
      <c r="BF215" s="49" t="str">
        <f t="shared" si="267"/>
        <v/>
      </c>
      <c r="BG215" s="49" t="str">
        <f t="shared" si="268"/>
        <v/>
      </c>
      <c r="BH215" s="49" t="str">
        <f t="shared" si="269"/>
        <v/>
      </c>
      <c r="BI215" s="49" t="str">
        <f t="shared" si="306"/>
        <v/>
      </c>
      <c r="BJ215" s="3"/>
      <c r="BK215" s="49" t="str">
        <f t="shared" si="307"/>
        <v/>
      </c>
      <c r="BL215" s="49" t="str">
        <f t="shared" si="308"/>
        <v/>
      </c>
      <c r="BM215" s="49" t="str">
        <f t="shared" si="309"/>
        <v/>
      </c>
      <c r="BN215" s="49" t="str">
        <f t="shared" si="310"/>
        <v/>
      </c>
      <c r="BO215" s="49" t="str">
        <f t="shared" si="311"/>
        <v/>
      </c>
      <c r="BP215" s="49" t="str">
        <f t="shared" si="312"/>
        <v/>
      </c>
      <c r="BQ215" s="49" t="str">
        <f t="shared" si="313"/>
        <v/>
      </c>
      <c r="BR215" s="49" t="str">
        <f t="shared" si="314"/>
        <v/>
      </c>
      <c r="BS215" s="49" t="str">
        <f t="shared" si="315"/>
        <v/>
      </c>
      <c r="BT215" s="49" t="str">
        <f t="shared" si="316"/>
        <v/>
      </c>
      <c r="BU215" s="49" t="str">
        <f t="shared" si="317"/>
        <v/>
      </c>
      <c r="BV215" s="49" t="str">
        <f t="shared" si="318"/>
        <v/>
      </c>
      <c r="BW215" s="49" t="str">
        <f t="shared" si="319"/>
        <v/>
      </c>
      <c r="BY215" s="49" t="str">
        <f t="shared" si="270"/>
        <v/>
      </c>
      <c r="BZ215" s="49" t="str">
        <f t="shared" si="271"/>
        <v/>
      </c>
      <c r="CA215" s="49" t="str">
        <f t="shared" si="272"/>
        <v/>
      </c>
      <c r="CB215" s="49" t="str">
        <f t="shared" si="273"/>
        <v/>
      </c>
      <c r="CC215" s="49" t="str">
        <f t="shared" si="274"/>
        <v/>
      </c>
      <c r="CD215" s="49" t="str">
        <f t="shared" si="275"/>
        <v/>
      </c>
      <c r="CE215" s="49" t="str">
        <f t="shared" si="276"/>
        <v/>
      </c>
      <c r="CF215" s="49" t="str">
        <f t="shared" si="277"/>
        <v/>
      </c>
      <c r="CG215" s="49" t="str">
        <f t="shared" si="278"/>
        <v/>
      </c>
      <c r="CH215" s="49" t="str">
        <f t="shared" si="279"/>
        <v/>
      </c>
      <c r="CI215" s="49" t="str">
        <f t="shared" si="280"/>
        <v/>
      </c>
      <c r="CJ215" s="49" t="str">
        <f t="shared" si="281"/>
        <v/>
      </c>
      <c r="CK215" s="49" t="str">
        <f t="shared" si="282"/>
        <v/>
      </c>
      <c r="CL215" s="49" t="str">
        <f t="shared" si="283"/>
        <v/>
      </c>
      <c r="CM215" s="3"/>
      <c r="CN215" s="49" t="str">
        <f t="shared" si="334"/>
        <v/>
      </c>
      <c r="CO215" s="49" t="str">
        <f t="shared" si="335"/>
        <v/>
      </c>
      <c r="CP215" s="49" t="str">
        <f t="shared" si="336"/>
        <v/>
      </c>
      <c r="CQ215" s="49" t="str">
        <f t="shared" si="337"/>
        <v/>
      </c>
      <c r="CR215" s="49" t="str">
        <f t="shared" si="338"/>
        <v/>
      </c>
      <c r="CS215" s="49" t="str">
        <f t="shared" si="339"/>
        <v/>
      </c>
      <c r="CT215" s="49" t="str">
        <f t="shared" si="340"/>
        <v/>
      </c>
      <c r="CU215" s="49" t="str">
        <f t="shared" si="341"/>
        <v/>
      </c>
      <c r="CW215" s="49" t="str">
        <f t="shared" si="284"/>
        <v/>
      </c>
      <c r="CX215" s="49" t="str">
        <f t="shared" si="285"/>
        <v/>
      </c>
      <c r="CY215" s="49" t="str">
        <f t="shared" si="286"/>
        <v/>
      </c>
      <c r="CZ215" s="49" t="str">
        <f t="shared" si="287"/>
        <v/>
      </c>
      <c r="DA215" s="49" t="str">
        <f t="shared" si="288"/>
        <v/>
      </c>
      <c r="DB215" s="49" t="str">
        <f t="shared" si="289"/>
        <v/>
      </c>
      <c r="DC215" s="49" t="str">
        <f t="shared" si="290"/>
        <v/>
      </c>
      <c r="DD215" s="49" t="str">
        <f t="shared" si="291"/>
        <v/>
      </c>
      <c r="DE215" s="52" t="str">
        <f t="shared" si="292"/>
        <v/>
      </c>
      <c r="DG215" s="49" t="str">
        <f t="shared" si="320"/>
        <v/>
      </c>
      <c r="DH215" s="49" t="str">
        <f t="shared" si="321"/>
        <v/>
      </c>
      <c r="DI215" s="49" t="str">
        <f t="shared" si="322"/>
        <v/>
      </c>
      <c r="DK215" s="49" t="str">
        <f t="shared" si="293"/>
        <v/>
      </c>
      <c r="DL215" s="49" t="str">
        <f t="shared" si="294"/>
        <v/>
      </c>
      <c r="DM215" s="49" t="str">
        <f t="shared" si="295"/>
        <v/>
      </c>
      <c r="DN215" s="57" t="str">
        <f t="shared" si="296"/>
        <v/>
      </c>
      <c r="DP215" s="49" t="str">
        <f t="shared" si="342"/>
        <v/>
      </c>
      <c r="DQ215" s="49" t="str">
        <f t="shared" si="343"/>
        <v/>
      </c>
      <c r="DR215" s="49" t="str">
        <f t="shared" si="344"/>
        <v/>
      </c>
      <c r="DS215" s="49" t="str">
        <f t="shared" si="345"/>
        <v/>
      </c>
      <c r="DU215" s="49" t="str">
        <f t="shared" si="346"/>
        <v/>
      </c>
      <c r="DV215" s="49" t="str">
        <f t="shared" si="347"/>
        <v/>
      </c>
      <c r="DW215" s="49" t="str">
        <f t="shared" si="348"/>
        <v/>
      </c>
      <c r="DX215" s="49" t="str">
        <f t="shared" si="349"/>
        <v/>
      </c>
      <c r="DY215" s="57" t="str">
        <f t="shared" si="350"/>
        <v/>
      </c>
      <c r="EA215" s="49" t="str">
        <f t="shared" si="323"/>
        <v/>
      </c>
      <c r="EB215" s="49" t="str">
        <f t="shared" si="324"/>
        <v/>
      </c>
      <c r="EC215" s="49" t="str">
        <f t="shared" si="325"/>
        <v/>
      </c>
      <c r="ED215" s="49" t="str">
        <f t="shared" si="326"/>
        <v/>
      </c>
      <c r="EE215" s="49" t="str">
        <f t="shared" si="327"/>
        <v/>
      </c>
      <c r="EG215" s="49" t="str">
        <f t="shared" si="328"/>
        <v/>
      </c>
      <c r="EH215" s="49" t="str">
        <f t="shared" si="329"/>
        <v/>
      </c>
      <c r="EI215" s="49" t="str">
        <f t="shared" si="330"/>
        <v/>
      </c>
      <c r="EJ215" s="49" t="str">
        <f t="shared" si="331"/>
        <v/>
      </c>
      <c r="EK215" s="49" t="str">
        <f t="shared" si="332"/>
        <v/>
      </c>
      <c r="EL215" s="57" t="str">
        <f t="shared" si="333"/>
        <v/>
      </c>
    </row>
    <row r="216" spans="1:142" ht="15" customHeight="1">
      <c r="A216" s="699"/>
      <c r="B216" s="702"/>
      <c r="C216" s="702"/>
      <c r="D216" s="722"/>
      <c r="E216" s="722"/>
      <c r="F216" s="722"/>
      <c r="G216" s="722"/>
      <c r="H216" s="722"/>
      <c r="I216" s="722"/>
      <c r="J216" s="722"/>
      <c r="K216" s="722"/>
      <c r="L216" s="722"/>
      <c r="M216" s="722"/>
      <c r="N216" s="722"/>
      <c r="O216" s="722"/>
      <c r="P216" s="722"/>
      <c r="Q216" s="722"/>
      <c r="R216" s="722"/>
      <c r="S216" s="722"/>
      <c r="T216" s="722"/>
      <c r="U216" s="722"/>
      <c r="V216" s="722"/>
      <c r="W216" s="722"/>
      <c r="X216" s="722"/>
      <c r="Y216" s="722"/>
      <c r="Z216" s="722"/>
      <c r="AA216" s="722"/>
      <c r="AB216" s="722"/>
      <c r="AC216" s="722"/>
      <c r="AD216" s="722"/>
      <c r="AE216" s="722"/>
      <c r="AF216" s="722"/>
      <c r="AG216" s="722"/>
      <c r="AH216" s="722"/>
      <c r="AI216" s="722"/>
      <c r="AJ216" s="722"/>
      <c r="AK216" s="722"/>
      <c r="AL216" s="722"/>
      <c r="AM216" s="722"/>
      <c r="AN216" s="722"/>
      <c r="AO216" s="722"/>
      <c r="AP216" s="215" t="str">
        <f t="shared" si="297"/>
        <v/>
      </c>
      <c r="AQ216" s="299" t="str">
        <f t="shared" si="262"/>
        <v/>
      </c>
      <c r="AR216" s="215" t="str">
        <f t="shared" si="298"/>
        <v/>
      </c>
      <c r="AS216" s="3"/>
      <c r="AT216" s="49" t="str">
        <f t="shared" si="299"/>
        <v/>
      </c>
      <c r="AU216" s="49" t="str">
        <f t="shared" si="300"/>
        <v/>
      </c>
      <c r="AV216" s="49" t="str">
        <f t="shared" si="301"/>
        <v/>
      </c>
      <c r="AW216" s="49" t="str">
        <f t="shared" si="302"/>
        <v/>
      </c>
      <c r="AX216" s="49" t="str">
        <f t="shared" si="303"/>
        <v/>
      </c>
      <c r="AY216" s="49" t="str">
        <f t="shared" si="304"/>
        <v/>
      </c>
      <c r="AZ216" s="49" t="str">
        <f t="shared" si="305"/>
        <v/>
      </c>
      <c r="BA216" s="42"/>
      <c r="BB216" s="49" t="str">
        <f t="shared" si="263"/>
        <v/>
      </c>
      <c r="BC216" s="49" t="str">
        <f t="shared" si="264"/>
        <v/>
      </c>
      <c r="BD216" s="49" t="str">
        <f t="shared" si="265"/>
        <v/>
      </c>
      <c r="BE216" s="49" t="str">
        <f t="shared" si="266"/>
        <v/>
      </c>
      <c r="BF216" s="49" t="str">
        <f t="shared" si="267"/>
        <v/>
      </c>
      <c r="BG216" s="49" t="str">
        <f t="shared" si="268"/>
        <v/>
      </c>
      <c r="BH216" s="49" t="str">
        <f t="shared" si="269"/>
        <v/>
      </c>
      <c r="BI216" s="49" t="str">
        <f t="shared" si="306"/>
        <v/>
      </c>
      <c r="BJ216" s="3"/>
      <c r="BK216" s="49" t="str">
        <f t="shared" si="307"/>
        <v/>
      </c>
      <c r="BL216" s="49" t="str">
        <f t="shared" si="308"/>
        <v/>
      </c>
      <c r="BM216" s="49" t="str">
        <f t="shared" si="309"/>
        <v/>
      </c>
      <c r="BN216" s="49" t="str">
        <f t="shared" si="310"/>
        <v/>
      </c>
      <c r="BO216" s="49" t="str">
        <f t="shared" si="311"/>
        <v/>
      </c>
      <c r="BP216" s="49" t="str">
        <f t="shared" si="312"/>
        <v/>
      </c>
      <c r="BQ216" s="49" t="str">
        <f t="shared" si="313"/>
        <v/>
      </c>
      <c r="BR216" s="49" t="str">
        <f t="shared" si="314"/>
        <v/>
      </c>
      <c r="BS216" s="49" t="str">
        <f t="shared" si="315"/>
        <v/>
      </c>
      <c r="BT216" s="49" t="str">
        <f t="shared" si="316"/>
        <v/>
      </c>
      <c r="BU216" s="49" t="str">
        <f t="shared" si="317"/>
        <v/>
      </c>
      <c r="BV216" s="49" t="str">
        <f t="shared" si="318"/>
        <v/>
      </c>
      <c r="BW216" s="49" t="str">
        <f t="shared" si="319"/>
        <v/>
      </c>
      <c r="BY216" s="49" t="str">
        <f t="shared" si="270"/>
        <v/>
      </c>
      <c r="BZ216" s="49" t="str">
        <f t="shared" si="271"/>
        <v/>
      </c>
      <c r="CA216" s="49" t="str">
        <f t="shared" si="272"/>
        <v/>
      </c>
      <c r="CB216" s="49" t="str">
        <f t="shared" si="273"/>
        <v/>
      </c>
      <c r="CC216" s="49" t="str">
        <f t="shared" si="274"/>
        <v/>
      </c>
      <c r="CD216" s="49" t="str">
        <f t="shared" si="275"/>
        <v/>
      </c>
      <c r="CE216" s="49" t="str">
        <f t="shared" si="276"/>
        <v/>
      </c>
      <c r="CF216" s="49" t="str">
        <f t="shared" si="277"/>
        <v/>
      </c>
      <c r="CG216" s="49" t="str">
        <f t="shared" si="278"/>
        <v/>
      </c>
      <c r="CH216" s="49" t="str">
        <f t="shared" si="279"/>
        <v/>
      </c>
      <c r="CI216" s="49" t="str">
        <f t="shared" si="280"/>
        <v/>
      </c>
      <c r="CJ216" s="49" t="str">
        <f t="shared" si="281"/>
        <v/>
      </c>
      <c r="CK216" s="49" t="str">
        <f t="shared" si="282"/>
        <v/>
      </c>
      <c r="CL216" s="49" t="str">
        <f t="shared" si="283"/>
        <v/>
      </c>
      <c r="CM216" s="3"/>
      <c r="CN216" s="49" t="str">
        <f t="shared" si="334"/>
        <v/>
      </c>
      <c r="CO216" s="49" t="str">
        <f t="shared" si="335"/>
        <v/>
      </c>
      <c r="CP216" s="49" t="str">
        <f t="shared" si="336"/>
        <v/>
      </c>
      <c r="CQ216" s="49" t="str">
        <f t="shared" si="337"/>
        <v/>
      </c>
      <c r="CR216" s="49" t="str">
        <f t="shared" si="338"/>
        <v/>
      </c>
      <c r="CS216" s="49" t="str">
        <f t="shared" si="339"/>
        <v/>
      </c>
      <c r="CT216" s="49" t="str">
        <f t="shared" si="340"/>
        <v/>
      </c>
      <c r="CU216" s="49" t="str">
        <f t="shared" si="341"/>
        <v/>
      </c>
      <c r="CW216" s="49" t="str">
        <f t="shared" si="284"/>
        <v/>
      </c>
      <c r="CX216" s="49" t="str">
        <f t="shared" si="285"/>
        <v/>
      </c>
      <c r="CY216" s="49" t="str">
        <f t="shared" si="286"/>
        <v/>
      </c>
      <c r="CZ216" s="49" t="str">
        <f t="shared" si="287"/>
        <v/>
      </c>
      <c r="DA216" s="49" t="str">
        <f t="shared" si="288"/>
        <v/>
      </c>
      <c r="DB216" s="49" t="str">
        <f t="shared" si="289"/>
        <v/>
      </c>
      <c r="DC216" s="49" t="str">
        <f t="shared" si="290"/>
        <v/>
      </c>
      <c r="DD216" s="49" t="str">
        <f t="shared" si="291"/>
        <v/>
      </c>
      <c r="DE216" s="52" t="str">
        <f t="shared" si="292"/>
        <v/>
      </c>
      <c r="DG216" s="49" t="str">
        <f t="shared" si="320"/>
        <v/>
      </c>
      <c r="DH216" s="49" t="str">
        <f t="shared" si="321"/>
        <v/>
      </c>
      <c r="DI216" s="49" t="str">
        <f t="shared" si="322"/>
        <v/>
      </c>
      <c r="DK216" s="49" t="str">
        <f t="shared" si="293"/>
        <v/>
      </c>
      <c r="DL216" s="49" t="str">
        <f t="shared" si="294"/>
        <v/>
      </c>
      <c r="DM216" s="49" t="str">
        <f t="shared" si="295"/>
        <v/>
      </c>
      <c r="DN216" s="57" t="str">
        <f t="shared" si="296"/>
        <v/>
      </c>
      <c r="DP216" s="49" t="str">
        <f t="shared" si="342"/>
        <v/>
      </c>
      <c r="DQ216" s="49" t="str">
        <f t="shared" si="343"/>
        <v/>
      </c>
      <c r="DR216" s="49" t="str">
        <f t="shared" si="344"/>
        <v/>
      </c>
      <c r="DS216" s="49" t="str">
        <f t="shared" si="345"/>
        <v/>
      </c>
      <c r="DU216" s="49" t="str">
        <f t="shared" si="346"/>
        <v/>
      </c>
      <c r="DV216" s="49" t="str">
        <f t="shared" si="347"/>
        <v/>
      </c>
      <c r="DW216" s="49" t="str">
        <f t="shared" si="348"/>
        <v/>
      </c>
      <c r="DX216" s="49" t="str">
        <f t="shared" si="349"/>
        <v/>
      </c>
      <c r="DY216" s="57" t="str">
        <f t="shared" si="350"/>
        <v/>
      </c>
      <c r="EA216" s="49" t="str">
        <f t="shared" si="323"/>
        <v/>
      </c>
      <c r="EB216" s="49" t="str">
        <f t="shared" si="324"/>
        <v/>
      </c>
      <c r="EC216" s="49" t="str">
        <f t="shared" si="325"/>
        <v/>
      </c>
      <c r="ED216" s="49" t="str">
        <f t="shared" si="326"/>
        <v/>
      </c>
      <c r="EE216" s="49" t="str">
        <f t="shared" si="327"/>
        <v/>
      </c>
      <c r="EG216" s="49" t="str">
        <f t="shared" si="328"/>
        <v/>
      </c>
      <c r="EH216" s="49" t="str">
        <f t="shared" si="329"/>
        <v/>
      </c>
      <c r="EI216" s="49" t="str">
        <f t="shared" si="330"/>
        <v/>
      </c>
      <c r="EJ216" s="49" t="str">
        <f t="shared" si="331"/>
        <v/>
      </c>
      <c r="EK216" s="49" t="str">
        <f t="shared" si="332"/>
        <v/>
      </c>
      <c r="EL216" s="57" t="str">
        <f t="shared" si="333"/>
        <v/>
      </c>
    </row>
    <row r="217" spans="1:142" ht="15" customHeight="1">
      <c r="A217" s="699"/>
      <c r="B217" s="702"/>
      <c r="C217" s="702"/>
      <c r="D217" s="722"/>
      <c r="E217" s="722"/>
      <c r="F217" s="722"/>
      <c r="G217" s="722"/>
      <c r="H217" s="722"/>
      <c r="I217" s="722"/>
      <c r="J217" s="722"/>
      <c r="K217" s="722"/>
      <c r="L217" s="722"/>
      <c r="M217" s="722"/>
      <c r="N217" s="722"/>
      <c r="O217" s="722"/>
      <c r="P217" s="722"/>
      <c r="Q217" s="722"/>
      <c r="R217" s="722"/>
      <c r="S217" s="722"/>
      <c r="T217" s="722"/>
      <c r="U217" s="722"/>
      <c r="V217" s="722"/>
      <c r="W217" s="722"/>
      <c r="X217" s="722"/>
      <c r="Y217" s="722"/>
      <c r="Z217" s="722"/>
      <c r="AA217" s="722"/>
      <c r="AB217" s="722"/>
      <c r="AC217" s="722"/>
      <c r="AD217" s="722"/>
      <c r="AE217" s="722"/>
      <c r="AF217" s="722"/>
      <c r="AG217" s="722"/>
      <c r="AH217" s="722"/>
      <c r="AI217" s="722"/>
      <c r="AJ217" s="722"/>
      <c r="AK217" s="722"/>
      <c r="AL217" s="722"/>
      <c r="AM217" s="722"/>
      <c r="AN217" s="722"/>
      <c r="AO217" s="722"/>
      <c r="AP217" s="215" t="str">
        <f t="shared" si="297"/>
        <v/>
      </c>
      <c r="AQ217" s="299" t="str">
        <f t="shared" si="262"/>
        <v/>
      </c>
      <c r="AR217" s="215" t="str">
        <f t="shared" si="298"/>
        <v/>
      </c>
      <c r="AS217" s="3"/>
      <c r="AT217" s="49" t="str">
        <f t="shared" si="299"/>
        <v/>
      </c>
      <c r="AU217" s="49" t="str">
        <f t="shared" si="300"/>
        <v/>
      </c>
      <c r="AV217" s="49" t="str">
        <f t="shared" si="301"/>
        <v/>
      </c>
      <c r="AW217" s="49" t="str">
        <f t="shared" si="302"/>
        <v/>
      </c>
      <c r="AX217" s="49" t="str">
        <f t="shared" si="303"/>
        <v/>
      </c>
      <c r="AY217" s="49" t="str">
        <f t="shared" si="304"/>
        <v/>
      </c>
      <c r="AZ217" s="49" t="str">
        <f t="shared" si="305"/>
        <v/>
      </c>
      <c r="BA217" s="42"/>
      <c r="BB217" s="49" t="str">
        <f t="shared" si="263"/>
        <v/>
      </c>
      <c r="BC217" s="49" t="str">
        <f t="shared" si="264"/>
        <v/>
      </c>
      <c r="BD217" s="49" t="str">
        <f t="shared" si="265"/>
        <v/>
      </c>
      <c r="BE217" s="49" t="str">
        <f t="shared" si="266"/>
        <v/>
      </c>
      <c r="BF217" s="49" t="str">
        <f t="shared" si="267"/>
        <v/>
      </c>
      <c r="BG217" s="49" t="str">
        <f t="shared" si="268"/>
        <v/>
      </c>
      <c r="BH217" s="49" t="str">
        <f t="shared" si="269"/>
        <v/>
      </c>
      <c r="BI217" s="49" t="str">
        <f t="shared" si="306"/>
        <v/>
      </c>
      <c r="BJ217" s="3"/>
      <c r="BK217" s="49" t="str">
        <f t="shared" si="307"/>
        <v/>
      </c>
      <c r="BL217" s="49" t="str">
        <f t="shared" si="308"/>
        <v/>
      </c>
      <c r="BM217" s="49" t="str">
        <f t="shared" si="309"/>
        <v/>
      </c>
      <c r="BN217" s="49" t="str">
        <f t="shared" si="310"/>
        <v/>
      </c>
      <c r="BO217" s="49" t="str">
        <f t="shared" si="311"/>
        <v/>
      </c>
      <c r="BP217" s="49" t="str">
        <f t="shared" si="312"/>
        <v/>
      </c>
      <c r="BQ217" s="49" t="str">
        <f t="shared" si="313"/>
        <v/>
      </c>
      <c r="BR217" s="49" t="str">
        <f t="shared" si="314"/>
        <v/>
      </c>
      <c r="BS217" s="49" t="str">
        <f t="shared" si="315"/>
        <v/>
      </c>
      <c r="BT217" s="49" t="str">
        <f t="shared" si="316"/>
        <v/>
      </c>
      <c r="BU217" s="49" t="str">
        <f t="shared" si="317"/>
        <v/>
      </c>
      <c r="BV217" s="49" t="str">
        <f t="shared" si="318"/>
        <v/>
      </c>
      <c r="BW217" s="49" t="str">
        <f t="shared" si="319"/>
        <v/>
      </c>
      <c r="BY217" s="49" t="str">
        <f t="shared" si="270"/>
        <v/>
      </c>
      <c r="BZ217" s="49" t="str">
        <f t="shared" si="271"/>
        <v/>
      </c>
      <c r="CA217" s="49" t="str">
        <f t="shared" si="272"/>
        <v/>
      </c>
      <c r="CB217" s="49" t="str">
        <f t="shared" si="273"/>
        <v/>
      </c>
      <c r="CC217" s="49" t="str">
        <f t="shared" si="274"/>
        <v/>
      </c>
      <c r="CD217" s="49" t="str">
        <f t="shared" si="275"/>
        <v/>
      </c>
      <c r="CE217" s="49" t="str">
        <f t="shared" si="276"/>
        <v/>
      </c>
      <c r="CF217" s="49" t="str">
        <f t="shared" si="277"/>
        <v/>
      </c>
      <c r="CG217" s="49" t="str">
        <f t="shared" si="278"/>
        <v/>
      </c>
      <c r="CH217" s="49" t="str">
        <f t="shared" si="279"/>
        <v/>
      </c>
      <c r="CI217" s="49" t="str">
        <f t="shared" si="280"/>
        <v/>
      </c>
      <c r="CJ217" s="49" t="str">
        <f t="shared" si="281"/>
        <v/>
      </c>
      <c r="CK217" s="49" t="str">
        <f t="shared" si="282"/>
        <v/>
      </c>
      <c r="CL217" s="49" t="str">
        <f t="shared" si="283"/>
        <v/>
      </c>
      <c r="CM217" s="3"/>
      <c r="CN217" s="49" t="str">
        <f t="shared" si="334"/>
        <v/>
      </c>
      <c r="CO217" s="49" t="str">
        <f t="shared" si="335"/>
        <v/>
      </c>
      <c r="CP217" s="49" t="str">
        <f t="shared" si="336"/>
        <v/>
      </c>
      <c r="CQ217" s="49" t="str">
        <f t="shared" si="337"/>
        <v/>
      </c>
      <c r="CR217" s="49" t="str">
        <f t="shared" si="338"/>
        <v/>
      </c>
      <c r="CS217" s="49" t="str">
        <f t="shared" si="339"/>
        <v/>
      </c>
      <c r="CT217" s="49" t="str">
        <f t="shared" si="340"/>
        <v/>
      </c>
      <c r="CU217" s="49" t="str">
        <f t="shared" si="341"/>
        <v/>
      </c>
      <c r="CW217" s="49" t="str">
        <f t="shared" si="284"/>
        <v/>
      </c>
      <c r="CX217" s="49" t="str">
        <f t="shared" si="285"/>
        <v/>
      </c>
      <c r="CY217" s="49" t="str">
        <f t="shared" si="286"/>
        <v/>
      </c>
      <c r="CZ217" s="49" t="str">
        <f t="shared" si="287"/>
        <v/>
      </c>
      <c r="DA217" s="49" t="str">
        <f t="shared" si="288"/>
        <v/>
      </c>
      <c r="DB217" s="49" t="str">
        <f t="shared" si="289"/>
        <v/>
      </c>
      <c r="DC217" s="49" t="str">
        <f t="shared" si="290"/>
        <v/>
      </c>
      <c r="DD217" s="49" t="str">
        <f t="shared" si="291"/>
        <v/>
      </c>
      <c r="DE217" s="52" t="str">
        <f t="shared" si="292"/>
        <v/>
      </c>
      <c r="DG217" s="49" t="str">
        <f t="shared" si="320"/>
        <v/>
      </c>
      <c r="DH217" s="49" t="str">
        <f t="shared" si="321"/>
        <v/>
      </c>
      <c r="DI217" s="49" t="str">
        <f t="shared" si="322"/>
        <v/>
      </c>
      <c r="DK217" s="49" t="str">
        <f t="shared" si="293"/>
        <v/>
      </c>
      <c r="DL217" s="49" t="str">
        <f t="shared" si="294"/>
        <v/>
      </c>
      <c r="DM217" s="49" t="str">
        <f t="shared" si="295"/>
        <v/>
      </c>
      <c r="DN217" s="57" t="str">
        <f t="shared" si="296"/>
        <v/>
      </c>
      <c r="DP217" s="49" t="str">
        <f t="shared" si="342"/>
        <v/>
      </c>
      <c r="DQ217" s="49" t="str">
        <f t="shared" si="343"/>
        <v/>
      </c>
      <c r="DR217" s="49" t="str">
        <f t="shared" si="344"/>
        <v/>
      </c>
      <c r="DS217" s="49" t="str">
        <f t="shared" si="345"/>
        <v/>
      </c>
      <c r="DU217" s="49" t="str">
        <f t="shared" si="346"/>
        <v/>
      </c>
      <c r="DV217" s="49" t="str">
        <f t="shared" si="347"/>
        <v/>
      </c>
      <c r="DW217" s="49" t="str">
        <f t="shared" si="348"/>
        <v/>
      </c>
      <c r="DX217" s="49" t="str">
        <f t="shared" si="349"/>
        <v/>
      </c>
      <c r="DY217" s="57" t="str">
        <f t="shared" si="350"/>
        <v/>
      </c>
      <c r="EA217" s="49" t="str">
        <f t="shared" si="323"/>
        <v/>
      </c>
      <c r="EB217" s="49" t="str">
        <f t="shared" si="324"/>
        <v/>
      </c>
      <c r="EC217" s="49" t="str">
        <f t="shared" si="325"/>
        <v/>
      </c>
      <c r="ED217" s="49" t="str">
        <f t="shared" si="326"/>
        <v/>
      </c>
      <c r="EE217" s="49" t="str">
        <f t="shared" si="327"/>
        <v/>
      </c>
      <c r="EG217" s="49" t="str">
        <f t="shared" si="328"/>
        <v/>
      </c>
      <c r="EH217" s="49" t="str">
        <f t="shared" si="329"/>
        <v/>
      </c>
      <c r="EI217" s="49" t="str">
        <f t="shared" si="330"/>
        <v/>
      </c>
      <c r="EJ217" s="49" t="str">
        <f t="shared" si="331"/>
        <v/>
      </c>
      <c r="EK217" s="49" t="str">
        <f t="shared" si="332"/>
        <v/>
      </c>
      <c r="EL217" s="57" t="str">
        <f t="shared" si="333"/>
        <v/>
      </c>
    </row>
    <row r="218" spans="1:142" ht="15" customHeight="1">
      <c r="A218" s="699"/>
      <c r="B218" s="702"/>
      <c r="C218" s="702"/>
      <c r="D218" s="722"/>
      <c r="E218" s="722"/>
      <c r="F218" s="722"/>
      <c r="G218" s="722"/>
      <c r="H218" s="722"/>
      <c r="I218" s="722"/>
      <c r="J218" s="722"/>
      <c r="K218" s="722"/>
      <c r="L218" s="722"/>
      <c r="M218" s="722"/>
      <c r="N218" s="722"/>
      <c r="O218" s="722"/>
      <c r="P218" s="722"/>
      <c r="Q218" s="722"/>
      <c r="R218" s="722"/>
      <c r="S218" s="722"/>
      <c r="T218" s="722"/>
      <c r="U218" s="722"/>
      <c r="V218" s="722"/>
      <c r="W218" s="722"/>
      <c r="X218" s="722"/>
      <c r="Y218" s="722"/>
      <c r="Z218" s="722"/>
      <c r="AA218" s="722"/>
      <c r="AB218" s="722"/>
      <c r="AC218" s="722"/>
      <c r="AD218" s="722"/>
      <c r="AE218" s="722"/>
      <c r="AF218" s="722"/>
      <c r="AG218" s="722"/>
      <c r="AH218" s="722"/>
      <c r="AI218" s="722"/>
      <c r="AJ218" s="722"/>
      <c r="AK218" s="722"/>
      <c r="AL218" s="722"/>
      <c r="AM218" s="722"/>
      <c r="AN218" s="722"/>
      <c r="AO218" s="722"/>
      <c r="AP218" s="215" t="str">
        <f t="shared" si="297"/>
        <v/>
      </c>
      <c r="AQ218" s="299" t="str">
        <f t="shared" si="262"/>
        <v/>
      </c>
      <c r="AR218" s="215" t="str">
        <f t="shared" si="298"/>
        <v/>
      </c>
      <c r="AS218" s="3"/>
      <c r="AT218" s="49" t="str">
        <f t="shared" si="299"/>
        <v/>
      </c>
      <c r="AU218" s="49" t="str">
        <f t="shared" si="300"/>
        <v/>
      </c>
      <c r="AV218" s="49" t="str">
        <f t="shared" si="301"/>
        <v/>
      </c>
      <c r="AW218" s="49" t="str">
        <f t="shared" si="302"/>
        <v/>
      </c>
      <c r="AX218" s="49" t="str">
        <f t="shared" si="303"/>
        <v/>
      </c>
      <c r="AY218" s="49" t="str">
        <f t="shared" si="304"/>
        <v/>
      </c>
      <c r="AZ218" s="49" t="str">
        <f t="shared" si="305"/>
        <v/>
      </c>
      <c r="BA218" s="42"/>
      <c r="BB218" s="49" t="str">
        <f t="shared" si="263"/>
        <v/>
      </c>
      <c r="BC218" s="49" t="str">
        <f t="shared" si="264"/>
        <v/>
      </c>
      <c r="BD218" s="49" t="str">
        <f t="shared" si="265"/>
        <v/>
      </c>
      <c r="BE218" s="49" t="str">
        <f t="shared" si="266"/>
        <v/>
      </c>
      <c r="BF218" s="49" t="str">
        <f t="shared" si="267"/>
        <v/>
      </c>
      <c r="BG218" s="49" t="str">
        <f t="shared" si="268"/>
        <v/>
      </c>
      <c r="BH218" s="49" t="str">
        <f t="shared" si="269"/>
        <v/>
      </c>
      <c r="BI218" s="49" t="str">
        <f t="shared" si="306"/>
        <v/>
      </c>
      <c r="BJ218" s="3"/>
      <c r="BK218" s="49" t="str">
        <f t="shared" si="307"/>
        <v/>
      </c>
      <c r="BL218" s="49" t="str">
        <f t="shared" si="308"/>
        <v/>
      </c>
      <c r="BM218" s="49" t="str">
        <f t="shared" si="309"/>
        <v/>
      </c>
      <c r="BN218" s="49" t="str">
        <f t="shared" si="310"/>
        <v/>
      </c>
      <c r="BO218" s="49" t="str">
        <f t="shared" si="311"/>
        <v/>
      </c>
      <c r="BP218" s="49" t="str">
        <f t="shared" si="312"/>
        <v/>
      </c>
      <c r="BQ218" s="49" t="str">
        <f t="shared" si="313"/>
        <v/>
      </c>
      <c r="BR218" s="49" t="str">
        <f t="shared" si="314"/>
        <v/>
      </c>
      <c r="BS218" s="49" t="str">
        <f t="shared" si="315"/>
        <v/>
      </c>
      <c r="BT218" s="49" t="str">
        <f t="shared" si="316"/>
        <v/>
      </c>
      <c r="BU218" s="49" t="str">
        <f t="shared" si="317"/>
        <v/>
      </c>
      <c r="BV218" s="49" t="str">
        <f t="shared" si="318"/>
        <v/>
      </c>
      <c r="BW218" s="49" t="str">
        <f t="shared" si="319"/>
        <v/>
      </c>
      <c r="BY218" s="49" t="str">
        <f t="shared" si="270"/>
        <v/>
      </c>
      <c r="BZ218" s="49" t="str">
        <f t="shared" si="271"/>
        <v/>
      </c>
      <c r="CA218" s="49" t="str">
        <f t="shared" si="272"/>
        <v/>
      </c>
      <c r="CB218" s="49" t="str">
        <f t="shared" si="273"/>
        <v/>
      </c>
      <c r="CC218" s="49" t="str">
        <f t="shared" si="274"/>
        <v/>
      </c>
      <c r="CD218" s="49" t="str">
        <f t="shared" si="275"/>
        <v/>
      </c>
      <c r="CE218" s="49" t="str">
        <f t="shared" si="276"/>
        <v/>
      </c>
      <c r="CF218" s="49" t="str">
        <f t="shared" si="277"/>
        <v/>
      </c>
      <c r="CG218" s="49" t="str">
        <f t="shared" si="278"/>
        <v/>
      </c>
      <c r="CH218" s="49" t="str">
        <f t="shared" si="279"/>
        <v/>
      </c>
      <c r="CI218" s="49" t="str">
        <f t="shared" si="280"/>
        <v/>
      </c>
      <c r="CJ218" s="49" t="str">
        <f t="shared" si="281"/>
        <v/>
      </c>
      <c r="CK218" s="49" t="str">
        <f t="shared" si="282"/>
        <v/>
      </c>
      <c r="CL218" s="49" t="str">
        <f t="shared" si="283"/>
        <v/>
      </c>
      <c r="CM218" s="3"/>
      <c r="CN218" s="49" t="str">
        <f t="shared" si="334"/>
        <v/>
      </c>
      <c r="CO218" s="49" t="str">
        <f t="shared" si="335"/>
        <v/>
      </c>
      <c r="CP218" s="49" t="str">
        <f t="shared" si="336"/>
        <v/>
      </c>
      <c r="CQ218" s="49" t="str">
        <f t="shared" si="337"/>
        <v/>
      </c>
      <c r="CR218" s="49" t="str">
        <f t="shared" si="338"/>
        <v/>
      </c>
      <c r="CS218" s="49" t="str">
        <f t="shared" si="339"/>
        <v/>
      </c>
      <c r="CT218" s="49" t="str">
        <f t="shared" si="340"/>
        <v/>
      </c>
      <c r="CU218" s="49" t="str">
        <f t="shared" si="341"/>
        <v/>
      </c>
      <c r="CW218" s="49" t="str">
        <f t="shared" si="284"/>
        <v/>
      </c>
      <c r="CX218" s="49" t="str">
        <f t="shared" si="285"/>
        <v/>
      </c>
      <c r="CY218" s="49" t="str">
        <f t="shared" si="286"/>
        <v/>
      </c>
      <c r="CZ218" s="49" t="str">
        <f t="shared" si="287"/>
        <v/>
      </c>
      <c r="DA218" s="49" t="str">
        <f t="shared" si="288"/>
        <v/>
      </c>
      <c r="DB218" s="49" t="str">
        <f t="shared" si="289"/>
        <v/>
      </c>
      <c r="DC218" s="49" t="str">
        <f t="shared" si="290"/>
        <v/>
      </c>
      <c r="DD218" s="49" t="str">
        <f t="shared" si="291"/>
        <v/>
      </c>
      <c r="DE218" s="52" t="str">
        <f t="shared" si="292"/>
        <v/>
      </c>
      <c r="DG218" s="49" t="str">
        <f t="shared" si="320"/>
        <v/>
      </c>
      <c r="DH218" s="49" t="str">
        <f t="shared" si="321"/>
        <v/>
      </c>
      <c r="DI218" s="49" t="str">
        <f t="shared" si="322"/>
        <v/>
      </c>
      <c r="DK218" s="49" t="str">
        <f t="shared" si="293"/>
        <v/>
      </c>
      <c r="DL218" s="49" t="str">
        <f t="shared" si="294"/>
        <v/>
      </c>
      <c r="DM218" s="49" t="str">
        <f t="shared" si="295"/>
        <v/>
      </c>
      <c r="DN218" s="57" t="str">
        <f t="shared" si="296"/>
        <v/>
      </c>
      <c r="DP218" s="49" t="str">
        <f t="shared" si="342"/>
        <v/>
      </c>
      <c r="DQ218" s="49" t="str">
        <f t="shared" si="343"/>
        <v/>
      </c>
      <c r="DR218" s="49" t="str">
        <f t="shared" si="344"/>
        <v/>
      </c>
      <c r="DS218" s="49" t="str">
        <f t="shared" si="345"/>
        <v/>
      </c>
      <c r="DU218" s="49" t="str">
        <f t="shared" si="346"/>
        <v/>
      </c>
      <c r="DV218" s="49" t="str">
        <f t="shared" si="347"/>
        <v/>
      </c>
      <c r="DW218" s="49" t="str">
        <f t="shared" si="348"/>
        <v/>
      </c>
      <c r="DX218" s="49" t="str">
        <f t="shared" si="349"/>
        <v/>
      </c>
      <c r="DY218" s="57" t="str">
        <f t="shared" si="350"/>
        <v/>
      </c>
      <c r="EA218" s="49" t="str">
        <f t="shared" si="323"/>
        <v/>
      </c>
      <c r="EB218" s="49" t="str">
        <f t="shared" si="324"/>
        <v/>
      </c>
      <c r="EC218" s="49" t="str">
        <f t="shared" si="325"/>
        <v/>
      </c>
      <c r="ED218" s="49" t="str">
        <f t="shared" si="326"/>
        <v/>
      </c>
      <c r="EE218" s="49" t="str">
        <f t="shared" si="327"/>
        <v/>
      </c>
      <c r="EG218" s="49" t="str">
        <f t="shared" si="328"/>
        <v/>
      </c>
      <c r="EH218" s="49" t="str">
        <f t="shared" si="329"/>
        <v/>
      </c>
      <c r="EI218" s="49" t="str">
        <f t="shared" si="330"/>
        <v/>
      </c>
      <c r="EJ218" s="49" t="str">
        <f t="shared" si="331"/>
        <v/>
      </c>
      <c r="EK218" s="49" t="str">
        <f t="shared" si="332"/>
        <v/>
      </c>
      <c r="EL218" s="57" t="str">
        <f t="shared" si="333"/>
        <v/>
      </c>
    </row>
    <row r="219" spans="1:142" ht="15" customHeight="1">
      <c r="A219" s="699"/>
      <c r="B219" s="702"/>
      <c r="C219" s="702"/>
      <c r="D219" s="722"/>
      <c r="E219" s="722"/>
      <c r="F219" s="722"/>
      <c r="G219" s="722"/>
      <c r="H219" s="722"/>
      <c r="I219" s="722"/>
      <c r="J219" s="722"/>
      <c r="K219" s="722"/>
      <c r="L219" s="722"/>
      <c r="M219" s="722"/>
      <c r="N219" s="722"/>
      <c r="O219" s="722"/>
      <c r="P219" s="722"/>
      <c r="Q219" s="722"/>
      <c r="R219" s="722"/>
      <c r="S219" s="722"/>
      <c r="T219" s="722"/>
      <c r="U219" s="722"/>
      <c r="V219" s="722"/>
      <c r="W219" s="722"/>
      <c r="X219" s="722"/>
      <c r="Y219" s="722"/>
      <c r="Z219" s="722"/>
      <c r="AA219" s="722"/>
      <c r="AB219" s="722"/>
      <c r="AC219" s="722"/>
      <c r="AD219" s="722"/>
      <c r="AE219" s="722"/>
      <c r="AF219" s="722"/>
      <c r="AG219" s="722"/>
      <c r="AH219" s="722"/>
      <c r="AI219" s="722"/>
      <c r="AJ219" s="722"/>
      <c r="AK219" s="722"/>
      <c r="AL219" s="722"/>
      <c r="AM219" s="722"/>
      <c r="AN219" s="722"/>
      <c r="AO219" s="722"/>
      <c r="AP219" s="215" t="str">
        <f t="shared" si="297"/>
        <v/>
      </c>
      <c r="AQ219" s="299" t="str">
        <f t="shared" si="262"/>
        <v/>
      </c>
      <c r="AR219" s="215" t="str">
        <f t="shared" si="298"/>
        <v/>
      </c>
      <c r="AS219" s="3"/>
      <c r="AT219" s="49" t="str">
        <f t="shared" si="299"/>
        <v/>
      </c>
      <c r="AU219" s="49" t="str">
        <f t="shared" si="300"/>
        <v/>
      </c>
      <c r="AV219" s="49" t="str">
        <f t="shared" si="301"/>
        <v/>
      </c>
      <c r="AW219" s="49" t="str">
        <f t="shared" si="302"/>
        <v/>
      </c>
      <c r="AX219" s="49" t="str">
        <f t="shared" si="303"/>
        <v/>
      </c>
      <c r="AY219" s="49" t="str">
        <f t="shared" si="304"/>
        <v/>
      </c>
      <c r="AZ219" s="49" t="str">
        <f t="shared" si="305"/>
        <v/>
      </c>
      <c r="BA219" s="42"/>
      <c r="BB219" s="49" t="str">
        <f t="shared" si="263"/>
        <v/>
      </c>
      <c r="BC219" s="49" t="str">
        <f t="shared" si="264"/>
        <v/>
      </c>
      <c r="BD219" s="49" t="str">
        <f t="shared" si="265"/>
        <v/>
      </c>
      <c r="BE219" s="49" t="str">
        <f t="shared" si="266"/>
        <v/>
      </c>
      <c r="BF219" s="49" t="str">
        <f t="shared" si="267"/>
        <v/>
      </c>
      <c r="BG219" s="49" t="str">
        <f t="shared" si="268"/>
        <v/>
      </c>
      <c r="BH219" s="49" t="str">
        <f t="shared" si="269"/>
        <v/>
      </c>
      <c r="BI219" s="49" t="str">
        <f t="shared" si="306"/>
        <v/>
      </c>
      <c r="BJ219" s="3"/>
      <c r="BK219" s="49" t="str">
        <f t="shared" si="307"/>
        <v/>
      </c>
      <c r="BL219" s="49" t="str">
        <f t="shared" si="308"/>
        <v/>
      </c>
      <c r="BM219" s="49" t="str">
        <f t="shared" si="309"/>
        <v/>
      </c>
      <c r="BN219" s="49" t="str">
        <f t="shared" si="310"/>
        <v/>
      </c>
      <c r="BO219" s="49" t="str">
        <f t="shared" si="311"/>
        <v/>
      </c>
      <c r="BP219" s="49" t="str">
        <f t="shared" si="312"/>
        <v/>
      </c>
      <c r="BQ219" s="49" t="str">
        <f t="shared" si="313"/>
        <v/>
      </c>
      <c r="BR219" s="49" t="str">
        <f t="shared" si="314"/>
        <v/>
      </c>
      <c r="BS219" s="49" t="str">
        <f t="shared" si="315"/>
        <v/>
      </c>
      <c r="BT219" s="49" t="str">
        <f t="shared" si="316"/>
        <v/>
      </c>
      <c r="BU219" s="49" t="str">
        <f t="shared" si="317"/>
        <v/>
      </c>
      <c r="BV219" s="49" t="str">
        <f t="shared" si="318"/>
        <v/>
      </c>
      <c r="BW219" s="49" t="str">
        <f t="shared" si="319"/>
        <v/>
      </c>
      <c r="BY219" s="49" t="str">
        <f t="shared" si="270"/>
        <v/>
      </c>
      <c r="BZ219" s="49" t="str">
        <f t="shared" si="271"/>
        <v/>
      </c>
      <c r="CA219" s="49" t="str">
        <f t="shared" si="272"/>
        <v/>
      </c>
      <c r="CB219" s="49" t="str">
        <f t="shared" si="273"/>
        <v/>
      </c>
      <c r="CC219" s="49" t="str">
        <f t="shared" si="274"/>
        <v/>
      </c>
      <c r="CD219" s="49" t="str">
        <f t="shared" si="275"/>
        <v/>
      </c>
      <c r="CE219" s="49" t="str">
        <f t="shared" si="276"/>
        <v/>
      </c>
      <c r="CF219" s="49" t="str">
        <f t="shared" si="277"/>
        <v/>
      </c>
      <c r="CG219" s="49" t="str">
        <f t="shared" si="278"/>
        <v/>
      </c>
      <c r="CH219" s="49" t="str">
        <f t="shared" si="279"/>
        <v/>
      </c>
      <c r="CI219" s="49" t="str">
        <f t="shared" si="280"/>
        <v/>
      </c>
      <c r="CJ219" s="49" t="str">
        <f t="shared" si="281"/>
        <v/>
      </c>
      <c r="CK219" s="49" t="str">
        <f t="shared" si="282"/>
        <v/>
      </c>
      <c r="CL219" s="49" t="str">
        <f t="shared" si="283"/>
        <v/>
      </c>
      <c r="CM219" s="3"/>
      <c r="CN219" s="49" t="str">
        <f t="shared" si="334"/>
        <v/>
      </c>
      <c r="CO219" s="49" t="str">
        <f t="shared" si="335"/>
        <v/>
      </c>
      <c r="CP219" s="49" t="str">
        <f t="shared" si="336"/>
        <v/>
      </c>
      <c r="CQ219" s="49" t="str">
        <f t="shared" si="337"/>
        <v/>
      </c>
      <c r="CR219" s="49" t="str">
        <f t="shared" si="338"/>
        <v/>
      </c>
      <c r="CS219" s="49" t="str">
        <f t="shared" si="339"/>
        <v/>
      </c>
      <c r="CT219" s="49" t="str">
        <f t="shared" si="340"/>
        <v/>
      </c>
      <c r="CU219" s="49" t="str">
        <f t="shared" si="341"/>
        <v/>
      </c>
      <c r="CW219" s="49" t="str">
        <f t="shared" si="284"/>
        <v/>
      </c>
      <c r="CX219" s="49" t="str">
        <f t="shared" si="285"/>
        <v/>
      </c>
      <c r="CY219" s="49" t="str">
        <f t="shared" si="286"/>
        <v/>
      </c>
      <c r="CZ219" s="49" t="str">
        <f t="shared" si="287"/>
        <v/>
      </c>
      <c r="DA219" s="49" t="str">
        <f t="shared" si="288"/>
        <v/>
      </c>
      <c r="DB219" s="49" t="str">
        <f t="shared" si="289"/>
        <v/>
      </c>
      <c r="DC219" s="49" t="str">
        <f t="shared" si="290"/>
        <v/>
      </c>
      <c r="DD219" s="49" t="str">
        <f t="shared" si="291"/>
        <v/>
      </c>
      <c r="DE219" s="52" t="str">
        <f t="shared" si="292"/>
        <v/>
      </c>
      <c r="DG219" s="49" t="str">
        <f t="shared" si="320"/>
        <v/>
      </c>
      <c r="DH219" s="49" t="str">
        <f t="shared" si="321"/>
        <v/>
      </c>
      <c r="DI219" s="49" t="str">
        <f t="shared" si="322"/>
        <v/>
      </c>
      <c r="DK219" s="49" t="str">
        <f t="shared" si="293"/>
        <v/>
      </c>
      <c r="DL219" s="49" t="str">
        <f t="shared" si="294"/>
        <v/>
      </c>
      <c r="DM219" s="49" t="str">
        <f t="shared" si="295"/>
        <v/>
      </c>
      <c r="DN219" s="57" t="str">
        <f t="shared" si="296"/>
        <v/>
      </c>
      <c r="DP219" s="49" t="str">
        <f t="shared" si="342"/>
        <v/>
      </c>
      <c r="DQ219" s="49" t="str">
        <f t="shared" si="343"/>
        <v/>
      </c>
      <c r="DR219" s="49" t="str">
        <f t="shared" si="344"/>
        <v/>
      </c>
      <c r="DS219" s="49" t="str">
        <f t="shared" si="345"/>
        <v/>
      </c>
      <c r="DU219" s="49" t="str">
        <f t="shared" si="346"/>
        <v/>
      </c>
      <c r="DV219" s="49" t="str">
        <f t="shared" si="347"/>
        <v/>
      </c>
      <c r="DW219" s="49" t="str">
        <f t="shared" si="348"/>
        <v/>
      </c>
      <c r="DX219" s="49" t="str">
        <f t="shared" si="349"/>
        <v/>
      </c>
      <c r="DY219" s="57" t="str">
        <f t="shared" si="350"/>
        <v/>
      </c>
      <c r="EA219" s="49" t="str">
        <f t="shared" si="323"/>
        <v/>
      </c>
      <c r="EB219" s="49" t="str">
        <f t="shared" si="324"/>
        <v/>
      </c>
      <c r="EC219" s="49" t="str">
        <f t="shared" si="325"/>
        <v/>
      </c>
      <c r="ED219" s="49" t="str">
        <f t="shared" si="326"/>
        <v/>
      </c>
      <c r="EE219" s="49" t="str">
        <f t="shared" si="327"/>
        <v/>
      </c>
      <c r="EG219" s="49" t="str">
        <f t="shared" si="328"/>
        <v/>
      </c>
      <c r="EH219" s="49" t="str">
        <f t="shared" si="329"/>
        <v/>
      </c>
      <c r="EI219" s="49" t="str">
        <f t="shared" si="330"/>
        <v/>
      </c>
      <c r="EJ219" s="49" t="str">
        <f t="shared" si="331"/>
        <v/>
      </c>
      <c r="EK219" s="49" t="str">
        <f t="shared" si="332"/>
        <v/>
      </c>
      <c r="EL219" s="57" t="str">
        <f t="shared" si="333"/>
        <v/>
      </c>
    </row>
    <row r="220" spans="1:142" ht="15" customHeight="1">
      <c r="A220" s="699"/>
      <c r="B220" s="702"/>
      <c r="C220" s="702"/>
      <c r="D220" s="722"/>
      <c r="E220" s="722"/>
      <c r="F220" s="722"/>
      <c r="G220" s="722"/>
      <c r="H220" s="722"/>
      <c r="I220" s="722"/>
      <c r="J220" s="722"/>
      <c r="K220" s="722"/>
      <c r="L220" s="722"/>
      <c r="M220" s="722"/>
      <c r="N220" s="722"/>
      <c r="O220" s="722"/>
      <c r="P220" s="722"/>
      <c r="Q220" s="722"/>
      <c r="R220" s="722"/>
      <c r="S220" s="722"/>
      <c r="T220" s="722"/>
      <c r="U220" s="722"/>
      <c r="V220" s="722"/>
      <c r="W220" s="722"/>
      <c r="X220" s="722"/>
      <c r="Y220" s="722"/>
      <c r="Z220" s="722"/>
      <c r="AA220" s="722"/>
      <c r="AB220" s="722"/>
      <c r="AC220" s="722"/>
      <c r="AD220" s="722"/>
      <c r="AE220" s="722"/>
      <c r="AF220" s="722"/>
      <c r="AG220" s="722"/>
      <c r="AH220" s="722"/>
      <c r="AI220" s="722"/>
      <c r="AJ220" s="722"/>
      <c r="AK220" s="722"/>
      <c r="AL220" s="722"/>
      <c r="AM220" s="722"/>
      <c r="AN220" s="722"/>
      <c r="AO220" s="722"/>
      <c r="AP220" s="215" t="str">
        <f t="shared" si="297"/>
        <v/>
      </c>
      <c r="AQ220" s="299" t="str">
        <f t="shared" si="262"/>
        <v/>
      </c>
      <c r="AR220" s="215" t="str">
        <f t="shared" si="298"/>
        <v/>
      </c>
      <c r="AS220" s="3"/>
      <c r="AT220" s="49" t="str">
        <f t="shared" si="299"/>
        <v/>
      </c>
      <c r="AU220" s="49" t="str">
        <f t="shared" si="300"/>
        <v/>
      </c>
      <c r="AV220" s="49" t="str">
        <f t="shared" si="301"/>
        <v/>
      </c>
      <c r="AW220" s="49" t="str">
        <f t="shared" si="302"/>
        <v/>
      </c>
      <c r="AX220" s="49" t="str">
        <f t="shared" si="303"/>
        <v/>
      </c>
      <c r="AY220" s="49" t="str">
        <f t="shared" si="304"/>
        <v/>
      </c>
      <c r="AZ220" s="49" t="str">
        <f t="shared" si="305"/>
        <v/>
      </c>
      <c r="BA220" s="42"/>
      <c r="BB220" s="49" t="str">
        <f t="shared" si="263"/>
        <v/>
      </c>
      <c r="BC220" s="49" t="str">
        <f t="shared" si="264"/>
        <v/>
      </c>
      <c r="BD220" s="49" t="str">
        <f t="shared" si="265"/>
        <v/>
      </c>
      <c r="BE220" s="49" t="str">
        <f t="shared" si="266"/>
        <v/>
      </c>
      <c r="BF220" s="49" t="str">
        <f t="shared" si="267"/>
        <v/>
      </c>
      <c r="BG220" s="49" t="str">
        <f t="shared" si="268"/>
        <v/>
      </c>
      <c r="BH220" s="49" t="str">
        <f t="shared" si="269"/>
        <v/>
      </c>
      <c r="BI220" s="49" t="str">
        <f t="shared" si="306"/>
        <v/>
      </c>
      <c r="BJ220" s="3"/>
      <c r="BK220" s="49" t="str">
        <f t="shared" si="307"/>
        <v/>
      </c>
      <c r="BL220" s="49" t="str">
        <f t="shared" si="308"/>
        <v/>
      </c>
      <c r="BM220" s="49" t="str">
        <f t="shared" si="309"/>
        <v/>
      </c>
      <c r="BN220" s="49" t="str">
        <f t="shared" si="310"/>
        <v/>
      </c>
      <c r="BO220" s="49" t="str">
        <f t="shared" si="311"/>
        <v/>
      </c>
      <c r="BP220" s="49" t="str">
        <f t="shared" si="312"/>
        <v/>
      </c>
      <c r="BQ220" s="49" t="str">
        <f t="shared" si="313"/>
        <v/>
      </c>
      <c r="BR220" s="49" t="str">
        <f t="shared" si="314"/>
        <v/>
      </c>
      <c r="BS220" s="49" t="str">
        <f t="shared" si="315"/>
        <v/>
      </c>
      <c r="BT220" s="49" t="str">
        <f t="shared" si="316"/>
        <v/>
      </c>
      <c r="BU220" s="49" t="str">
        <f t="shared" si="317"/>
        <v/>
      </c>
      <c r="BV220" s="49" t="str">
        <f t="shared" si="318"/>
        <v/>
      </c>
      <c r="BW220" s="49" t="str">
        <f t="shared" si="319"/>
        <v/>
      </c>
      <c r="BY220" s="49" t="str">
        <f t="shared" si="270"/>
        <v/>
      </c>
      <c r="BZ220" s="49" t="str">
        <f t="shared" si="271"/>
        <v/>
      </c>
      <c r="CA220" s="49" t="str">
        <f t="shared" si="272"/>
        <v/>
      </c>
      <c r="CB220" s="49" t="str">
        <f t="shared" si="273"/>
        <v/>
      </c>
      <c r="CC220" s="49" t="str">
        <f t="shared" si="274"/>
        <v/>
      </c>
      <c r="CD220" s="49" t="str">
        <f t="shared" si="275"/>
        <v/>
      </c>
      <c r="CE220" s="49" t="str">
        <f t="shared" si="276"/>
        <v/>
      </c>
      <c r="CF220" s="49" t="str">
        <f t="shared" si="277"/>
        <v/>
      </c>
      <c r="CG220" s="49" t="str">
        <f t="shared" si="278"/>
        <v/>
      </c>
      <c r="CH220" s="49" t="str">
        <f t="shared" si="279"/>
        <v/>
      </c>
      <c r="CI220" s="49" t="str">
        <f t="shared" si="280"/>
        <v/>
      </c>
      <c r="CJ220" s="49" t="str">
        <f t="shared" si="281"/>
        <v/>
      </c>
      <c r="CK220" s="49" t="str">
        <f t="shared" si="282"/>
        <v/>
      </c>
      <c r="CL220" s="49" t="str">
        <f t="shared" si="283"/>
        <v/>
      </c>
      <c r="CM220" s="3"/>
      <c r="CN220" s="49" t="str">
        <f t="shared" si="334"/>
        <v/>
      </c>
      <c r="CO220" s="49" t="str">
        <f t="shared" si="335"/>
        <v/>
      </c>
      <c r="CP220" s="49" t="str">
        <f t="shared" si="336"/>
        <v/>
      </c>
      <c r="CQ220" s="49" t="str">
        <f t="shared" si="337"/>
        <v/>
      </c>
      <c r="CR220" s="49" t="str">
        <f t="shared" si="338"/>
        <v/>
      </c>
      <c r="CS220" s="49" t="str">
        <f t="shared" si="339"/>
        <v/>
      </c>
      <c r="CT220" s="49" t="str">
        <f t="shared" si="340"/>
        <v/>
      </c>
      <c r="CU220" s="49" t="str">
        <f t="shared" si="341"/>
        <v/>
      </c>
      <c r="CW220" s="49" t="str">
        <f t="shared" si="284"/>
        <v/>
      </c>
      <c r="CX220" s="49" t="str">
        <f t="shared" si="285"/>
        <v/>
      </c>
      <c r="CY220" s="49" t="str">
        <f t="shared" si="286"/>
        <v/>
      </c>
      <c r="CZ220" s="49" t="str">
        <f t="shared" si="287"/>
        <v/>
      </c>
      <c r="DA220" s="49" t="str">
        <f t="shared" si="288"/>
        <v/>
      </c>
      <c r="DB220" s="49" t="str">
        <f t="shared" si="289"/>
        <v/>
      </c>
      <c r="DC220" s="49" t="str">
        <f t="shared" si="290"/>
        <v/>
      </c>
      <c r="DD220" s="49" t="str">
        <f t="shared" si="291"/>
        <v/>
      </c>
      <c r="DE220" s="52" t="str">
        <f t="shared" si="292"/>
        <v/>
      </c>
      <c r="DG220" s="49" t="str">
        <f t="shared" si="320"/>
        <v/>
      </c>
      <c r="DH220" s="49" t="str">
        <f t="shared" si="321"/>
        <v/>
      </c>
      <c r="DI220" s="49" t="str">
        <f t="shared" si="322"/>
        <v/>
      </c>
      <c r="DK220" s="49" t="str">
        <f t="shared" si="293"/>
        <v/>
      </c>
      <c r="DL220" s="49" t="str">
        <f t="shared" si="294"/>
        <v/>
      </c>
      <c r="DM220" s="49" t="str">
        <f t="shared" si="295"/>
        <v/>
      </c>
      <c r="DN220" s="57" t="str">
        <f t="shared" si="296"/>
        <v/>
      </c>
      <c r="DP220" s="49" t="str">
        <f t="shared" si="342"/>
        <v/>
      </c>
      <c r="DQ220" s="49" t="str">
        <f t="shared" si="343"/>
        <v/>
      </c>
      <c r="DR220" s="49" t="str">
        <f t="shared" si="344"/>
        <v/>
      </c>
      <c r="DS220" s="49" t="str">
        <f t="shared" si="345"/>
        <v/>
      </c>
      <c r="DU220" s="49" t="str">
        <f t="shared" si="346"/>
        <v/>
      </c>
      <c r="DV220" s="49" t="str">
        <f t="shared" si="347"/>
        <v/>
      </c>
      <c r="DW220" s="49" t="str">
        <f t="shared" si="348"/>
        <v/>
      </c>
      <c r="DX220" s="49" t="str">
        <f t="shared" si="349"/>
        <v/>
      </c>
      <c r="DY220" s="57" t="str">
        <f t="shared" si="350"/>
        <v/>
      </c>
      <c r="EA220" s="49" t="str">
        <f t="shared" si="323"/>
        <v/>
      </c>
      <c r="EB220" s="49" t="str">
        <f t="shared" si="324"/>
        <v/>
      </c>
      <c r="EC220" s="49" t="str">
        <f t="shared" si="325"/>
        <v/>
      </c>
      <c r="ED220" s="49" t="str">
        <f t="shared" si="326"/>
        <v/>
      </c>
      <c r="EE220" s="49" t="str">
        <f t="shared" si="327"/>
        <v/>
      </c>
      <c r="EG220" s="49" t="str">
        <f t="shared" si="328"/>
        <v/>
      </c>
      <c r="EH220" s="49" t="str">
        <f t="shared" si="329"/>
        <v/>
      </c>
      <c r="EI220" s="49" t="str">
        <f t="shared" si="330"/>
        <v/>
      </c>
      <c r="EJ220" s="49" t="str">
        <f t="shared" si="331"/>
        <v/>
      </c>
      <c r="EK220" s="49" t="str">
        <f t="shared" si="332"/>
        <v/>
      </c>
      <c r="EL220" s="57" t="str">
        <f t="shared" si="333"/>
        <v/>
      </c>
    </row>
    <row r="221" spans="1:142" ht="15" customHeight="1">
      <c r="A221" s="699"/>
      <c r="B221" s="702"/>
      <c r="C221" s="702"/>
      <c r="D221" s="722"/>
      <c r="E221" s="722"/>
      <c r="F221" s="722"/>
      <c r="G221" s="722"/>
      <c r="H221" s="722"/>
      <c r="I221" s="722"/>
      <c r="J221" s="722"/>
      <c r="K221" s="722"/>
      <c r="L221" s="722"/>
      <c r="M221" s="722"/>
      <c r="N221" s="722"/>
      <c r="O221" s="722"/>
      <c r="P221" s="722"/>
      <c r="Q221" s="722"/>
      <c r="R221" s="722"/>
      <c r="S221" s="722"/>
      <c r="T221" s="722"/>
      <c r="U221" s="722"/>
      <c r="V221" s="722"/>
      <c r="W221" s="722"/>
      <c r="X221" s="722"/>
      <c r="Y221" s="722"/>
      <c r="Z221" s="722"/>
      <c r="AA221" s="722"/>
      <c r="AB221" s="722"/>
      <c r="AC221" s="722"/>
      <c r="AD221" s="722"/>
      <c r="AE221" s="722"/>
      <c r="AF221" s="722"/>
      <c r="AG221" s="722"/>
      <c r="AH221" s="722"/>
      <c r="AI221" s="722"/>
      <c r="AJ221" s="722"/>
      <c r="AK221" s="722"/>
      <c r="AL221" s="722"/>
      <c r="AM221" s="722"/>
      <c r="AN221" s="722"/>
      <c r="AO221" s="722"/>
      <c r="AP221" s="215" t="str">
        <f t="shared" si="297"/>
        <v/>
      </c>
      <c r="AQ221" s="299" t="str">
        <f t="shared" si="262"/>
        <v/>
      </c>
      <c r="AR221" s="215" t="str">
        <f t="shared" si="298"/>
        <v/>
      </c>
      <c r="AS221" s="3"/>
      <c r="AT221" s="49" t="str">
        <f t="shared" si="299"/>
        <v/>
      </c>
      <c r="AU221" s="49" t="str">
        <f t="shared" si="300"/>
        <v/>
      </c>
      <c r="AV221" s="49" t="str">
        <f t="shared" si="301"/>
        <v/>
      </c>
      <c r="AW221" s="49" t="str">
        <f t="shared" si="302"/>
        <v/>
      </c>
      <c r="AX221" s="49" t="str">
        <f t="shared" si="303"/>
        <v/>
      </c>
      <c r="AY221" s="49" t="str">
        <f t="shared" si="304"/>
        <v/>
      </c>
      <c r="AZ221" s="49" t="str">
        <f t="shared" si="305"/>
        <v/>
      </c>
      <c r="BA221" s="42"/>
      <c r="BB221" s="49" t="str">
        <f t="shared" si="263"/>
        <v/>
      </c>
      <c r="BC221" s="49" t="str">
        <f t="shared" si="264"/>
        <v/>
      </c>
      <c r="BD221" s="49" t="str">
        <f t="shared" si="265"/>
        <v/>
      </c>
      <c r="BE221" s="49" t="str">
        <f t="shared" si="266"/>
        <v/>
      </c>
      <c r="BF221" s="49" t="str">
        <f t="shared" si="267"/>
        <v/>
      </c>
      <c r="BG221" s="49" t="str">
        <f t="shared" si="268"/>
        <v/>
      </c>
      <c r="BH221" s="49" t="str">
        <f t="shared" si="269"/>
        <v/>
      </c>
      <c r="BI221" s="49" t="str">
        <f t="shared" si="306"/>
        <v/>
      </c>
      <c r="BJ221" s="3"/>
      <c r="BK221" s="49" t="str">
        <f t="shared" si="307"/>
        <v/>
      </c>
      <c r="BL221" s="49" t="str">
        <f t="shared" si="308"/>
        <v/>
      </c>
      <c r="BM221" s="49" t="str">
        <f t="shared" si="309"/>
        <v/>
      </c>
      <c r="BN221" s="49" t="str">
        <f t="shared" si="310"/>
        <v/>
      </c>
      <c r="BO221" s="49" t="str">
        <f t="shared" si="311"/>
        <v/>
      </c>
      <c r="BP221" s="49" t="str">
        <f t="shared" si="312"/>
        <v/>
      </c>
      <c r="BQ221" s="49" t="str">
        <f t="shared" si="313"/>
        <v/>
      </c>
      <c r="BR221" s="49" t="str">
        <f t="shared" si="314"/>
        <v/>
      </c>
      <c r="BS221" s="49" t="str">
        <f t="shared" si="315"/>
        <v/>
      </c>
      <c r="BT221" s="49" t="str">
        <f t="shared" si="316"/>
        <v/>
      </c>
      <c r="BU221" s="49" t="str">
        <f t="shared" si="317"/>
        <v/>
      </c>
      <c r="BV221" s="49" t="str">
        <f t="shared" si="318"/>
        <v/>
      </c>
      <c r="BW221" s="49" t="str">
        <f t="shared" si="319"/>
        <v/>
      </c>
      <c r="BY221" s="49" t="str">
        <f t="shared" si="270"/>
        <v/>
      </c>
      <c r="BZ221" s="49" t="str">
        <f t="shared" si="271"/>
        <v/>
      </c>
      <c r="CA221" s="49" t="str">
        <f t="shared" si="272"/>
        <v/>
      </c>
      <c r="CB221" s="49" t="str">
        <f t="shared" si="273"/>
        <v/>
      </c>
      <c r="CC221" s="49" t="str">
        <f t="shared" si="274"/>
        <v/>
      </c>
      <c r="CD221" s="49" t="str">
        <f t="shared" si="275"/>
        <v/>
      </c>
      <c r="CE221" s="49" t="str">
        <f t="shared" si="276"/>
        <v/>
      </c>
      <c r="CF221" s="49" t="str">
        <f t="shared" si="277"/>
        <v/>
      </c>
      <c r="CG221" s="49" t="str">
        <f t="shared" si="278"/>
        <v/>
      </c>
      <c r="CH221" s="49" t="str">
        <f t="shared" si="279"/>
        <v/>
      </c>
      <c r="CI221" s="49" t="str">
        <f t="shared" si="280"/>
        <v/>
      </c>
      <c r="CJ221" s="49" t="str">
        <f t="shared" si="281"/>
        <v/>
      </c>
      <c r="CK221" s="49" t="str">
        <f t="shared" si="282"/>
        <v/>
      </c>
      <c r="CL221" s="49" t="str">
        <f t="shared" si="283"/>
        <v/>
      </c>
      <c r="CM221" s="3"/>
      <c r="CN221" s="49" t="str">
        <f t="shared" si="334"/>
        <v/>
      </c>
      <c r="CO221" s="49" t="str">
        <f t="shared" si="335"/>
        <v/>
      </c>
      <c r="CP221" s="49" t="str">
        <f t="shared" si="336"/>
        <v/>
      </c>
      <c r="CQ221" s="49" t="str">
        <f t="shared" si="337"/>
        <v/>
      </c>
      <c r="CR221" s="49" t="str">
        <f t="shared" si="338"/>
        <v/>
      </c>
      <c r="CS221" s="49" t="str">
        <f t="shared" si="339"/>
        <v/>
      </c>
      <c r="CT221" s="49" t="str">
        <f t="shared" si="340"/>
        <v/>
      </c>
      <c r="CU221" s="49" t="str">
        <f t="shared" si="341"/>
        <v/>
      </c>
      <c r="CW221" s="49" t="str">
        <f t="shared" si="284"/>
        <v/>
      </c>
      <c r="CX221" s="49" t="str">
        <f t="shared" si="285"/>
        <v/>
      </c>
      <c r="CY221" s="49" t="str">
        <f t="shared" si="286"/>
        <v/>
      </c>
      <c r="CZ221" s="49" t="str">
        <f t="shared" si="287"/>
        <v/>
      </c>
      <c r="DA221" s="49" t="str">
        <f t="shared" si="288"/>
        <v/>
      </c>
      <c r="DB221" s="49" t="str">
        <f t="shared" si="289"/>
        <v/>
      </c>
      <c r="DC221" s="49" t="str">
        <f t="shared" si="290"/>
        <v/>
      </c>
      <c r="DD221" s="49" t="str">
        <f t="shared" si="291"/>
        <v/>
      </c>
      <c r="DE221" s="52" t="str">
        <f t="shared" si="292"/>
        <v/>
      </c>
      <c r="DG221" s="49" t="str">
        <f t="shared" si="320"/>
        <v/>
      </c>
      <c r="DH221" s="49" t="str">
        <f t="shared" si="321"/>
        <v/>
      </c>
      <c r="DI221" s="49" t="str">
        <f t="shared" si="322"/>
        <v/>
      </c>
      <c r="DK221" s="49" t="str">
        <f t="shared" si="293"/>
        <v/>
      </c>
      <c r="DL221" s="49" t="str">
        <f t="shared" si="294"/>
        <v/>
      </c>
      <c r="DM221" s="49" t="str">
        <f t="shared" si="295"/>
        <v/>
      </c>
      <c r="DN221" s="57" t="str">
        <f t="shared" si="296"/>
        <v/>
      </c>
      <c r="DP221" s="49" t="str">
        <f t="shared" si="342"/>
        <v/>
      </c>
      <c r="DQ221" s="49" t="str">
        <f t="shared" si="343"/>
        <v/>
      </c>
      <c r="DR221" s="49" t="str">
        <f t="shared" si="344"/>
        <v/>
      </c>
      <c r="DS221" s="49" t="str">
        <f t="shared" si="345"/>
        <v/>
      </c>
      <c r="DU221" s="49" t="str">
        <f t="shared" si="346"/>
        <v/>
      </c>
      <c r="DV221" s="49" t="str">
        <f t="shared" si="347"/>
        <v/>
      </c>
      <c r="DW221" s="49" t="str">
        <f t="shared" si="348"/>
        <v/>
      </c>
      <c r="DX221" s="49" t="str">
        <f t="shared" si="349"/>
        <v/>
      </c>
      <c r="DY221" s="57" t="str">
        <f t="shared" si="350"/>
        <v/>
      </c>
      <c r="EA221" s="49" t="str">
        <f t="shared" si="323"/>
        <v/>
      </c>
      <c r="EB221" s="49" t="str">
        <f t="shared" si="324"/>
        <v/>
      </c>
      <c r="EC221" s="49" t="str">
        <f t="shared" si="325"/>
        <v/>
      </c>
      <c r="ED221" s="49" t="str">
        <f t="shared" si="326"/>
        <v/>
      </c>
      <c r="EE221" s="49" t="str">
        <f t="shared" si="327"/>
        <v/>
      </c>
      <c r="EG221" s="49" t="str">
        <f t="shared" si="328"/>
        <v/>
      </c>
      <c r="EH221" s="49" t="str">
        <f t="shared" si="329"/>
        <v/>
      </c>
      <c r="EI221" s="49" t="str">
        <f t="shared" si="330"/>
        <v/>
      </c>
      <c r="EJ221" s="49" t="str">
        <f t="shared" si="331"/>
        <v/>
      </c>
      <c r="EK221" s="49" t="str">
        <f t="shared" si="332"/>
        <v/>
      </c>
      <c r="EL221" s="57" t="str">
        <f t="shared" si="333"/>
        <v/>
      </c>
    </row>
    <row r="222" spans="1:142" ht="15" customHeight="1">
      <c r="A222" s="699"/>
      <c r="B222" s="702"/>
      <c r="C222" s="702"/>
      <c r="D222" s="722"/>
      <c r="E222" s="722"/>
      <c r="F222" s="722"/>
      <c r="G222" s="722"/>
      <c r="H222" s="722"/>
      <c r="I222" s="722"/>
      <c r="J222" s="722"/>
      <c r="K222" s="722"/>
      <c r="L222" s="722"/>
      <c r="M222" s="722"/>
      <c r="N222" s="722"/>
      <c r="O222" s="722"/>
      <c r="P222" s="722"/>
      <c r="Q222" s="722"/>
      <c r="R222" s="722"/>
      <c r="S222" s="722"/>
      <c r="T222" s="722"/>
      <c r="U222" s="722"/>
      <c r="V222" s="722"/>
      <c r="W222" s="722"/>
      <c r="X222" s="722"/>
      <c r="Y222" s="722"/>
      <c r="Z222" s="722"/>
      <c r="AA222" s="722"/>
      <c r="AB222" s="722"/>
      <c r="AC222" s="722"/>
      <c r="AD222" s="722"/>
      <c r="AE222" s="722"/>
      <c r="AF222" s="722"/>
      <c r="AG222" s="722"/>
      <c r="AH222" s="722"/>
      <c r="AI222" s="722"/>
      <c r="AJ222" s="722"/>
      <c r="AK222" s="722"/>
      <c r="AL222" s="722"/>
      <c r="AM222" s="722"/>
      <c r="AN222" s="722"/>
      <c r="AO222" s="722"/>
      <c r="AP222" s="215" t="str">
        <f t="shared" si="297"/>
        <v/>
      </c>
      <c r="AQ222" s="299" t="str">
        <f t="shared" si="262"/>
        <v/>
      </c>
      <c r="AR222" s="215" t="str">
        <f t="shared" si="298"/>
        <v/>
      </c>
      <c r="AS222" s="3"/>
      <c r="AT222" s="49" t="str">
        <f t="shared" si="299"/>
        <v/>
      </c>
      <c r="AU222" s="49" t="str">
        <f t="shared" si="300"/>
        <v/>
      </c>
      <c r="AV222" s="49" t="str">
        <f t="shared" si="301"/>
        <v/>
      </c>
      <c r="AW222" s="49" t="str">
        <f t="shared" si="302"/>
        <v/>
      </c>
      <c r="AX222" s="49" t="str">
        <f t="shared" si="303"/>
        <v/>
      </c>
      <c r="AY222" s="49" t="str">
        <f t="shared" si="304"/>
        <v/>
      </c>
      <c r="AZ222" s="49" t="str">
        <f t="shared" si="305"/>
        <v/>
      </c>
      <c r="BA222" s="42"/>
      <c r="BB222" s="49" t="str">
        <f t="shared" si="263"/>
        <v/>
      </c>
      <c r="BC222" s="49" t="str">
        <f t="shared" si="264"/>
        <v/>
      </c>
      <c r="BD222" s="49" t="str">
        <f t="shared" si="265"/>
        <v/>
      </c>
      <c r="BE222" s="49" t="str">
        <f t="shared" si="266"/>
        <v/>
      </c>
      <c r="BF222" s="49" t="str">
        <f t="shared" si="267"/>
        <v/>
      </c>
      <c r="BG222" s="49" t="str">
        <f t="shared" si="268"/>
        <v/>
      </c>
      <c r="BH222" s="49" t="str">
        <f t="shared" si="269"/>
        <v/>
      </c>
      <c r="BI222" s="49" t="str">
        <f t="shared" si="306"/>
        <v/>
      </c>
      <c r="BJ222" s="3"/>
      <c r="BK222" s="49" t="str">
        <f t="shared" si="307"/>
        <v/>
      </c>
      <c r="BL222" s="49" t="str">
        <f t="shared" si="308"/>
        <v/>
      </c>
      <c r="BM222" s="49" t="str">
        <f t="shared" si="309"/>
        <v/>
      </c>
      <c r="BN222" s="49" t="str">
        <f t="shared" si="310"/>
        <v/>
      </c>
      <c r="BO222" s="49" t="str">
        <f t="shared" si="311"/>
        <v/>
      </c>
      <c r="BP222" s="49" t="str">
        <f t="shared" si="312"/>
        <v/>
      </c>
      <c r="BQ222" s="49" t="str">
        <f t="shared" si="313"/>
        <v/>
      </c>
      <c r="BR222" s="49" t="str">
        <f t="shared" si="314"/>
        <v/>
      </c>
      <c r="BS222" s="49" t="str">
        <f t="shared" si="315"/>
        <v/>
      </c>
      <c r="BT222" s="49" t="str">
        <f t="shared" si="316"/>
        <v/>
      </c>
      <c r="BU222" s="49" t="str">
        <f t="shared" si="317"/>
        <v/>
      </c>
      <c r="BV222" s="49" t="str">
        <f t="shared" si="318"/>
        <v/>
      </c>
      <c r="BW222" s="49" t="str">
        <f t="shared" si="319"/>
        <v/>
      </c>
      <c r="BY222" s="49" t="str">
        <f t="shared" si="270"/>
        <v/>
      </c>
      <c r="BZ222" s="49" t="str">
        <f t="shared" si="271"/>
        <v/>
      </c>
      <c r="CA222" s="49" t="str">
        <f t="shared" si="272"/>
        <v/>
      </c>
      <c r="CB222" s="49" t="str">
        <f t="shared" si="273"/>
        <v/>
      </c>
      <c r="CC222" s="49" t="str">
        <f t="shared" si="274"/>
        <v/>
      </c>
      <c r="CD222" s="49" t="str">
        <f t="shared" si="275"/>
        <v/>
      </c>
      <c r="CE222" s="49" t="str">
        <f t="shared" si="276"/>
        <v/>
      </c>
      <c r="CF222" s="49" t="str">
        <f t="shared" si="277"/>
        <v/>
      </c>
      <c r="CG222" s="49" t="str">
        <f t="shared" si="278"/>
        <v/>
      </c>
      <c r="CH222" s="49" t="str">
        <f t="shared" si="279"/>
        <v/>
      </c>
      <c r="CI222" s="49" t="str">
        <f t="shared" si="280"/>
        <v/>
      </c>
      <c r="CJ222" s="49" t="str">
        <f t="shared" si="281"/>
        <v/>
      </c>
      <c r="CK222" s="49" t="str">
        <f t="shared" si="282"/>
        <v/>
      </c>
      <c r="CL222" s="49" t="str">
        <f t="shared" si="283"/>
        <v/>
      </c>
      <c r="CM222" s="3"/>
      <c r="CN222" s="49" t="str">
        <f t="shared" si="334"/>
        <v/>
      </c>
      <c r="CO222" s="49" t="str">
        <f t="shared" si="335"/>
        <v/>
      </c>
      <c r="CP222" s="49" t="str">
        <f t="shared" si="336"/>
        <v/>
      </c>
      <c r="CQ222" s="49" t="str">
        <f t="shared" si="337"/>
        <v/>
      </c>
      <c r="CR222" s="49" t="str">
        <f t="shared" si="338"/>
        <v/>
      </c>
      <c r="CS222" s="49" t="str">
        <f t="shared" si="339"/>
        <v/>
      </c>
      <c r="CT222" s="49" t="str">
        <f t="shared" si="340"/>
        <v/>
      </c>
      <c r="CU222" s="49" t="str">
        <f t="shared" si="341"/>
        <v/>
      </c>
      <c r="CW222" s="49" t="str">
        <f t="shared" si="284"/>
        <v/>
      </c>
      <c r="CX222" s="49" t="str">
        <f t="shared" si="285"/>
        <v/>
      </c>
      <c r="CY222" s="49" t="str">
        <f t="shared" si="286"/>
        <v/>
      </c>
      <c r="CZ222" s="49" t="str">
        <f t="shared" si="287"/>
        <v/>
      </c>
      <c r="DA222" s="49" t="str">
        <f t="shared" si="288"/>
        <v/>
      </c>
      <c r="DB222" s="49" t="str">
        <f t="shared" si="289"/>
        <v/>
      </c>
      <c r="DC222" s="49" t="str">
        <f t="shared" si="290"/>
        <v/>
      </c>
      <c r="DD222" s="49" t="str">
        <f t="shared" si="291"/>
        <v/>
      </c>
      <c r="DE222" s="52" t="str">
        <f t="shared" si="292"/>
        <v/>
      </c>
      <c r="DG222" s="49" t="str">
        <f t="shared" si="320"/>
        <v/>
      </c>
      <c r="DH222" s="49" t="str">
        <f t="shared" si="321"/>
        <v/>
      </c>
      <c r="DI222" s="49" t="str">
        <f t="shared" si="322"/>
        <v/>
      </c>
      <c r="DK222" s="49" t="str">
        <f t="shared" si="293"/>
        <v/>
      </c>
      <c r="DL222" s="49" t="str">
        <f t="shared" si="294"/>
        <v/>
      </c>
      <c r="DM222" s="49" t="str">
        <f t="shared" si="295"/>
        <v/>
      </c>
      <c r="DN222" s="57" t="str">
        <f t="shared" si="296"/>
        <v/>
      </c>
      <c r="DP222" s="49" t="str">
        <f t="shared" si="342"/>
        <v/>
      </c>
      <c r="DQ222" s="49" t="str">
        <f t="shared" si="343"/>
        <v/>
      </c>
      <c r="DR222" s="49" t="str">
        <f t="shared" si="344"/>
        <v/>
      </c>
      <c r="DS222" s="49" t="str">
        <f t="shared" si="345"/>
        <v/>
      </c>
      <c r="DU222" s="49" t="str">
        <f t="shared" si="346"/>
        <v/>
      </c>
      <c r="DV222" s="49" t="str">
        <f t="shared" si="347"/>
        <v/>
      </c>
      <c r="DW222" s="49" t="str">
        <f t="shared" si="348"/>
        <v/>
      </c>
      <c r="DX222" s="49" t="str">
        <f t="shared" si="349"/>
        <v/>
      </c>
      <c r="DY222" s="57" t="str">
        <f t="shared" si="350"/>
        <v/>
      </c>
      <c r="EA222" s="49" t="str">
        <f t="shared" si="323"/>
        <v/>
      </c>
      <c r="EB222" s="49" t="str">
        <f t="shared" si="324"/>
        <v/>
      </c>
      <c r="EC222" s="49" t="str">
        <f t="shared" si="325"/>
        <v/>
      </c>
      <c r="ED222" s="49" t="str">
        <f t="shared" si="326"/>
        <v/>
      </c>
      <c r="EE222" s="49" t="str">
        <f t="shared" si="327"/>
        <v/>
      </c>
      <c r="EG222" s="49" t="str">
        <f t="shared" si="328"/>
        <v/>
      </c>
      <c r="EH222" s="49" t="str">
        <f t="shared" si="329"/>
        <v/>
      </c>
      <c r="EI222" s="49" t="str">
        <f t="shared" si="330"/>
        <v/>
      </c>
      <c r="EJ222" s="49" t="str">
        <f t="shared" si="331"/>
        <v/>
      </c>
      <c r="EK222" s="49" t="str">
        <f t="shared" si="332"/>
        <v/>
      </c>
      <c r="EL222" s="57" t="str">
        <f t="shared" si="333"/>
        <v/>
      </c>
    </row>
    <row r="223" spans="1:142" ht="15" customHeight="1">
      <c r="A223" s="699"/>
      <c r="B223" s="702"/>
      <c r="C223" s="702"/>
      <c r="D223" s="722"/>
      <c r="E223" s="722"/>
      <c r="F223" s="722"/>
      <c r="G223" s="722"/>
      <c r="H223" s="722"/>
      <c r="I223" s="722"/>
      <c r="J223" s="722"/>
      <c r="K223" s="722"/>
      <c r="L223" s="722"/>
      <c r="M223" s="722"/>
      <c r="N223" s="722"/>
      <c r="O223" s="722"/>
      <c r="P223" s="722"/>
      <c r="Q223" s="722"/>
      <c r="R223" s="722"/>
      <c r="S223" s="722"/>
      <c r="T223" s="722"/>
      <c r="U223" s="722"/>
      <c r="V223" s="722"/>
      <c r="W223" s="722"/>
      <c r="X223" s="722"/>
      <c r="Y223" s="722"/>
      <c r="Z223" s="722"/>
      <c r="AA223" s="722"/>
      <c r="AB223" s="722"/>
      <c r="AC223" s="722"/>
      <c r="AD223" s="722"/>
      <c r="AE223" s="722"/>
      <c r="AF223" s="722"/>
      <c r="AG223" s="722"/>
      <c r="AH223" s="722"/>
      <c r="AI223" s="722"/>
      <c r="AJ223" s="722"/>
      <c r="AK223" s="722"/>
      <c r="AL223" s="722"/>
      <c r="AM223" s="722"/>
      <c r="AN223" s="722"/>
      <c r="AO223" s="722"/>
      <c r="AP223" s="215" t="str">
        <f t="shared" si="297"/>
        <v/>
      </c>
      <c r="AQ223" s="299" t="str">
        <f t="shared" si="262"/>
        <v/>
      </c>
      <c r="AR223" s="215" t="str">
        <f t="shared" si="298"/>
        <v/>
      </c>
      <c r="AS223" s="3"/>
      <c r="AT223" s="49" t="str">
        <f t="shared" si="299"/>
        <v/>
      </c>
      <c r="AU223" s="49" t="str">
        <f t="shared" si="300"/>
        <v/>
      </c>
      <c r="AV223" s="49" t="str">
        <f t="shared" si="301"/>
        <v/>
      </c>
      <c r="AW223" s="49" t="str">
        <f t="shared" si="302"/>
        <v/>
      </c>
      <c r="AX223" s="49" t="str">
        <f t="shared" si="303"/>
        <v/>
      </c>
      <c r="AY223" s="49" t="str">
        <f t="shared" si="304"/>
        <v/>
      </c>
      <c r="AZ223" s="49" t="str">
        <f t="shared" si="305"/>
        <v/>
      </c>
      <c r="BA223" s="42"/>
      <c r="BB223" s="49" t="str">
        <f t="shared" si="263"/>
        <v/>
      </c>
      <c r="BC223" s="49" t="str">
        <f t="shared" si="264"/>
        <v/>
      </c>
      <c r="BD223" s="49" t="str">
        <f t="shared" si="265"/>
        <v/>
      </c>
      <c r="BE223" s="49" t="str">
        <f t="shared" si="266"/>
        <v/>
      </c>
      <c r="BF223" s="49" t="str">
        <f t="shared" si="267"/>
        <v/>
      </c>
      <c r="BG223" s="49" t="str">
        <f t="shared" si="268"/>
        <v/>
      </c>
      <c r="BH223" s="49" t="str">
        <f t="shared" si="269"/>
        <v/>
      </c>
      <c r="BI223" s="49" t="str">
        <f t="shared" si="306"/>
        <v/>
      </c>
      <c r="BJ223" s="3"/>
      <c r="BK223" s="49" t="str">
        <f t="shared" si="307"/>
        <v/>
      </c>
      <c r="BL223" s="49" t="str">
        <f t="shared" si="308"/>
        <v/>
      </c>
      <c r="BM223" s="49" t="str">
        <f t="shared" si="309"/>
        <v/>
      </c>
      <c r="BN223" s="49" t="str">
        <f t="shared" si="310"/>
        <v/>
      </c>
      <c r="BO223" s="49" t="str">
        <f t="shared" si="311"/>
        <v/>
      </c>
      <c r="BP223" s="49" t="str">
        <f t="shared" si="312"/>
        <v/>
      </c>
      <c r="BQ223" s="49" t="str">
        <f t="shared" si="313"/>
        <v/>
      </c>
      <c r="BR223" s="49" t="str">
        <f t="shared" si="314"/>
        <v/>
      </c>
      <c r="BS223" s="49" t="str">
        <f t="shared" si="315"/>
        <v/>
      </c>
      <c r="BT223" s="49" t="str">
        <f t="shared" si="316"/>
        <v/>
      </c>
      <c r="BU223" s="49" t="str">
        <f t="shared" si="317"/>
        <v/>
      </c>
      <c r="BV223" s="49" t="str">
        <f t="shared" si="318"/>
        <v/>
      </c>
      <c r="BW223" s="49" t="str">
        <f t="shared" si="319"/>
        <v/>
      </c>
      <c r="BY223" s="49" t="str">
        <f t="shared" si="270"/>
        <v/>
      </c>
      <c r="BZ223" s="49" t="str">
        <f t="shared" si="271"/>
        <v/>
      </c>
      <c r="CA223" s="49" t="str">
        <f t="shared" si="272"/>
        <v/>
      </c>
      <c r="CB223" s="49" t="str">
        <f t="shared" si="273"/>
        <v/>
      </c>
      <c r="CC223" s="49" t="str">
        <f t="shared" si="274"/>
        <v/>
      </c>
      <c r="CD223" s="49" t="str">
        <f t="shared" si="275"/>
        <v/>
      </c>
      <c r="CE223" s="49" t="str">
        <f t="shared" si="276"/>
        <v/>
      </c>
      <c r="CF223" s="49" t="str">
        <f t="shared" si="277"/>
        <v/>
      </c>
      <c r="CG223" s="49" t="str">
        <f t="shared" si="278"/>
        <v/>
      </c>
      <c r="CH223" s="49" t="str">
        <f t="shared" si="279"/>
        <v/>
      </c>
      <c r="CI223" s="49" t="str">
        <f t="shared" si="280"/>
        <v/>
      </c>
      <c r="CJ223" s="49" t="str">
        <f t="shared" si="281"/>
        <v/>
      </c>
      <c r="CK223" s="49" t="str">
        <f t="shared" si="282"/>
        <v/>
      </c>
      <c r="CL223" s="49" t="str">
        <f t="shared" si="283"/>
        <v/>
      </c>
      <c r="CM223" s="3"/>
      <c r="CN223" s="49" t="str">
        <f t="shared" si="334"/>
        <v/>
      </c>
      <c r="CO223" s="49" t="str">
        <f t="shared" si="335"/>
        <v/>
      </c>
      <c r="CP223" s="49" t="str">
        <f t="shared" si="336"/>
        <v/>
      </c>
      <c r="CQ223" s="49" t="str">
        <f t="shared" si="337"/>
        <v/>
      </c>
      <c r="CR223" s="49" t="str">
        <f t="shared" si="338"/>
        <v/>
      </c>
      <c r="CS223" s="49" t="str">
        <f t="shared" si="339"/>
        <v/>
      </c>
      <c r="CT223" s="49" t="str">
        <f t="shared" si="340"/>
        <v/>
      </c>
      <c r="CU223" s="49" t="str">
        <f t="shared" si="341"/>
        <v/>
      </c>
      <c r="CW223" s="49" t="str">
        <f t="shared" si="284"/>
        <v/>
      </c>
      <c r="CX223" s="49" t="str">
        <f t="shared" si="285"/>
        <v/>
      </c>
      <c r="CY223" s="49" t="str">
        <f t="shared" si="286"/>
        <v/>
      </c>
      <c r="CZ223" s="49" t="str">
        <f t="shared" si="287"/>
        <v/>
      </c>
      <c r="DA223" s="49" t="str">
        <f t="shared" si="288"/>
        <v/>
      </c>
      <c r="DB223" s="49" t="str">
        <f t="shared" si="289"/>
        <v/>
      </c>
      <c r="DC223" s="49" t="str">
        <f t="shared" si="290"/>
        <v/>
      </c>
      <c r="DD223" s="49" t="str">
        <f t="shared" si="291"/>
        <v/>
      </c>
      <c r="DE223" s="52" t="str">
        <f t="shared" si="292"/>
        <v/>
      </c>
      <c r="DG223" s="49" t="str">
        <f t="shared" si="320"/>
        <v/>
      </c>
      <c r="DH223" s="49" t="str">
        <f t="shared" si="321"/>
        <v/>
      </c>
      <c r="DI223" s="49" t="str">
        <f t="shared" si="322"/>
        <v/>
      </c>
      <c r="DK223" s="49" t="str">
        <f t="shared" si="293"/>
        <v/>
      </c>
      <c r="DL223" s="49" t="str">
        <f t="shared" si="294"/>
        <v/>
      </c>
      <c r="DM223" s="49" t="str">
        <f t="shared" si="295"/>
        <v/>
      </c>
      <c r="DN223" s="57" t="str">
        <f t="shared" si="296"/>
        <v/>
      </c>
      <c r="DP223" s="49" t="str">
        <f t="shared" si="342"/>
        <v/>
      </c>
      <c r="DQ223" s="49" t="str">
        <f t="shared" si="343"/>
        <v/>
      </c>
      <c r="DR223" s="49" t="str">
        <f t="shared" si="344"/>
        <v/>
      </c>
      <c r="DS223" s="49" t="str">
        <f t="shared" si="345"/>
        <v/>
      </c>
      <c r="DU223" s="49" t="str">
        <f t="shared" si="346"/>
        <v/>
      </c>
      <c r="DV223" s="49" t="str">
        <f t="shared" si="347"/>
        <v/>
      </c>
      <c r="DW223" s="49" t="str">
        <f t="shared" si="348"/>
        <v/>
      </c>
      <c r="DX223" s="49" t="str">
        <f t="shared" si="349"/>
        <v/>
      </c>
      <c r="DY223" s="57" t="str">
        <f t="shared" si="350"/>
        <v/>
      </c>
      <c r="EA223" s="49" t="str">
        <f t="shared" si="323"/>
        <v/>
      </c>
      <c r="EB223" s="49" t="str">
        <f t="shared" si="324"/>
        <v/>
      </c>
      <c r="EC223" s="49" t="str">
        <f t="shared" si="325"/>
        <v/>
      </c>
      <c r="ED223" s="49" t="str">
        <f t="shared" si="326"/>
        <v/>
      </c>
      <c r="EE223" s="49" t="str">
        <f t="shared" si="327"/>
        <v/>
      </c>
      <c r="EG223" s="49" t="str">
        <f t="shared" si="328"/>
        <v/>
      </c>
      <c r="EH223" s="49" t="str">
        <f t="shared" si="329"/>
        <v/>
      </c>
      <c r="EI223" s="49" t="str">
        <f t="shared" si="330"/>
        <v/>
      </c>
      <c r="EJ223" s="49" t="str">
        <f t="shared" si="331"/>
        <v/>
      </c>
      <c r="EK223" s="49" t="str">
        <f t="shared" si="332"/>
        <v/>
      </c>
      <c r="EL223" s="57" t="str">
        <f t="shared" si="333"/>
        <v/>
      </c>
    </row>
    <row r="224" spans="1:142" ht="15" customHeight="1">
      <c r="A224" s="699"/>
      <c r="B224" s="702"/>
      <c r="C224" s="702"/>
      <c r="D224" s="722"/>
      <c r="E224" s="722"/>
      <c r="F224" s="722"/>
      <c r="G224" s="722"/>
      <c r="H224" s="722"/>
      <c r="I224" s="722"/>
      <c r="J224" s="722"/>
      <c r="K224" s="722"/>
      <c r="L224" s="722"/>
      <c r="M224" s="722"/>
      <c r="N224" s="722"/>
      <c r="O224" s="722"/>
      <c r="P224" s="722"/>
      <c r="Q224" s="722"/>
      <c r="R224" s="722"/>
      <c r="S224" s="722"/>
      <c r="T224" s="722"/>
      <c r="U224" s="722"/>
      <c r="V224" s="722"/>
      <c r="W224" s="722"/>
      <c r="X224" s="722"/>
      <c r="Y224" s="722"/>
      <c r="Z224" s="722"/>
      <c r="AA224" s="722"/>
      <c r="AB224" s="722"/>
      <c r="AC224" s="722"/>
      <c r="AD224" s="722"/>
      <c r="AE224" s="722"/>
      <c r="AF224" s="722"/>
      <c r="AG224" s="722"/>
      <c r="AH224" s="722"/>
      <c r="AI224" s="722"/>
      <c r="AJ224" s="722"/>
      <c r="AK224" s="722"/>
      <c r="AL224" s="722"/>
      <c r="AM224" s="722"/>
      <c r="AN224" s="722"/>
      <c r="AO224" s="722"/>
      <c r="AP224" s="215" t="str">
        <f t="shared" si="297"/>
        <v/>
      </c>
      <c r="AQ224" s="299" t="str">
        <f t="shared" si="262"/>
        <v/>
      </c>
      <c r="AR224" s="215" t="str">
        <f t="shared" si="298"/>
        <v/>
      </c>
      <c r="AS224" s="3"/>
      <c r="AT224" s="49" t="str">
        <f t="shared" si="299"/>
        <v/>
      </c>
      <c r="AU224" s="49" t="str">
        <f t="shared" si="300"/>
        <v/>
      </c>
      <c r="AV224" s="49" t="str">
        <f t="shared" si="301"/>
        <v/>
      </c>
      <c r="AW224" s="49" t="str">
        <f t="shared" si="302"/>
        <v/>
      </c>
      <c r="AX224" s="49" t="str">
        <f t="shared" si="303"/>
        <v/>
      </c>
      <c r="AY224" s="49" t="str">
        <f t="shared" si="304"/>
        <v/>
      </c>
      <c r="AZ224" s="49" t="str">
        <f t="shared" si="305"/>
        <v/>
      </c>
      <c r="BA224" s="42"/>
      <c r="BB224" s="49" t="str">
        <f t="shared" si="263"/>
        <v/>
      </c>
      <c r="BC224" s="49" t="str">
        <f t="shared" si="264"/>
        <v/>
      </c>
      <c r="BD224" s="49" t="str">
        <f t="shared" si="265"/>
        <v/>
      </c>
      <c r="BE224" s="49" t="str">
        <f t="shared" si="266"/>
        <v/>
      </c>
      <c r="BF224" s="49" t="str">
        <f t="shared" si="267"/>
        <v/>
      </c>
      <c r="BG224" s="49" t="str">
        <f t="shared" si="268"/>
        <v/>
      </c>
      <c r="BH224" s="49" t="str">
        <f t="shared" si="269"/>
        <v/>
      </c>
      <c r="BI224" s="49" t="str">
        <f t="shared" si="306"/>
        <v/>
      </c>
      <c r="BJ224" s="3"/>
      <c r="BK224" s="49" t="str">
        <f t="shared" si="307"/>
        <v/>
      </c>
      <c r="BL224" s="49" t="str">
        <f t="shared" si="308"/>
        <v/>
      </c>
      <c r="BM224" s="49" t="str">
        <f t="shared" si="309"/>
        <v/>
      </c>
      <c r="BN224" s="49" t="str">
        <f t="shared" si="310"/>
        <v/>
      </c>
      <c r="BO224" s="49" t="str">
        <f t="shared" si="311"/>
        <v/>
      </c>
      <c r="BP224" s="49" t="str">
        <f t="shared" si="312"/>
        <v/>
      </c>
      <c r="BQ224" s="49" t="str">
        <f t="shared" si="313"/>
        <v/>
      </c>
      <c r="BR224" s="49" t="str">
        <f t="shared" si="314"/>
        <v/>
      </c>
      <c r="BS224" s="49" t="str">
        <f t="shared" si="315"/>
        <v/>
      </c>
      <c r="BT224" s="49" t="str">
        <f t="shared" si="316"/>
        <v/>
      </c>
      <c r="BU224" s="49" t="str">
        <f t="shared" si="317"/>
        <v/>
      </c>
      <c r="BV224" s="49" t="str">
        <f t="shared" si="318"/>
        <v/>
      </c>
      <c r="BW224" s="49" t="str">
        <f t="shared" si="319"/>
        <v/>
      </c>
      <c r="BY224" s="49" t="str">
        <f t="shared" si="270"/>
        <v/>
      </c>
      <c r="BZ224" s="49" t="str">
        <f t="shared" si="271"/>
        <v/>
      </c>
      <c r="CA224" s="49" t="str">
        <f t="shared" si="272"/>
        <v/>
      </c>
      <c r="CB224" s="49" t="str">
        <f t="shared" si="273"/>
        <v/>
      </c>
      <c r="CC224" s="49" t="str">
        <f t="shared" si="274"/>
        <v/>
      </c>
      <c r="CD224" s="49" t="str">
        <f t="shared" si="275"/>
        <v/>
      </c>
      <c r="CE224" s="49" t="str">
        <f t="shared" si="276"/>
        <v/>
      </c>
      <c r="CF224" s="49" t="str">
        <f t="shared" si="277"/>
        <v/>
      </c>
      <c r="CG224" s="49" t="str">
        <f t="shared" si="278"/>
        <v/>
      </c>
      <c r="CH224" s="49" t="str">
        <f t="shared" si="279"/>
        <v/>
      </c>
      <c r="CI224" s="49" t="str">
        <f t="shared" si="280"/>
        <v/>
      </c>
      <c r="CJ224" s="49" t="str">
        <f t="shared" si="281"/>
        <v/>
      </c>
      <c r="CK224" s="49" t="str">
        <f t="shared" si="282"/>
        <v/>
      </c>
      <c r="CL224" s="49" t="str">
        <f t="shared" si="283"/>
        <v/>
      </c>
      <c r="CM224" s="3"/>
      <c r="CN224" s="49" t="str">
        <f t="shared" si="334"/>
        <v/>
      </c>
      <c r="CO224" s="49" t="str">
        <f t="shared" si="335"/>
        <v/>
      </c>
      <c r="CP224" s="49" t="str">
        <f t="shared" si="336"/>
        <v/>
      </c>
      <c r="CQ224" s="49" t="str">
        <f t="shared" si="337"/>
        <v/>
      </c>
      <c r="CR224" s="49" t="str">
        <f t="shared" si="338"/>
        <v/>
      </c>
      <c r="CS224" s="49" t="str">
        <f t="shared" si="339"/>
        <v/>
      </c>
      <c r="CT224" s="49" t="str">
        <f t="shared" si="340"/>
        <v/>
      </c>
      <c r="CU224" s="49" t="str">
        <f t="shared" si="341"/>
        <v/>
      </c>
      <c r="CW224" s="49" t="str">
        <f t="shared" si="284"/>
        <v/>
      </c>
      <c r="CX224" s="49" t="str">
        <f t="shared" si="285"/>
        <v/>
      </c>
      <c r="CY224" s="49" t="str">
        <f t="shared" si="286"/>
        <v/>
      </c>
      <c r="CZ224" s="49" t="str">
        <f t="shared" si="287"/>
        <v/>
      </c>
      <c r="DA224" s="49" t="str">
        <f t="shared" si="288"/>
        <v/>
      </c>
      <c r="DB224" s="49" t="str">
        <f t="shared" si="289"/>
        <v/>
      </c>
      <c r="DC224" s="49" t="str">
        <f t="shared" si="290"/>
        <v/>
      </c>
      <c r="DD224" s="49" t="str">
        <f t="shared" si="291"/>
        <v/>
      </c>
      <c r="DE224" s="52" t="str">
        <f t="shared" si="292"/>
        <v/>
      </c>
      <c r="DG224" s="49" t="str">
        <f t="shared" si="320"/>
        <v/>
      </c>
      <c r="DH224" s="49" t="str">
        <f t="shared" si="321"/>
        <v/>
      </c>
      <c r="DI224" s="49" t="str">
        <f t="shared" si="322"/>
        <v/>
      </c>
      <c r="DK224" s="49" t="str">
        <f t="shared" si="293"/>
        <v/>
      </c>
      <c r="DL224" s="49" t="str">
        <f t="shared" si="294"/>
        <v/>
      </c>
      <c r="DM224" s="49" t="str">
        <f t="shared" si="295"/>
        <v/>
      </c>
      <c r="DN224" s="57" t="str">
        <f t="shared" si="296"/>
        <v/>
      </c>
      <c r="DP224" s="49" t="str">
        <f t="shared" si="342"/>
        <v/>
      </c>
      <c r="DQ224" s="49" t="str">
        <f t="shared" si="343"/>
        <v/>
      </c>
      <c r="DR224" s="49" t="str">
        <f t="shared" si="344"/>
        <v/>
      </c>
      <c r="DS224" s="49" t="str">
        <f t="shared" si="345"/>
        <v/>
      </c>
      <c r="DU224" s="49" t="str">
        <f t="shared" si="346"/>
        <v/>
      </c>
      <c r="DV224" s="49" t="str">
        <f t="shared" si="347"/>
        <v/>
      </c>
      <c r="DW224" s="49" t="str">
        <f t="shared" si="348"/>
        <v/>
      </c>
      <c r="DX224" s="49" t="str">
        <f t="shared" si="349"/>
        <v/>
      </c>
      <c r="DY224" s="57" t="str">
        <f t="shared" si="350"/>
        <v/>
      </c>
      <c r="EA224" s="49" t="str">
        <f t="shared" si="323"/>
        <v/>
      </c>
      <c r="EB224" s="49" t="str">
        <f t="shared" si="324"/>
        <v/>
      </c>
      <c r="EC224" s="49" t="str">
        <f t="shared" si="325"/>
        <v/>
      </c>
      <c r="ED224" s="49" t="str">
        <f t="shared" si="326"/>
        <v/>
      </c>
      <c r="EE224" s="49" t="str">
        <f t="shared" si="327"/>
        <v/>
      </c>
      <c r="EG224" s="49" t="str">
        <f t="shared" si="328"/>
        <v/>
      </c>
      <c r="EH224" s="49" t="str">
        <f t="shared" si="329"/>
        <v/>
      </c>
      <c r="EI224" s="49" t="str">
        <f t="shared" si="330"/>
        <v/>
      </c>
      <c r="EJ224" s="49" t="str">
        <f t="shared" si="331"/>
        <v/>
      </c>
      <c r="EK224" s="49" t="str">
        <f t="shared" si="332"/>
        <v/>
      </c>
      <c r="EL224" s="57" t="str">
        <f t="shared" si="333"/>
        <v/>
      </c>
    </row>
    <row r="225" spans="1:142" ht="15" customHeight="1">
      <c r="A225" s="699"/>
      <c r="B225" s="702"/>
      <c r="C225" s="702"/>
      <c r="D225" s="722"/>
      <c r="E225" s="722"/>
      <c r="F225" s="722"/>
      <c r="G225" s="722"/>
      <c r="H225" s="722"/>
      <c r="I225" s="722"/>
      <c r="J225" s="722"/>
      <c r="K225" s="722"/>
      <c r="L225" s="722"/>
      <c r="M225" s="722"/>
      <c r="N225" s="722"/>
      <c r="O225" s="722"/>
      <c r="P225" s="722"/>
      <c r="Q225" s="722"/>
      <c r="R225" s="722"/>
      <c r="S225" s="722"/>
      <c r="T225" s="722"/>
      <c r="U225" s="722"/>
      <c r="V225" s="722"/>
      <c r="W225" s="722"/>
      <c r="X225" s="722"/>
      <c r="Y225" s="722"/>
      <c r="Z225" s="722"/>
      <c r="AA225" s="722"/>
      <c r="AB225" s="722"/>
      <c r="AC225" s="722"/>
      <c r="AD225" s="722"/>
      <c r="AE225" s="722"/>
      <c r="AF225" s="722"/>
      <c r="AG225" s="722"/>
      <c r="AH225" s="722"/>
      <c r="AI225" s="722"/>
      <c r="AJ225" s="722"/>
      <c r="AK225" s="722"/>
      <c r="AL225" s="722"/>
      <c r="AM225" s="722"/>
      <c r="AN225" s="722"/>
      <c r="AO225" s="722"/>
      <c r="AP225" s="215" t="str">
        <f t="shared" si="297"/>
        <v/>
      </c>
      <c r="AQ225" s="299" t="str">
        <f t="shared" si="262"/>
        <v/>
      </c>
      <c r="AR225" s="215" t="str">
        <f t="shared" si="298"/>
        <v/>
      </c>
      <c r="AS225" s="3"/>
      <c r="AT225" s="49" t="str">
        <f t="shared" si="299"/>
        <v/>
      </c>
      <c r="AU225" s="49" t="str">
        <f t="shared" si="300"/>
        <v/>
      </c>
      <c r="AV225" s="49" t="str">
        <f t="shared" si="301"/>
        <v/>
      </c>
      <c r="AW225" s="49" t="str">
        <f t="shared" si="302"/>
        <v/>
      </c>
      <c r="AX225" s="49" t="str">
        <f t="shared" si="303"/>
        <v/>
      </c>
      <c r="AY225" s="49" t="str">
        <f t="shared" si="304"/>
        <v/>
      </c>
      <c r="AZ225" s="49" t="str">
        <f t="shared" si="305"/>
        <v/>
      </c>
      <c r="BA225" s="42"/>
      <c r="BB225" s="49" t="str">
        <f t="shared" si="263"/>
        <v/>
      </c>
      <c r="BC225" s="49" t="str">
        <f t="shared" si="264"/>
        <v/>
      </c>
      <c r="BD225" s="49" t="str">
        <f t="shared" si="265"/>
        <v/>
      </c>
      <c r="BE225" s="49" t="str">
        <f t="shared" si="266"/>
        <v/>
      </c>
      <c r="BF225" s="49" t="str">
        <f t="shared" si="267"/>
        <v/>
      </c>
      <c r="BG225" s="49" t="str">
        <f t="shared" si="268"/>
        <v/>
      </c>
      <c r="BH225" s="49" t="str">
        <f t="shared" si="269"/>
        <v/>
      </c>
      <c r="BI225" s="49" t="str">
        <f t="shared" si="306"/>
        <v/>
      </c>
      <c r="BJ225" s="3"/>
      <c r="BK225" s="49" t="str">
        <f t="shared" si="307"/>
        <v/>
      </c>
      <c r="BL225" s="49" t="str">
        <f t="shared" si="308"/>
        <v/>
      </c>
      <c r="BM225" s="49" t="str">
        <f t="shared" si="309"/>
        <v/>
      </c>
      <c r="BN225" s="49" t="str">
        <f t="shared" si="310"/>
        <v/>
      </c>
      <c r="BO225" s="49" t="str">
        <f t="shared" si="311"/>
        <v/>
      </c>
      <c r="BP225" s="49" t="str">
        <f t="shared" si="312"/>
        <v/>
      </c>
      <c r="BQ225" s="49" t="str">
        <f t="shared" si="313"/>
        <v/>
      </c>
      <c r="BR225" s="49" t="str">
        <f t="shared" si="314"/>
        <v/>
      </c>
      <c r="BS225" s="49" t="str">
        <f t="shared" si="315"/>
        <v/>
      </c>
      <c r="BT225" s="49" t="str">
        <f t="shared" si="316"/>
        <v/>
      </c>
      <c r="BU225" s="49" t="str">
        <f t="shared" si="317"/>
        <v/>
      </c>
      <c r="BV225" s="49" t="str">
        <f t="shared" si="318"/>
        <v/>
      </c>
      <c r="BW225" s="49" t="str">
        <f t="shared" si="319"/>
        <v/>
      </c>
      <c r="BY225" s="49" t="str">
        <f t="shared" si="270"/>
        <v/>
      </c>
      <c r="BZ225" s="49" t="str">
        <f t="shared" si="271"/>
        <v/>
      </c>
      <c r="CA225" s="49" t="str">
        <f t="shared" si="272"/>
        <v/>
      </c>
      <c r="CB225" s="49" t="str">
        <f t="shared" si="273"/>
        <v/>
      </c>
      <c r="CC225" s="49" t="str">
        <f t="shared" si="274"/>
        <v/>
      </c>
      <c r="CD225" s="49" t="str">
        <f t="shared" si="275"/>
        <v/>
      </c>
      <c r="CE225" s="49" t="str">
        <f t="shared" si="276"/>
        <v/>
      </c>
      <c r="CF225" s="49" t="str">
        <f t="shared" si="277"/>
        <v/>
      </c>
      <c r="CG225" s="49" t="str">
        <f t="shared" si="278"/>
        <v/>
      </c>
      <c r="CH225" s="49" t="str">
        <f t="shared" si="279"/>
        <v/>
      </c>
      <c r="CI225" s="49" t="str">
        <f t="shared" si="280"/>
        <v/>
      </c>
      <c r="CJ225" s="49" t="str">
        <f t="shared" si="281"/>
        <v/>
      </c>
      <c r="CK225" s="49" t="str">
        <f t="shared" si="282"/>
        <v/>
      </c>
      <c r="CL225" s="49" t="str">
        <f t="shared" si="283"/>
        <v/>
      </c>
      <c r="CM225" s="3"/>
      <c r="CN225" s="49" t="str">
        <f t="shared" si="334"/>
        <v/>
      </c>
      <c r="CO225" s="49" t="str">
        <f t="shared" si="335"/>
        <v/>
      </c>
      <c r="CP225" s="49" t="str">
        <f t="shared" si="336"/>
        <v/>
      </c>
      <c r="CQ225" s="49" t="str">
        <f t="shared" si="337"/>
        <v/>
      </c>
      <c r="CR225" s="49" t="str">
        <f t="shared" si="338"/>
        <v/>
      </c>
      <c r="CS225" s="49" t="str">
        <f t="shared" si="339"/>
        <v/>
      </c>
      <c r="CT225" s="49" t="str">
        <f t="shared" si="340"/>
        <v/>
      </c>
      <c r="CU225" s="49" t="str">
        <f t="shared" si="341"/>
        <v/>
      </c>
      <c r="CW225" s="49" t="str">
        <f t="shared" si="284"/>
        <v/>
      </c>
      <c r="CX225" s="49" t="str">
        <f t="shared" si="285"/>
        <v/>
      </c>
      <c r="CY225" s="49" t="str">
        <f t="shared" si="286"/>
        <v/>
      </c>
      <c r="CZ225" s="49" t="str">
        <f t="shared" si="287"/>
        <v/>
      </c>
      <c r="DA225" s="49" t="str">
        <f t="shared" si="288"/>
        <v/>
      </c>
      <c r="DB225" s="49" t="str">
        <f t="shared" si="289"/>
        <v/>
      </c>
      <c r="DC225" s="49" t="str">
        <f t="shared" si="290"/>
        <v/>
      </c>
      <c r="DD225" s="49" t="str">
        <f t="shared" si="291"/>
        <v/>
      </c>
      <c r="DE225" s="52" t="str">
        <f t="shared" si="292"/>
        <v/>
      </c>
      <c r="DG225" s="49" t="str">
        <f t="shared" si="320"/>
        <v/>
      </c>
      <c r="DH225" s="49" t="str">
        <f t="shared" si="321"/>
        <v/>
      </c>
      <c r="DI225" s="49" t="str">
        <f t="shared" si="322"/>
        <v/>
      </c>
      <c r="DK225" s="49" t="str">
        <f t="shared" si="293"/>
        <v/>
      </c>
      <c r="DL225" s="49" t="str">
        <f t="shared" si="294"/>
        <v/>
      </c>
      <c r="DM225" s="49" t="str">
        <f t="shared" si="295"/>
        <v/>
      </c>
      <c r="DN225" s="57" t="str">
        <f t="shared" si="296"/>
        <v/>
      </c>
      <c r="DP225" s="49" t="str">
        <f t="shared" si="342"/>
        <v/>
      </c>
      <c r="DQ225" s="49" t="str">
        <f t="shared" si="343"/>
        <v/>
      </c>
      <c r="DR225" s="49" t="str">
        <f t="shared" si="344"/>
        <v/>
      </c>
      <c r="DS225" s="49" t="str">
        <f t="shared" si="345"/>
        <v/>
      </c>
      <c r="DU225" s="49" t="str">
        <f t="shared" si="346"/>
        <v/>
      </c>
      <c r="DV225" s="49" t="str">
        <f t="shared" si="347"/>
        <v/>
      </c>
      <c r="DW225" s="49" t="str">
        <f t="shared" si="348"/>
        <v/>
      </c>
      <c r="DX225" s="49" t="str">
        <f t="shared" si="349"/>
        <v/>
      </c>
      <c r="DY225" s="57" t="str">
        <f t="shared" si="350"/>
        <v/>
      </c>
      <c r="EA225" s="49" t="str">
        <f t="shared" si="323"/>
        <v/>
      </c>
      <c r="EB225" s="49" t="str">
        <f t="shared" si="324"/>
        <v/>
      </c>
      <c r="EC225" s="49" t="str">
        <f t="shared" si="325"/>
        <v/>
      </c>
      <c r="ED225" s="49" t="str">
        <f t="shared" si="326"/>
        <v/>
      </c>
      <c r="EE225" s="49" t="str">
        <f t="shared" si="327"/>
        <v/>
      </c>
      <c r="EG225" s="49" t="str">
        <f t="shared" si="328"/>
        <v/>
      </c>
      <c r="EH225" s="49" t="str">
        <f t="shared" si="329"/>
        <v/>
      </c>
      <c r="EI225" s="49" t="str">
        <f t="shared" si="330"/>
        <v/>
      </c>
      <c r="EJ225" s="49" t="str">
        <f t="shared" si="331"/>
        <v/>
      </c>
      <c r="EK225" s="49" t="str">
        <f t="shared" si="332"/>
        <v/>
      </c>
      <c r="EL225" s="57" t="str">
        <f t="shared" si="333"/>
        <v/>
      </c>
    </row>
    <row r="226" spans="1:142" ht="15" customHeight="1">
      <c r="A226" s="699"/>
      <c r="B226" s="702"/>
      <c r="C226" s="702"/>
      <c r="D226" s="722"/>
      <c r="E226" s="722"/>
      <c r="F226" s="722"/>
      <c r="G226" s="722"/>
      <c r="H226" s="722"/>
      <c r="I226" s="722"/>
      <c r="J226" s="722"/>
      <c r="K226" s="722"/>
      <c r="L226" s="722"/>
      <c r="M226" s="722"/>
      <c r="N226" s="722"/>
      <c r="O226" s="722"/>
      <c r="P226" s="722"/>
      <c r="Q226" s="722"/>
      <c r="R226" s="722"/>
      <c r="S226" s="722"/>
      <c r="T226" s="722"/>
      <c r="U226" s="722"/>
      <c r="V226" s="722"/>
      <c r="W226" s="722"/>
      <c r="X226" s="722"/>
      <c r="Y226" s="722"/>
      <c r="Z226" s="722"/>
      <c r="AA226" s="722"/>
      <c r="AB226" s="722"/>
      <c r="AC226" s="722"/>
      <c r="AD226" s="722"/>
      <c r="AE226" s="722"/>
      <c r="AF226" s="722"/>
      <c r="AG226" s="722"/>
      <c r="AH226" s="722"/>
      <c r="AI226" s="722"/>
      <c r="AJ226" s="722"/>
      <c r="AK226" s="722"/>
      <c r="AL226" s="722"/>
      <c r="AM226" s="722"/>
      <c r="AN226" s="722"/>
      <c r="AO226" s="722"/>
      <c r="AP226" s="215" t="str">
        <f t="shared" si="297"/>
        <v/>
      </c>
      <c r="AQ226" s="299" t="str">
        <f t="shared" si="262"/>
        <v/>
      </c>
      <c r="AR226" s="215" t="str">
        <f t="shared" si="298"/>
        <v/>
      </c>
      <c r="AS226" s="3"/>
      <c r="AT226" s="49" t="str">
        <f t="shared" si="299"/>
        <v/>
      </c>
      <c r="AU226" s="49" t="str">
        <f t="shared" si="300"/>
        <v/>
      </c>
      <c r="AV226" s="49" t="str">
        <f t="shared" si="301"/>
        <v/>
      </c>
      <c r="AW226" s="49" t="str">
        <f t="shared" si="302"/>
        <v/>
      </c>
      <c r="AX226" s="49" t="str">
        <f t="shared" si="303"/>
        <v/>
      </c>
      <c r="AY226" s="49" t="str">
        <f t="shared" si="304"/>
        <v/>
      </c>
      <c r="AZ226" s="49" t="str">
        <f t="shared" si="305"/>
        <v/>
      </c>
      <c r="BA226" s="42"/>
      <c r="BB226" s="49" t="str">
        <f t="shared" si="263"/>
        <v/>
      </c>
      <c r="BC226" s="49" t="str">
        <f t="shared" si="264"/>
        <v/>
      </c>
      <c r="BD226" s="49" t="str">
        <f t="shared" si="265"/>
        <v/>
      </c>
      <c r="BE226" s="49" t="str">
        <f t="shared" si="266"/>
        <v/>
      </c>
      <c r="BF226" s="49" t="str">
        <f t="shared" si="267"/>
        <v/>
      </c>
      <c r="BG226" s="49" t="str">
        <f t="shared" si="268"/>
        <v/>
      </c>
      <c r="BH226" s="49" t="str">
        <f t="shared" si="269"/>
        <v/>
      </c>
      <c r="BI226" s="49" t="str">
        <f t="shared" si="306"/>
        <v/>
      </c>
      <c r="BJ226" s="3"/>
      <c r="BK226" s="49" t="str">
        <f t="shared" si="307"/>
        <v/>
      </c>
      <c r="BL226" s="49" t="str">
        <f t="shared" si="308"/>
        <v/>
      </c>
      <c r="BM226" s="49" t="str">
        <f t="shared" si="309"/>
        <v/>
      </c>
      <c r="BN226" s="49" t="str">
        <f t="shared" si="310"/>
        <v/>
      </c>
      <c r="BO226" s="49" t="str">
        <f t="shared" si="311"/>
        <v/>
      </c>
      <c r="BP226" s="49" t="str">
        <f t="shared" si="312"/>
        <v/>
      </c>
      <c r="BQ226" s="49" t="str">
        <f t="shared" si="313"/>
        <v/>
      </c>
      <c r="BR226" s="49" t="str">
        <f t="shared" si="314"/>
        <v/>
      </c>
      <c r="BS226" s="49" t="str">
        <f t="shared" si="315"/>
        <v/>
      </c>
      <c r="BT226" s="49" t="str">
        <f t="shared" si="316"/>
        <v/>
      </c>
      <c r="BU226" s="49" t="str">
        <f t="shared" si="317"/>
        <v/>
      </c>
      <c r="BV226" s="49" t="str">
        <f t="shared" si="318"/>
        <v/>
      </c>
      <c r="BW226" s="49" t="str">
        <f t="shared" si="319"/>
        <v/>
      </c>
      <c r="BY226" s="49" t="str">
        <f t="shared" si="270"/>
        <v/>
      </c>
      <c r="BZ226" s="49" t="str">
        <f t="shared" si="271"/>
        <v/>
      </c>
      <c r="CA226" s="49" t="str">
        <f t="shared" si="272"/>
        <v/>
      </c>
      <c r="CB226" s="49" t="str">
        <f t="shared" si="273"/>
        <v/>
      </c>
      <c r="CC226" s="49" t="str">
        <f t="shared" si="274"/>
        <v/>
      </c>
      <c r="CD226" s="49" t="str">
        <f t="shared" si="275"/>
        <v/>
      </c>
      <c r="CE226" s="49" t="str">
        <f t="shared" si="276"/>
        <v/>
      </c>
      <c r="CF226" s="49" t="str">
        <f t="shared" si="277"/>
        <v/>
      </c>
      <c r="CG226" s="49" t="str">
        <f t="shared" si="278"/>
        <v/>
      </c>
      <c r="CH226" s="49" t="str">
        <f t="shared" si="279"/>
        <v/>
      </c>
      <c r="CI226" s="49" t="str">
        <f t="shared" si="280"/>
        <v/>
      </c>
      <c r="CJ226" s="49" t="str">
        <f t="shared" si="281"/>
        <v/>
      </c>
      <c r="CK226" s="49" t="str">
        <f t="shared" si="282"/>
        <v/>
      </c>
      <c r="CL226" s="49" t="str">
        <f t="shared" si="283"/>
        <v/>
      </c>
      <c r="CM226" s="3"/>
      <c r="CN226" s="49" t="str">
        <f t="shared" si="334"/>
        <v/>
      </c>
      <c r="CO226" s="49" t="str">
        <f t="shared" si="335"/>
        <v/>
      </c>
      <c r="CP226" s="49" t="str">
        <f t="shared" si="336"/>
        <v/>
      </c>
      <c r="CQ226" s="49" t="str">
        <f t="shared" si="337"/>
        <v/>
      </c>
      <c r="CR226" s="49" t="str">
        <f t="shared" si="338"/>
        <v/>
      </c>
      <c r="CS226" s="49" t="str">
        <f t="shared" si="339"/>
        <v/>
      </c>
      <c r="CT226" s="49" t="str">
        <f t="shared" si="340"/>
        <v/>
      </c>
      <c r="CU226" s="49" t="str">
        <f t="shared" si="341"/>
        <v/>
      </c>
      <c r="CW226" s="49" t="str">
        <f t="shared" si="284"/>
        <v/>
      </c>
      <c r="CX226" s="49" t="str">
        <f t="shared" si="285"/>
        <v/>
      </c>
      <c r="CY226" s="49" t="str">
        <f t="shared" si="286"/>
        <v/>
      </c>
      <c r="CZ226" s="49" t="str">
        <f t="shared" si="287"/>
        <v/>
      </c>
      <c r="DA226" s="49" t="str">
        <f t="shared" si="288"/>
        <v/>
      </c>
      <c r="DB226" s="49" t="str">
        <f t="shared" si="289"/>
        <v/>
      </c>
      <c r="DC226" s="49" t="str">
        <f t="shared" si="290"/>
        <v/>
      </c>
      <c r="DD226" s="49" t="str">
        <f t="shared" si="291"/>
        <v/>
      </c>
      <c r="DE226" s="52" t="str">
        <f t="shared" si="292"/>
        <v/>
      </c>
      <c r="DG226" s="49" t="str">
        <f t="shared" si="320"/>
        <v/>
      </c>
      <c r="DH226" s="49" t="str">
        <f t="shared" si="321"/>
        <v/>
      </c>
      <c r="DI226" s="49" t="str">
        <f t="shared" si="322"/>
        <v/>
      </c>
      <c r="DK226" s="49" t="str">
        <f t="shared" si="293"/>
        <v/>
      </c>
      <c r="DL226" s="49" t="str">
        <f t="shared" si="294"/>
        <v/>
      </c>
      <c r="DM226" s="49" t="str">
        <f t="shared" si="295"/>
        <v/>
      </c>
      <c r="DN226" s="57" t="str">
        <f t="shared" si="296"/>
        <v/>
      </c>
      <c r="DP226" s="49" t="str">
        <f t="shared" si="342"/>
        <v/>
      </c>
      <c r="DQ226" s="49" t="str">
        <f t="shared" si="343"/>
        <v/>
      </c>
      <c r="DR226" s="49" t="str">
        <f t="shared" si="344"/>
        <v/>
      </c>
      <c r="DS226" s="49" t="str">
        <f t="shared" si="345"/>
        <v/>
      </c>
      <c r="DU226" s="49" t="str">
        <f t="shared" si="346"/>
        <v/>
      </c>
      <c r="DV226" s="49" t="str">
        <f t="shared" si="347"/>
        <v/>
      </c>
      <c r="DW226" s="49" t="str">
        <f t="shared" si="348"/>
        <v/>
      </c>
      <c r="DX226" s="49" t="str">
        <f t="shared" si="349"/>
        <v/>
      </c>
      <c r="DY226" s="57" t="str">
        <f t="shared" si="350"/>
        <v/>
      </c>
      <c r="EA226" s="49" t="str">
        <f t="shared" si="323"/>
        <v/>
      </c>
      <c r="EB226" s="49" t="str">
        <f t="shared" si="324"/>
        <v/>
      </c>
      <c r="EC226" s="49" t="str">
        <f t="shared" si="325"/>
        <v/>
      </c>
      <c r="ED226" s="49" t="str">
        <f t="shared" si="326"/>
        <v/>
      </c>
      <c r="EE226" s="49" t="str">
        <f t="shared" si="327"/>
        <v/>
      </c>
      <c r="EG226" s="49" t="str">
        <f t="shared" si="328"/>
        <v/>
      </c>
      <c r="EH226" s="49" t="str">
        <f t="shared" si="329"/>
        <v/>
      </c>
      <c r="EI226" s="49" t="str">
        <f t="shared" si="330"/>
        <v/>
      </c>
      <c r="EJ226" s="49" t="str">
        <f t="shared" si="331"/>
        <v/>
      </c>
      <c r="EK226" s="49" t="str">
        <f t="shared" si="332"/>
        <v/>
      </c>
      <c r="EL226" s="57" t="str">
        <f t="shared" si="333"/>
        <v/>
      </c>
    </row>
    <row r="227" spans="1:142" ht="15" customHeight="1">
      <c r="A227" s="699"/>
      <c r="B227" s="702"/>
      <c r="C227" s="702"/>
      <c r="D227" s="722"/>
      <c r="E227" s="722"/>
      <c r="F227" s="722"/>
      <c r="G227" s="722"/>
      <c r="H227" s="722"/>
      <c r="I227" s="722"/>
      <c r="J227" s="722"/>
      <c r="K227" s="722"/>
      <c r="L227" s="722"/>
      <c r="M227" s="722"/>
      <c r="N227" s="722"/>
      <c r="O227" s="722"/>
      <c r="P227" s="722"/>
      <c r="Q227" s="722"/>
      <c r="R227" s="722"/>
      <c r="S227" s="722"/>
      <c r="T227" s="722"/>
      <c r="U227" s="722"/>
      <c r="V227" s="722"/>
      <c r="W227" s="722"/>
      <c r="X227" s="722"/>
      <c r="Y227" s="722"/>
      <c r="Z227" s="722"/>
      <c r="AA227" s="722"/>
      <c r="AB227" s="722"/>
      <c r="AC227" s="722"/>
      <c r="AD227" s="722"/>
      <c r="AE227" s="722"/>
      <c r="AF227" s="722"/>
      <c r="AG227" s="722"/>
      <c r="AH227" s="722"/>
      <c r="AI227" s="722"/>
      <c r="AJ227" s="722"/>
      <c r="AK227" s="722"/>
      <c r="AL227" s="722"/>
      <c r="AM227" s="722"/>
      <c r="AN227" s="722"/>
      <c r="AO227" s="722"/>
      <c r="AP227" s="215" t="str">
        <f t="shared" si="297"/>
        <v/>
      </c>
      <c r="AQ227" s="299" t="str">
        <f t="shared" si="262"/>
        <v/>
      </c>
      <c r="AR227" s="215" t="str">
        <f t="shared" si="298"/>
        <v/>
      </c>
      <c r="AS227" s="3"/>
      <c r="AT227" s="49" t="str">
        <f t="shared" si="299"/>
        <v/>
      </c>
      <c r="AU227" s="49" t="str">
        <f t="shared" si="300"/>
        <v/>
      </c>
      <c r="AV227" s="49" t="str">
        <f t="shared" si="301"/>
        <v/>
      </c>
      <c r="AW227" s="49" t="str">
        <f t="shared" si="302"/>
        <v/>
      </c>
      <c r="AX227" s="49" t="str">
        <f t="shared" si="303"/>
        <v/>
      </c>
      <c r="AY227" s="49" t="str">
        <f t="shared" si="304"/>
        <v/>
      </c>
      <c r="AZ227" s="49" t="str">
        <f t="shared" si="305"/>
        <v/>
      </c>
      <c r="BA227" s="42"/>
      <c r="BB227" s="49" t="str">
        <f t="shared" si="263"/>
        <v/>
      </c>
      <c r="BC227" s="49" t="str">
        <f t="shared" si="264"/>
        <v/>
      </c>
      <c r="BD227" s="49" t="str">
        <f t="shared" si="265"/>
        <v/>
      </c>
      <c r="BE227" s="49" t="str">
        <f t="shared" si="266"/>
        <v/>
      </c>
      <c r="BF227" s="49" t="str">
        <f t="shared" si="267"/>
        <v/>
      </c>
      <c r="BG227" s="49" t="str">
        <f t="shared" si="268"/>
        <v/>
      </c>
      <c r="BH227" s="49" t="str">
        <f t="shared" si="269"/>
        <v/>
      </c>
      <c r="BI227" s="49" t="str">
        <f t="shared" si="306"/>
        <v/>
      </c>
      <c r="BJ227" s="3"/>
      <c r="BK227" s="49" t="str">
        <f t="shared" si="307"/>
        <v/>
      </c>
      <c r="BL227" s="49" t="str">
        <f t="shared" si="308"/>
        <v/>
      </c>
      <c r="BM227" s="49" t="str">
        <f t="shared" si="309"/>
        <v/>
      </c>
      <c r="BN227" s="49" t="str">
        <f t="shared" si="310"/>
        <v/>
      </c>
      <c r="BO227" s="49" t="str">
        <f t="shared" si="311"/>
        <v/>
      </c>
      <c r="BP227" s="49" t="str">
        <f t="shared" si="312"/>
        <v/>
      </c>
      <c r="BQ227" s="49" t="str">
        <f t="shared" si="313"/>
        <v/>
      </c>
      <c r="BR227" s="49" t="str">
        <f t="shared" si="314"/>
        <v/>
      </c>
      <c r="BS227" s="49" t="str">
        <f t="shared" si="315"/>
        <v/>
      </c>
      <c r="BT227" s="49" t="str">
        <f t="shared" si="316"/>
        <v/>
      </c>
      <c r="BU227" s="49" t="str">
        <f t="shared" si="317"/>
        <v/>
      </c>
      <c r="BV227" s="49" t="str">
        <f t="shared" si="318"/>
        <v/>
      </c>
      <c r="BW227" s="49" t="str">
        <f t="shared" si="319"/>
        <v/>
      </c>
      <c r="BY227" s="49" t="str">
        <f t="shared" si="270"/>
        <v/>
      </c>
      <c r="BZ227" s="49" t="str">
        <f t="shared" si="271"/>
        <v/>
      </c>
      <c r="CA227" s="49" t="str">
        <f t="shared" si="272"/>
        <v/>
      </c>
      <c r="CB227" s="49" t="str">
        <f t="shared" si="273"/>
        <v/>
      </c>
      <c r="CC227" s="49" t="str">
        <f t="shared" si="274"/>
        <v/>
      </c>
      <c r="CD227" s="49" t="str">
        <f t="shared" si="275"/>
        <v/>
      </c>
      <c r="CE227" s="49" t="str">
        <f t="shared" si="276"/>
        <v/>
      </c>
      <c r="CF227" s="49" t="str">
        <f t="shared" si="277"/>
        <v/>
      </c>
      <c r="CG227" s="49" t="str">
        <f t="shared" si="278"/>
        <v/>
      </c>
      <c r="CH227" s="49" t="str">
        <f t="shared" si="279"/>
        <v/>
      </c>
      <c r="CI227" s="49" t="str">
        <f t="shared" si="280"/>
        <v/>
      </c>
      <c r="CJ227" s="49" t="str">
        <f t="shared" si="281"/>
        <v/>
      </c>
      <c r="CK227" s="49" t="str">
        <f t="shared" si="282"/>
        <v/>
      </c>
      <c r="CL227" s="49" t="str">
        <f t="shared" si="283"/>
        <v/>
      </c>
      <c r="CM227" s="3"/>
      <c r="CN227" s="49" t="str">
        <f t="shared" si="334"/>
        <v/>
      </c>
      <c r="CO227" s="49" t="str">
        <f t="shared" si="335"/>
        <v/>
      </c>
      <c r="CP227" s="49" t="str">
        <f t="shared" si="336"/>
        <v/>
      </c>
      <c r="CQ227" s="49" t="str">
        <f t="shared" si="337"/>
        <v/>
      </c>
      <c r="CR227" s="49" t="str">
        <f t="shared" si="338"/>
        <v/>
      </c>
      <c r="CS227" s="49" t="str">
        <f t="shared" si="339"/>
        <v/>
      </c>
      <c r="CT227" s="49" t="str">
        <f t="shared" si="340"/>
        <v/>
      </c>
      <c r="CU227" s="49" t="str">
        <f t="shared" si="341"/>
        <v/>
      </c>
      <c r="CW227" s="49" t="str">
        <f t="shared" si="284"/>
        <v/>
      </c>
      <c r="CX227" s="49" t="str">
        <f t="shared" si="285"/>
        <v/>
      </c>
      <c r="CY227" s="49" t="str">
        <f t="shared" si="286"/>
        <v/>
      </c>
      <c r="CZ227" s="49" t="str">
        <f t="shared" si="287"/>
        <v/>
      </c>
      <c r="DA227" s="49" t="str">
        <f t="shared" si="288"/>
        <v/>
      </c>
      <c r="DB227" s="49" t="str">
        <f t="shared" si="289"/>
        <v/>
      </c>
      <c r="DC227" s="49" t="str">
        <f t="shared" si="290"/>
        <v/>
      </c>
      <c r="DD227" s="49" t="str">
        <f t="shared" si="291"/>
        <v/>
      </c>
      <c r="DE227" s="52" t="str">
        <f t="shared" si="292"/>
        <v/>
      </c>
      <c r="DG227" s="49" t="str">
        <f t="shared" si="320"/>
        <v/>
      </c>
      <c r="DH227" s="49" t="str">
        <f t="shared" si="321"/>
        <v/>
      </c>
      <c r="DI227" s="49" t="str">
        <f t="shared" si="322"/>
        <v/>
      </c>
      <c r="DK227" s="49" t="str">
        <f t="shared" si="293"/>
        <v/>
      </c>
      <c r="DL227" s="49" t="str">
        <f t="shared" si="294"/>
        <v/>
      </c>
      <c r="DM227" s="49" t="str">
        <f t="shared" si="295"/>
        <v/>
      </c>
      <c r="DN227" s="57" t="str">
        <f t="shared" si="296"/>
        <v/>
      </c>
      <c r="DP227" s="49" t="str">
        <f t="shared" si="342"/>
        <v/>
      </c>
      <c r="DQ227" s="49" t="str">
        <f t="shared" si="343"/>
        <v/>
      </c>
      <c r="DR227" s="49" t="str">
        <f t="shared" si="344"/>
        <v/>
      </c>
      <c r="DS227" s="49" t="str">
        <f t="shared" si="345"/>
        <v/>
      </c>
      <c r="DU227" s="49" t="str">
        <f t="shared" si="346"/>
        <v/>
      </c>
      <c r="DV227" s="49" t="str">
        <f t="shared" si="347"/>
        <v/>
      </c>
      <c r="DW227" s="49" t="str">
        <f t="shared" si="348"/>
        <v/>
      </c>
      <c r="DX227" s="49" t="str">
        <f t="shared" si="349"/>
        <v/>
      </c>
      <c r="DY227" s="57" t="str">
        <f t="shared" si="350"/>
        <v/>
      </c>
      <c r="EA227" s="49" t="str">
        <f t="shared" si="323"/>
        <v/>
      </c>
      <c r="EB227" s="49" t="str">
        <f t="shared" si="324"/>
        <v/>
      </c>
      <c r="EC227" s="49" t="str">
        <f t="shared" si="325"/>
        <v/>
      </c>
      <c r="ED227" s="49" t="str">
        <f t="shared" si="326"/>
        <v/>
      </c>
      <c r="EE227" s="49" t="str">
        <f t="shared" si="327"/>
        <v/>
      </c>
      <c r="EG227" s="49" t="str">
        <f t="shared" si="328"/>
        <v/>
      </c>
      <c r="EH227" s="49" t="str">
        <f t="shared" si="329"/>
        <v/>
      </c>
      <c r="EI227" s="49" t="str">
        <f t="shared" si="330"/>
        <v/>
      </c>
      <c r="EJ227" s="49" t="str">
        <f t="shared" si="331"/>
        <v/>
      </c>
      <c r="EK227" s="49" t="str">
        <f t="shared" si="332"/>
        <v/>
      </c>
      <c r="EL227" s="57" t="str">
        <f t="shared" si="333"/>
        <v/>
      </c>
    </row>
    <row r="228" spans="1:142" ht="15" customHeight="1">
      <c r="A228" s="699"/>
      <c r="B228" s="702"/>
      <c r="C228" s="702"/>
      <c r="D228" s="722"/>
      <c r="E228" s="722"/>
      <c r="F228" s="722"/>
      <c r="G228" s="722"/>
      <c r="H228" s="722"/>
      <c r="I228" s="722"/>
      <c r="J228" s="722"/>
      <c r="K228" s="722"/>
      <c r="L228" s="722"/>
      <c r="M228" s="722"/>
      <c r="N228" s="722"/>
      <c r="O228" s="722"/>
      <c r="P228" s="722"/>
      <c r="Q228" s="722"/>
      <c r="R228" s="722"/>
      <c r="S228" s="722"/>
      <c r="T228" s="722"/>
      <c r="U228" s="722"/>
      <c r="V228" s="722"/>
      <c r="W228" s="722"/>
      <c r="X228" s="722"/>
      <c r="Y228" s="722"/>
      <c r="Z228" s="722"/>
      <c r="AA228" s="722"/>
      <c r="AB228" s="722"/>
      <c r="AC228" s="722"/>
      <c r="AD228" s="722"/>
      <c r="AE228" s="722"/>
      <c r="AF228" s="722"/>
      <c r="AG228" s="722"/>
      <c r="AH228" s="722"/>
      <c r="AI228" s="722"/>
      <c r="AJ228" s="722"/>
      <c r="AK228" s="722"/>
      <c r="AL228" s="722"/>
      <c r="AM228" s="722"/>
      <c r="AN228" s="722"/>
      <c r="AO228" s="722"/>
      <c r="AP228" s="215" t="str">
        <f t="shared" si="297"/>
        <v/>
      </c>
      <c r="AQ228" s="299" t="str">
        <f t="shared" si="262"/>
        <v/>
      </c>
      <c r="AR228" s="215" t="str">
        <f t="shared" si="298"/>
        <v/>
      </c>
      <c r="AS228" s="3"/>
      <c r="AT228" s="49" t="str">
        <f t="shared" si="299"/>
        <v/>
      </c>
      <c r="AU228" s="49" t="str">
        <f t="shared" si="300"/>
        <v/>
      </c>
      <c r="AV228" s="49" t="str">
        <f t="shared" si="301"/>
        <v/>
      </c>
      <c r="AW228" s="49" t="str">
        <f t="shared" si="302"/>
        <v/>
      </c>
      <c r="AX228" s="49" t="str">
        <f t="shared" si="303"/>
        <v/>
      </c>
      <c r="AY228" s="49" t="str">
        <f t="shared" si="304"/>
        <v/>
      </c>
      <c r="AZ228" s="49" t="str">
        <f t="shared" si="305"/>
        <v/>
      </c>
      <c r="BA228" s="42"/>
      <c r="BB228" s="49" t="str">
        <f t="shared" si="263"/>
        <v/>
      </c>
      <c r="BC228" s="49" t="str">
        <f t="shared" si="264"/>
        <v/>
      </c>
      <c r="BD228" s="49" t="str">
        <f t="shared" si="265"/>
        <v/>
      </c>
      <c r="BE228" s="49" t="str">
        <f t="shared" si="266"/>
        <v/>
      </c>
      <c r="BF228" s="49" t="str">
        <f t="shared" si="267"/>
        <v/>
      </c>
      <c r="BG228" s="49" t="str">
        <f t="shared" si="268"/>
        <v/>
      </c>
      <c r="BH228" s="49" t="str">
        <f t="shared" si="269"/>
        <v/>
      </c>
      <c r="BI228" s="49" t="str">
        <f t="shared" si="306"/>
        <v/>
      </c>
      <c r="BJ228" s="3"/>
      <c r="BK228" s="49" t="str">
        <f t="shared" si="307"/>
        <v/>
      </c>
      <c r="BL228" s="49" t="str">
        <f t="shared" si="308"/>
        <v/>
      </c>
      <c r="BM228" s="49" t="str">
        <f t="shared" si="309"/>
        <v/>
      </c>
      <c r="BN228" s="49" t="str">
        <f t="shared" si="310"/>
        <v/>
      </c>
      <c r="BO228" s="49" t="str">
        <f t="shared" si="311"/>
        <v/>
      </c>
      <c r="BP228" s="49" t="str">
        <f t="shared" si="312"/>
        <v/>
      </c>
      <c r="BQ228" s="49" t="str">
        <f t="shared" si="313"/>
        <v/>
      </c>
      <c r="BR228" s="49" t="str">
        <f t="shared" si="314"/>
        <v/>
      </c>
      <c r="BS228" s="49" t="str">
        <f t="shared" si="315"/>
        <v/>
      </c>
      <c r="BT228" s="49" t="str">
        <f t="shared" si="316"/>
        <v/>
      </c>
      <c r="BU228" s="49" t="str">
        <f t="shared" si="317"/>
        <v/>
      </c>
      <c r="BV228" s="49" t="str">
        <f t="shared" si="318"/>
        <v/>
      </c>
      <c r="BW228" s="49" t="str">
        <f t="shared" si="319"/>
        <v/>
      </c>
      <c r="BY228" s="49" t="str">
        <f t="shared" si="270"/>
        <v/>
      </c>
      <c r="BZ228" s="49" t="str">
        <f t="shared" si="271"/>
        <v/>
      </c>
      <c r="CA228" s="49" t="str">
        <f t="shared" si="272"/>
        <v/>
      </c>
      <c r="CB228" s="49" t="str">
        <f t="shared" si="273"/>
        <v/>
      </c>
      <c r="CC228" s="49" t="str">
        <f t="shared" si="274"/>
        <v/>
      </c>
      <c r="CD228" s="49" t="str">
        <f t="shared" si="275"/>
        <v/>
      </c>
      <c r="CE228" s="49" t="str">
        <f t="shared" si="276"/>
        <v/>
      </c>
      <c r="CF228" s="49" t="str">
        <f t="shared" si="277"/>
        <v/>
      </c>
      <c r="CG228" s="49" t="str">
        <f t="shared" si="278"/>
        <v/>
      </c>
      <c r="CH228" s="49" t="str">
        <f t="shared" si="279"/>
        <v/>
      </c>
      <c r="CI228" s="49" t="str">
        <f t="shared" si="280"/>
        <v/>
      </c>
      <c r="CJ228" s="49" t="str">
        <f t="shared" si="281"/>
        <v/>
      </c>
      <c r="CK228" s="49" t="str">
        <f t="shared" si="282"/>
        <v/>
      </c>
      <c r="CL228" s="49" t="str">
        <f t="shared" si="283"/>
        <v/>
      </c>
      <c r="CM228" s="3"/>
      <c r="CN228" s="49" t="str">
        <f t="shared" si="334"/>
        <v/>
      </c>
      <c r="CO228" s="49" t="str">
        <f t="shared" si="335"/>
        <v/>
      </c>
      <c r="CP228" s="49" t="str">
        <f t="shared" si="336"/>
        <v/>
      </c>
      <c r="CQ228" s="49" t="str">
        <f t="shared" si="337"/>
        <v/>
      </c>
      <c r="CR228" s="49" t="str">
        <f t="shared" si="338"/>
        <v/>
      </c>
      <c r="CS228" s="49" t="str">
        <f t="shared" si="339"/>
        <v/>
      </c>
      <c r="CT228" s="49" t="str">
        <f t="shared" si="340"/>
        <v/>
      </c>
      <c r="CU228" s="49" t="str">
        <f t="shared" si="341"/>
        <v/>
      </c>
      <c r="CW228" s="49" t="str">
        <f t="shared" si="284"/>
        <v/>
      </c>
      <c r="CX228" s="49" t="str">
        <f t="shared" si="285"/>
        <v/>
      </c>
      <c r="CY228" s="49" t="str">
        <f t="shared" si="286"/>
        <v/>
      </c>
      <c r="CZ228" s="49" t="str">
        <f t="shared" si="287"/>
        <v/>
      </c>
      <c r="DA228" s="49" t="str">
        <f t="shared" si="288"/>
        <v/>
      </c>
      <c r="DB228" s="49" t="str">
        <f t="shared" si="289"/>
        <v/>
      </c>
      <c r="DC228" s="49" t="str">
        <f t="shared" si="290"/>
        <v/>
      </c>
      <c r="DD228" s="49" t="str">
        <f t="shared" si="291"/>
        <v/>
      </c>
      <c r="DE228" s="52" t="str">
        <f t="shared" si="292"/>
        <v/>
      </c>
      <c r="DG228" s="49" t="str">
        <f t="shared" si="320"/>
        <v/>
      </c>
      <c r="DH228" s="49" t="str">
        <f t="shared" si="321"/>
        <v/>
      </c>
      <c r="DI228" s="49" t="str">
        <f t="shared" si="322"/>
        <v/>
      </c>
      <c r="DK228" s="49" t="str">
        <f t="shared" si="293"/>
        <v/>
      </c>
      <c r="DL228" s="49" t="str">
        <f t="shared" si="294"/>
        <v/>
      </c>
      <c r="DM228" s="49" t="str">
        <f t="shared" si="295"/>
        <v/>
      </c>
      <c r="DN228" s="57" t="str">
        <f t="shared" si="296"/>
        <v/>
      </c>
      <c r="DP228" s="49" t="str">
        <f t="shared" si="342"/>
        <v/>
      </c>
      <c r="DQ228" s="49" t="str">
        <f t="shared" si="343"/>
        <v/>
      </c>
      <c r="DR228" s="49" t="str">
        <f t="shared" si="344"/>
        <v/>
      </c>
      <c r="DS228" s="49" t="str">
        <f t="shared" si="345"/>
        <v/>
      </c>
      <c r="DU228" s="49" t="str">
        <f t="shared" si="346"/>
        <v/>
      </c>
      <c r="DV228" s="49" t="str">
        <f t="shared" si="347"/>
        <v/>
      </c>
      <c r="DW228" s="49" t="str">
        <f t="shared" si="348"/>
        <v/>
      </c>
      <c r="DX228" s="49" t="str">
        <f t="shared" si="349"/>
        <v/>
      </c>
      <c r="DY228" s="57" t="str">
        <f t="shared" si="350"/>
        <v/>
      </c>
      <c r="EA228" s="49" t="str">
        <f t="shared" si="323"/>
        <v/>
      </c>
      <c r="EB228" s="49" t="str">
        <f t="shared" si="324"/>
        <v/>
      </c>
      <c r="EC228" s="49" t="str">
        <f t="shared" si="325"/>
        <v/>
      </c>
      <c r="ED228" s="49" t="str">
        <f t="shared" si="326"/>
        <v/>
      </c>
      <c r="EE228" s="49" t="str">
        <f t="shared" si="327"/>
        <v/>
      </c>
      <c r="EG228" s="49" t="str">
        <f t="shared" si="328"/>
        <v/>
      </c>
      <c r="EH228" s="49" t="str">
        <f t="shared" si="329"/>
        <v/>
      </c>
      <c r="EI228" s="49" t="str">
        <f t="shared" si="330"/>
        <v/>
      </c>
      <c r="EJ228" s="49" t="str">
        <f t="shared" si="331"/>
        <v/>
      </c>
      <c r="EK228" s="49" t="str">
        <f t="shared" si="332"/>
        <v/>
      </c>
      <c r="EL228" s="57" t="str">
        <f t="shared" si="333"/>
        <v/>
      </c>
    </row>
    <row r="229" spans="1:142" ht="15" customHeight="1">
      <c r="A229" s="699"/>
      <c r="B229" s="702"/>
      <c r="C229" s="702"/>
      <c r="D229" s="722"/>
      <c r="E229" s="722"/>
      <c r="F229" s="722"/>
      <c r="G229" s="722"/>
      <c r="H229" s="722"/>
      <c r="I229" s="722"/>
      <c r="J229" s="722"/>
      <c r="K229" s="722"/>
      <c r="L229" s="722"/>
      <c r="M229" s="722"/>
      <c r="N229" s="722"/>
      <c r="O229" s="722"/>
      <c r="P229" s="722"/>
      <c r="Q229" s="722"/>
      <c r="R229" s="722"/>
      <c r="S229" s="722"/>
      <c r="T229" s="722"/>
      <c r="U229" s="722"/>
      <c r="V229" s="722"/>
      <c r="W229" s="722"/>
      <c r="X229" s="722"/>
      <c r="Y229" s="722"/>
      <c r="Z229" s="722"/>
      <c r="AA229" s="722"/>
      <c r="AB229" s="722"/>
      <c r="AC229" s="722"/>
      <c r="AD229" s="722"/>
      <c r="AE229" s="722"/>
      <c r="AF229" s="722"/>
      <c r="AG229" s="722"/>
      <c r="AH229" s="722"/>
      <c r="AI229" s="722"/>
      <c r="AJ229" s="722"/>
      <c r="AK229" s="722"/>
      <c r="AL229" s="722"/>
      <c r="AM229" s="722"/>
      <c r="AN229" s="722"/>
      <c r="AO229" s="722"/>
      <c r="AP229" s="215" t="str">
        <f t="shared" si="297"/>
        <v/>
      </c>
      <c r="AQ229" s="299" t="str">
        <f t="shared" si="262"/>
        <v/>
      </c>
      <c r="AR229" s="215" t="str">
        <f t="shared" si="298"/>
        <v/>
      </c>
      <c r="AS229" s="3"/>
      <c r="AT229" s="49" t="str">
        <f t="shared" si="299"/>
        <v/>
      </c>
      <c r="AU229" s="49" t="str">
        <f t="shared" si="300"/>
        <v/>
      </c>
      <c r="AV229" s="49" t="str">
        <f t="shared" si="301"/>
        <v/>
      </c>
      <c r="AW229" s="49" t="str">
        <f t="shared" si="302"/>
        <v/>
      </c>
      <c r="AX229" s="49" t="str">
        <f t="shared" si="303"/>
        <v/>
      </c>
      <c r="AY229" s="49" t="str">
        <f t="shared" si="304"/>
        <v/>
      </c>
      <c r="AZ229" s="49" t="str">
        <f t="shared" si="305"/>
        <v/>
      </c>
      <c r="BA229" s="42"/>
      <c r="BB229" s="49" t="str">
        <f t="shared" si="263"/>
        <v/>
      </c>
      <c r="BC229" s="49" t="str">
        <f t="shared" si="264"/>
        <v/>
      </c>
      <c r="BD229" s="49" t="str">
        <f t="shared" si="265"/>
        <v/>
      </c>
      <c r="BE229" s="49" t="str">
        <f t="shared" si="266"/>
        <v/>
      </c>
      <c r="BF229" s="49" t="str">
        <f t="shared" si="267"/>
        <v/>
      </c>
      <c r="BG229" s="49" t="str">
        <f t="shared" si="268"/>
        <v/>
      </c>
      <c r="BH229" s="49" t="str">
        <f t="shared" si="269"/>
        <v/>
      </c>
      <c r="BI229" s="49" t="str">
        <f t="shared" si="306"/>
        <v/>
      </c>
      <c r="BJ229" s="3"/>
      <c r="BK229" s="49" t="str">
        <f t="shared" si="307"/>
        <v/>
      </c>
      <c r="BL229" s="49" t="str">
        <f t="shared" si="308"/>
        <v/>
      </c>
      <c r="BM229" s="49" t="str">
        <f t="shared" si="309"/>
        <v/>
      </c>
      <c r="BN229" s="49" t="str">
        <f t="shared" si="310"/>
        <v/>
      </c>
      <c r="BO229" s="49" t="str">
        <f t="shared" si="311"/>
        <v/>
      </c>
      <c r="BP229" s="49" t="str">
        <f t="shared" si="312"/>
        <v/>
      </c>
      <c r="BQ229" s="49" t="str">
        <f t="shared" si="313"/>
        <v/>
      </c>
      <c r="BR229" s="49" t="str">
        <f t="shared" si="314"/>
        <v/>
      </c>
      <c r="BS229" s="49" t="str">
        <f t="shared" si="315"/>
        <v/>
      </c>
      <c r="BT229" s="49" t="str">
        <f t="shared" si="316"/>
        <v/>
      </c>
      <c r="BU229" s="49" t="str">
        <f t="shared" si="317"/>
        <v/>
      </c>
      <c r="BV229" s="49" t="str">
        <f t="shared" si="318"/>
        <v/>
      </c>
      <c r="BW229" s="49" t="str">
        <f t="shared" si="319"/>
        <v/>
      </c>
      <c r="BY229" s="49" t="str">
        <f t="shared" si="270"/>
        <v/>
      </c>
      <c r="BZ229" s="49" t="str">
        <f t="shared" si="271"/>
        <v/>
      </c>
      <c r="CA229" s="49" t="str">
        <f t="shared" si="272"/>
        <v/>
      </c>
      <c r="CB229" s="49" t="str">
        <f t="shared" si="273"/>
        <v/>
      </c>
      <c r="CC229" s="49" t="str">
        <f t="shared" si="274"/>
        <v/>
      </c>
      <c r="CD229" s="49" t="str">
        <f t="shared" si="275"/>
        <v/>
      </c>
      <c r="CE229" s="49" t="str">
        <f t="shared" si="276"/>
        <v/>
      </c>
      <c r="CF229" s="49" t="str">
        <f t="shared" si="277"/>
        <v/>
      </c>
      <c r="CG229" s="49" t="str">
        <f t="shared" si="278"/>
        <v/>
      </c>
      <c r="CH229" s="49" t="str">
        <f t="shared" si="279"/>
        <v/>
      </c>
      <c r="CI229" s="49" t="str">
        <f t="shared" si="280"/>
        <v/>
      </c>
      <c r="CJ229" s="49" t="str">
        <f t="shared" si="281"/>
        <v/>
      </c>
      <c r="CK229" s="49" t="str">
        <f t="shared" si="282"/>
        <v/>
      </c>
      <c r="CL229" s="49" t="str">
        <f t="shared" si="283"/>
        <v/>
      </c>
      <c r="CM229" s="3"/>
      <c r="CN229" s="49" t="str">
        <f t="shared" si="334"/>
        <v/>
      </c>
      <c r="CO229" s="49" t="str">
        <f t="shared" si="335"/>
        <v/>
      </c>
      <c r="CP229" s="49" t="str">
        <f t="shared" si="336"/>
        <v/>
      </c>
      <c r="CQ229" s="49" t="str">
        <f t="shared" si="337"/>
        <v/>
      </c>
      <c r="CR229" s="49" t="str">
        <f t="shared" si="338"/>
        <v/>
      </c>
      <c r="CS229" s="49" t="str">
        <f t="shared" si="339"/>
        <v/>
      </c>
      <c r="CT229" s="49" t="str">
        <f t="shared" si="340"/>
        <v/>
      </c>
      <c r="CU229" s="49" t="str">
        <f t="shared" si="341"/>
        <v/>
      </c>
      <c r="CW229" s="49" t="str">
        <f t="shared" si="284"/>
        <v/>
      </c>
      <c r="CX229" s="49" t="str">
        <f t="shared" si="285"/>
        <v/>
      </c>
      <c r="CY229" s="49" t="str">
        <f t="shared" si="286"/>
        <v/>
      </c>
      <c r="CZ229" s="49" t="str">
        <f t="shared" si="287"/>
        <v/>
      </c>
      <c r="DA229" s="49" t="str">
        <f t="shared" si="288"/>
        <v/>
      </c>
      <c r="DB229" s="49" t="str">
        <f t="shared" si="289"/>
        <v/>
      </c>
      <c r="DC229" s="49" t="str">
        <f t="shared" si="290"/>
        <v/>
      </c>
      <c r="DD229" s="49" t="str">
        <f t="shared" si="291"/>
        <v/>
      </c>
      <c r="DE229" s="52" t="str">
        <f t="shared" si="292"/>
        <v/>
      </c>
      <c r="DG229" s="49" t="str">
        <f t="shared" si="320"/>
        <v/>
      </c>
      <c r="DH229" s="49" t="str">
        <f t="shared" si="321"/>
        <v/>
      </c>
      <c r="DI229" s="49" t="str">
        <f t="shared" si="322"/>
        <v/>
      </c>
      <c r="DK229" s="49" t="str">
        <f t="shared" si="293"/>
        <v/>
      </c>
      <c r="DL229" s="49" t="str">
        <f t="shared" si="294"/>
        <v/>
      </c>
      <c r="DM229" s="49" t="str">
        <f t="shared" si="295"/>
        <v/>
      </c>
      <c r="DN229" s="57" t="str">
        <f t="shared" si="296"/>
        <v/>
      </c>
      <c r="DP229" s="49" t="str">
        <f t="shared" si="342"/>
        <v/>
      </c>
      <c r="DQ229" s="49" t="str">
        <f t="shared" si="343"/>
        <v/>
      </c>
      <c r="DR229" s="49" t="str">
        <f t="shared" si="344"/>
        <v/>
      </c>
      <c r="DS229" s="49" t="str">
        <f t="shared" si="345"/>
        <v/>
      </c>
      <c r="DU229" s="49" t="str">
        <f t="shared" si="346"/>
        <v/>
      </c>
      <c r="DV229" s="49" t="str">
        <f t="shared" si="347"/>
        <v/>
      </c>
      <c r="DW229" s="49" t="str">
        <f t="shared" si="348"/>
        <v/>
      </c>
      <c r="DX229" s="49" t="str">
        <f t="shared" si="349"/>
        <v/>
      </c>
      <c r="DY229" s="57" t="str">
        <f t="shared" si="350"/>
        <v/>
      </c>
      <c r="EA229" s="49" t="str">
        <f t="shared" si="323"/>
        <v/>
      </c>
      <c r="EB229" s="49" t="str">
        <f t="shared" si="324"/>
        <v/>
      </c>
      <c r="EC229" s="49" t="str">
        <f t="shared" si="325"/>
        <v/>
      </c>
      <c r="ED229" s="49" t="str">
        <f t="shared" si="326"/>
        <v/>
      </c>
      <c r="EE229" s="49" t="str">
        <f t="shared" si="327"/>
        <v/>
      </c>
      <c r="EG229" s="49" t="str">
        <f t="shared" si="328"/>
        <v/>
      </c>
      <c r="EH229" s="49" t="str">
        <f t="shared" si="329"/>
        <v/>
      </c>
      <c r="EI229" s="49" t="str">
        <f t="shared" si="330"/>
        <v/>
      </c>
      <c r="EJ229" s="49" t="str">
        <f t="shared" si="331"/>
        <v/>
      </c>
      <c r="EK229" s="49" t="str">
        <f t="shared" si="332"/>
        <v/>
      </c>
      <c r="EL229" s="57" t="str">
        <f t="shared" si="333"/>
        <v/>
      </c>
    </row>
    <row r="230" spans="1:142" ht="15" customHeight="1">
      <c r="A230" s="699"/>
      <c r="B230" s="702"/>
      <c r="C230" s="702"/>
      <c r="D230" s="722"/>
      <c r="E230" s="722"/>
      <c r="F230" s="722"/>
      <c r="G230" s="722"/>
      <c r="H230" s="722"/>
      <c r="I230" s="722"/>
      <c r="J230" s="722"/>
      <c r="K230" s="722"/>
      <c r="L230" s="722"/>
      <c r="M230" s="722"/>
      <c r="N230" s="722"/>
      <c r="O230" s="722"/>
      <c r="P230" s="722"/>
      <c r="Q230" s="722"/>
      <c r="R230" s="722"/>
      <c r="S230" s="722"/>
      <c r="T230" s="722"/>
      <c r="U230" s="722"/>
      <c r="V230" s="722"/>
      <c r="W230" s="722"/>
      <c r="X230" s="722"/>
      <c r="Y230" s="722"/>
      <c r="Z230" s="722"/>
      <c r="AA230" s="722"/>
      <c r="AB230" s="722"/>
      <c r="AC230" s="722"/>
      <c r="AD230" s="722"/>
      <c r="AE230" s="722"/>
      <c r="AF230" s="722"/>
      <c r="AG230" s="722"/>
      <c r="AH230" s="722"/>
      <c r="AI230" s="722"/>
      <c r="AJ230" s="722"/>
      <c r="AK230" s="722"/>
      <c r="AL230" s="722"/>
      <c r="AM230" s="722"/>
      <c r="AN230" s="722"/>
      <c r="AO230" s="722"/>
      <c r="AP230" s="215" t="str">
        <f t="shared" si="297"/>
        <v/>
      </c>
      <c r="AQ230" s="299" t="str">
        <f t="shared" si="262"/>
        <v/>
      </c>
      <c r="AR230" s="215" t="str">
        <f t="shared" si="298"/>
        <v/>
      </c>
      <c r="AS230" s="3"/>
      <c r="AT230" s="49" t="str">
        <f t="shared" si="299"/>
        <v/>
      </c>
      <c r="AU230" s="49" t="str">
        <f t="shared" si="300"/>
        <v/>
      </c>
      <c r="AV230" s="49" t="str">
        <f t="shared" si="301"/>
        <v/>
      </c>
      <c r="AW230" s="49" t="str">
        <f t="shared" si="302"/>
        <v/>
      </c>
      <c r="AX230" s="49" t="str">
        <f t="shared" si="303"/>
        <v/>
      </c>
      <c r="AY230" s="49" t="str">
        <f t="shared" si="304"/>
        <v/>
      </c>
      <c r="AZ230" s="49" t="str">
        <f t="shared" si="305"/>
        <v/>
      </c>
      <c r="BA230" s="42"/>
      <c r="BB230" s="49" t="str">
        <f t="shared" si="263"/>
        <v/>
      </c>
      <c r="BC230" s="49" t="str">
        <f t="shared" si="264"/>
        <v/>
      </c>
      <c r="BD230" s="49" t="str">
        <f t="shared" si="265"/>
        <v/>
      </c>
      <c r="BE230" s="49" t="str">
        <f t="shared" si="266"/>
        <v/>
      </c>
      <c r="BF230" s="49" t="str">
        <f t="shared" si="267"/>
        <v/>
      </c>
      <c r="BG230" s="49" t="str">
        <f t="shared" si="268"/>
        <v/>
      </c>
      <c r="BH230" s="49" t="str">
        <f t="shared" si="269"/>
        <v/>
      </c>
      <c r="BI230" s="49" t="str">
        <f t="shared" si="306"/>
        <v/>
      </c>
      <c r="BJ230" s="3"/>
      <c r="BK230" s="49" t="str">
        <f t="shared" si="307"/>
        <v/>
      </c>
      <c r="BL230" s="49" t="str">
        <f t="shared" si="308"/>
        <v/>
      </c>
      <c r="BM230" s="49" t="str">
        <f t="shared" si="309"/>
        <v/>
      </c>
      <c r="BN230" s="49" t="str">
        <f t="shared" si="310"/>
        <v/>
      </c>
      <c r="BO230" s="49" t="str">
        <f t="shared" si="311"/>
        <v/>
      </c>
      <c r="BP230" s="49" t="str">
        <f t="shared" si="312"/>
        <v/>
      </c>
      <c r="BQ230" s="49" t="str">
        <f t="shared" si="313"/>
        <v/>
      </c>
      <c r="BR230" s="49" t="str">
        <f t="shared" si="314"/>
        <v/>
      </c>
      <c r="BS230" s="49" t="str">
        <f t="shared" si="315"/>
        <v/>
      </c>
      <c r="BT230" s="49" t="str">
        <f t="shared" si="316"/>
        <v/>
      </c>
      <c r="BU230" s="49" t="str">
        <f t="shared" si="317"/>
        <v/>
      </c>
      <c r="BV230" s="49" t="str">
        <f t="shared" si="318"/>
        <v/>
      </c>
      <c r="BW230" s="49" t="str">
        <f t="shared" si="319"/>
        <v/>
      </c>
      <c r="BY230" s="49" t="str">
        <f t="shared" si="270"/>
        <v/>
      </c>
      <c r="BZ230" s="49" t="str">
        <f t="shared" si="271"/>
        <v/>
      </c>
      <c r="CA230" s="49" t="str">
        <f t="shared" si="272"/>
        <v/>
      </c>
      <c r="CB230" s="49" t="str">
        <f t="shared" si="273"/>
        <v/>
      </c>
      <c r="CC230" s="49" t="str">
        <f t="shared" si="274"/>
        <v/>
      </c>
      <c r="CD230" s="49" t="str">
        <f t="shared" si="275"/>
        <v/>
      </c>
      <c r="CE230" s="49" t="str">
        <f t="shared" si="276"/>
        <v/>
      </c>
      <c r="CF230" s="49" t="str">
        <f t="shared" si="277"/>
        <v/>
      </c>
      <c r="CG230" s="49" t="str">
        <f t="shared" si="278"/>
        <v/>
      </c>
      <c r="CH230" s="49" t="str">
        <f t="shared" si="279"/>
        <v/>
      </c>
      <c r="CI230" s="49" t="str">
        <f t="shared" si="280"/>
        <v/>
      </c>
      <c r="CJ230" s="49" t="str">
        <f t="shared" si="281"/>
        <v/>
      </c>
      <c r="CK230" s="49" t="str">
        <f t="shared" si="282"/>
        <v/>
      </c>
      <c r="CL230" s="49" t="str">
        <f t="shared" si="283"/>
        <v/>
      </c>
      <c r="CM230" s="3"/>
      <c r="CN230" s="49" t="str">
        <f t="shared" si="334"/>
        <v/>
      </c>
      <c r="CO230" s="49" t="str">
        <f t="shared" si="335"/>
        <v/>
      </c>
      <c r="CP230" s="49" t="str">
        <f t="shared" si="336"/>
        <v/>
      </c>
      <c r="CQ230" s="49" t="str">
        <f t="shared" si="337"/>
        <v/>
      </c>
      <c r="CR230" s="49" t="str">
        <f t="shared" si="338"/>
        <v/>
      </c>
      <c r="CS230" s="49" t="str">
        <f t="shared" si="339"/>
        <v/>
      </c>
      <c r="CT230" s="49" t="str">
        <f t="shared" si="340"/>
        <v/>
      </c>
      <c r="CU230" s="49" t="str">
        <f t="shared" si="341"/>
        <v/>
      </c>
      <c r="CW230" s="49" t="str">
        <f t="shared" si="284"/>
        <v/>
      </c>
      <c r="CX230" s="49" t="str">
        <f t="shared" si="285"/>
        <v/>
      </c>
      <c r="CY230" s="49" t="str">
        <f t="shared" si="286"/>
        <v/>
      </c>
      <c r="CZ230" s="49" t="str">
        <f t="shared" si="287"/>
        <v/>
      </c>
      <c r="DA230" s="49" t="str">
        <f t="shared" si="288"/>
        <v/>
      </c>
      <c r="DB230" s="49" t="str">
        <f t="shared" si="289"/>
        <v/>
      </c>
      <c r="DC230" s="49" t="str">
        <f t="shared" si="290"/>
        <v/>
      </c>
      <c r="DD230" s="49" t="str">
        <f t="shared" si="291"/>
        <v/>
      </c>
      <c r="DE230" s="52" t="str">
        <f t="shared" si="292"/>
        <v/>
      </c>
      <c r="DG230" s="49" t="str">
        <f t="shared" si="320"/>
        <v/>
      </c>
      <c r="DH230" s="49" t="str">
        <f t="shared" si="321"/>
        <v/>
      </c>
      <c r="DI230" s="49" t="str">
        <f t="shared" si="322"/>
        <v/>
      </c>
      <c r="DK230" s="49" t="str">
        <f t="shared" si="293"/>
        <v/>
      </c>
      <c r="DL230" s="49" t="str">
        <f t="shared" si="294"/>
        <v/>
      </c>
      <c r="DM230" s="49" t="str">
        <f t="shared" si="295"/>
        <v/>
      </c>
      <c r="DN230" s="57" t="str">
        <f t="shared" si="296"/>
        <v/>
      </c>
      <c r="DP230" s="49" t="str">
        <f t="shared" si="342"/>
        <v/>
      </c>
      <c r="DQ230" s="49" t="str">
        <f t="shared" si="343"/>
        <v/>
      </c>
      <c r="DR230" s="49" t="str">
        <f t="shared" si="344"/>
        <v/>
      </c>
      <c r="DS230" s="49" t="str">
        <f t="shared" si="345"/>
        <v/>
      </c>
      <c r="DU230" s="49" t="str">
        <f t="shared" si="346"/>
        <v/>
      </c>
      <c r="DV230" s="49" t="str">
        <f t="shared" si="347"/>
        <v/>
      </c>
      <c r="DW230" s="49" t="str">
        <f t="shared" si="348"/>
        <v/>
      </c>
      <c r="DX230" s="49" t="str">
        <f t="shared" si="349"/>
        <v/>
      </c>
      <c r="DY230" s="57" t="str">
        <f t="shared" si="350"/>
        <v/>
      </c>
      <c r="EA230" s="49" t="str">
        <f t="shared" si="323"/>
        <v/>
      </c>
      <c r="EB230" s="49" t="str">
        <f t="shared" si="324"/>
        <v/>
      </c>
      <c r="EC230" s="49" t="str">
        <f t="shared" si="325"/>
        <v/>
      </c>
      <c r="ED230" s="49" t="str">
        <f t="shared" si="326"/>
        <v/>
      </c>
      <c r="EE230" s="49" t="str">
        <f t="shared" si="327"/>
        <v/>
      </c>
      <c r="EG230" s="49" t="str">
        <f t="shared" si="328"/>
        <v/>
      </c>
      <c r="EH230" s="49" t="str">
        <f t="shared" si="329"/>
        <v/>
      </c>
      <c r="EI230" s="49" t="str">
        <f t="shared" si="330"/>
        <v/>
      </c>
      <c r="EJ230" s="49" t="str">
        <f t="shared" si="331"/>
        <v/>
      </c>
      <c r="EK230" s="49" t="str">
        <f t="shared" si="332"/>
        <v/>
      </c>
      <c r="EL230" s="57" t="str">
        <f t="shared" si="333"/>
        <v/>
      </c>
    </row>
    <row r="231" spans="1:142" ht="15" customHeight="1">
      <c r="A231" s="699"/>
      <c r="B231" s="702"/>
      <c r="C231" s="702"/>
      <c r="D231" s="722"/>
      <c r="E231" s="722"/>
      <c r="F231" s="722"/>
      <c r="G231" s="722"/>
      <c r="H231" s="722"/>
      <c r="I231" s="722"/>
      <c r="J231" s="722"/>
      <c r="K231" s="722"/>
      <c r="L231" s="722"/>
      <c r="M231" s="722"/>
      <c r="N231" s="722"/>
      <c r="O231" s="722"/>
      <c r="P231" s="722"/>
      <c r="Q231" s="722"/>
      <c r="R231" s="722"/>
      <c r="S231" s="722"/>
      <c r="T231" s="722"/>
      <c r="U231" s="722"/>
      <c r="V231" s="722"/>
      <c r="W231" s="722"/>
      <c r="X231" s="722"/>
      <c r="Y231" s="722"/>
      <c r="Z231" s="722"/>
      <c r="AA231" s="722"/>
      <c r="AB231" s="722"/>
      <c r="AC231" s="722"/>
      <c r="AD231" s="722"/>
      <c r="AE231" s="722"/>
      <c r="AF231" s="722"/>
      <c r="AG231" s="722"/>
      <c r="AH231" s="722"/>
      <c r="AI231" s="722"/>
      <c r="AJ231" s="722"/>
      <c r="AK231" s="722"/>
      <c r="AL231" s="722"/>
      <c r="AM231" s="722"/>
      <c r="AN231" s="722"/>
      <c r="AO231" s="722"/>
      <c r="AP231" s="215" t="str">
        <f t="shared" si="297"/>
        <v/>
      </c>
      <c r="AQ231" s="299" t="str">
        <f t="shared" si="262"/>
        <v/>
      </c>
      <c r="AR231" s="215" t="str">
        <f t="shared" si="298"/>
        <v/>
      </c>
      <c r="AS231" s="3"/>
      <c r="AT231" s="49" t="str">
        <f t="shared" si="299"/>
        <v/>
      </c>
      <c r="AU231" s="49" t="str">
        <f t="shared" si="300"/>
        <v/>
      </c>
      <c r="AV231" s="49" t="str">
        <f t="shared" si="301"/>
        <v/>
      </c>
      <c r="AW231" s="49" t="str">
        <f t="shared" si="302"/>
        <v/>
      </c>
      <c r="AX231" s="49" t="str">
        <f t="shared" si="303"/>
        <v/>
      </c>
      <c r="AY231" s="49" t="str">
        <f t="shared" si="304"/>
        <v/>
      </c>
      <c r="AZ231" s="49" t="str">
        <f t="shared" si="305"/>
        <v/>
      </c>
      <c r="BA231" s="42"/>
      <c r="BB231" s="49" t="str">
        <f t="shared" si="263"/>
        <v/>
      </c>
      <c r="BC231" s="49" t="str">
        <f t="shared" si="264"/>
        <v/>
      </c>
      <c r="BD231" s="49" t="str">
        <f t="shared" si="265"/>
        <v/>
      </c>
      <c r="BE231" s="49" t="str">
        <f t="shared" si="266"/>
        <v/>
      </c>
      <c r="BF231" s="49" t="str">
        <f t="shared" si="267"/>
        <v/>
      </c>
      <c r="BG231" s="49" t="str">
        <f t="shared" si="268"/>
        <v/>
      </c>
      <c r="BH231" s="49" t="str">
        <f t="shared" si="269"/>
        <v/>
      </c>
      <c r="BI231" s="49" t="str">
        <f t="shared" si="306"/>
        <v/>
      </c>
      <c r="BJ231" s="3"/>
      <c r="BK231" s="49" t="str">
        <f t="shared" si="307"/>
        <v/>
      </c>
      <c r="BL231" s="49" t="str">
        <f t="shared" si="308"/>
        <v/>
      </c>
      <c r="BM231" s="49" t="str">
        <f t="shared" si="309"/>
        <v/>
      </c>
      <c r="BN231" s="49" t="str">
        <f t="shared" si="310"/>
        <v/>
      </c>
      <c r="BO231" s="49" t="str">
        <f t="shared" si="311"/>
        <v/>
      </c>
      <c r="BP231" s="49" t="str">
        <f t="shared" si="312"/>
        <v/>
      </c>
      <c r="BQ231" s="49" t="str">
        <f t="shared" si="313"/>
        <v/>
      </c>
      <c r="BR231" s="49" t="str">
        <f t="shared" si="314"/>
        <v/>
      </c>
      <c r="BS231" s="49" t="str">
        <f t="shared" si="315"/>
        <v/>
      </c>
      <c r="BT231" s="49" t="str">
        <f t="shared" si="316"/>
        <v/>
      </c>
      <c r="BU231" s="49" t="str">
        <f t="shared" si="317"/>
        <v/>
      </c>
      <c r="BV231" s="49" t="str">
        <f t="shared" si="318"/>
        <v/>
      </c>
      <c r="BW231" s="49" t="str">
        <f t="shared" si="319"/>
        <v/>
      </c>
      <c r="BY231" s="49" t="str">
        <f t="shared" si="270"/>
        <v/>
      </c>
      <c r="BZ231" s="49" t="str">
        <f t="shared" si="271"/>
        <v/>
      </c>
      <c r="CA231" s="49" t="str">
        <f t="shared" si="272"/>
        <v/>
      </c>
      <c r="CB231" s="49" t="str">
        <f t="shared" si="273"/>
        <v/>
      </c>
      <c r="CC231" s="49" t="str">
        <f t="shared" si="274"/>
        <v/>
      </c>
      <c r="CD231" s="49" t="str">
        <f t="shared" si="275"/>
        <v/>
      </c>
      <c r="CE231" s="49" t="str">
        <f t="shared" si="276"/>
        <v/>
      </c>
      <c r="CF231" s="49" t="str">
        <f t="shared" si="277"/>
        <v/>
      </c>
      <c r="CG231" s="49" t="str">
        <f t="shared" si="278"/>
        <v/>
      </c>
      <c r="CH231" s="49" t="str">
        <f t="shared" si="279"/>
        <v/>
      </c>
      <c r="CI231" s="49" t="str">
        <f t="shared" si="280"/>
        <v/>
      </c>
      <c r="CJ231" s="49" t="str">
        <f t="shared" si="281"/>
        <v/>
      </c>
      <c r="CK231" s="49" t="str">
        <f t="shared" si="282"/>
        <v/>
      </c>
      <c r="CL231" s="49" t="str">
        <f t="shared" si="283"/>
        <v/>
      </c>
      <c r="CM231" s="3"/>
      <c r="CN231" s="49" t="str">
        <f t="shared" si="334"/>
        <v/>
      </c>
      <c r="CO231" s="49" t="str">
        <f t="shared" si="335"/>
        <v/>
      </c>
      <c r="CP231" s="49" t="str">
        <f t="shared" si="336"/>
        <v/>
      </c>
      <c r="CQ231" s="49" t="str">
        <f t="shared" si="337"/>
        <v/>
      </c>
      <c r="CR231" s="49" t="str">
        <f t="shared" si="338"/>
        <v/>
      </c>
      <c r="CS231" s="49" t="str">
        <f t="shared" si="339"/>
        <v/>
      </c>
      <c r="CT231" s="49" t="str">
        <f t="shared" si="340"/>
        <v/>
      </c>
      <c r="CU231" s="49" t="str">
        <f t="shared" si="341"/>
        <v/>
      </c>
      <c r="CW231" s="49" t="str">
        <f t="shared" si="284"/>
        <v/>
      </c>
      <c r="CX231" s="49" t="str">
        <f t="shared" si="285"/>
        <v/>
      </c>
      <c r="CY231" s="49" t="str">
        <f t="shared" si="286"/>
        <v/>
      </c>
      <c r="CZ231" s="49" t="str">
        <f t="shared" si="287"/>
        <v/>
      </c>
      <c r="DA231" s="49" t="str">
        <f t="shared" si="288"/>
        <v/>
      </c>
      <c r="DB231" s="49" t="str">
        <f t="shared" si="289"/>
        <v/>
      </c>
      <c r="DC231" s="49" t="str">
        <f t="shared" si="290"/>
        <v/>
      </c>
      <c r="DD231" s="49" t="str">
        <f t="shared" si="291"/>
        <v/>
      </c>
      <c r="DE231" s="52" t="str">
        <f t="shared" si="292"/>
        <v/>
      </c>
      <c r="DG231" s="49" t="str">
        <f t="shared" si="320"/>
        <v/>
      </c>
      <c r="DH231" s="49" t="str">
        <f t="shared" si="321"/>
        <v/>
      </c>
      <c r="DI231" s="49" t="str">
        <f t="shared" si="322"/>
        <v/>
      </c>
      <c r="DK231" s="49" t="str">
        <f t="shared" si="293"/>
        <v/>
      </c>
      <c r="DL231" s="49" t="str">
        <f t="shared" si="294"/>
        <v/>
      </c>
      <c r="DM231" s="49" t="str">
        <f t="shared" si="295"/>
        <v/>
      </c>
      <c r="DN231" s="57" t="str">
        <f t="shared" si="296"/>
        <v/>
      </c>
      <c r="DP231" s="49" t="str">
        <f t="shared" si="342"/>
        <v/>
      </c>
      <c r="DQ231" s="49" t="str">
        <f t="shared" si="343"/>
        <v/>
      </c>
      <c r="DR231" s="49" t="str">
        <f t="shared" si="344"/>
        <v/>
      </c>
      <c r="DS231" s="49" t="str">
        <f t="shared" si="345"/>
        <v/>
      </c>
      <c r="DU231" s="49" t="str">
        <f t="shared" si="346"/>
        <v/>
      </c>
      <c r="DV231" s="49" t="str">
        <f t="shared" si="347"/>
        <v/>
      </c>
      <c r="DW231" s="49" t="str">
        <f t="shared" si="348"/>
        <v/>
      </c>
      <c r="DX231" s="49" t="str">
        <f t="shared" si="349"/>
        <v/>
      </c>
      <c r="DY231" s="57" t="str">
        <f t="shared" si="350"/>
        <v/>
      </c>
      <c r="EA231" s="49" t="str">
        <f t="shared" si="323"/>
        <v/>
      </c>
      <c r="EB231" s="49" t="str">
        <f t="shared" si="324"/>
        <v/>
      </c>
      <c r="EC231" s="49" t="str">
        <f t="shared" si="325"/>
        <v/>
      </c>
      <c r="ED231" s="49" t="str">
        <f t="shared" si="326"/>
        <v/>
      </c>
      <c r="EE231" s="49" t="str">
        <f t="shared" si="327"/>
        <v/>
      </c>
      <c r="EG231" s="49" t="str">
        <f t="shared" si="328"/>
        <v/>
      </c>
      <c r="EH231" s="49" t="str">
        <f t="shared" si="329"/>
        <v/>
      </c>
      <c r="EI231" s="49" t="str">
        <f t="shared" si="330"/>
        <v/>
      </c>
      <c r="EJ231" s="49" t="str">
        <f t="shared" si="331"/>
        <v/>
      </c>
      <c r="EK231" s="49" t="str">
        <f t="shared" si="332"/>
        <v/>
      </c>
      <c r="EL231" s="57" t="str">
        <f t="shared" si="333"/>
        <v/>
      </c>
    </row>
    <row r="232" spans="1:142" ht="15" customHeight="1">
      <c r="A232" s="699"/>
      <c r="B232" s="702"/>
      <c r="C232" s="702"/>
      <c r="D232" s="722"/>
      <c r="E232" s="722"/>
      <c r="F232" s="722"/>
      <c r="G232" s="722"/>
      <c r="H232" s="722"/>
      <c r="I232" s="722"/>
      <c r="J232" s="722"/>
      <c r="K232" s="722"/>
      <c r="L232" s="722"/>
      <c r="M232" s="722"/>
      <c r="N232" s="722"/>
      <c r="O232" s="722"/>
      <c r="P232" s="722"/>
      <c r="Q232" s="722"/>
      <c r="R232" s="722"/>
      <c r="S232" s="722"/>
      <c r="T232" s="722"/>
      <c r="U232" s="722"/>
      <c r="V232" s="722"/>
      <c r="W232" s="722"/>
      <c r="X232" s="722"/>
      <c r="Y232" s="722"/>
      <c r="Z232" s="722"/>
      <c r="AA232" s="722"/>
      <c r="AB232" s="722"/>
      <c r="AC232" s="722"/>
      <c r="AD232" s="722"/>
      <c r="AE232" s="722"/>
      <c r="AF232" s="722"/>
      <c r="AG232" s="722"/>
      <c r="AH232" s="722"/>
      <c r="AI232" s="722"/>
      <c r="AJ232" s="722"/>
      <c r="AK232" s="722"/>
      <c r="AL232" s="722"/>
      <c r="AM232" s="722"/>
      <c r="AN232" s="722"/>
      <c r="AO232" s="722"/>
      <c r="AP232" s="215" t="str">
        <f t="shared" si="297"/>
        <v/>
      </c>
      <c r="AQ232" s="299" t="str">
        <f t="shared" si="262"/>
        <v/>
      </c>
      <c r="AR232" s="215" t="str">
        <f t="shared" si="298"/>
        <v/>
      </c>
      <c r="AS232" s="3"/>
      <c r="AT232" s="49" t="str">
        <f t="shared" si="299"/>
        <v/>
      </c>
      <c r="AU232" s="49" t="str">
        <f t="shared" si="300"/>
        <v/>
      </c>
      <c r="AV232" s="49" t="str">
        <f t="shared" si="301"/>
        <v/>
      </c>
      <c r="AW232" s="49" t="str">
        <f t="shared" si="302"/>
        <v/>
      </c>
      <c r="AX232" s="49" t="str">
        <f t="shared" si="303"/>
        <v/>
      </c>
      <c r="AY232" s="49" t="str">
        <f t="shared" si="304"/>
        <v/>
      </c>
      <c r="AZ232" s="49" t="str">
        <f t="shared" si="305"/>
        <v/>
      </c>
      <c r="BA232" s="42"/>
      <c r="BB232" s="49" t="str">
        <f t="shared" si="263"/>
        <v/>
      </c>
      <c r="BC232" s="49" t="str">
        <f t="shared" si="264"/>
        <v/>
      </c>
      <c r="BD232" s="49" t="str">
        <f t="shared" si="265"/>
        <v/>
      </c>
      <c r="BE232" s="49" t="str">
        <f t="shared" si="266"/>
        <v/>
      </c>
      <c r="BF232" s="49" t="str">
        <f t="shared" si="267"/>
        <v/>
      </c>
      <c r="BG232" s="49" t="str">
        <f t="shared" si="268"/>
        <v/>
      </c>
      <c r="BH232" s="49" t="str">
        <f t="shared" si="269"/>
        <v/>
      </c>
      <c r="BI232" s="49" t="str">
        <f t="shared" si="306"/>
        <v/>
      </c>
      <c r="BJ232" s="3"/>
      <c r="BK232" s="49" t="str">
        <f t="shared" si="307"/>
        <v/>
      </c>
      <c r="BL232" s="49" t="str">
        <f t="shared" si="308"/>
        <v/>
      </c>
      <c r="BM232" s="49" t="str">
        <f t="shared" si="309"/>
        <v/>
      </c>
      <c r="BN232" s="49" t="str">
        <f t="shared" si="310"/>
        <v/>
      </c>
      <c r="BO232" s="49" t="str">
        <f t="shared" si="311"/>
        <v/>
      </c>
      <c r="BP232" s="49" t="str">
        <f t="shared" si="312"/>
        <v/>
      </c>
      <c r="BQ232" s="49" t="str">
        <f t="shared" si="313"/>
        <v/>
      </c>
      <c r="BR232" s="49" t="str">
        <f t="shared" si="314"/>
        <v/>
      </c>
      <c r="BS232" s="49" t="str">
        <f t="shared" si="315"/>
        <v/>
      </c>
      <c r="BT232" s="49" t="str">
        <f t="shared" si="316"/>
        <v/>
      </c>
      <c r="BU232" s="49" t="str">
        <f t="shared" si="317"/>
        <v/>
      </c>
      <c r="BV232" s="49" t="str">
        <f t="shared" si="318"/>
        <v/>
      </c>
      <c r="BW232" s="49" t="str">
        <f t="shared" si="319"/>
        <v/>
      </c>
      <c r="BY232" s="49" t="str">
        <f t="shared" si="270"/>
        <v/>
      </c>
      <c r="BZ232" s="49" t="str">
        <f t="shared" si="271"/>
        <v/>
      </c>
      <c r="CA232" s="49" t="str">
        <f t="shared" si="272"/>
        <v/>
      </c>
      <c r="CB232" s="49" t="str">
        <f t="shared" si="273"/>
        <v/>
      </c>
      <c r="CC232" s="49" t="str">
        <f t="shared" si="274"/>
        <v/>
      </c>
      <c r="CD232" s="49" t="str">
        <f t="shared" si="275"/>
        <v/>
      </c>
      <c r="CE232" s="49" t="str">
        <f t="shared" si="276"/>
        <v/>
      </c>
      <c r="CF232" s="49" t="str">
        <f t="shared" si="277"/>
        <v/>
      </c>
      <c r="CG232" s="49" t="str">
        <f t="shared" si="278"/>
        <v/>
      </c>
      <c r="CH232" s="49" t="str">
        <f t="shared" si="279"/>
        <v/>
      </c>
      <c r="CI232" s="49" t="str">
        <f t="shared" si="280"/>
        <v/>
      </c>
      <c r="CJ232" s="49" t="str">
        <f t="shared" si="281"/>
        <v/>
      </c>
      <c r="CK232" s="49" t="str">
        <f t="shared" si="282"/>
        <v/>
      </c>
      <c r="CL232" s="49" t="str">
        <f t="shared" si="283"/>
        <v/>
      </c>
      <c r="CM232" s="3"/>
      <c r="CN232" s="49" t="str">
        <f t="shared" si="334"/>
        <v/>
      </c>
      <c r="CO232" s="49" t="str">
        <f t="shared" si="335"/>
        <v/>
      </c>
      <c r="CP232" s="49" t="str">
        <f t="shared" si="336"/>
        <v/>
      </c>
      <c r="CQ232" s="49" t="str">
        <f t="shared" si="337"/>
        <v/>
      </c>
      <c r="CR232" s="49" t="str">
        <f t="shared" si="338"/>
        <v/>
      </c>
      <c r="CS232" s="49" t="str">
        <f t="shared" si="339"/>
        <v/>
      </c>
      <c r="CT232" s="49" t="str">
        <f t="shared" si="340"/>
        <v/>
      </c>
      <c r="CU232" s="49" t="str">
        <f t="shared" si="341"/>
        <v/>
      </c>
      <c r="CW232" s="49" t="str">
        <f t="shared" si="284"/>
        <v/>
      </c>
      <c r="CX232" s="49" t="str">
        <f t="shared" si="285"/>
        <v/>
      </c>
      <c r="CY232" s="49" t="str">
        <f t="shared" si="286"/>
        <v/>
      </c>
      <c r="CZ232" s="49" t="str">
        <f t="shared" si="287"/>
        <v/>
      </c>
      <c r="DA232" s="49" t="str">
        <f t="shared" si="288"/>
        <v/>
      </c>
      <c r="DB232" s="49" t="str">
        <f t="shared" si="289"/>
        <v/>
      </c>
      <c r="DC232" s="49" t="str">
        <f t="shared" si="290"/>
        <v/>
      </c>
      <c r="DD232" s="49" t="str">
        <f t="shared" si="291"/>
        <v/>
      </c>
      <c r="DE232" s="52" t="str">
        <f t="shared" si="292"/>
        <v/>
      </c>
      <c r="DG232" s="49" t="str">
        <f t="shared" si="320"/>
        <v/>
      </c>
      <c r="DH232" s="49" t="str">
        <f t="shared" si="321"/>
        <v/>
      </c>
      <c r="DI232" s="49" t="str">
        <f t="shared" si="322"/>
        <v/>
      </c>
      <c r="DK232" s="49" t="str">
        <f t="shared" si="293"/>
        <v/>
      </c>
      <c r="DL232" s="49" t="str">
        <f t="shared" si="294"/>
        <v/>
      </c>
      <c r="DM232" s="49" t="str">
        <f t="shared" si="295"/>
        <v/>
      </c>
      <c r="DN232" s="57" t="str">
        <f t="shared" si="296"/>
        <v/>
      </c>
      <c r="DP232" s="49" t="str">
        <f t="shared" si="342"/>
        <v/>
      </c>
      <c r="DQ232" s="49" t="str">
        <f t="shared" si="343"/>
        <v/>
      </c>
      <c r="DR232" s="49" t="str">
        <f t="shared" si="344"/>
        <v/>
      </c>
      <c r="DS232" s="49" t="str">
        <f t="shared" si="345"/>
        <v/>
      </c>
      <c r="DU232" s="49" t="str">
        <f t="shared" si="346"/>
        <v/>
      </c>
      <c r="DV232" s="49" t="str">
        <f t="shared" si="347"/>
        <v/>
      </c>
      <c r="DW232" s="49" t="str">
        <f t="shared" si="348"/>
        <v/>
      </c>
      <c r="DX232" s="49" t="str">
        <f t="shared" si="349"/>
        <v/>
      </c>
      <c r="DY232" s="57" t="str">
        <f t="shared" si="350"/>
        <v/>
      </c>
      <c r="EA232" s="49" t="str">
        <f t="shared" si="323"/>
        <v/>
      </c>
      <c r="EB232" s="49" t="str">
        <f t="shared" si="324"/>
        <v/>
      </c>
      <c r="EC232" s="49" t="str">
        <f t="shared" si="325"/>
        <v/>
      </c>
      <c r="ED232" s="49" t="str">
        <f t="shared" si="326"/>
        <v/>
      </c>
      <c r="EE232" s="49" t="str">
        <f t="shared" si="327"/>
        <v/>
      </c>
      <c r="EG232" s="49" t="str">
        <f t="shared" si="328"/>
        <v/>
      </c>
      <c r="EH232" s="49" t="str">
        <f t="shared" si="329"/>
        <v/>
      </c>
      <c r="EI232" s="49" t="str">
        <f t="shared" si="330"/>
        <v/>
      </c>
      <c r="EJ232" s="49" t="str">
        <f t="shared" si="331"/>
        <v/>
      </c>
      <c r="EK232" s="49" t="str">
        <f t="shared" si="332"/>
        <v/>
      </c>
      <c r="EL232" s="57" t="str">
        <f t="shared" si="333"/>
        <v/>
      </c>
    </row>
    <row r="233" spans="1:142" ht="15" customHeight="1">
      <c r="A233" s="699"/>
      <c r="B233" s="702"/>
      <c r="C233" s="702"/>
      <c r="D233" s="722"/>
      <c r="E233" s="722"/>
      <c r="F233" s="722"/>
      <c r="G233" s="722"/>
      <c r="H233" s="722"/>
      <c r="I233" s="722"/>
      <c r="J233" s="722"/>
      <c r="K233" s="722"/>
      <c r="L233" s="722"/>
      <c r="M233" s="722"/>
      <c r="N233" s="722"/>
      <c r="O233" s="722"/>
      <c r="P233" s="722"/>
      <c r="Q233" s="722"/>
      <c r="R233" s="722"/>
      <c r="S233" s="722"/>
      <c r="T233" s="722"/>
      <c r="U233" s="722"/>
      <c r="V233" s="722"/>
      <c r="W233" s="722"/>
      <c r="X233" s="722"/>
      <c r="Y233" s="722"/>
      <c r="Z233" s="722"/>
      <c r="AA233" s="722"/>
      <c r="AB233" s="722"/>
      <c r="AC233" s="722"/>
      <c r="AD233" s="722"/>
      <c r="AE233" s="722"/>
      <c r="AF233" s="722"/>
      <c r="AG233" s="722"/>
      <c r="AH233" s="722"/>
      <c r="AI233" s="722"/>
      <c r="AJ233" s="722"/>
      <c r="AK233" s="722"/>
      <c r="AL233" s="722"/>
      <c r="AM233" s="722"/>
      <c r="AN233" s="722"/>
      <c r="AO233" s="722"/>
      <c r="AP233" s="215" t="str">
        <f t="shared" si="297"/>
        <v/>
      </c>
      <c r="AQ233" s="299" t="str">
        <f t="shared" si="262"/>
        <v/>
      </c>
      <c r="AR233" s="215" t="str">
        <f t="shared" si="298"/>
        <v/>
      </c>
      <c r="AS233" s="3"/>
      <c r="AT233" s="49" t="str">
        <f t="shared" si="299"/>
        <v/>
      </c>
      <c r="AU233" s="49" t="str">
        <f t="shared" si="300"/>
        <v/>
      </c>
      <c r="AV233" s="49" t="str">
        <f t="shared" si="301"/>
        <v/>
      </c>
      <c r="AW233" s="49" t="str">
        <f t="shared" si="302"/>
        <v/>
      </c>
      <c r="AX233" s="49" t="str">
        <f t="shared" si="303"/>
        <v/>
      </c>
      <c r="AY233" s="49" t="str">
        <f t="shared" si="304"/>
        <v/>
      </c>
      <c r="AZ233" s="49" t="str">
        <f t="shared" si="305"/>
        <v/>
      </c>
      <c r="BA233" s="42"/>
      <c r="BB233" s="49" t="str">
        <f t="shared" si="263"/>
        <v/>
      </c>
      <c r="BC233" s="49" t="str">
        <f t="shared" si="264"/>
        <v/>
      </c>
      <c r="BD233" s="49" t="str">
        <f t="shared" si="265"/>
        <v/>
      </c>
      <c r="BE233" s="49" t="str">
        <f t="shared" si="266"/>
        <v/>
      </c>
      <c r="BF233" s="49" t="str">
        <f t="shared" si="267"/>
        <v/>
      </c>
      <c r="BG233" s="49" t="str">
        <f t="shared" si="268"/>
        <v/>
      </c>
      <c r="BH233" s="49" t="str">
        <f t="shared" si="269"/>
        <v/>
      </c>
      <c r="BI233" s="49" t="str">
        <f t="shared" si="306"/>
        <v/>
      </c>
      <c r="BJ233" s="3"/>
      <c r="BK233" s="49" t="str">
        <f t="shared" si="307"/>
        <v/>
      </c>
      <c r="BL233" s="49" t="str">
        <f t="shared" si="308"/>
        <v/>
      </c>
      <c r="BM233" s="49" t="str">
        <f t="shared" si="309"/>
        <v/>
      </c>
      <c r="BN233" s="49" t="str">
        <f t="shared" si="310"/>
        <v/>
      </c>
      <c r="BO233" s="49" t="str">
        <f t="shared" si="311"/>
        <v/>
      </c>
      <c r="BP233" s="49" t="str">
        <f t="shared" si="312"/>
        <v/>
      </c>
      <c r="BQ233" s="49" t="str">
        <f t="shared" si="313"/>
        <v/>
      </c>
      <c r="BR233" s="49" t="str">
        <f t="shared" si="314"/>
        <v/>
      </c>
      <c r="BS233" s="49" t="str">
        <f t="shared" si="315"/>
        <v/>
      </c>
      <c r="BT233" s="49" t="str">
        <f t="shared" si="316"/>
        <v/>
      </c>
      <c r="BU233" s="49" t="str">
        <f t="shared" si="317"/>
        <v/>
      </c>
      <c r="BV233" s="49" t="str">
        <f t="shared" si="318"/>
        <v/>
      </c>
      <c r="BW233" s="49" t="str">
        <f t="shared" si="319"/>
        <v/>
      </c>
      <c r="BY233" s="49" t="str">
        <f t="shared" si="270"/>
        <v/>
      </c>
      <c r="BZ233" s="49" t="str">
        <f t="shared" si="271"/>
        <v/>
      </c>
      <c r="CA233" s="49" t="str">
        <f t="shared" si="272"/>
        <v/>
      </c>
      <c r="CB233" s="49" t="str">
        <f t="shared" si="273"/>
        <v/>
      </c>
      <c r="CC233" s="49" t="str">
        <f t="shared" si="274"/>
        <v/>
      </c>
      <c r="CD233" s="49" t="str">
        <f t="shared" si="275"/>
        <v/>
      </c>
      <c r="CE233" s="49" t="str">
        <f t="shared" si="276"/>
        <v/>
      </c>
      <c r="CF233" s="49" t="str">
        <f t="shared" si="277"/>
        <v/>
      </c>
      <c r="CG233" s="49" t="str">
        <f t="shared" si="278"/>
        <v/>
      </c>
      <c r="CH233" s="49" t="str">
        <f t="shared" si="279"/>
        <v/>
      </c>
      <c r="CI233" s="49" t="str">
        <f t="shared" si="280"/>
        <v/>
      </c>
      <c r="CJ233" s="49" t="str">
        <f t="shared" si="281"/>
        <v/>
      </c>
      <c r="CK233" s="49" t="str">
        <f t="shared" si="282"/>
        <v/>
      </c>
      <c r="CL233" s="49" t="str">
        <f t="shared" si="283"/>
        <v/>
      </c>
      <c r="CM233" s="3"/>
      <c r="CN233" s="49" t="str">
        <f t="shared" si="334"/>
        <v/>
      </c>
      <c r="CO233" s="49" t="str">
        <f t="shared" si="335"/>
        <v/>
      </c>
      <c r="CP233" s="49" t="str">
        <f t="shared" si="336"/>
        <v/>
      </c>
      <c r="CQ233" s="49" t="str">
        <f t="shared" si="337"/>
        <v/>
      </c>
      <c r="CR233" s="49" t="str">
        <f t="shared" si="338"/>
        <v/>
      </c>
      <c r="CS233" s="49" t="str">
        <f t="shared" si="339"/>
        <v/>
      </c>
      <c r="CT233" s="49" t="str">
        <f t="shared" si="340"/>
        <v/>
      </c>
      <c r="CU233" s="49" t="str">
        <f t="shared" si="341"/>
        <v/>
      </c>
      <c r="CW233" s="49" t="str">
        <f t="shared" si="284"/>
        <v/>
      </c>
      <c r="CX233" s="49" t="str">
        <f t="shared" si="285"/>
        <v/>
      </c>
      <c r="CY233" s="49" t="str">
        <f t="shared" si="286"/>
        <v/>
      </c>
      <c r="CZ233" s="49" t="str">
        <f t="shared" si="287"/>
        <v/>
      </c>
      <c r="DA233" s="49" t="str">
        <f t="shared" si="288"/>
        <v/>
      </c>
      <c r="DB233" s="49" t="str">
        <f t="shared" si="289"/>
        <v/>
      </c>
      <c r="DC233" s="49" t="str">
        <f t="shared" si="290"/>
        <v/>
      </c>
      <c r="DD233" s="49" t="str">
        <f t="shared" si="291"/>
        <v/>
      </c>
      <c r="DE233" s="52" t="str">
        <f t="shared" si="292"/>
        <v/>
      </c>
      <c r="DG233" s="49" t="str">
        <f t="shared" si="320"/>
        <v/>
      </c>
      <c r="DH233" s="49" t="str">
        <f t="shared" si="321"/>
        <v/>
      </c>
      <c r="DI233" s="49" t="str">
        <f t="shared" si="322"/>
        <v/>
      </c>
      <c r="DK233" s="49" t="str">
        <f t="shared" si="293"/>
        <v/>
      </c>
      <c r="DL233" s="49" t="str">
        <f t="shared" si="294"/>
        <v/>
      </c>
      <c r="DM233" s="49" t="str">
        <f t="shared" si="295"/>
        <v/>
      </c>
      <c r="DN233" s="57" t="str">
        <f t="shared" si="296"/>
        <v/>
      </c>
      <c r="DP233" s="49" t="str">
        <f t="shared" si="342"/>
        <v/>
      </c>
      <c r="DQ233" s="49" t="str">
        <f t="shared" si="343"/>
        <v/>
      </c>
      <c r="DR233" s="49" t="str">
        <f t="shared" si="344"/>
        <v/>
      </c>
      <c r="DS233" s="49" t="str">
        <f t="shared" si="345"/>
        <v/>
      </c>
      <c r="DU233" s="49" t="str">
        <f t="shared" si="346"/>
        <v/>
      </c>
      <c r="DV233" s="49" t="str">
        <f t="shared" si="347"/>
        <v/>
      </c>
      <c r="DW233" s="49" t="str">
        <f t="shared" si="348"/>
        <v/>
      </c>
      <c r="DX233" s="49" t="str">
        <f t="shared" si="349"/>
        <v/>
      </c>
      <c r="DY233" s="57" t="str">
        <f t="shared" si="350"/>
        <v/>
      </c>
      <c r="EA233" s="49" t="str">
        <f t="shared" si="323"/>
        <v/>
      </c>
      <c r="EB233" s="49" t="str">
        <f t="shared" si="324"/>
        <v/>
      </c>
      <c r="EC233" s="49" t="str">
        <f t="shared" si="325"/>
        <v/>
      </c>
      <c r="ED233" s="49" t="str">
        <f t="shared" si="326"/>
        <v/>
      </c>
      <c r="EE233" s="49" t="str">
        <f t="shared" si="327"/>
        <v/>
      </c>
      <c r="EG233" s="49" t="str">
        <f t="shared" si="328"/>
        <v/>
      </c>
      <c r="EH233" s="49" t="str">
        <f t="shared" si="329"/>
        <v/>
      </c>
      <c r="EI233" s="49" t="str">
        <f t="shared" si="330"/>
        <v/>
      </c>
      <c r="EJ233" s="49" t="str">
        <f t="shared" si="331"/>
        <v/>
      </c>
      <c r="EK233" s="49" t="str">
        <f t="shared" si="332"/>
        <v/>
      </c>
      <c r="EL233" s="57" t="str">
        <f t="shared" si="333"/>
        <v/>
      </c>
    </row>
    <row r="234" spans="1:142" ht="15" customHeight="1">
      <c r="A234" s="699"/>
      <c r="B234" s="702"/>
      <c r="C234" s="702"/>
      <c r="D234" s="722"/>
      <c r="E234" s="722"/>
      <c r="F234" s="722"/>
      <c r="G234" s="722"/>
      <c r="H234" s="722"/>
      <c r="I234" s="722"/>
      <c r="J234" s="722"/>
      <c r="K234" s="722"/>
      <c r="L234" s="722"/>
      <c r="M234" s="722"/>
      <c r="N234" s="722"/>
      <c r="O234" s="722"/>
      <c r="P234" s="722"/>
      <c r="Q234" s="722"/>
      <c r="R234" s="722"/>
      <c r="S234" s="722"/>
      <c r="T234" s="722"/>
      <c r="U234" s="722"/>
      <c r="V234" s="722"/>
      <c r="W234" s="722"/>
      <c r="X234" s="722"/>
      <c r="Y234" s="722"/>
      <c r="Z234" s="722"/>
      <c r="AA234" s="722"/>
      <c r="AB234" s="722"/>
      <c r="AC234" s="722"/>
      <c r="AD234" s="722"/>
      <c r="AE234" s="722"/>
      <c r="AF234" s="722"/>
      <c r="AG234" s="722"/>
      <c r="AH234" s="722"/>
      <c r="AI234" s="722"/>
      <c r="AJ234" s="722"/>
      <c r="AK234" s="722"/>
      <c r="AL234" s="722"/>
      <c r="AM234" s="722"/>
      <c r="AN234" s="722"/>
      <c r="AO234" s="722"/>
      <c r="AP234" s="215" t="str">
        <f t="shared" si="297"/>
        <v/>
      </c>
      <c r="AQ234" s="299" t="str">
        <f t="shared" si="262"/>
        <v/>
      </c>
      <c r="AR234" s="215" t="str">
        <f t="shared" si="298"/>
        <v/>
      </c>
      <c r="AS234" s="3"/>
      <c r="AT234" s="49" t="str">
        <f t="shared" si="299"/>
        <v/>
      </c>
      <c r="AU234" s="49" t="str">
        <f t="shared" si="300"/>
        <v/>
      </c>
      <c r="AV234" s="49" t="str">
        <f t="shared" si="301"/>
        <v/>
      </c>
      <c r="AW234" s="49" t="str">
        <f t="shared" si="302"/>
        <v/>
      </c>
      <c r="AX234" s="49" t="str">
        <f t="shared" si="303"/>
        <v/>
      </c>
      <c r="AY234" s="49" t="str">
        <f t="shared" si="304"/>
        <v/>
      </c>
      <c r="AZ234" s="49" t="str">
        <f t="shared" si="305"/>
        <v/>
      </c>
      <c r="BA234" s="42"/>
      <c r="BB234" s="49" t="str">
        <f t="shared" si="263"/>
        <v/>
      </c>
      <c r="BC234" s="49" t="str">
        <f t="shared" si="264"/>
        <v/>
      </c>
      <c r="BD234" s="49" t="str">
        <f t="shared" si="265"/>
        <v/>
      </c>
      <c r="BE234" s="49" t="str">
        <f t="shared" si="266"/>
        <v/>
      </c>
      <c r="BF234" s="49" t="str">
        <f t="shared" si="267"/>
        <v/>
      </c>
      <c r="BG234" s="49" t="str">
        <f t="shared" si="268"/>
        <v/>
      </c>
      <c r="BH234" s="49" t="str">
        <f t="shared" si="269"/>
        <v/>
      </c>
      <c r="BI234" s="49" t="str">
        <f t="shared" si="306"/>
        <v/>
      </c>
      <c r="BJ234" s="3"/>
      <c r="BK234" s="49" t="str">
        <f t="shared" si="307"/>
        <v/>
      </c>
      <c r="BL234" s="49" t="str">
        <f t="shared" si="308"/>
        <v/>
      </c>
      <c r="BM234" s="49" t="str">
        <f t="shared" si="309"/>
        <v/>
      </c>
      <c r="BN234" s="49" t="str">
        <f t="shared" si="310"/>
        <v/>
      </c>
      <c r="BO234" s="49" t="str">
        <f t="shared" si="311"/>
        <v/>
      </c>
      <c r="BP234" s="49" t="str">
        <f t="shared" si="312"/>
        <v/>
      </c>
      <c r="BQ234" s="49" t="str">
        <f t="shared" si="313"/>
        <v/>
      </c>
      <c r="BR234" s="49" t="str">
        <f t="shared" si="314"/>
        <v/>
      </c>
      <c r="BS234" s="49" t="str">
        <f t="shared" si="315"/>
        <v/>
      </c>
      <c r="BT234" s="49" t="str">
        <f t="shared" si="316"/>
        <v/>
      </c>
      <c r="BU234" s="49" t="str">
        <f t="shared" si="317"/>
        <v/>
      </c>
      <c r="BV234" s="49" t="str">
        <f t="shared" si="318"/>
        <v/>
      </c>
      <c r="BW234" s="49" t="str">
        <f t="shared" si="319"/>
        <v/>
      </c>
      <c r="BY234" s="49" t="str">
        <f t="shared" si="270"/>
        <v/>
      </c>
      <c r="BZ234" s="49" t="str">
        <f t="shared" si="271"/>
        <v/>
      </c>
      <c r="CA234" s="49" t="str">
        <f t="shared" si="272"/>
        <v/>
      </c>
      <c r="CB234" s="49" t="str">
        <f t="shared" si="273"/>
        <v/>
      </c>
      <c r="CC234" s="49" t="str">
        <f t="shared" si="274"/>
        <v/>
      </c>
      <c r="CD234" s="49" t="str">
        <f t="shared" si="275"/>
        <v/>
      </c>
      <c r="CE234" s="49" t="str">
        <f t="shared" si="276"/>
        <v/>
      </c>
      <c r="CF234" s="49" t="str">
        <f t="shared" si="277"/>
        <v/>
      </c>
      <c r="CG234" s="49" t="str">
        <f t="shared" si="278"/>
        <v/>
      </c>
      <c r="CH234" s="49" t="str">
        <f t="shared" si="279"/>
        <v/>
      </c>
      <c r="CI234" s="49" t="str">
        <f t="shared" si="280"/>
        <v/>
      </c>
      <c r="CJ234" s="49" t="str">
        <f t="shared" si="281"/>
        <v/>
      </c>
      <c r="CK234" s="49" t="str">
        <f t="shared" si="282"/>
        <v/>
      </c>
      <c r="CL234" s="49" t="str">
        <f t="shared" si="283"/>
        <v/>
      </c>
      <c r="CM234" s="3"/>
      <c r="CN234" s="49" t="str">
        <f t="shared" si="334"/>
        <v/>
      </c>
      <c r="CO234" s="49" t="str">
        <f t="shared" si="335"/>
        <v/>
      </c>
      <c r="CP234" s="49" t="str">
        <f t="shared" si="336"/>
        <v/>
      </c>
      <c r="CQ234" s="49" t="str">
        <f t="shared" si="337"/>
        <v/>
      </c>
      <c r="CR234" s="49" t="str">
        <f t="shared" si="338"/>
        <v/>
      </c>
      <c r="CS234" s="49" t="str">
        <f t="shared" si="339"/>
        <v/>
      </c>
      <c r="CT234" s="49" t="str">
        <f t="shared" si="340"/>
        <v/>
      </c>
      <c r="CU234" s="49" t="str">
        <f t="shared" si="341"/>
        <v/>
      </c>
      <c r="CW234" s="49" t="str">
        <f t="shared" si="284"/>
        <v/>
      </c>
      <c r="CX234" s="49" t="str">
        <f t="shared" si="285"/>
        <v/>
      </c>
      <c r="CY234" s="49" t="str">
        <f t="shared" si="286"/>
        <v/>
      </c>
      <c r="CZ234" s="49" t="str">
        <f t="shared" si="287"/>
        <v/>
      </c>
      <c r="DA234" s="49" t="str">
        <f t="shared" si="288"/>
        <v/>
      </c>
      <c r="DB234" s="49" t="str">
        <f t="shared" si="289"/>
        <v/>
      </c>
      <c r="DC234" s="49" t="str">
        <f t="shared" si="290"/>
        <v/>
      </c>
      <c r="DD234" s="49" t="str">
        <f t="shared" si="291"/>
        <v/>
      </c>
      <c r="DE234" s="52" t="str">
        <f t="shared" si="292"/>
        <v/>
      </c>
      <c r="DG234" s="49" t="str">
        <f t="shared" si="320"/>
        <v/>
      </c>
      <c r="DH234" s="49" t="str">
        <f t="shared" si="321"/>
        <v/>
      </c>
      <c r="DI234" s="49" t="str">
        <f t="shared" si="322"/>
        <v/>
      </c>
      <c r="DK234" s="49" t="str">
        <f t="shared" si="293"/>
        <v/>
      </c>
      <c r="DL234" s="49" t="str">
        <f t="shared" si="294"/>
        <v/>
      </c>
      <c r="DM234" s="49" t="str">
        <f t="shared" si="295"/>
        <v/>
      </c>
      <c r="DN234" s="57" t="str">
        <f t="shared" si="296"/>
        <v/>
      </c>
      <c r="DP234" s="49" t="str">
        <f t="shared" si="342"/>
        <v/>
      </c>
      <c r="DQ234" s="49" t="str">
        <f t="shared" si="343"/>
        <v/>
      </c>
      <c r="DR234" s="49" t="str">
        <f t="shared" si="344"/>
        <v/>
      </c>
      <c r="DS234" s="49" t="str">
        <f t="shared" si="345"/>
        <v/>
      </c>
      <c r="DU234" s="49" t="str">
        <f t="shared" si="346"/>
        <v/>
      </c>
      <c r="DV234" s="49" t="str">
        <f t="shared" si="347"/>
        <v/>
      </c>
      <c r="DW234" s="49" t="str">
        <f t="shared" si="348"/>
        <v/>
      </c>
      <c r="DX234" s="49" t="str">
        <f t="shared" si="349"/>
        <v/>
      </c>
      <c r="DY234" s="57" t="str">
        <f t="shared" si="350"/>
        <v/>
      </c>
      <c r="EA234" s="49" t="str">
        <f t="shared" si="323"/>
        <v/>
      </c>
      <c r="EB234" s="49" t="str">
        <f t="shared" si="324"/>
        <v/>
      </c>
      <c r="EC234" s="49" t="str">
        <f t="shared" si="325"/>
        <v/>
      </c>
      <c r="ED234" s="49" t="str">
        <f t="shared" si="326"/>
        <v/>
      </c>
      <c r="EE234" s="49" t="str">
        <f t="shared" si="327"/>
        <v/>
      </c>
      <c r="EG234" s="49" t="str">
        <f t="shared" si="328"/>
        <v/>
      </c>
      <c r="EH234" s="49" t="str">
        <f t="shared" si="329"/>
        <v/>
      </c>
      <c r="EI234" s="49" t="str">
        <f t="shared" si="330"/>
        <v/>
      </c>
      <c r="EJ234" s="49" t="str">
        <f t="shared" si="331"/>
        <v/>
      </c>
      <c r="EK234" s="49" t="str">
        <f t="shared" si="332"/>
        <v/>
      </c>
      <c r="EL234" s="57" t="str">
        <f t="shared" si="333"/>
        <v/>
      </c>
    </row>
    <row r="235" spans="1:142" ht="15" customHeight="1">
      <c r="A235" s="699"/>
      <c r="B235" s="702"/>
      <c r="C235" s="702"/>
      <c r="D235" s="722"/>
      <c r="E235" s="722"/>
      <c r="F235" s="722"/>
      <c r="G235" s="722"/>
      <c r="H235" s="722"/>
      <c r="I235" s="722"/>
      <c r="J235" s="722"/>
      <c r="K235" s="722"/>
      <c r="L235" s="722"/>
      <c r="M235" s="722"/>
      <c r="N235" s="722"/>
      <c r="O235" s="722"/>
      <c r="P235" s="722"/>
      <c r="Q235" s="722"/>
      <c r="R235" s="722"/>
      <c r="S235" s="722"/>
      <c r="T235" s="722"/>
      <c r="U235" s="722"/>
      <c r="V235" s="722"/>
      <c r="W235" s="722"/>
      <c r="X235" s="722"/>
      <c r="Y235" s="722"/>
      <c r="Z235" s="722"/>
      <c r="AA235" s="722"/>
      <c r="AB235" s="722"/>
      <c r="AC235" s="722"/>
      <c r="AD235" s="722"/>
      <c r="AE235" s="722"/>
      <c r="AF235" s="722"/>
      <c r="AG235" s="722"/>
      <c r="AH235" s="722"/>
      <c r="AI235" s="722"/>
      <c r="AJ235" s="722"/>
      <c r="AK235" s="722"/>
      <c r="AL235" s="722"/>
      <c r="AM235" s="722"/>
      <c r="AN235" s="722"/>
      <c r="AO235" s="722"/>
      <c r="AP235" s="215" t="str">
        <f t="shared" si="297"/>
        <v/>
      </c>
      <c r="AQ235" s="299" t="str">
        <f t="shared" si="262"/>
        <v/>
      </c>
      <c r="AR235" s="215" t="str">
        <f t="shared" si="298"/>
        <v/>
      </c>
      <c r="AS235" s="3"/>
      <c r="AT235" s="49" t="str">
        <f t="shared" si="299"/>
        <v/>
      </c>
      <c r="AU235" s="49" t="str">
        <f t="shared" si="300"/>
        <v/>
      </c>
      <c r="AV235" s="49" t="str">
        <f t="shared" si="301"/>
        <v/>
      </c>
      <c r="AW235" s="49" t="str">
        <f t="shared" si="302"/>
        <v/>
      </c>
      <c r="AX235" s="49" t="str">
        <f t="shared" si="303"/>
        <v/>
      </c>
      <c r="AY235" s="49" t="str">
        <f t="shared" si="304"/>
        <v/>
      </c>
      <c r="AZ235" s="49" t="str">
        <f t="shared" si="305"/>
        <v/>
      </c>
      <c r="BA235" s="42"/>
      <c r="BB235" s="49" t="str">
        <f t="shared" si="263"/>
        <v/>
      </c>
      <c r="BC235" s="49" t="str">
        <f t="shared" si="264"/>
        <v/>
      </c>
      <c r="BD235" s="49" t="str">
        <f t="shared" si="265"/>
        <v/>
      </c>
      <c r="BE235" s="49" t="str">
        <f t="shared" si="266"/>
        <v/>
      </c>
      <c r="BF235" s="49" t="str">
        <f t="shared" si="267"/>
        <v/>
      </c>
      <c r="BG235" s="49" t="str">
        <f t="shared" si="268"/>
        <v/>
      </c>
      <c r="BH235" s="49" t="str">
        <f t="shared" si="269"/>
        <v/>
      </c>
      <c r="BI235" s="49" t="str">
        <f t="shared" si="306"/>
        <v/>
      </c>
      <c r="BJ235" s="3"/>
      <c r="BK235" s="49" t="str">
        <f t="shared" si="307"/>
        <v/>
      </c>
      <c r="BL235" s="49" t="str">
        <f t="shared" si="308"/>
        <v/>
      </c>
      <c r="BM235" s="49" t="str">
        <f t="shared" si="309"/>
        <v/>
      </c>
      <c r="BN235" s="49" t="str">
        <f t="shared" si="310"/>
        <v/>
      </c>
      <c r="BO235" s="49" t="str">
        <f t="shared" si="311"/>
        <v/>
      </c>
      <c r="BP235" s="49" t="str">
        <f t="shared" si="312"/>
        <v/>
      </c>
      <c r="BQ235" s="49" t="str">
        <f t="shared" si="313"/>
        <v/>
      </c>
      <c r="BR235" s="49" t="str">
        <f t="shared" si="314"/>
        <v/>
      </c>
      <c r="BS235" s="49" t="str">
        <f t="shared" si="315"/>
        <v/>
      </c>
      <c r="BT235" s="49" t="str">
        <f t="shared" si="316"/>
        <v/>
      </c>
      <c r="BU235" s="49" t="str">
        <f t="shared" si="317"/>
        <v/>
      </c>
      <c r="BV235" s="49" t="str">
        <f t="shared" si="318"/>
        <v/>
      </c>
      <c r="BW235" s="49" t="str">
        <f t="shared" si="319"/>
        <v/>
      </c>
      <c r="BY235" s="49" t="str">
        <f t="shared" si="270"/>
        <v/>
      </c>
      <c r="BZ235" s="49" t="str">
        <f t="shared" si="271"/>
        <v/>
      </c>
      <c r="CA235" s="49" t="str">
        <f t="shared" si="272"/>
        <v/>
      </c>
      <c r="CB235" s="49" t="str">
        <f t="shared" si="273"/>
        <v/>
      </c>
      <c r="CC235" s="49" t="str">
        <f t="shared" si="274"/>
        <v/>
      </c>
      <c r="CD235" s="49" t="str">
        <f t="shared" si="275"/>
        <v/>
      </c>
      <c r="CE235" s="49" t="str">
        <f t="shared" si="276"/>
        <v/>
      </c>
      <c r="CF235" s="49" t="str">
        <f t="shared" si="277"/>
        <v/>
      </c>
      <c r="CG235" s="49" t="str">
        <f t="shared" si="278"/>
        <v/>
      </c>
      <c r="CH235" s="49" t="str">
        <f t="shared" si="279"/>
        <v/>
      </c>
      <c r="CI235" s="49" t="str">
        <f t="shared" si="280"/>
        <v/>
      </c>
      <c r="CJ235" s="49" t="str">
        <f t="shared" si="281"/>
        <v/>
      </c>
      <c r="CK235" s="49" t="str">
        <f t="shared" si="282"/>
        <v/>
      </c>
      <c r="CL235" s="49" t="str">
        <f t="shared" si="283"/>
        <v/>
      </c>
      <c r="CM235" s="3"/>
      <c r="CN235" s="49" t="str">
        <f t="shared" si="334"/>
        <v/>
      </c>
      <c r="CO235" s="49" t="str">
        <f t="shared" si="335"/>
        <v/>
      </c>
      <c r="CP235" s="49" t="str">
        <f t="shared" si="336"/>
        <v/>
      </c>
      <c r="CQ235" s="49" t="str">
        <f t="shared" si="337"/>
        <v/>
      </c>
      <c r="CR235" s="49" t="str">
        <f t="shared" si="338"/>
        <v/>
      </c>
      <c r="CS235" s="49" t="str">
        <f t="shared" si="339"/>
        <v/>
      </c>
      <c r="CT235" s="49" t="str">
        <f t="shared" si="340"/>
        <v/>
      </c>
      <c r="CU235" s="49" t="str">
        <f t="shared" si="341"/>
        <v/>
      </c>
      <c r="CW235" s="49" t="str">
        <f t="shared" si="284"/>
        <v/>
      </c>
      <c r="CX235" s="49" t="str">
        <f t="shared" si="285"/>
        <v/>
      </c>
      <c r="CY235" s="49" t="str">
        <f t="shared" si="286"/>
        <v/>
      </c>
      <c r="CZ235" s="49" t="str">
        <f t="shared" si="287"/>
        <v/>
      </c>
      <c r="DA235" s="49" t="str">
        <f t="shared" si="288"/>
        <v/>
      </c>
      <c r="DB235" s="49" t="str">
        <f t="shared" si="289"/>
        <v/>
      </c>
      <c r="DC235" s="49" t="str">
        <f t="shared" si="290"/>
        <v/>
      </c>
      <c r="DD235" s="49" t="str">
        <f t="shared" si="291"/>
        <v/>
      </c>
      <c r="DE235" s="52" t="str">
        <f t="shared" si="292"/>
        <v/>
      </c>
      <c r="DG235" s="49" t="str">
        <f t="shared" si="320"/>
        <v/>
      </c>
      <c r="DH235" s="49" t="str">
        <f t="shared" si="321"/>
        <v/>
      </c>
      <c r="DI235" s="49" t="str">
        <f t="shared" si="322"/>
        <v/>
      </c>
      <c r="DK235" s="49" t="str">
        <f t="shared" si="293"/>
        <v/>
      </c>
      <c r="DL235" s="49" t="str">
        <f t="shared" si="294"/>
        <v/>
      </c>
      <c r="DM235" s="49" t="str">
        <f t="shared" si="295"/>
        <v/>
      </c>
      <c r="DN235" s="57" t="str">
        <f t="shared" si="296"/>
        <v/>
      </c>
      <c r="DP235" s="49" t="str">
        <f t="shared" si="342"/>
        <v/>
      </c>
      <c r="DQ235" s="49" t="str">
        <f t="shared" si="343"/>
        <v/>
      </c>
      <c r="DR235" s="49" t="str">
        <f t="shared" si="344"/>
        <v/>
      </c>
      <c r="DS235" s="49" t="str">
        <f t="shared" si="345"/>
        <v/>
      </c>
      <c r="DU235" s="49" t="str">
        <f t="shared" si="346"/>
        <v/>
      </c>
      <c r="DV235" s="49" t="str">
        <f t="shared" si="347"/>
        <v/>
      </c>
      <c r="DW235" s="49" t="str">
        <f t="shared" si="348"/>
        <v/>
      </c>
      <c r="DX235" s="49" t="str">
        <f t="shared" si="349"/>
        <v/>
      </c>
      <c r="DY235" s="57" t="str">
        <f t="shared" si="350"/>
        <v/>
      </c>
      <c r="EA235" s="49" t="str">
        <f t="shared" si="323"/>
        <v/>
      </c>
      <c r="EB235" s="49" t="str">
        <f t="shared" si="324"/>
        <v/>
      </c>
      <c r="EC235" s="49" t="str">
        <f t="shared" si="325"/>
        <v/>
      </c>
      <c r="ED235" s="49" t="str">
        <f t="shared" si="326"/>
        <v/>
      </c>
      <c r="EE235" s="49" t="str">
        <f t="shared" si="327"/>
        <v/>
      </c>
      <c r="EG235" s="49" t="str">
        <f t="shared" si="328"/>
        <v/>
      </c>
      <c r="EH235" s="49" t="str">
        <f t="shared" si="329"/>
        <v/>
      </c>
      <c r="EI235" s="49" t="str">
        <f t="shared" si="330"/>
        <v/>
      </c>
      <c r="EJ235" s="49" t="str">
        <f t="shared" si="331"/>
        <v/>
      </c>
      <c r="EK235" s="49" t="str">
        <f t="shared" si="332"/>
        <v/>
      </c>
      <c r="EL235" s="57" t="str">
        <f t="shared" si="333"/>
        <v/>
      </c>
    </row>
    <row r="236" spans="1:142" ht="15" customHeight="1">
      <c r="A236" s="699"/>
      <c r="B236" s="702"/>
      <c r="C236" s="702"/>
      <c r="D236" s="722"/>
      <c r="E236" s="722"/>
      <c r="F236" s="722"/>
      <c r="G236" s="722"/>
      <c r="H236" s="722"/>
      <c r="I236" s="722"/>
      <c r="J236" s="722"/>
      <c r="K236" s="722"/>
      <c r="L236" s="722"/>
      <c r="M236" s="722"/>
      <c r="N236" s="722"/>
      <c r="O236" s="722"/>
      <c r="P236" s="722"/>
      <c r="Q236" s="722"/>
      <c r="R236" s="722"/>
      <c r="S236" s="722"/>
      <c r="T236" s="722"/>
      <c r="U236" s="722"/>
      <c r="V236" s="722"/>
      <c r="W236" s="722"/>
      <c r="X236" s="722"/>
      <c r="Y236" s="722"/>
      <c r="Z236" s="722"/>
      <c r="AA236" s="722"/>
      <c r="AB236" s="722"/>
      <c r="AC236" s="722"/>
      <c r="AD236" s="722"/>
      <c r="AE236" s="722"/>
      <c r="AF236" s="722"/>
      <c r="AG236" s="722"/>
      <c r="AH236" s="722"/>
      <c r="AI236" s="722"/>
      <c r="AJ236" s="722"/>
      <c r="AK236" s="722"/>
      <c r="AL236" s="722"/>
      <c r="AM236" s="722"/>
      <c r="AN236" s="722"/>
      <c r="AO236" s="722"/>
      <c r="AP236" s="215" t="str">
        <f t="shared" si="297"/>
        <v/>
      </c>
      <c r="AQ236" s="299" t="str">
        <f t="shared" si="262"/>
        <v/>
      </c>
      <c r="AR236" s="215" t="str">
        <f t="shared" si="298"/>
        <v/>
      </c>
      <c r="AS236" s="3"/>
      <c r="AT236" s="49" t="str">
        <f t="shared" si="299"/>
        <v/>
      </c>
      <c r="AU236" s="49" t="str">
        <f t="shared" si="300"/>
        <v/>
      </c>
      <c r="AV236" s="49" t="str">
        <f t="shared" si="301"/>
        <v/>
      </c>
      <c r="AW236" s="49" t="str">
        <f t="shared" si="302"/>
        <v/>
      </c>
      <c r="AX236" s="49" t="str">
        <f t="shared" si="303"/>
        <v/>
      </c>
      <c r="AY236" s="49" t="str">
        <f t="shared" si="304"/>
        <v/>
      </c>
      <c r="AZ236" s="49" t="str">
        <f t="shared" si="305"/>
        <v/>
      </c>
      <c r="BA236" s="42"/>
      <c r="BB236" s="49" t="str">
        <f t="shared" si="263"/>
        <v/>
      </c>
      <c r="BC236" s="49" t="str">
        <f t="shared" si="264"/>
        <v/>
      </c>
      <c r="BD236" s="49" t="str">
        <f t="shared" si="265"/>
        <v/>
      </c>
      <c r="BE236" s="49" t="str">
        <f t="shared" si="266"/>
        <v/>
      </c>
      <c r="BF236" s="49" t="str">
        <f t="shared" si="267"/>
        <v/>
      </c>
      <c r="BG236" s="49" t="str">
        <f t="shared" si="268"/>
        <v/>
      </c>
      <c r="BH236" s="49" t="str">
        <f t="shared" si="269"/>
        <v/>
      </c>
      <c r="BI236" s="49" t="str">
        <f t="shared" si="306"/>
        <v/>
      </c>
      <c r="BJ236" s="3"/>
      <c r="BK236" s="49" t="str">
        <f t="shared" si="307"/>
        <v/>
      </c>
      <c r="BL236" s="49" t="str">
        <f t="shared" si="308"/>
        <v/>
      </c>
      <c r="BM236" s="49" t="str">
        <f t="shared" si="309"/>
        <v/>
      </c>
      <c r="BN236" s="49" t="str">
        <f t="shared" si="310"/>
        <v/>
      </c>
      <c r="BO236" s="49" t="str">
        <f t="shared" si="311"/>
        <v/>
      </c>
      <c r="BP236" s="49" t="str">
        <f t="shared" si="312"/>
        <v/>
      </c>
      <c r="BQ236" s="49" t="str">
        <f t="shared" si="313"/>
        <v/>
      </c>
      <c r="BR236" s="49" t="str">
        <f t="shared" si="314"/>
        <v/>
      </c>
      <c r="BS236" s="49" t="str">
        <f t="shared" si="315"/>
        <v/>
      </c>
      <c r="BT236" s="49" t="str">
        <f t="shared" si="316"/>
        <v/>
      </c>
      <c r="BU236" s="49" t="str">
        <f t="shared" si="317"/>
        <v/>
      </c>
      <c r="BV236" s="49" t="str">
        <f t="shared" si="318"/>
        <v/>
      </c>
      <c r="BW236" s="49" t="str">
        <f t="shared" si="319"/>
        <v/>
      </c>
      <c r="BY236" s="49" t="str">
        <f t="shared" si="270"/>
        <v/>
      </c>
      <c r="BZ236" s="49" t="str">
        <f t="shared" si="271"/>
        <v/>
      </c>
      <c r="CA236" s="49" t="str">
        <f t="shared" si="272"/>
        <v/>
      </c>
      <c r="CB236" s="49" t="str">
        <f t="shared" si="273"/>
        <v/>
      </c>
      <c r="CC236" s="49" t="str">
        <f t="shared" si="274"/>
        <v/>
      </c>
      <c r="CD236" s="49" t="str">
        <f t="shared" si="275"/>
        <v/>
      </c>
      <c r="CE236" s="49" t="str">
        <f t="shared" si="276"/>
        <v/>
      </c>
      <c r="CF236" s="49" t="str">
        <f t="shared" si="277"/>
        <v/>
      </c>
      <c r="CG236" s="49" t="str">
        <f t="shared" si="278"/>
        <v/>
      </c>
      <c r="CH236" s="49" t="str">
        <f t="shared" si="279"/>
        <v/>
      </c>
      <c r="CI236" s="49" t="str">
        <f t="shared" si="280"/>
        <v/>
      </c>
      <c r="CJ236" s="49" t="str">
        <f t="shared" si="281"/>
        <v/>
      </c>
      <c r="CK236" s="49" t="str">
        <f t="shared" si="282"/>
        <v/>
      </c>
      <c r="CL236" s="49" t="str">
        <f t="shared" si="283"/>
        <v/>
      </c>
      <c r="CM236" s="3"/>
      <c r="CN236" s="49" t="str">
        <f t="shared" si="334"/>
        <v/>
      </c>
      <c r="CO236" s="49" t="str">
        <f t="shared" si="335"/>
        <v/>
      </c>
      <c r="CP236" s="49" t="str">
        <f t="shared" si="336"/>
        <v/>
      </c>
      <c r="CQ236" s="49" t="str">
        <f t="shared" si="337"/>
        <v/>
      </c>
      <c r="CR236" s="49" t="str">
        <f t="shared" si="338"/>
        <v/>
      </c>
      <c r="CS236" s="49" t="str">
        <f t="shared" si="339"/>
        <v/>
      </c>
      <c r="CT236" s="49" t="str">
        <f t="shared" si="340"/>
        <v/>
      </c>
      <c r="CU236" s="49" t="str">
        <f t="shared" si="341"/>
        <v/>
      </c>
      <c r="CW236" s="49" t="str">
        <f t="shared" si="284"/>
        <v/>
      </c>
      <c r="CX236" s="49" t="str">
        <f t="shared" si="285"/>
        <v/>
      </c>
      <c r="CY236" s="49" t="str">
        <f t="shared" si="286"/>
        <v/>
      </c>
      <c r="CZ236" s="49" t="str">
        <f t="shared" si="287"/>
        <v/>
      </c>
      <c r="DA236" s="49" t="str">
        <f t="shared" si="288"/>
        <v/>
      </c>
      <c r="DB236" s="49" t="str">
        <f t="shared" si="289"/>
        <v/>
      </c>
      <c r="DC236" s="49" t="str">
        <f t="shared" si="290"/>
        <v/>
      </c>
      <c r="DD236" s="49" t="str">
        <f t="shared" si="291"/>
        <v/>
      </c>
      <c r="DE236" s="52" t="str">
        <f t="shared" si="292"/>
        <v/>
      </c>
      <c r="DG236" s="49" t="str">
        <f t="shared" si="320"/>
        <v/>
      </c>
      <c r="DH236" s="49" t="str">
        <f t="shared" si="321"/>
        <v/>
      </c>
      <c r="DI236" s="49" t="str">
        <f t="shared" si="322"/>
        <v/>
      </c>
      <c r="DK236" s="49" t="str">
        <f t="shared" si="293"/>
        <v/>
      </c>
      <c r="DL236" s="49" t="str">
        <f t="shared" si="294"/>
        <v/>
      </c>
      <c r="DM236" s="49" t="str">
        <f t="shared" si="295"/>
        <v/>
      </c>
      <c r="DN236" s="57" t="str">
        <f t="shared" si="296"/>
        <v/>
      </c>
      <c r="DP236" s="49" t="str">
        <f t="shared" si="342"/>
        <v/>
      </c>
      <c r="DQ236" s="49" t="str">
        <f t="shared" si="343"/>
        <v/>
      </c>
      <c r="DR236" s="49" t="str">
        <f t="shared" si="344"/>
        <v/>
      </c>
      <c r="DS236" s="49" t="str">
        <f t="shared" si="345"/>
        <v/>
      </c>
      <c r="DU236" s="49" t="str">
        <f t="shared" si="346"/>
        <v/>
      </c>
      <c r="DV236" s="49" t="str">
        <f t="shared" si="347"/>
        <v/>
      </c>
      <c r="DW236" s="49" t="str">
        <f t="shared" si="348"/>
        <v/>
      </c>
      <c r="DX236" s="49" t="str">
        <f t="shared" si="349"/>
        <v/>
      </c>
      <c r="DY236" s="57" t="str">
        <f t="shared" si="350"/>
        <v/>
      </c>
      <c r="EA236" s="49" t="str">
        <f t="shared" si="323"/>
        <v/>
      </c>
      <c r="EB236" s="49" t="str">
        <f t="shared" si="324"/>
        <v/>
      </c>
      <c r="EC236" s="49" t="str">
        <f t="shared" si="325"/>
        <v/>
      </c>
      <c r="ED236" s="49" t="str">
        <f t="shared" si="326"/>
        <v/>
      </c>
      <c r="EE236" s="49" t="str">
        <f t="shared" si="327"/>
        <v/>
      </c>
      <c r="EG236" s="49" t="str">
        <f t="shared" si="328"/>
        <v/>
      </c>
      <c r="EH236" s="49" t="str">
        <f t="shared" si="329"/>
        <v/>
      </c>
      <c r="EI236" s="49" t="str">
        <f t="shared" si="330"/>
        <v/>
      </c>
      <c r="EJ236" s="49" t="str">
        <f t="shared" si="331"/>
        <v/>
      </c>
      <c r="EK236" s="49" t="str">
        <f t="shared" si="332"/>
        <v/>
      </c>
      <c r="EL236" s="57" t="str">
        <f t="shared" si="333"/>
        <v/>
      </c>
    </row>
    <row r="237" spans="1:142" ht="15" customHeight="1">
      <c r="A237" s="699"/>
      <c r="B237" s="702"/>
      <c r="C237" s="702"/>
      <c r="D237" s="722"/>
      <c r="E237" s="722"/>
      <c r="F237" s="722"/>
      <c r="G237" s="722"/>
      <c r="H237" s="722"/>
      <c r="I237" s="722"/>
      <c r="J237" s="722"/>
      <c r="K237" s="722"/>
      <c r="L237" s="722"/>
      <c r="M237" s="722"/>
      <c r="N237" s="722"/>
      <c r="O237" s="722"/>
      <c r="P237" s="722"/>
      <c r="Q237" s="722"/>
      <c r="R237" s="722"/>
      <c r="S237" s="722"/>
      <c r="T237" s="722"/>
      <c r="U237" s="722"/>
      <c r="V237" s="722"/>
      <c r="W237" s="722"/>
      <c r="X237" s="722"/>
      <c r="Y237" s="722"/>
      <c r="Z237" s="722"/>
      <c r="AA237" s="722"/>
      <c r="AB237" s="722"/>
      <c r="AC237" s="722"/>
      <c r="AD237" s="722"/>
      <c r="AE237" s="722"/>
      <c r="AF237" s="722"/>
      <c r="AG237" s="722"/>
      <c r="AH237" s="722"/>
      <c r="AI237" s="722"/>
      <c r="AJ237" s="722"/>
      <c r="AK237" s="722"/>
      <c r="AL237" s="722"/>
      <c r="AM237" s="722"/>
      <c r="AN237" s="722"/>
      <c r="AO237" s="722"/>
      <c r="AP237" s="215" t="str">
        <f t="shared" si="297"/>
        <v/>
      </c>
      <c r="AQ237" s="299" t="str">
        <f t="shared" si="262"/>
        <v/>
      </c>
      <c r="AR237" s="215" t="str">
        <f t="shared" si="298"/>
        <v/>
      </c>
      <c r="AS237" s="3"/>
      <c r="AT237" s="49" t="str">
        <f t="shared" si="299"/>
        <v/>
      </c>
      <c r="AU237" s="49" t="str">
        <f t="shared" si="300"/>
        <v/>
      </c>
      <c r="AV237" s="49" t="str">
        <f t="shared" si="301"/>
        <v/>
      </c>
      <c r="AW237" s="49" t="str">
        <f t="shared" si="302"/>
        <v/>
      </c>
      <c r="AX237" s="49" t="str">
        <f t="shared" si="303"/>
        <v/>
      </c>
      <c r="AY237" s="49" t="str">
        <f t="shared" si="304"/>
        <v/>
      </c>
      <c r="AZ237" s="49" t="str">
        <f t="shared" si="305"/>
        <v/>
      </c>
      <c r="BA237" s="42"/>
      <c r="BB237" s="49" t="str">
        <f t="shared" si="263"/>
        <v/>
      </c>
      <c r="BC237" s="49" t="str">
        <f t="shared" si="264"/>
        <v/>
      </c>
      <c r="BD237" s="49" t="str">
        <f t="shared" si="265"/>
        <v/>
      </c>
      <c r="BE237" s="49" t="str">
        <f t="shared" si="266"/>
        <v/>
      </c>
      <c r="BF237" s="49" t="str">
        <f t="shared" si="267"/>
        <v/>
      </c>
      <c r="BG237" s="49" t="str">
        <f t="shared" si="268"/>
        <v/>
      </c>
      <c r="BH237" s="49" t="str">
        <f t="shared" si="269"/>
        <v/>
      </c>
      <c r="BI237" s="49" t="str">
        <f t="shared" si="306"/>
        <v/>
      </c>
      <c r="BJ237" s="3"/>
      <c r="BK237" s="49" t="str">
        <f t="shared" si="307"/>
        <v/>
      </c>
      <c r="BL237" s="49" t="str">
        <f t="shared" si="308"/>
        <v/>
      </c>
      <c r="BM237" s="49" t="str">
        <f t="shared" si="309"/>
        <v/>
      </c>
      <c r="BN237" s="49" t="str">
        <f t="shared" si="310"/>
        <v/>
      </c>
      <c r="BO237" s="49" t="str">
        <f t="shared" si="311"/>
        <v/>
      </c>
      <c r="BP237" s="49" t="str">
        <f t="shared" si="312"/>
        <v/>
      </c>
      <c r="BQ237" s="49" t="str">
        <f t="shared" si="313"/>
        <v/>
      </c>
      <c r="BR237" s="49" t="str">
        <f t="shared" si="314"/>
        <v/>
      </c>
      <c r="BS237" s="49" t="str">
        <f t="shared" si="315"/>
        <v/>
      </c>
      <c r="BT237" s="49" t="str">
        <f t="shared" si="316"/>
        <v/>
      </c>
      <c r="BU237" s="49" t="str">
        <f t="shared" si="317"/>
        <v/>
      </c>
      <c r="BV237" s="49" t="str">
        <f t="shared" si="318"/>
        <v/>
      </c>
      <c r="BW237" s="49" t="str">
        <f t="shared" si="319"/>
        <v/>
      </c>
      <c r="BY237" s="49" t="str">
        <f t="shared" si="270"/>
        <v/>
      </c>
      <c r="BZ237" s="49" t="str">
        <f t="shared" si="271"/>
        <v/>
      </c>
      <c r="CA237" s="49" t="str">
        <f t="shared" si="272"/>
        <v/>
      </c>
      <c r="CB237" s="49" t="str">
        <f t="shared" si="273"/>
        <v/>
      </c>
      <c r="CC237" s="49" t="str">
        <f t="shared" si="274"/>
        <v/>
      </c>
      <c r="CD237" s="49" t="str">
        <f t="shared" si="275"/>
        <v/>
      </c>
      <c r="CE237" s="49" t="str">
        <f t="shared" si="276"/>
        <v/>
      </c>
      <c r="CF237" s="49" t="str">
        <f t="shared" si="277"/>
        <v/>
      </c>
      <c r="CG237" s="49" t="str">
        <f t="shared" si="278"/>
        <v/>
      </c>
      <c r="CH237" s="49" t="str">
        <f t="shared" si="279"/>
        <v/>
      </c>
      <c r="CI237" s="49" t="str">
        <f t="shared" si="280"/>
        <v/>
      </c>
      <c r="CJ237" s="49" t="str">
        <f t="shared" si="281"/>
        <v/>
      </c>
      <c r="CK237" s="49" t="str">
        <f t="shared" si="282"/>
        <v/>
      </c>
      <c r="CL237" s="49" t="str">
        <f t="shared" si="283"/>
        <v/>
      </c>
      <c r="CM237" s="3"/>
      <c r="CN237" s="49" t="str">
        <f t="shared" si="334"/>
        <v/>
      </c>
      <c r="CO237" s="49" t="str">
        <f t="shared" si="335"/>
        <v/>
      </c>
      <c r="CP237" s="49" t="str">
        <f t="shared" si="336"/>
        <v/>
      </c>
      <c r="CQ237" s="49" t="str">
        <f t="shared" si="337"/>
        <v/>
      </c>
      <c r="CR237" s="49" t="str">
        <f t="shared" si="338"/>
        <v/>
      </c>
      <c r="CS237" s="49" t="str">
        <f t="shared" si="339"/>
        <v/>
      </c>
      <c r="CT237" s="49" t="str">
        <f t="shared" si="340"/>
        <v/>
      </c>
      <c r="CU237" s="49" t="str">
        <f t="shared" si="341"/>
        <v/>
      </c>
      <c r="CW237" s="49" t="str">
        <f t="shared" si="284"/>
        <v/>
      </c>
      <c r="CX237" s="49" t="str">
        <f t="shared" si="285"/>
        <v/>
      </c>
      <c r="CY237" s="49" t="str">
        <f t="shared" si="286"/>
        <v/>
      </c>
      <c r="CZ237" s="49" t="str">
        <f t="shared" si="287"/>
        <v/>
      </c>
      <c r="DA237" s="49" t="str">
        <f t="shared" si="288"/>
        <v/>
      </c>
      <c r="DB237" s="49" t="str">
        <f t="shared" si="289"/>
        <v/>
      </c>
      <c r="DC237" s="49" t="str">
        <f t="shared" si="290"/>
        <v/>
      </c>
      <c r="DD237" s="49" t="str">
        <f t="shared" si="291"/>
        <v/>
      </c>
      <c r="DE237" s="52" t="str">
        <f t="shared" si="292"/>
        <v/>
      </c>
      <c r="DG237" s="49" t="str">
        <f t="shared" si="320"/>
        <v/>
      </c>
      <c r="DH237" s="49" t="str">
        <f t="shared" si="321"/>
        <v/>
      </c>
      <c r="DI237" s="49" t="str">
        <f t="shared" si="322"/>
        <v/>
      </c>
      <c r="DK237" s="49" t="str">
        <f t="shared" si="293"/>
        <v/>
      </c>
      <c r="DL237" s="49" t="str">
        <f t="shared" si="294"/>
        <v/>
      </c>
      <c r="DM237" s="49" t="str">
        <f t="shared" si="295"/>
        <v/>
      </c>
      <c r="DN237" s="57" t="str">
        <f t="shared" si="296"/>
        <v/>
      </c>
      <c r="DP237" s="49" t="str">
        <f t="shared" si="342"/>
        <v/>
      </c>
      <c r="DQ237" s="49" t="str">
        <f t="shared" si="343"/>
        <v/>
      </c>
      <c r="DR237" s="49" t="str">
        <f t="shared" si="344"/>
        <v/>
      </c>
      <c r="DS237" s="49" t="str">
        <f t="shared" si="345"/>
        <v/>
      </c>
      <c r="DU237" s="49" t="str">
        <f t="shared" si="346"/>
        <v/>
      </c>
      <c r="DV237" s="49" t="str">
        <f t="shared" si="347"/>
        <v/>
      </c>
      <c r="DW237" s="49" t="str">
        <f t="shared" si="348"/>
        <v/>
      </c>
      <c r="DX237" s="49" t="str">
        <f t="shared" si="349"/>
        <v/>
      </c>
      <c r="DY237" s="57" t="str">
        <f t="shared" si="350"/>
        <v/>
      </c>
      <c r="EA237" s="49" t="str">
        <f t="shared" si="323"/>
        <v/>
      </c>
      <c r="EB237" s="49" t="str">
        <f t="shared" si="324"/>
        <v/>
      </c>
      <c r="EC237" s="49" t="str">
        <f t="shared" si="325"/>
        <v/>
      </c>
      <c r="ED237" s="49" t="str">
        <f t="shared" si="326"/>
        <v/>
      </c>
      <c r="EE237" s="49" t="str">
        <f t="shared" si="327"/>
        <v/>
      </c>
      <c r="EG237" s="49" t="str">
        <f t="shared" si="328"/>
        <v/>
      </c>
      <c r="EH237" s="49" t="str">
        <f t="shared" si="329"/>
        <v/>
      </c>
      <c r="EI237" s="49" t="str">
        <f t="shared" si="330"/>
        <v/>
      </c>
      <c r="EJ237" s="49" t="str">
        <f t="shared" si="331"/>
        <v/>
      </c>
      <c r="EK237" s="49" t="str">
        <f t="shared" si="332"/>
        <v/>
      </c>
      <c r="EL237" s="57" t="str">
        <f t="shared" si="333"/>
        <v/>
      </c>
    </row>
    <row r="238" spans="1:142" ht="15" customHeight="1">
      <c r="A238" s="699"/>
      <c r="B238" s="702"/>
      <c r="C238" s="702"/>
      <c r="D238" s="722"/>
      <c r="E238" s="722"/>
      <c r="F238" s="722"/>
      <c r="G238" s="722"/>
      <c r="H238" s="722"/>
      <c r="I238" s="722"/>
      <c r="J238" s="722"/>
      <c r="K238" s="722"/>
      <c r="L238" s="722"/>
      <c r="M238" s="722"/>
      <c r="N238" s="722"/>
      <c r="O238" s="722"/>
      <c r="P238" s="722"/>
      <c r="Q238" s="722"/>
      <c r="R238" s="722"/>
      <c r="S238" s="722"/>
      <c r="T238" s="722"/>
      <c r="U238" s="722"/>
      <c r="V238" s="722"/>
      <c r="W238" s="722"/>
      <c r="X238" s="722"/>
      <c r="Y238" s="722"/>
      <c r="Z238" s="722"/>
      <c r="AA238" s="722"/>
      <c r="AB238" s="722"/>
      <c r="AC238" s="722"/>
      <c r="AD238" s="722"/>
      <c r="AE238" s="722"/>
      <c r="AF238" s="722"/>
      <c r="AG238" s="722"/>
      <c r="AH238" s="722"/>
      <c r="AI238" s="722"/>
      <c r="AJ238" s="722"/>
      <c r="AK238" s="722"/>
      <c r="AL238" s="722"/>
      <c r="AM238" s="722"/>
      <c r="AN238" s="722"/>
      <c r="AO238" s="722"/>
      <c r="AP238" s="215" t="str">
        <f t="shared" si="297"/>
        <v/>
      </c>
      <c r="AQ238" s="299" t="str">
        <f t="shared" si="262"/>
        <v/>
      </c>
      <c r="AR238" s="215" t="str">
        <f t="shared" si="298"/>
        <v/>
      </c>
      <c r="AS238" s="3"/>
      <c r="AT238" s="49" t="str">
        <f t="shared" si="299"/>
        <v/>
      </c>
      <c r="AU238" s="49" t="str">
        <f t="shared" si="300"/>
        <v/>
      </c>
      <c r="AV238" s="49" t="str">
        <f t="shared" si="301"/>
        <v/>
      </c>
      <c r="AW238" s="49" t="str">
        <f t="shared" si="302"/>
        <v/>
      </c>
      <c r="AX238" s="49" t="str">
        <f t="shared" si="303"/>
        <v/>
      </c>
      <c r="AY238" s="49" t="str">
        <f t="shared" si="304"/>
        <v/>
      </c>
      <c r="AZ238" s="49" t="str">
        <f t="shared" si="305"/>
        <v/>
      </c>
      <c r="BA238" s="42"/>
      <c r="BB238" s="49" t="str">
        <f t="shared" si="263"/>
        <v/>
      </c>
      <c r="BC238" s="49" t="str">
        <f t="shared" si="264"/>
        <v/>
      </c>
      <c r="BD238" s="49" t="str">
        <f t="shared" si="265"/>
        <v/>
      </c>
      <c r="BE238" s="49" t="str">
        <f t="shared" si="266"/>
        <v/>
      </c>
      <c r="BF238" s="49" t="str">
        <f t="shared" si="267"/>
        <v/>
      </c>
      <c r="BG238" s="49" t="str">
        <f t="shared" si="268"/>
        <v/>
      </c>
      <c r="BH238" s="49" t="str">
        <f t="shared" si="269"/>
        <v/>
      </c>
      <c r="BI238" s="49" t="str">
        <f t="shared" si="306"/>
        <v/>
      </c>
      <c r="BJ238" s="3"/>
      <c r="BK238" s="49" t="str">
        <f t="shared" si="307"/>
        <v/>
      </c>
      <c r="BL238" s="49" t="str">
        <f t="shared" si="308"/>
        <v/>
      </c>
      <c r="BM238" s="49" t="str">
        <f t="shared" si="309"/>
        <v/>
      </c>
      <c r="BN238" s="49" t="str">
        <f t="shared" si="310"/>
        <v/>
      </c>
      <c r="BO238" s="49" t="str">
        <f t="shared" si="311"/>
        <v/>
      </c>
      <c r="BP238" s="49" t="str">
        <f t="shared" si="312"/>
        <v/>
      </c>
      <c r="BQ238" s="49" t="str">
        <f t="shared" si="313"/>
        <v/>
      </c>
      <c r="BR238" s="49" t="str">
        <f t="shared" si="314"/>
        <v/>
      </c>
      <c r="BS238" s="49" t="str">
        <f t="shared" si="315"/>
        <v/>
      </c>
      <c r="BT238" s="49" t="str">
        <f t="shared" si="316"/>
        <v/>
      </c>
      <c r="BU238" s="49" t="str">
        <f t="shared" si="317"/>
        <v/>
      </c>
      <c r="BV238" s="49" t="str">
        <f t="shared" si="318"/>
        <v/>
      </c>
      <c r="BW238" s="49" t="str">
        <f t="shared" si="319"/>
        <v/>
      </c>
      <c r="BY238" s="49" t="str">
        <f t="shared" si="270"/>
        <v/>
      </c>
      <c r="BZ238" s="49" t="str">
        <f t="shared" si="271"/>
        <v/>
      </c>
      <c r="CA238" s="49" t="str">
        <f t="shared" si="272"/>
        <v/>
      </c>
      <c r="CB238" s="49" t="str">
        <f t="shared" si="273"/>
        <v/>
      </c>
      <c r="CC238" s="49" t="str">
        <f t="shared" si="274"/>
        <v/>
      </c>
      <c r="CD238" s="49" t="str">
        <f t="shared" si="275"/>
        <v/>
      </c>
      <c r="CE238" s="49" t="str">
        <f t="shared" si="276"/>
        <v/>
      </c>
      <c r="CF238" s="49" t="str">
        <f t="shared" si="277"/>
        <v/>
      </c>
      <c r="CG238" s="49" t="str">
        <f t="shared" si="278"/>
        <v/>
      </c>
      <c r="CH238" s="49" t="str">
        <f t="shared" si="279"/>
        <v/>
      </c>
      <c r="CI238" s="49" t="str">
        <f t="shared" si="280"/>
        <v/>
      </c>
      <c r="CJ238" s="49" t="str">
        <f t="shared" si="281"/>
        <v/>
      </c>
      <c r="CK238" s="49" t="str">
        <f t="shared" si="282"/>
        <v/>
      </c>
      <c r="CL238" s="49" t="str">
        <f t="shared" si="283"/>
        <v/>
      </c>
      <c r="CM238" s="3"/>
      <c r="CN238" s="49" t="str">
        <f t="shared" si="334"/>
        <v/>
      </c>
      <c r="CO238" s="49" t="str">
        <f t="shared" si="335"/>
        <v/>
      </c>
      <c r="CP238" s="49" t="str">
        <f t="shared" si="336"/>
        <v/>
      </c>
      <c r="CQ238" s="49" t="str">
        <f t="shared" si="337"/>
        <v/>
      </c>
      <c r="CR238" s="49" t="str">
        <f t="shared" si="338"/>
        <v/>
      </c>
      <c r="CS238" s="49" t="str">
        <f t="shared" si="339"/>
        <v/>
      </c>
      <c r="CT238" s="49" t="str">
        <f t="shared" si="340"/>
        <v/>
      </c>
      <c r="CU238" s="49" t="str">
        <f t="shared" si="341"/>
        <v/>
      </c>
      <c r="CW238" s="49" t="str">
        <f t="shared" si="284"/>
        <v/>
      </c>
      <c r="CX238" s="49" t="str">
        <f t="shared" si="285"/>
        <v/>
      </c>
      <c r="CY238" s="49" t="str">
        <f t="shared" si="286"/>
        <v/>
      </c>
      <c r="CZ238" s="49" t="str">
        <f t="shared" si="287"/>
        <v/>
      </c>
      <c r="DA238" s="49" t="str">
        <f t="shared" si="288"/>
        <v/>
      </c>
      <c r="DB238" s="49" t="str">
        <f t="shared" si="289"/>
        <v/>
      </c>
      <c r="DC238" s="49" t="str">
        <f t="shared" si="290"/>
        <v/>
      </c>
      <c r="DD238" s="49" t="str">
        <f t="shared" si="291"/>
        <v/>
      </c>
      <c r="DE238" s="52" t="str">
        <f t="shared" si="292"/>
        <v/>
      </c>
      <c r="DG238" s="49" t="str">
        <f t="shared" si="320"/>
        <v/>
      </c>
      <c r="DH238" s="49" t="str">
        <f t="shared" si="321"/>
        <v/>
      </c>
      <c r="DI238" s="49" t="str">
        <f t="shared" si="322"/>
        <v/>
      </c>
      <c r="DK238" s="49" t="str">
        <f t="shared" si="293"/>
        <v/>
      </c>
      <c r="DL238" s="49" t="str">
        <f t="shared" si="294"/>
        <v/>
      </c>
      <c r="DM238" s="49" t="str">
        <f t="shared" si="295"/>
        <v/>
      </c>
      <c r="DN238" s="57" t="str">
        <f t="shared" si="296"/>
        <v/>
      </c>
      <c r="DP238" s="49" t="str">
        <f t="shared" si="342"/>
        <v/>
      </c>
      <c r="DQ238" s="49" t="str">
        <f t="shared" si="343"/>
        <v/>
      </c>
      <c r="DR238" s="49" t="str">
        <f t="shared" si="344"/>
        <v/>
      </c>
      <c r="DS238" s="49" t="str">
        <f t="shared" si="345"/>
        <v/>
      </c>
      <c r="DU238" s="49" t="str">
        <f t="shared" si="346"/>
        <v/>
      </c>
      <c r="DV238" s="49" t="str">
        <f t="shared" si="347"/>
        <v/>
      </c>
      <c r="DW238" s="49" t="str">
        <f t="shared" si="348"/>
        <v/>
      </c>
      <c r="DX238" s="49" t="str">
        <f t="shared" si="349"/>
        <v/>
      </c>
      <c r="DY238" s="57" t="str">
        <f t="shared" si="350"/>
        <v/>
      </c>
      <c r="EA238" s="49" t="str">
        <f t="shared" si="323"/>
        <v/>
      </c>
      <c r="EB238" s="49" t="str">
        <f t="shared" si="324"/>
        <v/>
      </c>
      <c r="EC238" s="49" t="str">
        <f t="shared" si="325"/>
        <v/>
      </c>
      <c r="ED238" s="49" t="str">
        <f t="shared" si="326"/>
        <v/>
      </c>
      <c r="EE238" s="49" t="str">
        <f t="shared" si="327"/>
        <v/>
      </c>
      <c r="EG238" s="49" t="str">
        <f t="shared" si="328"/>
        <v/>
      </c>
      <c r="EH238" s="49" t="str">
        <f t="shared" si="329"/>
        <v/>
      </c>
      <c r="EI238" s="49" t="str">
        <f t="shared" si="330"/>
        <v/>
      </c>
      <c r="EJ238" s="49" t="str">
        <f t="shared" si="331"/>
        <v/>
      </c>
      <c r="EK238" s="49" t="str">
        <f t="shared" si="332"/>
        <v/>
      </c>
      <c r="EL238" s="57" t="str">
        <f t="shared" si="333"/>
        <v/>
      </c>
    </row>
    <row r="239" spans="1:142" ht="15" customHeight="1">
      <c r="A239" s="699"/>
      <c r="B239" s="702"/>
      <c r="C239" s="702"/>
      <c r="D239" s="722"/>
      <c r="E239" s="722"/>
      <c r="F239" s="722"/>
      <c r="G239" s="722"/>
      <c r="H239" s="722"/>
      <c r="I239" s="722"/>
      <c r="J239" s="722"/>
      <c r="K239" s="722"/>
      <c r="L239" s="722"/>
      <c r="M239" s="722"/>
      <c r="N239" s="722"/>
      <c r="O239" s="722"/>
      <c r="P239" s="722"/>
      <c r="Q239" s="722"/>
      <c r="R239" s="722"/>
      <c r="S239" s="722"/>
      <c r="T239" s="722"/>
      <c r="U239" s="722"/>
      <c r="V239" s="722"/>
      <c r="W239" s="722"/>
      <c r="X239" s="722"/>
      <c r="Y239" s="722"/>
      <c r="Z239" s="722"/>
      <c r="AA239" s="722"/>
      <c r="AB239" s="722"/>
      <c r="AC239" s="722"/>
      <c r="AD239" s="722"/>
      <c r="AE239" s="722"/>
      <c r="AF239" s="722"/>
      <c r="AG239" s="722"/>
      <c r="AH239" s="722"/>
      <c r="AI239" s="722"/>
      <c r="AJ239" s="722"/>
      <c r="AK239" s="722"/>
      <c r="AL239" s="722"/>
      <c r="AM239" s="722"/>
      <c r="AN239" s="722"/>
      <c r="AO239" s="722"/>
      <c r="AP239" s="215" t="str">
        <f t="shared" si="297"/>
        <v/>
      </c>
      <c r="AQ239" s="299" t="str">
        <f t="shared" si="262"/>
        <v/>
      </c>
      <c r="AR239" s="215" t="str">
        <f t="shared" si="298"/>
        <v/>
      </c>
      <c r="AS239" s="3"/>
      <c r="AT239" s="49" t="str">
        <f t="shared" si="299"/>
        <v/>
      </c>
      <c r="AU239" s="49" t="str">
        <f t="shared" si="300"/>
        <v/>
      </c>
      <c r="AV239" s="49" t="str">
        <f t="shared" si="301"/>
        <v/>
      </c>
      <c r="AW239" s="49" t="str">
        <f t="shared" si="302"/>
        <v/>
      </c>
      <c r="AX239" s="49" t="str">
        <f t="shared" si="303"/>
        <v/>
      </c>
      <c r="AY239" s="49" t="str">
        <f t="shared" si="304"/>
        <v/>
      </c>
      <c r="AZ239" s="49" t="str">
        <f t="shared" si="305"/>
        <v/>
      </c>
      <c r="BA239" s="42"/>
      <c r="BB239" s="49" t="str">
        <f t="shared" si="263"/>
        <v/>
      </c>
      <c r="BC239" s="49" t="str">
        <f t="shared" si="264"/>
        <v/>
      </c>
      <c r="BD239" s="49" t="str">
        <f t="shared" si="265"/>
        <v/>
      </c>
      <c r="BE239" s="49" t="str">
        <f t="shared" si="266"/>
        <v/>
      </c>
      <c r="BF239" s="49" t="str">
        <f t="shared" si="267"/>
        <v/>
      </c>
      <c r="BG239" s="49" t="str">
        <f t="shared" si="268"/>
        <v/>
      </c>
      <c r="BH239" s="49" t="str">
        <f t="shared" si="269"/>
        <v/>
      </c>
      <c r="BI239" s="49" t="str">
        <f t="shared" si="306"/>
        <v/>
      </c>
      <c r="BJ239" s="3"/>
      <c r="BK239" s="49" t="str">
        <f t="shared" si="307"/>
        <v/>
      </c>
      <c r="BL239" s="49" t="str">
        <f t="shared" si="308"/>
        <v/>
      </c>
      <c r="BM239" s="49" t="str">
        <f t="shared" si="309"/>
        <v/>
      </c>
      <c r="BN239" s="49" t="str">
        <f t="shared" si="310"/>
        <v/>
      </c>
      <c r="BO239" s="49" t="str">
        <f t="shared" si="311"/>
        <v/>
      </c>
      <c r="BP239" s="49" t="str">
        <f t="shared" si="312"/>
        <v/>
      </c>
      <c r="BQ239" s="49" t="str">
        <f t="shared" si="313"/>
        <v/>
      </c>
      <c r="BR239" s="49" t="str">
        <f t="shared" si="314"/>
        <v/>
      </c>
      <c r="BS239" s="49" t="str">
        <f t="shared" si="315"/>
        <v/>
      </c>
      <c r="BT239" s="49" t="str">
        <f t="shared" si="316"/>
        <v/>
      </c>
      <c r="BU239" s="49" t="str">
        <f t="shared" si="317"/>
        <v/>
      </c>
      <c r="BV239" s="49" t="str">
        <f t="shared" si="318"/>
        <v/>
      </c>
      <c r="BW239" s="49" t="str">
        <f t="shared" si="319"/>
        <v/>
      </c>
      <c r="BY239" s="49" t="str">
        <f t="shared" si="270"/>
        <v/>
      </c>
      <c r="BZ239" s="49" t="str">
        <f t="shared" si="271"/>
        <v/>
      </c>
      <c r="CA239" s="49" t="str">
        <f t="shared" si="272"/>
        <v/>
      </c>
      <c r="CB239" s="49" t="str">
        <f t="shared" si="273"/>
        <v/>
      </c>
      <c r="CC239" s="49" t="str">
        <f t="shared" si="274"/>
        <v/>
      </c>
      <c r="CD239" s="49" t="str">
        <f t="shared" si="275"/>
        <v/>
      </c>
      <c r="CE239" s="49" t="str">
        <f t="shared" si="276"/>
        <v/>
      </c>
      <c r="CF239" s="49" t="str">
        <f t="shared" si="277"/>
        <v/>
      </c>
      <c r="CG239" s="49" t="str">
        <f t="shared" si="278"/>
        <v/>
      </c>
      <c r="CH239" s="49" t="str">
        <f t="shared" si="279"/>
        <v/>
      </c>
      <c r="CI239" s="49" t="str">
        <f t="shared" si="280"/>
        <v/>
      </c>
      <c r="CJ239" s="49" t="str">
        <f t="shared" si="281"/>
        <v/>
      </c>
      <c r="CK239" s="49" t="str">
        <f t="shared" si="282"/>
        <v/>
      </c>
      <c r="CL239" s="49" t="str">
        <f t="shared" si="283"/>
        <v/>
      </c>
      <c r="CM239" s="3"/>
      <c r="CN239" s="49" t="str">
        <f t="shared" si="334"/>
        <v/>
      </c>
      <c r="CO239" s="49" t="str">
        <f t="shared" si="335"/>
        <v/>
      </c>
      <c r="CP239" s="49" t="str">
        <f t="shared" si="336"/>
        <v/>
      </c>
      <c r="CQ239" s="49" t="str">
        <f t="shared" si="337"/>
        <v/>
      </c>
      <c r="CR239" s="49" t="str">
        <f t="shared" si="338"/>
        <v/>
      </c>
      <c r="CS239" s="49" t="str">
        <f t="shared" si="339"/>
        <v/>
      </c>
      <c r="CT239" s="49" t="str">
        <f t="shared" si="340"/>
        <v/>
      </c>
      <c r="CU239" s="49" t="str">
        <f t="shared" si="341"/>
        <v/>
      </c>
      <c r="CW239" s="49" t="str">
        <f t="shared" si="284"/>
        <v/>
      </c>
      <c r="CX239" s="49" t="str">
        <f t="shared" si="285"/>
        <v/>
      </c>
      <c r="CY239" s="49" t="str">
        <f t="shared" si="286"/>
        <v/>
      </c>
      <c r="CZ239" s="49" t="str">
        <f t="shared" si="287"/>
        <v/>
      </c>
      <c r="DA239" s="49" t="str">
        <f t="shared" si="288"/>
        <v/>
      </c>
      <c r="DB239" s="49" t="str">
        <f t="shared" si="289"/>
        <v/>
      </c>
      <c r="DC239" s="49" t="str">
        <f t="shared" si="290"/>
        <v/>
      </c>
      <c r="DD239" s="49" t="str">
        <f t="shared" si="291"/>
        <v/>
      </c>
      <c r="DE239" s="52" t="str">
        <f t="shared" si="292"/>
        <v/>
      </c>
      <c r="DG239" s="49" t="str">
        <f t="shared" si="320"/>
        <v/>
      </c>
      <c r="DH239" s="49" t="str">
        <f t="shared" si="321"/>
        <v/>
      </c>
      <c r="DI239" s="49" t="str">
        <f t="shared" si="322"/>
        <v/>
      </c>
      <c r="DK239" s="49" t="str">
        <f t="shared" si="293"/>
        <v/>
      </c>
      <c r="DL239" s="49" t="str">
        <f t="shared" si="294"/>
        <v/>
      </c>
      <c r="DM239" s="49" t="str">
        <f t="shared" si="295"/>
        <v/>
      </c>
      <c r="DN239" s="57" t="str">
        <f t="shared" si="296"/>
        <v/>
      </c>
      <c r="DP239" s="49" t="str">
        <f t="shared" si="342"/>
        <v/>
      </c>
      <c r="DQ239" s="49" t="str">
        <f t="shared" si="343"/>
        <v/>
      </c>
      <c r="DR239" s="49" t="str">
        <f t="shared" si="344"/>
        <v/>
      </c>
      <c r="DS239" s="49" t="str">
        <f t="shared" si="345"/>
        <v/>
      </c>
      <c r="DU239" s="49" t="str">
        <f t="shared" si="346"/>
        <v/>
      </c>
      <c r="DV239" s="49" t="str">
        <f t="shared" si="347"/>
        <v/>
      </c>
      <c r="DW239" s="49" t="str">
        <f t="shared" si="348"/>
        <v/>
      </c>
      <c r="DX239" s="49" t="str">
        <f t="shared" si="349"/>
        <v/>
      </c>
      <c r="DY239" s="57" t="str">
        <f t="shared" si="350"/>
        <v/>
      </c>
      <c r="EA239" s="49" t="str">
        <f t="shared" si="323"/>
        <v/>
      </c>
      <c r="EB239" s="49" t="str">
        <f t="shared" si="324"/>
        <v/>
      </c>
      <c r="EC239" s="49" t="str">
        <f t="shared" si="325"/>
        <v/>
      </c>
      <c r="ED239" s="49" t="str">
        <f t="shared" si="326"/>
        <v/>
      </c>
      <c r="EE239" s="49" t="str">
        <f t="shared" si="327"/>
        <v/>
      </c>
      <c r="EG239" s="49" t="str">
        <f t="shared" si="328"/>
        <v/>
      </c>
      <c r="EH239" s="49" t="str">
        <f t="shared" si="329"/>
        <v/>
      </c>
      <c r="EI239" s="49" t="str">
        <f t="shared" si="330"/>
        <v/>
      </c>
      <c r="EJ239" s="49" t="str">
        <f t="shared" si="331"/>
        <v/>
      </c>
      <c r="EK239" s="49" t="str">
        <f t="shared" si="332"/>
        <v/>
      </c>
      <c r="EL239" s="57" t="str">
        <f t="shared" si="333"/>
        <v/>
      </c>
    </row>
    <row r="240" spans="1:142" ht="15" customHeight="1">
      <c r="A240" s="699"/>
      <c r="B240" s="702"/>
      <c r="C240" s="702"/>
      <c r="D240" s="722"/>
      <c r="E240" s="722"/>
      <c r="F240" s="722"/>
      <c r="G240" s="722"/>
      <c r="H240" s="722"/>
      <c r="I240" s="722"/>
      <c r="J240" s="722"/>
      <c r="K240" s="722"/>
      <c r="L240" s="722"/>
      <c r="M240" s="722"/>
      <c r="N240" s="722"/>
      <c r="O240" s="722"/>
      <c r="P240" s="722"/>
      <c r="Q240" s="722"/>
      <c r="R240" s="722"/>
      <c r="S240" s="722"/>
      <c r="T240" s="722"/>
      <c r="U240" s="722"/>
      <c r="V240" s="722"/>
      <c r="W240" s="722"/>
      <c r="X240" s="722"/>
      <c r="Y240" s="722"/>
      <c r="Z240" s="722"/>
      <c r="AA240" s="722"/>
      <c r="AB240" s="722"/>
      <c r="AC240" s="722"/>
      <c r="AD240" s="722"/>
      <c r="AE240" s="722"/>
      <c r="AF240" s="722"/>
      <c r="AG240" s="722"/>
      <c r="AH240" s="722"/>
      <c r="AI240" s="722"/>
      <c r="AJ240" s="722"/>
      <c r="AK240" s="722"/>
      <c r="AL240" s="722"/>
      <c r="AM240" s="722"/>
      <c r="AN240" s="722"/>
      <c r="AO240" s="722"/>
      <c r="AP240" s="215" t="str">
        <f t="shared" si="297"/>
        <v/>
      </c>
      <c r="AQ240" s="299" t="str">
        <f t="shared" si="262"/>
        <v/>
      </c>
      <c r="AR240" s="215" t="str">
        <f t="shared" si="298"/>
        <v/>
      </c>
      <c r="AS240" s="3"/>
      <c r="AT240" s="49" t="str">
        <f t="shared" si="299"/>
        <v/>
      </c>
      <c r="AU240" s="49" t="str">
        <f t="shared" si="300"/>
        <v/>
      </c>
      <c r="AV240" s="49" t="str">
        <f t="shared" si="301"/>
        <v/>
      </c>
      <c r="AW240" s="49" t="str">
        <f t="shared" si="302"/>
        <v/>
      </c>
      <c r="AX240" s="49" t="str">
        <f t="shared" si="303"/>
        <v/>
      </c>
      <c r="AY240" s="49" t="str">
        <f t="shared" si="304"/>
        <v/>
      </c>
      <c r="AZ240" s="49" t="str">
        <f t="shared" si="305"/>
        <v/>
      </c>
      <c r="BA240" s="42"/>
      <c r="BB240" s="49" t="str">
        <f t="shared" si="263"/>
        <v/>
      </c>
      <c r="BC240" s="49" t="str">
        <f t="shared" si="264"/>
        <v/>
      </c>
      <c r="BD240" s="49" t="str">
        <f t="shared" si="265"/>
        <v/>
      </c>
      <c r="BE240" s="49" t="str">
        <f t="shared" si="266"/>
        <v/>
      </c>
      <c r="BF240" s="49" t="str">
        <f t="shared" si="267"/>
        <v/>
      </c>
      <c r="BG240" s="49" t="str">
        <f t="shared" si="268"/>
        <v/>
      </c>
      <c r="BH240" s="49" t="str">
        <f t="shared" si="269"/>
        <v/>
      </c>
      <c r="BI240" s="49" t="str">
        <f t="shared" si="306"/>
        <v/>
      </c>
      <c r="BJ240" s="3"/>
      <c r="BK240" s="49" t="str">
        <f t="shared" si="307"/>
        <v/>
      </c>
      <c r="BL240" s="49" t="str">
        <f t="shared" si="308"/>
        <v/>
      </c>
      <c r="BM240" s="49" t="str">
        <f t="shared" si="309"/>
        <v/>
      </c>
      <c r="BN240" s="49" t="str">
        <f t="shared" si="310"/>
        <v/>
      </c>
      <c r="BO240" s="49" t="str">
        <f t="shared" si="311"/>
        <v/>
      </c>
      <c r="BP240" s="49" t="str">
        <f t="shared" si="312"/>
        <v/>
      </c>
      <c r="BQ240" s="49" t="str">
        <f t="shared" si="313"/>
        <v/>
      </c>
      <c r="BR240" s="49" t="str">
        <f t="shared" si="314"/>
        <v/>
      </c>
      <c r="BS240" s="49" t="str">
        <f t="shared" si="315"/>
        <v/>
      </c>
      <c r="BT240" s="49" t="str">
        <f t="shared" si="316"/>
        <v/>
      </c>
      <c r="BU240" s="49" t="str">
        <f t="shared" si="317"/>
        <v/>
      </c>
      <c r="BV240" s="49" t="str">
        <f t="shared" si="318"/>
        <v/>
      </c>
      <c r="BW240" s="49" t="str">
        <f t="shared" si="319"/>
        <v/>
      </c>
      <c r="BY240" s="49" t="str">
        <f t="shared" si="270"/>
        <v/>
      </c>
      <c r="BZ240" s="49" t="str">
        <f t="shared" si="271"/>
        <v/>
      </c>
      <c r="CA240" s="49" t="str">
        <f t="shared" si="272"/>
        <v/>
      </c>
      <c r="CB240" s="49" t="str">
        <f t="shared" si="273"/>
        <v/>
      </c>
      <c r="CC240" s="49" t="str">
        <f t="shared" si="274"/>
        <v/>
      </c>
      <c r="CD240" s="49" t="str">
        <f t="shared" si="275"/>
        <v/>
      </c>
      <c r="CE240" s="49" t="str">
        <f t="shared" si="276"/>
        <v/>
      </c>
      <c r="CF240" s="49" t="str">
        <f t="shared" si="277"/>
        <v/>
      </c>
      <c r="CG240" s="49" t="str">
        <f t="shared" si="278"/>
        <v/>
      </c>
      <c r="CH240" s="49" t="str">
        <f t="shared" si="279"/>
        <v/>
      </c>
      <c r="CI240" s="49" t="str">
        <f t="shared" si="280"/>
        <v/>
      </c>
      <c r="CJ240" s="49" t="str">
        <f t="shared" si="281"/>
        <v/>
      </c>
      <c r="CK240" s="49" t="str">
        <f t="shared" si="282"/>
        <v/>
      </c>
      <c r="CL240" s="49" t="str">
        <f t="shared" si="283"/>
        <v/>
      </c>
      <c r="CM240" s="3"/>
      <c r="CN240" s="49" t="str">
        <f t="shared" si="334"/>
        <v/>
      </c>
      <c r="CO240" s="49" t="str">
        <f t="shared" si="335"/>
        <v/>
      </c>
      <c r="CP240" s="49" t="str">
        <f t="shared" si="336"/>
        <v/>
      </c>
      <c r="CQ240" s="49" t="str">
        <f t="shared" si="337"/>
        <v/>
      </c>
      <c r="CR240" s="49" t="str">
        <f t="shared" si="338"/>
        <v/>
      </c>
      <c r="CS240" s="49" t="str">
        <f t="shared" si="339"/>
        <v/>
      </c>
      <c r="CT240" s="49" t="str">
        <f t="shared" si="340"/>
        <v/>
      </c>
      <c r="CU240" s="49" t="str">
        <f t="shared" si="341"/>
        <v/>
      </c>
      <c r="CW240" s="49" t="str">
        <f t="shared" si="284"/>
        <v/>
      </c>
      <c r="CX240" s="49" t="str">
        <f t="shared" si="285"/>
        <v/>
      </c>
      <c r="CY240" s="49" t="str">
        <f t="shared" si="286"/>
        <v/>
      </c>
      <c r="CZ240" s="49" t="str">
        <f t="shared" si="287"/>
        <v/>
      </c>
      <c r="DA240" s="49" t="str">
        <f t="shared" si="288"/>
        <v/>
      </c>
      <c r="DB240" s="49" t="str">
        <f t="shared" si="289"/>
        <v/>
      </c>
      <c r="DC240" s="49" t="str">
        <f t="shared" si="290"/>
        <v/>
      </c>
      <c r="DD240" s="49" t="str">
        <f t="shared" si="291"/>
        <v/>
      </c>
      <c r="DE240" s="52" t="str">
        <f t="shared" si="292"/>
        <v/>
      </c>
      <c r="DG240" s="49" t="str">
        <f t="shared" si="320"/>
        <v/>
      </c>
      <c r="DH240" s="49" t="str">
        <f t="shared" si="321"/>
        <v/>
      </c>
      <c r="DI240" s="49" t="str">
        <f t="shared" si="322"/>
        <v/>
      </c>
      <c r="DK240" s="49" t="str">
        <f t="shared" si="293"/>
        <v/>
      </c>
      <c r="DL240" s="49" t="str">
        <f t="shared" si="294"/>
        <v/>
      </c>
      <c r="DM240" s="49" t="str">
        <f t="shared" si="295"/>
        <v/>
      </c>
      <c r="DN240" s="57" t="str">
        <f t="shared" si="296"/>
        <v/>
      </c>
      <c r="DP240" s="49" t="str">
        <f t="shared" si="342"/>
        <v/>
      </c>
      <c r="DQ240" s="49" t="str">
        <f t="shared" si="343"/>
        <v/>
      </c>
      <c r="DR240" s="49" t="str">
        <f t="shared" si="344"/>
        <v/>
      </c>
      <c r="DS240" s="49" t="str">
        <f t="shared" si="345"/>
        <v/>
      </c>
      <c r="DU240" s="49" t="str">
        <f t="shared" si="346"/>
        <v/>
      </c>
      <c r="DV240" s="49" t="str">
        <f t="shared" si="347"/>
        <v/>
      </c>
      <c r="DW240" s="49" t="str">
        <f t="shared" si="348"/>
        <v/>
      </c>
      <c r="DX240" s="49" t="str">
        <f t="shared" si="349"/>
        <v/>
      </c>
      <c r="DY240" s="57" t="str">
        <f t="shared" si="350"/>
        <v/>
      </c>
      <c r="EA240" s="49" t="str">
        <f t="shared" si="323"/>
        <v/>
      </c>
      <c r="EB240" s="49" t="str">
        <f t="shared" si="324"/>
        <v/>
      </c>
      <c r="EC240" s="49" t="str">
        <f t="shared" si="325"/>
        <v/>
      </c>
      <c r="ED240" s="49" t="str">
        <f t="shared" si="326"/>
        <v/>
      </c>
      <c r="EE240" s="49" t="str">
        <f t="shared" si="327"/>
        <v/>
      </c>
      <c r="EG240" s="49" t="str">
        <f t="shared" si="328"/>
        <v/>
      </c>
      <c r="EH240" s="49" t="str">
        <f t="shared" si="329"/>
        <v/>
      </c>
      <c r="EI240" s="49" t="str">
        <f t="shared" si="330"/>
        <v/>
      </c>
      <c r="EJ240" s="49" t="str">
        <f t="shared" si="331"/>
        <v/>
      </c>
      <c r="EK240" s="49" t="str">
        <f t="shared" si="332"/>
        <v/>
      </c>
      <c r="EL240" s="57" t="str">
        <f t="shared" si="333"/>
        <v/>
      </c>
    </row>
    <row r="241" spans="1:142" ht="15" customHeight="1">
      <c r="A241" s="699"/>
      <c r="B241" s="702"/>
      <c r="C241" s="702"/>
      <c r="D241" s="722"/>
      <c r="E241" s="722"/>
      <c r="F241" s="722"/>
      <c r="G241" s="722"/>
      <c r="H241" s="722"/>
      <c r="I241" s="722"/>
      <c r="J241" s="722"/>
      <c r="K241" s="722"/>
      <c r="L241" s="722"/>
      <c r="M241" s="722"/>
      <c r="N241" s="722"/>
      <c r="O241" s="722"/>
      <c r="P241" s="722"/>
      <c r="Q241" s="722"/>
      <c r="R241" s="722"/>
      <c r="S241" s="722"/>
      <c r="T241" s="722"/>
      <c r="U241" s="722"/>
      <c r="V241" s="722"/>
      <c r="W241" s="722"/>
      <c r="X241" s="722"/>
      <c r="Y241" s="722"/>
      <c r="Z241" s="722"/>
      <c r="AA241" s="722"/>
      <c r="AB241" s="722"/>
      <c r="AC241" s="722"/>
      <c r="AD241" s="722"/>
      <c r="AE241" s="722"/>
      <c r="AF241" s="722"/>
      <c r="AG241" s="722"/>
      <c r="AH241" s="722"/>
      <c r="AI241" s="722"/>
      <c r="AJ241" s="722"/>
      <c r="AK241" s="722"/>
      <c r="AL241" s="722"/>
      <c r="AM241" s="722"/>
      <c r="AN241" s="722"/>
      <c r="AO241" s="722"/>
      <c r="AP241" s="215" t="str">
        <f t="shared" si="297"/>
        <v/>
      </c>
      <c r="AQ241" s="299" t="str">
        <f t="shared" si="262"/>
        <v/>
      </c>
      <c r="AR241" s="215" t="str">
        <f t="shared" si="298"/>
        <v/>
      </c>
      <c r="AS241" s="3"/>
      <c r="AT241" s="49" t="str">
        <f t="shared" si="299"/>
        <v/>
      </c>
      <c r="AU241" s="49" t="str">
        <f t="shared" si="300"/>
        <v/>
      </c>
      <c r="AV241" s="49" t="str">
        <f t="shared" si="301"/>
        <v/>
      </c>
      <c r="AW241" s="49" t="str">
        <f t="shared" si="302"/>
        <v/>
      </c>
      <c r="AX241" s="49" t="str">
        <f t="shared" si="303"/>
        <v/>
      </c>
      <c r="AY241" s="49" t="str">
        <f t="shared" si="304"/>
        <v/>
      </c>
      <c r="AZ241" s="49" t="str">
        <f t="shared" si="305"/>
        <v/>
      </c>
      <c r="BA241" s="42"/>
      <c r="BB241" s="49" t="str">
        <f t="shared" si="263"/>
        <v/>
      </c>
      <c r="BC241" s="49" t="str">
        <f t="shared" si="264"/>
        <v/>
      </c>
      <c r="BD241" s="49" t="str">
        <f t="shared" si="265"/>
        <v/>
      </c>
      <c r="BE241" s="49" t="str">
        <f t="shared" si="266"/>
        <v/>
      </c>
      <c r="BF241" s="49" t="str">
        <f t="shared" si="267"/>
        <v/>
      </c>
      <c r="BG241" s="49" t="str">
        <f t="shared" si="268"/>
        <v/>
      </c>
      <c r="BH241" s="49" t="str">
        <f t="shared" si="269"/>
        <v/>
      </c>
      <c r="BI241" s="49" t="str">
        <f t="shared" si="306"/>
        <v/>
      </c>
      <c r="BJ241" s="3"/>
      <c r="BK241" s="49" t="str">
        <f t="shared" si="307"/>
        <v/>
      </c>
      <c r="BL241" s="49" t="str">
        <f t="shared" si="308"/>
        <v/>
      </c>
      <c r="BM241" s="49" t="str">
        <f t="shared" si="309"/>
        <v/>
      </c>
      <c r="BN241" s="49" t="str">
        <f t="shared" si="310"/>
        <v/>
      </c>
      <c r="BO241" s="49" t="str">
        <f t="shared" si="311"/>
        <v/>
      </c>
      <c r="BP241" s="49" t="str">
        <f t="shared" si="312"/>
        <v/>
      </c>
      <c r="BQ241" s="49" t="str">
        <f t="shared" si="313"/>
        <v/>
      </c>
      <c r="BR241" s="49" t="str">
        <f t="shared" si="314"/>
        <v/>
      </c>
      <c r="BS241" s="49" t="str">
        <f t="shared" si="315"/>
        <v/>
      </c>
      <c r="BT241" s="49" t="str">
        <f t="shared" si="316"/>
        <v/>
      </c>
      <c r="BU241" s="49" t="str">
        <f t="shared" si="317"/>
        <v/>
      </c>
      <c r="BV241" s="49" t="str">
        <f t="shared" si="318"/>
        <v/>
      </c>
      <c r="BW241" s="49" t="str">
        <f t="shared" si="319"/>
        <v/>
      </c>
      <c r="BY241" s="49" t="str">
        <f t="shared" si="270"/>
        <v/>
      </c>
      <c r="BZ241" s="49" t="str">
        <f t="shared" si="271"/>
        <v/>
      </c>
      <c r="CA241" s="49" t="str">
        <f t="shared" si="272"/>
        <v/>
      </c>
      <c r="CB241" s="49" t="str">
        <f t="shared" si="273"/>
        <v/>
      </c>
      <c r="CC241" s="49" t="str">
        <f t="shared" si="274"/>
        <v/>
      </c>
      <c r="CD241" s="49" t="str">
        <f t="shared" si="275"/>
        <v/>
      </c>
      <c r="CE241" s="49" t="str">
        <f t="shared" si="276"/>
        <v/>
      </c>
      <c r="CF241" s="49" t="str">
        <f t="shared" si="277"/>
        <v/>
      </c>
      <c r="CG241" s="49" t="str">
        <f t="shared" si="278"/>
        <v/>
      </c>
      <c r="CH241" s="49" t="str">
        <f t="shared" si="279"/>
        <v/>
      </c>
      <c r="CI241" s="49" t="str">
        <f t="shared" si="280"/>
        <v/>
      </c>
      <c r="CJ241" s="49" t="str">
        <f t="shared" si="281"/>
        <v/>
      </c>
      <c r="CK241" s="49" t="str">
        <f t="shared" si="282"/>
        <v/>
      </c>
      <c r="CL241" s="49" t="str">
        <f t="shared" si="283"/>
        <v/>
      </c>
      <c r="CM241" s="3"/>
      <c r="CN241" s="49" t="str">
        <f t="shared" si="334"/>
        <v/>
      </c>
      <c r="CO241" s="49" t="str">
        <f t="shared" si="335"/>
        <v/>
      </c>
      <c r="CP241" s="49" t="str">
        <f t="shared" si="336"/>
        <v/>
      </c>
      <c r="CQ241" s="49" t="str">
        <f t="shared" si="337"/>
        <v/>
      </c>
      <c r="CR241" s="49" t="str">
        <f t="shared" si="338"/>
        <v/>
      </c>
      <c r="CS241" s="49" t="str">
        <f t="shared" si="339"/>
        <v/>
      </c>
      <c r="CT241" s="49" t="str">
        <f t="shared" si="340"/>
        <v/>
      </c>
      <c r="CU241" s="49" t="str">
        <f t="shared" si="341"/>
        <v/>
      </c>
      <c r="CW241" s="49" t="str">
        <f t="shared" si="284"/>
        <v/>
      </c>
      <c r="CX241" s="49" t="str">
        <f t="shared" si="285"/>
        <v/>
      </c>
      <c r="CY241" s="49" t="str">
        <f t="shared" si="286"/>
        <v/>
      </c>
      <c r="CZ241" s="49" t="str">
        <f t="shared" si="287"/>
        <v/>
      </c>
      <c r="DA241" s="49" t="str">
        <f t="shared" si="288"/>
        <v/>
      </c>
      <c r="DB241" s="49" t="str">
        <f t="shared" si="289"/>
        <v/>
      </c>
      <c r="DC241" s="49" t="str">
        <f t="shared" si="290"/>
        <v/>
      </c>
      <c r="DD241" s="49" t="str">
        <f t="shared" si="291"/>
        <v/>
      </c>
      <c r="DE241" s="52" t="str">
        <f t="shared" si="292"/>
        <v/>
      </c>
      <c r="DG241" s="49" t="str">
        <f t="shared" si="320"/>
        <v/>
      </c>
      <c r="DH241" s="49" t="str">
        <f t="shared" si="321"/>
        <v/>
      </c>
      <c r="DI241" s="49" t="str">
        <f t="shared" si="322"/>
        <v/>
      </c>
      <c r="DK241" s="49" t="str">
        <f t="shared" si="293"/>
        <v/>
      </c>
      <c r="DL241" s="49" t="str">
        <f t="shared" si="294"/>
        <v/>
      </c>
      <c r="DM241" s="49" t="str">
        <f t="shared" si="295"/>
        <v/>
      </c>
      <c r="DN241" s="57" t="str">
        <f t="shared" si="296"/>
        <v/>
      </c>
      <c r="DP241" s="49" t="str">
        <f t="shared" si="342"/>
        <v/>
      </c>
      <c r="DQ241" s="49" t="str">
        <f t="shared" si="343"/>
        <v/>
      </c>
      <c r="DR241" s="49" t="str">
        <f t="shared" si="344"/>
        <v/>
      </c>
      <c r="DS241" s="49" t="str">
        <f t="shared" si="345"/>
        <v/>
      </c>
      <c r="DU241" s="49" t="str">
        <f t="shared" si="346"/>
        <v/>
      </c>
      <c r="DV241" s="49" t="str">
        <f t="shared" si="347"/>
        <v/>
      </c>
      <c r="DW241" s="49" t="str">
        <f t="shared" si="348"/>
        <v/>
      </c>
      <c r="DX241" s="49" t="str">
        <f t="shared" si="349"/>
        <v/>
      </c>
      <c r="DY241" s="57" t="str">
        <f t="shared" si="350"/>
        <v/>
      </c>
      <c r="EA241" s="49" t="str">
        <f t="shared" si="323"/>
        <v/>
      </c>
      <c r="EB241" s="49" t="str">
        <f t="shared" si="324"/>
        <v/>
      </c>
      <c r="EC241" s="49" t="str">
        <f t="shared" si="325"/>
        <v/>
      </c>
      <c r="ED241" s="49" t="str">
        <f t="shared" si="326"/>
        <v/>
      </c>
      <c r="EE241" s="49" t="str">
        <f t="shared" si="327"/>
        <v/>
      </c>
      <c r="EG241" s="49" t="str">
        <f t="shared" si="328"/>
        <v/>
      </c>
      <c r="EH241" s="49" t="str">
        <f t="shared" si="329"/>
        <v/>
      </c>
      <c r="EI241" s="49" t="str">
        <f t="shared" si="330"/>
        <v/>
      </c>
      <c r="EJ241" s="49" t="str">
        <f t="shared" si="331"/>
        <v/>
      </c>
      <c r="EK241" s="49" t="str">
        <f t="shared" si="332"/>
        <v/>
      </c>
      <c r="EL241" s="57" t="str">
        <f t="shared" si="333"/>
        <v/>
      </c>
    </row>
    <row r="242" spans="1:142" ht="15" customHeight="1">
      <c r="A242" s="699"/>
      <c r="B242" s="702"/>
      <c r="C242" s="702"/>
      <c r="D242" s="722"/>
      <c r="E242" s="722"/>
      <c r="F242" s="722"/>
      <c r="G242" s="722"/>
      <c r="H242" s="722"/>
      <c r="I242" s="722"/>
      <c r="J242" s="722"/>
      <c r="K242" s="722"/>
      <c r="L242" s="722"/>
      <c r="M242" s="722"/>
      <c r="N242" s="722"/>
      <c r="O242" s="722"/>
      <c r="P242" s="722"/>
      <c r="Q242" s="722"/>
      <c r="R242" s="722"/>
      <c r="S242" s="722"/>
      <c r="T242" s="722"/>
      <c r="U242" s="722"/>
      <c r="V242" s="722"/>
      <c r="W242" s="722"/>
      <c r="X242" s="722"/>
      <c r="Y242" s="722"/>
      <c r="Z242" s="722"/>
      <c r="AA242" s="722"/>
      <c r="AB242" s="722"/>
      <c r="AC242" s="722"/>
      <c r="AD242" s="722"/>
      <c r="AE242" s="722"/>
      <c r="AF242" s="722"/>
      <c r="AG242" s="722"/>
      <c r="AH242" s="722"/>
      <c r="AI242" s="722"/>
      <c r="AJ242" s="722"/>
      <c r="AK242" s="722"/>
      <c r="AL242" s="722"/>
      <c r="AM242" s="722"/>
      <c r="AN242" s="722"/>
      <c r="AO242" s="722"/>
      <c r="AP242" s="215" t="str">
        <f t="shared" si="297"/>
        <v/>
      </c>
      <c r="AQ242" s="299" t="str">
        <f t="shared" si="262"/>
        <v/>
      </c>
      <c r="AR242" s="215" t="str">
        <f t="shared" si="298"/>
        <v/>
      </c>
      <c r="AS242" s="3"/>
      <c r="AT242" s="49" t="str">
        <f t="shared" si="299"/>
        <v/>
      </c>
      <c r="AU242" s="49" t="str">
        <f t="shared" si="300"/>
        <v/>
      </c>
      <c r="AV242" s="49" t="str">
        <f t="shared" si="301"/>
        <v/>
      </c>
      <c r="AW242" s="49" t="str">
        <f t="shared" si="302"/>
        <v/>
      </c>
      <c r="AX242" s="49" t="str">
        <f t="shared" si="303"/>
        <v/>
      </c>
      <c r="AY242" s="49" t="str">
        <f t="shared" si="304"/>
        <v/>
      </c>
      <c r="AZ242" s="49" t="str">
        <f t="shared" si="305"/>
        <v/>
      </c>
      <c r="BA242" s="42"/>
      <c r="BB242" s="49" t="str">
        <f t="shared" si="263"/>
        <v/>
      </c>
      <c r="BC242" s="49" t="str">
        <f t="shared" si="264"/>
        <v/>
      </c>
      <c r="BD242" s="49" t="str">
        <f t="shared" si="265"/>
        <v/>
      </c>
      <c r="BE242" s="49" t="str">
        <f t="shared" si="266"/>
        <v/>
      </c>
      <c r="BF242" s="49" t="str">
        <f t="shared" si="267"/>
        <v/>
      </c>
      <c r="BG242" s="49" t="str">
        <f t="shared" si="268"/>
        <v/>
      </c>
      <c r="BH242" s="49" t="str">
        <f t="shared" si="269"/>
        <v/>
      </c>
      <c r="BI242" s="49" t="str">
        <f t="shared" si="306"/>
        <v/>
      </c>
      <c r="BJ242" s="3"/>
      <c r="BK242" s="49" t="str">
        <f t="shared" si="307"/>
        <v/>
      </c>
      <c r="BL242" s="49" t="str">
        <f t="shared" si="308"/>
        <v/>
      </c>
      <c r="BM242" s="49" t="str">
        <f t="shared" si="309"/>
        <v/>
      </c>
      <c r="BN242" s="49" t="str">
        <f t="shared" si="310"/>
        <v/>
      </c>
      <c r="BO242" s="49" t="str">
        <f t="shared" si="311"/>
        <v/>
      </c>
      <c r="BP242" s="49" t="str">
        <f t="shared" si="312"/>
        <v/>
      </c>
      <c r="BQ242" s="49" t="str">
        <f t="shared" si="313"/>
        <v/>
      </c>
      <c r="BR242" s="49" t="str">
        <f t="shared" si="314"/>
        <v/>
      </c>
      <c r="BS242" s="49" t="str">
        <f t="shared" si="315"/>
        <v/>
      </c>
      <c r="BT242" s="49" t="str">
        <f t="shared" si="316"/>
        <v/>
      </c>
      <c r="BU242" s="49" t="str">
        <f t="shared" si="317"/>
        <v/>
      </c>
      <c r="BV242" s="49" t="str">
        <f t="shared" si="318"/>
        <v/>
      </c>
      <c r="BW242" s="49" t="str">
        <f t="shared" si="319"/>
        <v/>
      </c>
      <c r="BY242" s="49" t="str">
        <f t="shared" si="270"/>
        <v/>
      </c>
      <c r="BZ242" s="49" t="str">
        <f t="shared" si="271"/>
        <v/>
      </c>
      <c r="CA242" s="49" t="str">
        <f t="shared" si="272"/>
        <v/>
      </c>
      <c r="CB242" s="49" t="str">
        <f t="shared" si="273"/>
        <v/>
      </c>
      <c r="CC242" s="49" t="str">
        <f t="shared" si="274"/>
        <v/>
      </c>
      <c r="CD242" s="49" t="str">
        <f t="shared" si="275"/>
        <v/>
      </c>
      <c r="CE242" s="49" t="str">
        <f t="shared" si="276"/>
        <v/>
      </c>
      <c r="CF242" s="49" t="str">
        <f t="shared" si="277"/>
        <v/>
      </c>
      <c r="CG242" s="49" t="str">
        <f t="shared" si="278"/>
        <v/>
      </c>
      <c r="CH242" s="49" t="str">
        <f t="shared" si="279"/>
        <v/>
      </c>
      <c r="CI242" s="49" t="str">
        <f t="shared" si="280"/>
        <v/>
      </c>
      <c r="CJ242" s="49" t="str">
        <f t="shared" si="281"/>
        <v/>
      </c>
      <c r="CK242" s="49" t="str">
        <f t="shared" si="282"/>
        <v/>
      </c>
      <c r="CL242" s="49" t="str">
        <f t="shared" si="283"/>
        <v/>
      </c>
      <c r="CM242" s="3"/>
      <c r="CN242" s="49" t="str">
        <f t="shared" si="334"/>
        <v/>
      </c>
      <c r="CO242" s="49" t="str">
        <f t="shared" si="335"/>
        <v/>
      </c>
      <c r="CP242" s="49" t="str">
        <f t="shared" si="336"/>
        <v/>
      </c>
      <c r="CQ242" s="49" t="str">
        <f t="shared" si="337"/>
        <v/>
      </c>
      <c r="CR242" s="49" t="str">
        <f t="shared" si="338"/>
        <v/>
      </c>
      <c r="CS242" s="49" t="str">
        <f t="shared" si="339"/>
        <v/>
      </c>
      <c r="CT242" s="49" t="str">
        <f t="shared" si="340"/>
        <v/>
      </c>
      <c r="CU242" s="49" t="str">
        <f t="shared" si="341"/>
        <v/>
      </c>
      <c r="CW242" s="49" t="str">
        <f t="shared" si="284"/>
        <v/>
      </c>
      <c r="CX242" s="49" t="str">
        <f t="shared" si="285"/>
        <v/>
      </c>
      <c r="CY242" s="49" t="str">
        <f t="shared" si="286"/>
        <v/>
      </c>
      <c r="CZ242" s="49" t="str">
        <f t="shared" si="287"/>
        <v/>
      </c>
      <c r="DA242" s="49" t="str">
        <f t="shared" si="288"/>
        <v/>
      </c>
      <c r="DB242" s="49" t="str">
        <f t="shared" si="289"/>
        <v/>
      </c>
      <c r="DC242" s="49" t="str">
        <f t="shared" si="290"/>
        <v/>
      </c>
      <c r="DD242" s="49" t="str">
        <f t="shared" si="291"/>
        <v/>
      </c>
      <c r="DE242" s="52" t="str">
        <f t="shared" si="292"/>
        <v/>
      </c>
      <c r="DG242" s="49" t="str">
        <f t="shared" si="320"/>
        <v/>
      </c>
      <c r="DH242" s="49" t="str">
        <f t="shared" si="321"/>
        <v/>
      </c>
      <c r="DI242" s="49" t="str">
        <f t="shared" si="322"/>
        <v/>
      </c>
      <c r="DK242" s="49" t="str">
        <f t="shared" si="293"/>
        <v/>
      </c>
      <c r="DL242" s="49" t="str">
        <f t="shared" si="294"/>
        <v/>
      </c>
      <c r="DM242" s="49" t="str">
        <f t="shared" si="295"/>
        <v/>
      </c>
      <c r="DN242" s="57" t="str">
        <f t="shared" si="296"/>
        <v/>
      </c>
      <c r="DP242" s="49" t="str">
        <f t="shared" si="342"/>
        <v/>
      </c>
      <c r="DQ242" s="49" t="str">
        <f t="shared" si="343"/>
        <v/>
      </c>
      <c r="DR242" s="49" t="str">
        <f t="shared" si="344"/>
        <v/>
      </c>
      <c r="DS242" s="49" t="str">
        <f t="shared" si="345"/>
        <v/>
      </c>
      <c r="DU242" s="49" t="str">
        <f t="shared" si="346"/>
        <v/>
      </c>
      <c r="DV242" s="49" t="str">
        <f t="shared" si="347"/>
        <v/>
      </c>
      <c r="DW242" s="49" t="str">
        <f t="shared" si="348"/>
        <v/>
      </c>
      <c r="DX242" s="49" t="str">
        <f t="shared" si="349"/>
        <v/>
      </c>
      <c r="DY242" s="57" t="str">
        <f t="shared" si="350"/>
        <v/>
      </c>
      <c r="EA242" s="49" t="str">
        <f t="shared" si="323"/>
        <v/>
      </c>
      <c r="EB242" s="49" t="str">
        <f t="shared" si="324"/>
        <v/>
      </c>
      <c r="EC242" s="49" t="str">
        <f t="shared" si="325"/>
        <v/>
      </c>
      <c r="ED242" s="49" t="str">
        <f t="shared" si="326"/>
        <v/>
      </c>
      <c r="EE242" s="49" t="str">
        <f t="shared" si="327"/>
        <v/>
      </c>
      <c r="EG242" s="49" t="str">
        <f t="shared" si="328"/>
        <v/>
      </c>
      <c r="EH242" s="49" t="str">
        <f t="shared" si="329"/>
        <v/>
      </c>
      <c r="EI242" s="49" t="str">
        <f t="shared" si="330"/>
        <v/>
      </c>
      <c r="EJ242" s="49" t="str">
        <f t="shared" si="331"/>
        <v/>
      </c>
      <c r="EK242" s="49" t="str">
        <f t="shared" si="332"/>
        <v/>
      </c>
      <c r="EL242" s="57" t="str">
        <f t="shared" si="333"/>
        <v/>
      </c>
    </row>
    <row r="243" spans="1:142" ht="15" customHeight="1">
      <c r="A243" s="699"/>
      <c r="B243" s="702"/>
      <c r="C243" s="702"/>
      <c r="D243" s="722"/>
      <c r="E243" s="722"/>
      <c r="F243" s="722"/>
      <c r="G243" s="722"/>
      <c r="H243" s="722"/>
      <c r="I243" s="722"/>
      <c r="J243" s="722"/>
      <c r="K243" s="722"/>
      <c r="L243" s="722"/>
      <c r="M243" s="722"/>
      <c r="N243" s="722"/>
      <c r="O243" s="722"/>
      <c r="P243" s="722"/>
      <c r="Q243" s="722"/>
      <c r="R243" s="722"/>
      <c r="S243" s="722"/>
      <c r="T243" s="722"/>
      <c r="U243" s="722"/>
      <c r="V243" s="722"/>
      <c r="W243" s="722"/>
      <c r="X243" s="722"/>
      <c r="Y243" s="722"/>
      <c r="Z243" s="722"/>
      <c r="AA243" s="722"/>
      <c r="AB243" s="722"/>
      <c r="AC243" s="722"/>
      <c r="AD243" s="722"/>
      <c r="AE243" s="722"/>
      <c r="AF243" s="722"/>
      <c r="AG243" s="722"/>
      <c r="AH243" s="722"/>
      <c r="AI243" s="722"/>
      <c r="AJ243" s="722"/>
      <c r="AK243" s="722"/>
      <c r="AL243" s="722"/>
      <c r="AM243" s="722"/>
      <c r="AN243" s="722"/>
      <c r="AO243" s="722"/>
      <c r="AP243" s="215" t="str">
        <f t="shared" si="297"/>
        <v/>
      </c>
      <c r="AQ243" s="299" t="str">
        <f t="shared" si="262"/>
        <v/>
      </c>
      <c r="AR243" s="215" t="str">
        <f t="shared" si="298"/>
        <v/>
      </c>
      <c r="AS243" s="3"/>
      <c r="AT243" s="49" t="str">
        <f t="shared" si="299"/>
        <v/>
      </c>
      <c r="AU243" s="49" t="str">
        <f t="shared" si="300"/>
        <v/>
      </c>
      <c r="AV243" s="49" t="str">
        <f t="shared" si="301"/>
        <v/>
      </c>
      <c r="AW243" s="49" t="str">
        <f t="shared" si="302"/>
        <v/>
      </c>
      <c r="AX243" s="49" t="str">
        <f t="shared" si="303"/>
        <v/>
      </c>
      <c r="AY243" s="49" t="str">
        <f t="shared" si="304"/>
        <v/>
      </c>
      <c r="AZ243" s="49" t="str">
        <f t="shared" si="305"/>
        <v/>
      </c>
      <c r="BA243" s="42"/>
      <c r="BB243" s="49" t="str">
        <f t="shared" si="263"/>
        <v/>
      </c>
      <c r="BC243" s="49" t="str">
        <f t="shared" si="264"/>
        <v/>
      </c>
      <c r="BD243" s="49" t="str">
        <f t="shared" si="265"/>
        <v/>
      </c>
      <c r="BE243" s="49" t="str">
        <f t="shared" si="266"/>
        <v/>
      </c>
      <c r="BF243" s="49" t="str">
        <f t="shared" si="267"/>
        <v/>
      </c>
      <c r="BG243" s="49" t="str">
        <f t="shared" si="268"/>
        <v/>
      </c>
      <c r="BH243" s="49" t="str">
        <f t="shared" si="269"/>
        <v/>
      </c>
      <c r="BI243" s="49" t="str">
        <f t="shared" si="306"/>
        <v/>
      </c>
      <c r="BJ243" s="3"/>
      <c r="BK243" s="49" t="str">
        <f t="shared" si="307"/>
        <v/>
      </c>
      <c r="BL243" s="49" t="str">
        <f t="shared" si="308"/>
        <v/>
      </c>
      <c r="BM243" s="49" t="str">
        <f t="shared" si="309"/>
        <v/>
      </c>
      <c r="BN243" s="49" t="str">
        <f t="shared" si="310"/>
        <v/>
      </c>
      <c r="BO243" s="49" t="str">
        <f t="shared" si="311"/>
        <v/>
      </c>
      <c r="BP243" s="49" t="str">
        <f t="shared" si="312"/>
        <v/>
      </c>
      <c r="BQ243" s="49" t="str">
        <f t="shared" si="313"/>
        <v/>
      </c>
      <c r="BR243" s="49" t="str">
        <f t="shared" si="314"/>
        <v/>
      </c>
      <c r="BS243" s="49" t="str">
        <f t="shared" si="315"/>
        <v/>
      </c>
      <c r="BT243" s="49" t="str">
        <f t="shared" si="316"/>
        <v/>
      </c>
      <c r="BU243" s="49" t="str">
        <f t="shared" si="317"/>
        <v/>
      </c>
      <c r="BV243" s="49" t="str">
        <f t="shared" si="318"/>
        <v/>
      </c>
      <c r="BW243" s="49" t="str">
        <f t="shared" si="319"/>
        <v/>
      </c>
      <c r="BY243" s="49" t="str">
        <f t="shared" si="270"/>
        <v/>
      </c>
      <c r="BZ243" s="49" t="str">
        <f t="shared" si="271"/>
        <v/>
      </c>
      <c r="CA243" s="49" t="str">
        <f t="shared" si="272"/>
        <v/>
      </c>
      <c r="CB243" s="49" t="str">
        <f t="shared" si="273"/>
        <v/>
      </c>
      <c r="CC243" s="49" t="str">
        <f t="shared" si="274"/>
        <v/>
      </c>
      <c r="CD243" s="49" t="str">
        <f t="shared" si="275"/>
        <v/>
      </c>
      <c r="CE243" s="49" t="str">
        <f t="shared" si="276"/>
        <v/>
      </c>
      <c r="CF243" s="49" t="str">
        <f t="shared" si="277"/>
        <v/>
      </c>
      <c r="CG243" s="49" t="str">
        <f t="shared" si="278"/>
        <v/>
      </c>
      <c r="CH243" s="49" t="str">
        <f t="shared" si="279"/>
        <v/>
      </c>
      <c r="CI243" s="49" t="str">
        <f t="shared" si="280"/>
        <v/>
      </c>
      <c r="CJ243" s="49" t="str">
        <f t="shared" si="281"/>
        <v/>
      </c>
      <c r="CK243" s="49" t="str">
        <f t="shared" si="282"/>
        <v/>
      </c>
      <c r="CL243" s="49" t="str">
        <f t="shared" si="283"/>
        <v/>
      </c>
      <c r="CM243" s="3"/>
      <c r="CN243" s="49" t="str">
        <f t="shared" si="334"/>
        <v/>
      </c>
      <c r="CO243" s="49" t="str">
        <f t="shared" si="335"/>
        <v/>
      </c>
      <c r="CP243" s="49" t="str">
        <f t="shared" si="336"/>
        <v/>
      </c>
      <c r="CQ243" s="49" t="str">
        <f t="shared" si="337"/>
        <v/>
      </c>
      <c r="CR243" s="49" t="str">
        <f t="shared" si="338"/>
        <v/>
      </c>
      <c r="CS243" s="49" t="str">
        <f t="shared" si="339"/>
        <v/>
      </c>
      <c r="CT243" s="49" t="str">
        <f t="shared" si="340"/>
        <v/>
      </c>
      <c r="CU243" s="49" t="str">
        <f t="shared" si="341"/>
        <v/>
      </c>
      <c r="CW243" s="49" t="str">
        <f t="shared" si="284"/>
        <v/>
      </c>
      <c r="CX243" s="49" t="str">
        <f t="shared" si="285"/>
        <v/>
      </c>
      <c r="CY243" s="49" t="str">
        <f t="shared" si="286"/>
        <v/>
      </c>
      <c r="CZ243" s="49" t="str">
        <f t="shared" si="287"/>
        <v/>
      </c>
      <c r="DA243" s="49" t="str">
        <f t="shared" si="288"/>
        <v/>
      </c>
      <c r="DB243" s="49" t="str">
        <f t="shared" si="289"/>
        <v/>
      </c>
      <c r="DC243" s="49" t="str">
        <f t="shared" si="290"/>
        <v/>
      </c>
      <c r="DD243" s="49" t="str">
        <f t="shared" si="291"/>
        <v/>
      </c>
      <c r="DE243" s="52" t="str">
        <f t="shared" si="292"/>
        <v/>
      </c>
      <c r="DG243" s="49" t="str">
        <f t="shared" si="320"/>
        <v/>
      </c>
      <c r="DH243" s="49" t="str">
        <f t="shared" si="321"/>
        <v/>
      </c>
      <c r="DI243" s="49" t="str">
        <f t="shared" si="322"/>
        <v/>
      </c>
      <c r="DK243" s="49" t="str">
        <f t="shared" si="293"/>
        <v/>
      </c>
      <c r="DL243" s="49" t="str">
        <f t="shared" si="294"/>
        <v/>
      </c>
      <c r="DM243" s="49" t="str">
        <f t="shared" si="295"/>
        <v/>
      </c>
      <c r="DN243" s="57" t="str">
        <f t="shared" si="296"/>
        <v/>
      </c>
      <c r="DP243" s="49" t="str">
        <f t="shared" si="342"/>
        <v/>
      </c>
      <c r="DQ243" s="49" t="str">
        <f t="shared" si="343"/>
        <v/>
      </c>
      <c r="DR243" s="49" t="str">
        <f t="shared" si="344"/>
        <v/>
      </c>
      <c r="DS243" s="49" t="str">
        <f t="shared" si="345"/>
        <v/>
      </c>
      <c r="DU243" s="49" t="str">
        <f t="shared" si="346"/>
        <v/>
      </c>
      <c r="DV243" s="49" t="str">
        <f t="shared" si="347"/>
        <v/>
      </c>
      <c r="DW243" s="49" t="str">
        <f t="shared" si="348"/>
        <v/>
      </c>
      <c r="DX243" s="49" t="str">
        <f t="shared" si="349"/>
        <v/>
      </c>
      <c r="DY243" s="57" t="str">
        <f t="shared" si="350"/>
        <v/>
      </c>
      <c r="EA243" s="49" t="str">
        <f t="shared" si="323"/>
        <v/>
      </c>
      <c r="EB243" s="49" t="str">
        <f t="shared" si="324"/>
        <v/>
      </c>
      <c r="EC243" s="49" t="str">
        <f t="shared" si="325"/>
        <v/>
      </c>
      <c r="ED243" s="49" t="str">
        <f t="shared" si="326"/>
        <v/>
      </c>
      <c r="EE243" s="49" t="str">
        <f t="shared" si="327"/>
        <v/>
      </c>
      <c r="EG243" s="49" t="str">
        <f t="shared" si="328"/>
        <v/>
      </c>
      <c r="EH243" s="49" t="str">
        <f t="shared" si="329"/>
        <v/>
      </c>
      <c r="EI243" s="49" t="str">
        <f t="shared" si="330"/>
        <v/>
      </c>
      <c r="EJ243" s="49" t="str">
        <f t="shared" si="331"/>
        <v/>
      </c>
      <c r="EK243" s="49" t="str">
        <f t="shared" si="332"/>
        <v/>
      </c>
      <c r="EL243" s="57" t="str">
        <f t="shared" si="333"/>
        <v/>
      </c>
    </row>
    <row r="244" spans="1:142" ht="15" customHeight="1">
      <c r="A244" s="699"/>
      <c r="B244" s="702"/>
      <c r="C244" s="702"/>
      <c r="D244" s="722"/>
      <c r="E244" s="722"/>
      <c r="F244" s="722"/>
      <c r="G244" s="722"/>
      <c r="H244" s="722"/>
      <c r="I244" s="722"/>
      <c r="J244" s="722"/>
      <c r="K244" s="722"/>
      <c r="L244" s="722"/>
      <c r="M244" s="722"/>
      <c r="N244" s="722"/>
      <c r="O244" s="722"/>
      <c r="P244" s="722"/>
      <c r="Q244" s="722"/>
      <c r="R244" s="722"/>
      <c r="S244" s="722"/>
      <c r="T244" s="722"/>
      <c r="U244" s="722"/>
      <c r="V244" s="722"/>
      <c r="W244" s="722"/>
      <c r="X244" s="722"/>
      <c r="Y244" s="722"/>
      <c r="Z244" s="722"/>
      <c r="AA244" s="722"/>
      <c r="AB244" s="722"/>
      <c r="AC244" s="722"/>
      <c r="AD244" s="722"/>
      <c r="AE244" s="722"/>
      <c r="AF244" s="722"/>
      <c r="AG244" s="722"/>
      <c r="AH244" s="722"/>
      <c r="AI244" s="722"/>
      <c r="AJ244" s="722"/>
      <c r="AK244" s="722"/>
      <c r="AL244" s="722"/>
      <c r="AM244" s="722"/>
      <c r="AN244" s="722"/>
      <c r="AO244" s="722"/>
      <c r="AP244" s="215" t="str">
        <f t="shared" si="297"/>
        <v/>
      </c>
      <c r="AQ244" s="299" t="str">
        <f t="shared" si="262"/>
        <v/>
      </c>
      <c r="AR244" s="215" t="str">
        <f t="shared" si="298"/>
        <v/>
      </c>
      <c r="AS244" s="3"/>
      <c r="AT244" s="49" t="str">
        <f t="shared" si="299"/>
        <v/>
      </c>
      <c r="AU244" s="49" t="str">
        <f t="shared" si="300"/>
        <v/>
      </c>
      <c r="AV244" s="49" t="str">
        <f t="shared" si="301"/>
        <v/>
      </c>
      <c r="AW244" s="49" t="str">
        <f t="shared" si="302"/>
        <v/>
      </c>
      <c r="AX244" s="49" t="str">
        <f t="shared" si="303"/>
        <v/>
      </c>
      <c r="AY244" s="49" t="str">
        <f t="shared" si="304"/>
        <v/>
      </c>
      <c r="AZ244" s="49" t="str">
        <f t="shared" si="305"/>
        <v/>
      </c>
      <c r="BA244" s="42"/>
      <c r="BB244" s="49" t="str">
        <f t="shared" si="263"/>
        <v/>
      </c>
      <c r="BC244" s="49" t="str">
        <f t="shared" si="264"/>
        <v/>
      </c>
      <c r="BD244" s="49" t="str">
        <f t="shared" si="265"/>
        <v/>
      </c>
      <c r="BE244" s="49" t="str">
        <f t="shared" si="266"/>
        <v/>
      </c>
      <c r="BF244" s="49" t="str">
        <f t="shared" si="267"/>
        <v/>
      </c>
      <c r="BG244" s="49" t="str">
        <f t="shared" si="268"/>
        <v/>
      </c>
      <c r="BH244" s="49" t="str">
        <f t="shared" si="269"/>
        <v/>
      </c>
      <c r="BI244" s="49" t="str">
        <f t="shared" si="306"/>
        <v/>
      </c>
      <c r="BJ244" s="3"/>
      <c r="BK244" s="49" t="str">
        <f t="shared" si="307"/>
        <v/>
      </c>
      <c r="BL244" s="49" t="str">
        <f t="shared" si="308"/>
        <v/>
      </c>
      <c r="BM244" s="49" t="str">
        <f t="shared" si="309"/>
        <v/>
      </c>
      <c r="BN244" s="49" t="str">
        <f t="shared" si="310"/>
        <v/>
      </c>
      <c r="BO244" s="49" t="str">
        <f t="shared" si="311"/>
        <v/>
      </c>
      <c r="BP244" s="49" t="str">
        <f t="shared" si="312"/>
        <v/>
      </c>
      <c r="BQ244" s="49" t="str">
        <f t="shared" si="313"/>
        <v/>
      </c>
      <c r="BR244" s="49" t="str">
        <f t="shared" si="314"/>
        <v/>
      </c>
      <c r="BS244" s="49" t="str">
        <f t="shared" si="315"/>
        <v/>
      </c>
      <c r="BT244" s="49" t="str">
        <f t="shared" si="316"/>
        <v/>
      </c>
      <c r="BU244" s="49" t="str">
        <f t="shared" si="317"/>
        <v/>
      </c>
      <c r="BV244" s="49" t="str">
        <f t="shared" si="318"/>
        <v/>
      </c>
      <c r="BW244" s="49" t="str">
        <f t="shared" si="319"/>
        <v/>
      </c>
      <c r="BY244" s="49" t="str">
        <f t="shared" si="270"/>
        <v/>
      </c>
      <c r="BZ244" s="49" t="str">
        <f t="shared" si="271"/>
        <v/>
      </c>
      <c r="CA244" s="49" t="str">
        <f t="shared" si="272"/>
        <v/>
      </c>
      <c r="CB244" s="49" t="str">
        <f t="shared" si="273"/>
        <v/>
      </c>
      <c r="CC244" s="49" t="str">
        <f t="shared" si="274"/>
        <v/>
      </c>
      <c r="CD244" s="49" t="str">
        <f t="shared" si="275"/>
        <v/>
      </c>
      <c r="CE244" s="49" t="str">
        <f t="shared" si="276"/>
        <v/>
      </c>
      <c r="CF244" s="49" t="str">
        <f t="shared" si="277"/>
        <v/>
      </c>
      <c r="CG244" s="49" t="str">
        <f t="shared" si="278"/>
        <v/>
      </c>
      <c r="CH244" s="49" t="str">
        <f t="shared" si="279"/>
        <v/>
      </c>
      <c r="CI244" s="49" t="str">
        <f t="shared" si="280"/>
        <v/>
      </c>
      <c r="CJ244" s="49" t="str">
        <f t="shared" si="281"/>
        <v/>
      </c>
      <c r="CK244" s="49" t="str">
        <f t="shared" si="282"/>
        <v/>
      </c>
      <c r="CL244" s="49" t="str">
        <f t="shared" si="283"/>
        <v/>
      </c>
      <c r="CM244" s="3"/>
      <c r="CN244" s="49" t="str">
        <f t="shared" si="334"/>
        <v/>
      </c>
      <c r="CO244" s="49" t="str">
        <f t="shared" si="335"/>
        <v/>
      </c>
      <c r="CP244" s="49" t="str">
        <f t="shared" si="336"/>
        <v/>
      </c>
      <c r="CQ244" s="49" t="str">
        <f t="shared" si="337"/>
        <v/>
      </c>
      <c r="CR244" s="49" t="str">
        <f t="shared" si="338"/>
        <v/>
      </c>
      <c r="CS244" s="49" t="str">
        <f t="shared" si="339"/>
        <v/>
      </c>
      <c r="CT244" s="49" t="str">
        <f t="shared" si="340"/>
        <v/>
      </c>
      <c r="CU244" s="49" t="str">
        <f t="shared" si="341"/>
        <v/>
      </c>
      <c r="CW244" s="49" t="str">
        <f t="shared" si="284"/>
        <v/>
      </c>
      <c r="CX244" s="49" t="str">
        <f t="shared" si="285"/>
        <v/>
      </c>
      <c r="CY244" s="49" t="str">
        <f t="shared" si="286"/>
        <v/>
      </c>
      <c r="CZ244" s="49" t="str">
        <f t="shared" si="287"/>
        <v/>
      </c>
      <c r="DA244" s="49" t="str">
        <f t="shared" si="288"/>
        <v/>
      </c>
      <c r="DB244" s="49" t="str">
        <f t="shared" si="289"/>
        <v/>
      </c>
      <c r="DC244" s="49" t="str">
        <f t="shared" si="290"/>
        <v/>
      </c>
      <c r="DD244" s="49" t="str">
        <f t="shared" si="291"/>
        <v/>
      </c>
      <c r="DE244" s="52" t="str">
        <f t="shared" si="292"/>
        <v/>
      </c>
      <c r="DG244" s="49" t="str">
        <f t="shared" si="320"/>
        <v/>
      </c>
      <c r="DH244" s="49" t="str">
        <f t="shared" si="321"/>
        <v/>
      </c>
      <c r="DI244" s="49" t="str">
        <f t="shared" si="322"/>
        <v/>
      </c>
      <c r="DK244" s="49" t="str">
        <f t="shared" si="293"/>
        <v/>
      </c>
      <c r="DL244" s="49" t="str">
        <f t="shared" si="294"/>
        <v/>
      </c>
      <c r="DM244" s="49" t="str">
        <f t="shared" si="295"/>
        <v/>
      </c>
      <c r="DN244" s="57" t="str">
        <f t="shared" si="296"/>
        <v/>
      </c>
      <c r="DP244" s="49" t="str">
        <f t="shared" si="342"/>
        <v/>
      </c>
      <c r="DQ244" s="49" t="str">
        <f t="shared" si="343"/>
        <v/>
      </c>
      <c r="DR244" s="49" t="str">
        <f t="shared" si="344"/>
        <v/>
      </c>
      <c r="DS244" s="49" t="str">
        <f t="shared" si="345"/>
        <v/>
      </c>
      <c r="DU244" s="49" t="str">
        <f t="shared" si="346"/>
        <v/>
      </c>
      <c r="DV244" s="49" t="str">
        <f t="shared" si="347"/>
        <v/>
      </c>
      <c r="DW244" s="49" t="str">
        <f t="shared" si="348"/>
        <v/>
      </c>
      <c r="DX244" s="49" t="str">
        <f t="shared" si="349"/>
        <v/>
      </c>
      <c r="DY244" s="57" t="str">
        <f t="shared" si="350"/>
        <v/>
      </c>
      <c r="EA244" s="49" t="str">
        <f t="shared" si="323"/>
        <v/>
      </c>
      <c r="EB244" s="49" t="str">
        <f t="shared" si="324"/>
        <v/>
      </c>
      <c r="EC244" s="49" t="str">
        <f t="shared" si="325"/>
        <v/>
      </c>
      <c r="ED244" s="49" t="str">
        <f t="shared" si="326"/>
        <v/>
      </c>
      <c r="EE244" s="49" t="str">
        <f t="shared" si="327"/>
        <v/>
      </c>
      <c r="EG244" s="49" t="str">
        <f t="shared" si="328"/>
        <v/>
      </c>
      <c r="EH244" s="49" t="str">
        <f t="shared" si="329"/>
        <v/>
      </c>
      <c r="EI244" s="49" t="str">
        <f t="shared" si="330"/>
        <v/>
      </c>
      <c r="EJ244" s="49" t="str">
        <f t="shared" si="331"/>
        <v/>
      </c>
      <c r="EK244" s="49" t="str">
        <f t="shared" si="332"/>
        <v/>
      </c>
      <c r="EL244" s="57" t="str">
        <f t="shared" si="333"/>
        <v/>
      </c>
    </row>
    <row r="245" spans="1:142" ht="15" customHeight="1">
      <c r="A245" s="699"/>
      <c r="B245" s="702"/>
      <c r="C245" s="702"/>
      <c r="D245" s="722"/>
      <c r="E245" s="722"/>
      <c r="F245" s="722"/>
      <c r="G245" s="722"/>
      <c r="H245" s="722"/>
      <c r="I245" s="722"/>
      <c r="J245" s="722"/>
      <c r="K245" s="722"/>
      <c r="L245" s="722"/>
      <c r="M245" s="722"/>
      <c r="N245" s="722"/>
      <c r="O245" s="722"/>
      <c r="P245" s="722"/>
      <c r="Q245" s="722"/>
      <c r="R245" s="722"/>
      <c r="S245" s="722"/>
      <c r="T245" s="722"/>
      <c r="U245" s="722"/>
      <c r="V245" s="722"/>
      <c r="W245" s="722"/>
      <c r="X245" s="722"/>
      <c r="Y245" s="722"/>
      <c r="Z245" s="722"/>
      <c r="AA245" s="722"/>
      <c r="AB245" s="722"/>
      <c r="AC245" s="722"/>
      <c r="AD245" s="722"/>
      <c r="AE245" s="722"/>
      <c r="AF245" s="722"/>
      <c r="AG245" s="722"/>
      <c r="AH245" s="722"/>
      <c r="AI245" s="722"/>
      <c r="AJ245" s="722"/>
      <c r="AK245" s="722"/>
      <c r="AL245" s="722"/>
      <c r="AM245" s="722"/>
      <c r="AN245" s="722"/>
      <c r="AO245" s="722"/>
      <c r="AP245" s="215" t="str">
        <f t="shared" si="297"/>
        <v/>
      </c>
      <c r="AQ245" s="299" t="str">
        <f t="shared" si="262"/>
        <v/>
      </c>
      <c r="AR245" s="215" t="str">
        <f t="shared" si="298"/>
        <v/>
      </c>
      <c r="AS245" s="3"/>
      <c r="AT245" s="49" t="str">
        <f t="shared" si="299"/>
        <v/>
      </c>
      <c r="AU245" s="49" t="str">
        <f t="shared" si="300"/>
        <v/>
      </c>
      <c r="AV245" s="49" t="str">
        <f t="shared" si="301"/>
        <v/>
      </c>
      <c r="AW245" s="49" t="str">
        <f t="shared" si="302"/>
        <v/>
      </c>
      <c r="AX245" s="49" t="str">
        <f t="shared" si="303"/>
        <v/>
      </c>
      <c r="AY245" s="49" t="str">
        <f t="shared" si="304"/>
        <v/>
      </c>
      <c r="AZ245" s="49" t="str">
        <f t="shared" si="305"/>
        <v/>
      </c>
      <c r="BA245" s="42"/>
      <c r="BB245" s="49" t="str">
        <f t="shared" si="263"/>
        <v/>
      </c>
      <c r="BC245" s="49" t="str">
        <f t="shared" si="264"/>
        <v/>
      </c>
      <c r="BD245" s="49" t="str">
        <f t="shared" si="265"/>
        <v/>
      </c>
      <c r="BE245" s="49" t="str">
        <f t="shared" si="266"/>
        <v/>
      </c>
      <c r="BF245" s="49" t="str">
        <f t="shared" si="267"/>
        <v/>
      </c>
      <c r="BG245" s="49" t="str">
        <f t="shared" si="268"/>
        <v/>
      </c>
      <c r="BH245" s="49" t="str">
        <f t="shared" si="269"/>
        <v/>
      </c>
      <c r="BI245" s="49" t="str">
        <f t="shared" si="306"/>
        <v/>
      </c>
      <c r="BJ245" s="3"/>
      <c r="BK245" s="49" t="str">
        <f t="shared" si="307"/>
        <v/>
      </c>
      <c r="BL245" s="49" t="str">
        <f t="shared" si="308"/>
        <v/>
      </c>
      <c r="BM245" s="49" t="str">
        <f t="shared" si="309"/>
        <v/>
      </c>
      <c r="BN245" s="49" t="str">
        <f t="shared" si="310"/>
        <v/>
      </c>
      <c r="BO245" s="49" t="str">
        <f t="shared" si="311"/>
        <v/>
      </c>
      <c r="BP245" s="49" t="str">
        <f t="shared" si="312"/>
        <v/>
      </c>
      <c r="BQ245" s="49" t="str">
        <f t="shared" si="313"/>
        <v/>
      </c>
      <c r="BR245" s="49" t="str">
        <f t="shared" si="314"/>
        <v/>
      </c>
      <c r="BS245" s="49" t="str">
        <f t="shared" si="315"/>
        <v/>
      </c>
      <c r="BT245" s="49" t="str">
        <f t="shared" si="316"/>
        <v/>
      </c>
      <c r="BU245" s="49" t="str">
        <f t="shared" si="317"/>
        <v/>
      </c>
      <c r="BV245" s="49" t="str">
        <f t="shared" si="318"/>
        <v/>
      </c>
      <c r="BW245" s="49" t="str">
        <f t="shared" si="319"/>
        <v/>
      </c>
      <c r="BY245" s="49" t="str">
        <f t="shared" si="270"/>
        <v/>
      </c>
      <c r="BZ245" s="49" t="str">
        <f t="shared" si="271"/>
        <v/>
      </c>
      <c r="CA245" s="49" t="str">
        <f t="shared" si="272"/>
        <v/>
      </c>
      <c r="CB245" s="49" t="str">
        <f t="shared" si="273"/>
        <v/>
      </c>
      <c r="CC245" s="49" t="str">
        <f t="shared" si="274"/>
        <v/>
      </c>
      <c r="CD245" s="49" t="str">
        <f t="shared" si="275"/>
        <v/>
      </c>
      <c r="CE245" s="49" t="str">
        <f t="shared" si="276"/>
        <v/>
      </c>
      <c r="CF245" s="49" t="str">
        <f t="shared" si="277"/>
        <v/>
      </c>
      <c r="CG245" s="49" t="str">
        <f t="shared" si="278"/>
        <v/>
      </c>
      <c r="CH245" s="49" t="str">
        <f t="shared" si="279"/>
        <v/>
      </c>
      <c r="CI245" s="49" t="str">
        <f t="shared" si="280"/>
        <v/>
      </c>
      <c r="CJ245" s="49" t="str">
        <f t="shared" si="281"/>
        <v/>
      </c>
      <c r="CK245" s="49" t="str">
        <f t="shared" si="282"/>
        <v/>
      </c>
      <c r="CL245" s="49" t="str">
        <f t="shared" si="283"/>
        <v/>
      </c>
      <c r="CM245" s="3"/>
      <c r="CN245" s="49" t="str">
        <f t="shared" si="334"/>
        <v/>
      </c>
      <c r="CO245" s="49" t="str">
        <f t="shared" si="335"/>
        <v/>
      </c>
      <c r="CP245" s="49" t="str">
        <f t="shared" si="336"/>
        <v/>
      </c>
      <c r="CQ245" s="49" t="str">
        <f t="shared" si="337"/>
        <v/>
      </c>
      <c r="CR245" s="49" t="str">
        <f t="shared" si="338"/>
        <v/>
      </c>
      <c r="CS245" s="49" t="str">
        <f t="shared" si="339"/>
        <v/>
      </c>
      <c r="CT245" s="49" t="str">
        <f t="shared" si="340"/>
        <v/>
      </c>
      <c r="CU245" s="49" t="str">
        <f t="shared" si="341"/>
        <v/>
      </c>
      <c r="CW245" s="49" t="str">
        <f t="shared" si="284"/>
        <v/>
      </c>
      <c r="CX245" s="49" t="str">
        <f t="shared" si="285"/>
        <v/>
      </c>
      <c r="CY245" s="49" t="str">
        <f t="shared" si="286"/>
        <v/>
      </c>
      <c r="CZ245" s="49" t="str">
        <f t="shared" si="287"/>
        <v/>
      </c>
      <c r="DA245" s="49" t="str">
        <f t="shared" si="288"/>
        <v/>
      </c>
      <c r="DB245" s="49" t="str">
        <f t="shared" si="289"/>
        <v/>
      </c>
      <c r="DC245" s="49" t="str">
        <f t="shared" si="290"/>
        <v/>
      </c>
      <c r="DD245" s="49" t="str">
        <f t="shared" si="291"/>
        <v/>
      </c>
      <c r="DE245" s="52" t="str">
        <f t="shared" si="292"/>
        <v/>
      </c>
      <c r="DG245" s="49" t="str">
        <f t="shared" si="320"/>
        <v/>
      </c>
      <c r="DH245" s="49" t="str">
        <f t="shared" si="321"/>
        <v/>
      </c>
      <c r="DI245" s="49" t="str">
        <f t="shared" si="322"/>
        <v/>
      </c>
      <c r="DK245" s="49" t="str">
        <f t="shared" si="293"/>
        <v/>
      </c>
      <c r="DL245" s="49" t="str">
        <f t="shared" si="294"/>
        <v/>
      </c>
      <c r="DM245" s="49" t="str">
        <f t="shared" si="295"/>
        <v/>
      </c>
      <c r="DN245" s="57" t="str">
        <f t="shared" si="296"/>
        <v/>
      </c>
      <c r="DP245" s="49" t="str">
        <f t="shared" si="342"/>
        <v/>
      </c>
      <c r="DQ245" s="49" t="str">
        <f t="shared" si="343"/>
        <v/>
      </c>
      <c r="DR245" s="49" t="str">
        <f t="shared" si="344"/>
        <v/>
      </c>
      <c r="DS245" s="49" t="str">
        <f t="shared" si="345"/>
        <v/>
      </c>
      <c r="DU245" s="49" t="str">
        <f t="shared" si="346"/>
        <v/>
      </c>
      <c r="DV245" s="49" t="str">
        <f t="shared" si="347"/>
        <v/>
      </c>
      <c r="DW245" s="49" t="str">
        <f t="shared" si="348"/>
        <v/>
      </c>
      <c r="DX245" s="49" t="str">
        <f t="shared" si="349"/>
        <v/>
      </c>
      <c r="DY245" s="57" t="str">
        <f t="shared" si="350"/>
        <v/>
      </c>
      <c r="EA245" s="49" t="str">
        <f t="shared" si="323"/>
        <v/>
      </c>
      <c r="EB245" s="49" t="str">
        <f t="shared" si="324"/>
        <v/>
      </c>
      <c r="EC245" s="49" t="str">
        <f t="shared" si="325"/>
        <v/>
      </c>
      <c r="ED245" s="49" t="str">
        <f t="shared" si="326"/>
        <v/>
      </c>
      <c r="EE245" s="49" t="str">
        <f t="shared" si="327"/>
        <v/>
      </c>
      <c r="EG245" s="49" t="str">
        <f t="shared" si="328"/>
        <v/>
      </c>
      <c r="EH245" s="49" t="str">
        <f t="shared" si="329"/>
        <v/>
      </c>
      <c r="EI245" s="49" t="str">
        <f t="shared" si="330"/>
        <v/>
      </c>
      <c r="EJ245" s="49" t="str">
        <f t="shared" si="331"/>
        <v/>
      </c>
      <c r="EK245" s="49" t="str">
        <f t="shared" si="332"/>
        <v/>
      </c>
      <c r="EL245" s="57" t="str">
        <f t="shared" si="333"/>
        <v/>
      </c>
    </row>
    <row r="246" spans="1:142" ht="15" customHeight="1">
      <c r="A246" s="699"/>
      <c r="B246" s="702"/>
      <c r="C246" s="702"/>
      <c r="D246" s="722"/>
      <c r="E246" s="722"/>
      <c r="F246" s="722"/>
      <c r="G246" s="722"/>
      <c r="H246" s="722"/>
      <c r="I246" s="722"/>
      <c r="J246" s="722"/>
      <c r="K246" s="722"/>
      <c r="L246" s="722"/>
      <c r="M246" s="722"/>
      <c r="N246" s="722"/>
      <c r="O246" s="722"/>
      <c r="P246" s="722"/>
      <c r="Q246" s="722"/>
      <c r="R246" s="722"/>
      <c r="S246" s="722"/>
      <c r="T246" s="722"/>
      <c r="U246" s="722"/>
      <c r="V246" s="722"/>
      <c r="W246" s="722"/>
      <c r="X246" s="722"/>
      <c r="Y246" s="722"/>
      <c r="Z246" s="722"/>
      <c r="AA246" s="722"/>
      <c r="AB246" s="722"/>
      <c r="AC246" s="722"/>
      <c r="AD246" s="722"/>
      <c r="AE246" s="722"/>
      <c r="AF246" s="722"/>
      <c r="AG246" s="722"/>
      <c r="AH246" s="722"/>
      <c r="AI246" s="722"/>
      <c r="AJ246" s="722"/>
      <c r="AK246" s="722"/>
      <c r="AL246" s="722"/>
      <c r="AM246" s="722"/>
      <c r="AN246" s="722"/>
      <c r="AO246" s="722"/>
      <c r="AP246" s="215" t="str">
        <f t="shared" si="297"/>
        <v/>
      </c>
      <c r="AQ246" s="299" t="str">
        <f t="shared" si="262"/>
        <v/>
      </c>
      <c r="AR246" s="215" t="str">
        <f t="shared" si="298"/>
        <v/>
      </c>
      <c r="AS246" s="3"/>
      <c r="AT246" s="49" t="str">
        <f t="shared" si="299"/>
        <v/>
      </c>
      <c r="AU246" s="49" t="str">
        <f t="shared" si="300"/>
        <v/>
      </c>
      <c r="AV246" s="49" t="str">
        <f t="shared" si="301"/>
        <v/>
      </c>
      <c r="AW246" s="49" t="str">
        <f t="shared" si="302"/>
        <v/>
      </c>
      <c r="AX246" s="49" t="str">
        <f t="shared" si="303"/>
        <v/>
      </c>
      <c r="AY246" s="49" t="str">
        <f t="shared" si="304"/>
        <v/>
      </c>
      <c r="AZ246" s="49" t="str">
        <f t="shared" si="305"/>
        <v/>
      </c>
      <c r="BA246" s="42"/>
      <c r="BB246" s="49" t="str">
        <f t="shared" si="263"/>
        <v/>
      </c>
      <c r="BC246" s="49" t="str">
        <f t="shared" si="264"/>
        <v/>
      </c>
      <c r="BD246" s="49" t="str">
        <f t="shared" si="265"/>
        <v/>
      </c>
      <c r="BE246" s="49" t="str">
        <f t="shared" si="266"/>
        <v/>
      </c>
      <c r="BF246" s="49" t="str">
        <f t="shared" si="267"/>
        <v/>
      </c>
      <c r="BG246" s="49" t="str">
        <f t="shared" si="268"/>
        <v/>
      </c>
      <c r="BH246" s="49" t="str">
        <f t="shared" si="269"/>
        <v/>
      </c>
      <c r="BI246" s="49" t="str">
        <f t="shared" si="306"/>
        <v/>
      </c>
      <c r="BJ246" s="3"/>
      <c r="BK246" s="49" t="str">
        <f t="shared" si="307"/>
        <v/>
      </c>
      <c r="BL246" s="49" t="str">
        <f t="shared" si="308"/>
        <v/>
      </c>
      <c r="BM246" s="49" t="str">
        <f t="shared" si="309"/>
        <v/>
      </c>
      <c r="BN246" s="49" t="str">
        <f t="shared" si="310"/>
        <v/>
      </c>
      <c r="BO246" s="49" t="str">
        <f t="shared" si="311"/>
        <v/>
      </c>
      <c r="BP246" s="49" t="str">
        <f t="shared" si="312"/>
        <v/>
      </c>
      <c r="BQ246" s="49" t="str">
        <f t="shared" si="313"/>
        <v/>
      </c>
      <c r="BR246" s="49" t="str">
        <f t="shared" si="314"/>
        <v/>
      </c>
      <c r="BS246" s="49" t="str">
        <f t="shared" si="315"/>
        <v/>
      </c>
      <c r="BT246" s="49" t="str">
        <f t="shared" si="316"/>
        <v/>
      </c>
      <c r="BU246" s="49" t="str">
        <f t="shared" si="317"/>
        <v/>
      </c>
      <c r="BV246" s="49" t="str">
        <f t="shared" si="318"/>
        <v/>
      </c>
      <c r="BW246" s="49" t="str">
        <f t="shared" si="319"/>
        <v/>
      </c>
      <c r="BY246" s="49" t="str">
        <f t="shared" si="270"/>
        <v/>
      </c>
      <c r="BZ246" s="49" t="str">
        <f t="shared" si="271"/>
        <v/>
      </c>
      <c r="CA246" s="49" t="str">
        <f t="shared" si="272"/>
        <v/>
      </c>
      <c r="CB246" s="49" t="str">
        <f t="shared" si="273"/>
        <v/>
      </c>
      <c r="CC246" s="49" t="str">
        <f t="shared" si="274"/>
        <v/>
      </c>
      <c r="CD246" s="49" t="str">
        <f t="shared" si="275"/>
        <v/>
      </c>
      <c r="CE246" s="49" t="str">
        <f t="shared" si="276"/>
        <v/>
      </c>
      <c r="CF246" s="49" t="str">
        <f t="shared" si="277"/>
        <v/>
      </c>
      <c r="CG246" s="49" t="str">
        <f t="shared" si="278"/>
        <v/>
      </c>
      <c r="CH246" s="49" t="str">
        <f t="shared" si="279"/>
        <v/>
      </c>
      <c r="CI246" s="49" t="str">
        <f t="shared" si="280"/>
        <v/>
      </c>
      <c r="CJ246" s="49" t="str">
        <f t="shared" si="281"/>
        <v/>
      </c>
      <c r="CK246" s="49" t="str">
        <f t="shared" si="282"/>
        <v/>
      </c>
      <c r="CL246" s="49" t="str">
        <f t="shared" si="283"/>
        <v/>
      </c>
      <c r="CM246" s="3"/>
      <c r="CN246" s="49" t="str">
        <f t="shared" si="334"/>
        <v/>
      </c>
      <c r="CO246" s="49" t="str">
        <f t="shared" si="335"/>
        <v/>
      </c>
      <c r="CP246" s="49" t="str">
        <f t="shared" si="336"/>
        <v/>
      </c>
      <c r="CQ246" s="49" t="str">
        <f t="shared" si="337"/>
        <v/>
      </c>
      <c r="CR246" s="49" t="str">
        <f t="shared" si="338"/>
        <v/>
      </c>
      <c r="CS246" s="49" t="str">
        <f t="shared" si="339"/>
        <v/>
      </c>
      <c r="CT246" s="49" t="str">
        <f t="shared" si="340"/>
        <v/>
      </c>
      <c r="CU246" s="49" t="str">
        <f t="shared" si="341"/>
        <v/>
      </c>
      <c r="CW246" s="49" t="str">
        <f t="shared" si="284"/>
        <v/>
      </c>
      <c r="CX246" s="49" t="str">
        <f t="shared" si="285"/>
        <v/>
      </c>
      <c r="CY246" s="49" t="str">
        <f t="shared" si="286"/>
        <v/>
      </c>
      <c r="CZ246" s="49" t="str">
        <f t="shared" si="287"/>
        <v/>
      </c>
      <c r="DA246" s="49" t="str">
        <f t="shared" si="288"/>
        <v/>
      </c>
      <c r="DB246" s="49" t="str">
        <f t="shared" si="289"/>
        <v/>
      </c>
      <c r="DC246" s="49" t="str">
        <f t="shared" si="290"/>
        <v/>
      </c>
      <c r="DD246" s="49" t="str">
        <f t="shared" si="291"/>
        <v/>
      </c>
      <c r="DE246" s="52" t="str">
        <f t="shared" si="292"/>
        <v/>
      </c>
      <c r="DG246" s="49" t="str">
        <f t="shared" si="320"/>
        <v/>
      </c>
      <c r="DH246" s="49" t="str">
        <f t="shared" si="321"/>
        <v/>
      </c>
      <c r="DI246" s="49" t="str">
        <f t="shared" si="322"/>
        <v/>
      </c>
      <c r="DK246" s="49" t="str">
        <f t="shared" si="293"/>
        <v/>
      </c>
      <c r="DL246" s="49" t="str">
        <f t="shared" si="294"/>
        <v/>
      </c>
      <c r="DM246" s="49" t="str">
        <f t="shared" si="295"/>
        <v/>
      </c>
      <c r="DN246" s="57" t="str">
        <f t="shared" si="296"/>
        <v/>
      </c>
      <c r="DP246" s="49" t="str">
        <f t="shared" si="342"/>
        <v/>
      </c>
      <c r="DQ246" s="49" t="str">
        <f t="shared" si="343"/>
        <v/>
      </c>
      <c r="DR246" s="49" t="str">
        <f t="shared" si="344"/>
        <v/>
      </c>
      <c r="DS246" s="49" t="str">
        <f t="shared" si="345"/>
        <v/>
      </c>
      <c r="DU246" s="49" t="str">
        <f t="shared" si="346"/>
        <v/>
      </c>
      <c r="DV246" s="49" t="str">
        <f t="shared" si="347"/>
        <v/>
      </c>
      <c r="DW246" s="49" t="str">
        <f t="shared" si="348"/>
        <v/>
      </c>
      <c r="DX246" s="49" t="str">
        <f t="shared" si="349"/>
        <v/>
      </c>
      <c r="DY246" s="57" t="str">
        <f t="shared" si="350"/>
        <v/>
      </c>
      <c r="EA246" s="49" t="str">
        <f t="shared" si="323"/>
        <v/>
      </c>
      <c r="EB246" s="49" t="str">
        <f t="shared" si="324"/>
        <v/>
      </c>
      <c r="EC246" s="49" t="str">
        <f t="shared" si="325"/>
        <v/>
      </c>
      <c r="ED246" s="49" t="str">
        <f t="shared" si="326"/>
        <v/>
      </c>
      <c r="EE246" s="49" t="str">
        <f t="shared" si="327"/>
        <v/>
      </c>
      <c r="EG246" s="49" t="str">
        <f t="shared" si="328"/>
        <v/>
      </c>
      <c r="EH246" s="49" t="str">
        <f t="shared" si="329"/>
        <v/>
      </c>
      <c r="EI246" s="49" t="str">
        <f t="shared" si="330"/>
        <v/>
      </c>
      <c r="EJ246" s="49" t="str">
        <f t="shared" si="331"/>
        <v/>
      </c>
      <c r="EK246" s="49" t="str">
        <f t="shared" si="332"/>
        <v/>
      </c>
      <c r="EL246" s="57" t="str">
        <f t="shared" si="333"/>
        <v/>
      </c>
    </row>
    <row r="247" spans="1:142" ht="15" customHeight="1">
      <c r="A247" s="699"/>
      <c r="B247" s="702"/>
      <c r="C247" s="702"/>
      <c r="D247" s="722"/>
      <c r="E247" s="722"/>
      <c r="F247" s="722"/>
      <c r="G247" s="722"/>
      <c r="H247" s="722"/>
      <c r="I247" s="722"/>
      <c r="J247" s="722"/>
      <c r="K247" s="722"/>
      <c r="L247" s="722"/>
      <c r="M247" s="722"/>
      <c r="N247" s="722"/>
      <c r="O247" s="722"/>
      <c r="P247" s="722"/>
      <c r="Q247" s="722"/>
      <c r="R247" s="722"/>
      <c r="S247" s="722"/>
      <c r="T247" s="722"/>
      <c r="U247" s="722"/>
      <c r="V247" s="722"/>
      <c r="W247" s="722"/>
      <c r="X247" s="722"/>
      <c r="Y247" s="722"/>
      <c r="Z247" s="722"/>
      <c r="AA247" s="722"/>
      <c r="AB247" s="722"/>
      <c r="AC247" s="722"/>
      <c r="AD247" s="722"/>
      <c r="AE247" s="722"/>
      <c r="AF247" s="722"/>
      <c r="AG247" s="722"/>
      <c r="AH247" s="722"/>
      <c r="AI247" s="722"/>
      <c r="AJ247" s="722"/>
      <c r="AK247" s="722"/>
      <c r="AL247" s="722"/>
      <c r="AM247" s="722"/>
      <c r="AN247" s="722"/>
      <c r="AO247" s="722"/>
      <c r="AP247" s="215" t="str">
        <f t="shared" si="297"/>
        <v/>
      </c>
      <c r="AQ247" s="299" t="str">
        <f t="shared" si="262"/>
        <v/>
      </c>
      <c r="AR247" s="215" t="str">
        <f t="shared" si="298"/>
        <v/>
      </c>
      <c r="AS247" s="3"/>
      <c r="AT247" s="49" t="str">
        <f t="shared" si="299"/>
        <v/>
      </c>
      <c r="AU247" s="49" t="str">
        <f t="shared" si="300"/>
        <v/>
      </c>
      <c r="AV247" s="49" t="str">
        <f t="shared" si="301"/>
        <v/>
      </c>
      <c r="AW247" s="49" t="str">
        <f t="shared" si="302"/>
        <v/>
      </c>
      <c r="AX247" s="49" t="str">
        <f t="shared" si="303"/>
        <v/>
      </c>
      <c r="AY247" s="49" t="str">
        <f t="shared" si="304"/>
        <v/>
      </c>
      <c r="AZ247" s="49" t="str">
        <f t="shared" si="305"/>
        <v/>
      </c>
      <c r="BA247" s="42"/>
      <c r="BB247" s="49" t="str">
        <f t="shared" si="263"/>
        <v/>
      </c>
      <c r="BC247" s="49" t="str">
        <f t="shared" si="264"/>
        <v/>
      </c>
      <c r="BD247" s="49" t="str">
        <f t="shared" si="265"/>
        <v/>
      </c>
      <c r="BE247" s="49" t="str">
        <f t="shared" si="266"/>
        <v/>
      </c>
      <c r="BF247" s="49" t="str">
        <f t="shared" si="267"/>
        <v/>
      </c>
      <c r="BG247" s="49" t="str">
        <f t="shared" si="268"/>
        <v/>
      </c>
      <c r="BH247" s="49" t="str">
        <f t="shared" si="269"/>
        <v/>
      </c>
      <c r="BI247" s="49" t="str">
        <f t="shared" si="306"/>
        <v/>
      </c>
      <c r="BJ247" s="3"/>
      <c r="BK247" s="49" t="str">
        <f t="shared" si="307"/>
        <v/>
      </c>
      <c r="BL247" s="49" t="str">
        <f t="shared" si="308"/>
        <v/>
      </c>
      <c r="BM247" s="49" t="str">
        <f t="shared" si="309"/>
        <v/>
      </c>
      <c r="BN247" s="49" t="str">
        <f t="shared" si="310"/>
        <v/>
      </c>
      <c r="BO247" s="49" t="str">
        <f t="shared" si="311"/>
        <v/>
      </c>
      <c r="BP247" s="49" t="str">
        <f t="shared" si="312"/>
        <v/>
      </c>
      <c r="BQ247" s="49" t="str">
        <f t="shared" si="313"/>
        <v/>
      </c>
      <c r="BR247" s="49" t="str">
        <f t="shared" si="314"/>
        <v/>
      </c>
      <c r="BS247" s="49" t="str">
        <f t="shared" si="315"/>
        <v/>
      </c>
      <c r="BT247" s="49" t="str">
        <f t="shared" si="316"/>
        <v/>
      </c>
      <c r="BU247" s="49" t="str">
        <f t="shared" si="317"/>
        <v/>
      </c>
      <c r="BV247" s="49" t="str">
        <f t="shared" si="318"/>
        <v/>
      </c>
      <c r="BW247" s="49" t="str">
        <f t="shared" si="319"/>
        <v/>
      </c>
      <c r="BY247" s="49" t="str">
        <f t="shared" si="270"/>
        <v/>
      </c>
      <c r="BZ247" s="49" t="str">
        <f t="shared" si="271"/>
        <v/>
      </c>
      <c r="CA247" s="49" t="str">
        <f t="shared" si="272"/>
        <v/>
      </c>
      <c r="CB247" s="49" t="str">
        <f t="shared" si="273"/>
        <v/>
      </c>
      <c r="CC247" s="49" t="str">
        <f t="shared" si="274"/>
        <v/>
      </c>
      <c r="CD247" s="49" t="str">
        <f t="shared" si="275"/>
        <v/>
      </c>
      <c r="CE247" s="49" t="str">
        <f t="shared" si="276"/>
        <v/>
      </c>
      <c r="CF247" s="49" t="str">
        <f t="shared" si="277"/>
        <v/>
      </c>
      <c r="CG247" s="49" t="str">
        <f t="shared" si="278"/>
        <v/>
      </c>
      <c r="CH247" s="49" t="str">
        <f t="shared" si="279"/>
        <v/>
      </c>
      <c r="CI247" s="49" t="str">
        <f t="shared" si="280"/>
        <v/>
      </c>
      <c r="CJ247" s="49" t="str">
        <f t="shared" si="281"/>
        <v/>
      </c>
      <c r="CK247" s="49" t="str">
        <f t="shared" si="282"/>
        <v/>
      </c>
      <c r="CL247" s="49" t="str">
        <f t="shared" si="283"/>
        <v/>
      </c>
      <c r="CM247" s="3"/>
      <c r="CN247" s="49" t="str">
        <f t="shared" si="334"/>
        <v/>
      </c>
      <c r="CO247" s="49" t="str">
        <f t="shared" si="335"/>
        <v/>
      </c>
      <c r="CP247" s="49" t="str">
        <f t="shared" si="336"/>
        <v/>
      </c>
      <c r="CQ247" s="49" t="str">
        <f t="shared" si="337"/>
        <v/>
      </c>
      <c r="CR247" s="49" t="str">
        <f t="shared" si="338"/>
        <v/>
      </c>
      <c r="CS247" s="49" t="str">
        <f t="shared" si="339"/>
        <v/>
      </c>
      <c r="CT247" s="49" t="str">
        <f t="shared" si="340"/>
        <v/>
      </c>
      <c r="CU247" s="49" t="str">
        <f t="shared" si="341"/>
        <v/>
      </c>
      <c r="CW247" s="49" t="str">
        <f t="shared" si="284"/>
        <v/>
      </c>
      <c r="CX247" s="49" t="str">
        <f t="shared" si="285"/>
        <v/>
      </c>
      <c r="CY247" s="49" t="str">
        <f t="shared" si="286"/>
        <v/>
      </c>
      <c r="CZ247" s="49" t="str">
        <f t="shared" si="287"/>
        <v/>
      </c>
      <c r="DA247" s="49" t="str">
        <f t="shared" si="288"/>
        <v/>
      </c>
      <c r="DB247" s="49" t="str">
        <f t="shared" si="289"/>
        <v/>
      </c>
      <c r="DC247" s="49" t="str">
        <f t="shared" si="290"/>
        <v/>
      </c>
      <c r="DD247" s="49" t="str">
        <f t="shared" si="291"/>
        <v/>
      </c>
      <c r="DE247" s="52" t="str">
        <f t="shared" si="292"/>
        <v/>
      </c>
      <c r="DG247" s="49" t="str">
        <f t="shared" si="320"/>
        <v/>
      </c>
      <c r="DH247" s="49" t="str">
        <f t="shared" si="321"/>
        <v/>
      </c>
      <c r="DI247" s="49" t="str">
        <f t="shared" si="322"/>
        <v/>
      </c>
      <c r="DK247" s="49" t="str">
        <f t="shared" si="293"/>
        <v/>
      </c>
      <c r="DL247" s="49" t="str">
        <f t="shared" si="294"/>
        <v/>
      </c>
      <c r="DM247" s="49" t="str">
        <f t="shared" si="295"/>
        <v/>
      </c>
      <c r="DN247" s="57" t="str">
        <f t="shared" si="296"/>
        <v/>
      </c>
      <c r="DP247" s="49" t="str">
        <f t="shared" si="342"/>
        <v/>
      </c>
      <c r="DQ247" s="49" t="str">
        <f t="shared" si="343"/>
        <v/>
      </c>
      <c r="DR247" s="49" t="str">
        <f t="shared" si="344"/>
        <v/>
      </c>
      <c r="DS247" s="49" t="str">
        <f t="shared" si="345"/>
        <v/>
      </c>
      <c r="DU247" s="49" t="str">
        <f t="shared" si="346"/>
        <v/>
      </c>
      <c r="DV247" s="49" t="str">
        <f t="shared" si="347"/>
        <v/>
      </c>
      <c r="DW247" s="49" t="str">
        <f t="shared" si="348"/>
        <v/>
      </c>
      <c r="DX247" s="49" t="str">
        <f t="shared" si="349"/>
        <v/>
      </c>
      <c r="DY247" s="57" t="str">
        <f t="shared" si="350"/>
        <v/>
      </c>
      <c r="EA247" s="49" t="str">
        <f t="shared" si="323"/>
        <v/>
      </c>
      <c r="EB247" s="49" t="str">
        <f t="shared" si="324"/>
        <v/>
      </c>
      <c r="EC247" s="49" t="str">
        <f t="shared" si="325"/>
        <v/>
      </c>
      <c r="ED247" s="49" t="str">
        <f t="shared" si="326"/>
        <v/>
      </c>
      <c r="EE247" s="49" t="str">
        <f t="shared" si="327"/>
        <v/>
      </c>
      <c r="EG247" s="49" t="str">
        <f t="shared" si="328"/>
        <v/>
      </c>
      <c r="EH247" s="49" t="str">
        <f t="shared" si="329"/>
        <v/>
      </c>
      <c r="EI247" s="49" t="str">
        <f t="shared" si="330"/>
        <v/>
      </c>
      <c r="EJ247" s="49" t="str">
        <f t="shared" si="331"/>
        <v/>
      </c>
      <c r="EK247" s="49" t="str">
        <f t="shared" si="332"/>
        <v/>
      </c>
      <c r="EL247" s="57" t="str">
        <f t="shared" si="333"/>
        <v/>
      </c>
    </row>
    <row r="248" spans="1:142" ht="15" customHeight="1">
      <c r="A248" s="699"/>
      <c r="B248" s="702"/>
      <c r="C248" s="702"/>
      <c r="D248" s="722"/>
      <c r="E248" s="722"/>
      <c r="F248" s="722"/>
      <c r="G248" s="722"/>
      <c r="H248" s="722"/>
      <c r="I248" s="722"/>
      <c r="J248" s="722"/>
      <c r="K248" s="722"/>
      <c r="L248" s="722"/>
      <c r="M248" s="722"/>
      <c r="N248" s="722"/>
      <c r="O248" s="722"/>
      <c r="P248" s="722"/>
      <c r="Q248" s="722"/>
      <c r="R248" s="722"/>
      <c r="S248" s="722"/>
      <c r="T248" s="722"/>
      <c r="U248" s="722"/>
      <c r="V248" s="722"/>
      <c r="W248" s="722"/>
      <c r="X248" s="722"/>
      <c r="Y248" s="722"/>
      <c r="Z248" s="722"/>
      <c r="AA248" s="722"/>
      <c r="AB248" s="722"/>
      <c r="AC248" s="722"/>
      <c r="AD248" s="722"/>
      <c r="AE248" s="722"/>
      <c r="AF248" s="722"/>
      <c r="AG248" s="722"/>
      <c r="AH248" s="722"/>
      <c r="AI248" s="722"/>
      <c r="AJ248" s="722"/>
      <c r="AK248" s="722"/>
      <c r="AL248" s="722"/>
      <c r="AM248" s="722"/>
      <c r="AN248" s="722"/>
      <c r="AO248" s="722"/>
      <c r="AP248" s="215" t="str">
        <f t="shared" si="297"/>
        <v/>
      </c>
      <c r="AQ248" s="299" t="str">
        <f t="shared" si="262"/>
        <v/>
      </c>
      <c r="AR248" s="215" t="str">
        <f t="shared" si="298"/>
        <v/>
      </c>
      <c r="AS248" s="3"/>
      <c r="AT248" s="49" t="str">
        <f t="shared" si="299"/>
        <v/>
      </c>
      <c r="AU248" s="49" t="str">
        <f t="shared" si="300"/>
        <v/>
      </c>
      <c r="AV248" s="49" t="str">
        <f t="shared" si="301"/>
        <v/>
      </c>
      <c r="AW248" s="49" t="str">
        <f t="shared" si="302"/>
        <v/>
      </c>
      <c r="AX248" s="49" t="str">
        <f t="shared" si="303"/>
        <v/>
      </c>
      <c r="AY248" s="49" t="str">
        <f t="shared" si="304"/>
        <v/>
      </c>
      <c r="AZ248" s="49" t="str">
        <f t="shared" si="305"/>
        <v/>
      </c>
      <c r="BA248" s="42"/>
      <c r="BB248" s="49" t="str">
        <f t="shared" si="263"/>
        <v/>
      </c>
      <c r="BC248" s="49" t="str">
        <f t="shared" si="264"/>
        <v/>
      </c>
      <c r="BD248" s="49" t="str">
        <f t="shared" si="265"/>
        <v/>
      </c>
      <c r="BE248" s="49" t="str">
        <f t="shared" si="266"/>
        <v/>
      </c>
      <c r="BF248" s="49" t="str">
        <f t="shared" si="267"/>
        <v/>
      </c>
      <c r="BG248" s="49" t="str">
        <f t="shared" si="268"/>
        <v/>
      </c>
      <c r="BH248" s="49" t="str">
        <f t="shared" si="269"/>
        <v/>
      </c>
      <c r="BI248" s="49" t="str">
        <f t="shared" si="306"/>
        <v/>
      </c>
      <c r="BJ248" s="3"/>
      <c r="BK248" s="49" t="str">
        <f t="shared" si="307"/>
        <v/>
      </c>
      <c r="BL248" s="49" t="str">
        <f t="shared" si="308"/>
        <v/>
      </c>
      <c r="BM248" s="49" t="str">
        <f t="shared" si="309"/>
        <v/>
      </c>
      <c r="BN248" s="49" t="str">
        <f t="shared" si="310"/>
        <v/>
      </c>
      <c r="BO248" s="49" t="str">
        <f t="shared" si="311"/>
        <v/>
      </c>
      <c r="BP248" s="49" t="str">
        <f t="shared" si="312"/>
        <v/>
      </c>
      <c r="BQ248" s="49" t="str">
        <f t="shared" si="313"/>
        <v/>
      </c>
      <c r="BR248" s="49" t="str">
        <f t="shared" si="314"/>
        <v/>
      </c>
      <c r="BS248" s="49" t="str">
        <f t="shared" si="315"/>
        <v/>
      </c>
      <c r="BT248" s="49" t="str">
        <f t="shared" si="316"/>
        <v/>
      </c>
      <c r="BU248" s="49" t="str">
        <f t="shared" si="317"/>
        <v/>
      </c>
      <c r="BV248" s="49" t="str">
        <f t="shared" si="318"/>
        <v/>
      </c>
      <c r="BW248" s="49" t="str">
        <f t="shared" si="319"/>
        <v/>
      </c>
      <c r="BY248" s="49" t="str">
        <f t="shared" si="270"/>
        <v/>
      </c>
      <c r="BZ248" s="49" t="str">
        <f t="shared" si="271"/>
        <v/>
      </c>
      <c r="CA248" s="49" t="str">
        <f t="shared" si="272"/>
        <v/>
      </c>
      <c r="CB248" s="49" t="str">
        <f t="shared" si="273"/>
        <v/>
      </c>
      <c r="CC248" s="49" t="str">
        <f t="shared" si="274"/>
        <v/>
      </c>
      <c r="CD248" s="49" t="str">
        <f t="shared" si="275"/>
        <v/>
      </c>
      <c r="CE248" s="49" t="str">
        <f t="shared" si="276"/>
        <v/>
      </c>
      <c r="CF248" s="49" t="str">
        <f t="shared" si="277"/>
        <v/>
      </c>
      <c r="CG248" s="49" t="str">
        <f t="shared" si="278"/>
        <v/>
      </c>
      <c r="CH248" s="49" t="str">
        <f t="shared" si="279"/>
        <v/>
      </c>
      <c r="CI248" s="49" t="str">
        <f t="shared" si="280"/>
        <v/>
      </c>
      <c r="CJ248" s="49" t="str">
        <f t="shared" si="281"/>
        <v/>
      </c>
      <c r="CK248" s="49" t="str">
        <f t="shared" si="282"/>
        <v/>
      </c>
      <c r="CL248" s="49" t="str">
        <f t="shared" si="283"/>
        <v/>
      </c>
      <c r="CM248" s="3"/>
      <c r="CN248" s="49" t="str">
        <f t="shared" si="334"/>
        <v/>
      </c>
      <c r="CO248" s="49" t="str">
        <f t="shared" si="335"/>
        <v/>
      </c>
      <c r="CP248" s="49" t="str">
        <f t="shared" si="336"/>
        <v/>
      </c>
      <c r="CQ248" s="49" t="str">
        <f t="shared" si="337"/>
        <v/>
      </c>
      <c r="CR248" s="49" t="str">
        <f t="shared" si="338"/>
        <v/>
      </c>
      <c r="CS248" s="49" t="str">
        <f t="shared" si="339"/>
        <v/>
      </c>
      <c r="CT248" s="49" t="str">
        <f t="shared" si="340"/>
        <v/>
      </c>
      <c r="CU248" s="49" t="str">
        <f t="shared" si="341"/>
        <v/>
      </c>
      <c r="CW248" s="49" t="str">
        <f t="shared" si="284"/>
        <v/>
      </c>
      <c r="CX248" s="49" t="str">
        <f t="shared" si="285"/>
        <v/>
      </c>
      <c r="CY248" s="49" t="str">
        <f t="shared" si="286"/>
        <v/>
      </c>
      <c r="CZ248" s="49" t="str">
        <f t="shared" si="287"/>
        <v/>
      </c>
      <c r="DA248" s="49" t="str">
        <f t="shared" si="288"/>
        <v/>
      </c>
      <c r="DB248" s="49" t="str">
        <f t="shared" si="289"/>
        <v/>
      </c>
      <c r="DC248" s="49" t="str">
        <f t="shared" si="290"/>
        <v/>
      </c>
      <c r="DD248" s="49" t="str">
        <f t="shared" si="291"/>
        <v/>
      </c>
      <c r="DE248" s="52" t="str">
        <f t="shared" si="292"/>
        <v/>
      </c>
      <c r="DG248" s="49" t="str">
        <f t="shared" si="320"/>
        <v/>
      </c>
      <c r="DH248" s="49" t="str">
        <f t="shared" si="321"/>
        <v/>
      </c>
      <c r="DI248" s="49" t="str">
        <f t="shared" si="322"/>
        <v/>
      </c>
      <c r="DK248" s="49" t="str">
        <f t="shared" si="293"/>
        <v/>
      </c>
      <c r="DL248" s="49" t="str">
        <f t="shared" si="294"/>
        <v/>
      </c>
      <c r="DM248" s="49" t="str">
        <f t="shared" si="295"/>
        <v/>
      </c>
      <c r="DN248" s="57" t="str">
        <f t="shared" si="296"/>
        <v/>
      </c>
      <c r="DP248" s="49" t="str">
        <f t="shared" si="342"/>
        <v/>
      </c>
      <c r="DQ248" s="49" t="str">
        <f t="shared" si="343"/>
        <v/>
      </c>
      <c r="DR248" s="49" t="str">
        <f t="shared" si="344"/>
        <v/>
      </c>
      <c r="DS248" s="49" t="str">
        <f t="shared" si="345"/>
        <v/>
      </c>
      <c r="DU248" s="49" t="str">
        <f t="shared" si="346"/>
        <v/>
      </c>
      <c r="DV248" s="49" t="str">
        <f t="shared" si="347"/>
        <v/>
      </c>
      <c r="DW248" s="49" t="str">
        <f t="shared" si="348"/>
        <v/>
      </c>
      <c r="DX248" s="49" t="str">
        <f t="shared" si="349"/>
        <v/>
      </c>
      <c r="DY248" s="57" t="str">
        <f t="shared" si="350"/>
        <v/>
      </c>
      <c r="EA248" s="49" t="str">
        <f t="shared" si="323"/>
        <v/>
      </c>
      <c r="EB248" s="49" t="str">
        <f t="shared" si="324"/>
        <v/>
      </c>
      <c r="EC248" s="49" t="str">
        <f t="shared" si="325"/>
        <v/>
      </c>
      <c r="ED248" s="49" t="str">
        <f t="shared" si="326"/>
        <v/>
      </c>
      <c r="EE248" s="49" t="str">
        <f t="shared" si="327"/>
        <v/>
      </c>
      <c r="EG248" s="49" t="str">
        <f t="shared" si="328"/>
        <v/>
      </c>
      <c r="EH248" s="49" t="str">
        <f t="shared" si="329"/>
        <v/>
      </c>
      <c r="EI248" s="49" t="str">
        <f t="shared" si="330"/>
        <v/>
      </c>
      <c r="EJ248" s="49" t="str">
        <f t="shared" si="331"/>
        <v/>
      </c>
      <c r="EK248" s="49" t="str">
        <f t="shared" si="332"/>
        <v/>
      </c>
      <c r="EL248" s="57" t="str">
        <f t="shared" si="333"/>
        <v/>
      </c>
    </row>
    <row r="249" spans="1:142" ht="15" customHeight="1">
      <c r="A249" s="699"/>
      <c r="B249" s="702"/>
      <c r="C249" s="702"/>
      <c r="D249" s="722"/>
      <c r="E249" s="722"/>
      <c r="F249" s="722"/>
      <c r="G249" s="722"/>
      <c r="H249" s="722"/>
      <c r="I249" s="722"/>
      <c r="J249" s="722"/>
      <c r="K249" s="722"/>
      <c r="L249" s="722"/>
      <c r="M249" s="722"/>
      <c r="N249" s="722"/>
      <c r="O249" s="722"/>
      <c r="P249" s="722"/>
      <c r="Q249" s="722"/>
      <c r="R249" s="722"/>
      <c r="S249" s="722"/>
      <c r="T249" s="722"/>
      <c r="U249" s="722"/>
      <c r="V249" s="722"/>
      <c r="W249" s="722"/>
      <c r="X249" s="722"/>
      <c r="Y249" s="722"/>
      <c r="Z249" s="722"/>
      <c r="AA249" s="722"/>
      <c r="AB249" s="722"/>
      <c r="AC249" s="722"/>
      <c r="AD249" s="722"/>
      <c r="AE249" s="722"/>
      <c r="AF249" s="722"/>
      <c r="AG249" s="722"/>
      <c r="AH249" s="722"/>
      <c r="AI249" s="722"/>
      <c r="AJ249" s="722"/>
      <c r="AK249" s="722"/>
      <c r="AL249" s="722"/>
      <c r="AM249" s="722"/>
      <c r="AN249" s="722"/>
      <c r="AO249" s="722"/>
      <c r="AP249" s="215" t="str">
        <f t="shared" si="297"/>
        <v/>
      </c>
      <c r="AQ249" s="299" t="str">
        <f t="shared" si="262"/>
        <v/>
      </c>
      <c r="AR249" s="215" t="str">
        <f t="shared" si="298"/>
        <v/>
      </c>
      <c r="AS249" s="3"/>
      <c r="AT249" s="49" t="str">
        <f t="shared" si="299"/>
        <v/>
      </c>
      <c r="AU249" s="49" t="str">
        <f t="shared" si="300"/>
        <v/>
      </c>
      <c r="AV249" s="49" t="str">
        <f t="shared" si="301"/>
        <v/>
      </c>
      <c r="AW249" s="49" t="str">
        <f t="shared" si="302"/>
        <v/>
      </c>
      <c r="AX249" s="49" t="str">
        <f t="shared" si="303"/>
        <v/>
      </c>
      <c r="AY249" s="49" t="str">
        <f t="shared" si="304"/>
        <v/>
      </c>
      <c r="AZ249" s="49" t="str">
        <f t="shared" si="305"/>
        <v/>
      </c>
      <c r="BA249" s="42"/>
      <c r="BB249" s="49" t="str">
        <f t="shared" si="263"/>
        <v/>
      </c>
      <c r="BC249" s="49" t="str">
        <f t="shared" si="264"/>
        <v/>
      </c>
      <c r="BD249" s="49" t="str">
        <f t="shared" si="265"/>
        <v/>
      </c>
      <c r="BE249" s="49" t="str">
        <f t="shared" si="266"/>
        <v/>
      </c>
      <c r="BF249" s="49" t="str">
        <f t="shared" si="267"/>
        <v/>
      </c>
      <c r="BG249" s="49" t="str">
        <f t="shared" si="268"/>
        <v/>
      </c>
      <c r="BH249" s="49" t="str">
        <f t="shared" si="269"/>
        <v/>
      </c>
      <c r="BI249" s="49" t="str">
        <f t="shared" si="306"/>
        <v/>
      </c>
      <c r="BJ249" s="3"/>
      <c r="BK249" s="49" t="str">
        <f t="shared" si="307"/>
        <v/>
      </c>
      <c r="BL249" s="49" t="str">
        <f t="shared" si="308"/>
        <v/>
      </c>
      <c r="BM249" s="49" t="str">
        <f t="shared" si="309"/>
        <v/>
      </c>
      <c r="BN249" s="49" t="str">
        <f t="shared" si="310"/>
        <v/>
      </c>
      <c r="BO249" s="49" t="str">
        <f t="shared" si="311"/>
        <v/>
      </c>
      <c r="BP249" s="49" t="str">
        <f t="shared" si="312"/>
        <v/>
      </c>
      <c r="BQ249" s="49" t="str">
        <f t="shared" si="313"/>
        <v/>
      </c>
      <c r="BR249" s="49" t="str">
        <f t="shared" si="314"/>
        <v/>
      </c>
      <c r="BS249" s="49" t="str">
        <f t="shared" si="315"/>
        <v/>
      </c>
      <c r="BT249" s="49" t="str">
        <f t="shared" si="316"/>
        <v/>
      </c>
      <c r="BU249" s="49" t="str">
        <f t="shared" si="317"/>
        <v/>
      </c>
      <c r="BV249" s="49" t="str">
        <f t="shared" si="318"/>
        <v/>
      </c>
      <c r="BW249" s="49" t="str">
        <f t="shared" si="319"/>
        <v/>
      </c>
      <c r="BY249" s="49" t="str">
        <f t="shared" si="270"/>
        <v/>
      </c>
      <c r="BZ249" s="49" t="str">
        <f t="shared" si="271"/>
        <v/>
      </c>
      <c r="CA249" s="49" t="str">
        <f t="shared" si="272"/>
        <v/>
      </c>
      <c r="CB249" s="49" t="str">
        <f t="shared" si="273"/>
        <v/>
      </c>
      <c r="CC249" s="49" t="str">
        <f t="shared" si="274"/>
        <v/>
      </c>
      <c r="CD249" s="49" t="str">
        <f t="shared" si="275"/>
        <v/>
      </c>
      <c r="CE249" s="49" t="str">
        <f t="shared" si="276"/>
        <v/>
      </c>
      <c r="CF249" s="49" t="str">
        <f t="shared" si="277"/>
        <v/>
      </c>
      <c r="CG249" s="49" t="str">
        <f t="shared" si="278"/>
        <v/>
      </c>
      <c r="CH249" s="49" t="str">
        <f t="shared" si="279"/>
        <v/>
      </c>
      <c r="CI249" s="49" t="str">
        <f t="shared" si="280"/>
        <v/>
      </c>
      <c r="CJ249" s="49" t="str">
        <f t="shared" si="281"/>
        <v/>
      </c>
      <c r="CK249" s="49" t="str">
        <f t="shared" si="282"/>
        <v/>
      </c>
      <c r="CL249" s="49" t="str">
        <f t="shared" si="283"/>
        <v/>
      </c>
      <c r="CM249" s="3"/>
      <c r="CN249" s="49" t="str">
        <f t="shared" si="334"/>
        <v/>
      </c>
      <c r="CO249" s="49" t="str">
        <f t="shared" si="335"/>
        <v/>
      </c>
      <c r="CP249" s="49" t="str">
        <f t="shared" si="336"/>
        <v/>
      </c>
      <c r="CQ249" s="49" t="str">
        <f t="shared" si="337"/>
        <v/>
      </c>
      <c r="CR249" s="49" t="str">
        <f t="shared" si="338"/>
        <v/>
      </c>
      <c r="CS249" s="49" t="str">
        <f t="shared" si="339"/>
        <v/>
      </c>
      <c r="CT249" s="49" t="str">
        <f t="shared" si="340"/>
        <v/>
      </c>
      <c r="CU249" s="49" t="str">
        <f t="shared" si="341"/>
        <v/>
      </c>
      <c r="CW249" s="49" t="str">
        <f t="shared" si="284"/>
        <v/>
      </c>
      <c r="CX249" s="49" t="str">
        <f t="shared" si="285"/>
        <v/>
      </c>
      <c r="CY249" s="49" t="str">
        <f t="shared" si="286"/>
        <v/>
      </c>
      <c r="CZ249" s="49" t="str">
        <f t="shared" si="287"/>
        <v/>
      </c>
      <c r="DA249" s="49" t="str">
        <f t="shared" si="288"/>
        <v/>
      </c>
      <c r="DB249" s="49" t="str">
        <f t="shared" si="289"/>
        <v/>
      </c>
      <c r="DC249" s="49" t="str">
        <f t="shared" si="290"/>
        <v/>
      </c>
      <c r="DD249" s="49" t="str">
        <f t="shared" si="291"/>
        <v/>
      </c>
      <c r="DE249" s="52" t="str">
        <f t="shared" si="292"/>
        <v/>
      </c>
      <c r="DG249" s="49" t="str">
        <f t="shared" si="320"/>
        <v/>
      </c>
      <c r="DH249" s="49" t="str">
        <f t="shared" si="321"/>
        <v/>
      </c>
      <c r="DI249" s="49" t="str">
        <f t="shared" si="322"/>
        <v/>
      </c>
      <c r="DK249" s="49" t="str">
        <f t="shared" si="293"/>
        <v/>
      </c>
      <c r="DL249" s="49" t="str">
        <f t="shared" si="294"/>
        <v/>
      </c>
      <c r="DM249" s="49" t="str">
        <f t="shared" si="295"/>
        <v/>
      </c>
      <c r="DN249" s="57" t="str">
        <f t="shared" si="296"/>
        <v/>
      </c>
      <c r="DP249" s="49" t="str">
        <f t="shared" si="342"/>
        <v/>
      </c>
      <c r="DQ249" s="49" t="str">
        <f t="shared" si="343"/>
        <v/>
      </c>
      <c r="DR249" s="49" t="str">
        <f t="shared" si="344"/>
        <v/>
      </c>
      <c r="DS249" s="49" t="str">
        <f t="shared" si="345"/>
        <v/>
      </c>
      <c r="DU249" s="49" t="str">
        <f t="shared" si="346"/>
        <v/>
      </c>
      <c r="DV249" s="49" t="str">
        <f t="shared" si="347"/>
        <v/>
      </c>
      <c r="DW249" s="49" t="str">
        <f t="shared" si="348"/>
        <v/>
      </c>
      <c r="DX249" s="49" t="str">
        <f t="shared" si="349"/>
        <v/>
      </c>
      <c r="DY249" s="57" t="str">
        <f t="shared" si="350"/>
        <v/>
      </c>
      <c r="EA249" s="49" t="str">
        <f t="shared" si="323"/>
        <v/>
      </c>
      <c r="EB249" s="49" t="str">
        <f t="shared" si="324"/>
        <v/>
      </c>
      <c r="EC249" s="49" t="str">
        <f t="shared" si="325"/>
        <v/>
      </c>
      <c r="ED249" s="49" t="str">
        <f t="shared" si="326"/>
        <v/>
      </c>
      <c r="EE249" s="49" t="str">
        <f t="shared" si="327"/>
        <v/>
      </c>
      <c r="EG249" s="49" t="str">
        <f t="shared" si="328"/>
        <v/>
      </c>
      <c r="EH249" s="49" t="str">
        <f t="shared" si="329"/>
        <v/>
      </c>
      <c r="EI249" s="49" t="str">
        <f t="shared" si="330"/>
        <v/>
      </c>
      <c r="EJ249" s="49" t="str">
        <f t="shared" si="331"/>
        <v/>
      </c>
      <c r="EK249" s="49" t="str">
        <f t="shared" si="332"/>
        <v/>
      </c>
      <c r="EL249" s="57" t="str">
        <f t="shared" si="333"/>
        <v/>
      </c>
    </row>
    <row r="250" spans="1:142" ht="15" customHeight="1">
      <c r="A250" s="699"/>
      <c r="B250" s="702"/>
      <c r="C250" s="702"/>
      <c r="D250" s="722"/>
      <c r="E250" s="722"/>
      <c r="F250" s="722"/>
      <c r="G250" s="722"/>
      <c r="H250" s="722"/>
      <c r="I250" s="722"/>
      <c r="J250" s="722"/>
      <c r="K250" s="722"/>
      <c r="L250" s="722"/>
      <c r="M250" s="722"/>
      <c r="N250" s="722"/>
      <c r="O250" s="722"/>
      <c r="P250" s="722"/>
      <c r="Q250" s="722"/>
      <c r="R250" s="722"/>
      <c r="S250" s="722"/>
      <c r="T250" s="722"/>
      <c r="U250" s="722"/>
      <c r="V250" s="722"/>
      <c r="W250" s="722"/>
      <c r="X250" s="722"/>
      <c r="Y250" s="722"/>
      <c r="Z250" s="722"/>
      <c r="AA250" s="722"/>
      <c r="AB250" s="722"/>
      <c r="AC250" s="722"/>
      <c r="AD250" s="722"/>
      <c r="AE250" s="722"/>
      <c r="AF250" s="722"/>
      <c r="AG250" s="722"/>
      <c r="AH250" s="722"/>
      <c r="AI250" s="722"/>
      <c r="AJ250" s="722"/>
      <c r="AK250" s="722"/>
      <c r="AL250" s="722"/>
      <c r="AM250" s="722"/>
      <c r="AN250" s="722"/>
      <c r="AO250" s="722"/>
      <c r="AP250" s="215" t="str">
        <f t="shared" si="297"/>
        <v/>
      </c>
      <c r="AQ250" s="299" t="str">
        <f t="shared" si="262"/>
        <v/>
      </c>
      <c r="AR250" s="215" t="str">
        <f t="shared" si="298"/>
        <v/>
      </c>
      <c r="AS250" s="3"/>
      <c r="AT250" s="49" t="str">
        <f t="shared" si="299"/>
        <v/>
      </c>
      <c r="AU250" s="49" t="str">
        <f t="shared" si="300"/>
        <v/>
      </c>
      <c r="AV250" s="49" t="str">
        <f t="shared" si="301"/>
        <v/>
      </c>
      <c r="AW250" s="49" t="str">
        <f t="shared" si="302"/>
        <v/>
      </c>
      <c r="AX250" s="49" t="str">
        <f t="shared" si="303"/>
        <v/>
      </c>
      <c r="AY250" s="49" t="str">
        <f t="shared" si="304"/>
        <v/>
      </c>
      <c r="AZ250" s="49" t="str">
        <f t="shared" si="305"/>
        <v/>
      </c>
      <c r="BA250" s="42"/>
      <c r="BB250" s="49" t="str">
        <f t="shared" si="263"/>
        <v/>
      </c>
      <c r="BC250" s="49" t="str">
        <f t="shared" si="264"/>
        <v/>
      </c>
      <c r="BD250" s="49" t="str">
        <f t="shared" si="265"/>
        <v/>
      </c>
      <c r="BE250" s="49" t="str">
        <f t="shared" si="266"/>
        <v/>
      </c>
      <c r="BF250" s="49" t="str">
        <f t="shared" si="267"/>
        <v/>
      </c>
      <c r="BG250" s="49" t="str">
        <f t="shared" si="268"/>
        <v/>
      </c>
      <c r="BH250" s="49" t="str">
        <f t="shared" si="269"/>
        <v/>
      </c>
      <c r="BI250" s="49" t="str">
        <f t="shared" si="306"/>
        <v/>
      </c>
      <c r="BJ250" s="3"/>
      <c r="BK250" s="49" t="str">
        <f t="shared" si="307"/>
        <v/>
      </c>
      <c r="BL250" s="49" t="str">
        <f t="shared" si="308"/>
        <v/>
      </c>
      <c r="BM250" s="49" t="str">
        <f t="shared" si="309"/>
        <v/>
      </c>
      <c r="BN250" s="49" t="str">
        <f t="shared" si="310"/>
        <v/>
      </c>
      <c r="BO250" s="49" t="str">
        <f t="shared" si="311"/>
        <v/>
      </c>
      <c r="BP250" s="49" t="str">
        <f t="shared" si="312"/>
        <v/>
      </c>
      <c r="BQ250" s="49" t="str">
        <f t="shared" si="313"/>
        <v/>
      </c>
      <c r="BR250" s="49" t="str">
        <f t="shared" si="314"/>
        <v/>
      </c>
      <c r="BS250" s="49" t="str">
        <f t="shared" si="315"/>
        <v/>
      </c>
      <c r="BT250" s="49" t="str">
        <f t="shared" si="316"/>
        <v/>
      </c>
      <c r="BU250" s="49" t="str">
        <f t="shared" si="317"/>
        <v/>
      </c>
      <c r="BV250" s="49" t="str">
        <f t="shared" si="318"/>
        <v/>
      </c>
      <c r="BW250" s="49" t="str">
        <f t="shared" si="319"/>
        <v/>
      </c>
      <c r="BY250" s="49" t="str">
        <f t="shared" si="270"/>
        <v/>
      </c>
      <c r="BZ250" s="49" t="str">
        <f t="shared" si="271"/>
        <v/>
      </c>
      <c r="CA250" s="49" t="str">
        <f t="shared" si="272"/>
        <v/>
      </c>
      <c r="CB250" s="49" t="str">
        <f t="shared" si="273"/>
        <v/>
      </c>
      <c r="CC250" s="49" t="str">
        <f t="shared" si="274"/>
        <v/>
      </c>
      <c r="CD250" s="49" t="str">
        <f t="shared" si="275"/>
        <v/>
      </c>
      <c r="CE250" s="49" t="str">
        <f t="shared" si="276"/>
        <v/>
      </c>
      <c r="CF250" s="49" t="str">
        <f t="shared" si="277"/>
        <v/>
      </c>
      <c r="CG250" s="49" t="str">
        <f t="shared" si="278"/>
        <v/>
      </c>
      <c r="CH250" s="49" t="str">
        <f t="shared" si="279"/>
        <v/>
      </c>
      <c r="CI250" s="49" t="str">
        <f t="shared" si="280"/>
        <v/>
      </c>
      <c r="CJ250" s="49" t="str">
        <f t="shared" si="281"/>
        <v/>
      </c>
      <c r="CK250" s="49" t="str">
        <f t="shared" si="282"/>
        <v/>
      </c>
      <c r="CL250" s="49" t="str">
        <f t="shared" si="283"/>
        <v/>
      </c>
      <c r="CM250" s="3"/>
      <c r="CN250" s="49" t="str">
        <f t="shared" si="334"/>
        <v/>
      </c>
      <c r="CO250" s="49" t="str">
        <f t="shared" si="335"/>
        <v/>
      </c>
      <c r="CP250" s="49" t="str">
        <f t="shared" si="336"/>
        <v/>
      </c>
      <c r="CQ250" s="49" t="str">
        <f t="shared" si="337"/>
        <v/>
      </c>
      <c r="CR250" s="49" t="str">
        <f t="shared" si="338"/>
        <v/>
      </c>
      <c r="CS250" s="49" t="str">
        <f t="shared" si="339"/>
        <v/>
      </c>
      <c r="CT250" s="49" t="str">
        <f t="shared" si="340"/>
        <v/>
      </c>
      <c r="CU250" s="49" t="str">
        <f t="shared" si="341"/>
        <v/>
      </c>
      <c r="CW250" s="49" t="str">
        <f t="shared" si="284"/>
        <v/>
      </c>
      <c r="CX250" s="49" t="str">
        <f t="shared" si="285"/>
        <v/>
      </c>
      <c r="CY250" s="49" t="str">
        <f t="shared" si="286"/>
        <v/>
      </c>
      <c r="CZ250" s="49" t="str">
        <f t="shared" si="287"/>
        <v/>
      </c>
      <c r="DA250" s="49" t="str">
        <f t="shared" si="288"/>
        <v/>
      </c>
      <c r="DB250" s="49" t="str">
        <f t="shared" si="289"/>
        <v/>
      </c>
      <c r="DC250" s="49" t="str">
        <f t="shared" si="290"/>
        <v/>
      </c>
      <c r="DD250" s="49" t="str">
        <f t="shared" si="291"/>
        <v/>
      </c>
      <c r="DE250" s="52" t="str">
        <f t="shared" si="292"/>
        <v/>
      </c>
      <c r="DG250" s="49" t="str">
        <f t="shared" si="320"/>
        <v/>
      </c>
      <c r="DH250" s="49" t="str">
        <f t="shared" si="321"/>
        <v/>
      </c>
      <c r="DI250" s="49" t="str">
        <f t="shared" si="322"/>
        <v/>
      </c>
      <c r="DK250" s="49" t="str">
        <f t="shared" si="293"/>
        <v/>
      </c>
      <c r="DL250" s="49" t="str">
        <f t="shared" si="294"/>
        <v/>
      </c>
      <c r="DM250" s="49" t="str">
        <f t="shared" si="295"/>
        <v/>
      </c>
      <c r="DN250" s="57" t="str">
        <f t="shared" si="296"/>
        <v/>
      </c>
      <c r="DP250" s="49" t="str">
        <f t="shared" si="342"/>
        <v/>
      </c>
      <c r="DQ250" s="49" t="str">
        <f t="shared" si="343"/>
        <v/>
      </c>
      <c r="DR250" s="49" t="str">
        <f t="shared" si="344"/>
        <v/>
      </c>
      <c r="DS250" s="49" t="str">
        <f t="shared" si="345"/>
        <v/>
      </c>
      <c r="DU250" s="49" t="str">
        <f t="shared" si="346"/>
        <v/>
      </c>
      <c r="DV250" s="49" t="str">
        <f t="shared" si="347"/>
        <v/>
      </c>
      <c r="DW250" s="49" t="str">
        <f t="shared" si="348"/>
        <v/>
      </c>
      <c r="DX250" s="49" t="str">
        <f t="shared" si="349"/>
        <v/>
      </c>
      <c r="DY250" s="57" t="str">
        <f t="shared" si="350"/>
        <v/>
      </c>
      <c r="EA250" s="49" t="str">
        <f t="shared" si="323"/>
        <v/>
      </c>
      <c r="EB250" s="49" t="str">
        <f t="shared" si="324"/>
        <v/>
      </c>
      <c r="EC250" s="49" t="str">
        <f t="shared" si="325"/>
        <v/>
      </c>
      <c r="ED250" s="49" t="str">
        <f t="shared" si="326"/>
        <v/>
      </c>
      <c r="EE250" s="49" t="str">
        <f t="shared" si="327"/>
        <v/>
      </c>
      <c r="EG250" s="49" t="str">
        <f t="shared" si="328"/>
        <v/>
      </c>
      <c r="EH250" s="49" t="str">
        <f t="shared" si="329"/>
        <v/>
      </c>
      <c r="EI250" s="49" t="str">
        <f t="shared" si="330"/>
        <v/>
      </c>
      <c r="EJ250" s="49" t="str">
        <f t="shared" si="331"/>
        <v/>
      </c>
      <c r="EK250" s="49" t="str">
        <f t="shared" si="332"/>
        <v/>
      </c>
      <c r="EL250" s="57" t="str">
        <f t="shared" si="333"/>
        <v/>
      </c>
    </row>
    <row r="251" spans="1:142" ht="15" customHeight="1">
      <c r="A251" s="699"/>
      <c r="B251" s="702"/>
      <c r="C251" s="702"/>
      <c r="D251" s="722"/>
      <c r="E251" s="722"/>
      <c r="F251" s="722"/>
      <c r="G251" s="722"/>
      <c r="H251" s="722"/>
      <c r="I251" s="722"/>
      <c r="J251" s="722"/>
      <c r="K251" s="722"/>
      <c r="L251" s="722"/>
      <c r="M251" s="722"/>
      <c r="N251" s="722"/>
      <c r="O251" s="722"/>
      <c r="P251" s="722"/>
      <c r="Q251" s="722"/>
      <c r="R251" s="722"/>
      <c r="S251" s="722"/>
      <c r="T251" s="722"/>
      <c r="U251" s="722"/>
      <c r="V251" s="722"/>
      <c r="W251" s="722"/>
      <c r="X251" s="722"/>
      <c r="Y251" s="722"/>
      <c r="Z251" s="722"/>
      <c r="AA251" s="722"/>
      <c r="AB251" s="722"/>
      <c r="AC251" s="722"/>
      <c r="AD251" s="722"/>
      <c r="AE251" s="722"/>
      <c r="AF251" s="722"/>
      <c r="AG251" s="722"/>
      <c r="AH251" s="722"/>
      <c r="AI251" s="722"/>
      <c r="AJ251" s="722"/>
      <c r="AK251" s="722"/>
      <c r="AL251" s="722"/>
      <c r="AM251" s="722"/>
      <c r="AN251" s="722"/>
      <c r="AO251" s="722"/>
      <c r="AP251" s="215" t="str">
        <f t="shared" si="297"/>
        <v/>
      </c>
      <c r="AQ251" s="299" t="str">
        <f t="shared" si="262"/>
        <v/>
      </c>
      <c r="AR251" s="215" t="str">
        <f t="shared" si="298"/>
        <v/>
      </c>
      <c r="AS251" s="3"/>
      <c r="AT251" s="49" t="str">
        <f t="shared" si="299"/>
        <v/>
      </c>
      <c r="AU251" s="49" t="str">
        <f t="shared" si="300"/>
        <v/>
      </c>
      <c r="AV251" s="49" t="str">
        <f t="shared" si="301"/>
        <v/>
      </c>
      <c r="AW251" s="49" t="str">
        <f t="shared" si="302"/>
        <v/>
      </c>
      <c r="AX251" s="49" t="str">
        <f t="shared" si="303"/>
        <v/>
      </c>
      <c r="AY251" s="49" t="str">
        <f t="shared" si="304"/>
        <v/>
      </c>
      <c r="AZ251" s="49" t="str">
        <f t="shared" si="305"/>
        <v/>
      </c>
      <c r="BA251" s="42"/>
      <c r="BB251" s="49" t="str">
        <f t="shared" si="263"/>
        <v/>
      </c>
      <c r="BC251" s="49" t="str">
        <f t="shared" si="264"/>
        <v/>
      </c>
      <c r="BD251" s="49" t="str">
        <f t="shared" si="265"/>
        <v/>
      </c>
      <c r="BE251" s="49" t="str">
        <f t="shared" si="266"/>
        <v/>
      </c>
      <c r="BF251" s="49" t="str">
        <f t="shared" si="267"/>
        <v/>
      </c>
      <c r="BG251" s="49" t="str">
        <f t="shared" si="268"/>
        <v/>
      </c>
      <c r="BH251" s="49" t="str">
        <f t="shared" si="269"/>
        <v/>
      </c>
      <c r="BI251" s="49" t="str">
        <f t="shared" si="306"/>
        <v/>
      </c>
      <c r="BJ251" s="3"/>
      <c r="BK251" s="49" t="str">
        <f t="shared" si="307"/>
        <v/>
      </c>
      <c r="BL251" s="49" t="str">
        <f t="shared" si="308"/>
        <v/>
      </c>
      <c r="BM251" s="49" t="str">
        <f t="shared" si="309"/>
        <v/>
      </c>
      <c r="BN251" s="49" t="str">
        <f t="shared" si="310"/>
        <v/>
      </c>
      <c r="BO251" s="49" t="str">
        <f t="shared" si="311"/>
        <v/>
      </c>
      <c r="BP251" s="49" t="str">
        <f t="shared" si="312"/>
        <v/>
      </c>
      <c r="BQ251" s="49" t="str">
        <f t="shared" si="313"/>
        <v/>
      </c>
      <c r="BR251" s="49" t="str">
        <f t="shared" si="314"/>
        <v/>
      </c>
      <c r="BS251" s="49" t="str">
        <f t="shared" si="315"/>
        <v/>
      </c>
      <c r="BT251" s="49" t="str">
        <f t="shared" si="316"/>
        <v/>
      </c>
      <c r="BU251" s="49" t="str">
        <f t="shared" si="317"/>
        <v/>
      </c>
      <c r="BV251" s="49" t="str">
        <f t="shared" si="318"/>
        <v/>
      </c>
      <c r="BW251" s="49" t="str">
        <f t="shared" si="319"/>
        <v/>
      </c>
      <c r="BY251" s="49" t="str">
        <f t="shared" si="270"/>
        <v/>
      </c>
      <c r="BZ251" s="49" t="str">
        <f t="shared" si="271"/>
        <v/>
      </c>
      <c r="CA251" s="49" t="str">
        <f t="shared" si="272"/>
        <v/>
      </c>
      <c r="CB251" s="49" t="str">
        <f t="shared" si="273"/>
        <v/>
      </c>
      <c r="CC251" s="49" t="str">
        <f t="shared" si="274"/>
        <v/>
      </c>
      <c r="CD251" s="49" t="str">
        <f t="shared" si="275"/>
        <v/>
      </c>
      <c r="CE251" s="49" t="str">
        <f t="shared" si="276"/>
        <v/>
      </c>
      <c r="CF251" s="49" t="str">
        <f t="shared" si="277"/>
        <v/>
      </c>
      <c r="CG251" s="49" t="str">
        <f t="shared" si="278"/>
        <v/>
      </c>
      <c r="CH251" s="49" t="str">
        <f t="shared" si="279"/>
        <v/>
      </c>
      <c r="CI251" s="49" t="str">
        <f t="shared" si="280"/>
        <v/>
      </c>
      <c r="CJ251" s="49" t="str">
        <f t="shared" si="281"/>
        <v/>
      </c>
      <c r="CK251" s="49" t="str">
        <f t="shared" si="282"/>
        <v/>
      </c>
      <c r="CL251" s="49" t="str">
        <f t="shared" si="283"/>
        <v/>
      </c>
      <c r="CM251" s="3"/>
      <c r="CN251" s="49" t="str">
        <f t="shared" si="334"/>
        <v/>
      </c>
      <c r="CO251" s="49" t="str">
        <f t="shared" si="335"/>
        <v/>
      </c>
      <c r="CP251" s="49" t="str">
        <f t="shared" si="336"/>
        <v/>
      </c>
      <c r="CQ251" s="49" t="str">
        <f t="shared" si="337"/>
        <v/>
      </c>
      <c r="CR251" s="49" t="str">
        <f t="shared" si="338"/>
        <v/>
      </c>
      <c r="CS251" s="49" t="str">
        <f t="shared" si="339"/>
        <v/>
      </c>
      <c r="CT251" s="49" t="str">
        <f t="shared" si="340"/>
        <v/>
      </c>
      <c r="CU251" s="49" t="str">
        <f t="shared" si="341"/>
        <v/>
      </c>
      <c r="CW251" s="49" t="str">
        <f t="shared" si="284"/>
        <v/>
      </c>
      <c r="CX251" s="49" t="str">
        <f t="shared" si="285"/>
        <v/>
      </c>
      <c r="CY251" s="49" t="str">
        <f t="shared" si="286"/>
        <v/>
      </c>
      <c r="CZ251" s="49" t="str">
        <f t="shared" si="287"/>
        <v/>
      </c>
      <c r="DA251" s="49" t="str">
        <f t="shared" si="288"/>
        <v/>
      </c>
      <c r="DB251" s="49" t="str">
        <f t="shared" si="289"/>
        <v/>
      </c>
      <c r="DC251" s="49" t="str">
        <f t="shared" si="290"/>
        <v/>
      </c>
      <c r="DD251" s="49" t="str">
        <f t="shared" si="291"/>
        <v/>
      </c>
      <c r="DE251" s="52" t="str">
        <f t="shared" si="292"/>
        <v/>
      </c>
      <c r="DG251" s="49" t="str">
        <f t="shared" si="320"/>
        <v/>
      </c>
      <c r="DH251" s="49" t="str">
        <f t="shared" si="321"/>
        <v/>
      </c>
      <c r="DI251" s="49" t="str">
        <f t="shared" si="322"/>
        <v/>
      </c>
      <c r="DK251" s="49" t="str">
        <f t="shared" si="293"/>
        <v/>
      </c>
      <c r="DL251" s="49" t="str">
        <f t="shared" si="294"/>
        <v/>
      </c>
      <c r="DM251" s="49" t="str">
        <f t="shared" si="295"/>
        <v/>
      </c>
      <c r="DN251" s="57" t="str">
        <f t="shared" si="296"/>
        <v/>
      </c>
      <c r="DP251" s="49" t="str">
        <f t="shared" si="342"/>
        <v/>
      </c>
      <c r="DQ251" s="49" t="str">
        <f t="shared" si="343"/>
        <v/>
      </c>
      <c r="DR251" s="49" t="str">
        <f t="shared" si="344"/>
        <v/>
      </c>
      <c r="DS251" s="49" t="str">
        <f t="shared" si="345"/>
        <v/>
      </c>
      <c r="DU251" s="49" t="str">
        <f t="shared" si="346"/>
        <v/>
      </c>
      <c r="DV251" s="49" t="str">
        <f t="shared" si="347"/>
        <v/>
      </c>
      <c r="DW251" s="49" t="str">
        <f t="shared" si="348"/>
        <v/>
      </c>
      <c r="DX251" s="49" t="str">
        <f t="shared" si="349"/>
        <v/>
      </c>
      <c r="DY251" s="57" t="str">
        <f t="shared" si="350"/>
        <v/>
      </c>
      <c r="EA251" s="49" t="str">
        <f t="shared" si="323"/>
        <v/>
      </c>
      <c r="EB251" s="49" t="str">
        <f t="shared" si="324"/>
        <v/>
      </c>
      <c r="EC251" s="49" t="str">
        <f t="shared" si="325"/>
        <v/>
      </c>
      <c r="ED251" s="49" t="str">
        <f t="shared" si="326"/>
        <v/>
      </c>
      <c r="EE251" s="49" t="str">
        <f t="shared" si="327"/>
        <v/>
      </c>
      <c r="EG251" s="49" t="str">
        <f t="shared" si="328"/>
        <v/>
      </c>
      <c r="EH251" s="49" t="str">
        <f t="shared" si="329"/>
        <v/>
      </c>
      <c r="EI251" s="49" t="str">
        <f t="shared" si="330"/>
        <v/>
      </c>
      <c r="EJ251" s="49" t="str">
        <f t="shared" si="331"/>
        <v/>
      </c>
      <c r="EK251" s="49" t="str">
        <f t="shared" si="332"/>
        <v/>
      </c>
      <c r="EL251" s="57" t="str">
        <f t="shared" si="333"/>
        <v/>
      </c>
    </row>
    <row r="252" spans="1:142" ht="15" customHeight="1">
      <c r="A252" s="699"/>
      <c r="B252" s="702"/>
      <c r="C252" s="702"/>
      <c r="D252" s="722"/>
      <c r="E252" s="722"/>
      <c r="F252" s="722"/>
      <c r="G252" s="722"/>
      <c r="H252" s="722"/>
      <c r="I252" s="722"/>
      <c r="J252" s="722"/>
      <c r="K252" s="722"/>
      <c r="L252" s="722"/>
      <c r="M252" s="722"/>
      <c r="N252" s="722"/>
      <c r="O252" s="722"/>
      <c r="P252" s="722"/>
      <c r="Q252" s="722"/>
      <c r="R252" s="722"/>
      <c r="S252" s="722"/>
      <c r="T252" s="722"/>
      <c r="U252" s="722"/>
      <c r="V252" s="722"/>
      <c r="W252" s="722"/>
      <c r="X252" s="722"/>
      <c r="Y252" s="722"/>
      <c r="Z252" s="722"/>
      <c r="AA252" s="722"/>
      <c r="AB252" s="722"/>
      <c r="AC252" s="722"/>
      <c r="AD252" s="722"/>
      <c r="AE252" s="722"/>
      <c r="AF252" s="722"/>
      <c r="AG252" s="722"/>
      <c r="AH252" s="722"/>
      <c r="AI252" s="722"/>
      <c r="AJ252" s="722"/>
      <c r="AK252" s="722"/>
      <c r="AL252" s="722"/>
      <c r="AM252" s="722"/>
      <c r="AN252" s="722"/>
      <c r="AO252" s="722"/>
      <c r="AP252" s="215" t="str">
        <f t="shared" si="297"/>
        <v/>
      </c>
      <c r="AQ252" s="299" t="str">
        <f t="shared" si="262"/>
        <v/>
      </c>
      <c r="AR252" s="215" t="str">
        <f t="shared" si="298"/>
        <v/>
      </c>
      <c r="AS252" s="3"/>
      <c r="AT252" s="49" t="str">
        <f t="shared" si="299"/>
        <v/>
      </c>
      <c r="AU252" s="49" t="str">
        <f t="shared" si="300"/>
        <v/>
      </c>
      <c r="AV252" s="49" t="str">
        <f t="shared" si="301"/>
        <v/>
      </c>
      <c r="AW252" s="49" t="str">
        <f t="shared" si="302"/>
        <v/>
      </c>
      <c r="AX252" s="49" t="str">
        <f t="shared" si="303"/>
        <v/>
      </c>
      <c r="AY252" s="49" t="str">
        <f t="shared" si="304"/>
        <v/>
      </c>
      <c r="AZ252" s="49" t="str">
        <f t="shared" si="305"/>
        <v/>
      </c>
      <c r="BA252" s="42"/>
      <c r="BB252" s="49" t="str">
        <f t="shared" si="263"/>
        <v/>
      </c>
      <c r="BC252" s="49" t="str">
        <f t="shared" si="264"/>
        <v/>
      </c>
      <c r="BD252" s="49" t="str">
        <f t="shared" si="265"/>
        <v/>
      </c>
      <c r="BE252" s="49" t="str">
        <f t="shared" si="266"/>
        <v/>
      </c>
      <c r="BF252" s="49" t="str">
        <f t="shared" si="267"/>
        <v/>
      </c>
      <c r="BG252" s="49" t="str">
        <f t="shared" si="268"/>
        <v/>
      </c>
      <c r="BH252" s="49" t="str">
        <f t="shared" si="269"/>
        <v/>
      </c>
      <c r="BI252" s="49" t="str">
        <f t="shared" si="306"/>
        <v/>
      </c>
      <c r="BJ252" s="3"/>
      <c r="BK252" s="49" t="str">
        <f t="shared" si="307"/>
        <v/>
      </c>
      <c r="BL252" s="49" t="str">
        <f t="shared" si="308"/>
        <v/>
      </c>
      <c r="BM252" s="49" t="str">
        <f t="shared" si="309"/>
        <v/>
      </c>
      <c r="BN252" s="49" t="str">
        <f t="shared" si="310"/>
        <v/>
      </c>
      <c r="BO252" s="49" t="str">
        <f t="shared" si="311"/>
        <v/>
      </c>
      <c r="BP252" s="49" t="str">
        <f t="shared" si="312"/>
        <v/>
      </c>
      <c r="BQ252" s="49" t="str">
        <f t="shared" si="313"/>
        <v/>
      </c>
      <c r="BR252" s="49" t="str">
        <f t="shared" si="314"/>
        <v/>
      </c>
      <c r="BS252" s="49" t="str">
        <f t="shared" si="315"/>
        <v/>
      </c>
      <c r="BT252" s="49" t="str">
        <f t="shared" si="316"/>
        <v/>
      </c>
      <c r="BU252" s="49" t="str">
        <f t="shared" si="317"/>
        <v/>
      </c>
      <c r="BV252" s="49" t="str">
        <f t="shared" si="318"/>
        <v/>
      </c>
      <c r="BW252" s="49" t="str">
        <f t="shared" si="319"/>
        <v/>
      </c>
      <c r="BY252" s="49" t="str">
        <f t="shared" si="270"/>
        <v/>
      </c>
      <c r="BZ252" s="49" t="str">
        <f t="shared" si="271"/>
        <v/>
      </c>
      <c r="CA252" s="49" t="str">
        <f t="shared" si="272"/>
        <v/>
      </c>
      <c r="CB252" s="49" t="str">
        <f t="shared" si="273"/>
        <v/>
      </c>
      <c r="CC252" s="49" t="str">
        <f t="shared" si="274"/>
        <v/>
      </c>
      <c r="CD252" s="49" t="str">
        <f t="shared" si="275"/>
        <v/>
      </c>
      <c r="CE252" s="49" t="str">
        <f t="shared" si="276"/>
        <v/>
      </c>
      <c r="CF252" s="49" t="str">
        <f t="shared" si="277"/>
        <v/>
      </c>
      <c r="CG252" s="49" t="str">
        <f t="shared" si="278"/>
        <v/>
      </c>
      <c r="CH252" s="49" t="str">
        <f t="shared" si="279"/>
        <v/>
      </c>
      <c r="CI252" s="49" t="str">
        <f t="shared" si="280"/>
        <v/>
      </c>
      <c r="CJ252" s="49" t="str">
        <f t="shared" si="281"/>
        <v/>
      </c>
      <c r="CK252" s="49" t="str">
        <f t="shared" si="282"/>
        <v/>
      </c>
      <c r="CL252" s="49" t="str">
        <f t="shared" si="283"/>
        <v/>
      </c>
      <c r="CM252" s="3"/>
      <c r="CN252" s="49" t="str">
        <f t="shared" si="334"/>
        <v/>
      </c>
      <c r="CO252" s="49" t="str">
        <f t="shared" si="335"/>
        <v/>
      </c>
      <c r="CP252" s="49" t="str">
        <f t="shared" si="336"/>
        <v/>
      </c>
      <c r="CQ252" s="49" t="str">
        <f t="shared" si="337"/>
        <v/>
      </c>
      <c r="CR252" s="49" t="str">
        <f t="shared" si="338"/>
        <v/>
      </c>
      <c r="CS252" s="49" t="str">
        <f t="shared" si="339"/>
        <v/>
      </c>
      <c r="CT252" s="49" t="str">
        <f t="shared" si="340"/>
        <v/>
      </c>
      <c r="CU252" s="49" t="str">
        <f t="shared" si="341"/>
        <v/>
      </c>
      <c r="CW252" s="49" t="str">
        <f t="shared" si="284"/>
        <v/>
      </c>
      <c r="CX252" s="49" t="str">
        <f t="shared" si="285"/>
        <v/>
      </c>
      <c r="CY252" s="49" t="str">
        <f t="shared" si="286"/>
        <v/>
      </c>
      <c r="CZ252" s="49" t="str">
        <f t="shared" si="287"/>
        <v/>
      </c>
      <c r="DA252" s="49" t="str">
        <f t="shared" si="288"/>
        <v/>
      </c>
      <c r="DB252" s="49" t="str">
        <f t="shared" si="289"/>
        <v/>
      </c>
      <c r="DC252" s="49" t="str">
        <f t="shared" si="290"/>
        <v/>
      </c>
      <c r="DD252" s="49" t="str">
        <f t="shared" si="291"/>
        <v/>
      </c>
      <c r="DE252" s="52" t="str">
        <f t="shared" si="292"/>
        <v/>
      </c>
      <c r="DG252" s="49" t="str">
        <f t="shared" si="320"/>
        <v/>
      </c>
      <c r="DH252" s="49" t="str">
        <f t="shared" si="321"/>
        <v/>
      </c>
      <c r="DI252" s="49" t="str">
        <f t="shared" si="322"/>
        <v/>
      </c>
      <c r="DK252" s="49" t="str">
        <f t="shared" si="293"/>
        <v/>
      </c>
      <c r="DL252" s="49" t="str">
        <f t="shared" si="294"/>
        <v/>
      </c>
      <c r="DM252" s="49" t="str">
        <f t="shared" si="295"/>
        <v/>
      </c>
      <c r="DN252" s="57" t="str">
        <f t="shared" si="296"/>
        <v/>
      </c>
      <c r="DP252" s="49" t="str">
        <f t="shared" si="342"/>
        <v/>
      </c>
      <c r="DQ252" s="49" t="str">
        <f t="shared" si="343"/>
        <v/>
      </c>
      <c r="DR252" s="49" t="str">
        <f t="shared" si="344"/>
        <v/>
      </c>
      <c r="DS252" s="49" t="str">
        <f t="shared" si="345"/>
        <v/>
      </c>
      <c r="DU252" s="49" t="str">
        <f t="shared" si="346"/>
        <v/>
      </c>
      <c r="DV252" s="49" t="str">
        <f t="shared" si="347"/>
        <v/>
      </c>
      <c r="DW252" s="49" t="str">
        <f t="shared" si="348"/>
        <v/>
      </c>
      <c r="DX252" s="49" t="str">
        <f t="shared" si="349"/>
        <v/>
      </c>
      <c r="DY252" s="57" t="str">
        <f t="shared" si="350"/>
        <v/>
      </c>
      <c r="EA252" s="49" t="str">
        <f t="shared" si="323"/>
        <v/>
      </c>
      <c r="EB252" s="49" t="str">
        <f t="shared" si="324"/>
        <v/>
      </c>
      <c r="EC252" s="49" t="str">
        <f t="shared" si="325"/>
        <v/>
      </c>
      <c r="ED252" s="49" t="str">
        <f t="shared" si="326"/>
        <v/>
      </c>
      <c r="EE252" s="49" t="str">
        <f t="shared" si="327"/>
        <v/>
      </c>
      <c r="EG252" s="49" t="str">
        <f t="shared" si="328"/>
        <v/>
      </c>
      <c r="EH252" s="49" t="str">
        <f t="shared" si="329"/>
        <v/>
      </c>
      <c r="EI252" s="49" t="str">
        <f t="shared" si="330"/>
        <v/>
      </c>
      <c r="EJ252" s="49" t="str">
        <f t="shared" si="331"/>
        <v/>
      </c>
      <c r="EK252" s="49" t="str">
        <f t="shared" si="332"/>
        <v/>
      </c>
      <c r="EL252" s="57" t="str">
        <f t="shared" si="333"/>
        <v/>
      </c>
    </row>
    <row r="253" spans="1:142" ht="15" customHeight="1">
      <c r="A253" s="699"/>
      <c r="B253" s="702"/>
      <c r="C253" s="702"/>
      <c r="D253" s="722"/>
      <c r="E253" s="722"/>
      <c r="F253" s="722"/>
      <c r="G253" s="722"/>
      <c r="H253" s="722"/>
      <c r="I253" s="722"/>
      <c r="J253" s="722"/>
      <c r="K253" s="722"/>
      <c r="L253" s="722"/>
      <c r="M253" s="722"/>
      <c r="N253" s="722"/>
      <c r="O253" s="722"/>
      <c r="P253" s="722"/>
      <c r="Q253" s="722"/>
      <c r="R253" s="722"/>
      <c r="S253" s="722"/>
      <c r="T253" s="722"/>
      <c r="U253" s="722"/>
      <c r="V253" s="722"/>
      <c r="W253" s="722"/>
      <c r="X253" s="722"/>
      <c r="Y253" s="722"/>
      <c r="Z253" s="722"/>
      <c r="AA253" s="722"/>
      <c r="AB253" s="722"/>
      <c r="AC253" s="722"/>
      <c r="AD253" s="722"/>
      <c r="AE253" s="722"/>
      <c r="AF253" s="722"/>
      <c r="AG253" s="722"/>
      <c r="AH253" s="722"/>
      <c r="AI253" s="722"/>
      <c r="AJ253" s="722"/>
      <c r="AK253" s="722"/>
      <c r="AL253" s="722"/>
      <c r="AM253" s="722"/>
      <c r="AN253" s="722"/>
      <c r="AO253" s="722"/>
      <c r="AP253" s="215" t="str">
        <f t="shared" si="297"/>
        <v/>
      </c>
      <c r="AQ253" s="299" t="str">
        <f t="shared" si="262"/>
        <v/>
      </c>
      <c r="AR253" s="215" t="str">
        <f t="shared" si="298"/>
        <v/>
      </c>
      <c r="AS253" s="3"/>
      <c r="AT253" s="49" t="str">
        <f t="shared" si="299"/>
        <v/>
      </c>
      <c r="AU253" s="49" t="str">
        <f t="shared" si="300"/>
        <v/>
      </c>
      <c r="AV253" s="49" t="str">
        <f t="shared" si="301"/>
        <v/>
      </c>
      <c r="AW253" s="49" t="str">
        <f t="shared" si="302"/>
        <v/>
      </c>
      <c r="AX253" s="49" t="str">
        <f t="shared" si="303"/>
        <v/>
      </c>
      <c r="AY253" s="49" t="str">
        <f t="shared" si="304"/>
        <v/>
      </c>
      <c r="AZ253" s="49" t="str">
        <f t="shared" si="305"/>
        <v/>
      </c>
      <c r="BA253" s="42"/>
      <c r="BB253" s="49" t="str">
        <f t="shared" si="263"/>
        <v/>
      </c>
      <c r="BC253" s="49" t="str">
        <f t="shared" si="264"/>
        <v/>
      </c>
      <c r="BD253" s="49" t="str">
        <f t="shared" si="265"/>
        <v/>
      </c>
      <c r="BE253" s="49" t="str">
        <f t="shared" si="266"/>
        <v/>
      </c>
      <c r="BF253" s="49" t="str">
        <f t="shared" si="267"/>
        <v/>
      </c>
      <c r="BG253" s="49" t="str">
        <f t="shared" si="268"/>
        <v/>
      </c>
      <c r="BH253" s="49" t="str">
        <f t="shared" si="269"/>
        <v/>
      </c>
      <c r="BI253" s="49" t="str">
        <f t="shared" si="306"/>
        <v/>
      </c>
      <c r="BJ253" s="3"/>
      <c r="BK253" s="49" t="str">
        <f t="shared" si="307"/>
        <v/>
      </c>
      <c r="BL253" s="49" t="str">
        <f t="shared" si="308"/>
        <v/>
      </c>
      <c r="BM253" s="49" t="str">
        <f t="shared" si="309"/>
        <v/>
      </c>
      <c r="BN253" s="49" t="str">
        <f t="shared" si="310"/>
        <v/>
      </c>
      <c r="BO253" s="49" t="str">
        <f t="shared" si="311"/>
        <v/>
      </c>
      <c r="BP253" s="49" t="str">
        <f t="shared" si="312"/>
        <v/>
      </c>
      <c r="BQ253" s="49" t="str">
        <f t="shared" si="313"/>
        <v/>
      </c>
      <c r="BR253" s="49" t="str">
        <f t="shared" si="314"/>
        <v/>
      </c>
      <c r="BS253" s="49" t="str">
        <f t="shared" si="315"/>
        <v/>
      </c>
      <c r="BT253" s="49" t="str">
        <f t="shared" si="316"/>
        <v/>
      </c>
      <c r="BU253" s="49" t="str">
        <f t="shared" si="317"/>
        <v/>
      </c>
      <c r="BV253" s="49" t="str">
        <f t="shared" si="318"/>
        <v/>
      </c>
      <c r="BW253" s="49" t="str">
        <f t="shared" si="319"/>
        <v/>
      </c>
      <c r="BY253" s="49" t="str">
        <f t="shared" si="270"/>
        <v/>
      </c>
      <c r="BZ253" s="49" t="str">
        <f t="shared" si="271"/>
        <v/>
      </c>
      <c r="CA253" s="49" t="str">
        <f t="shared" si="272"/>
        <v/>
      </c>
      <c r="CB253" s="49" t="str">
        <f t="shared" si="273"/>
        <v/>
      </c>
      <c r="CC253" s="49" t="str">
        <f t="shared" si="274"/>
        <v/>
      </c>
      <c r="CD253" s="49" t="str">
        <f t="shared" si="275"/>
        <v/>
      </c>
      <c r="CE253" s="49" t="str">
        <f t="shared" si="276"/>
        <v/>
      </c>
      <c r="CF253" s="49" t="str">
        <f t="shared" si="277"/>
        <v/>
      </c>
      <c r="CG253" s="49" t="str">
        <f t="shared" si="278"/>
        <v/>
      </c>
      <c r="CH253" s="49" t="str">
        <f t="shared" si="279"/>
        <v/>
      </c>
      <c r="CI253" s="49" t="str">
        <f t="shared" si="280"/>
        <v/>
      </c>
      <c r="CJ253" s="49" t="str">
        <f t="shared" si="281"/>
        <v/>
      </c>
      <c r="CK253" s="49" t="str">
        <f t="shared" si="282"/>
        <v/>
      </c>
      <c r="CL253" s="49" t="str">
        <f t="shared" si="283"/>
        <v/>
      </c>
      <c r="CM253" s="3"/>
      <c r="CN253" s="49" t="str">
        <f t="shared" si="334"/>
        <v/>
      </c>
      <c r="CO253" s="49" t="str">
        <f t="shared" si="335"/>
        <v/>
      </c>
      <c r="CP253" s="49" t="str">
        <f t="shared" si="336"/>
        <v/>
      </c>
      <c r="CQ253" s="49" t="str">
        <f t="shared" si="337"/>
        <v/>
      </c>
      <c r="CR253" s="49" t="str">
        <f t="shared" si="338"/>
        <v/>
      </c>
      <c r="CS253" s="49" t="str">
        <f t="shared" si="339"/>
        <v/>
      </c>
      <c r="CT253" s="49" t="str">
        <f t="shared" si="340"/>
        <v/>
      </c>
      <c r="CU253" s="49" t="str">
        <f t="shared" si="341"/>
        <v/>
      </c>
      <c r="CW253" s="49" t="str">
        <f t="shared" si="284"/>
        <v/>
      </c>
      <c r="CX253" s="49" t="str">
        <f t="shared" si="285"/>
        <v/>
      </c>
      <c r="CY253" s="49" t="str">
        <f t="shared" si="286"/>
        <v/>
      </c>
      <c r="CZ253" s="49" t="str">
        <f t="shared" si="287"/>
        <v/>
      </c>
      <c r="DA253" s="49" t="str">
        <f t="shared" si="288"/>
        <v/>
      </c>
      <c r="DB253" s="49" t="str">
        <f t="shared" si="289"/>
        <v/>
      </c>
      <c r="DC253" s="49" t="str">
        <f t="shared" si="290"/>
        <v/>
      </c>
      <c r="DD253" s="49" t="str">
        <f t="shared" si="291"/>
        <v/>
      </c>
      <c r="DE253" s="52" t="str">
        <f t="shared" si="292"/>
        <v/>
      </c>
      <c r="DG253" s="49" t="str">
        <f t="shared" si="320"/>
        <v/>
      </c>
      <c r="DH253" s="49" t="str">
        <f t="shared" si="321"/>
        <v/>
      </c>
      <c r="DI253" s="49" t="str">
        <f t="shared" si="322"/>
        <v/>
      </c>
      <c r="DK253" s="49" t="str">
        <f t="shared" si="293"/>
        <v/>
      </c>
      <c r="DL253" s="49" t="str">
        <f t="shared" si="294"/>
        <v/>
      </c>
      <c r="DM253" s="49" t="str">
        <f t="shared" si="295"/>
        <v/>
      </c>
      <c r="DN253" s="57" t="str">
        <f t="shared" si="296"/>
        <v/>
      </c>
      <c r="DP253" s="49" t="str">
        <f t="shared" si="342"/>
        <v/>
      </c>
      <c r="DQ253" s="49" t="str">
        <f t="shared" si="343"/>
        <v/>
      </c>
      <c r="DR253" s="49" t="str">
        <f t="shared" si="344"/>
        <v/>
      </c>
      <c r="DS253" s="49" t="str">
        <f t="shared" si="345"/>
        <v/>
      </c>
      <c r="DU253" s="49" t="str">
        <f t="shared" si="346"/>
        <v/>
      </c>
      <c r="DV253" s="49" t="str">
        <f t="shared" si="347"/>
        <v/>
      </c>
      <c r="DW253" s="49" t="str">
        <f t="shared" si="348"/>
        <v/>
      </c>
      <c r="DX253" s="49" t="str">
        <f t="shared" si="349"/>
        <v/>
      </c>
      <c r="DY253" s="57" t="str">
        <f t="shared" si="350"/>
        <v/>
      </c>
      <c r="EA253" s="49" t="str">
        <f t="shared" si="323"/>
        <v/>
      </c>
      <c r="EB253" s="49" t="str">
        <f t="shared" si="324"/>
        <v/>
      </c>
      <c r="EC253" s="49" t="str">
        <f t="shared" si="325"/>
        <v/>
      </c>
      <c r="ED253" s="49" t="str">
        <f t="shared" si="326"/>
        <v/>
      </c>
      <c r="EE253" s="49" t="str">
        <f t="shared" si="327"/>
        <v/>
      </c>
      <c r="EG253" s="49" t="str">
        <f t="shared" si="328"/>
        <v/>
      </c>
      <c r="EH253" s="49" t="str">
        <f t="shared" si="329"/>
        <v/>
      </c>
      <c r="EI253" s="49" t="str">
        <f t="shared" si="330"/>
        <v/>
      </c>
      <c r="EJ253" s="49" t="str">
        <f t="shared" si="331"/>
        <v/>
      </c>
      <c r="EK253" s="49" t="str">
        <f t="shared" si="332"/>
        <v/>
      </c>
      <c r="EL253" s="57" t="str">
        <f t="shared" si="333"/>
        <v/>
      </c>
    </row>
    <row r="254" spans="1:142" ht="15" customHeight="1">
      <c r="A254" s="699"/>
      <c r="B254" s="702"/>
      <c r="C254" s="702"/>
      <c r="D254" s="722"/>
      <c r="E254" s="722"/>
      <c r="F254" s="722"/>
      <c r="G254" s="722"/>
      <c r="H254" s="722"/>
      <c r="I254" s="722"/>
      <c r="J254" s="722"/>
      <c r="K254" s="722"/>
      <c r="L254" s="722"/>
      <c r="M254" s="722"/>
      <c r="N254" s="722"/>
      <c r="O254" s="722"/>
      <c r="P254" s="722"/>
      <c r="Q254" s="722"/>
      <c r="R254" s="722"/>
      <c r="S254" s="722"/>
      <c r="T254" s="722"/>
      <c r="U254" s="722"/>
      <c r="V254" s="722"/>
      <c r="W254" s="722"/>
      <c r="X254" s="722"/>
      <c r="Y254" s="722"/>
      <c r="Z254" s="722"/>
      <c r="AA254" s="722"/>
      <c r="AB254" s="722"/>
      <c r="AC254" s="722"/>
      <c r="AD254" s="722"/>
      <c r="AE254" s="722"/>
      <c r="AF254" s="722"/>
      <c r="AG254" s="722"/>
      <c r="AH254" s="722"/>
      <c r="AI254" s="722"/>
      <c r="AJ254" s="722"/>
      <c r="AK254" s="722"/>
      <c r="AL254" s="722"/>
      <c r="AM254" s="722"/>
      <c r="AN254" s="722"/>
      <c r="AO254" s="722"/>
      <c r="AP254" s="215" t="str">
        <f t="shared" si="297"/>
        <v/>
      </c>
      <c r="AQ254" s="299" t="str">
        <f t="shared" si="262"/>
        <v/>
      </c>
      <c r="AR254" s="215" t="str">
        <f t="shared" si="298"/>
        <v/>
      </c>
      <c r="AS254" s="3"/>
      <c r="AT254" s="49" t="str">
        <f t="shared" si="299"/>
        <v/>
      </c>
      <c r="AU254" s="49" t="str">
        <f t="shared" si="300"/>
        <v/>
      </c>
      <c r="AV254" s="49" t="str">
        <f t="shared" si="301"/>
        <v/>
      </c>
      <c r="AW254" s="49" t="str">
        <f t="shared" si="302"/>
        <v/>
      </c>
      <c r="AX254" s="49" t="str">
        <f t="shared" si="303"/>
        <v/>
      </c>
      <c r="AY254" s="49" t="str">
        <f t="shared" si="304"/>
        <v/>
      </c>
      <c r="AZ254" s="49" t="str">
        <f t="shared" si="305"/>
        <v/>
      </c>
      <c r="BA254" s="42"/>
      <c r="BB254" s="49" t="str">
        <f t="shared" si="263"/>
        <v/>
      </c>
      <c r="BC254" s="49" t="str">
        <f t="shared" si="264"/>
        <v/>
      </c>
      <c r="BD254" s="49" t="str">
        <f t="shared" si="265"/>
        <v/>
      </c>
      <c r="BE254" s="49" t="str">
        <f t="shared" si="266"/>
        <v/>
      </c>
      <c r="BF254" s="49" t="str">
        <f t="shared" si="267"/>
        <v/>
      </c>
      <c r="BG254" s="49" t="str">
        <f t="shared" si="268"/>
        <v/>
      </c>
      <c r="BH254" s="49" t="str">
        <f t="shared" si="269"/>
        <v/>
      </c>
      <c r="BI254" s="49" t="str">
        <f t="shared" si="306"/>
        <v/>
      </c>
      <c r="BJ254" s="3"/>
      <c r="BK254" s="49" t="str">
        <f t="shared" si="307"/>
        <v/>
      </c>
      <c r="BL254" s="49" t="str">
        <f t="shared" si="308"/>
        <v/>
      </c>
      <c r="BM254" s="49" t="str">
        <f t="shared" si="309"/>
        <v/>
      </c>
      <c r="BN254" s="49" t="str">
        <f t="shared" si="310"/>
        <v/>
      </c>
      <c r="BO254" s="49" t="str">
        <f t="shared" si="311"/>
        <v/>
      </c>
      <c r="BP254" s="49" t="str">
        <f t="shared" si="312"/>
        <v/>
      </c>
      <c r="BQ254" s="49" t="str">
        <f t="shared" si="313"/>
        <v/>
      </c>
      <c r="BR254" s="49" t="str">
        <f t="shared" si="314"/>
        <v/>
      </c>
      <c r="BS254" s="49" t="str">
        <f t="shared" si="315"/>
        <v/>
      </c>
      <c r="BT254" s="49" t="str">
        <f t="shared" si="316"/>
        <v/>
      </c>
      <c r="BU254" s="49" t="str">
        <f t="shared" si="317"/>
        <v/>
      </c>
      <c r="BV254" s="49" t="str">
        <f t="shared" si="318"/>
        <v/>
      </c>
      <c r="BW254" s="49" t="str">
        <f t="shared" si="319"/>
        <v/>
      </c>
      <c r="BY254" s="49" t="str">
        <f t="shared" si="270"/>
        <v/>
      </c>
      <c r="BZ254" s="49" t="str">
        <f t="shared" si="271"/>
        <v/>
      </c>
      <c r="CA254" s="49" t="str">
        <f t="shared" si="272"/>
        <v/>
      </c>
      <c r="CB254" s="49" t="str">
        <f t="shared" si="273"/>
        <v/>
      </c>
      <c r="CC254" s="49" t="str">
        <f t="shared" si="274"/>
        <v/>
      </c>
      <c r="CD254" s="49" t="str">
        <f t="shared" si="275"/>
        <v/>
      </c>
      <c r="CE254" s="49" t="str">
        <f t="shared" si="276"/>
        <v/>
      </c>
      <c r="CF254" s="49" t="str">
        <f t="shared" si="277"/>
        <v/>
      </c>
      <c r="CG254" s="49" t="str">
        <f t="shared" si="278"/>
        <v/>
      </c>
      <c r="CH254" s="49" t="str">
        <f t="shared" si="279"/>
        <v/>
      </c>
      <c r="CI254" s="49" t="str">
        <f t="shared" si="280"/>
        <v/>
      </c>
      <c r="CJ254" s="49" t="str">
        <f t="shared" si="281"/>
        <v/>
      </c>
      <c r="CK254" s="49" t="str">
        <f t="shared" si="282"/>
        <v/>
      </c>
      <c r="CL254" s="49" t="str">
        <f t="shared" si="283"/>
        <v/>
      </c>
      <c r="CM254" s="3"/>
      <c r="CN254" s="49" t="str">
        <f t="shared" si="334"/>
        <v/>
      </c>
      <c r="CO254" s="49" t="str">
        <f t="shared" si="335"/>
        <v/>
      </c>
      <c r="CP254" s="49" t="str">
        <f t="shared" si="336"/>
        <v/>
      </c>
      <c r="CQ254" s="49" t="str">
        <f t="shared" si="337"/>
        <v/>
      </c>
      <c r="CR254" s="49" t="str">
        <f t="shared" si="338"/>
        <v/>
      </c>
      <c r="CS254" s="49" t="str">
        <f t="shared" si="339"/>
        <v/>
      </c>
      <c r="CT254" s="49" t="str">
        <f t="shared" si="340"/>
        <v/>
      </c>
      <c r="CU254" s="49" t="str">
        <f t="shared" si="341"/>
        <v/>
      </c>
      <c r="CW254" s="49" t="str">
        <f t="shared" si="284"/>
        <v/>
      </c>
      <c r="CX254" s="49" t="str">
        <f t="shared" si="285"/>
        <v/>
      </c>
      <c r="CY254" s="49" t="str">
        <f t="shared" si="286"/>
        <v/>
      </c>
      <c r="CZ254" s="49" t="str">
        <f t="shared" si="287"/>
        <v/>
      </c>
      <c r="DA254" s="49" t="str">
        <f t="shared" si="288"/>
        <v/>
      </c>
      <c r="DB254" s="49" t="str">
        <f t="shared" si="289"/>
        <v/>
      </c>
      <c r="DC254" s="49" t="str">
        <f t="shared" si="290"/>
        <v/>
      </c>
      <c r="DD254" s="49" t="str">
        <f t="shared" si="291"/>
        <v/>
      </c>
      <c r="DE254" s="52" t="str">
        <f t="shared" si="292"/>
        <v/>
      </c>
      <c r="DG254" s="49" t="str">
        <f t="shared" si="320"/>
        <v/>
      </c>
      <c r="DH254" s="49" t="str">
        <f t="shared" si="321"/>
        <v/>
      </c>
      <c r="DI254" s="49" t="str">
        <f t="shared" si="322"/>
        <v/>
      </c>
      <c r="DK254" s="49" t="str">
        <f t="shared" si="293"/>
        <v/>
      </c>
      <c r="DL254" s="49" t="str">
        <f t="shared" si="294"/>
        <v/>
      </c>
      <c r="DM254" s="49" t="str">
        <f t="shared" si="295"/>
        <v/>
      </c>
      <c r="DN254" s="57" t="str">
        <f t="shared" si="296"/>
        <v/>
      </c>
      <c r="DP254" s="49" t="str">
        <f t="shared" si="342"/>
        <v/>
      </c>
      <c r="DQ254" s="49" t="str">
        <f t="shared" si="343"/>
        <v/>
      </c>
      <c r="DR254" s="49" t="str">
        <f t="shared" si="344"/>
        <v/>
      </c>
      <c r="DS254" s="49" t="str">
        <f t="shared" si="345"/>
        <v/>
      </c>
      <c r="DU254" s="49" t="str">
        <f t="shared" si="346"/>
        <v/>
      </c>
      <c r="DV254" s="49" t="str">
        <f t="shared" si="347"/>
        <v/>
      </c>
      <c r="DW254" s="49" t="str">
        <f t="shared" si="348"/>
        <v/>
      </c>
      <c r="DX254" s="49" t="str">
        <f t="shared" si="349"/>
        <v/>
      </c>
      <c r="DY254" s="57" t="str">
        <f t="shared" si="350"/>
        <v/>
      </c>
      <c r="EA254" s="49" t="str">
        <f t="shared" si="323"/>
        <v/>
      </c>
      <c r="EB254" s="49" t="str">
        <f t="shared" si="324"/>
        <v/>
      </c>
      <c r="EC254" s="49" t="str">
        <f t="shared" si="325"/>
        <v/>
      </c>
      <c r="ED254" s="49" t="str">
        <f t="shared" si="326"/>
        <v/>
      </c>
      <c r="EE254" s="49" t="str">
        <f t="shared" si="327"/>
        <v/>
      </c>
      <c r="EG254" s="49" t="str">
        <f t="shared" si="328"/>
        <v/>
      </c>
      <c r="EH254" s="49" t="str">
        <f t="shared" si="329"/>
        <v/>
      </c>
      <c r="EI254" s="49" t="str">
        <f t="shared" si="330"/>
        <v/>
      </c>
      <c r="EJ254" s="49" t="str">
        <f t="shared" si="331"/>
        <v/>
      </c>
      <c r="EK254" s="49" t="str">
        <f t="shared" si="332"/>
        <v/>
      </c>
      <c r="EL254" s="57" t="str">
        <f t="shared" si="333"/>
        <v/>
      </c>
    </row>
    <row r="255" spans="1:142" ht="15" customHeight="1">
      <c r="A255" s="699"/>
      <c r="B255" s="702"/>
      <c r="C255" s="702"/>
      <c r="D255" s="722"/>
      <c r="E255" s="722"/>
      <c r="F255" s="722"/>
      <c r="G255" s="722"/>
      <c r="H255" s="722"/>
      <c r="I255" s="722"/>
      <c r="J255" s="722"/>
      <c r="K255" s="722"/>
      <c r="L255" s="722"/>
      <c r="M255" s="722"/>
      <c r="N255" s="722"/>
      <c r="O255" s="722"/>
      <c r="P255" s="722"/>
      <c r="Q255" s="722"/>
      <c r="R255" s="722"/>
      <c r="S255" s="722"/>
      <c r="T255" s="722"/>
      <c r="U255" s="722"/>
      <c r="V255" s="722"/>
      <c r="W255" s="722"/>
      <c r="X255" s="722"/>
      <c r="Y255" s="722"/>
      <c r="Z255" s="722"/>
      <c r="AA255" s="722"/>
      <c r="AB255" s="722"/>
      <c r="AC255" s="722"/>
      <c r="AD255" s="722"/>
      <c r="AE255" s="722"/>
      <c r="AF255" s="722"/>
      <c r="AG255" s="722"/>
      <c r="AH255" s="722"/>
      <c r="AI255" s="722"/>
      <c r="AJ255" s="722"/>
      <c r="AK255" s="722"/>
      <c r="AL255" s="722"/>
      <c r="AM255" s="722"/>
      <c r="AN255" s="722"/>
      <c r="AO255" s="722"/>
      <c r="AP255" s="215" t="str">
        <f t="shared" si="297"/>
        <v/>
      </c>
      <c r="AQ255" s="299" t="str">
        <f t="shared" si="262"/>
        <v/>
      </c>
      <c r="AR255" s="215" t="str">
        <f t="shared" si="298"/>
        <v/>
      </c>
      <c r="AS255" s="3"/>
      <c r="AT255" s="49" t="str">
        <f t="shared" si="299"/>
        <v/>
      </c>
      <c r="AU255" s="49" t="str">
        <f t="shared" si="300"/>
        <v/>
      </c>
      <c r="AV255" s="49" t="str">
        <f t="shared" si="301"/>
        <v/>
      </c>
      <c r="AW255" s="49" t="str">
        <f t="shared" si="302"/>
        <v/>
      </c>
      <c r="AX255" s="49" t="str">
        <f t="shared" si="303"/>
        <v/>
      </c>
      <c r="AY255" s="49" t="str">
        <f t="shared" si="304"/>
        <v/>
      </c>
      <c r="AZ255" s="49" t="str">
        <f t="shared" si="305"/>
        <v/>
      </c>
      <c r="BA255" s="42"/>
      <c r="BB255" s="49" t="str">
        <f t="shared" si="263"/>
        <v/>
      </c>
      <c r="BC255" s="49" t="str">
        <f t="shared" si="264"/>
        <v/>
      </c>
      <c r="BD255" s="49" t="str">
        <f t="shared" si="265"/>
        <v/>
      </c>
      <c r="BE255" s="49" t="str">
        <f t="shared" si="266"/>
        <v/>
      </c>
      <c r="BF255" s="49" t="str">
        <f t="shared" si="267"/>
        <v/>
      </c>
      <c r="BG255" s="49" t="str">
        <f t="shared" si="268"/>
        <v/>
      </c>
      <c r="BH255" s="49" t="str">
        <f t="shared" si="269"/>
        <v/>
      </c>
      <c r="BI255" s="49" t="str">
        <f t="shared" si="306"/>
        <v/>
      </c>
      <c r="BJ255" s="3"/>
      <c r="BK255" s="49" t="str">
        <f t="shared" si="307"/>
        <v/>
      </c>
      <c r="BL255" s="49" t="str">
        <f t="shared" si="308"/>
        <v/>
      </c>
      <c r="BM255" s="49" t="str">
        <f t="shared" si="309"/>
        <v/>
      </c>
      <c r="BN255" s="49" t="str">
        <f t="shared" si="310"/>
        <v/>
      </c>
      <c r="BO255" s="49" t="str">
        <f t="shared" si="311"/>
        <v/>
      </c>
      <c r="BP255" s="49" t="str">
        <f t="shared" si="312"/>
        <v/>
      </c>
      <c r="BQ255" s="49" t="str">
        <f t="shared" si="313"/>
        <v/>
      </c>
      <c r="BR255" s="49" t="str">
        <f t="shared" si="314"/>
        <v/>
      </c>
      <c r="BS255" s="49" t="str">
        <f t="shared" si="315"/>
        <v/>
      </c>
      <c r="BT255" s="49" t="str">
        <f t="shared" si="316"/>
        <v/>
      </c>
      <c r="BU255" s="49" t="str">
        <f t="shared" si="317"/>
        <v/>
      </c>
      <c r="BV255" s="49" t="str">
        <f t="shared" si="318"/>
        <v/>
      </c>
      <c r="BW255" s="49" t="str">
        <f t="shared" si="319"/>
        <v/>
      </c>
      <c r="BY255" s="49" t="str">
        <f t="shared" si="270"/>
        <v/>
      </c>
      <c r="BZ255" s="49" t="str">
        <f t="shared" si="271"/>
        <v/>
      </c>
      <c r="CA255" s="49" t="str">
        <f t="shared" si="272"/>
        <v/>
      </c>
      <c r="CB255" s="49" t="str">
        <f t="shared" si="273"/>
        <v/>
      </c>
      <c r="CC255" s="49" t="str">
        <f t="shared" si="274"/>
        <v/>
      </c>
      <c r="CD255" s="49" t="str">
        <f t="shared" si="275"/>
        <v/>
      </c>
      <c r="CE255" s="49" t="str">
        <f t="shared" si="276"/>
        <v/>
      </c>
      <c r="CF255" s="49" t="str">
        <f t="shared" si="277"/>
        <v/>
      </c>
      <c r="CG255" s="49" t="str">
        <f t="shared" si="278"/>
        <v/>
      </c>
      <c r="CH255" s="49" t="str">
        <f t="shared" si="279"/>
        <v/>
      </c>
      <c r="CI255" s="49" t="str">
        <f t="shared" si="280"/>
        <v/>
      </c>
      <c r="CJ255" s="49" t="str">
        <f t="shared" si="281"/>
        <v/>
      </c>
      <c r="CK255" s="49" t="str">
        <f t="shared" si="282"/>
        <v/>
      </c>
      <c r="CL255" s="49" t="str">
        <f t="shared" si="283"/>
        <v/>
      </c>
      <c r="CM255" s="3"/>
      <c r="CN255" s="49" t="str">
        <f t="shared" si="334"/>
        <v/>
      </c>
      <c r="CO255" s="49" t="str">
        <f t="shared" si="335"/>
        <v/>
      </c>
      <c r="CP255" s="49" t="str">
        <f t="shared" si="336"/>
        <v/>
      </c>
      <c r="CQ255" s="49" t="str">
        <f t="shared" si="337"/>
        <v/>
      </c>
      <c r="CR255" s="49" t="str">
        <f t="shared" si="338"/>
        <v/>
      </c>
      <c r="CS255" s="49" t="str">
        <f t="shared" si="339"/>
        <v/>
      </c>
      <c r="CT255" s="49" t="str">
        <f t="shared" si="340"/>
        <v/>
      </c>
      <c r="CU255" s="49" t="str">
        <f t="shared" si="341"/>
        <v/>
      </c>
      <c r="CW255" s="49" t="str">
        <f t="shared" si="284"/>
        <v/>
      </c>
      <c r="CX255" s="49" t="str">
        <f t="shared" si="285"/>
        <v/>
      </c>
      <c r="CY255" s="49" t="str">
        <f t="shared" si="286"/>
        <v/>
      </c>
      <c r="CZ255" s="49" t="str">
        <f t="shared" si="287"/>
        <v/>
      </c>
      <c r="DA255" s="49" t="str">
        <f t="shared" si="288"/>
        <v/>
      </c>
      <c r="DB255" s="49" t="str">
        <f t="shared" si="289"/>
        <v/>
      </c>
      <c r="DC255" s="49" t="str">
        <f t="shared" si="290"/>
        <v/>
      </c>
      <c r="DD255" s="49" t="str">
        <f t="shared" si="291"/>
        <v/>
      </c>
      <c r="DE255" s="52" t="str">
        <f t="shared" si="292"/>
        <v/>
      </c>
      <c r="DG255" s="49" t="str">
        <f t="shared" si="320"/>
        <v/>
      </c>
      <c r="DH255" s="49" t="str">
        <f t="shared" si="321"/>
        <v/>
      </c>
      <c r="DI255" s="49" t="str">
        <f t="shared" si="322"/>
        <v/>
      </c>
      <c r="DK255" s="49" t="str">
        <f t="shared" si="293"/>
        <v/>
      </c>
      <c r="DL255" s="49" t="str">
        <f t="shared" si="294"/>
        <v/>
      </c>
      <c r="DM255" s="49" t="str">
        <f t="shared" si="295"/>
        <v/>
      </c>
      <c r="DN255" s="57" t="str">
        <f t="shared" si="296"/>
        <v/>
      </c>
      <c r="DP255" s="49" t="str">
        <f t="shared" si="342"/>
        <v/>
      </c>
      <c r="DQ255" s="49" t="str">
        <f t="shared" si="343"/>
        <v/>
      </c>
      <c r="DR255" s="49" t="str">
        <f t="shared" si="344"/>
        <v/>
      </c>
      <c r="DS255" s="49" t="str">
        <f t="shared" si="345"/>
        <v/>
      </c>
      <c r="DU255" s="49" t="str">
        <f t="shared" si="346"/>
        <v/>
      </c>
      <c r="DV255" s="49" t="str">
        <f t="shared" si="347"/>
        <v/>
      </c>
      <c r="DW255" s="49" t="str">
        <f t="shared" si="348"/>
        <v/>
      </c>
      <c r="DX255" s="49" t="str">
        <f t="shared" si="349"/>
        <v/>
      </c>
      <c r="DY255" s="57" t="str">
        <f t="shared" si="350"/>
        <v/>
      </c>
      <c r="EA255" s="49" t="str">
        <f t="shared" si="323"/>
        <v/>
      </c>
      <c r="EB255" s="49" t="str">
        <f t="shared" si="324"/>
        <v/>
      </c>
      <c r="EC255" s="49" t="str">
        <f t="shared" si="325"/>
        <v/>
      </c>
      <c r="ED255" s="49" t="str">
        <f t="shared" si="326"/>
        <v/>
      </c>
      <c r="EE255" s="49" t="str">
        <f t="shared" si="327"/>
        <v/>
      </c>
      <c r="EG255" s="49" t="str">
        <f t="shared" si="328"/>
        <v/>
      </c>
      <c r="EH255" s="49" t="str">
        <f t="shared" si="329"/>
        <v/>
      </c>
      <c r="EI255" s="49" t="str">
        <f t="shared" si="330"/>
        <v/>
      </c>
      <c r="EJ255" s="49" t="str">
        <f t="shared" si="331"/>
        <v/>
      </c>
      <c r="EK255" s="49" t="str">
        <f t="shared" si="332"/>
        <v/>
      </c>
      <c r="EL255" s="57" t="str">
        <f t="shared" si="333"/>
        <v/>
      </c>
    </row>
    <row r="256" spans="1:142" ht="15" customHeight="1">
      <c r="A256" s="699"/>
      <c r="B256" s="702"/>
      <c r="C256" s="702"/>
      <c r="D256" s="722"/>
      <c r="E256" s="722"/>
      <c r="F256" s="722"/>
      <c r="G256" s="722"/>
      <c r="H256" s="722"/>
      <c r="I256" s="722"/>
      <c r="J256" s="722"/>
      <c r="K256" s="722"/>
      <c r="L256" s="722"/>
      <c r="M256" s="722"/>
      <c r="N256" s="722"/>
      <c r="O256" s="722"/>
      <c r="P256" s="722"/>
      <c r="Q256" s="722"/>
      <c r="R256" s="722"/>
      <c r="S256" s="722"/>
      <c r="T256" s="722"/>
      <c r="U256" s="722"/>
      <c r="V256" s="722"/>
      <c r="W256" s="722"/>
      <c r="X256" s="722"/>
      <c r="Y256" s="722"/>
      <c r="Z256" s="722"/>
      <c r="AA256" s="722"/>
      <c r="AB256" s="722"/>
      <c r="AC256" s="722"/>
      <c r="AD256" s="722"/>
      <c r="AE256" s="722"/>
      <c r="AF256" s="722"/>
      <c r="AG256" s="722"/>
      <c r="AH256" s="722"/>
      <c r="AI256" s="722"/>
      <c r="AJ256" s="722"/>
      <c r="AK256" s="722"/>
      <c r="AL256" s="722"/>
      <c r="AM256" s="722"/>
      <c r="AN256" s="722"/>
      <c r="AO256" s="722"/>
      <c r="AP256" s="215" t="str">
        <f t="shared" si="297"/>
        <v/>
      </c>
      <c r="AQ256" s="299" t="str">
        <f t="shared" si="262"/>
        <v/>
      </c>
      <c r="AR256" s="215" t="str">
        <f t="shared" si="298"/>
        <v/>
      </c>
      <c r="AS256" s="3"/>
      <c r="AT256" s="49" t="str">
        <f t="shared" si="299"/>
        <v/>
      </c>
      <c r="AU256" s="49" t="str">
        <f t="shared" si="300"/>
        <v/>
      </c>
      <c r="AV256" s="49" t="str">
        <f t="shared" si="301"/>
        <v/>
      </c>
      <c r="AW256" s="49" t="str">
        <f t="shared" si="302"/>
        <v/>
      </c>
      <c r="AX256" s="49" t="str">
        <f t="shared" si="303"/>
        <v/>
      </c>
      <c r="AY256" s="49" t="str">
        <f t="shared" si="304"/>
        <v/>
      </c>
      <c r="AZ256" s="49" t="str">
        <f t="shared" si="305"/>
        <v/>
      </c>
      <c r="BA256" s="42"/>
      <c r="BB256" s="49" t="str">
        <f t="shared" si="263"/>
        <v/>
      </c>
      <c r="BC256" s="49" t="str">
        <f t="shared" si="264"/>
        <v/>
      </c>
      <c r="BD256" s="49" t="str">
        <f t="shared" si="265"/>
        <v/>
      </c>
      <c r="BE256" s="49" t="str">
        <f t="shared" si="266"/>
        <v/>
      </c>
      <c r="BF256" s="49" t="str">
        <f t="shared" si="267"/>
        <v/>
      </c>
      <c r="BG256" s="49" t="str">
        <f t="shared" si="268"/>
        <v/>
      </c>
      <c r="BH256" s="49" t="str">
        <f t="shared" si="269"/>
        <v/>
      </c>
      <c r="BI256" s="49" t="str">
        <f t="shared" si="306"/>
        <v/>
      </c>
      <c r="BJ256" s="3"/>
      <c r="BK256" s="49" t="str">
        <f t="shared" si="307"/>
        <v/>
      </c>
      <c r="BL256" s="49" t="str">
        <f t="shared" si="308"/>
        <v/>
      </c>
      <c r="BM256" s="49" t="str">
        <f t="shared" si="309"/>
        <v/>
      </c>
      <c r="BN256" s="49" t="str">
        <f t="shared" si="310"/>
        <v/>
      </c>
      <c r="BO256" s="49" t="str">
        <f t="shared" si="311"/>
        <v/>
      </c>
      <c r="BP256" s="49" t="str">
        <f t="shared" si="312"/>
        <v/>
      </c>
      <c r="BQ256" s="49" t="str">
        <f t="shared" si="313"/>
        <v/>
      </c>
      <c r="BR256" s="49" t="str">
        <f t="shared" si="314"/>
        <v/>
      </c>
      <c r="BS256" s="49" t="str">
        <f t="shared" si="315"/>
        <v/>
      </c>
      <c r="BT256" s="49" t="str">
        <f t="shared" si="316"/>
        <v/>
      </c>
      <c r="BU256" s="49" t="str">
        <f t="shared" si="317"/>
        <v/>
      </c>
      <c r="BV256" s="49" t="str">
        <f t="shared" si="318"/>
        <v/>
      </c>
      <c r="BW256" s="49" t="str">
        <f t="shared" si="319"/>
        <v/>
      </c>
      <c r="BY256" s="49" t="str">
        <f t="shared" si="270"/>
        <v/>
      </c>
      <c r="BZ256" s="49" t="str">
        <f t="shared" si="271"/>
        <v/>
      </c>
      <c r="CA256" s="49" t="str">
        <f t="shared" si="272"/>
        <v/>
      </c>
      <c r="CB256" s="49" t="str">
        <f t="shared" si="273"/>
        <v/>
      </c>
      <c r="CC256" s="49" t="str">
        <f t="shared" si="274"/>
        <v/>
      </c>
      <c r="CD256" s="49" t="str">
        <f t="shared" si="275"/>
        <v/>
      </c>
      <c r="CE256" s="49" t="str">
        <f t="shared" si="276"/>
        <v/>
      </c>
      <c r="CF256" s="49" t="str">
        <f t="shared" si="277"/>
        <v/>
      </c>
      <c r="CG256" s="49" t="str">
        <f t="shared" si="278"/>
        <v/>
      </c>
      <c r="CH256" s="49" t="str">
        <f t="shared" si="279"/>
        <v/>
      </c>
      <c r="CI256" s="49" t="str">
        <f t="shared" si="280"/>
        <v/>
      </c>
      <c r="CJ256" s="49" t="str">
        <f t="shared" si="281"/>
        <v/>
      </c>
      <c r="CK256" s="49" t="str">
        <f t="shared" si="282"/>
        <v/>
      </c>
      <c r="CL256" s="49" t="str">
        <f t="shared" si="283"/>
        <v/>
      </c>
      <c r="CM256" s="3"/>
      <c r="CN256" s="49" t="str">
        <f t="shared" si="334"/>
        <v/>
      </c>
      <c r="CO256" s="49" t="str">
        <f t="shared" si="335"/>
        <v/>
      </c>
      <c r="CP256" s="49" t="str">
        <f t="shared" si="336"/>
        <v/>
      </c>
      <c r="CQ256" s="49" t="str">
        <f t="shared" si="337"/>
        <v/>
      </c>
      <c r="CR256" s="49" t="str">
        <f t="shared" si="338"/>
        <v/>
      </c>
      <c r="CS256" s="49" t="str">
        <f t="shared" si="339"/>
        <v/>
      </c>
      <c r="CT256" s="49" t="str">
        <f t="shared" si="340"/>
        <v/>
      </c>
      <c r="CU256" s="49" t="str">
        <f t="shared" si="341"/>
        <v/>
      </c>
      <c r="CW256" s="49" t="str">
        <f t="shared" si="284"/>
        <v/>
      </c>
      <c r="CX256" s="49" t="str">
        <f t="shared" si="285"/>
        <v/>
      </c>
      <c r="CY256" s="49" t="str">
        <f t="shared" si="286"/>
        <v/>
      </c>
      <c r="CZ256" s="49" t="str">
        <f t="shared" si="287"/>
        <v/>
      </c>
      <c r="DA256" s="49" t="str">
        <f t="shared" si="288"/>
        <v/>
      </c>
      <c r="DB256" s="49" t="str">
        <f t="shared" si="289"/>
        <v/>
      </c>
      <c r="DC256" s="49" t="str">
        <f t="shared" si="290"/>
        <v/>
      </c>
      <c r="DD256" s="49" t="str">
        <f t="shared" si="291"/>
        <v/>
      </c>
      <c r="DE256" s="52" t="str">
        <f t="shared" si="292"/>
        <v/>
      </c>
      <c r="DG256" s="49" t="str">
        <f t="shared" si="320"/>
        <v/>
      </c>
      <c r="DH256" s="49" t="str">
        <f t="shared" si="321"/>
        <v/>
      </c>
      <c r="DI256" s="49" t="str">
        <f t="shared" si="322"/>
        <v/>
      </c>
      <c r="DK256" s="49" t="str">
        <f t="shared" si="293"/>
        <v/>
      </c>
      <c r="DL256" s="49" t="str">
        <f t="shared" si="294"/>
        <v/>
      </c>
      <c r="DM256" s="49" t="str">
        <f t="shared" si="295"/>
        <v/>
      </c>
      <c r="DN256" s="57" t="str">
        <f t="shared" si="296"/>
        <v/>
      </c>
      <c r="DP256" s="49" t="str">
        <f t="shared" si="342"/>
        <v/>
      </c>
      <c r="DQ256" s="49" t="str">
        <f t="shared" si="343"/>
        <v/>
      </c>
      <c r="DR256" s="49" t="str">
        <f t="shared" si="344"/>
        <v/>
      </c>
      <c r="DS256" s="49" t="str">
        <f t="shared" si="345"/>
        <v/>
      </c>
      <c r="DU256" s="49" t="str">
        <f t="shared" si="346"/>
        <v/>
      </c>
      <c r="DV256" s="49" t="str">
        <f t="shared" si="347"/>
        <v/>
      </c>
      <c r="DW256" s="49" t="str">
        <f t="shared" si="348"/>
        <v/>
      </c>
      <c r="DX256" s="49" t="str">
        <f t="shared" si="349"/>
        <v/>
      </c>
      <c r="DY256" s="57" t="str">
        <f t="shared" si="350"/>
        <v/>
      </c>
      <c r="EA256" s="49" t="str">
        <f t="shared" si="323"/>
        <v/>
      </c>
      <c r="EB256" s="49" t="str">
        <f t="shared" si="324"/>
        <v/>
      </c>
      <c r="EC256" s="49" t="str">
        <f t="shared" si="325"/>
        <v/>
      </c>
      <c r="ED256" s="49" t="str">
        <f t="shared" si="326"/>
        <v/>
      </c>
      <c r="EE256" s="49" t="str">
        <f t="shared" si="327"/>
        <v/>
      </c>
      <c r="EG256" s="49" t="str">
        <f t="shared" si="328"/>
        <v/>
      </c>
      <c r="EH256" s="49" t="str">
        <f t="shared" si="329"/>
        <v/>
      </c>
      <c r="EI256" s="49" t="str">
        <f t="shared" si="330"/>
        <v/>
      </c>
      <c r="EJ256" s="49" t="str">
        <f t="shared" si="331"/>
        <v/>
      </c>
      <c r="EK256" s="49" t="str">
        <f t="shared" si="332"/>
        <v/>
      </c>
      <c r="EL256" s="57" t="str">
        <f t="shared" si="333"/>
        <v/>
      </c>
    </row>
    <row r="257" spans="1:142" ht="15" customHeight="1">
      <c r="A257" s="699"/>
      <c r="B257" s="702"/>
      <c r="C257" s="702"/>
      <c r="D257" s="722"/>
      <c r="E257" s="722"/>
      <c r="F257" s="722"/>
      <c r="G257" s="722"/>
      <c r="H257" s="722"/>
      <c r="I257" s="722"/>
      <c r="J257" s="722"/>
      <c r="K257" s="722"/>
      <c r="L257" s="722"/>
      <c r="M257" s="722"/>
      <c r="N257" s="722"/>
      <c r="O257" s="722"/>
      <c r="P257" s="722"/>
      <c r="Q257" s="722"/>
      <c r="R257" s="722"/>
      <c r="S257" s="722"/>
      <c r="T257" s="722"/>
      <c r="U257" s="722"/>
      <c r="V257" s="722"/>
      <c r="W257" s="722"/>
      <c r="X257" s="722"/>
      <c r="Y257" s="722"/>
      <c r="Z257" s="722"/>
      <c r="AA257" s="722"/>
      <c r="AB257" s="722"/>
      <c r="AC257" s="722"/>
      <c r="AD257" s="722"/>
      <c r="AE257" s="722"/>
      <c r="AF257" s="722"/>
      <c r="AG257" s="722"/>
      <c r="AH257" s="722"/>
      <c r="AI257" s="722"/>
      <c r="AJ257" s="722"/>
      <c r="AK257" s="722"/>
      <c r="AL257" s="722"/>
      <c r="AM257" s="722"/>
      <c r="AN257" s="722"/>
      <c r="AO257" s="722"/>
      <c r="AP257" s="215" t="str">
        <f t="shared" si="297"/>
        <v/>
      </c>
      <c r="AQ257" s="299" t="str">
        <f t="shared" si="262"/>
        <v/>
      </c>
      <c r="AR257" s="215" t="str">
        <f t="shared" si="298"/>
        <v/>
      </c>
      <c r="AS257" s="3"/>
      <c r="AT257" s="49" t="str">
        <f t="shared" si="299"/>
        <v/>
      </c>
      <c r="AU257" s="49" t="str">
        <f t="shared" si="300"/>
        <v/>
      </c>
      <c r="AV257" s="49" t="str">
        <f t="shared" si="301"/>
        <v/>
      </c>
      <c r="AW257" s="49" t="str">
        <f t="shared" si="302"/>
        <v/>
      </c>
      <c r="AX257" s="49" t="str">
        <f t="shared" si="303"/>
        <v/>
      </c>
      <c r="AY257" s="49" t="str">
        <f t="shared" si="304"/>
        <v/>
      </c>
      <c r="AZ257" s="49" t="str">
        <f t="shared" si="305"/>
        <v/>
      </c>
      <c r="BA257" s="42"/>
      <c r="BB257" s="49" t="str">
        <f t="shared" si="263"/>
        <v/>
      </c>
      <c r="BC257" s="49" t="str">
        <f t="shared" si="264"/>
        <v/>
      </c>
      <c r="BD257" s="49" t="str">
        <f t="shared" si="265"/>
        <v/>
      </c>
      <c r="BE257" s="49" t="str">
        <f t="shared" si="266"/>
        <v/>
      </c>
      <c r="BF257" s="49" t="str">
        <f t="shared" si="267"/>
        <v/>
      </c>
      <c r="BG257" s="49" t="str">
        <f t="shared" si="268"/>
        <v/>
      </c>
      <c r="BH257" s="49" t="str">
        <f t="shared" si="269"/>
        <v/>
      </c>
      <c r="BI257" s="49" t="str">
        <f t="shared" si="306"/>
        <v/>
      </c>
      <c r="BJ257" s="3"/>
      <c r="BK257" s="49" t="str">
        <f t="shared" si="307"/>
        <v/>
      </c>
      <c r="BL257" s="49" t="str">
        <f t="shared" si="308"/>
        <v/>
      </c>
      <c r="BM257" s="49" t="str">
        <f t="shared" si="309"/>
        <v/>
      </c>
      <c r="BN257" s="49" t="str">
        <f t="shared" si="310"/>
        <v/>
      </c>
      <c r="BO257" s="49" t="str">
        <f t="shared" si="311"/>
        <v/>
      </c>
      <c r="BP257" s="49" t="str">
        <f t="shared" si="312"/>
        <v/>
      </c>
      <c r="BQ257" s="49" t="str">
        <f t="shared" si="313"/>
        <v/>
      </c>
      <c r="BR257" s="49" t="str">
        <f t="shared" si="314"/>
        <v/>
      </c>
      <c r="BS257" s="49" t="str">
        <f t="shared" si="315"/>
        <v/>
      </c>
      <c r="BT257" s="49" t="str">
        <f t="shared" si="316"/>
        <v/>
      </c>
      <c r="BU257" s="49" t="str">
        <f t="shared" si="317"/>
        <v/>
      </c>
      <c r="BV257" s="49" t="str">
        <f t="shared" si="318"/>
        <v/>
      </c>
      <c r="BW257" s="49" t="str">
        <f t="shared" si="319"/>
        <v/>
      </c>
      <c r="BY257" s="49" t="str">
        <f t="shared" si="270"/>
        <v/>
      </c>
      <c r="BZ257" s="49" t="str">
        <f t="shared" si="271"/>
        <v/>
      </c>
      <c r="CA257" s="49" t="str">
        <f t="shared" si="272"/>
        <v/>
      </c>
      <c r="CB257" s="49" t="str">
        <f t="shared" si="273"/>
        <v/>
      </c>
      <c r="CC257" s="49" t="str">
        <f t="shared" si="274"/>
        <v/>
      </c>
      <c r="CD257" s="49" t="str">
        <f t="shared" si="275"/>
        <v/>
      </c>
      <c r="CE257" s="49" t="str">
        <f t="shared" si="276"/>
        <v/>
      </c>
      <c r="CF257" s="49" t="str">
        <f t="shared" si="277"/>
        <v/>
      </c>
      <c r="CG257" s="49" t="str">
        <f t="shared" si="278"/>
        <v/>
      </c>
      <c r="CH257" s="49" t="str">
        <f t="shared" si="279"/>
        <v/>
      </c>
      <c r="CI257" s="49" t="str">
        <f t="shared" si="280"/>
        <v/>
      </c>
      <c r="CJ257" s="49" t="str">
        <f t="shared" si="281"/>
        <v/>
      </c>
      <c r="CK257" s="49" t="str">
        <f t="shared" si="282"/>
        <v/>
      </c>
      <c r="CL257" s="49" t="str">
        <f t="shared" si="283"/>
        <v/>
      </c>
      <c r="CM257" s="3"/>
      <c r="CN257" s="49" t="str">
        <f t="shared" si="334"/>
        <v/>
      </c>
      <c r="CO257" s="49" t="str">
        <f t="shared" si="335"/>
        <v/>
      </c>
      <c r="CP257" s="49" t="str">
        <f t="shared" si="336"/>
        <v/>
      </c>
      <c r="CQ257" s="49" t="str">
        <f t="shared" si="337"/>
        <v/>
      </c>
      <c r="CR257" s="49" t="str">
        <f t="shared" si="338"/>
        <v/>
      </c>
      <c r="CS257" s="49" t="str">
        <f t="shared" si="339"/>
        <v/>
      </c>
      <c r="CT257" s="49" t="str">
        <f t="shared" si="340"/>
        <v/>
      </c>
      <c r="CU257" s="49" t="str">
        <f t="shared" si="341"/>
        <v/>
      </c>
      <c r="CW257" s="49" t="str">
        <f t="shared" si="284"/>
        <v/>
      </c>
      <c r="CX257" s="49" t="str">
        <f t="shared" si="285"/>
        <v/>
      </c>
      <c r="CY257" s="49" t="str">
        <f t="shared" si="286"/>
        <v/>
      </c>
      <c r="CZ257" s="49" t="str">
        <f t="shared" si="287"/>
        <v/>
      </c>
      <c r="DA257" s="49" t="str">
        <f t="shared" si="288"/>
        <v/>
      </c>
      <c r="DB257" s="49" t="str">
        <f t="shared" si="289"/>
        <v/>
      </c>
      <c r="DC257" s="49" t="str">
        <f t="shared" si="290"/>
        <v/>
      </c>
      <c r="DD257" s="49" t="str">
        <f t="shared" si="291"/>
        <v/>
      </c>
      <c r="DE257" s="52" t="str">
        <f t="shared" si="292"/>
        <v/>
      </c>
      <c r="DG257" s="49" t="str">
        <f t="shared" si="320"/>
        <v/>
      </c>
      <c r="DH257" s="49" t="str">
        <f t="shared" si="321"/>
        <v/>
      </c>
      <c r="DI257" s="49" t="str">
        <f t="shared" si="322"/>
        <v/>
      </c>
      <c r="DK257" s="49" t="str">
        <f t="shared" si="293"/>
        <v/>
      </c>
      <c r="DL257" s="49" t="str">
        <f t="shared" si="294"/>
        <v/>
      </c>
      <c r="DM257" s="49" t="str">
        <f t="shared" si="295"/>
        <v/>
      </c>
      <c r="DN257" s="57" t="str">
        <f t="shared" si="296"/>
        <v/>
      </c>
      <c r="DP257" s="49" t="str">
        <f t="shared" si="342"/>
        <v/>
      </c>
      <c r="DQ257" s="49" t="str">
        <f t="shared" si="343"/>
        <v/>
      </c>
      <c r="DR257" s="49" t="str">
        <f t="shared" si="344"/>
        <v/>
      </c>
      <c r="DS257" s="49" t="str">
        <f t="shared" si="345"/>
        <v/>
      </c>
      <c r="DU257" s="49" t="str">
        <f t="shared" si="346"/>
        <v/>
      </c>
      <c r="DV257" s="49" t="str">
        <f t="shared" si="347"/>
        <v/>
      </c>
      <c r="DW257" s="49" t="str">
        <f t="shared" si="348"/>
        <v/>
      </c>
      <c r="DX257" s="49" t="str">
        <f t="shared" si="349"/>
        <v/>
      </c>
      <c r="DY257" s="57" t="str">
        <f t="shared" si="350"/>
        <v/>
      </c>
      <c r="EA257" s="49" t="str">
        <f t="shared" si="323"/>
        <v/>
      </c>
      <c r="EB257" s="49" t="str">
        <f t="shared" si="324"/>
        <v/>
      </c>
      <c r="EC257" s="49" t="str">
        <f t="shared" si="325"/>
        <v/>
      </c>
      <c r="ED257" s="49" t="str">
        <f t="shared" si="326"/>
        <v/>
      </c>
      <c r="EE257" s="49" t="str">
        <f t="shared" si="327"/>
        <v/>
      </c>
      <c r="EG257" s="49" t="str">
        <f t="shared" si="328"/>
        <v/>
      </c>
      <c r="EH257" s="49" t="str">
        <f t="shared" si="329"/>
        <v/>
      </c>
      <c r="EI257" s="49" t="str">
        <f t="shared" si="330"/>
        <v/>
      </c>
      <c r="EJ257" s="49" t="str">
        <f t="shared" si="331"/>
        <v/>
      </c>
      <c r="EK257" s="49" t="str">
        <f t="shared" si="332"/>
        <v/>
      </c>
      <c r="EL257" s="57" t="str">
        <f t="shared" si="333"/>
        <v/>
      </c>
    </row>
    <row r="258" spans="1:142" ht="15" customHeight="1">
      <c r="A258" s="699"/>
      <c r="B258" s="702"/>
      <c r="C258" s="702"/>
      <c r="D258" s="722"/>
      <c r="E258" s="722"/>
      <c r="F258" s="722"/>
      <c r="G258" s="722"/>
      <c r="H258" s="722"/>
      <c r="I258" s="722"/>
      <c r="J258" s="722"/>
      <c r="K258" s="722"/>
      <c r="L258" s="722"/>
      <c r="M258" s="722"/>
      <c r="N258" s="722"/>
      <c r="O258" s="722"/>
      <c r="P258" s="722"/>
      <c r="Q258" s="722"/>
      <c r="R258" s="722"/>
      <c r="S258" s="722"/>
      <c r="T258" s="722"/>
      <c r="U258" s="722"/>
      <c r="V258" s="722"/>
      <c r="W258" s="722"/>
      <c r="X258" s="722"/>
      <c r="Y258" s="722"/>
      <c r="Z258" s="722"/>
      <c r="AA258" s="722"/>
      <c r="AB258" s="722"/>
      <c r="AC258" s="722"/>
      <c r="AD258" s="722"/>
      <c r="AE258" s="722"/>
      <c r="AF258" s="722"/>
      <c r="AG258" s="722"/>
      <c r="AH258" s="722"/>
      <c r="AI258" s="722"/>
      <c r="AJ258" s="722"/>
      <c r="AK258" s="722"/>
      <c r="AL258" s="722"/>
      <c r="AM258" s="722"/>
      <c r="AN258" s="722"/>
      <c r="AO258" s="722"/>
      <c r="AP258" s="215" t="str">
        <f t="shared" si="297"/>
        <v/>
      </c>
      <c r="AQ258" s="299" t="str">
        <f t="shared" si="262"/>
        <v/>
      </c>
      <c r="AR258" s="215" t="str">
        <f t="shared" si="298"/>
        <v/>
      </c>
      <c r="AS258" s="3"/>
      <c r="AT258" s="49" t="str">
        <f t="shared" si="299"/>
        <v/>
      </c>
      <c r="AU258" s="49" t="str">
        <f t="shared" si="300"/>
        <v/>
      </c>
      <c r="AV258" s="49" t="str">
        <f t="shared" si="301"/>
        <v/>
      </c>
      <c r="AW258" s="49" t="str">
        <f t="shared" si="302"/>
        <v/>
      </c>
      <c r="AX258" s="49" t="str">
        <f t="shared" si="303"/>
        <v/>
      </c>
      <c r="AY258" s="49" t="str">
        <f t="shared" si="304"/>
        <v/>
      </c>
      <c r="AZ258" s="49" t="str">
        <f t="shared" si="305"/>
        <v/>
      </c>
      <c r="BA258" s="42"/>
      <c r="BB258" s="49" t="str">
        <f t="shared" si="263"/>
        <v/>
      </c>
      <c r="BC258" s="49" t="str">
        <f t="shared" si="264"/>
        <v/>
      </c>
      <c r="BD258" s="49" t="str">
        <f t="shared" si="265"/>
        <v/>
      </c>
      <c r="BE258" s="49" t="str">
        <f t="shared" si="266"/>
        <v/>
      </c>
      <c r="BF258" s="49" t="str">
        <f t="shared" si="267"/>
        <v/>
      </c>
      <c r="BG258" s="49" t="str">
        <f t="shared" si="268"/>
        <v/>
      </c>
      <c r="BH258" s="49" t="str">
        <f t="shared" si="269"/>
        <v/>
      </c>
      <c r="BI258" s="49" t="str">
        <f t="shared" si="306"/>
        <v/>
      </c>
      <c r="BJ258" s="3"/>
      <c r="BK258" s="49" t="str">
        <f t="shared" si="307"/>
        <v/>
      </c>
      <c r="BL258" s="49" t="str">
        <f t="shared" si="308"/>
        <v/>
      </c>
      <c r="BM258" s="49" t="str">
        <f t="shared" si="309"/>
        <v/>
      </c>
      <c r="BN258" s="49" t="str">
        <f t="shared" si="310"/>
        <v/>
      </c>
      <c r="BO258" s="49" t="str">
        <f t="shared" si="311"/>
        <v/>
      </c>
      <c r="BP258" s="49" t="str">
        <f t="shared" si="312"/>
        <v/>
      </c>
      <c r="BQ258" s="49" t="str">
        <f t="shared" si="313"/>
        <v/>
      </c>
      <c r="BR258" s="49" t="str">
        <f t="shared" si="314"/>
        <v/>
      </c>
      <c r="BS258" s="49" t="str">
        <f t="shared" si="315"/>
        <v/>
      </c>
      <c r="BT258" s="49" t="str">
        <f t="shared" si="316"/>
        <v/>
      </c>
      <c r="BU258" s="49" t="str">
        <f t="shared" si="317"/>
        <v/>
      </c>
      <c r="BV258" s="49" t="str">
        <f t="shared" si="318"/>
        <v/>
      </c>
      <c r="BW258" s="49" t="str">
        <f t="shared" si="319"/>
        <v/>
      </c>
      <c r="BY258" s="49" t="str">
        <f t="shared" si="270"/>
        <v/>
      </c>
      <c r="BZ258" s="49" t="str">
        <f t="shared" si="271"/>
        <v/>
      </c>
      <c r="CA258" s="49" t="str">
        <f t="shared" si="272"/>
        <v/>
      </c>
      <c r="CB258" s="49" t="str">
        <f t="shared" si="273"/>
        <v/>
      </c>
      <c r="CC258" s="49" t="str">
        <f t="shared" si="274"/>
        <v/>
      </c>
      <c r="CD258" s="49" t="str">
        <f t="shared" si="275"/>
        <v/>
      </c>
      <c r="CE258" s="49" t="str">
        <f t="shared" si="276"/>
        <v/>
      </c>
      <c r="CF258" s="49" t="str">
        <f t="shared" si="277"/>
        <v/>
      </c>
      <c r="CG258" s="49" t="str">
        <f t="shared" si="278"/>
        <v/>
      </c>
      <c r="CH258" s="49" t="str">
        <f t="shared" si="279"/>
        <v/>
      </c>
      <c r="CI258" s="49" t="str">
        <f t="shared" si="280"/>
        <v/>
      </c>
      <c r="CJ258" s="49" t="str">
        <f t="shared" si="281"/>
        <v/>
      </c>
      <c r="CK258" s="49" t="str">
        <f t="shared" si="282"/>
        <v/>
      </c>
      <c r="CL258" s="49" t="str">
        <f t="shared" si="283"/>
        <v/>
      </c>
      <c r="CM258" s="3"/>
      <c r="CN258" s="49" t="str">
        <f t="shared" si="334"/>
        <v/>
      </c>
      <c r="CO258" s="49" t="str">
        <f t="shared" si="335"/>
        <v/>
      </c>
      <c r="CP258" s="49" t="str">
        <f t="shared" si="336"/>
        <v/>
      </c>
      <c r="CQ258" s="49" t="str">
        <f t="shared" si="337"/>
        <v/>
      </c>
      <c r="CR258" s="49" t="str">
        <f t="shared" si="338"/>
        <v/>
      </c>
      <c r="CS258" s="49" t="str">
        <f t="shared" si="339"/>
        <v/>
      </c>
      <c r="CT258" s="49" t="str">
        <f t="shared" si="340"/>
        <v/>
      </c>
      <c r="CU258" s="49" t="str">
        <f t="shared" si="341"/>
        <v/>
      </c>
      <c r="CW258" s="49" t="str">
        <f t="shared" si="284"/>
        <v/>
      </c>
      <c r="CX258" s="49" t="str">
        <f t="shared" si="285"/>
        <v/>
      </c>
      <c r="CY258" s="49" t="str">
        <f t="shared" si="286"/>
        <v/>
      </c>
      <c r="CZ258" s="49" t="str">
        <f t="shared" si="287"/>
        <v/>
      </c>
      <c r="DA258" s="49" t="str">
        <f t="shared" si="288"/>
        <v/>
      </c>
      <c r="DB258" s="49" t="str">
        <f t="shared" si="289"/>
        <v/>
      </c>
      <c r="DC258" s="49" t="str">
        <f t="shared" si="290"/>
        <v/>
      </c>
      <c r="DD258" s="49" t="str">
        <f t="shared" si="291"/>
        <v/>
      </c>
      <c r="DE258" s="52" t="str">
        <f t="shared" si="292"/>
        <v/>
      </c>
      <c r="DG258" s="49" t="str">
        <f t="shared" si="320"/>
        <v/>
      </c>
      <c r="DH258" s="49" t="str">
        <f t="shared" si="321"/>
        <v/>
      </c>
      <c r="DI258" s="49" t="str">
        <f t="shared" si="322"/>
        <v/>
      </c>
      <c r="DK258" s="49" t="str">
        <f t="shared" si="293"/>
        <v/>
      </c>
      <c r="DL258" s="49" t="str">
        <f t="shared" si="294"/>
        <v/>
      </c>
      <c r="DM258" s="49" t="str">
        <f t="shared" si="295"/>
        <v/>
      </c>
      <c r="DN258" s="57" t="str">
        <f t="shared" si="296"/>
        <v/>
      </c>
      <c r="DP258" s="49" t="str">
        <f t="shared" si="342"/>
        <v/>
      </c>
      <c r="DQ258" s="49" t="str">
        <f t="shared" si="343"/>
        <v/>
      </c>
      <c r="DR258" s="49" t="str">
        <f t="shared" si="344"/>
        <v/>
      </c>
      <c r="DS258" s="49" t="str">
        <f t="shared" si="345"/>
        <v/>
      </c>
      <c r="DU258" s="49" t="str">
        <f t="shared" si="346"/>
        <v/>
      </c>
      <c r="DV258" s="49" t="str">
        <f t="shared" si="347"/>
        <v/>
      </c>
      <c r="DW258" s="49" t="str">
        <f t="shared" si="348"/>
        <v/>
      </c>
      <c r="DX258" s="49" t="str">
        <f t="shared" si="349"/>
        <v/>
      </c>
      <c r="DY258" s="57" t="str">
        <f t="shared" si="350"/>
        <v/>
      </c>
      <c r="EA258" s="49" t="str">
        <f t="shared" si="323"/>
        <v/>
      </c>
      <c r="EB258" s="49" t="str">
        <f t="shared" si="324"/>
        <v/>
      </c>
      <c r="EC258" s="49" t="str">
        <f t="shared" si="325"/>
        <v/>
      </c>
      <c r="ED258" s="49" t="str">
        <f t="shared" si="326"/>
        <v/>
      </c>
      <c r="EE258" s="49" t="str">
        <f t="shared" si="327"/>
        <v/>
      </c>
      <c r="EG258" s="49" t="str">
        <f t="shared" si="328"/>
        <v/>
      </c>
      <c r="EH258" s="49" t="str">
        <f t="shared" si="329"/>
        <v/>
      </c>
      <c r="EI258" s="49" t="str">
        <f t="shared" si="330"/>
        <v/>
      </c>
      <c r="EJ258" s="49" t="str">
        <f t="shared" si="331"/>
        <v/>
      </c>
      <c r="EK258" s="49" t="str">
        <f t="shared" si="332"/>
        <v/>
      </c>
      <c r="EL258" s="57" t="str">
        <f t="shared" si="333"/>
        <v/>
      </c>
    </row>
    <row r="259" spans="1:142" ht="15" customHeight="1">
      <c r="A259" s="699"/>
      <c r="B259" s="702"/>
      <c r="C259" s="702"/>
      <c r="D259" s="722"/>
      <c r="E259" s="722"/>
      <c r="F259" s="722"/>
      <c r="G259" s="722"/>
      <c r="H259" s="722"/>
      <c r="I259" s="722"/>
      <c r="J259" s="722"/>
      <c r="K259" s="722"/>
      <c r="L259" s="722"/>
      <c r="M259" s="722"/>
      <c r="N259" s="722"/>
      <c r="O259" s="722"/>
      <c r="P259" s="722"/>
      <c r="Q259" s="722"/>
      <c r="R259" s="722"/>
      <c r="S259" s="722"/>
      <c r="T259" s="722"/>
      <c r="U259" s="722"/>
      <c r="V259" s="722"/>
      <c r="W259" s="722"/>
      <c r="X259" s="722"/>
      <c r="Y259" s="722"/>
      <c r="Z259" s="722"/>
      <c r="AA259" s="722"/>
      <c r="AB259" s="722"/>
      <c r="AC259" s="722"/>
      <c r="AD259" s="722"/>
      <c r="AE259" s="722"/>
      <c r="AF259" s="722"/>
      <c r="AG259" s="722"/>
      <c r="AH259" s="722"/>
      <c r="AI259" s="722"/>
      <c r="AJ259" s="722"/>
      <c r="AK259" s="722"/>
      <c r="AL259" s="722"/>
      <c r="AM259" s="722"/>
      <c r="AN259" s="722"/>
      <c r="AO259" s="722"/>
      <c r="AP259" s="215" t="str">
        <f t="shared" si="297"/>
        <v/>
      </c>
      <c r="AQ259" s="299" t="str">
        <f t="shared" si="262"/>
        <v/>
      </c>
      <c r="AR259" s="215" t="str">
        <f t="shared" si="298"/>
        <v/>
      </c>
      <c r="AS259" s="3"/>
      <c r="AT259" s="49" t="str">
        <f t="shared" si="299"/>
        <v/>
      </c>
      <c r="AU259" s="49" t="str">
        <f t="shared" si="300"/>
        <v/>
      </c>
      <c r="AV259" s="49" t="str">
        <f t="shared" si="301"/>
        <v/>
      </c>
      <c r="AW259" s="49" t="str">
        <f t="shared" si="302"/>
        <v/>
      </c>
      <c r="AX259" s="49" t="str">
        <f t="shared" si="303"/>
        <v/>
      </c>
      <c r="AY259" s="49" t="str">
        <f t="shared" si="304"/>
        <v/>
      </c>
      <c r="AZ259" s="49" t="str">
        <f t="shared" si="305"/>
        <v/>
      </c>
      <c r="BA259" s="42"/>
      <c r="BB259" s="49" t="str">
        <f t="shared" si="263"/>
        <v/>
      </c>
      <c r="BC259" s="49" t="str">
        <f t="shared" si="264"/>
        <v/>
      </c>
      <c r="BD259" s="49" t="str">
        <f t="shared" si="265"/>
        <v/>
      </c>
      <c r="BE259" s="49" t="str">
        <f t="shared" si="266"/>
        <v/>
      </c>
      <c r="BF259" s="49" t="str">
        <f t="shared" si="267"/>
        <v/>
      </c>
      <c r="BG259" s="49" t="str">
        <f t="shared" si="268"/>
        <v/>
      </c>
      <c r="BH259" s="49" t="str">
        <f t="shared" si="269"/>
        <v/>
      </c>
      <c r="BI259" s="49" t="str">
        <f t="shared" si="306"/>
        <v/>
      </c>
      <c r="BJ259" s="3"/>
      <c r="BK259" s="49" t="str">
        <f t="shared" si="307"/>
        <v/>
      </c>
      <c r="BL259" s="49" t="str">
        <f t="shared" si="308"/>
        <v/>
      </c>
      <c r="BM259" s="49" t="str">
        <f t="shared" si="309"/>
        <v/>
      </c>
      <c r="BN259" s="49" t="str">
        <f t="shared" si="310"/>
        <v/>
      </c>
      <c r="BO259" s="49" t="str">
        <f t="shared" si="311"/>
        <v/>
      </c>
      <c r="BP259" s="49" t="str">
        <f t="shared" si="312"/>
        <v/>
      </c>
      <c r="BQ259" s="49" t="str">
        <f t="shared" si="313"/>
        <v/>
      </c>
      <c r="BR259" s="49" t="str">
        <f t="shared" si="314"/>
        <v/>
      </c>
      <c r="BS259" s="49" t="str">
        <f t="shared" si="315"/>
        <v/>
      </c>
      <c r="BT259" s="49" t="str">
        <f t="shared" si="316"/>
        <v/>
      </c>
      <c r="BU259" s="49" t="str">
        <f t="shared" si="317"/>
        <v/>
      </c>
      <c r="BV259" s="49" t="str">
        <f t="shared" si="318"/>
        <v/>
      </c>
      <c r="BW259" s="49" t="str">
        <f t="shared" si="319"/>
        <v/>
      </c>
      <c r="BY259" s="49" t="str">
        <f t="shared" si="270"/>
        <v/>
      </c>
      <c r="BZ259" s="49" t="str">
        <f t="shared" si="271"/>
        <v/>
      </c>
      <c r="CA259" s="49" t="str">
        <f t="shared" si="272"/>
        <v/>
      </c>
      <c r="CB259" s="49" t="str">
        <f t="shared" si="273"/>
        <v/>
      </c>
      <c r="CC259" s="49" t="str">
        <f t="shared" si="274"/>
        <v/>
      </c>
      <c r="CD259" s="49" t="str">
        <f t="shared" si="275"/>
        <v/>
      </c>
      <c r="CE259" s="49" t="str">
        <f t="shared" si="276"/>
        <v/>
      </c>
      <c r="CF259" s="49" t="str">
        <f t="shared" si="277"/>
        <v/>
      </c>
      <c r="CG259" s="49" t="str">
        <f t="shared" si="278"/>
        <v/>
      </c>
      <c r="CH259" s="49" t="str">
        <f t="shared" si="279"/>
        <v/>
      </c>
      <c r="CI259" s="49" t="str">
        <f t="shared" si="280"/>
        <v/>
      </c>
      <c r="CJ259" s="49" t="str">
        <f t="shared" si="281"/>
        <v/>
      </c>
      <c r="CK259" s="49" t="str">
        <f t="shared" si="282"/>
        <v/>
      </c>
      <c r="CL259" s="49" t="str">
        <f t="shared" si="283"/>
        <v/>
      </c>
      <c r="CM259" s="3"/>
      <c r="CN259" s="49" t="str">
        <f t="shared" si="334"/>
        <v/>
      </c>
      <c r="CO259" s="49" t="str">
        <f t="shared" si="335"/>
        <v/>
      </c>
      <c r="CP259" s="49" t="str">
        <f t="shared" si="336"/>
        <v/>
      </c>
      <c r="CQ259" s="49" t="str">
        <f t="shared" si="337"/>
        <v/>
      </c>
      <c r="CR259" s="49" t="str">
        <f t="shared" si="338"/>
        <v/>
      </c>
      <c r="CS259" s="49" t="str">
        <f t="shared" si="339"/>
        <v/>
      </c>
      <c r="CT259" s="49" t="str">
        <f t="shared" si="340"/>
        <v/>
      </c>
      <c r="CU259" s="49" t="str">
        <f t="shared" si="341"/>
        <v/>
      </c>
      <c r="CW259" s="49" t="str">
        <f t="shared" si="284"/>
        <v/>
      </c>
      <c r="CX259" s="49" t="str">
        <f t="shared" si="285"/>
        <v/>
      </c>
      <c r="CY259" s="49" t="str">
        <f t="shared" si="286"/>
        <v/>
      </c>
      <c r="CZ259" s="49" t="str">
        <f t="shared" si="287"/>
        <v/>
      </c>
      <c r="DA259" s="49" t="str">
        <f t="shared" si="288"/>
        <v/>
      </c>
      <c r="DB259" s="49" t="str">
        <f t="shared" si="289"/>
        <v/>
      </c>
      <c r="DC259" s="49" t="str">
        <f t="shared" si="290"/>
        <v/>
      </c>
      <c r="DD259" s="49" t="str">
        <f t="shared" si="291"/>
        <v/>
      </c>
      <c r="DE259" s="52" t="str">
        <f t="shared" si="292"/>
        <v/>
      </c>
      <c r="DG259" s="49" t="str">
        <f t="shared" si="320"/>
        <v/>
      </c>
      <c r="DH259" s="49" t="str">
        <f t="shared" si="321"/>
        <v/>
      </c>
      <c r="DI259" s="49" t="str">
        <f t="shared" si="322"/>
        <v/>
      </c>
      <c r="DK259" s="49" t="str">
        <f t="shared" si="293"/>
        <v/>
      </c>
      <c r="DL259" s="49" t="str">
        <f t="shared" si="294"/>
        <v/>
      </c>
      <c r="DM259" s="49" t="str">
        <f t="shared" si="295"/>
        <v/>
      </c>
      <c r="DN259" s="57" t="str">
        <f t="shared" si="296"/>
        <v/>
      </c>
      <c r="DP259" s="49" t="str">
        <f t="shared" si="342"/>
        <v/>
      </c>
      <c r="DQ259" s="49" t="str">
        <f t="shared" si="343"/>
        <v/>
      </c>
      <c r="DR259" s="49" t="str">
        <f t="shared" si="344"/>
        <v/>
      </c>
      <c r="DS259" s="49" t="str">
        <f t="shared" si="345"/>
        <v/>
      </c>
      <c r="DU259" s="49" t="str">
        <f t="shared" si="346"/>
        <v/>
      </c>
      <c r="DV259" s="49" t="str">
        <f t="shared" si="347"/>
        <v/>
      </c>
      <c r="DW259" s="49" t="str">
        <f t="shared" si="348"/>
        <v/>
      </c>
      <c r="DX259" s="49" t="str">
        <f t="shared" si="349"/>
        <v/>
      </c>
      <c r="DY259" s="57" t="str">
        <f t="shared" si="350"/>
        <v/>
      </c>
      <c r="EA259" s="49" t="str">
        <f t="shared" si="323"/>
        <v/>
      </c>
      <c r="EB259" s="49" t="str">
        <f t="shared" si="324"/>
        <v/>
      </c>
      <c r="EC259" s="49" t="str">
        <f t="shared" si="325"/>
        <v/>
      </c>
      <c r="ED259" s="49" t="str">
        <f t="shared" si="326"/>
        <v/>
      </c>
      <c r="EE259" s="49" t="str">
        <f t="shared" si="327"/>
        <v/>
      </c>
      <c r="EG259" s="49" t="str">
        <f t="shared" si="328"/>
        <v/>
      </c>
      <c r="EH259" s="49" t="str">
        <f t="shared" si="329"/>
        <v/>
      </c>
      <c r="EI259" s="49" t="str">
        <f t="shared" si="330"/>
        <v/>
      </c>
      <c r="EJ259" s="49" t="str">
        <f t="shared" si="331"/>
        <v/>
      </c>
      <c r="EK259" s="49" t="str">
        <f t="shared" si="332"/>
        <v/>
      </c>
      <c r="EL259" s="57" t="str">
        <f t="shared" si="333"/>
        <v/>
      </c>
    </row>
    <row r="260" spans="1:142" ht="15" customHeight="1">
      <c r="A260" s="699"/>
      <c r="B260" s="702"/>
      <c r="C260" s="702"/>
      <c r="D260" s="722"/>
      <c r="E260" s="722"/>
      <c r="F260" s="722"/>
      <c r="G260" s="722"/>
      <c r="H260" s="722"/>
      <c r="I260" s="722"/>
      <c r="J260" s="722"/>
      <c r="K260" s="722"/>
      <c r="L260" s="722"/>
      <c r="M260" s="722"/>
      <c r="N260" s="722"/>
      <c r="O260" s="722"/>
      <c r="P260" s="722"/>
      <c r="Q260" s="722"/>
      <c r="R260" s="722"/>
      <c r="S260" s="722"/>
      <c r="T260" s="722"/>
      <c r="U260" s="722"/>
      <c r="V260" s="722"/>
      <c r="W260" s="722"/>
      <c r="X260" s="722"/>
      <c r="Y260" s="722"/>
      <c r="Z260" s="722"/>
      <c r="AA260" s="722"/>
      <c r="AB260" s="722"/>
      <c r="AC260" s="722"/>
      <c r="AD260" s="722"/>
      <c r="AE260" s="722"/>
      <c r="AF260" s="722"/>
      <c r="AG260" s="722"/>
      <c r="AH260" s="722"/>
      <c r="AI260" s="722"/>
      <c r="AJ260" s="722"/>
      <c r="AK260" s="722"/>
      <c r="AL260" s="722"/>
      <c r="AM260" s="722"/>
      <c r="AN260" s="722"/>
      <c r="AO260" s="722"/>
      <c r="AP260" s="215" t="str">
        <f t="shared" si="297"/>
        <v/>
      </c>
      <c r="AQ260" s="299" t="str">
        <f t="shared" si="262"/>
        <v/>
      </c>
      <c r="AR260" s="215" t="str">
        <f t="shared" si="298"/>
        <v/>
      </c>
      <c r="AS260" s="3"/>
      <c r="AT260" s="49" t="str">
        <f t="shared" si="299"/>
        <v/>
      </c>
      <c r="AU260" s="49" t="str">
        <f t="shared" si="300"/>
        <v/>
      </c>
      <c r="AV260" s="49" t="str">
        <f t="shared" si="301"/>
        <v/>
      </c>
      <c r="AW260" s="49" t="str">
        <f t="shared" si="302"/>
        <v/>
      </c>
      <c r="AX260" s="49" t="str">
        <f t="shared" si="303"/>
        <v/>
      </c>
      <c r="AY260" s="49" t="str">
        <f t="shared" si="304"/>
        <v/>
      </c>
      <c r="AZ260" s="49" t="str">
        <f t="shared" si="305"/>
        <v/>
      </c>
      <c r="BA260" s="42"/>
      <c r="BB260" s="49" t="str">
        <f t="shared" si="263"/>
        <v/>
      </c>
      <c r="BC260" s="49" t="str">
        <f t="shared" si="264"/>
        <v/>
      </c>
      <c r="BD260" s="49" t="str">
        <f t="shared" si="265"/>
        <v/>
      </c>
      <c r="BE260" s="49" t="str">
        <f t="shared" si="266"/>
        <v/>
      </c>
      <c r="BF260" s="49" t="str">
        <f t="shared" si="267"/>
        <v/>
      </c>
      <c r="BG260" s="49" t="str">
        <f t="shared" si="268"/>
        <v/>
      </c>
      <c r="BH260" s="49" t="str">
        <f t="shared" si="269"/>
        <v/>
      </c>
      <c r="BI260" s="49" t="str">
        <f t="shared" si="306"/>
        <v/>
      </c>
      <c r="BJ260" s="3"/>
      <c r="BK260" s="49" t="str">
        <f t="shared" si="307"/>
        <v/>
      </c>
      <c r="BL260" s="49" t="str">
        <f t="shared" si="308"/>
        <v/>
      </c>
      <c r="BM260" s="49" t="str">
        <f t="shared" si="309"/>
        <v/>
      </c>
      <c r="BN260" s="49" t="str">
        <f t="shared" si="310"/>
        <v/>
      </c>
      <c r="BO260" s="49" t="str">
        <f t="shared" si="311"/>
        <v/>
      </c>
      <c r="BP260" s="49" t="str">
        <f t="shared" si="312"/>
        <v/>
      </c>
      <c r="BQ260" s="49" t="str">
        <f t="shared" si="313"/>
        <v/>
      </c>
      <c r="BR260" s="49" t="str">
        <f t="shared" si="314"/>
        <v/>
      </c>
      <c r="BS260" s="49" t="str">
        <f t="shared" si="315"/>
        <v/>
      </c>
      <c r="BT260" s="49" t="str">
        <f t="shared" si="316"/>
        <v/>
      </c>
      <c r="BU260" s="49" t="str">
        <f t="shared" si="317"/>
        <v/>
      </c>
      <c r="BV260" s="49" t="str">
        <f t="shared" si="318"/>
        <v/>
      </c>
      <c r="BW260" s="49" t="str">
        <f t="shared" si="319"/>
        <v/>
      </c>
      <c r="BY260" s="49" t="str">
        <f t="shared" si="270"/>
        <v/>
      </c>
      <c r="BZ260" s="49" t="str">
        <f t="shared" si="271"/>
        <v/>
      </c>
      <c r="CA260" s="49" t="str">
        <f t="shared" si="272"/>
        <v/>
      </c>
      <c r="CB260" s="49" t="str">
        <f t="shared" si="273"/>
        <v/>
      </c>
      <c r="CC260" s="49" t="str">
        <f t="shared" si="274"/>
        <v/>
      </c>
      <c r="CD260" s="49" t="str">
        <f t="shared" si="275"/>
        <v/>
      </c>
      <c r="CE260" s="49" t="str">
        <f t="shared" si="276"/>
        <v/>
      </c>
      <c r="CF260" s="49" t="str">
        <f t="shared" si="277"/>
        <v/>
      </c>
      <c r="CG260" s="49" t="str">
        <f t="shared" si="278"/>
        <v/>
      </c>
      <c r="CH260" s="49" t="str">
        <f t="shared" si="279"/>
        <v/>
      </c>
      <c r="CI260" s="49" t="str">
        <f t="shared" si="280"/>
        <v/>
      </c>
      <c r="CJ260" s="49" t="str">
        <f t="shared" si="281"/>
        <v/>
      </c>
      <c r="CK260" s="49" t="str">
        <f t="shared" si="282"/>
        <v/>
      </c>
      <c r="CL260" s="49" t="str">
        <f t="shared" si="283"/>
        <v/>
      </c>
      <c r="CM260" s="3"/>
      <c r="CN260" s="49" t="str">
        <f t="shared" si="334"/>
        <v/>
      </c>
      <c r="CO260" s="49" t="str">
        <f t="shared" si="335"/>
        <v/>
      </c>
      <c r="CP260" s="49" t="str">
        <f t="shared" si="336"/>
        <v/>
      </c>
      <c r="CQ260" s="49" t="str">
        <f t="shared" si="337"/>
        <v/>
      </c>
      <c r="CR260" s="49" t="str">
        <f t="shared" si="338"/>
        <v/>
      </c>
      <c r="CS260" s="49" t="str">
        <f t="shared" si="339"/>
        <v/>
      </c>
      <c r="CT260" s="49" t="str">
        <f t="shared" si="340"/>
        <v/>
      </c>
      <c r="CU260" s="49" t="str">
        <f t="shared" si="341"/>
        <v/>
      </c>
      <c r="CW260" s="49" t="str">
        <f t="shared" si="284"/>
        <v/>
      </c>
      <c r="CX260" s="49" t="str">
        <f t="shared" si="285"/>
        <v/>
      </c>
      <c r="CY260" s="49" t="str">
        <f t="shared" si="286"/>
        <v/>
      </c>
      <c r="CZ260" s="49" t="str">
        <f t="shared" si="287"/>
        <v/>
      </c>
      <c r="DA260" s="49" t="str">
        <f t="shared" si="288"/>
        <v/>
      </c>
      <c r="DB260" s="49" t="str">
        <f t="shared" si="289"/>
        <v/>
      </c>
      <c r="DC260" s="49" t="str">
        <f t="shared" si="290"/>
        <v/>
      </c>
      <c r="DD260" s="49" t="str">
        <f t="shared" si="291"/>
        <v/>
      </c>
      <c r="DE260" s="52" t="str">
        <f t="shared" si="292"/>
        <v/>
      </c>
      <c r="DG260" s="49" t="str">
        <f t="shared" si="320"/>
        <v/>
      </c>
      <c r="DH260" s="49" t="str">
        <f t="shared" si="321"/>
        <v/>
      </c>
      <c r="DI260" s="49" t="str">
        <f t="shared" si="322"/>
        <v/>
      </c>
      <c r="DK260" s="49" t="str">
        <f t="shared" si="293"/>
        <v/>
      </c>
      <c r="DL260" s="49" t="str">
        <f t="shared" si="294"/>
        <v/>
      </c>
      <c r="DM260" s="49" t="str">
        <f t="shared" si="295"/>
        <v/>
      </c>
      <c r="DN260" s="57" t="str">
        <f t="shared" si="296"/>
        <v/>
      </c>
      <c r="DP260" s="49" t="str">
        <f t="shared" si="342"/>
        <v/>
      </c>
      <c r="DQ260" s="49" t="str">
        <f t="shared" si="343"/>
        <v/>
      </c>
      <c r="DR260" s="49" t="str">
        <f t="shared" si="344"/>
        <v/>
      </c>
      <c r="DS260" s="49" t="str">
        <f t="shared" si="345"/>
        <v/>
      </c>
      <c r="DU260" s="49" t="str">
        <f t="shared" si="346"/>
        <v/>
      </c>
      <c r="DV260" s="49" t="str">
        <f t="shared" si="347"/>
        <v/>
      </c>
      <c r="DW260" s="49" t="str">
        <f t="shared" si="348"/>
        <v/>
      </c>
      <c r="DX260" s="49" t="str">
        <f t="shared" si="349"/>
        <v/>
      </c>
      <c r="DY260" s="57" t="str">
        <f t="shared" si="350"/>
        <v/>
      </c>
      <c r="EA260" s="49" t="str">
        <f t="shared" si="323"/>
        <v/>
      </c>
      <c r="EB260" s="49" t="str">
        <f t="shared" si="324"/>
        <v/>
      </c>
      <c r="EC260" s="49" t="str">
        <f t="shared" si="325"/>
        <v/>
      </c>
      <c r="ED260" s="49" t="str">
        <f t="shared" si="326"/>
        <v/>
      </c>
      <c r="EE260" s="49" t="str">
        <f t="shared" si="327"/>
        <v/>
      </c>
      <c r="EG260" s="49" t="str">
        <f t="shared" si="328"/>
        <v/>
      </c>
      <c r="EH260" s="49" t="str">
        <f t="shared" si="329"/>
        <v/>
      </c>
      <c r="EI260" s="49" t="str">
        <f t="shared" si="330"/>
        <v/>
      </c>
      <c r="EJ260" s="49" t="str">
        <f t="shared" si="331"/>
        <v/>
      </c>
      <c r="EK260" s="49" t="str">
        <f t="shared" si="332"/>
        <v/>
      </c>
      <c r="EL260" s="57" t="str">
        <f t="shared" si="333"/>
        <v/>
      </c>
    </row>
    <row r="261" spans="1:142" ht="15" customHeight="1">
      <c r="A261" s="699"/>
      <c r="B261" s="702"/>
      <c r="C261" s="702"/>
      <c r="D261" s="722"/>
      <c r="E261" s="722"/>
      <c r="F261" s="722"/>
      <c r="G261" s="722"/>
      <c r="H261" s="722"/>
      <c r="I261" s="722"/>
      <c r="J261" s="722"/>
      <c r="K261" s="722"/>
      <c r="L261" s="722"/>
      <c r="M261" s="722"/>
      <c r="N261" s="722"/>
      <c r="O261" s="722"/>
      <c r="P261" s="722"/>
      <c r="Q261" s="722"/>
      <c r="R261" s="722"/>
      <c r="S261" s="722"/>
      <c r="T261" s="722"/>
      <c r="U261" s="722"/>
      <c r="V261" s="722"/>
      <c r="W261" s="722"/>
      <c r="X261" s="722"/>
      <c r="Y261" s="722"/>
      <c r="Z261" s="722"/>
      <c r="AA261" s="722"/>
      <c r="AB261" s="722"/>
      <c r="AC261" s="722"/>
      <c r="AD261" s="722"/>
      <c r="AE261" s="722"/>
      <c r="AF261" s="722"/>
      <c r="AG261" s="722"/>
      <c r="AH261" s="722"/>
      <c r="AI261" s="722"/>
      <c r="AJ261" s="722"/>
      <c r="AK261" s="722"/>
      <c r="AL261" s="722"/>
      <c r="AM261" s="722"/>
      <c r="AN261" s="722"/>
      <c r="AO261" s="722"/>
      <c r="AP261" s="215" t="str">
        <f t="shared" si="297"/>
        <v/>
      </c>
      <c r="AQ261" s="299" t="str">
        <f t="shared" ref="AQ261:AQ318" si="351">IF(OR(ISBLANK(B261),AP261=""),"",IF(OR($J$3="PH",$J$3="MS",$J$3="ME"),IF(AND(N($AP261)&gt;=BW$12,N($AP261)&lt;=BX$12),BY$12,IF(AND(N($AP261)&gt;=BW$13,N($AP261)&lt;=BX$13),BY$13,IF(AND(N($AP261)&gt;=BW$14,N($AP261)&lt;=BX$14),BY$14,IF(AND(N($AP261)&gt;=BW$15,N($AP261)&lt;=BX$15),BY$15,IF(AND(N($AP261)&gt;=BW$16,N($AP261)&lt;=$BX$16),BY$16,IF(AND(N($AP261)&gt;=BW$17,N($AP261)&lt;=$BX$17),BY$17,"Ongoing")))))),IF(AND(N($AP261)&gt;=BP$12,N($AP261)&lt;=BQ$12),BR$12,IF(AND(N($AP261)&gt;=BP$13,N($AP261)&lt;=BQ$13),BR$13,IF(AND(N($AP261)&gt;=BP$14,N($AP261)&lt;=BQ$14),BR$14,IF(AND(N($AP261)&gt;=BP$15,N($AP261)&lt;=BQ$15),BR$15,IF(AND(N($AP261)&gt;=BP$16,N($AP261)&lt;=BQ$16),BR$16,IF(AND(N($AP261)&gt;=BP$17,N($AP261)&lt;=BQ$17),BR$17,IF(AND(N($AP261)&gt;=BP$18,N($AP261)&lt;=BQ$18),BR$18,IF(AND(N($AP261)&gt;=BP$19,N($AP261)&lt;=BQ$19),BR$19,IF(AND(N($AP261)&gt;=BP$20,N($AP261)&lt;=BQ$20),BR$20,IF(AND(N($AP261)&gt;=BP$21,N($AP261)&lt;=BQ$21),BR$21,IF(AND(N($AP261)&gt;=BP$22,N($AP261)&lt;=BQ$22),BR$22)))))))))))))</f>
        <v/>
      </c>
      <c r="AR261" s="215" t="str">
        <f t="shared" si="298"/>
        <v/>
      </c>
      <c r="AS261" s="3"/>
      <c r="AT261" s="49" t="str">
        <f t="shared" si="299"/>
        <v/>
      </c>
      <c r="AU261" s="49" t="str">
        <f t="shared" si="300"/>
        <v/>
      </c>
      <c r="AV261" s="49" t="str">
        <f t="shared" si="301"/>
        <v/>
      </c>
      <c r="AW261" s="49" t="str">
        <f t="shared" si="302"/>
        <v/>
      </c>
      <c r="AX261" s="49" t="str">
        <f t="shared" si="303"/>
        <v/>
      </c>
      <c r="AY261" s="49" t="str">
        <f t="shared" si="304"/>
        <v/>
      </c>
      <c r="AZ261" s="49" t="str">
        <f t="shared" si="305"/>
        <v/>
      </c>
      <c r="BA261" s="42"/>
      <c r="BB261" s="49" t="str">
        <f t="shared" ref="BB261:BB318" si="352">IF(AND(ISBLANK($B261),ISBLANK($C261)),"",IF(AND(N(AT$67)&gt;0,AT261="ABS"),"ABS",IF(AND(N(AT$67)&gt;0,LEN(AT261)&gt;0),IF(ROUND(AT261/AT$67*100,0)&gt;=$J$8,"Yes","No"),"")))</f>
        <v/>
      </c>
      <c r="BC261" s="49" t="str">
        <f t="shared" ref="BC261:BC318" si="353">IF(AND(ISBLANK($B261),ISBLANK($C261)),"",IF(AND(N(AU$67)&gt;0,AU261="ABS"),"ABS",IF(AND(N(AU$67)&gt;0,LEN(AU261)&gt;0),IF(ROUND(AU261/AU$67*100,0)&gt;=$J$8,"Yes","No"),"")))</f>
        <v/>
      </c>
      <c r="BD261" s="49" t="str">
        <f t="shared" ref="BD261:BD318" si="354">IF(AND(ISBLANK($B261),ISBLANK($C261)),"",IF(AND(N(AV$67)&gt;0,AV261="ABS"),"ABS",IF(AND(N(AV$67)&gt;0,LEN(AV261)&gt;0),IF(ROUND(AV261/AV$67*100,0)&gt;=$J$8,"Yes","No"),"")))</f>
        <v/>
      </c>
      <c r="BE261" s="49" t="str">
        <f t="shared" ref="BE261:BE318" si="355">IF(AND(ISBLANK($B261),ISBLANK($C261)),"",IF(AND(N(AW$67)&gt;0,AW261="ABS"),"ABS",IF(AND(N(AW$67)&gt;0,LEN(AW261)&gt;0),IF(ROUND(AW261/AW$67*100,0)&gt;=$J$8,"Yes","No"),"")))</f>
        <v/>
      </c>
      <c r="BF261" s="49" t="str">
        <f t="shared" ref="BF261:BF318" si="356">IF(AND(ISBLANK($B261),ISBLANK($C261)),"",IF(AND(N(AX$67)&gt;0,AX261="ABS"),"ABS",IF(AND(N(AX$67)&gt;0,LEN(AX261)&gt;0),IF(ROUND(AX261/AX$67*100,0)&gt;=$J$8,"Yes","No"),"")))</f>
        <v/>
      </c>
      <c r="BG261" s="49" t="str">
        <f t="shared" ref="BG261:BG318" si="357">IF(AND(ISBLANK($B261),ISBLANK($C261)),"",IF(AND(N(AY$67)&gt;0,AY261="ABS"),"ABS",IF(AND(N(AY$67)&gt;0,LEN(AY261)&gt;0),IF(ROUND(AY261/AY$67*100,0)&gt;=$J$8,"Yes","No"),"")))</f>
        <v/>
      </c>
      <c r="BH261" s="49" t="str">
        <f t="shared" ref="BH261:BH318" si="358">IF(AND(ISBLANK($B261),ISBLANK($C261)),"",IF(AND(N(AZ$67)&gt;0,AZ261="ABS"),"ABS",IF(AND(N(AZ$67)&gt;0,LEN(AZ261)&gt;0),IF(ROUND(AZ261/AZ$67*100,0)&gt;=$J$8,"Yes","No"),"")))</f>
        <v/>
      </c>
      <c r="BI261" s="49" t="str">
        <f t="shared" si="306"/>
        <v/>
      </c>
      <c r="BJ261" s="3"/>
      <c r="BK261" s="49" t="str">
        <f t="shared" si="307"/>
        <v/>
      </c>
      <c r="BL261" s="49" t="str">
        <f t="shared" si="308"/>
        <v/>
      </c>
      <c r="BM261" s="49" t="str">
        <f t="shared" si="309"/>
        <v/>
      </c>
      <c r="BN261" s="49" t="str">
        <f t="shared" si="310"/>
        <v/>
      </c>
      <c r="BO261" s="49" t="str">
        <f t="shared" si="311"/>
        <v/>
      </c>
      <c r="BP261" s="49" t="str">
        <f t="shared" si="312"/>
        <v/>
      </c>
      <c r="BQ261" s="49" t="str">
        <f t="shared" si="313"/>
        <v/>
      </c>
      <c r="BR261" s="49" t="str">
        <f t="shared" si="314"/>
        <v/>
      </c>
      <c r="BS261" s="49" t="str">
        <f t="shared" si="315"/>
        <v/>
      </c>
      <c r="BT261" s="49" t="str">
        <f t="shared" si="316"/>
        <v/>
      </c>
      <c r="BU261" s="49" t="str">
        <f t="shared" si="317"/>
        <v/>
      </c>
      <c r="BV261" s="49" t="str">
        <f t="shared" si="318"/>
        <v/>
      </c>
      <c r="BW261" s="49" t="str">
        <f t="shared" si="319"/>
        <v/>
      </c>
      <c r="BY261" s="49" t="str">
        <f t="shared" ref="BY261:BY319" si="359">IF(AND(ISBLANK($B261),ISBLANK($C261)),"",IF(AND(N(BK$67)&gt;0,BK261="ABS"),"ABS",IF(AND(N(BK$67)&gt;0,LEN(BK261)&gt;0),IF(ROUND(BK261/BK$67*100,0)&gt;=$J$8,"Yes","No"),"")))</f>
        <v/>
      </c>
      <c r="BZ261" s="49" t="str">
        <f t="shared" ref="BZ261:BZ319" si="360">IF(AND(ISBLANK($B261),ISBLANK($C261)),"",IF(AND(N(BL$67)&gt;0,BL261="ABS"),"ABS",IF(AND(N(BL$67)&gt;0,LEN(BL261)&gt;0),IF(ROUND(BL261/BL$67*100,0)&gt;=$J$8,"Yes","No"),"")))</f>
        <v/>
      </c>
      <c r="CA261" s="49" t="str">
        <f t="shared" ref="CA261:CA319" si="361">IF(AND(ISBLANK($B261),ISBLANK($C261)),"",IF(AND(N(BM$67)&gt;0,BM261="ABS"),"ABS",IF(AND(N(BM$67)&gt;0,LEN(BM261)&gt;0),IF(ROUND(BM261/BM$67*100,0)&gt;=$J$8,"Yes","No"),"")))</f>
        <v/>
      </c>
      <c r="CB261" s="49" t="str">
        <f t="shared" ref="CB261:CB319" si="362">IF(AND(ISBLANK($B261),ISBLANK($C261)),"",IF(AND(N(BN$67)&gt;0,BN261="ABS"),"ABS",IF(AND(N(BN$67)&gt;0,LEN(BN261)&gt;0),IF(ROUND(BN261/BN$67*100,0)&gt;=$J$8,"Yes","No"),"")))</f>
        <v/>
      </c>
      <c r="CC261" s="49" t="str">
        <f t="shared" ref="CC261:CC319" si="363">IF(AND(ISBLANK($B261),ISBLANK($C261)),"",IF(AND(N(BO$67)&gt;0,BO261="ABS"),"ABS",IF(AND(N(BO$67)&gt;0,LEN(BO261)&gt;0),IF(ROUND(BO261/BO$67*100,0)&gt;=$J$8,"Yes","No"),"")))</f>
        <v/>
      </c>
      <c r="CD261" s="49" t="str">
        <f t="shared" ref="CD261:CD319" si="364">IF(AND(ISBLANK($B261),ISBLANK($C261)),"",IF(AND(N(BP$67)&gt;0,BP261="ABS"),"ABS",IF(AND(N(BP$67)&gt;0,LEN(BP261)&gt;0),IF(ROUND(BP261/BP$67*100,0)&gt;=$J$8,"Yes","No"),"")))</f>
        <v/>
      </c>
      <c r="CE261" s="49" t="str">
        <f t="shared" ref="CE261:CE319" si="365">IF(AND(ISBLANK($B261),ISBLANK($C261)),"",IF(AND(N(BQ$67)&gt;0,BQ261="ABS"),"ABS",IF(AND(N(BQ$67)&gt;0,LEN(BQ261)&gt;0),IF(ROUND(BQ261/BQ$67*100,0)&gt;=$J$8,"Yes","No"),"")))</f>
        <v/>
      </c>
      <c r="CF261" s="49" t="str">
        <f t="shared" ref="CF261:CF319" si="366">IF(AND(ISBLANK($B261),ISBLANK($C261)),"",IF(AND(N(BR$67)&gt;0,BR261="ABS"),"ABS",IF(AND(N(BR$67)&gt;0,LEN(BR261)&gt;0),IF(ROUND(BR261/BR$67*100,0)&gt;=$J$8,"Yes","No"),"")))</f>
        <v/>
      </c>
      <c r="CG261" s="49" t="str">
        <f t="shared" ref="CG261:CG319" si="367">IF(AND(ISBLANK($B261),ISBLANK($C261)),"",IF(AND(N(BS$67)&gt;0,BS261="ABS"),"ABS",IF(AND(N(BS$67)&gt;0,LEN(BS261)&gt;0),IF(ROUND(BS261/BS$67*100,0)&gt;=$J$8,"Yes","No"),"")))</f>
        <v/>
      </c>
      <c r="CH261" s="49" t="str">
        <f t="shared" ref="CH261:CH319" si="368">IF(AND(ISBLANK($B261),ISBLANK($C261)),"",IF(AND(N(BT$67)&gt;0,BT261="ABS"),"ABS",IF(AND(N(BT$67)&gt;0,LEN(BT261)&gt;0),IF(ROUND(BT261/BT$67*100,0)&gt;=$J$8,"Yes","No"),"")))</f>
        <v/>
      </c>
      <c r="CI261" s="49" t="str">
        <f t="shared" ref="CI261:CI319" si="369">IF(AND(ISBLANK($B261),ISBLANK($C261)),"",IF(AND(N(BU$67)&gt;0,BU261="ABS"),"ABS",IF(AND(N(BU$67)&gt;0,LEN(BU261)&gt;0),IF(ROUND(BU261/BU$67*100,0)&gt;=$J$8,"Yes","No"),"")))</f>
        <v/>
      </c>
      <c r="CJ261" s="49" t="str">
        <f t="shared" ref="CJ261:CJ319" si="370">IF(AND(ISBLANK($B261),ISBLANK($C261)),"",IF(AND(N(BV$67)&gt;0,BV261="ABS"),"ABS",IF(AND(N(BV$67)&gt;0,LEN(BV261)&gt;0),IF(ROUND(BV261/BV$67*100,0)&gt;=$J$8,"Yes","No"),"")))</f>
        <v/>
      </c>
      <c r="CK261" s="49" t="str">
        <f t="shared" ref="CK261:CK319" si="371">IF(AND(ISBLANK($B261),ISBLANK($C261)),"",IF(AND(N(BW$67)&gt;0,BW261="ABS"),"ABS",IF(AND(N(BW$67)&gt;0,LEN(BW261)&gt;0),IF(ROUND(BW261/BW$67*100,0)&gt;=$J$8,"Yes","No"),"")))</f>
        <v/>
      </c>
      <c r="CL261" s="49" t="str">
        <f t="shared" ref="CL261:CL318" si="372">IF(COUNTIF(BY261:CJ261,"Yes")=$CL$66,"Yes",IF(COUNTIF(BY261:CJ261,"ABS")&gt;0,"ABS",IF(AND(N(AP261)&gt;0,COUNTIF(BY261:CJ261,"No")&gt;0),"No","")))</f>
        <v/>
      </c>
      <c r="CM261" s="3"/>
      <c r="CN261" s="49" t="str">
        <f t="shared" si="334"/>
        <v/>
      </c>
      <c r="CO261" s="49" t="str">
        <f t="shared" si="335"/>
        <v/>
      </c>
      <c r="CP261" s="49" t="str">
        <f t="shared" si="336"/>
        <v/>
      </c>
      <c r="CQ261" s="49" t="str">
        <f t="shared" si="337"/>
        <v/>
      </c>
      <c r="CR261" s="49" t="str">
        <f t="shared" si="338"/>
        <v/>
      </c>
      <c r="CS261" s="49" t="str">
        <f t="shared" si="339"/>
        <v/>
      </c>
      <c r="CT261" s="49" t="str">
        <f t="shared" si="340"/>
        <v/>
      </c>
      <c r="CU261" s="49" t="str">
        <f t="shared" si="341"/>
        <v/>
      </c>
      <c r="CW261" s="49" t="str">
        <f t="shared" ref="CW261:CW318" si="373">IF(AND(ISBLANK($B261),ISBLANK($C261)),"",IF(AND(N(CN$67)&gt;0,CN261="ABS"),"ABS",IF(AND(N(CN$67)&gt;0,LEN(CN261)&gt;0),IF(ROUND(CN261/CN$67*100,0)&gt;=$J$8,"Yes","No"),"")))</f>
        <v/>
      </c>
      <c r="CX261" s="49" t="str">
        <f t="shared" ref="CX261:CX318" si="374">IF(AND(ISBLANK($B261),ISBLANK($C261)),"",IF(AND(N(CO$67)&gt;0,CO261="ABS"),"ABS",IF(AND(N(CO$67)&gt;0,LEN(CO261)&gt;0),IF(ROUND(CO261/CO$67*100,0)&gt;=$J$8,"Yes","No"),"")))</f>
        <v/>
      </c>
      <c r="CY261" s="49" t="str">
        <f t="shared" ref="CY261:CY318" si="375">IF(AND(ISBLANK($B261),ISBLANK($C261)),"",IF(AND(N(CP$67)&gt;0,CP261="ABS"),"ABS",IF(AND(N(CP$67)&gt;0,LEN(CP261)&gt;0),IF(ROUND(CP261/CP$67*100,0)&gt;=$J$8,"Yes","No"),"")))</f>
        <v/>
      </c>
      <c r="CZ261" s="49" t="str">
        <f t="shared" ref="CZ261:CZ318" si="376">IF(AND(ISBLANK($B261),ISBLANK($C261)),"",IF(AND(N(CQ$67)&gt;0,CQ261="ABS"),"ABS",IF(AND(N(CQ$67)&gt;0,LEN(CQ261)&gt;0),IF(ROUND(CQ261/CQ$67*100,0)&gt;=$J$8,"Yes","No"),"")))</f>
        <v/>
      </c>
      <c r="DA261" s="49" t="str">
        <f t="shared" ref="DA261:DA318" si="377">IF(AND(ISBLANK($B261),ISBLANK($C261)),"",IF(AND(N(CR$67)&gt;0,CR261="ABS"),"ABS",IF(AND(N(CR$67)&gt;0,LEN(CR261)&gt;0),IF(ROUND(CR261/CR$67*100,0)&gt;=$J$8,"Yes","No"),"")))</f>
        <v/>
      </c>
      <c r="DB261" s="49" t="str">
        <f t="shared" ref="DB261:DB318" si="378">IF(AND(ISBLANK($B261),ISBLANK($C261)),"",IF(AND(N(CS$67)&gt;0,CS261="ABS"),"ABS",IF(AND(N(CS$67)&gt;0,LEN(CS261)&gt;0),IF(ROUND(CS261/CS$67*100,0)&gt;=$J$8,"Yes","No"),"")))</f>
        <v/>
      </c>
      <c r="DC261" s="49" t="str">
        <f t="shared" ref="DC261:DC318" si="379">IF(AND(ISBLANK($B261),ISBLANK($C261)),"",IF(AND(N(CT$67)&gt;0,CT261="ABS"),"ABS",IF(AND(N(CT$67)&gt;0,LEN(CT261)&gt;0),IF(ROUND(CT261/CT$67*100,0)&gt;=$J$8,"Yes","No"),"")))</f>
        <v/>
      </c>
      <c r="DD261" s="49" t="str">
        <f t="shared" ref="DD261:DD318" si="380">IF(AND(ISBLANK($B261),ISBLANK($C261)),"",IF(AND(N(CU$67)&gt;0,CU261="ABS"),"ABS",IF(AND(N(CU$67)&gt;0,LEN(CU261)&gt;0),IF(ROUND(CU261/CU$67*100,0)&gt;=$J$8,"Yes","No"),"")))</f>
        <v/>
      </c>
      <c r="DE261" s="52" t="str">
        <f t="shared" ref="DE261:DE318" si="381">IF(COUNTIF(CW261:DD261,"Yes")=$DE$66,"Yes",IF(COUNTIF(CW261:DD261,"ABS")&gt;0,"ABS",IF(AND(N(AP261)&gt;0,COUNTIF(CW261:DD261,"No")&gt;0),"No","")))</f>
        <v/>
      </c>
      <c r="DG261" s="49" t="str">
        <f t="shared" si="320"/>
        <v/>
      </c>
      <c r="DH261" s="49" t="str">
        <f t="shared" si="321"/>
        <v/>
      </c>
      <c r="DI261" s="49" t="str">
        <f t="shared" si="322"/>
        <v/>
      </c>
      <c r="DK261" s="49" t="str">
        <f t="shared" ref="DK261:DK318" si="382">IF(AND(ISBLANK($B261),ISBLANK($C261)),"",IF(AND(N(DG$67)&gt;0,DG261="ABS"),"ABS",IF(AND(N(DG$67)&gt;0,LEN(DG261)&gt;0),IF(ROUND(DG261/DG$67*100,0)&gt;=$J$8,"Yes","No"),"")))</f>
        <v/>
      </c>
      <c r="DL261" s="49" t="str">
        <f t="shared" ref="DL261:DL318" si="383">IF(AND(ISBLANK($B261),ISBLANK($C261)),"",IF(AND(N(DH$67)&gt;0,DH261="ABS"),"ABS",IF(AND(N(DH$67)&gt;0,LEN(DH261)&gt;0),IF(ROUND(DH261/DH$67*100,0)&gt;=$J$8,"Yes","No"),"")))</f>
        <v/>
      </c>
      <c r="DM261" s="49" t="str">
        <f t="shared" ref="DM261:DM318" si="384">IF(AND(ISBLANK($B261),ISBLANK($C261)),"",IF(AND(N(DI$67)&gt;0,DI261="ABS"),"ABS",IF(AND(N(DI$67)&gt;0,LEN(DI261)&gt;0),IF(ROUND(DI261/DI$67*100,0)&gt;=$J$8,"Yes","No"),"")))</f>
        <v/>
      </c>
      <c r="DN261" s="57" t="str">
        <f t="shared" ref="DN261:DN318" si="385">IF(COUNTIF(DK261:DM261,"Yes")=$DN$66,"Yes",IF(COUNTIF(DG261:DI261,"ABS")&gt;0,"ABS",IF(AND(N($AP261)&gt;0,COUNTIF(DK261:DM261,"No")&gt;0),"No","")))</f>
        <v/>
      </c>
      <c r="DP261" s="49" t="str">
        <f t="shared" si="342"/>
        <v/>
      </c>
      <c r="DQ261" s="49" t="str">
        <f t="shared" si="343"/>
        <v/>
      </c>
      <c r="DR261" s="49" t="str">
        <f t="shared" si="344"/>
        <v/>
      </c>
      <c r="DS261" s="49" t="str">
        <f t="shared" si="345"/>
        <v/>
      </c>
      <c r="DU261" s="49" t="str">
        <f t="shared" si="346"/>
        <v/>
      </c>
      <c r="DV261" s="49" t="str">
        <f t="shared" si="347"/>
        <v/>
      </c>
      <c r="DW261" s="49" t="str">
        <f t="shared" si="348"/>
        <v/>
      </c>
      <c r="DX261" s="49" t="str">
        <f t="shared" si="349"/>
        <v/>
      </c>
      <c r="DY261" s="57" t="str">
        <f t="shared" si="350"/>
        <v/>
      </c>
      <c r="EA261" s="49" t="str">
        <f t="shared" si="323"/>
        <v/>
      </c>
      <c r="EB261" s="49" t="str">
        <f t="shared" si="324"/>
        <v/>
      </c>
      <c r="EC261" s="49" t="str">
        <f t="shared" si="325"/>
        <v/>
      </c>
      <c r="ED261" s="49" t="str">
        <f t="shared" si="326"/>
        <v/>
      </c>
      <c r="EE261" s="49" t="str">
        <f t="shared" si="327"/>
        <v/>
      </c>
      <c r="EG261" s="49" t="str">
        <f t="shared" si="328"/>
        <v/>
      </c>
      <c r="EH261" s="49" t="str">
        <f t="shared" si="329"/>
        <v/>
      </c>
      <c r="EI261" s="49" t="str">
        <f t="shared" si="330"/>
        <v/>
      </c>
      <c r="EJ261" s="49" t="str">
        <f t="shared" si="331"/>
        <v/>
      </c>
      <c r="EK261" s="49" t="str">
        <f t="shared" si="332"/>
        <v/>
      </c>
      <c r="EL261" s="57" t="str">
        <f t="shared" si="333"/>
        <v/>
      </c>
    </row>
    <row r="262" spans="1:142" ht="15" customHeight="1">
      <c r="A262" s="699"/>
      <c r="B262" s="702"/>
      <c r="C262" s="702"/>
      <c r="D262" s="722"/>
      <c r="E262" s="722"/>
      <c r="F262" s="722"/>
      <c r="G262" s="722"/>
      <c r="H262" s="722"/>
      <c r="I262" s="722"/>
      <c r="J262" s="722"/>
      <c r="K262" s="722"/>
      <c r="L262" s="722"/>
      <c r="M262" s="722"/>
      <c r="N262" s="722"/>
      <c r="O262" s="722"/>
      <c r="P262" s="722"/>
      <c r="Q262" s="722"/>
      <c r="R262" s="722"/>
      <c r="S262" s="722"/>
      <c r="T262" s="722"/>
      <c r="U262" s="722"/>
      <c r="V262" s="722"/>
      <c r="W262" s="722"/>
      <c r="X262" s="722"/>
      <c r="Y262" s="722"/>
      <c r="Z262" s="722"/>
      <c r="AA262" s="722"/>
      <c r="AB262" s="722"/>
      <c r="AC262" s="722"/>
      <c r="AD262" s="722"/>
      <c r="AE262" s="722"/>
      <c r="AF262" s="722"/>
      <c r="AG262" s="722"/>
      <c r="AH262" s="722"/>
      <c r="AI262" s="722"/>
      <c r="AJ262" s="722"/>
      <c r="AK262" s="722"/>
      <c r="AL262" s="722"/>
      <c r="AM262" s="722"/>
      <c r="AN262" s="722"/>
      <c r="AO262" s="722"/>
      <c r="AP262" s="215" t="str">
        <f t="shared" ref="AP262:AP318" si="386">IF(AP526="ABS","ABS",IF(AP526&gt;=0,AP526,""))</f>
        <v/>
      </c>
      <c r="AQ262" s="299" t="str">
        <f t="shared" si="351"/>
        <v/>
      </c>
      <c r="AR262" s="215" t="str">
        <f t="shared" ref="AR262:AR318" si="387">IF(ISBLANK($B262),"",IF(OR($J$3="PH",$J$3="MS",$J$3="ME"),IF(AND(N(AQ262)&gt;=2,N(AQ262)&lt;=1),"PASS",IF(AQ262="INC","REM","Ongoing")),IF(AND(N(AQ262)&lt;=3,N(AQ262)&gt;=1),"PASS",IF(AQ262="INC","REM","FAIL"))))</f>
        <v/>
      </c>
      <c r="AS262" s="3"/>
      <c r="AT262" s="49" t="str">
        <f t="shared" ref="AT262:AT318" si="388">IF(OR(ISBLANK($B262),N(AT$67)=0,N($AP$66)=0),"",IF(OR(COUNTIFS($D262:$AO262,"ABS",$D526:$AO526,AT$68)=AS$332,COUNTIFS($D262:$AO262,"ABS",$D526:$AO526,AT$68)=AS$332,COUNTIFS($D262:$AO262,"ABS",$D526:$AO526,AT$68)=AS$332,COUNTIFS($D262:$AO262,"ABS",$D526:$AO526,AT$68)=AS$332),"ABS",ROUND(MMULT($D526:$AO526,AS$333:AS$370),2)))</f>
        <v/>
      </c>
      <c r="AU262" s="49" t="str">
        <f t="shared" ref="AU262:AU318" si="389">IF(OR(ISBLANK($B262),N(AU$67)=0,N($AP$66)=0),"",IF(OR(COUNTIFS($D262:$AO262,"ABS",$D526:$AO526,AU$68)=AT$332,COUNTIFS($D262:$AO262,"ABS",$D526:$AO526,AU$68)=AT$332,COUNTIFS($D262:$AO262,"ABS",$D526:$AO526,AU$68)=AT$332,COUNTIFS($D262:$AO262,"ABS",$D526:$AO526,AU$68)=AT$332),"ABS",ROUND(MMULT($D526:$AO526,AT$333:AT$370),2)))</f>
        <v/>
      </c>
      <c r="AV262" s="49" t="str">
        <f t="shared" ref="AV262:AV318" si="390">IF(OR(ISBLANK($B262),N(AV$67)=0,N($AP$66)=0),"",IF(OR(COUNTIFS($D262:$AO262,"ABS",$D526:$AO526,AV$68)=AU$332,COUNTIFS($D262:$AO262,"ABS",$D526:$AO526,AV$68)=AU$332,COUNTIFS($D262:$AO262,"ABS",$D526:$AO526,AV$68)=AU$332,COUNTIFS($D262:$AO262,"ABS",$D526:$AO526,AV$68)=AU$332),"ABS",ROUND(MMULT($D526:$AO526,AU$333:AU$370),2)))</f>
        <v/>
      </c>
      <c r="AW262" s="49" t="str">
        <f t="shared" ref="AW262:AW318" si="391">IF(OR(ISBLANK($B262),N(AW$67)=0,N($AP$66)=0),"",IF(OR(COUNTIFS($D262:$AO262,"ABS",$D526:$AO526,AW$68)=AV$332,COUNTIFS($D262:$AO262,"ABS",$D526:$AO526,AW$68)=AV$332,COUNTIFS($D262:$AO262,"ABS",$D526:$AO526,AW$68)=AV$332,COUNTIFS($D262:$AO262,"ABS",$D526:$AO526,AW$68)=AV$332),"ABS",ROUND(MMULT($D526:$AO526,AV$333:AV$370),2)))</f>
        <v/>
      </c>
      <c r="AX262" s="49" t="str">
        <f t="shared" ref="AX262:AX318" si="392">IF(OR(ISBLANK($B262),N(AX$67)=0,N($AP$66)=0),"",IF(OR(COUNTIFS($D262:$AO262,"ABS",$D526:$AO526,AX$68)=AW$332,COUNTIFS($D262:$AO262,"ABS",$D526:$AO526,AX$68)=AW$332,COUNTIFS($D262:$AO262,"ABS",$D526:$AO526,AX$68)=AW$332,COUNTIFS($D262:$AO262,"ABS",$D526:$AO526,AX$68)=AW$332),"ABS",ROUND(MMULT($D526:$AO526,AW$333:AW$370),2)))</f>
        <v/>
      </c>
      <c r="AY262" s="49" t="str">
        <f t="shared" ref="AY262:AY318" si="393">IF(OR(ISBLANK($B262),N(AY$67)=0,N($AP$66)=0),"",IF(OR(COUNTIFS($D262:$AO262,"ABS",$D526:$AO526,AY$68)=AX$332,COUNTIFS($D262:$AO262,"ABS",$D526:$AO526,AY$68)=AX$332,COUNTIFS($D262:$AO262,"ABS",$D526:$AO526,AY$68)=AX$332,COUNTIFS($D262:$AO262,"ABS",$D526:$AO526,AY$68)=AX$332),"ABS",ROUND(MMULT($D526:$AO526,AX$333:AX$370),2)))</f>
        <v/>
      </c>
      <c r="AZ262" s="49" t="str">
        <f t="shared" ref="AZ262:AZ318" si="394">IF(OR(ISBLANK($B262),N(AZ$67)=0,N($AP$66)=0),"",IF(OR(COUNTIFS($D262:$AO262,"ABS",$D526:$AO526,AZ$68)=AY$332,COUNTIFS($D262:$AO262,"ABS",$D526:$AO526,AZ$68)=AY$332,COUNTIFS($D262:$AO262,"ABS",$D526:$AO526,AZ$68)=AY$332,COUNTIFS($D262:$AO262,"ABS",$D526:$AO526,AZ$68)=AY$332),"ABS",ROUND(MMULT($D526:$AO526,AY$333:AY$370),2)))</f>
        <v/>
      </c>
      <c r="BA262" s="42"/>
      <c r="BB262" s="49" t="str">
        <f t="shared" si="352"/>
        <v/>
      </c>
      <c r="BC262" s="49" t="str">
        <f t="shared" si="353"/>
        <v/>
      </c>
      <c r="BD262" s="49" t="str">
        <f t="shared" si="354"/>
        <v/>
      </c>
      <c r="BE262" s="49" t="str">
        <f t="shared" si="355"/>
        <v/>
      </c>
      <c r="BF262" s="49" t="str">
        <f t="shared" si="356"/>
        <v/>
      </c>
      <c r="BG262" s="49" t="str">
        <f t="shared" si="357"/>
        <v/>
      </c>
      <c r="BH262" s="49" t="str">
        <f t="shared" si="358"/>
        <v/>
      </c>
      <c r="BI262" s="49" t="str">
        <f t="shared" ref="BI262:BI318" si="395">IF(COUNTIF(BB262:BH262,"Yes")=$BI$66,"Yes",IF(COUNTIF(BB262:BH262,"ABS")&gt;0,"ABS",IF(AND(N(AP262)&gt;0,COUNTIF(BB262:BH262,"No")&gt;0),"No","")))</f>
        <v/>
      </c>
      <c r="BJ262" s="3"/>
      <c r="BK262" s="49" t="str">
        <f t="shared" ref="BK262:BK318" si="396">IF(OR(ISBLANK($B262),N(BK$67)=0,N($AP$66)=0),"",IF(OR(COUNTIFS($D262:$AO262,"ABS",$D526:$AO526,BK$68)=AZ$332,COUNTIFS($D262:$AO262,"ABS",$D526:$AO526,BK$68)=AZ$332,COUNTIFS($D262:$AO262,"ABS",$D526:$AO526,BK$68)=AZ$332,COUNTIFS($D262:$AO262,"ABS",$D526:$AO526,BK$68)=AZ$332),"ABS",ROUND(MMULT($D526:$AO526,AZ$333:AZ$370),2)))</f>
        <v/>
      </c>
      <c r="BL262" s="49" t="str">
        <f t="shared" ref="BL262:BL318" si="397">IF(OR(ISBLANK($B262),N(BL$67)=0,N($AP$66)=0),"",IF(OR(COUNTIFS($D262:$AO262,"ABS",$D526:$AO526,BL$68)=BA$332,COUNTIFS($D262:$AO262,"ABS",$D526:$AO526,BL$68)=BA$332,COUNTIFS($D262:$AO262,"ABS",$D526:$AO526,BL$68)=BA$332,COUNTIFS($D262:$AO262,"ABS",$D526:$AO526,BL$68)=BA$332),"ABS",ROUND(MMULT($D526:$AO526,BA$333:BA$370),2)))</f>
        <v/>
      </c>
      <c r="BM262" s="49" t="str">
        <f t="shared" ref="BM262:BM318" si="398">IF(OR(ISBLANK($B262),N(BM$67)=0,N($AP$66)=0),"",IF(OR(COUNTIFS($D262:$AO262,"ABS",$D526:$AO526,BM$68)=BB$332,COUNTIFS($D262:$AO262,"ABS",$D526:$AO526,BM$68)=BB$332,COUNTIFS($D262:$AO262,"ABS",$D526:$AO526,BM$68)=BB$332,COUNTIFS($D262:$AO262,"ABS",$D526:$AO526,BM$68)=BB$332),"ABS",ROUND(MMULT($D526:$AO526,BB$333:BB$370),2)))</f>
        <v/>
      </c>
      <c r="BN262" s="49" t="str">
        <f t="shared" ref="BN262:BN318" si="399">IF(OR(ISBLANK($B262),N(BN$67)=0,N($AP$66)=0),"",IF(OR(COUNTIFS($D262:$AO262,"ABS",$D526:$AO526,BN$68)=BC$332,COUNTIFS($D262:$AO262,"ABS",$D526:$AO526,BN$68)=BC$332,COUNTIFS($D262:$AO262,"ABS",$D526:$AO526,BN$68)=BC$332,COUNTIFS($D262:$AO262,"ABS",$D526:$AO526,BN$68)=BC$332),"ABS",ROUND(MMULT($D526:$AO526,BC$333:BC$370),2)))</f>
        <v/>
      </c>
      <c r="BO262" s="49" t="str">
        <f t="shared" ref="BO262:BO318" si="400">IF(OR(ISBLANK($B262),N(BO$67)=0,N($AP$66)=0),"",IF(OR(COUNTIFS($D262:$AO262,"ABS",$D526:$AO526,BO$68)=BD$332,COUNTIFS($D262:$AO262,"ABS",$D526:$AO526,BO$68)=BD$332,COUNTIFS($D262:$AO262,"ABS",$D526:$AO526,BO$68)=BD$332,COUNTIFS($D262:$AO262,"ABS",$D526:$AO526,BO$68)=BD$332),"ABS",ROUND(MMULT($D526:$AO526,BD$333:BD$370),2)))</f>
        <v/>
      </c>
      <c r="BP262" s="49" t="str">
        <f t="shared" ref="BP262:BP318" si="401">IF(OR(ISBLANK($B262),N(BP$67)=0,N($AP$66)=0),"",IF(OR(COUNTIFS($D262:$AO262,"ABS",$D526:$AO526,BP$68)=BE$332,COUNTIFS($D262:$AO262,"ABS",$D526:$AO526,BP$68)=BE$332,COUNTIFS($D262:$AO262,"ABS",$D526:$AO526,BP$68)=BE$332,COUNTIFS($D262:$AO262,"ABS",$D526:$AO526,BP$68)=BE$332),"ABS",ROUND(MMULT($D526:$AO526,BE$333:BE$370),2)))</f>
        <v/>
      </c>
      <c r="BQ262" s="49" t="str">
        <f t="shared" ref="BQ262:BQ318" si="402">IF(OR(ISBLANK($B262),N(BQ$67)=0,N($AP$66)=0),"",IF(OR(COUNTIFS($D262:$AO262,"ABS",$D526:$AO526,BQ$68)=BF$332,COUNTIFS($D262:$AO262,"ABS",$D526:$AO526,BQ$68)=BF$332,COUNTIFS($D262:$AO262,"ABS",$D526:$AO526,BQ$68)=BF$332,COUNTIFS($D262:$AO262,"ABS",$D526:$AO526,BQ$68)=BF$332),"ABS",ROUND(MMULT($D526:$AO526,BF$333:BF$370),2)))</f>
        <v/>
      </c>
      <c r="BR262" s="49" t="str">
        <f t="shared" ref="BR262:BR318" si="403">IF(OR(ISBLANK($B262),N(BR$67)=0,N($AP$66)=0),"",IF(OR(COUNTIFS($D262:$AO262,"ABS",$D526:$AO526,BR$68)=BG$332,COUNTIFS($D262:$AO262,"ABS",$D526:$AO526,BR$68)=BG$332,COUNTIFS($D262:$AO262,"ABS",$D526:$AO526,BR$68)=BG$332,COUNTIFS($D262:$AO262,"ABS",$D526:$AO526,BR$68)=BG$332),"ABS",ROUND(MMULT($D526:$AO526,BG$333:BG$370),2)))</f>
        <v/>
      </c>
      <c r="BS262" s="49" t="str">
        <f t="shared" ref="BS262:BS318" si="404">IF(OR(ISBLANK($B262),N(BS$67)=0,N($AP$66)=0),"",IF(OR(COUNTIFS($D262:$AO262,"ABS",$D526:$AO526,BS$68)=BH$332,COUNTIFS($D262:$AO262,"ABS",$D526:$AO526,BS$68)=BH$332,COUNTIFS($D262:$AO262,"ABS",$D526:$AO526,BS$68)=BH$332,COUNTIFS($D262:$AO262,"ABS",$D526:$AO526,BS$68)=BH$332),"ABS",ROUND(MMULT($D526:$AO526,BH$333:BH$370),2)))</f>
        <v/>
      </c>
      <c r="BT262" s="49" t="str">
        <f t="shared" ref="BT262:BT318" si="405">IF(OR(ISBLANK($B262),N(BT$67)=0,N($AP$66)=0),"",IF(OR(COUNTIFS($D262:$AO262,"ABS",$D526:$AO526,BT$68)=BI$332,COUNTIFS($D262:$AO262,"ABS",$D526:$AO526,BT$68)=BI$332,COUNTIFS($D262:$AO262,"ABS",$D526:$AO526,BT$68)=BI$332,COUNTIFS($D262:$AO262,"ABS",$D526:$AO526,BT$68)=BI$332),"ABS",ROUND(MMULT($D526:$AO526,BI$333:BI$370),2)))</f>
        <v/>
      </c>
      <c r="BU262" s="49" t="str">
        <f t="shared" ref="BU262:BU318" si="406">IF(OR(ISBLANK($B262),N(BU$67)=0,N($AP$66)=0),"",IF(OR(COUNTIFS($D262:$AO262,"ABS",$D526:$AO526,BU$68)=BJ$332,COUNTIFS($D262:$AO262,"ABS",$D526:$AO526,BU$68)=BJ$332,COUNTIFS($D262:$AO262,"ABS",$D526:$AO526,BU$68)=BJ$332,COUNTIFS($D262:$AO262,"ABS",$D526:$AO526,BU$68)=BJ$332),"ABS",ROUND(MMULT($D526:$AO526,BJ$333:BJ$370),2)))</f>
        <v/>
      </c>
      <c r="BV262" s="49" t="str">
        <f t="shared" ref="BV262:BV318" si="407">IF(OR(ISBLANK($B262),N(BV$67)=0,N($AP$66)=0),"",IF(OR(COUNTIFS($D262:$AO262,"ABS",$D526:$AO526,BV$68)=BK$332,COUNTIFS($D262:$AO262,"ABS",$D526:$AO526,BV$68)=BK$332,COUNTIFS($D262:$AO262,"ABS",$D526:$AO526,BV$68)=BK$332,COUNTIFS($D262:$AO262,"ABS",$D526:$AO526,BV$68)=BK$332),"ABS",ROUND(MMULT($D526:$AO526,BK$333:BK$370),2)))</f>
        <v/>
      </c>
      <c r="BW262" s="49" t="str">
        <f t="shared" ref="BW262:BW318" si="408">IF(OR(ISBLANK($B262),N(BW$67)=0,N($AP$66)=0),"",IF(OR(COUNTIFS($D262:$AO262,"ABS",$D526:$AO526,BW$68)=BL$332,COUNTIFS($D262:$AO262,"ABS",$D526:$AO526,BW$68)=BL$332,COUNTIFS($D262:$AO262,"ABS",$D526:$AO526,BW$68)=BL$332,COUNTIFS($D262:$AO262,"ABS",$D526:$AO526,BW$68)=BL$332),"ABS",ROUND(MMULT($D526:$AO526,BL$333:BL$370),2)))</f>
        <v/>
      </c>
      <c r="BY262" s="49" t="str">
        <f t="shared" si="359"/>
        <v/>
      </c>
      <c r="BZ262" s="49" t="str">
        <f t="shared" si="360"/>
        <v/>
      </c>
      <c r="CA262" s="49" t="str">
        <f t="shared" si="361"/>
        <v/>
      </c>
      <c r="CB262" s="49" t="str">
        <f t="shared" si="362"/>
        <v/>
      </c>
      <c r="CC262" s="49" t="str">
        <f t="shared" si="363"/>
        <v/>
      </c>
      <c r="CD262" s="49" t="str">
        <f t="shared" si="364"/>
        <v/>
      </c>
      <c r="CE262" s="49" t="str">
        <f t="shared" si="365"/>
        <v/>
      </c>
      <c r="CF262" s="49" t="str">
        <f t="shared" si="366"/>
        <v/>
      </c>
      <c r="CG262" s="49" t="str">
        <f t="shared" si="367"/>
        <v/>
      </c>
      <c r="CH262" s="49" t="str">
        <f t="shared" si="368"/>
        <v/>
      </c>
      <c r="CI262" s="49" t="str">
        <f t="shared" si="369"/>
        <v/>
      </c>
      <c r="CJ262" s="49" t="str">
        <f t="shared" si="370"/>
        <v/>
      </c>
      <c r="CK262" s="49" t="str">
        <f t="shared" si="371"/>
        <v/>
      </c>
      <c r="CL262" s="49" t="str">
        <f t="shared" si="372"/>
        <v/>
      </c>
      <c r="CM262" s="3"/>
      <c r="CN262" s="49" t="str">
        <f t="shared" si="334"/>
        <v/>
      </c>
      <c r="CO262" s="49" t="str">
        <f t="shared" si="335"/>
        <v/>
      </c>
      <c r="CP262" s="49" t="str">
        <f t="shared" si="336"/>
        <v/>
      </c>
      <c r="CQ262" s="49" t="str">
        <f t="shared" si="337"/>
        <v/>
      </c>
      <c r="CR262" s="49" t="str">
        <f t="shared" si="338"/>
        <v/>
      </c>
      <c r="CS262" s="49" t="str">
        <f t="shared" si="339"/>
        <v/>
      </c>
      <c r="CT262" s="49" t="str">
        <f t="shared" si="340"/>
        <v/>
      </c>
      <c r="CU262" s="49" t="str">
        <f t="shared" si="341"/>
        <v/>
      </c>
      <c r="CW262" s="49" t="str">
        <f t="shared" si="373"/>
        <v/>
      </c>
      <c r="CX262" s="49" t="str">
        <f t="shared" si="374"/>
        <v/>
      </c>
      <c r="CY262" s="49" t="str">
        <f t="shared" si="375"/>
        <v/>
      </c>
      <c r="CZ262" s="49" t="str">
        <f t="shared" si="376"/>
        <v/>
      </c>
      <c r="DA262" s="49" t="str">
        <f t="shared" si="377"/>
        <v/>
      </c>
      <c r="DB262" s="49" t="str">
        <f t="shared" si="378"/>
        <v/>
      </c>
      <c r="DC262" s="49" t="str">
        <f t="shared" si="379"/>
        <v/>
      </c>
      <c r="DD262" s="49" t="str">
        <f t="shared" si="380"/>
        <v/>
      </c>
      <c r="DE262" s="52" t="str">
        <f t="shared" si="381"/>
        <v/>
      </c>
      <c r="DG262" s="49" t="str">
        <f t="shared" ref="DG262:DG318" si="409">IF(OR(ISBLANK($B262),N(DG$67)=0,N($AP$66)=0),"",IF(OR(COUNTIFS($D262:$AO262,"ABS",$D526:$AO526,DG$68)=BT$332,COUNTIFS($D262:$AO262,"ABS",$D526:$AO526,DG$68)=BT$332,COUNTIFS($D262:$AO262,"ABS",$D526:$AO526,DG$68)=BT$332,COUNTIFS($D262:$AO262,"ABS",$D526:$AO526,DG$68)=BT$332),"ABS",ROUND(MMULT($D526:$AO526,BT$333:BT$370),2)))</f>
        <v/>
      </c>
      <c r="DH262" s="49" t="str">
        <f t="shared" ref="DH262:DH318" si="410">IF(OR(ISBLANK($B262),N(DH$67)=0,N($AP$66)=0),"",IF(OR(COUNTIFS($D262:$AO262,"ABS",$D526:$AO526,DH$68)=BU$332,COUNTIFS($D262:$AO262,"ABS",$D526:$AO526,DH$68)=BU$332,COUNTIFS($D262:$AO262,"ABS",$D526:$AO526,DH$68)=BU$332,COUNTIFS($D262:$AO262,"ABS",$D526:$AO526,DH$68)=BU$332),"ABS",ROUND(MMULT($D526:$AO526,BU$333:BU$370),2)))</f>
        <v/>
      </c>
      <c r="DI262" s="49" t="str">
        <f t="shared" ref="DI262:DI318" si="411">IF(OR(ISBLANK($B262),N(DI$67)=0,N($AP$66)=0),"",IF(OR(COUNTIFS($D262:$AO262,"ABS",$D526:$AO526,DI$68)=BV$332,COUNTIFS($D262:$AO262,"ABS",$D526:$AO526,DI$68)=BV$332,COUNTIFS($D262:$AO262,"ABS",$D526:$AO526,DI$68)=BV$332,COUNTIFS($D262:$AO262,"ABS",$D526:$AO526,DI$68)=BV$332),"ABS",ROUND(MMULT($D526:$AO526,BV$333:BV$370),2)))</f>
        <v/>
      </c>
      <c r="DK262" s="49" t="str">
        <f t="shared" si="382"/>
        <v/>
      </c>
      <c r="DL262" s="49" t="str">
        <f t="shared" si="383"/>
        <v/>
      </c>
      <c r="DM262" s="49" t="str">
        <f t="shared" si="384"/>
        <v/>
      </c>
      <c r="DN262" s="57" t="str">
        <f t="shared" si="385"/>
        <v/>
      </c>
      <c r="DP262" s="49" t="str">
        <f t="shared" si="342"/>
        <v/>
      </c>
      <c r="DQ262" s="49" t="str">
        <f t="shared" si="343"/>
        <v/>
      </c>
      <c r="DR262" s="49" t="str">
        <f t="shared" si="344"/>
        <v/>
      </c>
      <c r="DS262" s="49" t="str">
        <f t="shared" si="345"/>
        <v/>
      </c>
      <c r="DU262" s="49" t="str">
        <f t="shared" si="346"/>
        <v/>
      </c>
      <c r="DV262" s="49" t="str">
        <f t="shared" si="347"/>
        <v/>
      </c>
      <c r="DW262" s="49" t="str">
        <f t="shared" si="348"/>
        <v/>
      </c>
      <c r="DX262" s="49" t="str">
        <f t="shared" si="349"/>
        <v/>
      </c>
      <c r="DY262" s="57" t="str">
        <f t="shared" si="350"/>
        <v/>
      </c>
      <c r="EA262" s="49" t="str">
        <f t="shared" ref="EA262:EA318" si="412">IF(OR(ISBLANK($B262),N(EA$67)=0,N($AP$66)=0),"",IF(OR(COUNTIFS($D262:$AO262,"ABS",$D526:$AO526,EA$68)=CA$332,COUNTIFS($D262:$AO262,"ABS",$D526:$AO526,EA$68)=CA$332,COUNTIFS($D262:$AO262,"ABS",$D526:$AO526,EA$68)=CA$332,COUNTIFS($D262:$AO262,"ABS",$D526:$AO526,EA$68)=CA$332),"ABS",ROUND(MMULT($D526:$AO526,CA$333:CA$370),2)))</f>
        <v/>
      </c>
      <c r="EB262" s="49" t="str">
        <f t="shared" ref="EB262:EB318" si="413">IF(OR(ISBLANK($B262),N(EB$67)=0,N($AP$66)=0),"",IF(OR(COUNTIFS($D262:$AO262,"ABS",$D526:$AO526,EB$68)=CB$332,COUNTIFS($D262:$AO262,"ABS",$D526:$AO526,EB$68)=CB$332,COUNTIFS($D262:$AO262,"ABS",$D526:$AO526,EB$68)=CB$332,COUNTIFS($D262:$AO262,"ABS",$D526:$AO526,EB$68)=CB$332),"ABS",ROUND(MMULT($D526:$AO526,CB$333:CB$370),2)))</f>
        <v/>
      </c>
      <c r="EC262" s="49" t="str">
        <f t="shared" ref="EC262:EC318" si="414">IF(OR(ISBLANK($B262),N(EC$67)=0,N($AP$66)=0),"",IF(OR(COUNTIFS($D262:$AO262,"ABS",$D526:$AO526,EC$68)=CC$332,COUNTIFS($D262:$AO262,"ABS",$D526:$AO526,EC$68)=CC$332,COUNTIFS($D262:$AO262,"ABS",$D526:$AO526,EC$68)=CC$332,COUNTIFS($D262:$AO262,"ABS",$D526:$AO526,EC$68)=CC$332),"ABS",ROUND(MMULT($D526:$AO526,CC$333:CC$370),2)))</f>
        <v/>
      </c>
      <c r="ED262" s="49" t="str">
        <f t="shared" ref="ED262:ED318" si="415">IF(OR(ISBLANK($B262),N(ED$67)=0,N($AP$66)=0),"",IF(OR(COUNTIFS($D262:$AO262,"ABS",$D526:$AO526,ED$68)=CD$332,COUNTIFS($D262:$AO262,"ABS",$D526:$AO526,ED$68)=CD$332,COUNTIFS($D262:$AO262,"ABS",$D526:$AO526,ED$68)=CD$332,COUNTIFS($D262:$AO262,"ABS",$D526:$AO526,ED$68)=CD$332),"ABS",ROUND(MMULT($D526:$AO526,CD$333:CD$370),2)))</f>
        <v/>
      </c>
      <c r="EE262" s="49" t="str">
        <f t="shared" ref="EE262:EE318" si="416">IF(OR(ISBLANK($B262),N(EE$67)=0,N($AP$66)=0),"",IF(OR(COUNTIFS($D262:$AO262,"ABS",$D526:$AO526,EE$68)=CE$332,COUNTIFS($D262:$AO262,"ABS",$D526:$AO526,EE$68)=CE$332,COUNTIFS($D262:$AO262,"ABS",$D526:$AO526,EE$68)=CE$332,COUNTIFS($D262:$AO262,"ABS",$D526:$AO526,EE$68)=CE$332),"ABS",ROUND(MMULT($D526:$AO526,CE$333:CE$370),2)))</f>
        <v/>
      </c>
      <c r="EG262" s="49" t="str">
        <f t="shared" ref="EG262:EG318" si="417">IF(AND(ISBLANK($B262),ISBLANK($C262)),"",IF(AND(N(EA$67)&gt;0,EA262="ABS"),"ABS",IF(AND(N(EA$67)&gt;0,LEN(EA262)&gt;0),IF(ROUND(EA262/EA$67*100,0)&gt;=$J$8,"Yes","No"),"")))</f>
        <v/>
      </c>
      <c r="EH262" s="49" t="str">
        <f t="shared" ref="EH262:EH318" si="418">IF(AND(ISBLANK($B262),ISBLANK($C262)),"",IF(AND(N(EB$67)&gt;0,EB262="ABS"),"ABS",IF(AND(N(EB$67)&gt;0,LEN(EB262)&gt;0),IF(ROUND(EB262/EB$67*100,0)&gt;=$J$8,"Yes","No"),"")))</f>
        <v/>
      </c>
      <c r="EI262" s="49" t="str">
        <f t="shared" ref="EI262:EI318" si="419">IF(AND(ISBLANK($B262),ISBLANK($C262)),"",IF(AND(N(EC$67)&gt;0,EC262="ABS"),"ABS",IF(AND(N(EC$67)&gt;0,LEN(EC262)&gt;0),IF(ROUND(EC262/EC$67*100,0)&gt;=$J$8,"Yes","No"),"")))</f>
        <v/>
      </c>
      <c r="EJ262" s="49" t="str">
        <f t="shared" ref="EJ262:EJ318" si="420">IF(AND(ISBLANK($B262),ISBLANK($C262)),"",IF(AND(N(ED$67)&gt;0,ED262="ABS"),"ABS",IF(AND(N(ED$67)&gt;0,LEN(ED262)&gt;0),IF(ROUND(ED262/ED$67*100,0)&gt;=$J$8,"Yes","No"),"")))</f>
        <v/>
      </c>
      <c r="EK262" s="49" t="str">
        <f t="shared" ref="EK262:EK318" si="421">IF(AND(ISBLANK($B262),ISBLANK($C262)),"",IF(AND(N(EE$67)&gt;0,EE262="ABS"),"ABS",IF(AND(N(EE$67)&gt;0,LEN(EE262)&gt;0),IF(ROUND(EE262/EE$67*100,0)&gt;=$J$8,"Yes","No"),"")))</f>
        <v/>
      </c>
      <c r="EL262" s="57" t="str">
        <f t="shared" ref="EL262:EL318" si="422">IF(COUNTIF(EG262:EK262,"Yes")=$DY$66,"Yes",IF(COUNTIF(EG262:EK262,"ABS")&gt;0,"ABS",IF(AND(N($AP262)&gt;0,COUNTIF(EG262:EK262,"No")&gt;0),"No","")))</f>
        <v/>
      </c>
    </row>
    <row r="263" spans="1:142" ht="15" customHeight="1">
      <c r="A263" s="699"/>
      <c r="B263" s="702"/>
      <c r="C263" s="702"/>
      <c r="D263" s="722"/>
      <c r="E263" s="722"/>
      <c r="F263" s="722"/>
      <c r="G263" s="722"/>
      <c r="H263" s="722"/>
      <c r="I263" s="722"/>
      <c r="J263" s="722"/>
      <c r="K263" s="722"/>
      <c r="L263" s="722"/>
      <c r="M263" s="722"/>
      <c r="N263" s="722"/>
      <c r="O263" s="722"/>
      <c r="P263" s="722"/>
      <c r="Q263" s="722"/>
      <c r="R263" s="722"/>
      <c r="S263" s="722"/>
      <c r="T263" s="722"/>
      <c r="U263" s="722"/>
      <c r="V263" s="722"/>
      <c r="W263" s="722"/>
      <c r="X263" s="722"/>
      <c r="Y263" s="722"/>
      <c r="Z263" s="722"/>
      <c r="AA263" s="722"/>
      <c r="AB263" s="722"/>
      <c r="AC263" s="722"/>
      <c r="AD263" s="722"/>
      <c r="AE263" s="722"/>
      <c r="AF263" s="722"/>
      <c r="AG263" s="722"/>
      <c r="AH263" s="722"/>
      <c r="AI263" s="722"/>
      <c r="AJ263" s="722"/>
      <c r="AK263" s="722"/>
      <c r="AL263" s="722"/>
      <c r="AM263" s="722"/>
      <c r="AN263" s="722"/>
      <c r="AO263" s="722"/>
      <c r="AP263" s="215" t="str">
        <f t="shared" si="386"/>
        <v/>
      </c>
      <c r="AQ263" s="299" t="str">
        <f t="shared" si="351"/>
        <v/>
      </c>
      <c r="AR263" s="215" t="str">
        <f t="shared" si="387"/>
        <v/>
      </c>
      <c r="AS263" s="3"/>
      <c r="AT263" s="49" t="str">
        <f t="shared" si="388"/>
        <v/>
      </c>
      <c r="AU263" s="49" t="str">
        <f t="shared" si="389"/>
        <v/>
      </c>
      <c r="AV263" s="49" t="str">
        <f t="shared" si="390"/>
        <v/>
      </c>
      <c r="AW263" s="49" t="str">
        <f t="shared" si="391"/>
        <v/>
      </c>
      <c r="AX263" s="49" t="str">
        <f t="shared" si="392"/>
        <v/>
      </c>
      <c r="AY263" s="49" t="str">
        <f t="shared" si="393"/>
        <v/>
      </c>
      <c r="AZ263" s="49" t="str">
        <f t="shared" si="394"/>
        <v/>
      </c>
      <c r="BA263" s="42"/>
      <c r="BB263" s="49" t="str">
        <f t="shared" si="352"/>
        <v/>
      </c>
      <c r="BC263" s="49" t="str">
        <f t="shared" si="353"/>
        <v/>
      </c>
      <c r="BD263" s="49" t="str">
        <f t="shared" si="354"/>
        <v/>
      </c>
      <c r="BE263" s="49" t="str">
        <f t="shared" si="355"/>
        <v/>
      </c>
      <c r="BF263" s="49" t="str">
        <f t="shared" si="356"/>
        <v/>
      </c>
      <c r="BG263" s="49" t="str">
        <f t="shared" si="357"/>
        <v/>
      </c>
      <c r="BH263" s="49" t="str">
        <f t="shared" si="358"/>
        <v/>
      </c>
      <c r="BI263" s="49" t="str">
        <f t="shared" si="395"/>
        <v/>
      </c>
      <c r="BJ263" s="3"/>
      <c r="BK263" s="49" t="str">
        <f t="shared" si="396"/>
        <v/>
      </c>
      <c r="BL263" s="49" t="str">
        <f t="shared" si="397"/>
        <v/>
      </c>
      <c r="BM263" s="49" t="str">
        <f t="shared" si="398"/>
        <v/>
      </c>
      <c r="BN263" s="49" t="str">
        <f t="shared" si="399"/>
        <v/>
      </c>
      <c r="BO263" s="49" t="str">
        <f t="shared" si="400"/>
        <v/>
      </c>
      <c r="BP263" s="49" t="str">
        <f t="shared" si="401"/>
        <v/>
      </c>
      <c r="BQ263" s="49" t="str">
        <f t="shared" si="402"/>
        <v/>
      </c>
      <c r="BR263" s="49" t="str">
        <f t="shared" si="403"/>
        <v/>
      </c>
      <c r="BS263" s="49" t="str">
        <f t="shared" si="404"/>
        <v/>
      </c>
      <c r="BT263" s="49" t="str">
        <f t="shared" si="405"/>
        <v/>
      </c>
      <c r="BU263" s="49" t="str">
        <f t="shared" si="406"/>
        <v/>
      </c>
      <c r="BV263" s="49" t="str">
        <f t="shared" si="407"/>
        <v/>
      </c>
      <c r="BW263" s="49" t="str">
        <f t="shared" si="408"/>
        <v/>
      </c>
      <c r="BY263" s="49" t="str">
        <f t="shared" si="359"/>
        <v/>
      </c>
      <c r="BZ263" s="49" t="str">
        <f t="shared" si="360"/>
        <v/>
      </c>
      <c r="CA263" s="49" t="str">
        <f t="shared" si="361"/>
        <v/>
      </c>
      <c r="CB263" s="49" t="str">
        <f t="shared" si="362"/>
        <v/>
      </c>
      <c r="CC263" s="49" t="str">
        <f t="shared" si="363"/>
        <v/>
      </c>
      <c r="CD263" s="49" t="str">
        <f t="shared" si="364"/>
        <v/>
      </c>
      <c r="CE263" s="49" t="str">
        <f t="shared" si="365"/>
        <v/>
      </c>
      <c r="CF263" s="49" t="str">
        <f t="shared" si="366"/>
        <v/>
      </c>
      <c r="CG263" s="49" t="str">
        <f t="shared" si="367"/>
        <v/>
      </c>
      <c r="CH263" s="49" t="str">
        <f t="shared" si="368"/>
        <v/>
      </c>
      <c r="CI263" s="49" t="str">
        <f t="shared" si="369"/>
        <v/>
      </c>
      <c r="CJ263" s="49" t="str">
        <f t="shared" si="370"/>
        <v/>
      </c>
      <c r="CK263" s="49" t="str">
        <f t="shared" si="371"/>
        <v/>
      </c>
      <c r="CL263" s="49" t="str">
        <f t="shared" si="372"/>
        <v/>
      </c>
      <c r="CM263" s="3"/>
      <c r="CN263" s="49" t="str">
        <f t="shared" si="334"/>
        <v/>
      </c>
      <c r="CO263" s="49" t="str">
        <f t="shared" si="335"/>
        <v/>
      </c>
      <c r="CP263" s="49" t="str">
        <f t="shared" si="336"/>
        <v/>
      </c>
      <c r="CQ263" s="49" t="str">
        <f t="shared" si="337"/>
        <v/>
      </c>
      <c r="CR263" s="49" t="str">
        <f t="shared" si="338"/>
        <v/>
      </c>
      <c r="CS263" s="49" t="str">
        <f t="shared" si="339"/>
        <v/>
      </c>
      <c r="CT263" s="49" t="str">
        <f t="shared" si="340"/>
        <v/>
      </c>
      <c r="CU263" s="49" t="str">
        <f t="shared" si="341"/>
        <v/>
      </c>
      <c r="CW263" s="49" t="str">
        <f t="shared" si="373"/>
        <v/>
      </c>
      <c r="CX263" s="49" t="str">
        <f t="shared" si="374"/>
        <v/>
      </c>
      <c r="CY263" s="49" t="str">
        <f t="shared" si="375"/>
        <v/>
      </c>
      <c r="CZ263" s="49" t="str">
        <f t="shared" si="376"/>
        <v/>
      </c>
      <c r="DA263" s="49" t="str">
        <f t="shared" si="377"/>
        <v/>
      </c>
      <c r="DB263" s="49" t="str">
        <f t="shared" si="378"/>
        <v/>
      </c>
      <c r="DC263" s="49" t="str">
        <f t="shared" si="379"/>
        <v/>
      </c>
      <c r="DD263" s="49" t="str">
        <f t="shared" si="380"/>
        <v/>
      </c>
      <c r="DE263" s="52" t="str">
        <f t="shared" si="381"/>
        <v/>
      </c>
      <c r="DG263" s="49" t="str">
        <f t="shared" si="409"/>
        <v/>
      </c>
      <c r="DH263" s="49" t="str">
        <f t="shared" si="410"/>
        <v/>
      </c>
      <c r="DI263" s="49" t="str">
        <f t="shared" si="411"/>
        <v/>
      </c>
      <c r="DK263" s="49" t="str">
        <f t="shared" si="382"/>
        <v/>
      </c>
      <c r="DL263" s="49" t="str">
        <f t="shared" si="383"/>
        <v/>
      </c>
      <c r="DM263" s="49" t="str">
        <f t="shared" si="384"/>
        <v/>
      </c>
      <c r="DN263" s="57" t="str">
        <f t="shared" si="385"/>
        <v/>
      </c>
      <c r="DP263" s="49" t="str">
        <f t="shared" si="342"/>
        <v/>
      </c>
      <c r="DQ263" s="49" t="str">
        <f t="shared" si="343"/>
        <v/>
      </c>
      <c r="DR263" s="49" t="str">
        <f t="shared" si="344"/>
        <v/>
      </c>
      <c r="DS263" s="49" t="str">
        <f t="shared" si="345"/>
        <v/>
      </c>
      <c r="DU263" s="49" t="str">
        <f t="shared" si="346"/>
        <v/>
      </c>
      <c r="DV263" s="49" t="str">
        <f t="shared" si="347"/>
        <v/>
      </c>
      <c r="DW263" s="49" t="str">
        <f t="shared" si="348"/>
        <v/>
      </c>
      <c r="DX263" s="49" t="str">
        <f t="shared" si="349"/>
        <v/>
      </c>
      <c r="DY263" s="57" t="str">
        <f t="shared" si="350"/>
        <v/>
      </c>
      <c r="EA263" s="49" t="str">
        <f t="shared" si="412"/>
        <v/>
      </c>
      <c r="EB263" s="49" t="str">
        <f t="shared" si="413"/>
        <v/>
      </c>
      <c r="EC263" s="49" t="str">
        <f t="shared" si="414"/>
        <v/>
      </c>
      <c r="ED263" s="49" t="str">
        <f t="shared" si="415"/>
        <v/>
      </c>
      <c r="EE263" s="49" t="str">
        <f t="shared" si="416"/>
        <v/>
      </c>
      <c r="EG263" s="49" t="str">
        <f t="shared" si="417"/>
        <v/>
      </c>
      <c r="EH263" s="49" t="str">
        <f t="shared" si="418"/>
        <v/>
      </c>
      <c r="EI263" s="49" t="str">
        <f t="shared" si="419"/>
        <v/>
      </c>
      <c r="EJ263" s="49" t="str">
        <f t="shared" si="420"/>
        <v/>
      </c>
      <c r="EK263" s="49" t="str">
        <f t="shared" si="421"/>
        <v/>
      </c>
      <c r="EL263" s="57" t="str">
        <f t="shared" si="422"/>
        <v/>
      </c>
    </row>
    <row r="264" spans="1:142" ht="15" customHeight="1">
      <c r="A264" s="699"/>
      <c r="B264" s="702"/>
      <c r="C264" s="702"/>
      <c r="D264" s="722"/>
      <c r="E264" s="722"/>
      <c r="F264" s="722"/>
      <c r="G264" s="722"/>
      <c r="H264" s="722"/>
      <c r="I264" s="722"/>
      <c r="J264" s="722"/>
      <c r="K264" s="722"/>
      <c r="L264" s="722"/>
      <c r="M264" s="722"/>
      <c r="N264" s="722"/>
      <c r="O264" s="722"/>
      <c r="P264" s="722"/>
      <c r="Q264" s="722"/>
      <c r="R264" s="722"/>
      <c r="S264" s="722"/>
      <c r="T264" s="722"/>
      <c r="U264" s="722"/>
      <c r="V264" s="722"/>
      <c r="W264" s="722"/>
      <c r="X264" s="722"/>
      <c r="Y264" s="722"/>
      <c r="Z264" s="722"/>
      <c r="AA264" s="722"/>
      <c r="AB264" s="722"/>
      <c r="AC264" s="722"/>
      <c r="AD264" s="722"/>
      <c r="AE264" s="722"/>
      <c r="AF264" s="722"/>
      <c r="AG264" s="722"/>
      <c r="AH264" s="722"/>
      <c r="AI264" s="722"/>
      <c r="AJ264" s="722"/>
      <c r="AK264" s="722"/>
      <c r="AL264" s="722"/>
      <c r="AM264" s="722"/>
      <c r="AN264" s="722"/>
      <c r="AO264" s="722"/>
      <c r="AP264" s="215" t="str">
        <f t="shared" si="386"/>
        <v/>
      </c>
      <c r="AQ264" s="299" t="str">
        <f t="shared" si="351"/>
        <v/>
      </c>
      <c r="AR264" s="215" t="str">
        <f t="shared" si="387"/>
        <v/>
      </c>
      <c r="AS264" s="3"/>
      <c r="AT264" s="49" t="str">
        <f t="shared" si="388"/>
        <v/>
      </c>
      <c r="AU264" s="49" t="str">
        <f t="shared" si="389"/>
        <v/>
      </c>
      <c r="AV264" s="49" t="str">
        <f t="shared" si="390"/>
        <v/>
      </c>
      <c r="AW264" s="49" t="str">
        <f t="shared" si="391"/>
        <v/>
      </c>
      <c r="AX264" s="49" t="str">
        <f t="shared" si="392"/>
        <v/>
      </c>
      <c r="AY264" s="49" t="str">
        <f t="shared" si="393"/>
        <v/>
      </c>
      <c r="AZ264" s="49" t="str">
        <f t="shared" si="394"/>
        <v/>
      </c>
      <c r="BA264" s="42"/>
      <c r="BB264" s="49" t="str">
        <f t="shared" si="352"/>
        <v/>
      </c>
      <c r="BC264" s="49" t="str">
        <f t="shared" si="353"/>
        <v/>
      </c>
      <c r="BD264" s="49" t="str">
        <f t="shared" si="354"/>
        <v/>
      </c>
      <c r="BE264" s="49" t="str">
        <f t="shared" si="355"/>
        <v/>
      </c>
      <c r="BF264" s="49" t="str">
        <f t="shared" si="356"/>
        <v/>
      </c>
      <c r="BG264" s="49" t="str">
        <f t="shared" si="357"/>
        <v/>
      </c>
      <c r="BH264" s="49" t="str">
        <f t="shared" si="358"/>
        <v/>
      </c>
      <c r="BI264" s="49" t="str">
        <f t="shared" si="395"/>
        <v/>
      </c>
      <c r="BJ264" s="3"/>
      <c r="BK264" s="49" t="str">
        <f t="shared" si="396"/>
        <v/>
      </c>
      <c r="BL264" s="49" t="str">
        <f t="shared" si="397"/>
        <v/>
      </c>
      <c r="BM264" s="49" t="str">
        <f t="shared" si="398"/>
        <v/>
      </c>
      <c r="BN264" s="49" t="str">
        <f t="shared" si="399"/>
        <v/>
      </c>
      <c r="BO264" s="49" t="str">
        <f t="shared" si="400"/>
        <v/>
      </c>
      <c r="BP264" s="49" t="str">
        <f t="shared" si="401"/>
        <v/>
      </c>
      <c r="BQ264" s="49" t="str">
        <f t="shared" si="402"/>
        <v/>
      </c>
      <c r="BR264" s="49" t="str">
        <f t="shared" si="403"/>
        <v/>
      </c>
      <c r="BS264" s="49" t="str">
        <f t="shared" si="404"/>
        <v/>
      </c>
      <c r="BT264" s="49" t="str">
        <f t="shared" si="405"/>
        <v/>
      </c>
      <c r="BU264" s="49" t="str">
        <f t="shared" si="406"/>
        <v/>
      </c>
      <c r="BV264" s="49" t="str">
        <f t="shared" si="407"/>
        <v/>
      </c>
      <c r="BW264" s="49" t="str">
        <f t="shared" si="408"/>
        <v/>
      </c>
      <c r="BY264" s="49" t="str">
        <f t="shared" si="359"/>
        <v/>
      </c>
      <c r="BZ264" s="49" t="str">
        <f t="shared" si="360"/>
        <v/>
      </c>
      <c r="CA264" s="49" t="str">
        <f t="shared" si="361"/>
        <v/>
      </c>
      <c r="CB264" s="49" t="str">
        <f t="shared" si="362"/>
        <v/>
      </c>
      <c r="CC264" s="49" t="str">
        <f t="shared" si="363"/>
        <v/>
      </c>
      <c r="CD264" s="49" t="str">
        <f t="shared" si="364"/>
        <v/>
      </c>
      <c r="CE264" s="49" t="str">
        <f t="shared" si="365"/>
        <v/>
      </c>
      <c r="CF264" s="49" t="str">
        <f t="shared" si="366"/>
        <v/>
      </c>
      <c r="CG264" s="49" t="str">
        <f t="shared" si="367"/>
        <v/>
      </c>
      <c r="CH264" s="49" t="str">
        <f t="shared" si="368"/>
        <v/>
      </c>
      <c r="CI264" s="49" t="str">
        <f t="shared" si="369"/>
        <v/>
      </c>
      <c r="CJ264" s="49" t="str">
        <f t="shared" si="370"/>
        <v/>
      </c>
      <c r="CK264" s="49" t="str">
        <f t="shared" si="371"/>
        <v/>
      </c>
      <c r="CL264" s="49" t="str">
        <f t="shared" si="372"/>
        <v/>
      </c>
      <c r="CM264" s="3"/>
      <c r="CN264" s="49" t="str">
        <f t="shared" si="334"/>
        <v/>
      </c>
      <c r="CO264" s="49" t="str">
        <f t="shared" si="335"/>
        <v/>
      </c>
      <c r="CP264" s="49" t="str">
        <f t="shared" si="336"/>
        <v/>
      </c>
      <c r="CQ264" s="49" t="str">
        <f t="shared" si="337"/>
        <v/>
      </c>
      <c r="CR264" s="49" t="str">
        <f t="shared" si="338"/>
        <v/>
      </c>
      <c r="CS264" s="49" t="str">
        <f t="shared" si="339"/>
        <v/>
      </c>
      <c r="CT264" s="49" t="str">
        <f t="shared" si="340"/>
        <v/>
      </c>
      <c r="CU264" s="49" t="str">
        <f t="shared" si="341"/>
        <v/>
      </c>
      <c r="CW264" s="49" t="str">
        <f t="shared" si="373"/>
        <v/>
      </c>
      <c r="CX264" s="49" t="str">
        <f t="shared" si="374"/>
        <v/>
      </c>
      <c r="CY264" s="49" t="str">
        <f t="shared" si="375"/>
        <v/>
      </c>
      <c r="CZ264" s="49" t="str">
        <f t="shared" si="376"/>
        <v/>
      </c>
      <c r="DA264" s="49" t="str">
        <f t="shared" si="377"/>
        <v/>
      </c>
      <c r="DB264" s="49" t="str">
        <f t="shared" si="378"/>
        <v/>
      </c>
      <c r="DC264" s="49" t="str">
        <f t="shared" si="379"/>
        <v/>
      </c>
      <c r="DD264" s="49" t="str">
        <f t="shared" si="380"/>
        <v/>
      </c>
      <c r="DE264" s="52" t="str">
        <f t="shared" si="381"/>
        <v/>
      </c>
      <c r="DG264" s="49" t="str">
        <f t="shared" si="409"/>
        <v/>
      </c>
      <c r="DH264" s="49" t="str">
        <f t="shared" si="410"/>
        <v/>
      </c>
      <c r="DI264" s="49" t="str">
        <f t="shared" si="411"/>
        <v/>
      </c>
      <c r="DK264" s="49" t="str">
        <f t="shared" si="382"/>
        <v/>
      </c>
      <c r="DL264" s="49" t="str">
        <f t="shared" si="383"/>
        <v/>
      </c>
      <c r="DM264" s="49" t="str">
        <f t="shared" si="384"/>
        <v/>
      </c>
      <c r="DN264" s="57" t="str">
        <f t="shared" si="385"/>
        <v/>
      </c>
      <c r="DP264" s="49" t="str">
        <f t="shared" si="342"/>
        <v/>
      </c>
      <c r="DQ264" s="49" t="str">
        <f t="shared" si="343"/>
        <v/>
      </c>
      <c r="DR264" s="49" t="str">
        <f t="shared" si="344"/>
        <v/>
      </c>
      <c r="DS264" s="49" t="str">
        <f t="shared" si="345"/>
        <v/>
      </c>
      <c r="DU264" s="49" t="str">
        <f t="shared" si="346"/>
        <v/>
      </c>
      <c r="DV264" s="49" t="str">
        <f t="shared" si="347"/>
        <v/>
      </c>
      <c r="DW264" s="49" t="str">
        <f t="shared" si="348"/>
        <v/>
      </c>
      <c r="DX264" s="49" t="str">
        <f t="shared" si="349"/>
        <v/>
      </c>
      <c r="DY264" s="57" t="str">
        <f t="shared" si="350"/>
        <v/>
      </c>
      <c r="EA264" s="49" t="str">
        <f t="shared" si="412"/>
        <v/>
      </c>
      <c r="EB264" s="49" t="str">
        <f t="shared" si="413"/>
        <v/>
      </c>
      <c r="EC264" s="49" t="str">
        <f t="shared" si="414"/>
        <v/>
      </c>
      <c r="ED264" s="49" t="str">
        <f t="shared" si="415"/>
        <v/>
      </c>
      <c r="EE264" s="49" t="str">
        <f t="shared" si="416"/>
        <v/>
      </c>
      <c r="EG264" s="49" t="str">
        <f t="shared" si="417"/>
        <v/>
      </c>
      <c r="EH264" s="49" t="str">
        <f t="shared" si="418"/>
        <v/>
      </c>
      <c r="EI264" s="49" t="str">
        <f t="shared" si="419"/>
        <v/>
      </c>
      <c r="EJ264" s="49" t="str">
        <f t="shared" si="420"/>
        <v/>
      </c>
      <c r="EK264" s="49" t="str">
        <f t="shared" si="421"/>
        <v/>
      </c>
      <c r="EL264" s="57" t="str">
        <f t="shared" si="422"/>
        <v/>
      </c>
    </row>
    <row r="265" spans="1:142" ht="15" customHeight="1">
      <c r="A265" s="699"/>
      <c r="B265" s="702"/>
      <c r="C265" s="702"/>
      <c r="D265" s="722"/>
      <c r="E265" s="722"/>
      <c r="F265" s="722"/>
      <c r="G265" s="722"/>
      <c r="H265" s="722"/>
      <c r="I265" s="722"/>
      <c r="J265" s="722"/>
      <c r="K265" s="722"/>
      <c r="L265" s="722"/>
      <c r="M265" s="722"/>
      <c r="N265" s="722"/>
      <c r="O265" s="722"/>
      <c r="P265" s="722"/>
      <c r="Q265" s="722"/>
      <c r="R265" s="722"/>
      <c r="S265" s="722"/>
      <c r="T265" s="722"/>
      <c r="U265" s="722"/>
      <c r="V265" s="722"/>
      <c r="W265" s="722"/>
      <c r="X265" s="722"/>
      <c r="Y265" s="722"/>
      <c r="Z265" s="722"/>
      <c r="AA265" s="722"/>
      <c r="AB265" s="722"/>
      <c r="AC265" s="722"/>
      <c r="AD265" s="722"/>
      <c r="AE265" s="722"/>
      <c r="AF265" s="722"/>
      <c r="AG265" s="722"/>
      <c r="AH265" s="722"/>
      <c r="AI265" s="722"/>
      <c r="AJ265" s="722"/>
      <c r="AK265" s="722"/>
      <c r="AL265" s="722"/>
      <c r="AM265" s="722"/>
      <c r="AN265" s="722"/>
      <c r="AO265" s="722"/>
      <c r="AP265" s="215" t="str">
        <f t="shared" si="386"/>
        <v/>
      </c>
      <c r="AQ265" s="299" t="str">
        <f t="shared" si="351"/>
        <v/>
      </c>
      <c r="AR265" s="215" t="str">
        <f t="shared" si="387"/>
        <v/>
      </c>
      <c r="AS265" s="3"/>
      <c r="AT265" s="49" t="str">
        <f t="shared" si="388"/>
        <v/>
      </c>
      <c r="AU265" s="49" t="str">
        <f t="shared" si="389"/>
        <v/>
      </c>
      <c r="AV265" s="49" t="str">
        <f t="shared" si="390"/>
        <v/>
      </c>
      <c r="AW265" s="49" t="str">
        <f t="shared" si="391"/>
        <v/>
      </c>
      <c r="AX265" s="49" t="str">
        <f t="shared" si="392"/>
        <v/>
      </c>
      <c r="AY265" s="49" t="str">
        <f t="shared" si="393"/>
        <v/>
      </c>
      <c r="AZ265" s="49" t="str">
        <f t="shared" si="394"/>
        <v/>
      </c>
      <c r="BA265" s="42"/>
      <c r="BB265" s="49" t="str">
        <f t="shared" si="352"/>
        <v/>
      </c>
      <c r="BC265" s="49" t="str">
        <f t="shared" si="353"/>
        <v/>
      </c>
      <c r="BD265" s="49" t="str">
        <f t="shared" si="354"/>
        <v/>
      </c>
      <c r="BE265" s="49" t="str">
        <f t="shared" si="355"/>
        <v/>
      </c>
      <c r="BF265" s="49" t="str">
        <f t="shared" si="356"/>
        <v/>
      </c>
      <c r="BG265" s="49" t="str">
        <f t="shared" si="357"/>
        <v/>
      </c>
      <c r="BH265" s="49" t="str">
        <f t="shared" si="358"/>
        <v/>
      </c>
      <c r="BI265" s="49" t="str">
        <f t="shared" si="395"/>
        <v/>
      </c>
      <c r="BJ265" s="3"/>
      <c r="BK265" s="49" t="str">
        <f t="shared" si="396"/>
        <v/>
      </c>
      <c r="BL265" s="49" t="str">
        <f t="shared" si="397"/>
        <v/>
      </c>
      <c r="BM265" s="49" t="str">
        <f t="shared" si="398"/>
        <v/>
      </c>
      <c r="BN265" s="49" t="str">
        <f t="shared" si="399"/>
        <v/>
      </c>
      <c r="BO265" s="49" t="str">
        <f t="shared" si="400"/>
        <v/>
      </c>
      <c r="BP265" s="49" t="str">
        <f t="shared" si="401"/>
        <v/>
      </c>
      <c r="BQ265" s="49" t="str">
        <f t="shared" si="402"/>
        <v/>
      </c>
      <c r="BR265" s="49" t="str">
        <f t="shared" si="403"/>
        <v/>
      </c>
      <c r="BS265" s="49" t="str">
        <f t="shared" si="404"/>
        <v/>
      </c>
      <c r="BT265" s="49" t="str">
        <f t="shared" si="405"/>
        <v/>
      </c>
      <c r="BU265" s="49" t="str">
        <f t="shared" si="406"/>
        <v/>
      </c>
      <c r="BV265" s="49" t="str">
        <f t="shared" si="407"/>
        <v/>
      </c>
      <c r="BW265" s="49" t="str">
        <f t="shared" si="408"/>
        <v/>
      </c>
      <c r="BY265" s="49" t="str">
        <f t="shared" si="359"/>
        <v/>
      </c>
      <c r="BZ265" s="49" t="str">
        <f t="shared" si="360"/>
        <v/>
      </c>
      <c r="CA265" s="49" t="str">
        <f t="shared" si="361"/>
        <v/>
      </c>
      <c r="CB265" s="49" t="str">
        <f t="shared" si="362"/>
        <v/>
      </c>
      <c r="CC265" s="49" t="str">
        <f t="shared" si="363"/>
        <v/>
      </c>
      <c r="CD265" s="49" t="str">
        <f t="shared" si="364"/>
        <v/>
      </c>
      <c r="CE265" s="49" t="str">
        <f t="shared" si="365"/>
        <v/>
      </c>
      <c r="CF265" s="49" t="str">
        <f t="shared" si="366"/>
        <v/>
      </c>
      <c r="CG265" s="49" t="str">
        <f t="shared" si="367"/>
        <v/>
      </c>
      <c r="CH265" s="49" t="str">
        <f t="shared" si="368"/>
        <v/>
      </c>
      <c r="CI265" s="49" t="str">
        <f t="shared" si="369"/>
        <v/>
      </c>
      <c r="CJ265" s="49" t="str">
        <f t="shared" si="370"/>
        <v/>
      </c>
      <c r="CK265" s="49" t="str">
        <f t="shared" si="371"/>
        <v/>
      </c>
      <c r="CL265" s="49" t="str">
        <f t="shared" si="372"/>
        <v/>
      </c>
      <c r="CM265" s="3"/>
      <c r="CN265" s="49" t="str">
        <f t="shared" si="334"/>
        <v/>
      </c>
      <c r="CO265" s="49" t="str">
        <f t="shared" si="335"/>
        <v/>
      </c>
      <c r="CP265" s="49" t="str">
        <f t="shared" si="336"/>
        <v/>
      </c>
      <c r="CQ265" s="49" t="str">
        <f t="shared" si="337"/>
        <v/>
      </c>
      <c r="CR265" s="49" t="str">
        <f t="shared" si="338"/>
        <v/>
      </c>
      <c r="CS265" s="49" t="str">
        <f t="shared" si="339"/>
        <v/>
      </c>
      <c r="CT265" s="49" t="str">
        <f t="shared" si="340"/>
        <v/>
      </c>
      <c r="CU265" s="49" t="str">
        <f t="shared" si="341"/>
        <v/>
      </c>
      <c r="CW265" s="49" t="str">
        <f t="shared" si="373"/>
        <v/>
      </c>
      <c r="CX265" s="49" t="str">
        <f t="shared" si="374"/>
        <v/>
      </c>
      <c r="CY265" s="49" t="str">
        <f t="shared" si="375"/>
        <v/>
      </c>
      <c r="CZ265" s="49" t="str">
        <f t="shared" si="376"/>
        <v/>
      </c>
      <c r="DA265" s="49" t="str">
        <f t="shared" si="377"/>
        <v/>
      </c>
      <c r="DB265" s="49" t="str">
        <f t="shared" si="378"/>
        <v/>
      </c>
      <c r="DC265" s="49" t="str">
        <f t="shared" si="379"/>
        <v/>
      </c>
      <c r="DD265" s="49" t="str">
        <f t="shared" si="380"/>
        <v/>
      </c>
      <c r="DE265" s="52" t="str">
        <f t="shared" si="381"/>
        <v/>
      </c>
      <c r="DG265" s="49" t="str">
        <f t="shared" si="409"/>
        <v/>
      </c>
      <c r="DH265" s="49" t="str">
        <f t="shared" si="410"/>
        <v/>
      </c>
      <c r="DI265" s="49" t="str">
        <f t="shared" si="411"/>
        <v/>
      </c>
      <c r="DK265" s="49" t="str">
        <f t="shared" si="382"/>
        <v/>
      </c>
      <c r="DL265" s="49" t="str">
        <f t="shared" si="383"/>
        <v/>
      </c>
      <c r="DM265" s="49" t="str">
        <f t="shared" si="384"/>
        <v/>
      </c>
      <c r="DN265" s="57" t="str">
        <f t="shared" si="385"/>
        <v/>
      </c>
      <c r="DP265" s="49" t="str">
        <f t="shared" si="342"/>
        <v/>
      </c>
      <c r="DQ265" s="49" t="str">
        <f t="shared" si="343"/>
        <v/>
      </c>
      <c r="DR265" s="49" t="str">
        <f t="shared" si="344"/>
        <v/>
      </c>
      <c r="DS265" s="49" t="str">
        <f t="shared" si="345"/>
        <v/>
      </c>
      <c r="DU265" s="49" t="str">
        <f t="shared" si="346"/>
        <v/>
      </c>
      <c r="DV265" s="49" t="str">
        <f t="shared" si="347"/>
        <v/>
      </c>
      <c r="DW265" s="49" t="str">
        <f t="shared" si="348"/>
        <v/>
      </c>
      <c r="DX265" s="49" t="str">
        <f t="shared" si="349"/>
        <v/>
      </c>
      <c r="DY265" s="57" t="str">
        <f t="shared" si="350"/>
        <v/>
      </c>
      <c r="EA265" s="49" t="str">
        <f t="shared" si="412"/>
        <v/>
      </c>
      <c r="EB265" s="49" t="str">
        <f t="shared" si="413"/>
        <v/>
      </c>
      <c r="EC265" s="49" t="str">
        <f t="shared" si="414"/>
        <v/>
      </c>
      <c r="ED265" s="49" t="str">
        <f t="shared" si="415"/>
        <v/>
      </c>
      <c r="EE265" s="49" t="str">
        <f t="shared" si="416"/>
        <v/>
      </c>
      <c r="EG265" s="49" t="str">
        <f t="shared" si="417"/>
        <v/>
      </c>
      <c r="EH265" s="49" t="str">
        <f t="shared" si="418"/>
        <v/>
      </c>
      <c r="EI265" s="49" t="str">
        <f t="shared" si="419"/>
        <v/>
      </c>
      <c r="EJ265" s="49" t="str">
        <f t="shared" si="420"/>
        <v/>
      </c>
      <c r="EK265" s="49" t="str">
        <f t="shared" si="421"/>
        <v/>
      </c>
      <c r="EL265" s="57" t="str">
        <f t="shared" si="422"/>
        <v/>
      </c>
    </row>
    <row r="266" spans="1:142" ht="15" customHeight="1">
      <c r="A266" s="699"/>
      <c r="B266" s="702"/>
      <c r="C266" s="702"/>
      <c r="D266" s="722"/>
      <c r="E266" s="722"/>
      <c r="F266" s="722"/>
      <c r="G266" s="722"/>
      <c r="H266" s="722"/>
      <c r="I266" s="722"/>
      <c r="J266" s="722"/>
      <c r="K266" s="722"/>
      <c r="L266" s="722"/>
      <c r="M266" s="722"/>
      <c r="N266" s="722"/>
      <c r="O266" s="722"/>
      <c r="P266" s="722"/>
      <c r="Q266" s="722"/>
      <c r="R266" s="722"/>
      <c r="S266" s="722"/>
      <c r="T266" s="722"/>
      <c r="U266" s="722"/>
      <c r="V266" s="722"/>
      <c r="W266" s="722"/>
      <c r="X266" s="722"/>
      <c r="Y266" s="722"/>
      <c r="Z266" s="722"/>
      <c r="AA266" s="722"/>
      <c r="AB266" s="722"/>
      <c r="AC266" s="722"/>
      <c r="AD266" s="722"/>
      <c r="AE266" s="722"/>
      <c r="AF266" s="722"/>
      <c r="AG266" s="722"/>
      <c r="AH266" s="722"/>
      <c r="AI266" s="722"/>
      <c r="AJ266" s="722"/>
      <c r="AK266" s="722"/>
      <c r="AL266" s="722"/>
      <c r="AM266" s="722"/>
      <c r="AN266" s="722"/>
      <c r="AO266" s="722"/>
      <c r="AP266" s="215" t="str">
        <f t="shared" si="386"/>
        <v/>
      </c>
      <c r="AQ266" s="299" t="str">
        <f t="shared" si="351"/>
        <v/>
      </c>
      <c r="AR266" s="215" t="str">
        <f t="shared" si="387"/>
        <v/>
      </c>
      <c r="AS266" s="3"/>
      <c r="AT266" s="49" t="str">
        <f t="shared" si="388"/>
        <v/>
      </c>
      <c r="AU266" s="49" t="str">
        <f t="shared" si="389"/>
        <v/>
      </c>
      <c r="AV266" s="49" t="str">
        <f t="shared" si="390"/>
        <v/>
      </c>
      <c r="AW266" s="49" t="str">
        <f t="shared" si="391"/>
        <v/>
      </c>
      <c r="AX266" s="49" t="str">
        <f t="shared" si="392"/>
        <v/>
      </c>
      <c r="AY266" s="49" t="str">
        <f t="shared" si="393"/>
        <v/>
      </c>
      <c r="AZ266" s="49" t="str">
        <f t="shared" si="394"/>
        <v/>
      </c>
      <c r="BA266" s="42"/>
      <c r="BB266" s="49" t="str">
        <f t="shared" si="352"/>
        <v/>
      </c>
      <c r="BC266" s="49" t="str">
        <f t="shared" si="353"/>
        <v/>
      </c>
      <c r="BD266" s="49" t="str">
        <f t="shared" si="354"/>
        <v/>
      </c>
      <c r="BE266" s="49" t="str">
        <f t="shared" si="355"/>
        <v/>
      </c>
      <c r="BF266" s="49" t="str">
        <f t="shared" si="356"/>
        <v/>
      </c>
      <c r="BG266" s="49" t="str">
        <f t="shared" si="357"/>
        <v/>
      </c>
      <c r="BH266" s="49" t="str">
        <f t="shared" si="358"/>
        <v/>
      </c>
      <c r="BI266" s="49" t="str">
        <f t="shared" si="395"/>
        <v/>
      </c>
      <c r="BJ266" s="3"/>
      <c r="BK266" s="49" t="str">
        <f t="shared" si="396"/>
        <v/>
      </c>
      <c r="BL266" s="49" t="str">
        <f t="shared" si="397"/>
        <v/>
      </c>
      <c r="BM266" s="49" t="str">
        <f t="shared" si="398"/>
        <v/>
      </c>
      <c r="BN266" s="49" t="str">
        <f t="shared" si="399"/>
        <v/>
      </c>
      <c r="BO266" s="49" t="str">
        <f t="shared" si="400"/>
        <v/>
      </c>
      <c r="BP266" s="49" t="str">
        <f t="shared" si="401"/>
        <v/>
      </c>
      <c r="BQ266" s="49" t="str">
        <f t="shared" si="402"/>
        <v/>
      </c>
      <c r="BR266" s="49" t="str">
        <f t="shared" si="403"/>
        <v/>
      </c>
      <c r="BS266" s="49" t="str">
        <f t="shared" si="404"/>
        <v/>
      </c>
      <c r="BT266" s="49" t="str">
        <f t="shared" si="405"/>
        <v/>
      </c>
      <c r="BU266" s="49" t="str">
        <f t="shared" si="406"/>
        <v/>
      </c>
      <c r="BV266" s="49" t="str">
        <f t="shared" si="407"/>
        <v/>
      </c>
      <c r="BW266" s="49" t="str">
        <f t="shared" si="408"/>
        <v/>
      </c>
      <c r="BY266" s="49" t="str">
        <f t="shared" si="359"/>
        <v/>
      </c>
      <c r="BZ266" s="49" t="str">
        <f t="shared" si="360"/>
        <v/>
      </c>
      <c r="CA266" s="49" t="str">
        <f t="shared" si="361"/>
        <v/>
      </c>
      <c r="CB266" s="49" t="str">
        <f t="shared" si="362"/>
        <v/>
      </c>
      <c r="CC266" s="49" t="str">
        <f t="shared" si="363"/>
        <v/>
      </c>
      <c r="CD266" s="49" t="str">
        <f t="shared" si="364"/>
        <v/>
      </c>
      <c r="CE266" s="49" t="str">
        <f t="shared" si="365"/>
        <v/>
      </c>
      <c r="CF266" s="49" t="str">
        <f t="shared" si="366"/>
        <v/>
      </c>
      <c r="CG266" s="49" t="str">
        <f t="shared" si="367"/>
        <v/>
      </c>
      <c r="CH266" s="49" t="str">
        <f t="shared" si="368"/>
        <v/>
      </c>
      <c r="CI266" s="49" t="str">
        <f t="shared" si="369"/>
        <v/>
      </c>
      <c r="CJ266" s="49" t="str">
        <f t="shared" si="370"/>
        <v/>
      </c>
      <c r="CK266" s="49" t="str">
        <f t="shared" si="371"/>
        <v/>
      </c>
      <c r="CL266" s="49" t="str">
        <f t="shared" si="372"/>
        <v/>
      </c>
      <c r="CM266" s="3"/>
      <c r="CN266" s="49" t="str">
        <f t="shared" si="334"/>
        <v/>
      </c>
      <c r="CO266" s="49" t="str">
        <f t="shared" si="335"/>
        <v/>
      </c>
      <c r="CP266" s="49" t="str">
        <f t="shared" si="336"/>
        <v/>
      </c>
      <c r="CQ266" s="49" t="str">
        <f t="shared" si="337"/>
        <v/>
      </c>
      <c r="CR266" s="49" t="str">
        <f t="shared" si="338"/>
        <v/>
      </c>
      <c r="CS266" s="49" t="str">
        <f t="shared" si="339"/>
        <v/>
      </c>
      <c r="CT266" s="49" t="str">
        <f t="shared" si="340"/>
        <v/>
      </c>
      <c r="CU266" s="49" t="str">
        <f t="shared" si="341"/>
        <v/>
      </c>
      <c r="CW266" s="49" t="str">
        <f t="shared" si="373"/>
        <v/>
      </c>
      <c r="CX266" s="49" t="str">
        <f t="shared" si="374"/>
        <v/>
      </c>
      <c r="CY266" s="49" t="str">
        <f t="shared" si="375"/>
        <v/>
      </c>
      <c r="CZ266" s="49" t="str">
        <f t="shared" si="376"/>
        <v/>
      </c>
      <c r="DA266" s="49" t="str">
        <f t="shared" si="377"/>
        <v/>
      </c>
      <c r="DB266" s="49" t="str">
        <f t="shared" si="378"/>
        <v/>
      </c>
      <c r="DC266" s="49" t="str">
        <f t="shared" si="379"/>
        <v/>
      </c>
      <c r="DD266" s="49" t="str">
        <f t="shared" si="380"/>
        <v/>
      </c>
      <c r="DE266" s="52" t="str">
        <f t="shared" si="381"/>
        <v/>
      </c>
      <c r="DG266" s="49" t="str">
        <f t="shared" si="409"/>
        <v/>
      </c>
      <c r="DH266" s="49" t="str">
        <f t="shared" si="410"/>
        <v/>
      </c>
      <c r="DI266" s="49" t="str">
        <f t="shared" si="411"/>
        <v/>
      </c>
      <c r="DK266" s="49" t="str">
        <f t="shared" si="382"/>
        <v/>
      </c>
      <c r="DL266" s="49" t="str">
        <f t="shared" si="383"/>
        <v/>
      </c>
      <c r="DM266" s="49" t="str">
        <f t="shared" si="384"/>
        <v/>
      </c>
      <c r="DN266" s="57" t="str">
        <f t="shared" si="385"/>
        <v/>
      </c>
      <c r="DP266" s="49" t="str">
        <f t="shared" si="342"/>
        <v/>
      </c>
      <c r="DQ266" s="49" t="str">
        <f t="shared" si="343"/>
        <v/>
      </c>
      <c r="DR266" s="49" t="str">
        <f t="shared" si="344"/>
        <v/>
      </c>
      <c r="DS266" s="49" t="str">
        <f t="shared" si="345"/>
        <v/>
      </c>
      <c r="DU266" s="49" t="str">
        <f t="shared" si="346"/>
        <v/>
      </c>
      <c r="DV266" s="49" t="str">
        <f t="shared" si="347"/>
        <v/>
      </c>
      <c r="DW266" s="49" t="str">
        <f t="shared" si="348"/>
        <v/>
      </c>
      <c r="DX266" s="49" t="str">
        <f t="shared" si="349"/>
        <v/>
      </c>
      <c r="DY266" s="57" t="str">
        <f t="shared" si="350"/>
        <v/>
      </c>
      <c r="EA266" s="49" t="str">
        <f t="shared" si="412"/>
        <v/>
      </c>
      <c r="EB266" s="49" t="str">
        <f t="shared" si="413"/>
        <v/>
      </c>
      <c r="EC266" s="49" t="str">
        <f t="shared" si="414"/>
        <v/>
      </c>
      <c r="ED266" s="49" t="str">
        <f t="shared" si="415"/>
        <v/>
      </c>
      <c r="EE266" s="49" t="str">
        <f t="shared" si="416"/>
        <v/>
      </c>
      <c r="EG266" s="49" t="str">
        <f t="shared" si="417"/>
        <v/>
      </c>
      <c r="EH266" s="49" t="str">
        <f t="shared" si="418"/>
        <v/>
      </c>
      <c r="EI266" s="49" t="str">
        <f t="shared" si="419"/>
        <v/>
      </c>
      <c r="EJ266" s="49" t="str">
        <f t="shared" si="420"/>
        <v/>
      </c>
      <c r="EK266" s="49" t="str">
        <f t="shared" si="421"/>
        <v/>
      </c>
      <c r="EL266" s="57" t="str">
        <f t="shared" si="422"/>
        <v/>
      </c>
    </row>
    <row r="267" spans="1:142" ht="15" customHeight="1">
      <c r="A267" s="699"/>
      <c r="B267" s="702"/>
      <c r="C267" s="702"/>
      <c r="D267" s="722"/>
      <c r="E267" s="722"/>
      <c r="F267" s="722"/>
      <c r="G267" s="722"/>
      <c r="H267" s="722"/>
      <c r="I267" s="722"/>
      <c r="J267" s="722"/>
      <c r="K267" s="722"/>
      <c r="L267" s="722"/>
      <c r="M267" s="722"/>
      <c r="N267" s="722"/>
      <c r="O267" s="722"/>
      <c r="P267" s="722"/>
      <c r="Q267" s="722"/>
      <c r="R267" s="722"/>
      <c r="S267" s="722"/>
      <c r="T267" s="722"/>
      <c r="U267" s="722"/>
      <c r="V267" s="722"/>
      <c r="W267" s="722"/>
      <c r="X267" s="722"/>
      <c r="Y267" s="722"/>
      <c r="Z267" s="722"/>
      <c r="AA267" s="722"/>
      <c r="AB267" s="722"/>
      <c r="AC267" s="722"/>
      <c r="AD267" s="722"/>
      <c r="AE267" s="722"/>
      <c r="AF267" s="722"/>
      <c r="AG267" s="722"/>
      <c r="AH267" s="722"/>
      <c r="AI267" s="722"/>
      <c r="AJ267" s="722"/>
      <c r="AK267" s="722"/>
      <c r="AL267" s="722"/>
      <c r="AM267" s="722"/>
      <c r="AN267" s="722"/>
      <c r="AO267" s="722"/>
      <c r="AP267" s="215" t="str">
        <f t="shared" si="386"/>
        <v/>
      </c>
      <c r="AQ267" s="299" t="str">
        <f t="shared" si="351"/>
        <v/>
      </c>
      <c r="AR267" s="215" t="str">
        <f t="shared" si="387"/>
        <v/>
      </c>
      <c r="AS267" s="3"/>
      <c r="AT267" s="49" t="str">
        <f t="shared" si="388"/>
        <v/>
      </c>
      <c r="AU267" s="49" t="str">
        <f t="shared" si="389"/>
        <v/>
      </c>
      <c r="AV267" s="49" t="str">
        <f t="shared" si="390"/>
        <v/>
      </c>
      <c r="AW267" s="49" t="str">
        <f t="shared" si="391"/>
        <v/>
      </c>
      <c r="AX267" s="49" t="str">
        <f t="shared" si="392"/>
        <v/>
      </c>
      <c r="AY267" s="49" t="str">
        <f t="shared" si="393"/>
        <v/>
      </c>
      <c r="AZ267" s="49" t="str">
        <f t="shared" si="394"/>
        <v/>
      </c>
      <c r="BA267" s="42"/>
      <c r="BB267" s="49" t="str">
        <f t="shared" si="352"/>
        <v/>
      </c>
      <c r="BC267" s="49" t="str">
        <f t="shared" si="353"/>
        <v/>
      </c>
      <c r="BD267" s="49" t="str">
        <f t="shared" si="354"/>
        <v/>
      </c>
      <c r="BE267" s="49" t="str">
        <f t="shared" si="355"/>
        <v/>
      </c>
      <c r="BF267" s="49" t="str">
        <f t="shared" si="356"/>
        <v/>
      </c>
      <c r="BG267" s="49" t="str">
        <f t="shared" si="357"/>
        <v/>
      </c>
      <c r="BH267" s="49" t="str">
        <f t="shared" si="358"/>
        <v/>
      </c>
      <c r="BI267" s="49" t="str">
        <f t="shared" si="395"/>
        <v/>
      </c>
      <c r="BJ267" s="3"/>
      <c r="BK267" s="49" t="str">
        <f t="shared" si="396"/>
        <v/>
      </c>
      <c r="BL267" s="49" t="str">
        <f t="shared" si="397"/>
        <v/>
      </c>
      <c r="BM267" s="49" t="str">
        <f t="shared" si="398"/>
        <v/>
      </c>
      <c r="BN267" s="49" t="str">
        <f t="shared" si="399"/>
        <v/>
      </c>
      <c r="BO267" s="49" t="str">
        <f t="shared" si="400"/>
        <v/>
      </c>
      <c r="BP267" s="49" t="str">
        <f t="shared" si="401"/>
        <v/>
      </c>
      <c r="BQ267" s="49" t="str">
        <f t="shared" si="402"/>
        <v/>
      </c>
      <c r="BR267" s="49" t="str">
        <f t="shared" si="403"/>
        <v/>
      </c>
      <c r="BS267" s="49" t="str">
        <f t="shared" si="404"/>
        <v/>
      </c>
      <c r="BT267" s="49" t="str">
        <f t="shared" si="405"/>
        <v/>
      </c>
      <c r="BU267" s="49" t="str">
        <f t="shared" si="406"/>
        <v/>
      </c>
      <c r="BV267" s="49" t="str">
        <f t="shared" si="407"/>
        <v/>
      </c>
      <c r="BW267" s="49" t="str">
        <f t="shared" si="408"/>
        <v/>
      </c>
      <c r="BY267" s="49" t="str">
        <f t="shared" si="359"/>
        <v/>
      </c>
      <c r="BZ267" s="49" t="str">
        <f t="shared" si="360"/>
        <v/>
      </c>
      <c r="CA267" s="49" t="str">
        <f t="shared" si="361"/>
        <v/>
      </c>
      <c r="CB267" s="49" t="str">
        <f t="shared" si="362"/>
        <v/>
      </c>
      <c r="CC267" s="49" t="str">
        <f t="shared" si="363"/>
        <v/>
      </c>
      <c r="CD267" s="49" t="str">
        <f t="shared" si="364"/>
        <v/>
      </c>
      <c r="CE267" s="49" t="str">
        <f t="shared" si="365"/>
        <v/>
      </c>
      <c r="CF267" s="49" t="str">
        <f t="shared" si="366"/>
        <v/>
      </c>
      <c r="CG267" s="49" t="str">
        <f t="shared" si="367"/>
        <v/>
      </c>
      <c r="CH267" s="49" t="str">
        <f t="shared" si="368"/>
        <v/>
      </c>
      <c r="CI267" s="49" t="str">
        <f t="shared" si="369"/>
        <v/>
      </c>
      <c r="CJ267" s="49" t="str">
        <f t="shared" si="370"/>
        <v/>
      </c>
      <c r="CK267" s="49" t="str">
        <f t="shared" si="371"/>
        <v/>
      </c>
      <c r="CL267" s="49" t="str">
        <f t="shared" si="372"/>
        <v/>
      </c>
      <c r="CM267" s="3"/>
      <c r="CN267" s="49" t="str">
        <f t="shared" si="334"/>
        <v/>
      </c>
      <c r="CO267" s="49" t="str">
        <f t="shared" si="335"/>
        <v/>
      </c>
      <c r="CP267" s="49" t="str">
        <f t="shared" si="336"/>
        <v/>
      </c>
      <c r="CQ267" s="49" t="str">
        <f t="shared" si="337"/>
        <v/>
      </c>
      <c r="CR267" s="49" t="str">
        <f t="shared" si="338"/>
        <v/>
      </c>
      <c r="CS267" s="49" t="str">
        <f t="shared" si="339"/>
        <v/>
      </c>
      <c r="CT267" s="49" t="str">
        <f t="shared" si="340"/>
        <v/>
      </c>
      <c r="CU267" s="49" t="str">
        <f t="shared" si="341"/>
        <v/>
      </c>
      <c r="CW267" s="49" t="str">
        <f t="shared" si="373"/>
        <v/>
      </c>
      <c r="CX267" s="49" t="str">
        <f t="shared" si="374"/>
        <v/>
      </c>
      <c r="CY267" s="49" t="str">
        <f t="shared" si="375"/>
        <v/>
      </c>
      <c r="CZ267" s="49" t="str">
        <f t="shared" si="376"/>
        <v/>
      </c>
      <c r="DA267" s="49" t="str">
        <f t="shared" si="377"/>
        <v/>
      </c>
      <c r="DB267" s="49" t="str">
        <f t="shared" si="378"/>
        <v/>
      </c>
      <c r="DC267" s="49" t="str">
        <f t="shared" si="379"/>
        <v/>
      </c>
      <c r="DD267" s="49" t="str">
        <f t="shared" si="380"/>
        <v/>
      </c>
      <c r="DE267" s="52" t="str">
        <f t="shared" si="381"/>
        <v/>
      </c>
      <c r="DG267" s="49" t="str">
        <f t="shared" si="409"/>
        <v/>
      </c>
      <c r="DH267" s="49" t="str">
        <f t="shared" si="410"/>
        <v/>
      </c>
      <c r="DI267" s="49" t="str">
        <f t="shared" si="411"/>
        <v/>
      </c>
      <c r="DK267" s="49" t="str">
        <f t="shared" si="382"/>
        <v/>
      </c>
      <c r="DL267" s="49" t="str">
        <f t="shared" si="383"/>
        <v/>
      </c>
      <c r="DM267" s="49" t="str">
        <f t="shared" si="384"/>
        <v/>
      </c>
      <c r="DN267" s="57" t="str">
        <f t="shared" si="385"/>
        <v/>
      </c>
      <c r="DP267" s="49" t="str">
        <f t="shared" si="342"/>
        <v/>
      </c>
      <c r="DQ267" s="49" t="str">
        <f t="shared" si="343"/>
        <v/>
      </c>
      <c r="DR267" s="49" t="str">
        <f t="shared" si="344"/>
        <v/>
      </c>
      <c r="DS267" s="49" t="str">
        <f t="shared" si="345"/>
        <v/>
      </c>
      <c r="DU267" s="49" t="str">
        <f t="shared" si="346"/>
        <v/>
      </c>
      <c r="DV267" s="49" t="str">
        <f t="shared" si="347"/>
        <v/>
      </c>
      <c r="DW267" s="49" t="str">
        <f t="shared" si="348"/>
        <v/>
      </c>
      <c r="DX267" s="49" t="str">
        <f t="shared" si="349"/>
        <v/>
      </c>
      <c r="DY267" s="57" t="str">
        <f t="shared" si="350"/>
        <v/>
      </c>
      <c r="EA267" s="49" t="str">
        <f t="shared" si="412"/>
        <v/>
      </c>
      <c r="EB267" s="49" t="str">
        <f t="shared" si="413"/>
        <v/>
      </c>
      <c r="EC267" s="49" t="str">
        <f t="shared" si="414"/>
        <v/>
      </c>
      <c r="ED267" s="49" t="str">
        <f t="shared" si="415"/>
        <v/>
      </c>
      <c r="EE267" s="49" t="str">
        <f t="shared" si="416"/>
        <v/>
      </c>
      <c r="EG267" s="49" t="str">
        <f t="shared" si="417"/>
        <v/>
      </c>
      <c r="EH267" s="49" t="str">
        <f t="shared" si="418"/>
        <v/>
      </c>
      <c r="EI267" s="49" t="str">
        <f t="shared" si="419"/>
        <v/>
      </c>
      <c r="EJ267" s="49" t="str">
        <f t="shared" si="420"/>
        <v/>
      </c>
      <c r="EK267" s="49" t="str">
        <f t="shared" si="421"/>
        <v/>
      </c>
      <c r="EL267" s="57" t="str">
        <f t="shared" si="422"/>
        <v/>
      </c>
    </row>
    <row r="268" spans="1:142" ht="15" customHeight="1">
      <c r="A268" s="699"/>
      <c r="B268" s="702"/>
      <c r="C268" s="702"/>
      <c r="D268" s="722"/>
      <c r="E268" s="722"/>
      <c r="F268" s="722"/>
      <c r="G268" s="722"/>
      <c r="H268" s="722"/>
      <c r="I268" s="722"/>
      <c r="J268" s="722"/>
      <c r="K268" s="722"/>
      <c r="L268" s="722"/>
      <c r="M268" s="722"/>
      <c r="N268" s="722"/>
      <c r="O268" s="722"/>
      <c r="P268" s="722"/>
      <c r="Q268" s="722"/>
      <c r="R268" s="722"/>
      <c r="S268" s="722"/>
      <c r="T268" s="722"/>
      <c r="U268" s="722"/>
      <c r="V268" s="722"/>
      <c r="W268" s="722"/>
      <c r="X268" s="722"/>
      <c r="Y268" s="722"/>
      <c r="Z268" s="722"/>
      <c r="AA268" s="722"/>
      <c r="AB268" s="722"/>
      <c r="AC268" s="722"/>
      <c r="AD268" s="722"/>
      <c r="AE268" s="722"/>
      <c r="AF268" s="722"/>
      <c r="AG268" s="722"/>
      <c r="AH268" s="722"/>
      <c r="AI268" s="722"/>
      <c r="AJ268" s="722"/>
      <c r="AK268" s="722"/>
      <c r="AL268" s="722"/>
      <c r="AM268" s="722"/>
      <c r="AN268" s="722"/>
      <c r="AO268" s="722"/>
      <c r="AP268" s="215" t="str">
        <f t="shared" si="386"/>
        <v/>
      </c>
      <c r="AQ268" s="299" t="str">
        <f t="shared" si="351"/>
        <v/>
      </c>
      <c r="AR268" s="215" t="str">
        <f t="shared" si="387"/>
        <v/>
      </c>
      <c r="AS268" s="3"/>
      <c r="AT268" s="49" t="str">
        <f t="shared" si="388"/>
        <v/>
      </c>
      <c r="AU268" s="49" t="str">
        <f t="shared" si="389"/>
        <v/>
      </c>
      <c r="AV268" s="49" t="str">
        <f t="shared" si="390"/>
        <v/>
      </c>
      <c r="AW268" s="49" t="str">
        <f t="shared" si="391"/>
        <v/>
      </c>
      <c r="AX268" s="49" t="str">
        <f t="shared" si="392"/>
        <v/>
      </c>
      <c r="AY268" s="49" t="str">
        <f t="shared" si="393"/>
        <v/>
      </c>
      <c r="AZ268" s="49" t="str">
        <f t="shared" si="394"/>
        <v/>
      </c>
      <c r="BA268" s="42"/>
      <c r="BB268" s="49" t="str">
        <f t="shared" si="352"/>
        <v/>
      </c>
      <c r="BC268" s="49" t="str">
        <f t="shared" si="353"/>
        <v/>
      </c>
      <c r="BD268" s="49" t="str">
        <f t="shared" si="354"/>
        <v/>
      </c>
      <c r="BE268" s="49" t="str">
        <f t="shared" si="355"/>
        <v/>
      </c>
      <c r="BF268" s="49" t="str">
        <f t="shared" si="356"/>
        <v/>
      </c>
      <c r="BG268" s="49" t="str">
        <f t="shared" si="357"/>
        <v/>
      </c>
      <c r="BH268" s="49" t="str">
        <f t="shared" si="358"/>
        <v/>
      </c>
      <c r="BI268" s="49" t="str">
        <f t="shared" si="395"/>
        <v/>
      </c>
      <c r="BJ268" s="3"/>
      <c r="BK268" s="49" t="str">
        <f t="shared" si="396"/>
        <v/>
      </c>
      <c r="BL268" s="49" t="str">
        <f t="shared" si="397"/>
        <v/>
      </c>
      <c r="BM268" s="49" t="str">
        <f t="shared" si="398"/>
        <v/>
      </c>
      <c r="BN268" s="49" t="str">
        <f t="shared" si="399"/>
        <v/>
      </c>
      <c r="BO268" s="49" t="str">
        <f t="shared" si="400"/>
        <v/>
      </c>
      <c r="BP268" s="49" t="str">
        <f t="shared" si="401"/>
        <v/>
      </c>
      <c r="BQ268" s="49" t="str">
        <f t="shared" si="402"/>
        <v/>
      </c>
      <c r="BR268" s="49" t="str">
        <f t="shared" si="403"/>
        <v/>
      </c>
      <c r="BS268" s="49" t="str">
        <f t="shared" si="404"/>
        <v/>
      </c>
      <c r="BT268" s="49" t="str">
        <f t="shared" si="405"/>
        <v/>
      </c>
      <c r="BU268" s="49" t="str">
        <f t="shared" si="406"/>
        <v/>
      </c>
      <c r="BV268" s="49" t="str">
        <f t="shared" si="407"/>
        <v/>
      </c>
      <c r="BW268" s="49" t="str">
        <f t="shared" si="408"/>
        <v/>
      </c>
      <c r="BY268" s="49" t="str">
        <f t="shared" si="359"/>
        <v/>
      </c>
      <c r="BZ268" s="49" t="str">
        <f t="shared" si="360"/>
        <v/>
      </c>
      <c r="CA268" s="49" t="str">
        <f t="shared" si="361"/>
        <v/>
      </c>
      <c r="CB268" s="49" t="str">
        <f t="shared" si="362"/>
        <v/>
      </c>
      <c r="CC268" s="49" t="str">
        <f t="shared" si="363"/>
        <v/>
      </c>
      <c r="CD268" s="49" t="str">
        <f t="shared" si="364"/>
        <v/>
      </c>
      <c r="CE268" s="49" t="str">
        <f t="shared" si="365"/>
        <v/>
      </c>
      <c r="CF268" s="49" t="str">
        <f t="shared" si="366"/>
        <v/>
      </c>
      <c r="CG268" s="49" t="str">
        <f t="shared" si="367"/>
        <v/>
      </c>
      <c r="CH268" s="49" t="str">
        <f t="shared" si="368"/>
        <v/>
      </c>
      <c r="CI268" s="49" t="str">
        <f t="shared" si="369"/>
        <v/>
      </c>
      <c r="CJ268" s="49" t="str">
        <f t="shared" si="370"/>
        <v/>
      </c>
      <c r="CK268" s="49" t="str">
        <f t="shared" si="371"/>
        <v/>
      </c>
      <c r="CL268" s="49" t="str">
        <f t="shared" si="372"/>
        <v/>
      </c>
      <c r="CM268" s="3"/>
      <c r="CN268" s="49" t="str">
        <f t="shared" si="334"/>
        <v/>
      </c>
      <c r="CO268" s="49" t="str">
        <f t="shared" si="335"/>
        <v/>
      </c>
      <c r="CP268" s="49" t="str">
        <f t="shared" si="336"/>
        <v/>
      </c>
      <c r="CQ268" s="49" t="str">
        <f t="shared" si="337"/>
        <v/>
      </c>
      <c r="CR268" s="49" t="str">
        <f t="shared" si="338"/>
        <v/>
      </c>
      <c r="CS268" s="49" t="str">
        <f t="shared" si="339"/>
        <v/>
      </c>
      <c r="CT268" s="49" t="str">
        <f t="shared" si="340"/>
        <v/>
      </c>
      <c r="CU268" s="49" t="str">
        <f t="shared" si="341"/>
        <v/>
      </c>
      <c r="CW268" s="49" t="str">
        <f t="shared" si="373"/>
        <v/>
      </c>
      <c r="CX268" s="49" t="str">
        <f t="shared" si="374"/>
        <v/>
      </c>
      <c r="CY268" s="49" t="str">
        <f t="shared" si="375"/>
        <v/>
      </c>
      <c r="CZ268" s="49" t="str">
        <f t="shared" si="376"/>
        <v/>
      </c>
      <c r="DA268" s="49" t="str">
        <f t="shared" si="377"/>
        <v/>
      </c>
      <c r="DB268" s="49" t="str">
        <f t="shared" si="378"/>
        <v/>
      </c>
      <c r="DC268" s="49" t="str">
        <f t="shared" si="379"/>
        <v/>
      </c>
      <c r="DD268" s="49" t="str">
        <f t="shared" si="380"/>
        <v/>
      </c>
      <c r="DE268" s="52" t="str">
        <f t="shared" si="381"/>
        <v/>
      </c>
      <c r="DG268" s="49" t="str">
        <f t="shared" si="409"/>
        <v/>
      </c>
      <c r="DH268" s="49" t="str">
        <f t="shared" si="410"/>
        <v/>
      </c>
      <c r="DI268" s="49" t="str">
        <f t="shared" si="411"/>
        <v/>
      </c>
      <c r="DK268" s="49" t="str">
        <f t="shared" si="382"/>
        <v/>
      </c>
      <c r="DL268" s="49" t="str">
        <f t="shared" si="383"/>
        <v/>
      </c>
      <c r="DM268" s="49" t="str">
        <f t="shared" si="384"/>
        <v/>
      </c>
      <c r="DN268" s="57" t="str">
        <f t="shared" si="385"/>
        <v/>
      </c>
      <c r="DP268" s="49" t="str">
        <f t="shared" si="342"/>
        <v/>
      </c>
      <c r="DQ268" s="49" t="str">
        <f t="shared" si="343"/>
        <v/>
      </c>
      <c r="DR268" s="49" t="str">
        <f t="shared" si="344"/>
        <v/>
      </c>
      <c r="DS268" s="49" t="str">
        <f t="shared" si="345"/>
        <v/>
      </c>
      <c r="DU268" s="49" t="str">
        <f t="shared" si="346"/>
        <v/>
      </c>
      <c r="DV268" s="49" t="str">
        <f t="shared" si="347"/>
        <v/>
      </c>
      <c r="DW268" s="49" t="str">
        <f t="shared" si="348"/>
        <v/>
      </c>
      <c r="DX268" s="49" t="str">
        <f t="shared" si="349"/>
        <v/>
      </c>
      <c r="DY268" s="57" t="str">
        <f t="shared" si="350"/>
        <v/>
      </c>
      <c r="EA268" s="49" t="str">
        <f t="shared" si="412"/>
        <v/>
      </c>
      <c r="EB268" s="49" t="str">
        <f t="shared" si="413"/>
        <v/>
      </c>
      <c r="EC268" s="49" t="str">
        <f t="shared" si="414"/>
        <v/>
      </c>
      <c r="ED268" s="49" t="str">
        <f t="shared" si="415"/>
        <v/>
      </c>
      <c r="EE268" s="49" t="str">
        <f t="shared" si="416"/>
        <v/>
      </c>
      <c r="EG268" s="49" t="str">
        <f t="shared" si="417"/>
        <v/>
      </c>
      <c r="EH268" s="49" t="str">
        <f t="shared" si="418"/>
        <v/>
      </c>
      <c r="EI268" s="49" t="str">
        <f t="shared" si="419"/>
        <v/>
      </c>
      <c r="EJ268" s="49" t="str">
        <f t="shared" si="420"/>
        <v/>
      </c>
      <c r="EK268" s="49" t="str">
        <f t="shared" si="421"/>
        <v/>
      </c>
      <c r="EL268" s="57" t="str">
        <f t="shared" si="422"/>
        <v/>
      </c>
    </row>
    <row r="269" spans="1:142" ht="15" customHeight="1">
      <c r="A269" s="699"/>
      <c r="B269" s="702"/>
      <c r="C269" s="702"/>
      <c r="D269" s="722"/>
      <c r="E269" s="722"/>
      <c r="F269" s="722"/>
      <c r="G269" s="722"/>
      <c r="H269" s="722"/>
      <c r="I269" s="722"/>
      <c r="J269" s="722"/>
      <c r="K269" s="722"/>
      <c r="L269" s="722"/>
      <c r="M269" s="722"/>
      <c r="N269" s="722"/>
      <c r="O269" s="722"/>
      <c r="P269" s="722"/>
      <c r="Q269" s="722"/>
      <c r="R269" s="722"/>
      <c r="S269" s="722"/>
      <c r="T269" s="722"/>
      <c r="U269" s="722"/>
      <c r="V269" s="722"/>
      <c r="W269" s="722"/>
      <c r="X269" s="722"/>
      <c r="Y269" s="722"/>
      <c r="Z269" s="722"/>
      <c r="AA269" s="722"/>
      <c r="AB269" s="722"/>
      <c r="AC269" s="722"/>
      <c r="AD269" s="722"/>
      <c r="AE269" s="722"/>
      <c r="AF269" s="722"/>
      <c r="AG269" s="722"/>
      <c r="AH269" s="722"/>
      <c r="AI269" s="722"/>
      <c r="AJ269" s="722"/>
      <c r="AK269" s="722"/>
      <c r="AL269" s="722"/>
      <c r="AM269" s="722"/>
      <c r="AN269" s="722"/>
      <c r="AO269" s="722"/>
      <c r="AP269" s="215" t="str">
        <f t="shared" si="386"/>
        <v/>
      </c>
      <c r="AQ269" s="299" t="str">
        <f t="shared" si="351"/>
        <v/>
      </c>
      <c r="AR269" s="215" t="str">
        <f t="shared" si="387"/>
        <v/>
      </c>
      <c r="AS269" s="3"/>
      <c r="AT269" s="49" t="str">
        <f t="shared" si="388"/>
        <v/>
      </c>
      <c r="AU269" s="49" t="str">
        <f t="shared" si="389"/>
        <v/>
      </c>
      <c r="AV269" s="49" t="str">
        <f t="shared" si="390"/>
        <v/>
      </c>
      <c r="AW269" s="49" t="str">
        <f t="shared" si="391"/>
        <v/>
      </c>
      <c r="AX269" s="49" t="str">
        <f t="shared" si="392"/>
        <v/>
      </c>
      <c r="AY269" s="49" t="str">
        <f t="shared" si="393"/>
        <v/>
      </c>
      <c r="AZ269" s="49" t="str">
        <f t="shared" si="394"/>
        <v/>
      </c>
      <c r="BA269" s="42"/>
      <c r="BB269" s="49" t="str">
        <f t="shared" si="352"/>
        <v/>
      </c>
      <c r="BC269" s="49" t="str">
        <f t="shared" si="353"/>
        <v/>
      </c>
      <c r="BD269" s="49" t="str">
        <f t="shared" si="354"/>
        <v/>
      </c>
      <c r="BE269" s="49" t="str">
        <f t="shared" si="355"/>
        <v/>
      </c>
      <c r="BF269" s="49" t="str">
        <f t="shared" si="356"/>
        <v/>
      </c>
      <c r="BG269" s="49" t="str">
        <f t="shared" si="357"/>
        <v/>
      </c>
      <c r="BH269" s="49" t="str">
        <f t="shared" si="358"/>
        <v/>
      </c>
      <c r="BI269" s="49" t="str">
        <f t="shared" si="395"/>
        <v/>
      </c>
      <c r="BJ269" s="3"/>
      <c r="BK269" s="49" t="str">
        <f t="shared" si="396"/>
        <v/>
      </c>
      <c r="BL269" s="49" t="str">
        <f t="shared" si="397"/>
        <v/>
      </c>
      <c r="BM269" s="49" t="str">
        <f t="shared" si="398"/>
        <v/>
      </c>
      <c r="BN269" s="49" t="str">
        <f t="shared" si="399"/>
        <v/>
      </c>
      <c r="BO269" s="49" t="str">
        <f t="shared" si="400"/>
        <v/>
      </c>
      <c r="BP269" s="49" t="str">
        <f t="shared" si="401"/>
        <v/>
      </c>
      <c r="BQ269" s="49" t="str">
        <f t="shared" si="402"/>
        <v/>
      </c>
      <c r="BR269" s="49" t="str">
        <f t="shared" si="403"/>
        <v/>
      </c>
      <c r="BS269" s="49" t="str">
        <f t="shared" si="404"/>
        <v/>
      </c>
      <c r="BT269" s="49" t="str">
        <f t="shared" si="405"/>
        <v/>
      </c>
      <c r="BU269" s="49" t="str">
        <f t="shared" si="406"/>
        <v/>
      </c>
      <c r="BV269" s="49" t="str">
        <f t="shared" si="407"/>
        <v/>
      </c>
      <c r="BW269" s="49" t="str">
        <f t="shared" si="408"/>
        <v/>
      </c>
      <c r="BY269" s="49" t="str">
        <f t="shared" si="359"/>
        <v/>
      </c>
      <c r="BZ269" s="49" t="str">
        <f t="shared" si="360"/>
        <v/>
      </c>
      <c r="CA269" s="49" t="str">
        <f t="shared" si="361"/>
        <v/>
      </c>
      <c r="CB269" s="49" t="str">
        <f t="shared" si="362"/>
        <v/>
      </c>
      <c r="CC269" s="49" t="str">
        <f t="shared" si="363"/>
        <v/>
      </c>
      <c r="CD269" s="49" t="str">
        <f t="shared" si="364"/>
        <v/>
      </c>
      <c r="CE269" s="49" t="str">
        <f t="shared" si="365"/>
        <v/>
      </c>
      <c r="CF269" s="49" t="str">
        <f t="shared" si="366"/>
        <v/>
      </c>
      <c r="CG269" s="49" t="str">
        <f t="shared" si="367"/>
        <v/>
      </c>
      <c r="CH269" s="49" t="str">
        <f t="shared" si="368"/>
        <v/>
      </c>
      <c r="CI269" s="49" t="str">
        <f t="shared" si="369"/>
        <v/>
      </c>
      <c r="CJ269" s="49" t="str">
        <f t="shared" si="370"/>
        <v/>
      </c>
      <c r="CK269" s="49" t="str">
        <f t="shared" si="371"/>
        <v/>
      </c>
      <c r="CL269" s="49" t="str">
        <f t="shared" si="372"/>
        <v/>
      </c>
      <c r="CM269" s="3"/>
      <c r="CN269" s="49" t="str">
        <f t="shared" si="334"/>
        <v/>
      </c>
      <c r="CO269" s="49" t="str">
        <f t="shared" si="335"/>
        <v/>
      </c>
      <c r="CP269" s="49" t="str">
        <f t="shared" si="336"/>
        <v/>
      </c>
      <c r="CQ269" s="49" t="str">
        <f t="shared" si="337"/>
        <v/>
      </c>
      <c r="CR269" s="49" t="str">
        <f t="shared" si="338"/>
        <v/>
      </c>
      <c r="CS269" s="49" t="str">
        <f t="shared" si="339"/>
        <v/>
      </c>
      <c r="CT269" s="49" t="str">
        <f t="shared" si="340"/>
        <v/>
      </c>
      <c r="CU269" s="49" t="str">
        <f t="shared" si="341"/>
        <v/>
      </c>
      <c r="CW269" s="49" t="str">
        <f t="shared" si="373"/>
        <v/>
      </c>
      <c r="CX269" s="49" t="str">
        <f t="shared" si="374"/>
        <v/>
      </c>
      <c r="CY269" s="49" t="str">
        <f t="shared" si="375"/>
        <v/>
      </c>
      <c r="CZ269" s="49" t="str">
        <f t="shared" si="376"/>
        <v/>
      </c>
      <c r="DA269" s="49" t="str">
        <f t="shared" si="377"/>
        <v/>
      </c>
      <c r="DB269" s="49" t="str">
        <f t="shared" si="378"/>
        <v/>
      </c>
      <c r="DC269" s="49" t="str">
        <f t="shared" si="379"/>
        <v/>
      </c>
      <c r="DD269" s="49" t="str">
        <f t="shared" si="380"/>
        <v/>
      </c>
      <c r="DE269" s="52" t="str">
        <f t="shared" si="381"/>
        <v/>
      </c>
      <c r="DG269" s="49" t="str">
        <f t="shared" si="409"/>
        <v/>
      </c>
      <c r="DH269" s="49" t="str">
        <f t="shared" si="410"/>
        <v/>
      </c>
      <c r="DI269" s="49" t="str">
        <f t="shared" si="411"/>
        <v/>
      </c>
      <c r="DK269" s="49" t="str">
        <f t="shared" si="382"/>
        <v/>
      </c>
      <c r="DL269" s="49" t="str">
        <f t="shared" si="383"/>
        <v/>
      </c>
      <c r="DM269" s="49" t="str">
        <f t="shared" si="384"/>
        <v/>
      </c>
      <c r="DN269" s="57" t="str">
        <f t="shared" si="385"/>
        <v/>
      </c>
      <c r="DP269" s="49" t="str">
        <f t="shared" si="342"/>
        <v/>
      </c>
      <c r="DQ269" s="49" t="str">
        <f t="shared" si="343"/>
        <v/>
      </c>
      <c r="DR269" s="49" t="str">
        <f t="shared" si="344"/>
        <v/>
      </c>
      <c r="DS269" s="49" t="str">
        <f t="shared" si="345"/>
        <v/>
      </c>
      <c r="DU269" s="49" t="str">
        <f t="shared" si="346"/>
        <v/>
      </c>
      <c r="DV269" s="49" t="str">
        <f t="shared" si="347"/>
        <v/>
      </c>
      <c r="DW269" s="49" t="str">
        <f t="shared" si="348"/>
        <v/>
      </c>
      <c r="DX269" s="49" t="str">
        <f t="shared" si="349"/>
        <v/>
      </c>
      <c r="DY269" s="57" t="str">
        <f t="shared" si="350"/>
        <v/>
      </c>
      <c r="EA269" s="49" t="str">
        <f t="shared" si="412"/>
        <v/>
      </c>
      <c r="EB269" s="49" t="str">
        <f t="shared" si="413"/>
        <v/>
      </c>
      <c r="EC269" s="49" t="str">
        <f t="shared" si="414"/>
        <v/>
      </c>
      <c r="ED269" s="49" t="str">
        <f t="shared" si="415"/>
        <v/>
      </c>
      <c r="EE269" s="49" t="str">
        <f t="shared" si="416"/>
        <v/>
      </c>
      <c r="EG269" s="49" t="str">
        <f t="shared" si="417"/>
        <v/>
      </c>
      <c r="EH269" s="49" t="str">
        <f t="shared" si="418"/>
        <v/>
      </c>
      <c r="EI269" s="49" t="str">
        <f t="shared" si="419"/>
        <v/>
      </c>
      <c r="EJ269" s="49" t="str">
        <f t="shared" si="420"/>
        <v/>
      </c>
      <c r="EK269" s="49" t="str">
        <f t="shared" si="421"/>
        <v/>
      </c>
      <c r="EL269" s="57" t="str">
        <f t="shared" si="422"/>
        <v/>
      </c>
    </row>
    <row r="270" spans="1:142" ht="15" customHeight="1">
      <c r="A270" s="699"/>
      <c r="B270" s="702"/>
      <c r="C270" s="702"/>
      <c r="D270" s="722"/>
      <c r="E270" s="722"/>
      <c r="F270" s="722"/>
      <c r="G270" s="722"/>
      <c r="H270" s="722"/>
      <c r="I270" s="722"/>
      <c r="J270" s="722"/>
      <c r="K270" s="722"/>
      <c r="L270" s="722"/>
      <c r="M270" s="722"/>
      <c r="N270" s="722"/>
      <c r="O270" s="722"/>
      <c r="P270" s="722"/>
      <c r="Q270" s="722"/>
      <c r="R270" s="722"/>
      <c r="S270" s="722"/>
      <c r="T270" s="722"/>
      <c r="U270" s="722"/>
      <c r="V270" s="722"/>
      <c r="W270" s="722"/>
      <c r="X270" s="722"/>
      <c r="Y270" s="722"/>
      <c r="Z270" s="722"/>
      <c r="AA270" s="722"/>
      <c r="AB270" s="722"/>
      <c r="AC270" s="722"/>
      <c r="AD270" s="722"/>
      <c r="AE270" s="722"/>
      <c r="AF270" s="722"/>
      <c r="AG270" s="722"/>
      <c r="AH270" s="722"/>
      <c r="AI270" s="722"/>
      <c r="AJ270" s="722"/>
      <c r="AK270" s="722"/>
      <c r="AL270" s="722"/>
      <c r="AM270" s="722"/>
      <c r="AN270" s="722"/>
      <c r="AO270" s="722"/>
      <c r="AP270" s="215" t="str">
        <f t="shared" si="386"/>
        <v/>
      </c>
      <c r="AQ270" s="299" t="str">
        <f t="shared" si="351"/>
        <v/>
      </c>
      <c r="AR270" s="215" t="str">
        <f t="shared" si="387"/>
        <v/>
      </c>
      <c r="AS270" s="3"/>
      <c r="AT270" s="49" t="str">
        <f t="shared" si="388"/>
        <v/>
      </c>
      <c r="AU270" s="49" t="str">
        <f t="shared" si="389"/>
        <v/>
      </c>
      <c r="AV270" s="49" t="str">
        <f t="shared" si="390"/>
        <v/>
      </c>
      <c r="AW270" s="49" t="str">
        <f t="shared" si="391"/>
        <v/>
      </c>
      <c r="AX270" s="49" t="str">
        <f t="shared" si="392"/>
        <v/>
      </c>
      <c r="AY270" s="49" t="str">
        <f t="shared" si="393"/>
        <v/>
      </c>
      <c r="AZ270" s="49" t="str">
        <f t="shared" si="394"/>
        <v/>
      </c>
      <c r="BA270" s="42"/>
      <c r="BB270" s="49" t="str">
        <f t="shared" si="352"/>
        <v/>
      </c>
      <c r="BC270" s="49" t="str">
        <f t="shared" si="353"/>
        <v/>
      </c>
      <c r="BD270" s="49" t="str">
        <f t="shared" si="354"/>
        <v/>
      </c>
      <c r="BE270" s="49" t="str">
        <f t="shared" si="355"/>
        <v/>
      </c>
      <c r="BF270" s="49" t="str">
        <f t="shared" si="356"/>
        <v/>
      </c>
      <c r="BG270" s="49" t="str">
        <f t="shared" si="357"/>
        <v/>
      </c>
      <c r="BH270" s="49" t="str">
        <f t="shared" si="358"/>
        <v/>
      </c>
      <c r="BI270" s="49" t="str">
        <f t="shared" si="395"/>
        <v/>
      </c>
      <c r="BJ270" s="3"/>
      <c r="BK270" s="49" t="str">
        <f t="shared" si="396"/>
        <v/>
      </c>
      <c r="BL270" s="49" t="str">
        <f t="shared" si="397"/>
        <v/>
      </c>
      <c r="BM270" s="49" t="str">
        <f t="shared" si="398"/>
        <v/>
      </c>
      <c r="BN270" s="49" t="str">
        <f t="shared" si="399"/>
        <v/>
      </c>
      <c r="BO270" s="49" t="str">
        <f t="shared" si="400"/>
        <v/>
      </c>
      <c r="BP270" s="49" t="str">
        <f t="shared" si="401"/>
        <v/>
      </c>
      <c r="BQ270" s="49" t="str">
        <f t="shared" si="402"/>
        <v/>
      </c>
      <c r="BR270" s="49" t="str">
        <f t="shared" si="403"/>
        <v/>
      </c>
      <c r="BS270" s="49" t="str">
        <f t="shared" si="404"/>
        <v/>
      </c>
      <c r="BT270" s="49" t="str">
        <f t="shared" si="405"/>
        <v/>
      </c>
      <c r="BU270" s="49" t="str">
        <f t="shared" si="406"/>
        <v/>
      </c>
      <c r="BV270" s="49" t="str">
        <f t="shared" si="407"/>
        <v/>
      </c>
      <c r="BW270" s="49" t="str">
        <f t="shared" si="408"/>
        <v/>
      </c>
      <c r="BY270" s="49" t="str">
        <f t="shared" si="359"/>
        <v/>
      </c>
      <c r="BZ270" s="49" t="str">
        <f t="shared" si="360"/>
        <v/>
      </c>
      <c r="CA270" s="49" t="str">
        <f t="shared" si="361"/>
        <v/>
      </c>
      <c r="CB270" s="49" t="str">
        <f t="shared" si="362"/>
        <v/>
      </c>
      <c r="CC270" s="49" t="str">
        <f t="shared" si="363"/>
        <v/>
      </c>
      <c r="CD270" s="49" t="str">
        <f t="shared" si="364"/>
        <v/>
      </c>
      <c r="CE270" s="49" t="str">
        <f t="shared" si="365"/>
        <v/>
      </c>
      <c r="CF270" s="49" t="str">
        <f t="shared" si="366"/>
        <v/>
      </c>
      <c r="CG270" s="49" t="str">
        <f t="shared" si="367"/>
        <v/>
      </c>
      <c r="CH270" s="49" t="str">
        <f t="shared" si="368"/>
        <v/>
      </c>
      <c r="CI270" s="49" t="str">
        <f t="shared" si="369"/>
        <v/>
      </c>
      <c r="CJ270" s="49" t="str">
        <f t="shared" si="370"/>
        <v/>
      </c>
      <c r="CK270" s="49" t="str">
        <f t="shared" si="371"/>
        <v/>
      </c>
      <c r="CL270" s="49" t="str">
        <f t="shared" si="372"/>
        <v/>
      </c>
      <c r="CM270" s="3"/>
      <c r="CN270" s="49" t="str">
        <f t="shared" ref="CN270:CN318" si="423">IF(OR(ISBLANK($B270),N(CN$67)=0,N($AP$66)=0),"",IF(OR(COUNTIFS($D270:$AO270,"ABS",$D534:$AO534,CN$68)=BL$332,COUNTIFS($D270:$AO270,"ABS",$D534:$AO534,CN$68)=BL$332,COUNTIFS($D270:$AO270,"ABS",$D534:$AO534,CN$68)=BL$332,COUNTIFS($D270:$AO270,"ABS",$D534:$AO534,CN$68)=BL$332),"ABS",ROUND(MMULT($D534:$AO534,BL$333:BL$370),2)))</f>
        <v/>
      </c>
      <c r="CO270" s="49" t="str">
        <f t="shared" ref="CO270:CO318" si="424">IF(OR(ISBLANK($B270),N(CO$67)=0,N($AP$66)=0),"",IF(OR(COUNTIFS($D270:$AO270,"ABS",$D534:$AO534,CO$68)=BM$332,COUNTIFS($D270:$AO270,"ABS",$D534:$AO534,CO$68)=BM$332,COUNTIFS($D270:$AO270,"ABS",$D534:$AO534,CO$68)=BM$332,COUNTIFS($D270:$AO270,"ABS",$D534:$AO534,CO$68)=BM$332),"ABS",ROUND(MMULT($D534:$AO534,BM$333:BM$370),2)))</f>
        <v/>
      </c>
      <c r="CP270" s="49" t="str">
        <f t="shared" ref="CP270:CP318" si="425">IF(OR(ISBLANK($B270),N(CP$67)=0,N($AP$66)=0),"",IF(OR(COUNTIFS($D270:$AO270,"ABS",$D534:$AO534,CP$68)=BN$332,COUNTIFS($D270:$AO270,"ABS",$D534:$AO534,CP$68)=BN$332,COUNTIFS($D270:$AO270,"ABS",$D534:$AO534,CP$68)=BN$332,COUNTIFS($D270:$AO270,"ABS",$D534:$AO534,CP$68)=BN$332),"ABS",ROUND(MMULT($D534:$AO534,BN$333:BN$370),2)))</f>
        <v/>
      </c>
      <c r="CQ270" s="49" t="str">
        <f t="shared" ref="CQ270:CQ318" si="426">IF(OR(ISBLANK($B270),N(CQ$67)=0,N($AP$66)=0),"",IF(OR(COUNTIFS($D270:$AO270,"ABS",$D534:$AO534,CQ$68)=BO$332,COUNTIFS($D270:$AO270,"ABS",$D534:$AO534,CQ$68)=BO$332,COUNTIFS($D270:$AO270,"ABS",$D534:$AO534,CQ$68)=BO$332,COUNTIFS($D270:$AO270,"ABS",$D534:$AO534,CQ$68)=BO$332),"ABS",ROUND(MMULT($D534:$AO534,BO$333:BO$370),2)))</f>
        <v/>
      </c>
      <c r="CR270" s="49" t="str">
        <f t="shared" ref="CR270:CR318" si="427">IF(OR(ISBLANK($B270),N(CR$67)=0,N($AP$66)=0),"",IF(OR(COUNTIFS($D270:$AO270,"ABS",$D534:$AO534,CR$68)=BP$332,COUNTIFS($D270:$AO270,"ABS",$D534:$AO534,CR$68)=BP$332,COUNTIFS($D270:$AO270,"ABS",$D534:$AO534,CR$68)=BP$332,COUNTIFS($D270:$AO270,"ABS",$D534:$AO534,CR$68)=BP$332),"ABS",ROUND(MMULT($D534:$AO534,BP$333:BP$370),2)))</f>
        <v/>
      </c>
      <c r="CS270" s="49" t="str">
        <f t="shared" ref="CS270:CS318" si="428">IF(OR(ISBLANK($B270),N(CS$67)=0,N($AP$66)=0),"",IF(OR(COUNTIFS($D270:$AO270,"ABS",$D534:$AO534,CS$68)=BQ$332,COUNTIFS($D270:$AO270,"ABS",$D534:$AO534,CS$68)=BQ$332,COUNTIFS($D270:$AO270,"ABS",$D534:$AO534,CS$68)=BQ$332,COUNTIFS($D270:$AO270,"ABS",$D534:$AO534,CS$68)=BQ$332),"ABS",ROUND(MMULT($D534:$AO534,BQ$333:BQ$370),2)))</f>
        <v/>
      </c>
      <c r="CT270" s="49" t="str">
        <f t="shared" ref="CT270:CT318" si="429">IF(OR(ISBLANK($B270),N(CT$67)=0,N($AP$66)=0),"",IF(OR(COUNTIFS($D270:$AO270,"ABS",$D534:$AO534,CT$68)=BR$332,COUNTIFS($D270:$AO270,"ABS",$D534:$AO534,CT$68)=BR$332,COUNTIFS($D270:$AO270,"ABS",$D534:$AO534,CT$68)=BR$332,COUNTIFS($D270:$AO270,"ABS",$D534:$AO534,CT$68)=BR$332),"ABS",ROUND(MMULT($D534:$AO534,BR$333:BR$370),2)))</f>
        <v/>
      </c>
      <c r="CU270" s="49" t="str">
        <f t="shared" ref="CU270:CU318" si="430">IF(OR(ISBLANK($B270),N(CU$67)=0,N($AP$66)=0),"",IF(OR(COUNTIFS($D270:$AO270,"ABS",$D534:$AO534,CU$68)=BS$332,COUNTIFS($D270:$AO270,"ABS",$D534:$AO534,CU$68)=BS$332,COUNTIFS($D270:$AO270,"ABS",$D534:$AO534,CU$68)=BS$332,COUNTIFS($D270:$AO270,"ABS",$D534:$AO534,CU$68)=BS$332),"ABS",ROUND(MMULT($D534:$AO534,BS$333:BS$370),2)))</f>
        <v/>
      </c>
      <c r="CW270" s="49" t="str">
        <f t="shared" si="373"/>
        <v/>
      </c>
      <c r="CX270" s="49" t="str">
        <f t="shared" si="374"/>
        <v/>
      </c>
      <c r="CY270" s="49" t="str">
        <f t="shared" si="375"/>
        <v/>
      </c>
      <c r="CZ270" s="49" t="str">
        <f t="shared" si="376"/>
        <v/>
      </c>
      <c r="DA270" s="49" t="str">
        <f t="shared" si="377"/>
        <v/>
      </c>
      <c r="DB270" s="49" t="str">
        <f t="shared" si="378"/>
        <v/>
      </c>
      <c r="DC270" s="49" t="str">
        <f t="shared" si="379"/>
        <v/>
      </c>
      <c r="DD270" s="49" t="str">
        <f t="shared" si="380"/>
        <v/>
      </c>
      <c r="DE270" s="52" t="str">
        <f t="shared" si="381"/>
        <v/>
      </c>
      <c r="DG270" s="49" t="str">
        <f t="shared" si="409"/>
        <v/>
      </c>
      <c r="DH270" s="49" t="str">
        <f t="shared" si="410"/>
        <v/>
      </c>
      <c r="DI270" s="49" t="str">
        <f t="shared" si="411"/>
        <v/>
      </c>
      <c r="DK270" s="49" t="str">
        <f t="shared" si="382"/>
        <v/>
      </c>
      <c r="DL270" s="49" t="str">
        <f t="shared" si="383"/>
        <v/>
      </c>
      <c r="DM270" s="49" t="str">
        <f t="shared" si="384"/>
        <v/>
      </c>
      <c r="DN270" s="57" t="str">
        <f t="shared" si="385"/>
        <v/>
      </c>
      <c r="DP270" s="49" t="str">
        <f t="shared" ref="DP270:DP318" si="431">IF(OR(ISBLANK($B270),N(DP$67)=0,N($AP$66)=0),"",IF(OR(COUNTIFS($D270:$AO270,"ABS",$D534:$AO534,DP$68)=BW$332,COUNTIFS($D270:$AO270,"ABS",$D534:$AO534,DP$68)=BW$332,COUNTIFS($D270:$AO270,"ABS",$D534:$AO534,DP$68)=BW$332,COUNTIFS($D270:$AO270,"ABS",$D534:$AO534,DP$68)=BW$332),"ABS",ROUND(MMULT($D534:$AO534,BW$333:BW$370),2)))</f>
        <v/>
      </c>
      <c r="DQ270" s="49" t="str">
        <f t="shared" ref="DQ270:DQ318" si="432">IF(OR(ISBLANK($B270),N(DQ$67)=0,N($AP$66)=0),"",IF(OR(COUNTIFS($D270:$AO270,"ABS",$D534:$AO534,DQ$68)=BX$332,COUNTIFS($D270:$AO270,"ABS",$D534:$AO534,DQ$68)=BX$332,COUNTIFS($D270:$AO270,"ABS",$D534:$AO534,DQ$68)=BX$332,COUNTIFS($D270:$AO270,"ABS",$D534:$AO534,DQ$68)=BX$332),"ABS",ROUND(MMULT($D534:$AO534,BX$333:BX$370),2)))</f>
        <v/>
      </c>
      <c r="DR270" s="49" t="str">
        <f t="shared" ref="DR270:DR318" si="433">IF(OR(ISBLANK($B270),N(DR$67)=0,N($AP$66)=0),"",IF(OR(COUNTIFS($D270:$AO270,"ABS",$D534:$AO534,DR$68)=BY$332,COUNTIFS($D270:$AO270,"ABS",$D534:$AO534,DR$68)=BY$332,COUNTIFS($D270:$AO270,"ABS",$D534:$AO534,DR$68)=BY$332,COUNTIFS($D270:$AO270,"ABS",$D534:$AO534,DR$68)=BY$332),"ABS",ROUND(MMULT($D534:$AO534,BY$333:BY$370),2)))</f>
        <v/>
      </c>
      <c r="DS270" s="49" t="str">
        <f t="shared" ref="DS270:DS318" si="434">IF(OR(ISBLANK($B270),N(DS$67)=0,N($AP$66)=0),"",IF(OR(COUNTIFS($D270:$AO270,"ABS",$D534:$AO534,DS$68)=BZ$332,COUNTIFS($D270:$AO270,"ABS",$D534:$AO534,DS$68)=BZ$332,COUNTIFS($D270:$AO270,"ABS",$D534:$AO534,DS$68)=BZ$332,COUNTIFS($D270:$AO270,"ABS",$D534:$AO534,DS$68)=BZ$332),"ABS",ROUND(MMULT($D534:$AO534,BZ$333:BZ$370),2)))</f>
        <v/>
      </c>
      <c r="DU270" s="49" t="str">
        <f t="shared" ref="DU270:DU318" si="435">IF(AND(ISBLANK($B270),ISBLANK($C270)),"",IF(AND(N(DP$67)&gt;0,DP270="ABS"),"ABS",IF(AND(N(DP$67)&gt;0,LEN(DP270)&gt;0),IF(ROUND(DP270/DP$67*100,0)&gt;=$J$8,"Yes","No"),"")))</f>
        <v/>
      </c>
      <c r="DV270" s="49" t="str">
        <f t="shared" ref="DV270:DV318" si="436">IF(AND(ISBLANK($B270),ISBLANK($C270)),"",IF(AND(N(DQ$67)&gt;0,DQ270="ABS"),"ABS",IF(AND(N(DQ$67)&gt;0,LEN(DQ270)&gt;0),IF(ROUND(DQ270/DQ$67*100,0)&gt;=$J$8,"Yes","No"),"")))</f>
        <v/>
      </c>
      <c r="DW270" s="49" t="str">
        <f t="shared" ref="DW270:DW318" si="437">IF(AND(ISBLANK($B270),ISBLANK($C270)),"",IF(AND(N(DR$67)&gt;0,DR270="ABS"),"ABS",IF(AND(N(DR$67)&gt;0,LEN(DR270)&gt;0),IF(ROUND(DR270/DR$67*100,0)&gt;=$J$8,"Yes","No"),"")))</f>
        <v/>
      </c>
      <c r="DX270" s="49" t="str">
        <f t="shared" ref="DX270:DX318" si="438">IF(AND(ISBLANK($B270),ISBLANK($C270)),"",IF(AND(N(DS$67)&gt;0,DS270="ABS"),"ABS",IF(AND(N(DS$67)&gt;0,LEN(DS270)&gt;0),IF(ROUND(DS270/DS$67*100,0)&gt;=$J$8,"Yes","No"),"")))</f>
        <v/>
      </c>
      <c r="DY270" s="57" t="str">
        <f t="shared" ref="DY270:DY318" si="439">IF(COUNTIF(DU270:DX270,"Yes")=$DY$66,"Yes",IF(COUNTIF(DU270:DX270,"ABS")&gt;0,"ABS",IF(AND(N($AP270)&gt;0,COUNTIF(DU270:DX270,"No")&gt;0),"No","")))</f>
        <v/>
      </c>
      <c r="EA270" s="49" t="str">
        <f t="shared" si="412"/>
        <v/>
      </c>
      <c r="EB270" s="49" t="str">
        <f t="shared" si="413"/>
        <v/>
      </c>
      <c r="EC270" s="49" t="str">
        <f t="shared" si="414"/>
        <v/>
      </c>
      <c r="ED270" s="49" t="str">
        <f t="shared" si="415"/>
        <v/>
      </c>
      <c r="EE270" s="49" t="str">
        <f t="shared" si="416"/>
        <v/>
      </c>
      <c r="EG270" s="49" t="str">
        <f t="shared" si="417"/>
        <v/>
      </c>
      <c r="EH270" s="49" t="str">
        <f t="shared" si="418"/>
        <v/>
      </c>
      <c r="EI270" s="49" t="str">
        <f t="shared" si="419"/>
        <v/>
      </c>
      <c r="EJ270" s="49" t="str">
        <f t="shared" si="420"/>
        <v/>
      </c>
      <c r="EK270" s="49" t="str">
        <f t="shared" si="421"/>
        <v/>
      </c>
      <c r="EL270" s="57" t="str">
        <f t="shared" si="422"/>
        <v/>
      </c>
    </row>
    <row r="271" spans="1:142" ht="15" customHeight="1">
      <c r="A271" s="699"/>
      <c r="B271" s="702"/>
      <c r="C271" s="702"/>
      <c r="D271" s="728"/>
      <c r="E271" s="728"/>
      <c r="F271" s="728"/>
      <c r="G271" s="728"/>
      <c r="H271" s="728"/>
      <c r="I271" s="728"/>
      <c r="J271" s="728"/>
      <c r="K271" s="728"/>
      <c r="L271" s="728"/>
      <c r="M271" s="728"/>
      <c r="N271" s="728"/>
      <c r="O271" s="728"/>
      <c r="P271" s="728"/>
      <c r="Q271" s="728"/>
      <c r="R271" s="728"/>
      <c r="S271" s="728"/>
      <c r="T271" s="728"/>
      <c r="U271" s="728"/>
      <c r="V271" s="728"/>
      <c r="W271" s="728"/>
      <c r="X271" s="728"/>
      <c r="Y271" s="728"/>
      <c r="Z271" s="728"/>
      <c r="AA271" s="728"/>
      <c r="AB271" s="728"/>
      <c r="AC271" s="728"/>
      <c r="AD271" s="728"/>
      <c r="AE271" s="728"/>
      <c r="AF271" s="728"/>
      <c r="AG271" s="728"/>
      <c r="AH271" s="728"/>
      <c r="AI271" s="728"/>
      <c r="AJ271" s="728"/>
      <c r="AK271" s="728"/>
      <c r="AL271" s="728"/>
      <c r="AM271" s="728"/>
      <c r="AN271" s="728"/>
      <c r="AO271" s="728"/>
      <c r="AP271" s="215" t="str">
        <f t="shared" si="386"/>
        <v/>
      </c>
      <c r="AQ271" s="299" t="str">
        <f t="shared" si="351"/>
        <v/>
      </c>
      <c r="AR271" s="215" t="str">
        <f t="shared" si="387"/>
        <v/>
      </c>
      <c r="AS271" s="3"/>
      <c r="AT271" s="49" t="str">
        <f t="shared" si="388"/>
        <v/>
      </c>
      <c r="AU271" s="49" t="str">
        <f t="shared" si="389"/>
        <v/>
      </c>
      <c r="AV271" s="49" t="str">
        <f t="shared" si="390"/>
        <v/>
      </c>
      <c r="AW271" s="49" t="str">
        <f t="shared" si="391"/>
        <v/>
      </c>
      <c r="AX271" s="49" t="str">
        <f t="shared" si="392"/>
        <v/>
      </c>
      <c r="AY271" s="49" t="str">
        <f t="shared" si="393"/>
        <v/>
      </c>
      <c r="AZ271" s="49" t="str">
        <f t="shared" si="394"/>
        <v/>
      </c>
      <c r="BA271" s="42"/>
      <c r="BB271" s="49" t="str">
        <f t="shared" si="352"/>
        <v/>
      </c>
      <c r="BC271" s="49" t="str">
        <f t="shared" si="353"/>
        <v/>
      </c>
      <c r="BD271" s="49" t="str">
        <f t="shared" si="354"/>
        <v/>
      </c>
      <c r="BE271" s="49" t="str">
        <f t="shared" si="355"/>
        <v/>
      </c>
      <c r="BF271" s="49" t="str">
        <f t="shared" si="356"/>
        <v/>
      </c>
      <c r="BG271" s="49" t="str">
        <f t="shared" si="357"/>
        <v/>
      </c>
      <c r="BH271" s="49" t="str">
        <f t="shared" si="358"/>
        <v/>
      </c>
      <c r="BI271" s="49" t="str">
        <f t="shared" si="395"/>
        <v/>
      </c>
      <c r="BJ271" s="3"/>
      <c r="BK271" s="49" t="str">
        <f t="shared" si="396"/>
        <v/>
      </c>
      <c r="BL271" s="49" t="str">
        <f t="shared" si="397"/>
        <v/>
      </c>
      <c r="BM271" s="49" t="str">
        <f t="shared" si="398"/>
        <v/>
      </c>
      <c r="BN271" s="49" t="str">
        <f t="shared" si="399"/>
        <v/>
      </c>
      <c r="BO271" s="49" t="str">
        <f t="shared" si="400"/>
        <v/>
      </c>
      <c r="BP271" s="49" t="str">
        <f t="shared" si="401"/>
        <v/>
      </c>
      <c r="BQ271" s="49" t="str">
        <f t="shared" si="402"/>
        <v/>
      </c>
      <c r="BR271" s="49" t="str">
        <f t="shared" si="403"/>
        <v/>
      </c>
      <c r="BS271" s="49" t="str">
        <f t="shared" si="404"/>
        <v/>
      </c>
      <c r="BT271" s="49" t="str">
        <f t="shared" si="405"/>
        <v/>
      </c>
      <c r="BU271" s="49" t="str">
        <f t="shared" si="406"/>
        <v/>
      </c>
      <c r="BV271" s="49" t="str">
        <f t="shared" si="407"/>
        <v/>
      </c>
      <c r="BW271" s="49" t="str">
        <f t="shared" si="408"/>
        <v/>
      </c>
      <c r="BY271" s="49" t="str">
        <f t="shared" si="359"/>
        <v/>
      </c>
      <c r="BZ271" s="49" t="str">
        <f t="shared" si="360"/>
        <v/>
      </c>
      <c r="CA271" s="49" t="str">
        <f t="shared" si="361"/>
        <v/>
      </c>
      <c r="CB271" s="49" t="str">
        <f t="shared" si="362"/>
        <v/>
      </c>
      <c r="CC271" s="49" t="str">
        <f t="shared" si="363"/>
        <v/>
      </c>
      <c r="CD271" s="49" t="str">
        <f t="shared" si="364"/>
        <v/>
      </c>
      <c r="CE271" s="49" t="str">
        <f t="shared" si="365"/>
        <v/>
      </c>
      <c r="CF271" s="49" t="str">
        <f t="shared" si="366"/>
        <v/>
      </c>
      <c r="CG271" s="49" t="str">
        <f t="shared" si="367"/>
        <v/>
      </c>
      <c r="CH271" s="49" t="str">
        <f t="shared" si="368"/>
        <v/>
      </c>
      <c r="CI271" s="49" t="str">
        <f t="shared" si="369"/>
        <v/>
      </c>
      <c r="CJ271" s="49" t="str">
        <f t="shared" si="370"/>
        <v/>
      </c>
      <c r="CK271" s="49" t="str">
        <f t="shared" si="371"/>
        <v/>
      </c>
      <c r="CL271" s="49" t="str">
        <f t="shared" si="372"/>
        <v/>
      </c>
      <c r="CM271" s="3"/>
      <c r="CN271" s="49" t="str">
        <f t="shared" si="423"/>
        <v/>
      </c>
      <c r="CO271" s="49" t="str">
        <f t="shared" si="424"/>
        <v/>
      </c>
      <c r="CP271" s="49" t="str">
        <f t="shared" si="425"/>
        <v/>
      </c>
      <c r="CQ271" s="49" t="str">
        <f t="shared" si="426"/>
        <v/>
      </c>
      <c r="CR271" s="49" t="str">
        <f t="shared" si="427"/>
        <v/>
      </c>
      <c r="CS271" s="49" t="str">
        <f t="shared" si="428"/>
        <v/>
      </c>
      <c r="CT271" s="49" t="str">
        <f t="shared" si="429"/>
        <v/>
      </c>
      <c r="CU271" s="49" t="str">
        <f t="shared" si="430"/>
        <v/>
      </c>
      <c r="CW271" s="49" t="str">
        <f t="shared" si="373"/>
        <v/>
      </c>
      <c r="CX271" s="49" t="str">
        <f t="shared" si="374"/>
        <v/>
      </c>
      <c r="CY271" s="49" t="str">
        <f t="shared" si="375"/>
        <v/>
      </c>
      <c r="CZ271" s="49" t="str">
        <f t="shared" si="376"/>
        <v/>
      </c>
      <c r="DA271" s="49" t="str">
        <f t="shared" si="377"/>
        <v/>
      </c>
      <c r="DB271" s="49" t="str">
        <f t="shared" si="378"/>
        <v/>
      </c>
      <c r="DC271" s="49" t="str">
        <f t="shared" si="379"/>
        <v/>
      </c>
      <c r="DD271" s="49" t="str">
        <f t="shared" si="380"/>
        <v/>
      </c>
      <c r="DE271" s="52" t="str">
        <f t="shared" si="381"/>
        <v/>
      </c>
      <c r="DG271" s="49" t="str">
        <f t="shared" si="409"/>
        <v/>
      </c>
      <c r="DH271" s="49" t="str">
        <f t="shared" si="410"/>
        <v/>
      </c>
      <c r="DI271" s="49" t="str">
        <f t="shared" si="411"/>
        <v/>
      </c>
      <c r="DK271" s="49" t="str">
        <f t="shared" si="382"/>
        <v/>
      </c>
      <c r="DL271" s="49" t="str">
        <f t="shared" si="383"/>
        <v/>
      </c>
      <c r="DM271" s="49" t="str">
        <f t="shared" si="384"/>
        <v/>
      </c>
      <c r="DN271" s="57" t="str">
        <f t="shared" si="385"/>
        <v/>
      </c>
      <c r="DP271" s="49" t="str">
        <f t="shared" si="431"/>
        <v/>
      </c>
      <c r="DQ271" s="49" t="str">
        <f t="shared" si="432"/>
        <v/>
      </c>
      <c r="DR271" s="49" t="str">
        <f t="shared" si="433"/>
        <v/>
      </c>
      <c r="DS271" s="49" t="str">
        <f t="shared" si="434"/>
        <v/>
      </c>
      <c r="DU271" s="49" t="str">
        <f t="shared" si="435"/>
        <v/>
      </c>
      <c r="DV271" s="49" t="str">
        <f t="shared" si="436"/>
        <v/>
      </c>
      <c r="DW271" s="49" t="str">
        <f t="shared" si="437"/>
        <v/>
      </c>
      <c r="DX271" s="49" t="str">
        <f t="shared" si="438"/>
        <v/>
      </c>
      <c r="DY271" s="57" t="str">
        <f t="shared" si="439"/>
        <v/>
      </c>
      <c r="EA271" s="49" t="str">
        <f t="shared" si="412"/>
        <v/>
      </c>
      <c r="EB271" s="49" t="str">
        <f t="shared" si="413"/>
        <v/>
      </c>
      <c r="EC271" s="49" t="str">
        <f t="shared" si="414"/>
        <v/>
      </c>
      <c r="ED271" s="49" t="str">
        <f t="shared" si="415"/>
        <v/>
      </c>
      <c r="EE271" s="49" t="str">
        <f t="shared" si="416"/>
        <v/>
      </c>
      <c r="EG271" s="49" t="str">
        <f t="shared" si="417"/>
        <v/>
      </c>
      <c r="EH271" s="49" t="str">
        <f t="shared" si="418"/>
        <v/>
      </c>
      <c r="EI271" s="49" t="str">
        <f t="shared" si="419"/>
        <v/>
      </c>
      <c r="EJ271" s="49" t="str">
        <f t="shared" si="420"/>
        <v/>
      </c>
      <c r="EK271" s="49" t="str">
        <f t="shared" si="421"/>
        <v/>
      </c>
      <c r="EL271" s="57" t="str">
        <f t="shared" si="422"/>
        <v/>
      </c>
    </row>
    <row r="272" spans="1:142" ht="15" customHeight="1">
      <c r="A272" s="699"/>
      <c r="B272" s="702"/>
      <c r="C272" s="702"/>
      <c r="D272" s="728"/>
      <c r="E272" s="728"/>
      <c r="F272" s="728"/>
      <c r="G272" s="728"/>
      <c r="H272" s="728"/>
      <c r="I272" s="728"/>
      <c r="J272" s="728"/>
      <c r="K272" s="728"/>
      <c r="L272" s="728"/>
      <c r="M272" s="728"/>
      <c r="N272" s="728"/>
      <c r="O272" s="728"/>
      <c r="P272" s="728"/>
      <c r="Q272" s="728"/>
      <c r="R272" s="728"/>
      <c r="S272" s="728"/>
      <c r="T272" s="728"/>
      <c r="U272" s="728"/>
      <c r="V272" s="728"/>
      <c r="W272" s="728"/>
      <c r="X272" s="728"/>
      <c r="Y272" s="728"/>
      <c r="Z272" s="728"/>
      <c r="AA272" s="728"/>
      <c r="AB272" s="728"/>
      <c r="AC272" s="728"/>
      <c r="AD272" s="728"/>
      <c r="AE272" s="728"/>
      <c r="AF272" s="728"/>
      <c r="AG272" s="728"/>
      <c r="AH272" s="728"/>
      <c r="AI272" s="728"/>
      <c r="AJ272" s="728"/>
      <c r="AK272" s="728"/>
      <c r="AL272" s="728"/>
      <c r="AM272" s="728"/>
      <c r="AN272" s="728"/>
      <c r="AO272" s="728"/>
      <c r="AP272" s="215" t="str">
        <f t="shared" si="386"/>
        <v/>
      </c>
      <c r="AQ272" s="299" t="str">
        <f t="shared" si="351"/>
        <v/>
      </c>
      <c r="AR272" s="215" t="str">
        <f t="shared" si="387"/>
        <v/>
      </c>
      <c r="AS272" s="3"/>
      <c r="AT272" s="49" t="str">
        <f t="shared" si="388"/>
        <v/>
      </c>
      <c r="AU272" s="49" t="str">
        <f t="shared" si="389"/>
        <v/>
      </c>
      <c r="AV272" s="49" t="str">
        <f t="shared" si="390"/>
        <v/>
      </c>
      <c r="AW272" s="49" t="str">
        <f t="shared" si="391"/>
        <v/>
      </c>
      <c r="AX272" s="49" t="str">
        <f t="shared" si="392"/>
        <v/>
      </c>
      <c r="AY272" s="49" t="str">
        <f t="shared" si="393"/>
        <v/>
      </c>
      <c r="AZ272" s="49" t="str">
        <f t="shared" si="394"/>
        <v/>
      </c>
      <c r="BA272" s="42"/>
      <c r="BB272" s="49" t="str">
        <f t="shared" si="352"/>
        <v/>
      </c>
      <c r="BC272" s="49" t="str">
        <f t="shared" si="353"/>
        <v/>
      </c>
      <c r="BD272" s="49" t="str">
        <f t="shared" si="354"/>
        <v/>
      </c>
      <c r="BE272" s="49" t="str">
        <f t="shared" si="355"/>
        <v/>
      </c>
      <c r="BF272" s="49" t="str">
        <f t="shared" si="356"/>
        <v/>
      </c>
      <c r="BG272" s="49" t="str">
        <f t="shared" si="357"/>
        <v/>
      </c>
      <c r="BH272" s="49" t="str">
        <f t="shared" si="358"/>
        <v/>
      </c>
      <c r="BI272" s="49" t="str">
        <f t="shared" si="395"/>
        <v/>
      </c>
      <c r="BJ272" s="3"/>
      <c r="BK272" s="49" t="str">
        <f t="shared" si="396"/>
        <v/>
      </c>
      <c r="BL272" s="49" t="str">
        <f t="shared" si="397"/>
        <v/>
      </c>
      <c r="BM272" s="49" t="str">
        <f t="shared" si="398"/>
        <v/>
      </c>
      <c r="BN272" s="49" t="str">
        <f t="shared" si="399"/>
        <v/>
      </c>
      <c r="BO272" s="49" t="str">
        <f t="shared" si="400"/>
        <v/>
      </c>
      <c r="BP272" s="49" t="str">
        <f t="shared" si="401"/>
        <v/>
      </c>
      <c r="BQ272" s="49" t="str">
        <f t="shared" si="402"/>
        <v/>
      </c>
      <c r="BR272" s="49" t="str">
        <f t="shared" si="403"/>
        <v/>
      </c>
      <c r="BS272" s="49" t="str">
        <f t="shared" si="404"/>
        <v/>
      </c>
      <c r="BT272" s="49" t="str">
        <f t="shared" si="405"/>
        <v/>
      </c>
      <c r="BU272" s="49" t="str">
        <f t="shared" si="406"/>
        <v/>
      </c>
      <c r="BV272" s="49" t="str">
        <f t="shared" si="407"/>
        <v/>
      </c>
      <c r="BW272" s="49" t="str">
        <f t="shared" si="408"/>
        <v/>
      </c>
      <c r="BY272" s="49" t="str">
        <f t="shared" si="359"/>
        <v/>
      </c>
      <c r="BZ272" s="49" t="str">
        <f t="shared" si="360"/>
        <v/>
      </c>
      <c r="CA272" s="49" t="str">
        <f t="shared" si="361"/>
        <v/>
      </c>
      <c r="CB272" s="49" t="str">
        <f t="shared" si="362"/>
        <v/>
      </c>
      <c r="CC272" s="49" t="str">
        <f t="shared" si="363"/>
        <v/>
      </c>
      <c r="CD272" s="49" t="str">
        <f t="shared" si="364"/>
        <v/>
      </c>
      <c r="CE272" s="49" t="str">
        <f t="shared" si="365"/>
        <v/>
      </c>
      <c r="CF272" s="49" t="str">
        <f t="shared" si="366"/>
        <v/>
      </c>
      <c r="CG272" s="49" t="str">
        <f t="shared" si="367"/>
        <v/>
      </c>
      <c r="CH272" s="49" t="str">
        <f t="shared" si="368"/>
        <v/>
      </c>
      <c r="CI272" s="49" t="str">
        <f t="shared" si="369"/>
        <v/>
      </c>
      <c r="CJ272" s="49" t="str">
        <f t="shared" si="370"/>
        <v/>
      </c>
      <c r="CK272" s="49" t="str">
        <f t="shared" si="371"/>
        <v/>
      </c>
      <c r="CL272" s="49" t="str">
        <f t="shared" si="372"/>
        <v/>
      </c>
      <c r="CM272" s="3"/>
      <c r="CN272" s="49" t="str">
        <f t="shared" si="423"/>
        <v/>
      </c>
      <c r="CO272" s="49" t="str">
        <f t="shared" si="424"/>
        <v/>
      </c>
      <c r="CP272" s="49" t="str">
        <f t="shared" si="425"/>
        <v/>
      </c>
      <c r="CQ272" s="49" t="str">
        <f t="shared" si="426"/>
        <v/>
      </c>
      <c r="CR272" s="49" t="str">
        <f t="shared" si="427"/>
        <v/>
      </c>
      <c r="CS272" s="49" t="str">
        <f t="shared" si="428"/>
        <v/>
      </c>
      <c r="CT272" s="49" t="str">
        <f t="shared" si="429"/>
        <v/>
      </c>
      <c r="CU272" s="49" t="str">
        <f t="shared" si="430"/>
        <v/>
      </c>
      <c r="CW272" s="49" t="str">
        <f t="shared" si="373"/>
        <v/>
      </c>
      <c r="CX272" s="49" t="str">
        <f t="shared" si="374"/>
        <v/>
      </c>
      <c r="CY272" s="49" t="str">
        <f t="shared" si="375"/>
        <v/>
      </c>
      <c r="CZ272" s="49" t="str">
        <f t="shared" si="376"/>
        <v/>
      </c>
      <c r="DA272" s="49" t="str">
        <f t="shared" si="377"/>
        <v/>
      </c>
      <c r="DB272" s="49" t="str">
        <f t="shared" si="378"/>
        <v/>
      </c>
      <c r="DC272" s="49" t="str">
        <f t="shared" si="379"/>
        <v/>
      </c>
      <c r="DD272" s="49" t="str">
        <f t="shared" si="380"/>
        <v/>
      </c>
      <c r="DE272" s="52" t="str">
        <f t="shared" si="381"/>
        <v/>
      </c>
      <c r="DG272" s="49" t="str">
        <f t="shared" si="409"/>
        <v/>
      </c>
      <c r="DH272" s="49" t="str">
        <f t="shared" si="410"/>
        <v/>
      </c>
      <c r="DI272" s="49" t="str">
        <f t="shared" si="411"/>
        <v/>
      </c>
      <c r="DK272" s="49" t="str">
        <f t="shared" si="382"/>
        <v/>
      </c>
      <c r="DL272" s="49" t="str">
        <f t="shared" si="383"/>
        <v/>
      </c>
      <c r="DM272" s="49" t="str">
        <f t="shared" si="384"/>
        <v/>
      </c>
      <c r="DN272" s="57" t="str">
        <f t="shared" si="385"/>
        <v/>
      </c>
      <c r="DP272" s="49" t="str">
        <f t="shared" si="431"/>
        <v/>
      </c>
      <c r="DQ272" s="49" t="str">
        <f t="shared" si="432"/>
        <v/>
      </c>
      <c r="DR272" s="49" t="str">
        <f t="shared" si="433"/>
        <v/>
      </c>
      <c r="DS272" s="49" t="str">
        <f t="shared" si="434"/>
        <v/>
      </c>
      <c r="DU272" s="49" t="str">
        <f t="shared" si="435"/>
        <v/>
      </c>
      <c r="DV272" s="49" t="str">
        <f t="shared" si="436"/>
        <v/>
      </c>
      <c r="DW272" s="49" t="str">
        <f t="shared" si="437"/>
        <v/>
      </c>
      <c r="DX272" s="49" t="str">
        <f t="shared" si="438"/>
        <v/>
      </c>
      <c r="DY272" s="57" t="str">
        <f t="shared" si="439"/>
        <v/>
      </c>
      <c r="EA272" s="49" t="str">
        <f t="shared" si="412"/>
        <v/>
      </c>
      <c r="EB272" s="49" t="str">
        <f t="shared" si="413"/>
        <v/>
      </c>
      <c r="EC272" s="49" t="str">
        <f t="shared" si="414"/>
        <v/>
      </c>
      <c r="ED272" s="49" t="str">
        <f t="shared" si="415"/>
        <v/>
      </c>
      <c r="EE272" s="49" t="str">
        <f t="shared" si="416"/>
        <v/>
      </c>
      <c r="EG272" s="49" t="str">
        <f t="shared" si="417"/>
        <v/>
      </c>
      <c r="EH272" s="49" t="str">
        <f t="shared" si="418"/>
        <v/>
      </c>
      <c r="EI272" s="49" t="str">
        <f t="shared" si="419"/>
        <v/>
      </c>
      <c r="EJ272" s="49" t="str">
        <f t="shared" si="420"/>
        <v/>
      </c>
      <c r="EK272" s="49" t="str">
        <f t="shared" si="421"/>
        <v/>
      </c>
      <c r="EL272" s="57" t="str">
        <f t="shared" si="422"/>
        <v/>
      </c>
    </row>
    <row r="273" spans="1:142" ht="15" customHeight="1">
      <c r="A273" s="699"/>
      <c r="B273" s="702"/>
      <c r="C273" s="702"/>
      <c r="D273" s="728"/>
      <c r="E273" s="728"/>
      <c r="F273" s="728"/>
      <c r="G273" s="728"/>
      <c r="H273" s="728"/>
      <c r="I273" s="728"/>
      <c r="J273" s="728"/>
      <c r="K273" s="728"/>
      <c r="L273" s="728"/>
      <c r="M273" s="728"/>
      <c r="N273" s="728"/>
      <c r="O273" s="728"/>
      <c r="P273" s="728"/>
      <c r="Q273" s="728"/>
      <c r="R273" s="728"/>
      <c r="S273" s="728"/>
      <c r="T273" s="728"/>
      <c r="U273" s="728"/>
      <c r="V273" s="728"/>
      <c r="W273" s="728"/>
      <c r="X273" s="728"/>
      <c r="Y273" s="728"/>
      <c r="Z273" s="728"/>
      <c r="AA273" s="728"/>
      <c r="AB273" s="728"/>
      <c r="AC273" s="728"/>
      <c r="AD273" s="728"/>
      <c r="AE273" s="728"/>
      <c r="AF273" s="728"/>
      <c r="AG273" s="728"/>
      <c r="AH273" s="728"/>
      <c r="AI273" s="728"/>
      <c r="AJ273" s="728"/>
      <c r="AK273" s="728"/>
      <c r="AL273" s="728"/>
      <c r="AM273" s="728"/>
      <c r="AN273" s="728"/>
      <c r="AO273" s="728"/>
      <c r="AP273" s="215" t="str">
        <f t="shared" si="386"/>
        <v/>
      </c>
      <c r="AQ273" s="299" t="str">
        <f t="shared" si="351"/>
        <v/>
      </c>
      <c r="AR273" s="215" t="str">
        <f t="shared" si="387"/>
        <v/>
      </c>
      <c r="AS273" s="3"/>
      <c r="AT273" s="49" t="str">
        <f t="shared" si="388"/>
        <v/>
      </c>
      <c r="AU273" s="49" t="str">
        <f t="shared" si="389"/>
        <v/>
      </c>
      <c r="AV273" s="49" t="str">
        <f t="shared" si="390"/>
        <v/>
      </c>
      <c r="AW273" s="49" t="str">
        <f t="shared" si="391"/>
        <v/>
      </c>
      <c r="AX273" s="49" t="str">
        <f t="shared" si="392"/>
        <v/>
      </c>
      <c r="AY273" s="49" t="str">
        <f t="shared" si="393"/>
        <v/>
      </c>
      <c r="AZ273" s="49" t="str">
        <f t="shared" si="394"/>
        <v/>
      </c>
      <c r="BA273" s="42"/>
      <c r="BB273" s="49" t="str">
        <f t="shared" si="352"/>
        <v/>
      </c>
      <c r="BC273" s="49" t="str">
        <f t="shared" si="353"/>
        <v/>
      </c>
      <c r="BD273" s="49" t="str">
        <f t="shared" si="354"/>
        <v/>
      </c>
      <c r="BE273" s="49" t="str">
        <f t="shared" si="355"/>
        <v/>
      </c>
      <c r="BF273" s="49" t="str">
        <f t="shared" si="356"/>
        <v/>
      </c>
      <c r="BG273" s="49" t="str">
        <f t="shared" si="357"/>
        <v/>
      </c>
      <c r="BH273" s="49" t="str">
        <f t="shared" si="358"/>
        <v/>
      </c>
      <c r="BI273" s="49" t="str">
        <f t="shared" si="395"/>
        <v/>
      </c>
      <c r="BJ273" s="3"/>
      <c r="BK273" s="49" t="str">
        <f t="shared" si="396"/>
        <v/>
      </c>
      <c r="BL273" s="49" t="str">
        <f t="shared" si="397"/>
        <v/>
      </c>
      <c r="BM273" s="49" t="str">
        <f t="shared" si="398"/>
        <v/>
      </c>
      <c r="BN273" s="49" t="str">
        <f t="shared" si="399"/>
        <v/>
      </c>
      <c r="BO273" s="49" t="str">
        <f t="shared" si="400"/>
        <v/>
      </c>
      <c r="BP273" s="49" t="str">
        <f t="shared" si="401"/>
        <v/>
      </c>
      <c r="BQ273" s="49" t="str">
        <f t="shared" si="402"/>
        <v/>
      </c>
      <c r="BR273" s="49" t="str">
        <f t="shared" si="403"/>
        <v/>
      </c>
      <c r="BS273" s="49" t="str">
        <f t="shared" si="404"/>
        <v/>
      </c>
      <c r="BT273" s="49" t="str">
        <f t="shared" si="405"/>
        <v/>
      </c>
      <c r="BU273" s="49" t="str">
        <f t="shared" si="406"/>
        <v/>
      </c>
      <c r="BV273" s="49" t="str">
        <f t="shared" si="407"/>
        <v/>
      </c>
      <c r="BW273" s="49" t="str">
        <f t="shared" si="408"/>
        <v/>
      </c>
      <c r="BY273" s="49" t="str">
        <f t="shared" si="359"/>
        <v/>
      </c>
      <c r="BZ273" s="49" t="str">
        <f t="shared" si="360"/>
        <v/>
      </c>
      <c r="CA273" s="49" t="str">
        <f t="shared" si="361"/>
        <v/>
      </c>
      <c r="CB273" s="49" t="str">
        <f t="shared" si="362"/>
        <v/>
      </c>
      <c r="CC273" s="49" t="str">
        <f t="shared" si="363"/>
        <v/>
      </c>
      <c r="CD273" s="49" t="str">
        <f t="shared" si="364"/>
        <v/>
      </c>
      <c r="CE273" s="49" t="str">
        <f t="shared" si="365"/>
        <v/>
      </c>
      <c r="CF273" s="49" t="str">
        <f t="shared" si="366"/>
        <v/>
      </c>
      <c r="CG273" s="49" t="str">
        <f t="shared" si="367"/>
        <v/>
      </c>
      <c r="CH273" s="49" t="str">
        <f t="shared" si="368"/>
        <v/>
      </c>
      <c r="CI273" s="49" t="str">
        <f t="shared" si="369"/>
        <v/>
      </c>
      <c r="CJ273" s="49" t="str">
        <f t="shared" si="370"/>
        <v/>
      </c>
      <c r="CK273" s="49" t="str">
        <f t="shared" si="371"/>
        <v/>
      </c>
      <c r="CL273" s="49" t="str">
        <f t="shared" si="372"/>
        <v/>
      </c>
      <c r="CM273" s="3"/>
      <c r="CN273" s="49" t="str">
        <f t="shared" si="423"/>
        <v/>
      </c>
      <c r="CO273" s="49" t="str">
        <f t="shared" si="424"/>
        <v/>
      </c>
      <c r="CP273" s="49" t="str">
        <f t="shared" si="425"/>
        <v/>
      </c>
      <c r="CQ273" s="49" t="str">
        <f t="shared" si="426"/>
        <v/>
      </c>
      <c r="CR273" s="49" t="str">
        <f t="shared" si="427"/>
        <v/>
      </c>
      <c r="CS273" s="49" t="str">
        <f t="shared" si="428"/>
        <v/>
      </c>
      <c r="CT273" s="49" t="str">
        <f t="shared" si="429"/>
        <v/>
      </c>
      <c r="CU273" s="49" t="str">
        <f t="shared" si="430"/>
        <v/>
      </c>
      <c r="CW273" s="49" t="str">
        <f t="shared" si="373"/>
        <v/>
      </c>
      <c r="CX273" s="49" t="str">
        <f t="shared" si="374"/>
        <v/>
      </c>
      <c r="CY273" s="49" t="str">
        <f t="shared" si="375"/>
        <v/>
      </c>
      <c r="CZ273" s="49" t="str">
        <f t="shared" si="376"/>
        <v/>
      </c>
      <c r="DA273" s="49" t="str">
        <f t="shared" si="377"/>
        <v/>
      </c>
      <c r="DB273" s="49" t="str">
        <f t="shared" si="378"/>
        <v/>
      </c>
      <c r="DC273" s="49" t="str">
        <f t="shared" si="379"/>
        <v/>
      </c>
      <c r="DD273" s="49" t="str">
        <f t="shared" si="380"/>
        <v/>
      </c>
      <c r="DE273" s="52" t="str">
        <f t="shared" si="381"/>
        <v/>
      </c>
      <c r="DG273" s="49" t="str">
        <f t="shared" si="409"/>
        <v/>
      </c>
      <c r="DH273" s="49" t="str">
        <f t="shared" si="410"/>
        <v/>
      </c>
      <c r="DI273" s="49" t="str">
        <f t="shared" si="411"/>
        <v/>
      </c>
      <c r="DK273" s="49" t="str">
        <f t="shared" si="382"/>
        <v/>
      </c>
      <c r="DL273" s="49" t="str">
        <f t="shared" si="383"/>
        <v/>
      </c>
      <c r="DM273" s="49" t="str">
        <f t="shared" si="384"/>
        <v/>
      </c>
      <c r="DN273" s="57" t="str">
        <f t="shared" si="385"/>
        <v/>
      </c>
      <c r="DP273" s="49" t="str">
        <f t="shared" si="431"/>
        <v/>
      </c>
      <c r="DQ273" s="49" t="str">
        <f t="shared" si="432"/>
        <v/>
      </c>
      <c r="DR273" s="49" t="str">
        <f t="shared" si="433"/>
        <v/>
      </c>
      <c r="DS273" s="49" t="str">
        <f t="shared" si="434"/>
        <v/>
      </c>
      <c r="DU273" s="49" t="str">
        <f t="shared" si="435"/>
        <v/>
      </c>
      <c r="DV273" s="49" t="str">
        <f t="shared" si="436"/>
        <v/>
      </c>
      <c r="DW273" s="49" t="str">
        <f t="shared" si="437"/>
        <v/>
      </c>
      <c r="DX273" s="49" t="str">
        <f t="shared" si="438"/>
        <v/>
      </c>
      <c r="DY273" s="57" t="str">
        <f t="shared" si="439"/>
        <v/>
      </c>
      <c r="EA273" s="49" t="str">
        <f t="shared" si="412"/>
        <v/>
      </c>
      <c r="EB273" s="49" t="str">
        <f t="shared" si="413"/>
        <v/>
      </c>
      <c r="EC273" s="49" t="str">
        <f t="shared" si="414"/>
        <v/>
      </c>
      <c r="ED273" s="49" t="str">
        <f t="shared" si="415"/>
        <v/>
      </c>
      <c r="EE273" s="49" t="str">
        <f t="shared" si="416"/>
        <v/>
      </c>
      <c r="EG273" s="49" t="str">
        <f t="shared" si="417"/>
        <v/>
      </c>
      <c r="EH273" s="49" t="str">
        <f t="shared" si="418"/>
        <v/>
      </c>
      <c r="EI273" s="49" t="str">
        <f t="shared" si="419"/>
        <v/>
      </c>
      <c r="EJ273" s="49" t="str">
        <f t="shared" si="420"/>
        <v/>
      </c>
      <c r="EK273" s="49" t="str">
        <f t="shared" si="421"/>
        <v/>
      </c>
      <c r="EL273" s="57" t="str">
        <f t="shared" si="422"/>
        <v/>
      </c>
    </row>
    <row r="274" spans="1:142" ht="15" customHeight="1">
      <c r="A274" s="699"/>
      <c r="B274" s="702"/>
      <c r="C274" s="702"/>
      <c r="D274" s="728"/>
      <c r="E274" s="728"/>
      <c r="F274" s="728"/>
      <c r="G274" s="728"/>
      <c r="H274" s="728"/>
      <c r="I274" s="728"/>
      <c r="J274" s="728"/>
      <c r="K274" s="728"/>
      <c r="L274" s="728"/>
      <c r="M274" s="728"/>
      <c r="N274" s="728"/>
      <c r="O274" s="728"/>
      <c r="P274" s="728"/>
      <c r="Q274" s="728"/>
      <c r="R274" s="728"/>
      <c r="S274" s="728"/>
      <c r="T274" s="728"/>
      <c r="U274" s="728"/>
      <c r="V274" s="728"/>
      <c r="W274" s="728"/>
      <c r="X274" s="728"/>
      <c r="Y274" s="728"/>
      <c r="Z274" s="728"/>
      <c r="AA274" s="728"/>
      <c r="AB274" s="728"/>
      <c r="AC274" s="728"/>
      <c r="AD274" s="728"/>
      <c r="AE274" s="728"/>
      <c r="AF274" s="728"/>
      <c r="AG274" s="728"/>
      <c r="AH274" s="728"/>
      <c r="AI274" s="728"/>
      <c r="AJ274" s="728"/>
      <c r="AK274" s="728"/>
      <c r="AL274" s="728"/>
      <c r="AM274" s="728"/>
      <c r="AN274" s="728"/>
      <c r="AO274" s="728"/>
      <c r="AP274" s="215" t="str">
        <f t="shared" si="386"/>
        <v/>
      </c>
      <c r="AQ274" s="299" t="str">
        <f t="shared" si="351"/>
        <v/>
      </c>
      <c r="AR274" s="215" t="str">
        <f t="shared" si="387"/>
        <v/>
      </c>
      <c r="AS274" s="3"/>
      <c r="AT274" s="49" t="str">
        <f t="shared" si="388"/>
        <v/>
      </c>
      <c r="AU274" s="49" t="str">
        <f t="shared" si="389"/>
        <v/>
      </c>
      <c r="AV274" s="49" t="str">
        <f t="shared" si="390"/>
        <v/>
      </c>
      <c r="AW274" s="49" t="str">
        <f t="shared" si="391"/>
        <v/>
      </c>
      <c r="AX274" s="49" t="str">
        <f t="shared" si="392"/>
        <v/>
      </c>
      <c r="AY274" s="49" t="str">
        <f t="shared" si="393"/>
        <v/>
      </c>
      <c r="AZ274" s="49" t="str">
        <f t="shared" si="394"/>
        <v/>
      </c>
      <c r="BA274" s="42"/>
      <c r="BB274" s="49" t="str">
        <f t="shared" si="352"/>
        <v/>
      </c>
      <c r="BC274" s="49" t="str">
        <f t="shared" si="353"/>
        <v/>
      </c>
      <c r="BD274" s="49" t="str">
        <f t="shared" si="354"/>
        <v/>
      </c>
      <c r="BE274" s="49" t="str">
        <f t="shared" si="355"/>
        <v/>
      </c>
      <c r="BF274" s="49" t="str">
        <f t="shared" si="356"/>
        <v/>
      </c>
      <c r="BG274" s="49" t="str">
        <f t="shared" si="357"/>
        <v/>
      </c>
      <c r="BH274" s="49" t="str">
        <f t="shared" si="358"/>
        <v/>
      </c>
      <c r="BI274" s="49" t="str">
        <f t="shared" si="395"/>
        <v/>
      </c>
      <c r="BJ274" s="3"/>
      <c r="BK274" s="49" t="str">
        <f t="shared" si="396"/>
        <v/>
      </c>
      <c r="BL274" s="49" t="str">
        <f t="shared" si="397"/>
        <v/>
      </c>
      <c r="BM274" s="49" t="str">
        <f t="shared" si="398"/>
        <v/>
      </c>
      <c r="BN274" s="49" t="str">
        <f t="shared" si="399"/>
        <v/>
      </c>
      <c r="BO274" s="49" t="str">
        <f t="shared" si="400"/>
        <v/>
      </c>
      <c r="BP274" s="49" t="str">
        <f t="shared" si="401"/>
        <v/>
      </c>
      <c r="BQ274" s="49" t="str">
        <f t="shared" si="402"/>
        <v/>
      </c>
      <c r="BR274" s="49" t="str">
        <f t="shared" si="403"/>
        <v/>
      </c>
      <c r="BS274" s="49" t="str">
        <f t="shared" si="404"/>
        <v/>
      </c>
      <c r="BT274" s="49" t="str">
        <f t="shared" si="405"/>
        <v/>
      </c>
      <c r="BU274" s="49" t="str">
        <f t="shared" si="406"/>
        <v/>
      </c>
      <c r="BV274" s="49" t="str">
        <f t="shared" si="407"/>
        <v/>
      </c>
      <c r="BW274" s="49" t="str">
        <f t="shared" si="408"/>
        <v/>
      </c>
      <c r="BY274" s="49" t="str">
        <f t="shared" si="359"/>
        <v/>
      </c>
      <c r="BZ274" s="49" t="str">
        <f t="shared" si="360"/>
        <v/>
      </c>
      <c r="CA274" s="49" t="str">
        <f t="shared" si="361"/>
        <v/>
      </c>
      <c r="CB274" s="49" t="str">
        <f t="shared" si="362"/>
        <v/>
      </c>
      <c r="CC274" s="49" t="str">
        <f t="shared" si="363"/>
        <v/>
      </c>
      <c r="CD274" s="49" t="str">
        <f t="shared" si="364"/>
        <v/>
      </c>
      <c r="CE274" s="49" t="str">
        <f t="shared" si="365"/>
        <v/>
      </c>
      <c r="CF274" s="49" t="str">
        <f t="shared" si="366"/>
        <v/>
      </c>
      <c r="CG274" s="49" t="str">
        <f t="shared" si="367"/>
        <v/>
      </c>
      <c r="CH274" s="49" t="str">
        <f t="shared" si="368"/>
        <v/>
      </c>
      <c r="CI274" s="49" t="str">
        <f t="shared" si="369"/>
        <v/>
      </c>
      <c r="CJ274" s="49" t="str">
        <f t="shared" si="370"/>
        <v/>
      </c>
      <c r="CK274" s="49" t="str">
        <f t="shared" si="371"/>
        <v/>
      </c>
      <c r="CL274" s="49" t="str">
        <f t="shared" si="372"/>
        <v/>
      </c>
      <c r="CM274" s="3"/>
      <c r="CN274" s="49" t="str">
        <f t="shared" si="423"/>
        <v/>
      </c>
      <c r="CO274" s="49" t="str">
        <f t="shared" si="424"/>
        <v/>
      </c>
      <c r="CP274" s="49" t="str">
        <f t="shared" si="425"/>
        <v/>
      </c>
      <c r="CQ274" s="49" t="str">
        <f t="shared" si="426"/>
        <v/>
      </c>
      <c r="CR274" s="49" t="str">
        <f t="shared" si="427"/>
        <v/>
      </c>
      <c r="CS274" s="49" t="str">
        <f t="shared" si="428"/>
        <v/>
      </c>
      <c r="CT274" s="49" t="str">
        <f t="shared" si="429"/>
        <v/>
      </c>
      <c r="CU274" s="49" t="str">
        <f t="shared" si="430"/>
        <v/>
      </c>
      <c r="CW274" s="49" t="str">
        <f t="shared" si="373"/>
        <v/>
      </c>
      <c r="CX274" s="49" t="str">
        <f t="shared" si="374"/>
        <v/>
      </c>
      <c r="CY274" s="49" t="str">
        <f t="shared" si="375"/>
        <v/>
      </c>
      <c r="CZ274" s="49" t="str">
        <f t="shared" si="376"/>
        <v/>
      </c>
      <c r="DA274" s="49" t="str">
        <f t="shared" si="377"/>
        <v/>
      </c>
      <c r="DB274" s="49" t="str">
        <f t="shared" si="378"/>
        <v/>
      </c>
      <c r="DC274" s="49" t="str">
        <f t="shared" si="379"/>
        <v/>
      </c>
      <c r="DD274" s="49" t="str">
        <f t="shared" si="380"/>
        <v/>
      </c>
      <c r="DE274" s="52" t="str">
        <f t="shared" si="381"/>
        <v/>
      </c>
      <c r="DG274" s="49" t="str">
        <f t="shared" si="409"/>
        <v/>
      </c>
      <c r="DH274" s="49" t="str">
        <f t="shared" si="410"/>
        <v/>
      </c>
      <c r="DI274" s="49" t="str">
        <f t="shared" si="411"/>
        <v/>
      </c>
      <c r="DK274" s="49" t="str">
        <f t="shared" si="382"/>
        <v/>
      </c>
      <c r="DL274" s="49" t="str">
        <f t="shared" si="383"/>
        <v/>
      </c>
      <c r="DM274" s="49" t="str">
        <f t="shared" si="384"/>
        <v/>
      </c>
      <c r="DN274" s="57" t="str">
        <f t="shared" si="385"/>
        <v/>
      </c>
      <c r="DP274" s="49" t="str">
        <f t="shared" si="431"/>
        <v/>
      </c>
      <c r="DQ274" s="49" t="str">
        <f t="shared" si="432"/>
        <v/>
      </c>
      <c r="DR274" s="49" t="str">
        <f t="shared" si="433"/>
        <v/>
      </c>
      <c r="DS274" s="49" t="str">
        <f t="shared" si="434"/>
        <v/>
      </c>
      <c r="DU274" s="49" t="str">
        <f t="shared" si="435"/>
        <v/>
      </c>
      <c r="DV274" s="49" t="str">
        <f t="shared" si="436"/>
        <v/>
      </c>
      <c r="DW274" s="49" t="str">
        <f t="shared" si="437"/>
        <v/>
      </c>
      <c r="DX274" s="49" t="str">
        <f t="shared" si="438"/>
        <v/>
      </c>
      <c r="DY274" s="57" t="str">
        <f t="shared" si="439"/>
        <v/>
      </c>
      <c r="EA274" s="49" t="str">
        <f t="shared" si="412"/>
        <v/>
      </c>
      <c r="EB274" s="49" t="str">
        <f t="shared" si="413"/>
        <v/>
      </c>
      <c r="EC274" s="49" t="str">
        <f t="shared" si="414"/>
        <v/>
      </c>
      <c r="ED274" s="49" t="str">
        <f t="shared" si="415"/>
        <v/>
      </c>
      <c r="EE274" s="49" t="str">
        <f t="shared" si="416"/>
        <v/>
      </c>
      <c r="EG274" s="49" t="str">
        <f t="shared" si="417"/>
        <v/>
      </c>
      <c r="EH274" s="49" t="str">
        <f t="shared" si="418"/>
        <v/>
      </c>
      <c r="EI274" s="49" t="str">
        <f t="shared" si="419"/>
        <v/>
      </c>
      <c r="EJ274" s="49" t="str">
        <f t="shared" si="420"/>
        <v/>
      </c>
      <c r="EK274" s="49" t="str">
        <f t="shared" si="421"/>
        <v/>
      </c>
      <c r="EL274" s="57" t="str">
        <f t="shared" si="422"/>
        <v/>
      </c>
    </row>
    <row r="275" spans="1:142" ht="15" customHeight="1">
      <c r="A275" s="699"/>
      <c r="B275" s="702"/>
      <c r="C275" s="702"/>
      <c r="D275" s="728"/>
      <c r="E275" s="728"/>
      <c r="F275" s="728"/>
      <c r="G275" s="728"/>
      <c r="H275" s="728"/>
      <c r="I275" s="728"/>
      <c r="J275" s="728"/>
      <c r="K275" s="728"/>
      <c r="L275" s="728"/>
      <c r="M275" s="728"/>
      <c r="N275" s="728"/>
      <c r="O275" s="728"/>
      <c r="P275" s="728"/>
      <c r="Q275" s="728"/>
      <c r="R275" s="728"/>
      <c r="S275" s="728"/>
      <c r="T275" s="728"/>
      <c r="U275" s="728"/>
      <c r="V275" s="728"/>
      <c r="W275" s="728"/>
      <c r="X275" s="728"/>
      <c r="Y275" s="728"/>
      <c r="Z275" s="728"/>
      <c r="AA275" s="728"/>
      <c r="AB275" s="728"/>
      <c r="AC275" s="728"/>
      <c r="AD275" s="728"/>
      <c r="AE275" s="728"/>
      <c r="AF275" s="728"/>
      <c r="AG275" s="728"/>
      <c r="AH275" s="728"/>
      <c r="AI275" s="728"/>
      <c r="AJ275" s="728"/>
      <c r="AK275" s="728"/>
      <c r="AL275" s="728"/>
      <c r="AM275" s="728"/>
      <c r="AN275" s="728"/>
      <c r="AO275" s="728"/>
      <c r="AP275" s="215" t="str">
        <f t="shared" si="386"/>
        <v/>
      </c>
      <c r="AQ275" s="299" t="str">
        <f t="shared" si="351"/>
        <v/>
      </c>
      <c r="AR275" s="215" t="str">
        <f t="shared" si="387"/>
        <v/>
      </c>
      <c r="AS275" s="3"/>
      <c r="AT275" s="49" t="str">
        <f t="shared" si="388"/>
        <v/>
      </c>
      <c r="AU275" s="49" t="str">
        <f t="shared" si="389"/>
        <v/>
      </c>
      <c r="AV275" s="49" t="str">
        <f t="shared" si="390"/>
        <v/>
      </c>
      <c r="AW275" s="49" t="str">
        <f t="shared" si="391"/>
        <v/>
      </c>
      <c r="AX275" s="49" t="str">
        <f t="shared" si="392"/>
        <v/>
      </c>
      <c r="AY275" s="49" t="str">
        <f t="shared" si="393"/>
        <v/>
      </c>
      <c r="AZ275" s="49" t="str">
        <f t="shared" si="394"/>
        <v/>
      </c>
      <c r="BA275" s="42"/>
      <c r="BB275" s="49" t="str">
        <f t="shared" si="352"/>
        <v/>
      </c>
      <c r="BC275" s="49" t="str">
        <f t="shared" si="353"/>
        <v/>
      </c>
      <c r="BD275" s="49" t="str">
        <f t="shared" si="354"/>
        <v/>
      </c>
      <c r="BE275" s="49" t="str">
        <f t="shared" si="355"/>
        <v/>
      </c>
      <c r="BF275" s="49" t="str">
        <f t="shared" si="356"/>
        <v/>
      </c>
      <c r="BG275" s="49" t="str">
        <f t="shared" si="357"/>
        <v/>
      </c>
      <c r="BH275" s="49" t="str">
        <f t="shared" si="358"/>
        <v/>
      </c>
      <c r="BI275" s="49" t="str">
        <f t="shared" si="395"/>
        <v/>
      </c>
      <c r="BJ275" s="3"/>
      <c r="BK275" s="49" t="str">
        <f t="shared" si="396"/>
        <v/>
      </c>
      <c r="BL275" s="49" t="str">
        <f t="shared" si="397"/>
        <v/>
      </c>
      <c r="BM275" s="49" t="str">
        <f t="shared" si="398"/>
        <v/>
      </c>
      <c r="BN275" s="49" t="str">
        <f t="shared" si="399"/>
        <v/>
      </c>
      <c r="BO275" s="49" t="str">
        <f t="shared" si="400"/>
        <v/>
      </c>
      <c r="BP275" s="49" t="str">
        <f t="shared" si="401"/>
        <v/>
      </c>
      <c r="BQ275" s="49" t="str">
        <f t="shared" si="402"/>
        <v/>
      </c>
      <c r="BR275" s="49" t="str">
        <f t="shared" si="403"/>
        <v/>
      </c>
      <c r="BS275" s="49" t="str">
        <f t="shared" si="404"/>
        <v/>
      </c>
      <c r="BT275" s="49" t="str">
        <f t="shared" si="405"/>
        <v/>
      </c>
      <c r="BU275" s="49" t="str">
        <f t="shared" si="406"/>
        <v/>
      </c>
      <c r="BV275" s="49" t="str">
        <f t="shared" si="407"/>
        <v/>
      </c>
      <c r="BW275" s="49" t="str">
        <f t="shared" si="408"/>
        <v/>
      </c>
      <c r="BY275" s="49" t="str">
        <f t="shared" si="359"/>
        <v/>
      </c>
      <c r="BZ275" s="49" t="str">
        <f t="shared" si="360"/>
        <v/>
      </c>
      <c r="CA275" s="49" t="str">
        <f t="shared" si="361"/>
        <v/>
      </c>
      <c r="CB275" s="49" t="str">
        <f t="shared" si="362"/>
        <v/>
      </c>
      <c r="CC275" s="49" t="str">
        <f t="shared" si="363"/>
        <v/>
      </c>
      <c r="CD275" s="49" t="str">
        <f t="shared" si="364"/>
        <v/>
      </c>
      <c r="CE275" s="49" t="str">
        <f t="shared" si="365"/>
        <v/>
      </c>
      <c r="CF275" s="49" t="str">
        <f t="shared" si="366"/>
        <v/>
      </c>
      <c r="CG275" s="49" t="str">
        <f t="shared" si="367"/>
        <v/>
      </c>
      <c r="CH275" s="49" t="str">
        <f t="shared" si="368"/>
        <v/>
      </c>
      <c r="CI275" s="49" t="str">
        <f t="shared" si="369"/>
        <v/>
      </c>
      <c r="CJ275" s="49" t="str">
        <f t="shared" si="370"/>
        <v/>
      </c>
      <c r="CK275" s="49" t="str">
        <f t="shared" si="371"/>
        <v/>
      </c>
      <c r="CL275" s="49" t="str">
        <f t="shared" si="372"/>
        <v/>
      </c>
      <c r="CM275" s="3"/>
      <c r="CN275" s="49" t="str">
        <f t="shared" si="423"/>
        <v/>
      </c>
      <c r="CO275" s="49" t="str">
        <f t="shared" si="424"/>
        <v/>
      </c>
      <c r="CP275" s="49" t="str">
        <f t="shared" si="425"/>
        <v/>
      </c>
      <c r="CQ275" s="49" t="str">
        <f t="shared" si="426"/>
        <v/>
      </c>
      <c r="CR275" s="49" t="str">
        <f t="shared" si="427"/>
        <v/>
      </c>
      <c r="CS275" s="49" t="str">
        <f t="shared" si="428"/>
        <v/>
      </c>
      <c r="CT275" s="49" t="str">
        <f t="shared" si="429"/>
        <v/>
      </c>
      <c r="CU275" s="49" t="str">
        <f t="shared" si="430"/>
        <v/>
      </c>
      <c r="CW275" s="49" t="str">
        <f t="shared" si="373"/>
        <v/>
      </c>
      <c r="CX275" s="49" t="str">
        <f t="shared" si="374"/>
        <v/>
      </c>
      <c r="CY275" s="49" t="str">
        <f t="shared" si="375"/>
        <v/>
      </c>
      <c r="CZ275" s="49" t="str">
        <f t="shared" si="376"/>
        <v/>
      </c>
      <c r="DA275" s="49" t="str">
        <f t="shared" si="377"/>
        <v/>
      </c>
      <c r="DB275" s="49" t="str">
        <f t="shared" si="378"/>
        <v/>
      </c>
      <c r="DC275" s="49" t="str">
        <f t="shared" si="379"/>
        <v/>
      </c>
      <c r="DD275" s="49" t="str">
        <f t="shared" si="380"/>
        <v/>
      </c>
      <c r="DE275" s="52" t="str">
        <f t="shared" si="381"/>
        <v/>
      </c>
      <c r="DG275" s="49" t="str">
        <f t="shared" si="409"/>
        <v/>
      </c>
      <c r="DH275" s="49" t="str">
        <f t="shared" si="410"/>
        <v/>
      </c>
      <c r="DI275" s="49" t="str">
        <f t="shared" si="411"/>
        <v/>
      </c>
      <c r="DK275" s="49" t="str">
        <f t="shared" si="382"/>
        <v/>
      </c>
      <c r="DL275" s="49" t="str">
        <f t="shared" si="383"/>
        <v/>
      </c>
      <c r="DM275" s="49" t="str">
        <f t="shared" si="384"/>
        <v/>
      </c>
      <c r="DN275" s="57" t="str">
        <f t="shared" si="385"/>
        <v/>
      </c>
      <c r="DP275" s="49" t="str">
        <f t="shared" si="431"/>
        <v/>
      </c>
      <c r="DQ275" s="49" t="str">
        <f t="shared" si="432"/>
        <v/>
      </c>
      <c r="DR275" s="49" t="str">
        <f t="shared" si="433"/>
        <v/>
      </c>
      <c r="DS275" s="49" t="str">
        <f t="shared" si="434"/>
        <v/>
      </c>
      <c r="DU275" s="49" t="str">
        <f t="shared" si="435"/>
        <v/>
      </c>
      <c r="DV275" s="49" t="str">
        <f t="shared" si="436"/>
        <v/>
      </c>
      <c r="DW275" s="49" t="str">
        <f t="shared" si="437"/>
        <v/>
      </c>
      <c r="DX275" s="49" t="str">
        <f t="shared" si="438"/>
        <v/>
      </c>
      <c r="DY275" s="57" t="str">
        <f t="shared" si="439"/>
        <v/>
      </c>
      <c r="EA275" s="49" t="str">
        <f t="shared" si="412"/>
        <v/>
      </c>
      <c r="EB275" s="49" t="str">
        <f t="shared" si="413"/>
        <v/>
      </c>
      <c r="EC275" s="49" t="str">
        <f t="shared" si="414"/>
        <v/>
      </c>
      <c r="ED275" s="49" t="str">
        <f t="shared" si="415"/>
        <v/>
      </c>
      <c r="EE275" s="49" t="str">
        <f t="shared" si="416"/>
        <v/>
      </c>
      <c r="EG275" s="49" t="str">
        <f t="shared" si="417"/>
        <v/>
      </c>
      <c r="EH275" s="49" t="str">
        <f t="shared" si="418"/>
        <v/>
      </c>
      <c r="EI275" s="49" t="str">
        <f t="shared" si="419"/>
        <v/>
      </c>
      <c r="EJ275" s="49" t="str">
        <f t="shared" si="420"/>
        <v/>
      </c>
      <c r="EK275" s="49" t="str">
        <f t="shared" si="421"/>
        <v/>
      </c>
      <c r="EL275" s="57" t="str">
        <f t="shared" si="422"/>
        <v/>
      </c>
    </row>
    <row r="276" spans="1:142" ht="15" customHeight="1">
      <c r="A276" s="699"/>
      <c r="B276" s="702"/>
      <c r="C276" s="702"/>
      <c r="D276" s="728"/>
      <c r="E276" s="728"/>
      <c r="F276" s="728"/>
      <c r="G276" s="728"/>
      <c r="H276" s="728"/>
      <c r="I276" s="728"/>
      <c r="J276" s="728"/>
      <c r="K276" s="728"/>
      <c r="L276" s="728"/>
      <c r="M276" s="728"/>
      <c r="N276" s="728"/>
      <c r="O276" s="728"/>
      <c r="P276" s="728"/>
      <c r="Q276" s="728"/>
      <c r="R276" s="728"/>
      <c r="S276" s="728"/>
      <c r="T276" s="728"/>
      <c r="U276" s="728"/>
      <c r="V276" s="728"/>
      <c r="W276" s="728"/>
      <c r="X276" s="728"/>
      <c r="Y276" s="728"/>
      <c r="Z276" s="728"/>
      <c r="AA276" s="728"/>
      <c r="AB276" s="728"/>
      <c r="AC276" s="728"/>
      <c r="AD276" s="728"/>
      <c r="AE276" s="728"/>
      <c r="AF276" s="728"/>
      <c r="AG276" s="728"/>
      <c r="AH276" s="728"/>
      <c r="AI276" s="728"/>
      <c r="AJ276" s="728"/>
      <c r="AK276" s="728"/>
      <c r="AL276" s="728"/>
      <c r="AM276" s="728"/>
      <c r="AN276" s="728"/>
      <c r="AO276" s="728"/>
      <c r="AP276" s="215" t="str">
        <f t="shared" si="386"/>
        <v/>
      </c>
      <c r="AQ276" s="299" t="str">
        <f t="shared" si="351"/>
        <v/>
      </c>
      <c r="AR276" s="215" t="str">
        <f t="shared" si="387"/>
        <v/>
      </c>
      <c r="AS276" s="3"/>
      <c r="AT276" s="49" t="str">
        <f t="shared" si="388"/>
        <v/>
      </c>
      <c r="AU276" s="49" t="str">
        <f t="shared" si="389"/>
        <v/>
      </c>
      <c r="AV276" s="49" t="str">
        <f t="shared" si="390"/>
        <v/>
      </c>
      <c r="AW276" s="49" t="str">
        <f t="shared" si="391"/>
        <v/>
      </c>
      <c r="AX276" s="49" t="str">
        <f t="shared" si="392"/>
        <v/>
      </c>
      <c r="AY276" s="49" t="str">
        <f t="shared" si="393"/>
        <v/>
      </c>
      <c r="AZ276" s="49" t="str">
        <f t="shared" si="394"/>
        <v/>
      </c>
      <c r="BA276" s="42"/>
      <c r="BB276" s="49" t="str">
        <f t="shared" si="352"/>
        <v/>
      </c>
      <c r="BC276" s="49" t="str">
        <f t="shared" si="353"/>
        <v/>
      </c>
      <c r="BD276" s="49" t="str">
        <f t="shared" si="354"/>
        <v/>
      </c>
      <c r="BE276" s="49" t="str">
        <f t="shared" si="355"/>
        <v/>
      </c>
      <c r="BF276" s="49" t="str">
        <f t="shared" si="356"/>
        <v/>
      </c>
      <c r="BG276" s="49" t="str">
        <f t="shared" si="357"/>
        <v/>
      </c>
      <c r="BH276" s="49" t="str">
        <f t="shared" si="358"/>
        <v/>
      </c>
      <c r="BI276" s="49" t="str">
        <f t="shared" si="395"/>
        <v/>
      </c>
      <c r="BJ276" s="3"/>
      <c r="BK276" s="49" t="str">
        <f t="shared" si="396"/>
        <v/>
      </c>
      <c r="BL276" s="49" t="str">
        <f t="shared" si="397"/>
        <v/>
      </c>
      <c r="BM276" s="49" t="str">
        <f t="shared" si="398"/>
        <v/>
      </c>
      <c r="BN276" s="49" t="str">
        <f t="shared" si="399"/>
        <v/>
      </c>
      <c r="BO276" s="49" t="str">
        <f t="shared" si="400"/>
        <v/>
      </c>
      <c r="BP276" s="49" t="str">
        <f t="shared" si="401"/>
        <v/>
      </c>
      <c r="BQ276" s="49" t="str">
        <f t="shared" si="402"/>
        <v/>
      </c>
      <c r="BR276" s="49" t="str">
        <f t="shared" si="403"/>
        <v/>
      </c>
      <c r="BS276" s="49" t="str">
        <f t="shared" si="404"/>
        <v/>
      </c>
      <c r="BT276" s="49" t="str">
        <f t="shared" si="405"/>
        <v/>
      </c>
      <c r="BU276" s="49" t="str">
        <f t="shared" si="406"/>
        <v/>
      </c>
      <c r="BV276" s="49" t="str">
        <f t="shared" si="407"/>
        <v/>
      </c>
      <c r="BW276" s="49" t="str">
        <f t="shared" si="408"/>
        <v/>
      </c>
      <c r="BY276" s="49" t="str">
        <f t="shared" si="359"/>
        <v/>
      </c>
      <c r="BZ276" s="49" t="str">
        <f t="shared" si="360"/>
        <v/>
      </c>
      <c r="CA276" s="49" t="str">
        <f t="shared" si="361"/>
        <v/>
      </c>
      <c r="CB276" s="49" t="str">
        <f t="shared" si="362"/>
        <v/>
      </c>
      <c r="CC276" s="49" t="str">
        <f t="shared" si="363"/>
        <v/>
      </c>
      <c r="CD276" s="49" t="str">
        <f t="shared" si="364"/>
        <v/>
      </c>
      <c r="CE276" s="49" t="str">
        <f t="shared" si="365"/>
        <v/>
      </c>
      <c r="CF276" s="49" t="str">
        <f t="shared" si="366"/>
        <v/>
      </c>
      <c r="CG276" s="49" t="str">
        <f t="shared" si="367"/>
        <v/>
      </c>
      <c r="CH276" s="49" t="str">
        <f t="shared" si="368"/>
        <v/>
      </c>
      <c r="CI276" s="49" t="str">
        <f t="shared" si="369"/>
        <v/>
      </c>
      <c r="CJ276" s="49" t="str">
        <f t="shared" si="370"/>
        <v/>
      </c>
      <c r="CK276" s="49" t="str">
        <f t="shared" si="371"/>
        <v/>
      </c>
      <c r="CL276" s="49" t="str">
        <f t="shared" si="372"/>
        <v/>
      </c>
      <c r="CM276" s="3"/>
      <c r="CN276" s="49" t="str">
        <f t="shared" si="423"/>
        <v/>
      </c>
      <c r="CO276" s="49" t="str">
        <f t="shared" si="424"/>
        <v/>
      </c>
      <c r="CP276" s="49" t="str">
        <f t="shared" si="425"/>
        <v/>
      </c>
      <c r="CQ276" s="49" t="str">
        <f t="shared" si="426"/>
        <v/>
      </c>
      <c r="CR276" s="49" t="str">
        <f t="shared" si="427"/>
        <v/>
      </c>
      <c r="CS276" s="49" t="str">
        <f t="shared" si="428"/>
        <v/>
      </c>
      <c r="CT276" s="49" t="str">
        <f t="shared" si="429"/>
        <v/>
      </c>
      <c r="CU276" s="49" t="str">
        <f t="shared" si="430"/>
        <v/>
      </c>
      <c r="CW276" s="49" t="str">
        <f t="shared" si="373"/>
        <v/>
      </c>
      <c r="CX276" s="49" t="str">
        <f t="shared" si="374"/>
        <v/>
      </c>
      <c r="CY276" s="49" t="str">
        <f t="shared" si="375"/>
        <v/>
      </c>
      <c r="CZ276" s="49" t="str">
        <f t="shared" si="376"/>
        <v/>
      </c>
      <c r="DA276" s="49" t="str">
        <f t="shared" si="377"/>
        <v/>
      </c>
      <c r="DB276" s="49" t="str">
        <f t="shared" si="378"/>
        <v/>
      </c>
      <c r="DC276" s="49" t="str">
        <f t="shared" si="379"/>
        <v/>
      </c>
      <c r="DD276" s="49" t="str">
        <f t="shared" si="380"/>
        <v/>
      </c>
      <c r="DE276" s="52" t="str">
        <f t="shared" si="381"/>
        <v/>
      </c>
      <c r="DG276" s="49" t="str">
        <f t="shared" si="409"/>
        <v/>
      </c>
      <c r="DH276" s="49" t="str">
        <f t="shared" si="410"/>
        <v/>
      </c>
      <c r="DI276" s="49" t="str">
        <f t="shared" si="411"/>
        <v/>
      </c>
      <c r="DK276" s="49" t="str">
        <f t="shared" si="382"/>
        <v/>
      </c>
      <c r="DL276" s="49" t="str">
        <f t="shared" si="383"/>
        <v/>
      </c>
      <c r="DM276" s="49" t="str">
        <f t="shared" si="384"/>
        <v/>
      </c>
      <c r="DN276" s="57" t="str">
        <f t="shared" si="385"/>
        <v/>
      </c>
      <c r="DP276" s="49" t="str">
        <f t="shared" si="431"/>
        <v/>
      </c>
      <c r="DQ276" s="49" t="str">
        <f t="shared" si="432"/>
        <v/>
      </c>
      <c r="DR276" s="49" t="str">
        <f t="shared" si="433"/>
        <v/>
      </c>
      <c r="DS276" s="49" t="str">
        <f t="shared" si="434"/>
        <v/>
      </c>
      <c r="DU276" s="49" t="str">
        <f t="shared" si="435"/>
        <v/>
      </c>
      <c r="DV276" s="49" t="str">
        <f t="shared" si="436"/>
        <v/>
      </c>
      <c r="DW276" s="49" t="str">
        <f t="shared" si="437"/>
        <v/>
      </c>
      <c r="DX276" s="49" t="str">
        <f t="shared" si="438"/>
        <v/>
      </c>
      <c r="DY276" s="57" t="str">
        <f t="shared" si="439"/>
        <v/>
      </c>
      <c r="EA276" s="49" t="str">
        <f t="shared" si="412"/>
        <v/>
      </c>
      <c r="EB276" s="49" t="str">
        <f t="shared" si="413"/>
        <v/>
      </c>
      <c r="EC276" s="49" t="str">
        <f t="shared" si="414"/>
        <v/>
      </c>
      <c r="ED276" s="49" t="str">
        <f t="shared" si="415"/>
        <v/>
      </c>
      <c r="EE276" s="49" t="str">
        <f t="shared" si="416"/>
        <v/>
      </c>
      <c r="EG276" s="49" t="str">
        <f t="shared" si="417"/>
        <v/>
      </c>
      <c r="EH276" s="49" t="str">
        <f t="shared" si="418"/>
        <v/>
      </c>
      <c r="EI276" s="49" t="str">
        <f t="shared" si="419"/>
        <v/>
      </c>
      <c r="EJ276" s="49" t="str">
        <f t="shared" si="420"/>
        <v/>
      </c>
      <c r="EK276" s="49" t="str">
        <f t="shared" si="421"/>
        <v/>
      </c>
      <c r="EL276" s="57" t="str">
        <f t="shared" si="422"/>
        <v/>
      </c>
    </row>
    <row r="277" spans="1:142" ht="15" customHeight="1">
      <c r="A277" s="699"/>
      <c r="B277" s="702"/>
      <c r="C277" s="702"/>
      <c r="D277" s="728"/>
      <c r="E277" s="728"/>
      <c r="F277" s="728"/>
      <c r="G277" s="728"/>
      <c r="H277" s="728"/>
      <c r="I277" s="728"/>
      <c r="J277" s="728"/>
      <c r="K277" s="728"/>
      <c r="L277" s="728"/>
      <c r="M277" s="728"/>
      <c r="N277" s="728"/>
      <c r="O277" s="728"/>
      <c r="P277" s="728"/>
      <c r="Q277" s="728"/>
      <c r="R277" s="728"/>
      <c r="S277" s="728"/>
      <c r="T277" s="728"/>
      <c r="U277" s="728"/>
      <c r="V277" s="728"/>
      <c r="W277" s="728"/>
      <c r="X277" s="728"/>
      <c r="Y277" s="728"/>
      <c r="Z277" s="728"/>
      <c r="AA277" s="728"/>
      <c r="AB277" s="728"/>
      <c r="AC277" s="728"/>
      <c r="AD277" s="728"/>
      <c r="AE277" s="728"/>
      <c r="AF277" s="728"/>
      <c r="AG277" s="728"/>
      <c r="AH277" s="728"/>
      <c r="AI277" s="728"/>
      <c r="AJ277" s="728"/>
      <c r="AK277" s="728"/>
      <c r="AL277" s="728"/>
      <c r="AM277" s="728"/>
      <c r="AN277" s="728"/>
      <c r="AO277" s="728"/>
      <c r="AP277" s="215" t="str">
        <f t="shared" si="386"/>
        <v/>
      </c>
      <c r="AQ277" s="299" t="str">
        <f t="shared" si="351"/>
        <v/>
      </c>
      <c r="AR277" s="215" t="str">
        <f t="shared" si="387"/>
        <v/>
      </c>
      <c r="AS277" s="3"/>
      <c r="AT277" s="49" t="str">
        <f t="shared" si="388"/>
        <v/>
      </c>
      <c r="AU277" s="49" t="str">
        <f t="shared" si="389"/>
        <v/>
      </c>
      <c r="AV277" s="49" t="str">
        <f t="shared" si="390"/>
        <v/>
      </c>
      <c r="AW277" s="49" t="str">
        <f t="shared" si="391"/>
        <v/>
      </c>
      <c r="AX277" s="49" t="str">
        <f t="shared" si="392"/>
        <v/>
      </c>
      <c r="AY277" s="49" t="str">
        <f t="shared" si="393"/>
        <v/>
      </c>
      <c r="AZ277" s="49" t="str">
        <f t="shared" si="394"/>
        <v/>
      </c>
      <c r="BA277" s="42"/>
      <c r="BB277" s="49" t="str">
        <f t="shared" si="352"/>
        <v/>
      </c>
      <c r="BC277" s="49" t="str">
        <f t="shared" si="353"/>
        <v/>
      </c>
      <c r="BD277" s="49" t="str">
        <f t="shared" si="354"/>
        <v/>
      </c>
      <c r="BE277" s="49" t="str">
        <f t="shared" si="355"/>
        <v/>
      </c>
      <c r="BF277" s="49" t="str">
        <f t="shared" si="356"/>
        <v/>
      </c>
      <c r="BG277" s="49" t="str">
        <f t="shared" si="357"/>
        <v/>
      </c>
      <c r="BH277" s="49" t="str">
        <f t="shared" si="358"/>
        <v/>
      </c>
      <c r="BI277" s="49" t="str">
        <f t="shared" si="395"/>
        <v/>
      </c>
      <c r="BJ277" s="3"/>
      <c r="BK277" s="49" t="str">
        <f t="shared" si="396"/>
        <v/>
      </c>
      <c r="BL277" s="49" t="str">
        <f t="shared" si="397"/>
        <v/>
      </c>
      <c r="BM277" s="49" t="str">
        <f t="shared" si="398"/>
        <v/>
      </c>
      <c r="BN277" s="49" t="str">
        <f t="shared" si="399"/>
        <v/>
      </c>
      <c r="BO277" s="49" t="str">
        <f t="shared" si="400"/>
        <v/>
      </c>
      <c r="BP277" s="49" t="str">
        <f t="shared" si="401"/>
        <v/>
      </c>
      <c r="BQ277" s="49" t="str">
        <f t="shared" si="402"/>
        <v/>
      </c>
      <c r="BR277" s="49" t="str">
        <f t="shared" si="403"/>
        <v/>
      </c>
      <c r="BS277" s="49" t="str">
        <f t="shared" si="404"/>
        <v/>
      </c>
      <c r="BT277" s="49" t="str">
        <f t="shared" si="405"/>
        <v/>
      </c>
      <c r="BU277" s="49" t="str">
        <f t="shared" si="406"/>
        <v/>
      </c>
      <c r="BV277" s="49" t="str">
        <f t="shared" si="407"/>
        <v/>
      </c>
      <c r="BW277" s="49" t="str">
        <f t="shared" si="408"/>
        <v/>
      </c>
      <c r="BY277" s="49" t="str">
        <f t="shared" si="359"/>
        <v/>
      </c>
      <c r="BZ277" s="49" t="str">
        <f t="shared" si="360"/>
        <v/>
      </c>
      <c r="CA277" s="49" t="str">
        <f t="shared" si="361"/>
        <v/>
      </c>
      <c r="CB277" s="49" t="str">
        <f t="shared" si="362"/>
        <v/>
      </c>
      <c r="CC277" s="49" t="str">
        <f t="shared" si="363"/>
        <v/>
      </c>
      <c r="CD277" s="49" t="str">
        <f t="shared" si="364"/>
        <v/>
      </c>
      <c r="CE277" s="49" t="str">
        <f t="shared" si="365"/>
        <v/>
      </c>
      <c r="CF277" s="49" t="str">
        <f t="shared" si="366"/>
        <v/>
      </c>
      <c r="CG277" s="49" t="str">
        <f t="shared" si="367"/>
        <v/>
      </c>
      <c r="CH277" s="49" t="str">
        <f t="shared" si="368"/>
        <v/>
      </c>
      <c r="CI277" s="49" t="str">
        <f t="shared" si="369"/>
        <v/>
      </c>
      <c r="CJ277" s="49" t="str">
        <f t="shared" si="370"/>
        <v/>
      </c>
      <c r="CK277" s="49" t="str">
        <f t="shared" si="371"/>
        <v/>
      </c>
      <c r="CL277" s="49" t="str">
        <f t="shared" si="372"/>
        <v/>
      </c>
      <c r="CM277" s="3"/>
      <c r="CN277" s="49" t="str">
        <f t="shared" si="423"/>
        <v/>
      </c>
      <c r="CO277" s="49" t="str">
        <f t="shared" si="424"/>
        <v/>
      </c>
      <c r="CP277" s="49" t="str">
        <f t="shared" si="425"/>
        <v/>
      </c>
      <c r="CQ277" s="49" t="str">
        <f t="shared" si="426"/>
        <v/>
      </c>
      <c r="CR277" s="49" t="str">
        <f t="shared" si="427"/>
        <v/>
      </c>
      <c r="CS277" s="49" t="str">
        <f t="shared" si="428"/>
        <v/>
      </c>
      <c r="CT277" s="49" t="str">
        <f t="shared" si="429"/>
        <v/>
      </c>
      <c r="CU277" s="49" t="str">
        <f t="shared" si="430"/>
        <v/>
      </c>
      <c r="CW277" s="49" t="str">
        <f t="shared" si="373"/>
        <v/>
      </c>
      <c r="CX277" s="49" t="str">
        <f t="shared" si="374"/>
        <v/>
      </c>
      <c r="CY277" s="49" t="str">
        <f t="shared" si="375"/>
        <v/>
      </c>
      <c r="CZ277" s="49" t="str">
        <f t="shared" si="376"/>
        <v/>
      </c>
      <c r="DA277" s="49" t="str">
        <f t="shared" si="377"/>
        <v/>
      </c>
      <c r="DB277" s="49" t="str">
        <f t="shared" si="378"/>
        <v/>
      </c>
      <c r="DC277" s="49" t="str">
        <f t="shared" si="379"/>
        <v/>
      </c>
      <c r="DD277" s="49" t="str">
        <f t="shared" si="380"/>
        <v/>
      </c>
      <c r="DE277" s="52" t="str">
        <f t="shared" si="381"/>
        <v/>
      </c>
      <c r="DG277" s="49" t="str">
        <f t="shared" si="409"/>
        <v/>
      </c>
      <c r="DH277" s="49" t="str">
        <f t="shared" si="410"/>
        <v/>
      </c>
      <c r="DI277" s="49" t="str">
        <f t="shared" si="411"/>
        <v/>
      </c>
      <c r="DK277" s="49" t="str">
        <f t="shared" si="382"/>
        <v/>
      </c>
      <c r="DL277" s="49" t="str">
        <f t="shared" si="383"/>
        <v/>
      </c>
      <c r="DM277" s="49" t="str">
        <f t="shared" si="384"/>
        <v/>
      </c>
      <c r="DN277" s="57" t="str">
        <f t="shared" si="385"/>
        <v/>
      </c>
      <c r="DP277" s="49" t="str">
        <f t="shared" si="431"/>
        <v/>
      </c>
      <c r="DQ277" s="49" t="str">
        <f t="shared" si="432"/>
        <v/>
      </c>
      <c r="DR277" s="49" t="str">
        <f t="shared" si="433"/>
        <v/>
      </c>
      <c r="DS277" s="49" t="str">
        <f t="shared" si="434"/>
        <v/>
      </c>
      <c r="DU277" s="49" t="str">
        <f t="shared" si="435"/>
        <v/>
      </c>
      <c r="DV277" s="49" t="str">
        <f t="shared" si="436"/>
        <v/>
      </c>
      <c r="DW277" s="49" t="str">
        <f t="shared" si="437"/>
        <v/>
      </c>
      <c r="DX277" s="49" t="str">
        <f t="shared" si="438"/>
        <v/>
      </c>
      <c r="DY277" s="57" t="str">
        <f t="shared" si="439"/>
        <v/>
      </c>
      <c r="EA277" s="49" t="str">
        <f t="shared" si="412"/>
        <v/>
      </c>
      <c r="EB277" s="49" t="str">
        <f t="shared" si="413"/>
        <v/>
      </c>
      <c r="EC277" s="49" t="str">
        <f t="shared" si="414"/>
        <v/>
      </c>
      <c r="ED277" s="49" t="str">
        <f t="shared" si="415"/>
        <v/>
      </c>
      <c r="EE277" s="49" t="str">
        <f t="shared" si="416"/>
        <v/>
      </c>
      <c r="EG277" s="49" t="str">
        <f t="shared" si="417"/>
        <v/>
      </c>
      <c r="EH277" s="49" t="str">
        <f t="shared" si="418"/>
        <v/>
      </c>
      <c r="EI277" s="49" t="str">
        <f t="shared" si="419"/>
        <v/>
      </c>
      <c r="EJ277" s="49" t="str">
        <f t="shared" si="420"/>
        <v/>
      </c>
      <c r="EK277" s="49" t="str">
        <f t="shared" si="421"/>
        <v/>
      </c>
      <c r="EL277" s="57" t="str">
        <f t="shared" si="422"/>
        <v/>
      </c>
    </row>
    <row r="278" spans="1:142" ht="15" customHeight="1">
      <c r="A278" s="699"/>
      <c r="B278" s="702"/>
      <c r="C278" s="702"/>
      <c r="D278" s="728"/>
      <c r="E278" s="728"/>
      <c r="F278" s="728"/>
      <c r="G278" s="728"/>
      <c r="H278" s="728"/>
      <c r="I278" s="728"/>
      <c r="J278" s="728"/>
      <c r="K278" s="728"/>
      <c r="L278" s="728"/>
      <c r="M278" s="728"/>
      <c r="N278" s="728"/>
      <c r="O278" s="728"/>
      <c r="P278" s="728"/>
      <c r="Q278" s="728"/>
      <c r="R278" s="728"/>
      <c r="S278" s="728"/>
      <c r="T278" s="728"/>
      <c r="U278" s="728"/>
      <c r="V278" s="728"/>
      <c r="W278" s="728"/>
      <c r="X278" s="728"/>
      <c r="Y278" s="728"/>
      <c r="Z278" s="728"/>
      <c r="AA278" s="728"/>
      <c r="AB278" s="728"/>
      <c r="AC278" s="728"/>
      <c r="AD278" s="728"/>
      <c r="AE278" s="728"/>
      <c r="AF278" s="728"/>
      <c r="AG278" s="728"/>
      <c r="AH278" s="728"/>
      <c r="AI278" s="728"/>
      <c r="AJ278" s="728"/>
      <c r="AK278" s="728"/>
      <c r="AL278" s="728"/>
      <c r="AM278" s="728"/>
      <c r="AN278" s="728"/>
      <c r="AO278" s="728"/>
      <c r="AP278" s="215" t="str">
        <f t="shared" si="386"/>
        <v/>
      </c>
      <c r="AQ278" s="299" t="str">
        <f t="shared" si="351"/>
        <v/>
      </c>
      <c r="AR278" s="215" t="str">
        <f t="shared" si="387"/>
        <v/>
      </c>
      <c r="AS278" s="3"/>
      <c r="AT278" s="49" t="str">
        <f t="shared" si="388"/>
        <v/>
      </c>
      <c r="AU278" s="49" t="str">
        <f t="shared" si="389"/>
        <v/>
      </c>
      <c r="AV278" s="49" t="str">
        <f t="shared" si="390"/>
        <v/>
      </c>
      <c r="AW278" s="49" t="str">
        <f t="shared" si="391"/>
        <v/>
      </c>
      <c r="AX278" s="49" t="str">
        <f t="shared" si="392"/>
        <v/>
      </c>
      <c r="AY278" s="49" t="str">
        <f t="shared" si="393"/>
        <v/>
      </c>
      <c r="AZ278" s="49" t="str">
        <f t="shared" si="394"/>
        <v/>
      </c>
      <c r="BA278" s="42"/>
      <c r="BB278" s="49" t="str">
        <f t="shared" si="352"/>
        <v/>
      </c>
      <c r="BC278" s="49" t="str">
        <f t="shared" si="353"/>
        <v/>
      </c>
      <c r="BD278" s="49" t="str">
        <f t="shared" si="354"/>
        <v/>
      </c>
      <c r="BE278" s="49" t="str">
        <f t="shared" si="355"/>
        <v/>
      </c>
      <c r="BF278" s="49" t="str">
        <f t="shared" si="356"/>
        <v/>
      </c>
      <c r="BG278" s="49" t="str">
        <f t="shared" si="357"/>
        <v/>
      </c>
      <c r="BH278" s="49" t="str">
        <f t="shared" si="358"/>
        <v/>
      </c>
      <c r="BI278" s="49" t="str">
        <f t="shared" si="395"/>
        <v/>
      </c>
      <c r="BJ278" s="3"/>
      <c r="BK278" s="49" t="str">
        <f t="shared" si="396"/>
        <v/>
      </c>
      <c r="BL278" s="49" t="str">
        <f t="shared" si="397"/>
        <v/>
      </c>
      <c r="BM278" s="49" t="str">
        <f t="shared" si="398"/>
        <v/>
      </c>
      <c r="BN278" s="49" t="str">
        <f t="shared" si="399"/>
        <v/>
      </c>
      <c r="BO278" s="49" t="str">
        <f t="shared" si="400"/>
        <v/>
      </c>
      <c r="BP278" s="49" t="str">
        <f t="shared" si="401"/>
        <v/>
      </c>
      <c r="BQ278" s="49" t="str">
        <f t="shared" si="402"/>
        <v/>
      </c>
      <c r="BR278" s="49" t="str">
        <f t="shared" si="403"/>
        <v/>
      </c>
      <c r="BS278" s="49" t="str">
        <f t="shared" si="404"/>
        <v/>
      </c>
      <c r="BT278" s="49" t="str">
        <f t="shared" si="405"/>
        <v/>
      </c>
      <c r="BU278" s="49" t="str">
        <f t="shared" si="406"/>
        <v/>
      </c>
      <c r="BV278" s="49" t="str">
        <f t="shared" si="407"/>
        <v/>
      </c>
      <c r="BW278" s="49" t="str">
        <f t="shared" si="408"/>
        <v/>
      </c>
      <c r="BY278" s="49" t="str">
        <f t="shared" si="359"/>
        <v/>
      </c>
      <c r="BZ278" s="49" t="str">
        <f t="shared" si="360"/>
        <v/>
      </c>
      <c r="CA278" s="49" t="str">
        <f t="shared" si="361"/>
        <v/>
      </c>
      <c r="CB278" s="49" t="str">
        <f t="shared" si="362"/>
        <v/>
      </c>
      <c r="CC278" s="49" t="str">
        <f t="shared" si="363"/>
        <v/>
      </c>
      <c r="CD278" s="49" t="str">
        <f t="shared" si="364"/>
        <v/>
      </c>
      <c r="CE278" s="49" t="str">
        <f t="shared" si="365"/>
        <v/>
      </c>
      <c r="CF278" s="49" t="str">
        <f t="shared" si="366"/>
        <v/>
      </c>
      <c r="CG278" s="49" t="str">
        <f t="shared" si="367"/>
        <v/>
      </c>
      <c r="CH278" s="49" t="str">
        <f t="shared" si="368"/>
        <v/>
      </c>
      <c r="CI278" s="49" t="str">
        <f t="shared" si="369"/>
        <v/>
      </c>
      <c r="CJ278" s="49" t="str">
        <f t="shared" si="370"/>
        <v/>
      </c>
      <c r="CK278" s="49" t="str">
        <f t="shared" si="371"/>
        <v/>
      </c>
      <c r="CL278" s="49" t="str">
        <f t="shared" si="372"/>
        <v/>
      </c>
      <c r="CM278" s="3"/>
      <c r="CN278" s="49" t="str">
        <f t="shared" si="423"/>
        <v/>
      </c>
      <c r="CO278" s="49" t="str">
        <f t="shared" si="424"/>
        <v/>
      </c>
      <c r="CP278" s="49" t="str">
        <f t="shared" si="425"/>
        <v/>
      </c>
      <c r="CQ278" s="49" t="str">
        <f t="shared" si="426"/>
        <v/>
      </c>
      <c r="CR278" s="49" t="str">
        <f t="shared" si="427"/>
        <v/>
      </c>
      <c r="CS278" s="49" t="str">
        <f t="shared" si="428"/>
        <v/>
      </c>
      <c r="CT278" s="49" t="str">
        <f t="shared" si="429"/>
        <v/>
      </c>
      <c r="CU278" s="49" t="str">
        <f t="shared" si="430"/>
        <v/>
      </c>
      <c r="CW278" s="49" t="str">
        <f t="shared" si="373"/>
        <v/>
      </c>
      <c r="CX278" s="49" t="str">
        <f t="shared" si="374"/>
        <v/>
      </c>
      <c r="CY278" s="49" t="str">
        <f t="shared" si="375"/>
        <v/>
      </c>
      <c r="CZ278" s="49" t="str">
        <f t="shared" si="376"/>
        <v/>
      </c>
      <c r="DA278" s="49" t="str">
        <f t="shared" si="377"/>
        <v/>
      </c>
      <c r="DB278" s="49" t="str">
        <f t="shared" si="378"/>
        <v/>
      </c>
      <c r="DC278" s="49" t="str">
        <f t="shared" si="379"/>
        <v/>
      </c>
      <c r="DD278" s="49" t="str">
        <f t="shared" si="380"/>
        <v/>
      </c>
      <c r="DE278" s="52" t="str">
        <f t="shared" si="381"/>
        <v/>
      </c>
      <c r="DG278" s="49" t="str">
        <f t="shared" si="409"/>
        <v/>
      </c>
      <c r="DH278" s="49" t="str">
        <f t="shared" si="410"/>
        <v/>
      </c>
      <c r="DI278" s="49" t="str">
        <f t="shared" si="411"/>
        <v/>
      </c>
      <c r="DK278" s="49" t="str">
        <f t="shared" si="382"/>
        <v/>
      </c>
      <c r="DL278" s="49" t="str">
        <f t="shared" si="383"/>
        <v/>
      </c>
      <c r="DM278" s="49" t="str">
        <f t="shared" si="384"/>
        <v/>
      </c>
      <c r="DN278" s="57" t="str">
        <f t="shared" si="385"/>
        <v/>
      </c>
      <c r="DP278" s="49" t="str">
        <f t="shared" si="431"/>
        <v/>
      </c>
      <c r="DQ278" s="49" t="str">
        <f t="shared" si="432"/>
        <v/>
      </c>
      <c r="DR278" s="49" t="str">
        <f t="shared" si="433"/>
        <v/>
      </c>
      <c r="DS278" s="49" t="str">
        <f t="shared" si="434"/>
        <v/>
      </c>
      <c r="DU278" s="49" t="str">
        <f t="shared" si="435"/>
        <v/>
      </c>
      <c r="DV278" s="49" t="str">
        <f t="shared" si="436"/>
        <v/>
      </c>
      <c r="DW278" s="49" t="str">
        <f t="shared" si="437"/>
        <v/>
      </c>
      <c r="DX278" s="49" t="str">
        <f t="shared" si="438"/>
        <v/>
      </c>
      <c r="DY278" s="57" t="str">
        <f t="shared" si="439"/>
        <v/>
      </c>
      <c r="EA278" s="49" t="str">
        <f t="shared" si="412"/>
        <v/>
      </c>
      <c r="EB278" s="49" t="str">
        <f t="shared" si="413"/>
        <v/>
      </c>
      <c r="EC278" s="49" t="str">
        <f t="shared" si="414"/>
        <v/>
      </c>
      <c r="ED278" s="49" t="str">
        <f t="shared" si="415"/>
        <v/>
      </c>
      <c r="EE278" s="49" t="str">
        <f t="shared" si="416"/>
        <v/>
      </c>
      <c r="EG278" s="49" t="str">
        <f t="shared" si="417"/>
        <v/>
      </c>
      <c r="EH278" s="49" t="str">
        <f t="shared" si="418"/>
        <v/>
      </c>
      <c r="EI278" s="49" t="str">
        <f t="shared" si="419"/>
        <v/>
      </c>
      <c r="EJ278" s="49" t="str">
        <f t="shared" si="420"/>
        <v/>
      </c>
      <c r="EK278" s="49" t="str">
        <f t="shared" si="421"/>
        <v/>
      </c>
      <c r="EL278" s="57" t="str">
        <f t="shared" si="422"/>
        <v/>
      </c>
    </row>
    <row r="279" spans="1:142" ht="15" customHeight="1">
      <c r="A279" s="699"/>
      <c r="B279" s="702"/>
      <c r="C279" s="702"/>
      <c r="D279" s="728"/>
      <c r="E279" s="728"/>
      <c r="F279" s="728"/>
      <c r="G279" s="728"/>
      <c r="H279" s="728"/>
      <c r="I279" s="728"/>
      <c r="J279" s="728"/>
      <c r="K279" s="728"/>
      <c r="L279" s="728"/>
      <c r="M279" s="728"/>
      <c r="N279" s="728"/>
      <c r="O279" s="728"/>
      <c r="P279" s="728"/>
      <c r="Q279" s="728"/>
      <c r="R279" s="728"/>
      <c r="S279" s="728"/>
      <c r="T279" s="728"/>
      <c r="U279" s="728"/>
      <c r="V279" s="728"/>
      <c r="W279" s="728"/>
      <c r="X279" s="728"/>
      <c r="Y279" s="728"/>
      <c r="Z279" s="728"/>
      <c r="AA279" s="728"/>
      <c r="AB279" s="728"/>
      <c r="AC279" s="728"/>
      <c r="AD279" s="728"/>
      <c r="AE279" s="728"/>
      <c r="AF279" s="728"/>
      <c r="AG279" s="728"/>
      <c r="AH279" s="728"/>
      <c r="AI279" s="728"/>
      <c r="AJ279" s="728"/>
      <c r="AK279" s="728"/>
      <c r="AL279" s="728"/>
      <c r="AM279" s="728"/>
      <c r="AN279" s="728"/>
      <c r="AO279" s="728"/>
      <c r="AP279" s="215" t="str">
        <f t="shared" si="386"/>
        <v/>
      </c>
      <c r="AQ279" s="299" t="str">
        <f t="shared" si="351"/>
        <v/>
      </c>
      <c r="AR279" s="215" t="str">
        <f t="shared" si="387"/>
        <v/>
      </c>
      <c r="AS279" s="3"/>
      <c r="AT279" s="49" t="str">
        <f t="shared" si="388"/>
        <v/>
      </c>
      <c r="AU279" s="49" t="str">
        <f t="shared" si="389"/>
        <v/>
      </c>
      <c r="AV279" s="49" t="str">
        <f t="shared" si="390"/>
        <v/>
      </c>
      <c r="AW279" s="49" t="str">
        <f t="shared" si="391"/>
        <v/>
      </c>
      <c r="AX279" s="49" t="str">
        <f t="shared" si="392"/>
        <v/>
      </c>
      <c r="AY279" s="49" t="str">
        <f t="shared" si="393"/>
        <v/>
      </c>
      <c r="AZ279" s="49" t="str">
        <f t="shared" si="394"/>
        <v/>
      </c>
      <c r="BA279" s="42"/>
      <c r="BB279" s="49" t="str">
        <f t="shared" si="352"/>
        <v/>
      </c>
      <c r="BC279" s="49" t="str">
        <f t="shared" si="353"/>
        <v/>
      </c>
      <c r="BD279" s="49" t="str">
        <f t="shared" si="354"/>
        <v/>
      </c>
      <c r="BE279" s="49" t="str">
        <f t="shared" si="355"/>
        <v/>
      </c>
      <c r="BF279" s="49" t="str">
        <f t="shared" si="356"/>
        <v/>
      </c>
      <c r="BG279" s="49" t="str">
        <f t="shared" si="357"/>
        <v/>
      </c>
      <c r="BH279" s="49" t="str">
        <f t="shared" si="358"/>
        <v/>
      </c>
      <c r="BI279" s="49" t="str">
        <f t="shared" si="395"/>
        <v/>
      </c>
      <c r="BJ279" s="3"/>
      <c r="BK279" s="49" t="str">
        <f t="shared" si="396"/>
        <v/>
      </c>
      <c r="BL279" s="49" t="str">
        <f t="shared" si="397"/>
        <v/>
      </c>
      <c r="BM279" s="49" t="str">
        <f t="shared" si="398"/>
        <v/>
      </c>
      <c r="BN279" s="49" t="str">
        <f t="shared" si="399"/>
        <v/>
      </c>
      <c r="BO279" s="49" t="str">
        <f t="shared" si="400"/>
        <v/>
      </c>
      <c r="BP279" s="49" t="str">
        <f t="shared" si="401"/>
        <v/>
      </c>
      <c r="BQ279" s="49" t="str">
        <f t="shared" si="402"/>
        <v/>
      </c>
      <c r="BR279" s="49" t="str">
        <f t="shared" si="403"/>
        <v/>
      </c>
      <c r="BS279" s="49" t="str">
        <f t="shared" si="404"/>
        <v/>
      </c>
      <c r="BT279" s="49" t="str">
        <f t="shared" si="405"/>
        <v/>
      </c>
      <c r="BU279" s="49" t="str">
        <f t="shared" si="406"/>
        <v/>
      </c>
      <c r="BV279" s="49" t="str">
        <f t="shared" si="407"/>
        <v/>
      </c>
      <c r="BW279" s="49" t="str">
        <f t="shared" si="408"/>
        <v/>
      </c>
      <c r="BY279" s="49" t="str">
        <f t="shared" si="359"/>
        <v/>
      </c>
      <c r="BZ279" s="49" t="str">
        <f t="shared" si="360"/>
        <v/>
      </c>
      <c r="CA279" s="49" t="str">
        <f t="shared" si="361"/>
        <v/>
      </c>
      <c r="CB279" s="49" t="str">
        <f t="shared" si="362"/>
        <v/>
      </c>
      <c r="CC279" s="49" t="str">
        <f t="shared" si="363"/>
        <v/>
      </c>
      <c r="CD279" s="49" t="str">
        <f t="shared" si="364"/>
        <v/>
      </c>
      <c r="CE279" s="49" t="str">
        <f t="shared" si="365"/>
        <v/>
      </c>
      <c r="CF279" s="49" t="str">
        <f t="shared" si="366"/>
        <v/>
      </c>
      <c r="CG279" s="49" t="str">
        <f t="shared" si="367"/>
        <v/>
      </c>
      <c r="CH279" s="49" t="str">
        <f t="shared" si="368"/>
        <v/>
      </c>
      <c r="CI279" s="49" t="str">
        <f t="shared" si="369"/>
        <v/>
      </c>
      <c r="CJ279" s="49" t="str">
        <f t="shared" si="370"/>
        <v/>
      </c>
      <c r="CK279" s="49" t="str">
        <f t="shared" si="371"/>
        <v/>
      </c>
      <c r="CL279" s="49" t="str">
        <f t="shared" si="372"/>
        <v/>
      </c>
      <c r="CM279" s="3"/>
      <c r="CN279" s="49" t="str">
        <f t="shared" si="423"/>
        <v/>
      </c>
      <c r="CO279" s="49" t="str">
        <f t="shared" si="424"/>
        <v/>
      </c>
      <c r="CP279" s="49" t="str">
        <f t="shared" si="425"/>
        <v/>
      </c>
      <c r="CQ279" s="49" t="str">
        <f t="shared" si="426"/>
        <v/>
      </c>
      <c r="CR279" s="49" t="str">
        <f t="shared" si="427"/>
        <v/>
      </c>
      <c r="CS279" s="49" t="str">
        <f t="shared" si="428"/>
        <v/>
      </c>
      <c r="CT279" s="49" t="str">
        <f t="shared" si="429"/>
        <v/>
      </c>
      <c r="CU279" s="49" t="str">
        <f t="shared" si="430"/>
        <v/>
      </c>
      <c r="CW279" s="49" t="str">
        <f t="shared" si="373"/>
        <v/>
      </c>
      <c r="CX279" s="49" t="str">
        <f t="shared" si="374"/>
        <v/>
      </c>
      <c r="CY279" s="49" t="str">
        <f t="shared" si="375"/>
        <v/>
      </c>
      <c r="CZ279" s="49" t="str">
        <f t="shared" si="376"/>
        <v/>
      </c>
      <c r="DA279" s="49" t="str">
        <f t="shared" si="377"/>
        <v/>
      </c>
      <c r="DB279" s="49" t="str">
        <f t="shared" si="378"/>
        <v/>
      </c>
      <c r="DC279" s="49" t="str">
        <f t="shared" si="379"/>
        <v/>
      </c>
      <c r="DD279" s="49" t="str">
        <f t="shared" si="380"/>
        <v/>
      </c>
      <c r="DE279" s="52" t="str">
        <f t="shared" si="381"/>
        <v/>
      </c>
      <c r="DG279" s="49" t="str">
        <f t="shared" si="409"/>
        <v/>
      </c>
      <c r="DH279" s="49" t="str">
        <f t="shared" si="410"/>
        <v/>
      </c>
      <c r="DI279" s="49" t="str">
        <f t="shared" si="411"/>
        <v/>
      </c>
      <c r="DK279" s="49" t="str">
        <f t="shared" si="382"/>
        <v/>
      </c>
      <c r="DL279" s="49" t="str">
        <f t="shared" si="383"/>
        <v/>
      </c>
      <c r="DM279" s="49" t="str">
        <f t="shared" si="384"/>
        <v/>
      </c>
      <c r="DN279" s="57" t="str">
        <f t="shared" si="385"/>
        <v/>
      </c>
      <c r="DP279" s="49" t="str">
        <f t="shared" si="431"/>
        <v/>
      </c>
      <c r="DQ279" s="49" t="str">
        <f t="shared" si="432"/>
        <v/>
      </c>
      <c r="DR279" s="49" t="str">
        <f t="shared" si="433"/>
        <v/>
      </c>
      <c r="DS279" s="49" t="str">
        <f t="shared" si="434"/>
        <v/>
      </c>
      <c r="DU279" s="49" t="str">
        <f t="shared" si="435"/>
        <v/>
      </c>
      <c r="DV279" s="49" t="str">
        <f t="shared" si="436"/>
        <v/>
      </c>
      <c r="DW279" s="49" t="str">
        <f t="shared" si="437"/>
        <v/>
      </c>
      <c r="DX279" s="49" t="str">
        <f t="shared" si="438"/>
        <v/>
      </c>
      <c r="DY279" s="57" t="str">
        <f t="shared" si="439"/>
        <v/>
      </c>
      <c r="EA279" s="49" t="str">
        <f t="shared" si="412"/>
        <v/>
      </c>
      <c r="EB279" s="49" t="str">
        <f t="shared" si="413"/>
        <v/>
      </c>
      <c r="EC279" s="49" t="str">
        <f t="shared" si="414"/>
        <v/>
      </c>
      <c r="ED279" s="49" t="str">
        <f t="shared" si="415"/>
        <v/>
      </c>
      <c r="EE279" s="49" t="str">
        <f t="shared" si="416"/>
        <v/>
      </c>
      <c r="EG279" s="49" t="str">
        <f t="shared" si="417"/>
        <v/>
      </c>
      <c r="EH279" s="49" t="str">
        <f t="shared" si="418"/>
        <v/>
      </c>
      <c r="EI279" s="49" t="str">
        <f t="shared" si="419"/>
        <v/>
      </c>
      <c r="EJ279" s="49" t="str">
        <f t="shared" si="420"/>
        <v/>
      </c>
      <c r="EK279" s="49" t="str">
        <f t="shared" si="421"/>
        <v/>
      </c>
      <c r="EL279" s="57" t="str">
        <f t="shared" si="422"/>
        <v/>
      </c>
    </row>
    <row r="280" spans="1:142" ht="15" customHeight="1">
      <c r="A280" s="699"/>
      <c r="B280" s="702"/>
      <c r="C280" s="702"/>
      <c r="D280" s="728"/>
      <c r="E280" s="728"/>
      <c r="F280" s="728"/>
      <c r="G280" s="728"/>
      <c r="H280" s="728"/>
      <c r="I280" s="728"/>
      <c r="J280" s="728"/>
      <c r="K280" s="728"/>
      <c r="L280" s="728"/>
      <c r="M280" s="728"/>
      <c r="N280" s="728"/>
      <c r="O280" s="728"/>
      <c r="P280" s="728"/>
      <c r="Q280" s="728"/>
      <c r="R280" s="728"/>
      <c r="S280" s="728"/>
      <c r="T280" s="728"/>
      <c r="U280" s="728"/>
      <c r="V280" s="728"/>
      <c r="W280" s="728"/>
      <c r="X280" s="728"/>
      <c r="Y280" s="728"/>
      <c r="Z280" s="728"/>
      <c r="AA280" s="728"/>
      <c r="AB280" s="728"/>
      <c r="AC280" s="728"/>
      <c r="AD280" s="728"/>
      <c r="AE280" s="728"/>
      <c r="AF280" s="728"/>
      <c r="AG280" s="728"/>
      <c r="AH280" s="728"/>
      <c r="AI280" s="728"/>
      <c r="AJ280" s="728"/>
      <c r="AK280" s="728"/>
      <c r="AL280" s="728"/>
      <c r="AM280" s="728"/>
      <c r="AN280" s="728"/>
      <c r="AO280" s="728"/>
      <c r="AP280" s="215" t="str">
        <f t="shared" si="386"/>
        <v/>
      </c>
      <c r="AQ280" s="299" t="str">
        <f t="shared" si="351"/>
        <v/>
      </c>
      <c r="AR280" s="215" t="str">
        <f t="shared" si="387"/>
        <v/>
      </c>
      <c r="AS280" s="3"/>
      <c r="AT280" s="49" t="str">
        <f t="shared" si="388"/>
        <v/>
      </c>
      <c r="AU280" s="49" t="str">
        <f t="shared" si="389"/>
        <v/>
      </c>
      <c r="AV280" s="49" t="str">
        <f t="shared" si="390"/>
        <v/>
      </c>
      <c r="AW280" s="49" t="str">
        <f t="shared" si="391"/>
        <v/>
      </c>
      <c r="AX280" s="49" t="str">
        <f t="shared" si="392"/>
        <v/>
      </c>
      <c r="AY280" s="49" t="str">
        <f t="shared" si="393"/>
        <v/>
      </c>
      <c r="AZ280" s="49" t="str">
        <f t="shared" si="394"/>
        <v/>
      </c>
      <c r="BA280" s="42"/>
      <c r="BB280" s="49" t="str">
        <f t="shared" si="352"/>
        <v/>
      </c>
      <c r="BC280" s="49" t="str">
        <f t="shared" si="353"/>
        <v/>
      </c>
      <c r="BD280" s="49" t="str">
        <f t="shared" si="354"/>
        <v/>
      </c>
      <c r="BE280" s="49" t="str">
        <f t="shared" si="355"/>
        <v/>
      </c>
      <c r="BF280" s="49" t="str">
        <f t="shared" si="356"/>
        <v/>
      </c>
      <c r="BG280" s="49" t="str">
        <f t="shared" si="357"/>
        <v/>
      </c>
      <c r="BH280" s="49" t="str">
        <f t="shared" si="358"/>
        <v/>
      </c>
      <c r="BI280" s="49" t="str">
        <f t="shared" si="395"/>
        <v/>
      </c>
      <c r="BJ280" s="3"/>
      <c r="BK280" s="49" t="str">
        <f t="shared" si="396"/>
        <v/>
      </c>
      <c r="BL280" s="49" t="str">
        <f t="shared" si="397"/>
        <v/>
      </c>
      <c r="BM280" s="49" t="str">
        <f t="shared" si="398"/>
        <v/>
      </c>
      <c r="BN280" s="49" t="str">
        <f t="shared" si="399"/>
        <v/>
      </c>
      <c r="BO280" s="49" t="str">
        <f t="shared" si="400"/>
        <v/>
      </c>
      <c r="BP280" s="49" t="str">
        <f t="shared" si="401"/>
        <v/>
      </c>
      <c r="BQ280" s="49" t="str">
        <f t="shared" si="402"/>
        <v/>
      </c>
      <c r="BR280" s="49" t="str">
        <f t="shared" si="403"/>
        <v/>
      </c>
      <c r="BS280" s="49" t="str">
        <f t="shared" si="404"/>
        <v/>
      </c>
      <c r="BT280" s="49" t="str">
        <f t="shared" si="405"/>
        <v/>
      </c>
      <c r="BU280" s="49" t="str">
        <f t="shared" si="406"/>
        <v/>
      </c>
      <c r="BV280" s="49" t="str">
        <f t="shared" si="407"/>
        <v/>
      </c>
      <c r="BW280" s="49" t="str">
        <f t="shared" si="408"/>
        <v/>
      </c>
      <c r="BY280" s="49" t="str">
        <f t="shared" si="359"/>
        <v/>
      </c>
      <c r="BZ280" s="49" t="str">
        <f t="shared" si="360"/>
        <v/>
      </c>
      <c r="CA280" s="49" t="str">
        <f t="shared" si="361"/>
        <v/>
      </c>
      <c r="CB280" s="49" t="str">
        <f t="shared" si="362"/>
        <v/>
      </c>
      <c r="CC280" s="49" t="str">
        <f t="shared" si="363"/>
        <v/>
      </c>
      <c r="CD280" s="49" t="str">
        <f t="shared" si="364"/>
        <v/>
      </c>
      <c r="CE280" s="49" t="str">
        <f t="shared" si="365"/>
        <v/>
      </c>
      <c r="CF280" s="49" t="str">
        <f t="shared" si="366"/>
        <v/>
      </c>
      <c r="CG280" s="49" t="str">
        <f t="shared" si="367"/>
        <v/>
      </c>
      <c r="CH280" s="49" t="str">
        <f t="shared" si="368"/>
        <v/>
      </c>
      <c r="CI280" s="49" t="str">
        <f t="shared" si="369"/>
        <v/>
      </c>
      <c r="CJ280" s="49" t="str">
        <f t="shared" si="370"/>
        <v/>
      </c>
      <c r="CK280" s="49" t="str">
        <f t="shared" si="371"/>
        <v/>
      </c>
      <c r="CL280" s="49" t="str">
        <f t="shared" si="372"/>
        <v/>
      </c>
      <c r="CM280" s="3"/>
      <c r="CN280" s="49" t="str">
        <f t="shared" si="423"/>
        <v/>
      </c>
      <c r="CO280" s="49" t="str">
        <f t="shared" si="424"/>
        <v/>
      </c>
      <c r="CP280" s="49" t="str">
        <f t="shared" si="425"/>
        <v/>
      </c>
      <c r="CQ280" s="49" t="str">
        <f t="shared" si="426"/>
        <v/>
      </c>
      <c r="CR280" s="49" t="str">
        <f t="shared" si="427"/>
        <v/>
      </c>
      <c r="CS280" s="49" t="str">
        <f t="shared" si="428"/>
        <v/>
      </c>
      <c r="CT280" s="49" t="str">
        <f t="shared" si="429"/>
        <v/>
      </c>
      <c r="CU280" s="49" t="str">
        <f t="shared" si="430"/>
        <v/>
      </c>
      <c r="CW280" s="49" t="str">
        <f t="shared" si="373"/>
        <v/>
      </c>
      <c r="CX280" s="49" t="str">
        <f t="shared" si="374"/>
        <v/>
      </c>
      <c r="CY280" s="49" t="str">
        <f t="shared" si="375"/>
        <v/>
      </c>
      <c r="CZ280" s="49" t="str">
        <f t="shared" si="376"/>
        <v/>
      </c>
      <c r="DA280" s="49" t="str">
        <f t="shared" si="377"/>
        <v/>
      </c>
      <c r="DB280" s="49" t="str">
        <f t="shared" si="378"/>
        <v/>
      </c>
      <c r="DC280" s="49" t="str">
        <f t="shared" si="379"/>
        <v/>
      </c>
      <c r="DD280" s="49" t="str">
        <f t="shared" si="380"/>
        <v/>
      </c>
      <c r="DE280" s="52" t="str">
        <f t="shared" si="381"/>
        <v/>
      </c>
      <c r="DG280" s="49" t="str">
        <f t="shared" si="409"/>
        <v/>
      </c>
      <c r="DH280" s="49" t="str">
        <f t="shared" si="410"/>
        <v/>
      </c>
      <c r="DI280" s="49" t="str">
        <f t="shared" si="411"/>
        <v/>
      </c>
      <c r="DK280" s="49" t="str">
        <f t="shared" si="382"/>
        <v/>
      </c>
      <c r="DL280" s="49" t="str">
        <f t="shared" si="383"/>
        <v/>
      </c>
      <c r="DM280" s="49" t="str">
        <f t="shared" si="384"/>
        <v/>
      </c>
      <c r="DN280" s="57" t="str">
        <f t="shared" si="385"/>
        <v/>
      </c>
      <c r="DP280" s="49" t="str">
        <f t="shared" si="431"/>
        <v/>
      </c>
      <c r="DQ280" s="49" t="str">
        <f t="shared" si="432"/>
        <v/>
      </c>
      <c r="DR280" s="49" t="str">
        <f t="shared" si="433"/>
        <v/>
      </c>
      <c r="DS280" s="49" t="str">
        <f t="shared" si="434"/>
        <v/>
      </c>
      <c r="DU280" s="49" t="str">
        <f t="shared" si="435"/>
        <v/>
      </c>
      <c r="DV280" s="49" t="str">
        <f t="shared" si="436"/>
        <v/>
      </c>
      <c r="DW280" s="49" t="str">
        <f t="shared" si="437"/>
        <v/>
      </c>
      <c r="DX280" s="49" t="str">
        <f t="shared" si="438"/>
        <v/>
      </c>
      <c r="DY280" s="57" t="str">
        <f t="shared" si="439"/>
        <v/>
      </c>
      <c r="EA280" s="49" t="str">
        <f t="shared" si="412"/>
        <v/>
      </c>
      <c r="EB280" s="49" t="str">
        <f t="shared" si="413"/>
        <v/>
      </c>
      <c r="EC280" s="49" t="str">
        <f t="shared" si="414"/>
        <v/>
      </c>
      <c r="ED280" s="49" t="str">
        <f t="shared" si="415"/>
        <v/>
      </c>
      <c r="EE280" s="49" t="str">
        <f t="shared" si="416"/>
        <v/>
      </c>
      <c r="EG280" s="49" t="str">
        <f t="shared" si="417"/>
        <v/>
      </c>
      <c r="EH280" s="49" t="str">
        <f t="shared" si="418"/>
        <v/>
      </c>
      <c r="EI280" s="49" t="str">
        <f t="shared" si="419"/>
        <v/>
      </c>
      <c r="EJ280" s="49" t="str">
        <f t="shared" si="420"/>
        <v/>
      </c>
      <c r="EK280" s="49" t="str">
        <f t="shared" si="421"/>
        <v/>
      </c>
      <c r="EL280" s="57" t="str">
        <f t="shared" si="422"/>
        <v/>
      </c>
    </row>
    <row r="281" spans="1:142" ht="15" customHeight="1">
      <c r="A281" s="699"/>
      <c r="B281" s="702"/>
      <c r="C281" s="702"/>
      <c r="D281" s="728"/>
      <c r="E281" s="728"/>
      <c r="F281" s="728"/>
      <c r="G281" s="728"/>
      <c r="H281" s="728"/>
      <c r="I281" s="728"/>
      <c r="J281" s="728"/>
      <c r="K281" s="728"/>
      <c r="L281" s="728"/>
      <c r="M281" s="728"/>
      <c r="N281" s="728"/>
      <c r="O281" s="728"/>
      <c r="P281" s="728"/>
      <c r="Q281" s="728"/>
      <c r="R281" s="728"/>
      <c r="S281" s="728"/>
      <c r="T281" s="728"/>
      <c r="U281" s="728"/>
      <c r="V281" s="728"/>
      <c r="W281" s="728"/>
      <c r="X281" s="728"/>
      <c r="Y281" s="728"/>
      <c r="Z281" s="728"/>
      <c r="AA281" s="728"/>
      <c r="AB281" s="728"/>
      <c r="AC281" s="728"/>
      <c r="AD281" s="728"/>
      <c r="AE281" s="728"/>
      <c r="AF281" s="728"/>
      <c r="AG281" s="728"/>
      <c r="AH281" s="728"/>
      <c r="AI281" s="728"/>
      <c r="AJ281" s="728"/>
      <c r="AK281" s="728"/>
      <c r="AL281" s="728"/>
      <c r="AM281" s="728"/>
      <c r="AN281" s="728"/>
      <c r="AO281" s="728"/>
      <c r="AP281" s="215" t="str">
        <f t="shared" si="386"/>
        <v/>
      </c>
      <c r="AQ281" s="299" t="str">
        <f t="shared" si="351"/>
        <v/>
      </c>
      <c r="AR281" s="215" t="str">
        <f t="shared" si="387"/>
        <v/>
      </c>
      <c r="AS281" s="3"/>
      <c r="AT281" s="49" t="str">
        <f t="shared" si="388"/>
        <v/>
      </c>
      <c r="AU281" s="49" t="str">
        <f t="shared" si="389"/>
        <v/>
      </c>
      <c r="AV281" s="49" t="str">
        <f t="shared" si="390"/>
        <v/>
      </c>
      <c r="AW281" s="49" t="str">
        <f t="shared" si="391"/>
        <v/>
      </c>
      <c r="AX281" s="49" t="str">
        <f t="shared" si="392"/>
        <v/>
      </c>
      <c r="AY281" s="49" t="str">
        <f t="shared" si="393"/>
        <v/>
      </c>
      <c r="AZ281" s="49" t="str">
        <f t="shared" si="394"/>
        <v/>
      </c>
      <c r="BA281" s="42"/>
      <c r="BB281" s="49" t="str">
        <f t="shared" si="352"/>
        <v/>
      </c>
      <c r="BC281" s="49" t="str">
        <f t="shared" si="353"/>
        <v/>
      </c>
      <c r="BD281" s="49" t="str">
        <f t="shared" si="354"/>
        <v/>
      </c>
      <c r="BE281" s="49" t="str">
        <f t="shared" si="355"/>
        <v/>
      </c>
      <c r="BF281" s="49" t="str">
        <f t="shared" si="356"/>
        <v/>
      </c>
      <c r="BG281" s="49" t="str">
        <f t="shared" si="357"/>
        <v/>
      </c>
      <c r="BH281" s="49" t="str">
        <f t="shared" si="358"/>
        <v/>
      </c>
      <c r="BI281" s="49" t="str">
        <f t="shared" si="395"/>
        <v/>
      </c>
      <c r="BJ281" s="3"/>
      <c r="BK281" s="49" t="str">
        <f t="shared" si="396"/>
        <v/>
      </c>
      <c r="BL281" s="49" t="str">
        <f t="shared" si="397"/>
        <v/>
      </c>
      <c r="BM281" s="49" t="str">
        <f t="shared" si="398"/>
        <v/>
      </c>
      <c r="BN281" s="49" t="str">
        <f t="shared" si="399"/>
        <v/>
      </c>
      <c r="BO281" s="49" t="str">
        <f t="shared" si="400"/>
        <v/>
      </c>
      <c r="BP281" s="49" t="str">
        <f t="shared" si="401"/>
        <v/>
      </c>
      <c r="BQ281" s="49" t="str">
        <f t="shared" si="402"/>
        <v/>
      </c>
      <c r="BR281" s="49" t="str">
        <f t="shared" si="403"/>
        <v/>
      </c>
      <c r="BS281" s="49" t="str">
        <f t="shared" si="404"/>
        <v/>
      </c>
      <c r="BT281" s="49" t="str">
        <f t="shared" si="405"/>
        <v/>
      </c>
      <c r="BU281" s="49" t="str">
        <f t="shared" si="406"/>
        <v/>
      </c>
      <c r="BV281" s="49" t="str">
        <f t="shared" si="407"/>
        <v/>
      </c>
      <c r="BW281" s="49" t="str">
        <f t="shared" si="408"/>
        <v/>
      </c>
      <c r="BY281" s="49" t="str">
        <f t="shared" si="359"/>
        <v/>
      </c>
      <c r="BZ281" s="49" t="str">
        <f t="shared" si="360"/>
        <v/>
      </c>
      <c r="CA281" s="49" t="str">
        <f t="shared" si="361"/>
        <v/>
      </c>
      <c r="CB281" s="49" t="str">
        <f t="shared" si="362"/>
        <v/>
      </c>
      <c r="CC281" s="49" t="str">
        <f t="shared" si="363"/>
        <v/>
      </c>
      <c r="CD281" s="49" t="str">
        <f t="shared" si="364"/>
        <v/>
      </c>
      <c r="CE281" s="49" t="str">
        <f t="shared" si="365"/>
        <v/>
      </c>
      <c r="CF281" s="49" t="str">
        <f t="shared" si="366"/>
        <v/>
      </c>
      <c r="CG281" s="49" t="str">
        <f t="shared" si="367"/>
        <v/>
      </c>
      <c r="CH281" s="49" t="str">
        <f t="shared" si="368"/>
        <v/>
      </c>
      <c r="CI281" s="49" t="str">
        <f t="shared" si="369"/>
        <v/>
      </c>
      <c r="CJ281" s="49" t="str">
        <f t="shared" si="370"/>
        <v/>
      </c>
      <c r="CK281" s="49" t="str">
        <f t="shared" si="371"/>
        <v/>
      </c>
      <c r="CL281" s="49" t="str">
        <f t="shared" si="372"/>
        <v/>
      </c>
      <c r="CM281" s="3"/>
      <c r="CN281" s="49" t="str">
        <f t="shared" si="423"/>
        <v/>
      </c>
      <c r="CO281" s="49" t="str">
        <f t="shared" si="424"/>
        <v/>
      </c>
      <c r="CP281" s="49" t="str">
        <f t="shared" si="425"/>
        <v/>
      </c>
      <c r="CQ281" s="49" t="str">
        <f t="shared" si="426"/>
        <v/>
      </c>
      <c r="CR281" s="49" t="str">
        <f t="shared" si="427"/>
        <v/>
      </c>
      <c r="CS281" s="49" t="str">
        <f t="shared" si="428"/>
        <v/>
      </c>
      <c r="CT281" s="49" t="str">
        <f t="shared" si="429"/>
        <v/>
      </c>
      <c r="CU281" s="49" t="str">
        <f t="shared" si="430"/>
        <v/>
      </c>
      <c r="CW281" s="49" t="str">
        <f t="shared" si="373"/>
        <v/>
      </c>
      <c r="CX281" s="49" t="str">
        <f t="shared" si="374"/>
        <v/>
      </c>
      <c r="CY281" s="49" t="str">
        <f t="shared" si="375"/>
        <v/>
      </c>
      <c r="CZ281" s="49" t="str">
        <f t="shared" si="376"/>
        <v/>
      </c>
      <c r="DA281" s="49" t="str">
        <f t="shared" si="377"/>
        <v/>
      </c>
      <c r="DB281" s="49" t="str">
        <f t="shared" si="378"/>
        <v/>
      </c>
      <c r="DC281" s="49" t="str">
        <f t="shared" si="379"/>
        <v/>
      </c>
      <c r="DD281" s="49" t="str">
        <f t="shared" si="380"/>
        <v/>
      </c>
      <c r="DE281" s="52" t="str">
        <f t="shared" si="381"/>
        <v/>
      </c>
      <c r="DG281" s="49" t="str">
        <f t="shared" si="409"/>
        <v/>
      </c>
      <c r="DH281" s="49" t="str">
        <f t="shared" si="410"/>
        <v/>
      </c>
      <c r="DI281" s="49" t="str">
        <f t="shared" si="411"/>
        <v/>
      </c>
      <c r="DK281" s="49" t="str">
        <f t="shared" si="382"/>
        <v/>
      </c>
      <c r="DL281" s="49" t="str">
        <f t="shared" si="383"/>
        <v/>
      </c>
      <c r="DM281" s="49" t="str">
        <f t="shared" si="384"/>
        <v/>
      </c>
      <c r="DN281" s="57" t="str">
        <f t="shared" si="385"/>
        <v/>
      </c>
      <c r="DP281" s="49" t="str">
        <f t="shared" si="431"/>
        <v/>
      </c>
      <c r="DQ281" s="49" t="str">
        <f t="shared" si="432"/>
        <v/>
      </c>
      <c r="DR281" s="49" t="str">
        <f t="shared" si="433"/>
        <v/>
      </c>
      <c r="DS281" s="49" t="str">
        <f t="shared" si="434"/>
        <v/>
      </c>
      <c r="DU281" s="49" t="str">
        <f t="shared" si="435"/>
        <v/>
      </c>
      <c r="DV281" s="49" t="str">
        <f t="shared" si="436"/>
        <v/>
      </c>
      <c r="DW281" s="49" t="str">
        <f t="shared" si="437"/>
        <v/>
      </c>
      <c r="DX281" s="49" t="str">
        <f t="shared" si="438"/>
        <v/>
      </c>
      <c r="DY281" s="57" t="str">
        <f t="shared" si="439"/>
        <v/>
      </c>
      <c r="EA281" s="49" t="str">
        <f t="shared" si="412"/>
        <v/>
      </c>
      <c r="EB281" s="49" t="str">
        <f t="shared" si="413"/>
        <v/>
      </c>
      <c r="EC281" s="49" t="str">
        <f t="shared" si="414"/>
        <v/>
      </c>
      <c r="ED281" s="49" t="str">
        <f t="shared" si="415"/>
        <v/>
      </c>
      <c r="EE281" s="49" t="str">
        <f t="shared" si="416"/>
        <v/>
      </c>
      <c r="EG281" s="49" t="str">
        <f t="shared" si="417"/>
        <v/>
      </c>
      <c r="EH281" s="49" t="str">
        <f t="shared" si="418"/>
        <v/>
      </c>
      <c r="EI281" s="49" t="str">
        <f t="shared" si="419"/>
        <v/>
      </c>
      <c r="EJ281" s="49" t="str">
        <f t="shared" si="420"/>
        <v/>
      </c>
      <c r="EK281" s="49" t="str">
        <f t="shared" si="421"/>
        <v/>
      </c>
      <c r="EL281" s="57" t="str">
        <f t="shared" si="422"/>
        <v/>
      </c>
    </row>
    <row r="282" spans="1:142" ht="15" customHeight="1">
      <c r="A282" s="699"/>
      <c r="B282" s="702"/>
      <c r="C282" s="702"/>
      <c r="D282" s="728"/>
      <c r="E282" s="728"/>
      <c r="F282" s="728"/>
      <c r="G282" s="728"/>
      <c r="H282" s="728"/>
      <c r="I282" s="728"/>
      <c r="J282" s="728"/>
      <c r="K282" s="728"/>
      <c r="L282" s="728"/>
      <c r="M282" s="728"/>
      <c r="N282" s="728"/>
      <c r="O282" s="728"/>
      <c r="P282" s="728"/>
      <c r="Q282" s="728"/>
      <c r="R282" s="728"/>
      <c r="S282" s="728"/>
      <c r="T282" s="728"/>
      <c r="U282" s="728"/>
      <c r="V282" s="728"/>
      <c r="W282" s="728"/>
      <c r="X282" s="728"/>
      <c r="Y282" s="728"/>
      <c r="Z282" s="728"/>
      <c r="AA282" s="728"/>
      <c r="AB282" s="728"/>
      <c r="AC282" s="728"/>
      <c r="AD282" s="728"/>
      <c r="AE282" s="728"/>
      <c r="AF282" s="728"/>
      <c r="AG282" s="728"/>
      <c r="AH282" s="728"/>
      <c r="AI282" s="728"/>
      <c r="AJ282" s="728"/>
      <c r="AK282" s="728"/>
      <c r="AL282" s="728"/>
      <c r="AM282" s="728"/>
      <c r="AN282" s="728"/>
      <c r="AO282" s="728"/>
      <c r="AP282" s="215" t="str">
        <f t="shared" si="386"/>
        <v/>
      </c>
      <c r="AQ282" s="299" t="str">
        <f t="shared" si="351"/>
        <v/>
      </c>
      <c r="AR282" s="215" t="str">
        <f t="shared" si="387"/>
        <v/>
      </c>
      <c r="AS282" s="3"/>
      <c r="AT282" s="49" t="str">
        <f t="shared" si="388"/>
        <v/>
      </c>
      <c r="AU282" s="49" t="str">
        <f t="shared" si="389"/>
        <v/>
      </c>
      <c r="AV282" s="49" t="str">
        <f t="shared" si="390"/>
        <v/>
      </c>
      <c r="AW282" s="49" t="str">
        <f t="shared" si="391"/>
        <v/>
      </c>
      <c r="AX282" s="49" t="str">
        <f t="shared" si="392"/>
        <v/>
      </c>
      <c r="AY282" s="49" t="str">
        <f t="shared" si="393"/>
        <v/>
      </c>
      <c r="AZ282" s="49" t="str">
        <f t="shared" si="394"/>
        <v/>
      </c>
      <c r="BA282" s="42"/>
      <c r="BB282" s="49" t="str">
        <f t="shared" si="352"/>
        <v/>
      </c>
      <c r="BC282" s="49" t="str">
        <f t="shared" si="353"/>
        <v/>
      </c>
      <c r="BD282" s="49" t="str">
        <f t="shared" si="354"/>
        <v/>
      </c>
      <c r="BE282" s="49" t="str">
        <f t="shared" si="355"/>
        <v/>
      </c>
      <c r="BF282" s="49" t="str">
        <f t="shared" si="356"/>
        <v/>
      </c>
      <c r="BG282" s="49" t="str">
        <f t="shared" si="357"/>
        <v/>
      </c>
      <c r="BH282" s="49" t="str">
        <f t="shared" si="358"/>
        <v/>
      </c>
      <c r="BI282" s="49" t="str">
        <f t="shared" si="395"/>
        <v/>
      </c>
      <c r="BJ282" s="3"/>
      <c r="BK282" s="49" t="str">
        <f t="shared" si="396"/>
        <v/>
      </c>
      <c r="BL282" s="49" t="str">
        <f t="shared" si="397"/>
        <v/>
      </c>
      <c r="BM282" s="49" t="str">
        <f t="shared" si="398"/>
        <v/>
      </c>
      <c r="BN282" s="49" t="str">
        <f t="shared" si="399"/>
        <v/>
      </c>
      <c r="BO282" s="49" t="str">
        <f t="shared" si="400"/>
        <v/>
      </c>
      <c r="BP282" s="49" t="str">
        <f t="shared" si="401"/>
        <v/>
      </c>
      <c r="BQ282" s="49" t="str">
        <f t="shared" si="402"/>
        <v/>
      </c>
      <c r="BR282" s="49" t="str">
        <f t="shared" si="403"/>
        <v/>
      </c>
      <c r="BS282" s="49" t="str">
        <f t="shared" si="404"/>
        <v/>
      </c>
      <c r="BT282" s="49" t="str">
        <f t="shared" si="405"/>
        <v/>
      </c>
      <c r="BU282" s="49" t="str">
        <f t="shared" si="406"/>
        <v/>
      </c>
      <c r="BV282" s="49" t="str">
        <f t="shared" si="407"/>
        <v/>
      </c>
      <c r="BW282" s="49" t="str">
        <f t="shared" si="408"/>
        <v/>
      </c>
      <c r="BY282" s="49" t="str">
        <f t="shared" si="359"/>
        <v/>
      </c>
      <c r="BZ282" s="49" t="str">
        <f t="shared" si="360"/>
        <v/>
      </c>
      <c r="CA282" s="49" t="str">
        <f t="shared" si="361"/>
        <v/>
      </c>
      <c r="CB282" s="49" t="str">
        <f t="shared" si="362"/>
        <v/>
      </c>
      <c r="CC282" s="49" t="str">
        <f t="shared" si="363"/>
        <v/>
      </c>
      <c r="CD282" s="49" t="str">
        <f t="shared" si="364"/>
        <v/>
      </c>
      <c r="CE282" s="49" t="str">
        <f t="shared" si="365"/>
        <v/>
      </c>
      <c r="CF282" s="49" t="str">
        <f t="shared" si="366"/>
        <v/>
      </c>
      <c r="CG282" s="49" t="str">
        <f t="shared" si="367"/>
        <v/>
      </c>
      <c r="CH282" s="49" t="str">
        <f t="shared" si="368"/>
        <v/>
      </c>
      <c r="CI282" s="49" t="str">
        <f t="shared" si="369"/>
        <v/>
      </c>
      <c r="CJ282" s="49" t="str">
        <f t="shared" si="370"/>
        <v/>
      </c>
      <c r="CK282" s="49" t="str">
        <f t="shared" si="371"/>
        <v/>
      </c>
      <c r="CL282" s="49" t="str">
        <f t="shared" si="372"/>
        <v/>
      </c>
      <c r="CM282" s="3"/>
      <c r="CN282" s="49" t="str">
        <f t="shared" si="423"/>
        <v/>
      </c>
      <c r="CO282" s="49" t="str">
        <f t="shared" si="424"/>
        <v/>
      </c>
      <c r="CP282" s="49" t="str">
        <f t="shared" si="425"/>
        <v/>
      </c>
      <c r="CQ282" s="49" t="str">
        <f t="shared" si="426"/>
        <v/>
      </c>
      <c r="CR282" s="49" t="str">
        <f t="shared" si="427"/>
        <v/>
      </c>
      <c r="CS282" s="49" t="str">
        <f t="shared" si="428"/>
        <v/>
      </c>
      <c r="CT282" s="49" t="str">
        <f t="shared" si="429"/>
        <v/>
      </c>
      <c r="CU282" s="49" t="str">
        <f t="shared" si="430"/>
        <v/>
      </c>
      <c r="CW282" s="49" t="str">
        <f t="shared" si="373"/>
        <v/>
      </c>
      <c r="CX282" s="49" t="str">
        <f t="shared" si="374"/>
        <v/>
      </c>
      <c r="CY282" s="49" t="str">
        <f t="shared" si="375"/>
        <v/>
      </c>
      <c r="CZ282" s="49" t="str">
        <f t="shared" si="376"/>
        <v/>
      </c>
      <c r="DA282" s="49" t="str">
        <f t="shared" si="377"/>
        <v/>
      </c>
      <c r="DB282" s="49" t="str">
        <f t="shared" si="378"/>
        <v/>
      </c>
      <c r="DC282" s="49" t="str">
        <f t="shared" si="379"/>
        <v/>
      </c>
      <c r="DD282" s="49" t="str">
        <f t="shared" si="380"/>
        <v/>
      </c>
      <c r="DE282" s="52" t="str">
        <f t="shared" si="381"/>
        <v/>
      </c>
      <c r="DG282" s="49" t="str">
        <f t="shared" si="409"/>
        <v/>
      </c>
      <c r="DH282" s="49" t="str">
        <f t="shared" si="410"/>
        <v/>
      </c>
      <c r="DI282" s="49" t="str">
        <f t="shared" si="411"/>
        <v/>
      </c>
      <c r="DK282" s="49" t="str">
        <f t="shared" si="382"/>
        <v/>
      </c>
      <c r="DL282" s="49" t="str">
        <f t="shared" si="383"/>
        <v/>
      </c>
      <c r="DM282" s="49" t="str">
        <f t="shared" si="384"/>
        <v/>
      </c>
      <c r="DN282" s="57" t="str">
        <f t="shared" si="385"/>
        <v/>
      </c>
      <c r="DP282" s="49" t="str">
        <f t="shared" si="431"/>
        <v/>
      </c>
      <c r="DQ282" s="49" t="str">
        <f t="shared" si="432"/>
        <v/>
      </c>
      <c r="DR282" s="49" t="str">
        <f t="shared" si="433"/>
        <v/>
      </c>
      <c r="DS282" s="49" t="str">
        <f t="shared" si="434"/>
        <v/>
      </c>
      <c r="DU282" s="49" t="str">
        <f t="shared" si="435"/>
        <v/>
      </c>
      <c r="DV282" s="49" t="str">
        <f t="shared" si="436"/>
        <v/>
      </c>
      <c r="DW282" s="49" t="str">
        <f t="shared" si="437"/>
        <v/>
      </c>
      <c r="DX282" s="49" t="str">
        <f t="shared" si="438"/>
        <v/>
      </c>
      <c r="DY282" s="57" t="str">
        <f t="shared" si="439"/>
        <v/>
      </c>
      <c r="EA282" s="49" t="str">
        <f t="shared" si="412"/>
        <v/>
      </c>
      <c r="EB282" s="49" t="str">
        <f t="shared" si="413"/>
        <v/>
      </c>
      <c r="EC282" s="49" t="str">
        <f t="shared" si="414"/>
        <v/>
      </c>
      <c r="ED282" s="49" t="str">
        <f t="shared" si="415"/>
        <v/>
      </c>
      <c r="EE282" s="49" t="str">
        <f t="shared" si="416"/>
        <v/>
      </c>
      <c r="EG282" s="49" t="str">
        <f t="shared" si="417"/>
        <v/>
      </c>
      <c r="EH282" s="49" t="str">
        <f t="shared" si="418"/>
        <v/>
      </c>
      <c r="EI282" s="49" t="str">
        <f t="shared" si="419"/>
        <v/>
      </c>
      <c r="EJ282" s="49" t="str">
        <f t="shared" si="420"/>
        <v/>
      </c>
      <c r="EK282" s="49" t="str">
        <f t="shared" si="421"/>
        <v/>
      </c>
      <c r="EL282" s="57" t="str">
        <f t="shared" si="422"/>
        <v/>
      </c>
    </row>
    <row r="283" spans="1:142" ht="15" customHeight="1">
      <c r="A283" s="699"/>
      <c r="B283" s="702"/>
      <c r="C283" s="702"/>
      <c r="D283" s="728"/>
      <c r="E283" s="728"/>
      <c r="F283" s="728"/>
      <c r="G283" s="728"/>
      <c r="H283" s="728"/>
      <c r="I283" s="728"/>
      <c r="J283" s="728"/>
      <c r="K283" s="728"/>
      <c r="L283" s="728"/>
      <c r="M283" s="728"/>
      <c r="N283" s="728"/>
      <c r="O283" s="728"/>
      <c r="P283" s="728"/>
      <c r="Q283" s="728"/>
      <c r="R283" s="728"/>
      <c r="S283" s="728"/>
      <c r="T283" s="728"/>
      <c r="U283" s="728"/>
      <c r="V283" s="728"/>
      <c r="W283" s="728"/>
      <c r="X283" s="728"/>
      <c r="Y283" s="728"/>
      <c r="Z283" s="728"/>
      <c r="AA283" s="728"/>
      <c r="AB283" s="728"/>
      <c r="AC283" s="728"/>
      <c r="AD283" s="728"/>
      <c r="AE283" s="728"/>
      <c r="AF283" s="728"/>
      <c r="AG283" s="728"/>
      <c r="AH283" s="728"/>
      <c r="AI283" s="728"/>
      <c r="AJ283" s="728"/>
      <c r="AK283" s="728"/>
      <c r="AL283" s="728"/>
      <c r="AM283" s="728"/>
      <c r="AN283" s="728"/>
      <c r="AO283" s="728"/>
      <c r="AP283" s="215" t="str">
        <f t="shared" si="386"/>
        <v/>
      </c>
      <c r="AQ283" s="299" t="str">
        <f t="shared" si="351"/>
        <v/>
      </c>
      <c r="AR283" s="215" t="str">
        <f t="shared" si="387"/>
        <v/>
      </c>
      <c r="AS283" s="3"/>
      <c r="AT283" s="49" t="str">
        <f t="shared" si="388"/>
        <v/>
      </c>
      <c r="AU283" s="49" t="str">
        <f t="shared" si="389"/>
        <v/>
      </c>
      <c r="AV283" s="49" t="str">
        <f t="shared" si="390"/>
        <v/>
      </c>
      <c r="AW283" s="49" t="str">
        <f t="shared" si="391"/>
        <v/>
      </c>
      <c r="AX283" s="49" t="str">
        <f t="shared" si="392"/>
        <v/>
      </c>
      <c r="AY283" s="49" t="str">
        <f t="shared" si="393"/>
        <v/>
      </c>
      <c r="AZ283" s="49" t="str">
        <f t="shared" si="394"/>
        <v/>
      </c>
      <c r="BA283" s="42"/>
      <c r="BB283" s="49" t="str">
        <f t="shared" si="352"/>
        <v/>
      </c>
      <c r="BC283" s="49" t="str">
        <f t="shared" si="353"/>
        <v/>
      </c>
      <c r="BD283" s="49" t="str">
        <f t="shared" si="354"/>
        <v/>
      </c>
      <c r="BE283" s="49" t="str">
        <f t="shared" si="355"/>
        <v/>
      </c>
      <c r="BF283" s="49" t="str">
        <f t="shared" si="356"/>
        <v/>
      </c>
      <c r="BG283" s="49" t="str">
        <f t="shared" si="357"/>
        <v/>
      </c>
      <c r="BH283" s="49" t="str">
        <f t="shared" si="358"/>
        <v/>
      </c>
      <c r="BI283" s="49" t="str">
        <f t="shared" si="395"/>
        <v/>
      </c>
      <c r="BJ283" s="3"/>
      <c r="BK283" s="49" t="str">
        <f t="shared" si="396"/>
        <v/>
      </c>
      <c r="BL283" s="49" t="str">
        <f t="shared" si="397"/>
        <v/>
      </c>
      <c r="BM283" s="49" t="str">
        <f t="shared" si="398"/>
        <v/>
      </c>
      <c r="BN283" s="49" t="str">
        <f t="shared" si="399"/>
        <v/>
      </c>
      <c r="BO283" s="49" t="str">
        <f t="shared" si="400"/>
        <v/>
      </c>
      <c r="BP283" s="49" t="str">
        <f t="shared" si="401"/>
        <v/>
      </c>
      <c r="BQ283" s="49" t="str">
        <f t="shared" si="402"/>
        <v/>
      </c>
      <c r="BR283" s="49" t="str">
        <f t="shared" si="403"/>
        <v/>
      </c>
      <c r="BS283" s="49" t="str">
        <f t="shared" si="404"/>
        <v/>
      </c>
      <c r="BT283" s="49" t="str">
        <f t="shared" si="405"/>
        <v/>
      </c>
      <c r="BU283" s="49" t="str">
        <f t="shared" si="406"/>
        <v/>
      </c>
      <c r="BV283" s="49" t="str">
        <f t="shared" si="407"/>
        <v/>
      </c>
      <c r="BW283" s="49" t="str">
        <f t="shared" si="408"/>
        <v/>
      </c>
      <c r="BY283" s="49" t="str">
        <f t="shared" si="359"/>
        <v/>
      </c>
      <c r="BZ283" s="49" t="str">
        <f t="shared" si="360"/>
        <v/>
      </c>
      <c r="CA283" s="49" t="str">
        <f t="shared" si="361"/>
        <v/>
      </c>
      <c r="CB283" s="49" t="str">
        <f t="shared" si="362"/>
        <v/>
      </c>
      <c r="CC283" s="49" t="str">
        <f t="shared" si="363"/>
        <v/>
      </c>
      <c r="CD283" s="49" t="str">
        <f t="shared" si="364"/>
        <v/>
      </c>
      <c r="CE283" s="49" t="str">
        <f t="shared" si="365"/>
        <v/>
      </c>
      <c r="CF283" s="49" t="str">
        <f t="shared" si="366"/>
        <v/>
      </c>
      <c r="CG283" s="49" t="str">
        <f t="shared" si="367"/>
        <v/>
      </c>
      <c r="CH283" s="49" t="str">
        <f t="shared" si="368"/>
        <v/>
      </c>
      <c r="CI283" s="49" t="str">
        <f t="shared" si="369"/>
        <v/>
      </c>
      <c r="CJ283" s="49" t="str">
        <f t="shared" si="370"/>
        <v/>
      </c>
      <c r="CK283" s="49" t="str">
        <f t="shared" si="371"/>
        <v/>
      </c>
      <c r="CL283" s="49" t="str">
        <f t="shared" si="372"/>
        <v/>
      </c>
      <c r="CM283" s="3"/>
      <c r="CN283" s="49" t="str">
        <f t="shared" si="423"/>
        <v/>
      </c>
      <c r="CO283" s="49" t="str">
        <f t="shared" si="424"/>
        <v/>
      </c>
      <c r="CP283" s="49" t="str">
        <f t="shared" si="425"/>
        <v/>
      </c>
      <c r="CQ283" s="49" t="str">
        <f t="shared" si="426"/>
        <v/>
      </c>
      <c r="CR283" s="49" t="str">
        <f t="shared" si="427"/>
        <v/>
      </c>
      <c r="CS283" s="49" t="str">
        <f t="shared" si="428"/>
        <v/>
      </c>
      <c r="CT283" s="49" t="str">
        <f t="shared" si="429"/>
        <v/>
      </c>
      <c r="CU283" s="49" t="str">
        <f t="shared" si="430"/>
        <v/>
      </c>
      <c r="CW283" s="49" t="str">
        <f t="shared" si="373"/>
        <v/>
      </c>
      <c r="CX283" s="49" t="str">
        <f t="shared" si="374"/>
        <v/>
      </c>
      <c r="CY283" s="49" t="str">
        <f t="shared" si="375"/>
        <v/>
      </c>
      <c r="CZ283" s="49" t="str">
        <f t="shared" si="376"/>
        <v/>
      </c>
      <c r="DA283" s="49" t="str">
        <f t="shared" si="377"/>
        <v/>
      </c>
      <c r="DB283" s="49" t="str">
        <f t="shared" si="378"/>
        <v/>
      </c>
      <c r="DC283" s="49" t="str">
        <f t="shared" si="379"/>
        <v/>
      </c>
      <c r="DD283" s="49" t="str">
        <f t="shared" si="380"/>
        <v/>
      </c>
      <c r="DE283" s="52" t="str">
        <f t="shared" si="381"/>
        <v/>
      </c>
      <c r="DG283" s="49" t="str">
        <f t="shared" si="409"/>
        <v/>
      </c>
      <c r="DH283" s="49" t="str">
        <f t="shared" si="410"/>
        <v/>
      </c>
      <c r="DI283" s="49" t="str">
        <f t="shared" si="411"/>
        <v/>
      </c>
      <c r="DK283" s="49" t="str">
        <f t="shared" si="382"/>
        <v/>
      </c>
      <c r="DL283" s="49" t="str">
        <f t="shared" si="383"/>
        <v/>
      </c>
      <c r="DM283" s="49" t="str">
        <f t="shared" si="384"/>
        <v/>
      </c>
      <c r="DN283" s="57" t="str">
        <f t="shared" si="385"/>
        <v/>
      </c>
      <c r="DP283" s="49" t="str">
        <f t="shared" si="431"/>
        <v/>
      </c>
      <c r="DQ283" s="49" t="str">
        <f t="shared" si="432"/>
        <v/>
      </c>
      <c r="DR283" s="49" t="str">
        <f t="shared" si="433"/>
        <v/>
      </c>
      <c r="DS283" s="49" t="str">
        <f t="shared" si="434"/>
        <v/>
      </c>
      <c r="DU283" s="49" t="str">
        <f t="shared" si="435"/>
        <v/>
      </c>
      <c r="DV283" s="49" t="str">
        <f t="shared" si="436"/>
        <v/>
      </c>
      <c r="DW283" s="49" t="str">
        <f t="shared" si="437"/>
        <v/>
      </c>
      <c r="DX283" s="49" t="str">
        <f t="shared" si="438"/>
        <v/>
      </c>
      <c r="DY283" s="57" t="str">
        <f t="shared" si="439"/>
        <v/>
      </c>
      <c r="EA283" s="49" t="str">
        <f t="shared" si="412"/>
        <v/>
      </c>
      <c r="EB283" s="49" t="str">
        <f t="shared" si="413"/>
        <v/>
      </c>
      <c r="EC283" s="49" t="str">
        <f t="shared" si="414"/>
        <v/>
      </c>
      <c r="ED283" s="49" t="str">
        <f t="shared" si="415"/>
        <v/>
      </c>
      <c r="EE283" s="49" t="str">
        <f t="shared" si="416"/>
        <v/>
      </c>
      <c r="EG283" s="49" t="str">
        <f t="shared" si="417"/>
        <v/>
      </c>
      <c r="EH283" s="49" t="str">
        <f t="shared" si="418"/>
        <v/>
      </c>
      <c r="EI283" s="49" t="str">
        <f t="shared" si="419"/>
        <v/>
      </c>
      <c r="EJ283" s="49" t="str">
        <f t="shared" si="420"/>
        <v/>
      </c>
      <c r="EK283" s="49" t="str">
        <f t="shared" si="421"/>
        <v/>
      </c>
      <c r="EL283" s="57" t="str">
        <f t="shared" si="422"/>
        <v/>
      </c>
    </row>
    <row r="284" spans="1:142" ht="15" customHeight="1">
      <c r="A284" s="699"/>
      <c r="B284" s="702"/>
      <c r="C284" s="702"/>
      <c r="D284" s="728"/>
      <c r="E284" s="728"/>
      <c r="F284" s="728"/>
      <c r="G284" s="728"/>
      <c r="H284" s="728"/>
      <c r="I284" s="728"/>
      <c r="J284" s="728"/>
      <c r="K284" s="728"/>
      <c r="L284" s="728"/>
      <c r="M284" s="728"/>
      <c r="N284" s="728"/>
      <c r="O284" s="728"/>
      <c r="P284" s="728"/>
      <c r="Q284" s="728"/>
      <c r="R284" s="728"/>
      <c r="S284" s="728"/>
      <c r="T284" s="728"/>
      <c r="U284" s="728"/>
      <c r="V284" s="728"/>
      <c r="W284" s="728"/>
      <c r="X284" s="728"/>
      <c r="Y284" s="728"/>
      <c r="Z284" s="728"/>
      <c r="AA284" s="728"/>
      <c r="AB284" s="728"/>
      <c r="AC284" s="728"/>
      <c r="AD284" s="728"/>
      <c r="AE284" s="728"/>
      <c r="AF284" s="728"/>
      <c r="AG284" s="728"/>
      <c r="AH284" s="728"/>
      <c r="AI284" s="728"/>
      <c r="AJ284" s="728"/>
      <c r="AK284" s="728"/>
      <c r="AL284" s="728"/>
      <c r="AM284" s="728"/>
      <c r="AN284" s="728"/>
      <c r="AO284" s="728"/>
      <c r="AP284" s="215" t="str">
        <f t="shared" si="386"/>
        <v/>
      </c>
      <c r="AQ284" s="299" t="str">
        <f t="shared" si="351"/>
        <v/>
      </c>
      <c r="AR284" s="215" t="str">
        <f t="shared" si="387"/>
        <v/>
      </c>
      <c r="AS284" s="3"/>
      <c r="AT284" s="49" t="str">
        <f t="shared" si="388"/>
        <v/>
      </c>
      <c r="AU284" s="49" t="str">
        <f t="shared" si="389"/>
        <v/>
      </c>
      <c r="AV284" s="49" t="str">
        <f t="shared" si="390"/>
        <v/>
      </c>
      <c r="AW284" s="49" t="str">
        <f t="shared" si="391"/>
        <v/>
      </c>
      <c r="AX284" s="49" t="str">
        <f t="shared" si="392"/>
        <v/>
      </c>
      <c r="AY284" s="49" t="str">
        <f t="shared" si="393"/>
        <v/>
      </c>
      <c r="AZ284" s="49" t="str">
        <f t="shared" si="394"/>
        <v/>
      </c>
      <c r="BA284" s="42"/>
      <c r="BB284" s="49" t="str">
        <f t="shared" si="352"/>
        <v/>
      </c>
      <c r="BC284" s="49" t="str">
        <f t="shared" si="353"/>
        <v/>
      </c>
      <c r="BD284" s="49" t="str">
        <f t="shared" si="354"/>
        <v/>
      </c>
      <c r="BE284" s="49" t="str">
        <f t="shared" si="355"/>
        <v/>
      </c>
      <c r="BF284" s="49" t="str">
        <f t="shared" si="356"/>
        <v/>
      </c>
      <c r="BG284" s="49" t="str">
        <f t="shared" si="357"/>
        <v/>
      </c>
      <c r="BH284" s="49" t="str">
        <f t="shared" si="358"/>
        <v/>
      </c>
      <c r="BI284" s="49" t="str">
        <f t="shared" si="395"/>
        <v/>
      </c>
      <c r="BJ284" s="3"/>
      <c r="BK284" s="49" t="str">
        <f t="shared" si="396"/>
        <v/>
      </c>
      <c r="BL284" s="49" t="str">
        <f t="shared" si="397"/>
        <v/>
      </c>
      <c r="BM284" s="49" t="str">
        <f t="shared" si="398"/>
        <v/>
      </c>
      <c r="BN284" s="49" t="str">
        <f t="shared" si="399"/>
        <v/>
      </c>
      <c r="BO284" s="49" t="str">
        <f t="shared" si="400"/>
        <v/>
      </c>
      <c r="BP284" s="49" t="str">
        <f t="shared" si="401"/>
        <v/>
      </c>
      <c r="BQ284" s="49" t="str">
        <f t="shared" si="402"/>
        <v/>
      </c>
      <c r="BR284" s="49" t="str">
        <f t="shared" si="403"/>
        <v/>
      </c>
      <c r="BS284" s="49" t="str">
        <f t="shared" si="404"/>
        <v/>
      </c>
      <c r="BT284" s="49" t="str">
        <f t="shared" si="405"/>
        <v/>
      </c>
      <c r="BU284" s="49" t="str">
        <f t="shared" si="406"/>
        <v/>
      </c>
      <c r="BV284" s="49" t="str">
        <f t="shared" si="407"/>
        <v/>
      </c>
      <c r="BW284" s="49" t="str">
        <f t="shared" si="408"/>
        <v/>
      </c>
      <c r="BY284" s="49" t="str">
        <f t="shared" si="359"/>
        <v/>
      </c>
      <c r="BZ284" s="49" t="str">
        <f t="shared" si="360"/>
        <v/>
      </c>
      <c r="CA284" s="49" t="str">
        <f t="shared" si="361"/>
        <v/>
      </c>
      <c r="CB284" s="49" t="str">
        <f t="shared" si="362"/>
        <v/>
      </c>
      <c r="CC284" s="49" t="str">
        <f t="shared" si="363"/>
        <v/>
      </c>
      <c r="CD284" s="49" t="str">
        <f t="shared" si="364"/>
        <v/>
      </c>
      <c r="CE284" s="49" t="str">
        <f t="shared" si="365"/>
        <v/>
      </c>
      <c r="CF284" s="49" t="str">
        <f t="shared" si="366"/>
        <v/>
      </c>
      <c r="CG284" s="49" t="str">
        <f t="shared" si="367"/>
        <v/>
      </c>
      <c r="CH284" s="49" t="str">
        <f t="shared" si="368"/>
        <v/>
      </c>
      <c r="CI284" s="49" t="str">
        <f t="shared" si="369"/>
        <v/>
      </c>
      <c r="CJ284" s="49" t="str">
        <f t="shared" si="370"/>
        <v/>
      </c>
      <c r="CK284" s="49" t="str">
        <f t="shared" si="371"/>
        <v/>
      </c>
      <c r="CL284" s="49" t="str">
        <f t="shared" si="372"/>
        <v/>
      </c>
      <c r="CM284" s="3"/>
      <c r="CN284" s="49" t="str">
        <f t="shared" si="423"/>
        <v/>
      </c>
      <c r="CO284" s="49" t="str">
        <f t="shared" si="424"/>
        <v/>
      </c>
      <c r="CP284" s="49" t="str">
        <f t="shared" si="425"/>
        <v/>
      </c>
      <c r="CQ284" s="49" t="str">
        <f t="shared" si="426"/>
        <v/>
      </c>
      <c r="CR284" s="49" t="str">
        <f t="shared" si="427"/>
        <v/>
      </c>
      <c r="CS284" s="49" t="str">
        <f t="shared" si="428"/>
        <v/>
      </c>
      <c r="CT284" s="49" t="str">
        <f t="shared" si="429"/>
        <v/>
      </c>
      <c r="CU284" s="49" t="str">
        <f t="shared" si="430"/>
        <v/>
      </c>
      <c r="CW284" s="49" t="str">
        <f t="shared" si="373"/>
        <v/>
      </c>
      <c r="CX284" s="49" t="str">
        <f t="shared" si="374"/>
        <v/>
      </c>
      <c r="CY284" s="49" t="str">
        <f t="shared" si="375"/>
        <v/>
      </c>
      <c r="CZ284" s="49" t="str">
        <f t="shared" si="376"/>
        <v/>
      </c>
      <c r="DA284" s="49" t="str">
        <f t="shared" si="377"/>
        <v/>
      </c>
      <c r="DB284" s="49" t="str">
        <f t="shared" si="378"/>
        <v/>
      </c>
      <c r="DC284" s="49" t="str">
        <f t="shared" si="379"/>
        <v/>
      </c>
      <c r="DD284" s="49" t="str">
        <f t="shared" si="380"/>
        <v/>
      </c>
      <c r="DE284" s="52" t="str">
        <f t="shared" si="381"/>
        <v/>
      </c>
      <c r="DG284" s="49" t="str">
        <f t="shared" si="409"/>
        <v/>
      </c>
      <c r="DH284" s="49" t="str">
        <f t="shared" si="410"/>
        <v/>
      </c>
      <c r="DI284" s="49" t="str">
        <f t="shared" si="411"/>
        <v/>
      </c>
      <c r="DK284" s="49" t="str">
        <f t="shared" si="382"/>
        <v/>
      </c>
      <c r="DL284" s="49" t="str">
        <f t="shared" si="383"/>
        <v/>
      </c>
      <c r="DM284" s="49" t="str">
        <f t="shared" si="384"/>
        <v/>
      </c>
      <c r="DN284" s="57" t="str">
        <f t="shared" si="385"/>
        <v/>
      </c>
      <c r="DP284" s="49" t="str">
        <f t="shared" si="431"/>
        <v/>
      </c>
      <c r="DQ284" s="49" t="str">
        <f t="shared" si="432"/>
        <v/>
      </c>
      <c r="DR284" s="49" t="str">
        <f t="shared" si="433"/>
        <v/>
      </c>
      <c r="DS284" s="49" t="str">
        <f t="shared" si="434"/>
        <v/>
      </c>
      <c r="DU284" s="49" t="str">
        <f t="shared" si="435"/>
        <v/>
      </c>
      <c r="DV284" s="49" t="str">
        <f t="shared" si="436"/>
        <v/>
      </c>
      <c r="DW284" s="49" t="str">
        <f t="shared" si="437"/>
        <v/>
      </c>
      <c r="DX284" s="49" t="str">
        <f t="shared" si="438"/>
        <v/>
      </c>
      <c r="DY284" s="57" t="str">
        <f t="shared" si="439"/>
        <v/>
      </c>
      <c r="EA284" s="49" t="str">
        <f t="shared" si="412"/>
        <v/>
      </c>
      <c r="EB284" s="49" t="str">
        <f t="shared" si="413"/>
        <v/>
      </c>
      <c r="EC284" s="49" t="str">
        <f t="shared" si="414"/>
        <v/>
      </c>
      <c r="ED284" s="49" t="str">
        <f t="shared" si="415"/>
        <v/>
      </c>
      <c r="EE284" s="49" t="str">
        <f t="shared" si="416"/>
        <v/>
      </c>
      <c r="EG284" s="49" t="str">
        <f t="shared" si="417"/>
        <v/>
      </c>
      <c r="EH284" s="49" t="str">
        <f t="shared" si="418"/>
        <v/>
      </c>
      <c r="EI284" s="49" t="str">
        <f t="shared" si="419"/>
        <v/>
      </c>
      <c r="EJ284" s="49" t="str">
        <f t="shared" si="420"/>
        <v/>
      </c>
      <c r="EK284" s="49" t="str">
        <f t="shared" si="421"/>
        <v/>
      </c>
      <c r="EL284" s="57" t="str">
        <f t="shared" si="422"/>
        <v/>
      </c>
    </row>
    <row r="285" spans="1:142" ht="15" customHeight="1">
      <c r="A285" s="699"/>
      <c r="B285" s="702"/>
      <c r="C285" s="702"/>
      <c r="D285" s="728"/>
      <c r="E285" s="728"/>
      <c r="F285" s="728"/>
      <c r="G285" s="728"/>
      <c r="H285" s="728"/>
      <c r="I285" s="728"/>
      <c r="J285" s="728"/>
      <c r="K285" s="728"/>
      <c r="L285" s="728"/>
      <c r="M285" s="728"/>
      <c r="N285" s="728"/>
      <c r="O285" s="728"/>
      <c r="P285" s="728"/>
      <c r="Q285" s="728"/>
      <c r="R285" s="728"/>
      <c r="S285" s="728"/>
      <c r="T285" s="728"/>
      <c r="U285" s="728"/>
      <c r="V285" s="728"/>
      <c r="W285" s="728"/>
      <c r="X285" s="728"/>
      <c r="Y285" s="728"/>
      <c r="Z285" s="728"/>
      <c r="AA285" s="728"/>
      <c r="AB285" s="728"/>
      <c r="AC285" s="728"/>
      <c r="AD285" s="728"/>
      <c r="AE285" s="728"/>
      <c r="AF285" s="728"/>
      <c r="AG285" s="728"/>
      <c r="AH285" s="728"/>
      <c r="AI285" s="728"/>
      <c r="AJ285" s="728"/>
      <c r="AK285" s="728"/>
      <c r="AL285" s="728"/>
      <c r="AM285" s="728"/>
      <c r="AN285" s="728"/>
      <c r="AO285" s="728"/>
      <c r="AP285" s="215" t="str">
        <f t="shared" si="386"/>
        <v/>
      </c>
      <c r="AQ285" s="299" t="str">
        <f t="shared" si="351"/>
        <v/>
      </c>
      <c r="AR285" s="215" t="str">
        <f t="shared" si="387"/>
        <v/>
      </c>
      <c r="AS285" s="3"/>
      <c r="AT285" s="49" t="str">
        <f t="shared" si="388"/>
        <v/>
      </c>
      <c r="AU285" s="49" t="str">
        <f t="shared" si="389"/>
        <v/>
      </c>
      <c r="AV285" s="49" t="str">
        <f t="shared" si="390"/>
        <v/>
      </c>
      <c r="AW285" s="49" t="str">
        <f t="shared" si="391"/>
        <v/>
      </c>
      <c r="AX285" s="49" t="str">
        <f t="shared" si="392"/>
        <v/>
      </c>
      <c r="AY285" s="49" t="str">
        <f t="shared" si="393"/>
        <v/>
      </c>
      <c r="AZ285" s="49" t="str">
        <f t="shared" si="394"/>
        <v/>
      </c>
      <c r="BA285" s="42"/>
      <c r="BB285" s="49" t="str">
        <f t="shared" si="352"/>
        <v/>
      </c>
      <c r="BC285" s="49" t="str">
        <f t="shared" si="353"/>
        <v/>
      </c>
      <c r="BD285" s="49" t="str">
        <f t="shared" si="354"/>
        <v/>
      </c>
      <c r="BE285" s="49" t="str">
        <f t="shared" si="355"/>
        <v/>
      </c>
      <c r="BF285" s="49" t="str">
        <f t="shared" si="356"/>
        <v/>
      </c>
      <c r="BG285" s="49" t="str">
        <f t="shared" si="357"/>
        <v/>
      </c>
      <c r="BH285" s="49" t="str">
        <f t="shared" si="358"/>
        <v/>
      </c>
      <c r="BI285" s="49" t="str">
        <f t="shared" si="395"/>
        <v/>
      </c>
      <c r="BJ285" s="3"/>
      <c r="BK285" s="49" t="str">
        <f t="shared" si="396"/>
        <v/>
      </c>
      <c r="BL285" s="49" t="str">
        <f t="shared" si="397"/>
        <v/>
      </c>
      <c r="BM285" s="49" t="str">
        <f t="shared" si="398"/>
        <v/>
      </c>
      <c r="BN285" s="49" t="str">
        <f t="shared" si="399"/>
        <v/>
      </c>
      <c r="BO285" s="49" t="str">
        <f t="shared" si="400"/>
        <v/>
      </c>
      <c r="BP285" s="49" t="str">
        <f t="shared" si="401"/>
        <v/>
      </c>
      <c r="BQ285" s="49" t="str">
        <f t="shared" si="402"/>
        <v/>
      </c>
      <c r="BR285" s="49" t="str">
        <f t="shared" si="403"/>
        <v/>
      </c>
      <c r="BS285" s="49" t="str">
        <f t="shared" si="404"/>
        <v/>
      </c>
      <c r="BT285" s="49" t="str">
        <f t="shared" si="405"/>
        <v/>
      </c>
      <c r="BU285" s="49" t="str">
        <f t="shared" si="406"/>
        <v/>
      </c>
      <c r="BV285" s="49" t="str">
        <f t="shared" si="407"/>
        <v/>
      </c>
      <c r="BW285" s="49" t="str">
        <f t="shared" si="408"/>
        <v/>
      </c>
      <c r="BY285" s="49" t="str">
        <f t="shared" si="359"/>
        <v/>
      </c>
      <c r="BZ285" s="49" t="str">
        <f t="shared" si="360"/>
        <v/>
      </c>
      <c r="CA285" s="49" t="str">
        <f t="shared" si="361"/>
        <v/>
      </c>
      <c r="CB285" s="49" t="str">
        <f t="shared" si="362"/>
        <v/>
      </c>
      <c r="CC285" s="49" t="str">
        <f t="shared" si="363"/>
        <v/>
      </c>
      <c r="CD285" s="49" t="str">
        <f t="shared" si="364"/>
        <v/>
      </c>
      <c r="CE285" s="49" t="str">
        <f t="shared" si="365"/>
        <v/>
      </c>
      <c r="CF285" s="49" t="str">
        <f t="shared" si="366"/>
        <v/>
      </c>
      <c r="CG285" s="49" t="str">
        <f t="shared" si="367"/>
        <v/>
      </c>
      <c r="CH285" s="49" t="str">
        <f t="shared" si="368"/>
        <v/>
      </c>
      <c r="CI285" s="49" t="str">
        <f t="shared" si="369"/>
        <v/>
      </c>
      <c r="CJ285" s="49" t="str">
        <f t="shared" si="370"/>
        <v/>
      </c>
      <c r="CK285" s="49" t="str">
        <f t="shared" si="371"/>
        <v/>
      </c>
      <c r="CL285" s="49" t="str">
        <f t="shared" si="372"/>
        <v/>
      </c>
      <c r="CM285" s="3"/>
      <c r="CN285" s="49" t="str">
        <f t="shared" si="423"/>
        <v/>
      </c>
      <c r="CO285" s="49" t="str">
        <f t="shared" si="424"/>
        <v/>
      </c>
      <c r="CP285" s="49" t="str">
        <f t="shared" si="425"/>
        <v/>
      </c>
      <c r="CQ285" s="49" t="str">
        <f t="shared" si="426"/>
        <v/>
      </c>
      <c r="CR285" s="49" t="str">
        <f t="shared" si="427"/>
        <v/>
      </c>
      <c r="CS285" s="49" t="str">
        <f t="shared" si="428"/>
        <v/>
      </c>
      <c r="CT285" s="49" t="str">
        <f t="shared" si="429"/>
        <v/>
      </c>
      <c r="CU285" s="49" t="str">
        <f t="shared" si="430"/>
        <v/>
      </c>
      <c r="CW285" s="49" t="str">
        <f t="shared" si="373"/>
        <v/>
      </c>
      <c r="CX285" s="49" t="str">
        <f t="shared" si="374"/>
        <v/>
      </c>
      <c r="CY285" s="49" t="str">
        <f t="shared" si="375"/>
        <v/>
      </c>
      <c r="CZ285" s="49" t="str">
        <f t="shared" si="376"/>
        <v/>
      </c>
      <c r="DA285" s="49" t="str">
        <f t="shared" si="377"/>
        <v/>
      </c>
      <c r="DB285" s="49" t="str">
        <f t="shared" si="378"/>
        <v/>
      </c>
      <c r="DC285" s="49" t="str">
        <f t="shared" si="379"/>
        <v/>
      </c>
      <c r="DD285" s="49" t="str">
        <f t="shared" si="380"/>
        <v/>
      </c>
      <c r="DE285" s="52" t="str">
        <f t="shared" si="381"/>
        <v/>
      </c>
      <c r="DG285" s="49" t="str">
        <f t="shared" si="409"/>
        <v/>
      </c>
      <c r="DH285" s="49" t="str">
        <f t="shared" si="410"/>
        <v/>
      </c>
      <c r="DI285" s="49" t="str">
        <f t="shared" si="411"/>
        <v/>
      </c>
      <c r="DK285" s="49" t="str">
        <f t="shared" si="382"/>
        <v/>
      </c>
      <c r="DL285" s="49" t="str">
        <f t="shared" si="383"/>
        <v/>
      </c>
      <c r="DM285" s="49" t="str">
        <f t="shared" si="384"/>
        <v/>
      </c>
      <c r="DN285" s="57" t="str">
        <f t="shared" si="385"/>
        <v/>
      </c>
      <c r="DP285" s="49" t="str">
        <f t="shared" si="431"/>
        <v/>
      </c>
      <c r="DQ285" s="49" t="str">
        <f t="shared" si="432"/>
        <v/>
      </c>
      <c r="DR285" s="49" t="str">
        <f t="shared" si="433"/>
        <v/>
      </c>
      <c r="DS285" s="49" t="str">
        <f t="shared" si="434"/>
        <v/>
      </c>
      <c r="DU285" s="49" t="str">
        <f t="shared" si="435"/>
        <v/>
      </c>
      <c r="DV285" s="49" t="str">
        <f t="shared" si="436"/>
        <v/>
      </c>
      <c r="DW285" s="49" t="str">
        <f t="shared" si="437"/>
        <v/>
      </c>
      <c r="DX285" s="49" t="str">
        <f t="shared" si="438"/>
        <v/>
      </c>
      <c r="DY285" s="57" t="str">
        <f t="shared" si="439"/>
        <v/>
      </c>
      <c r="EA285" s="49" t="str">
        <f t="shared" si="412"/>
        <v/>
      </c>
      <c r="EB285" s="49" t="str">
        <f t="shared" si="413"/>
        <v/>
      </c>
      <c r="EC285" s="49" t="str">
        <f t="shared" si="414"/>
        <v/>
      </c>
      <c r="ED285" s="49" t="str">
        <f t="shared" si="415"/>
        <v/>
      </c>
      <c r="EE285" s="49" t="str">
        <f t="shared" si="416"/>
        <v/>
      </c>
      <c r="EG285" s="49" t="str">
        <f t="shared" si="417"/>
        <v/>
      </c>
      <c r="EH285" s="49" t="str">
        <f t="shared" si="418"/>
        <v/>
      </c>
      <c r="EI285" s="49" t="str">
        <f t="shared" si="419"/>
        <v/>
      </c>
      <c r="EJ285" s="49" t="str">
        <f t="shared" si="420"/>
        <v/>
      </c>
      <c r="EK285" s="49" t="str">
        <f t="shared" si="421"/>
        <v/>
      </c>
      <c r="EL285" s="57" t="str">
        <f t="shared" si="422"/>
        <v/>
      </c>
    </row>
    <row r="286" spans="1:142" ht="15" customHeight="1">
      <c r="A286" s="699"/>
      <c r="B286" s="702"/>
      <c r="C286" s="702"/>
      <c r="D286" s="728"/>
      <c r="E286" s="728"/>
      <c r="F286" s="728"/>
      <c r="G286" s="728"/>
      <c r="H286" s="728"/>
      <c r="I286" s="728"/>
      <c r="J286" s="728"/>
      <c r="K286" s="728"/>
      <c r="L286" s="728"/>
      <c r="M286" s="728"/>
      <c r="N286" s="728"/>
      <c r="O286" s="728"/>
      <c r="P286" s="728"/>
      <c r="Q286" s="728"/>
      <c r="R286" s="728"/>
      <c r="S286" s="728"/>
      <c r="T286" s="728"/>
      <c r="U286" s="728"/>
      <c r="V286" s="728"/>
      <c r="W286" s="728"/>
      <c r="X286" s="728"/>
      <c r="Y286" s="728"/>
      <c r="Z286" s="728"/>
      <c r="AA286" s="728"/>
      <c r="AB286" s="728"/>
      <c r="AC286" s="728"/>
      <c r="AD286" s="728"/>
      <c r="AE286" s="728"/>
      <c r="AF286" s="728"/>
      <c r="AG286" s="728"/>
      <c r="AH286" s="728"/>
      <c r="AI286" s="728"/>
      <c r="AJ286" s="728"/>
      <c r="AK286" s="728"/>
      <c r="AL286" s="728"/>
      <c r="AM286" s="728"/>
      <c r="AN286" s="728"/>
      <c r="AO286" s="728"/>
      <c r="AP286" s="215" t="str">
        <f t="shared" si="386"/>
        <v/>
      </c>
      <c r="AQ286" s="299" t="str">
        <f t="shared" si="351"/>
        <v/>
      </c>
      <c r="AR286" s="215" t="str">
        <f t="shared" si="387"/>
        <v/>
      </c>
      <c r="AS286" s="3"/>
      <c r="AT286" s="49" t="str">
        <f t="shared" si="388"/>
        <v/>
      </c>
      <c r="AU286" s="49" t="str">
        <f t="shared" si="389"/>
        <v/>
      </c>
      <c r="AV286" s="49" t="str">
        <f t="shared" si="390"/>
        <v/>
      </c>
      <c r="AW286" s="49" t="str">
        <f t="shared" si="391"/>
        <v/>
      </c>
      <c r="AX286" s="49" t="str">
        <f t="shared" si="392"/>
        <v/>
      </c>
      <c r="AY286" s="49" t="str">
        <f t="shared" si="393"/>
        <v/>
      </c>
      <c r="AZ286" s="49" t="str">
        <f t="shared" si="394"/>
        <v/>
      </c>
      <c r="BA286" s="42"/>
      <c r="BB286" s="49" t="str">
        <f t="shared" si="352"/>
        <v/>
      </c>
      <c r="BC286" s="49" t="str">
        <f t="shared" si="353"/>
        <v/>
      </c>
      <c r="BD286" s="49" t="str">
        <f t="shared" si="354"/>
        <v/>
      </c>
      <c r="BE286" s="49" t="str">
        <f t="shared" si="355"/>
        <v/>
      </c>
      <c r="BF286" s="49" t="str">
        <f t="shared" si="356"/>
        <v/>
      </c>
      <c r="BG286" s="49" t="str">
        <f t="shared" si="357"/>
        <v/>
      </c>
      <c r="BH286" s="49" t="str">
        <f t="shared" si="358"/>
        <v/>
      </c>
      <c r="BI286" s="49" t="str">
        <f t="shared" si="395"/>
        <v/>
      </c>
      <c r="BJ286" s="3"/>
      <c r="BK286" s="49" t="str">
        <f t="shared" si="396"/>
        <v/>
      </c>
      <c r="BL286" s="49" t="str">
        <f t="shared" si="397"/>
        <v/>
      </c>
      <c r="BM286" s="49" t="str">
        <f t="shared" si="398"/>
        <v/>
      </c>
      <c r="BN286" s="49" t="str">
        <f t="shared" si="399"/>
        <v/>
      </c>
      <c r="BO286" s="49" t="str">
        <f t="shared" si="400"/>
        <v/>
      </c>
      <c r="BP286" s="49" t="str">
        <f t="shared" si="401"/>
        <v/>
      </c>
      <c r="BQ286" s="49" t="str">
        <f t="shared" si="402"/>
        <v/>
      </c>
      <c r="BR286" s="49" t="str">
        <f t="shared" si="403"/>
        <v/>
      </c>
      <c r="BS286" s="49" t="str">
        <f t="shared" si="404"/>
        <v/>
      </c>
      <c r="BT286" s="49" t="str">
        <f t="shared" si="405"/>
        <v/>
      </c>
      <c r="BU286" s="49" t="str">
        <f t="shared" si="406"/>
        <v/>
      </c>
      <c r="BV286" s="49" t="str">
        <f t="shared" si="407"/>
        <v/>
      </c>
      <c r="BW286" s="49" t="str">
        <f t="shared" si="408"/>
        <v/>
      </c>
      <c r="BY286" s="49" t="str">
        <f t="shared" si="359"/>
        <v/>
      </c>
      <c r="BZ286" s="49" t="str">
        <f t="shared" si="360"/>
        <v/>
      </c>
      <c r="CA286" s="49" t="str">
        <f t="shared" si="361"/>
        <v/>
      </c>
      <c r="CB286" s="49" t="str">
        <f t="shared" si="362"/>
        <v/>
      </c>
      <c r="CC286" s="49" t="str">
        <f t="shared" si="363"/>
        <v/>
      </c>
      <c r="CD286" s="49" t="str">
        <f t="shared" si="364"/>
        <v/>
      </c>
      <c r="CE286" s="49" t="str">
        <f t="shared" si="365"/>
        <v/>
      </c>
      <c r="CF286" s="49" t="str">
        <f t="shared" si="366"/>
        <v/>
      </c>
      <c r="CG286" s="49" t="str">
        <f t="shared" si="367"/>
        <v/>
      </c>
      <c r="CH286" s="49" t="str">
        <f t="shared" si="368"/>
        <v/>
      </c>
      <c r="CI286" s="49" t="str">
        <f t="shared" si="369"/>
        <v/>
      </c>
      <c r="CJ286" s="49" t="str">
        <f t="shared" si="370"/>
        <v/>
      </c>
      <c r="CK286" s="49" t="str">
        <f t="shared" si="371"/>
        <v/>
      </c>
      <c r="CL286" s="49" t="str">
        <f t="shared" si="372"/>
        <v/>
      </c>
      <c r="CM286" s="3"/>
      <c r="CN286" s="49" t="str">
        <f t="shared" si="423"/>
        <v/>
      </c>
      <c r="CO286" s="49" t="str">
        <f t="shared" si="424"/>
        <v/>
      </c>
      <c r="CP286" s="49" t="str">
        <f t="shared" si="425"/>
        <v/>
      </c>
      <c r="CQ286" s="49" t="str">
        <f t="shared" si="426"/>
        <v/>
      </c>
      <c r="CR286" s="49" t="str">
        <f t="shared" si="427"/>
        <v/>
      </c>
      <c r="CS286" s="49" t="str">
        <f t="shared" si="428"/>
        <v/>
      </c>
      <c r="CT286" s="49" t="str">
        <f t="shared" si="429"/>
        <v/>
      </c>
      <c r="CU286" s="49" t="str">
        <f t="shared" si="430"/>
        <v/>
      </c>
      <c r="CW286" s="49" t="str">
        <f t="shared" si="373"/>
        <v/>
      </c>
      <c r="CX286" s="49" t="str">
        <f t="shared" si="374"/>
        <v/>
      </c>
      <c r="CY286" s="49" t="str">
        <f t="shared" si="375"/>
        <v/>
      </c>
      <c r="CZ286" s="49" t="str">
        <f t="shared" si="376"/>
        <v/>
      </c>
      <c r="DA286" s="49" t="str">
        <f t="shared" si="377"/>
        <v/>
      </c>
      <c r="DB286" s="49" t="str">
        <f t="shared" si="378"/>
        <v/>
      </c>
      <c r="DC286" s="49" t="str">
        <f t="shared" si="379"/>
        <v/>
      </c>
      <c r="DD286" s="49" t="str">
        <f t="shared" si="380"/>
        <v/>
      </c>
      <c r="DE286" s="52" t="str">
        <f t="shared" si="381"/>
        <v/>
      </c>
      <c r="DG286" s="49" t="str">
        <f t="shared" si="409"/>
        <v/>
      </c>
      <c r="DH286" s="49" t="str">
        <f t="shared" si="410"/>
        <v/>
      </c>
      <c r="DI286" s="49" t="str">
        <f t="shared" si="411"/>
        <v/>
      </c>
      <c r="DK286" s="49" t="str">
        <f t="shared" si="382"/>
        <v/>
      </c>
      <c r="DL286" s="49" t="str">
        <f t="shared" si="383"/>
        <v/>
      </c>
      <c r="DM286" s="49" t="str">
        <f t="shared" si="384"/>
        <v/>
      </c>
      <c r="DN286" s="57" t="str">
        <f t="shared" si="385"/>
        <v/>
      </c>
      <c r="DP286" s="49" t="str">
        <f t="shared" si="431"/>
        <v/>
      </c>
      <c r="DQ286" s="49" t="str">
        <f t="shared" si="432"/>
        <v/>
      </c>
      <c r="DR286" s="49" t="str">
        <f t="shared" si="433"/>
        <v/>
      </c>
      <c r="DS286" s="49" t="str">
        <f t="shared" si="434"/>
        <v/>
      </c>
      <c r="DU286" s="49" t="str">
        <f t="shared" si="435"/>
        <v/>
      </c>
      <c r="DV286" s="49" t="str">
        <f t="shared" si="436"/>
        <v/>
      </c>
      <c r="DW286" s="49" t="str">
        <f t="shared" si="437"/>
        <v/>
      </c>
      <c r="DX286" s="49" t="str">
        <f t="shared" si="438"/>
        <v/>
      </c>
      <c r="DY286" s="57" t="str">
        <f t="shared" si="439"/>
        <v/>
      </c>
      <c r="EA286" s="49" t="str">
        <f t="shared" si="412"/>
        <v/>
      </c>
      <c r="EB286" s="49" t="str">
        <f t="shared" si="413"/>
        <v/>
      </c>
      <c r="EC286" s="49" t="str">
        <f t="shared" si="414"/>
        <v/>
      </c>
      <c r="ED286" s="49" t="str">
        <f t="shared" si="415"/>
        <v/>
      </c>
      <c r="EE286" s="49" t="str">
        <f t="shared" si="416"/>
        <v/>
      </c>
      <c r="EG286" s="49" t="str">
        <f t="shared" si="417"/>
        <v/>
      </c>
      <c r="EH286" s="49" t="str">
        <f t="shared" si="418"/>
        <v/>
      </c>
      <c r="EI286" s="49" t="str">
        <f t="shared" si="419"/>
        <v/>
      </c>
      <c r="EJ286" s="49" t="str">
        <f t="shared" si="420"/>
        <v/>
      </c>
      <c r="EK286" s="49" t="str">
        <f t="shared" si="421"/>
        <v/>
      </c>
      <c r="EL286" s="57" t="str">
        <f t="shared" si="422"/>
        <v/>
      </c>
    </row>
    <row r="287" spans="1:142" ht="15" customHeight="1">
      <c r="A287" s="699"/>
      <c r="B287" s="702"/>
      <c r="C287" s="702"/>
      <c r="D287" s="728"/>
      <c r="E287" s="728"/>
      <c r="F287" s="728"/>
      <c r="G287" s="728"/>
      <c r="H287" s="728"/>
      <c r="I287" s="728"/>
      <c r="J287" s="728"/>
      <c r="K287" s="728"/>
      <c r="L287" s="728"/>
      <c r="M287" s="728"/>
      <c r="N287" s="728"/>
      <c r="O287" s="728"/>
      <c r="P287" s="728"/>
      <c r="Q287" s="728"/>
      <c r="R287" s="728"/>
      <c r="S287" s="728"/>
      <c r="T287" s="728"/>
      <c r="U287" s="728"/>
      <c r="V287" s="728"/>
      <c r="W287" s="728"/>
      <c r="X287" s="728"/>
      <c r="Y287" s="728"/>
      <c r="Z287" s="728"/>
      <c r="AA287" s="728"/>
      <c r="AB287" s="728"/>
      <c r="AC287" s="728"/>
      <c r="AD287" s="728"/>
      <c r="AE287" s="728"/>
      <c r="AF287" s="728"/>
      <c r="AG287" s="728"/>
      <c r="AH287" s="728"/>
      <c r="AI287" s="728"/>
      <c r="AJ287" s="728"/>
      <c r="AK287" s="728"/>
      <c r="AL287" s="728"/>
      <c r="AM287" s="728"/>
      <c r="AN287" s="728"/>
      <c r="AO287" s="728"/>
      <c r="AP287" s="215" t="str">
        <f t="shared" si="386"/>
        <v/>
      </c>
      <c r="AQ287" s="299" t="str">
        <f t="shared" si="351"/>
        <v/>
      </c>
      <c r="AR287" s="215" t="str">
        <f t="shared" si="387"/>
        <v/>
      </c>
      <c r="AS287" s="3"/>
      <c r="AT287" s="49" t="str">
        <f t="shared" si="388"/>
        <v/>
      </c>
      <c r="AU287" s="49" t="str">
        <f t="shared" si="389"/>
        <v/>
      </c>
      <c r="AV287" s="49" t="str">
        <f t="shared" si="390"/>
        <v/>
      </c>
      <c r="AW287" s="49" t="str">
        <f t="shared" si="391"/>
        <v/>
      </c>
      <c r="AX287" s="49" t="str">
        <f t="shared" si="392"/>
        <v/>
      </c>
      <c r="AY287" s="49" t="str">
        <f t="shared" si="393"/>
        <v/>
      </c>
      <c r="AZ287" s="49" t="str">
        <f t="shared" si="394"/>
        <v/>
      </c>
      <c r="BA287" s="42"/>
      <c r="BB287" s="49" t="str">
        <f t="shared" si="352"/>
        <v/>
      </c>
      <c r="BC287" s="49" t="str">
        <f t="shared" si="353"/>
        <v/>
      </c>
      <c r="BD287" s="49" t="str">
        <f t="shared" si="354"/>
        <v/>
      </c>
      <c r="BE287" s="49" t="str">
        <f t="shared" si="355"/>
        <v/>
      </c>
      <c r="BF287" s="49" t="str">
        <f t="shared" si="356"/>
        <v/>
      </c>
      <c r="BG287" s="49" t="str">
        <f t="shared" si="357"/>
        <v/>
      </c>
      <c r="BH287" s="49" t="str">
        <f t="shared" si="358"/>
        <v/>
      </c>
      <c r="BI287" s="49" t="str">
        <f t="shared" si="395"/>
        <v/>
      </c>
      <c r="BJ287" s="3"/>
      <c r="BK287" s="49" t="str">
        <f t="shared" si="396"/>
        <v/>
      </c>
      <c r="BL287" s="49" t="str">
        <f t="shared" si="397"/>
        <v/>
      </c>
      <c r="BM287" s="49" t="str">
        <f t="shared" si="398"/>
        <v/>
      </c>
      <c r="BN287" s="49" t="str">
        <f t="shared" si="399"/>
        <v/>
      </c>
      <c r="BO287" s="49" t="str">
        <f t="shared" si="400"/>
        <v/>
      </c>
      <c r="BP287" s="49" t="str">
        <f t="shared" si="401"/>
        <v/>
      </c>
      <c r="BQ287" s="49" t="str">
        <f t="shared" si="402"/>
        <v/>
      </c>
      <c r="BR287" s="49" t="str">
        <f t="shared" si="403"/>
        <v/>
      </c>
      <c r="BS287" s="49" t="str">
        <f t="shared" si="404"/>
        <v/>
      </c>
      <c r="BT287" s="49" t="str">
        <f t="shared" si="405"/>
        <v/>
      </c>
      <c r="BU287" s="49" t="str">
        <f t="shared" si="406"/>
        <v/>
      </c>
      <c r="BV287" s="49" t="str">
        <f t="shared" si="407"/>
        <v/>
      </c>
      <c r="BW287" s="49" t="str">
        <f t="shared" si="408"/>
        <v/>
      </c>
      <c r="BY287" s="49" t="str">
        <f t="shared" si="359"/>
        <v/>
      </c>
      <c r="BZ287" s="49" t="str">
        <f t="shared" si="360"/>
        <v/>
      </c>
      <c r="CA287" s="49" t="str">
        <f t="shared" si="361"/>
        <v/>
      </c>
      <c r="CB287" s="49" t="str">
        <f t="shared" si="362"/>
        <v/>
      </c>
      <c r="CC287" s="49" t="str">
        <f t="shared" si="363"/>
        <v/>
      </c>
      <c r="CD287" s="49" t="str">
        <f t="shared" si="364"/>
        <v/>
      </c>
      <c r="CE287" s="49" t="str">
        <f t="shared" si="365"/>
        <v/>
      </c>
      <c r="CF287" s="49" t="str">
        <f t="shared" si="366"/>
        <v/>
      </c>
      <c r="CG287" s="49" t="str">
        <f t="shared" si="367"/>
        <v/>
      </c>
      <c r="CH287" s="49" t="str">
        <f t="shared" si="368"/>
        <v/>
      </c>
      <c r="CI287" s="49" t="str">
        <f t="shared" si="369"/>
        <v/>
      </c>
      <c r="CJ287" s="49" t="str">
        <f t="shared" si="370"/>
        <v/>
      </c>
      <c r="CK287" s="49" t="str">
        <f t="shared" si="371"/>
        <v/>
      </c>
      <c r="CL287" s="49" t="str">
        <f t="shared" si="372"/>
        <v/>
      </c>
      <c r="CM287" s="3"/>
      <c r="CN287" s="49" t="str">
        <f t="shared" si="423"/>
        <v/>
      </c>
      <c r="CO287" s="49" t="str">
        <f t="shared" si="424"/>
        <v/>
      </c>
      <c r="CP287" s="49" t="str">
        <f t="shared" si="425"/>
        <v/>
      </c>
      <c r="CQ287" s="49" t="str">
        <f t="shared" si="426"/>
        <v/>
      </c>
      <c r="CR287" s="49" t="str">
        <f t="shared" si="427"/>
        <v/>
      </c>
      <c r="CS287" s="49" t="str">
        <f t="shared" si="428"/>
        <v/>
      </c>
      <c r="CT287" s="49" t="str">
        <f t="shared" si="429"/>
        <v/>
      </c>
      <c r="CU287" s="49" t="str">
        <f t="shared" si="430"/>
        <v/>
      </c>
      <c r="CW287" s="49" t="str">
        <f t="shared" si="373"/>
        <v/>
      </c>
      <c r="CX287" s="49" t="str">
        <f t="shared" si="374"/>
        <v/>
      </c>
      <c r="CY287" s="49" t="str">
        <f t="shared" si="375"/>
        <v/>
      </c>
      <c r="CZ287" s="49" t="str">
        <f t="shared" si="376"/>
        <v/>
      </c>
      <c r="DA287" s="49" t="str">
        <f t="shared" si="377"/>
        <v/>
      </c>
      <c r="DB287" s="49" t="str">
        <f t="shared" si="378"/>
        <v/>
      </c>
      <c r="DC287" s="49" t="str">
        <f t="shared" si="379"/>
        <v/>
      </c>
      <c r="DD287" s="49" t="str">
        <f t="shared" si="380"/>
        <v/>
      </c>
      <c r="DE287" s="52" t="str">
        <f t="shared" si="381"/>
        <v/>
      </c>
      <c r="DG287" s="49" t="str">
        <f t="shared" si="409"/>
        <v/>
      </c>
      <c r="DH287" s="49" t="str">
        <f t="shared" si="410"/>
        <v/>
      </c>
      <c r="DI287" s="49" t="str">
        <f t="shared" si="411"/>
        <v/>
      </c>
      <c r="DK287" s="49" t="str">
        <f t="shared" si="382"/>
        <v/>
      </c>
      <c r="DL287" s="49" t="str">
        <f t="shared" si="383"/>
        <v/>
      </c>
      <c r="DM287" s="49" t="str">
        <f t="shared" si="384"/>
        <v/>
      </c>
      <c r="DN287" s="57" t="str">
        <f t="shared" si="385"/>
        <v/>
      </c>
      <c r="DP287" s="49" t="str">
        <f t="shared" si="431"/>
        <v/>
      </c>
      <c r="DQ287" s="49" t="str">
        <f t="shared" si="432"/>
        <v/>
      </c>
      <c r="DR287" s="49" t="str">
        <f t="shared" si="433"/>
        <v/>
      </c>
      <c r="DS287" s="49" t="str">
        <f t="shared" si="434"/>
        <v/>
      </c>
      <c r="DU287" s="49" t="str">
        <f t="shared" si="435"/>
        <v/>
      </c>
      <c r="DV287" s="49" t="str">
        <f t="shared" si="436"/>
        <v/>
      </c>
      <c r="DW287" s="49" t="str">
        <f t="shared" si="437"/>
        <v/>
      </c>
      <c r="DX287" s="49" t="str">
        <f t="shared" si="438"/>
        <v/>
      </c>
      <c r="DY287" s="57" t="str">
        <f t="shared" si="439"/>
        <v/>
      </c>
      <c r="EA287" s="49" t="str">
        <f t="shared" si="412"/>
        <v/>
      </c>
      <c r="EB287" s="49" t="str">
        <f t="shared" si="413"/>
        <v/>
      </c>
      <c r="EC287" s="49" t="str">
        <f t="shared" si="414"/>
        <v/>
      </c>
      <c r="ED287" s="49" t="str">
        <f t="shared" si="415"/>
        <v/>
      </c>
      <c r="EE287" s="49" t="str">
        <f t="shared" si="416"/>
        <v/>
      </c>
      <c r="EG287" s="49" t="str">
        <f t="shared" si="417"/>
        <v/>
      </c>
      <c r="EH287" s="49" t="str">
        <f t="shared" si="418"/>
        <v/>
      </c>
      <c r="EI287" s="49" t="str">
        <f t="shared" si="419"/>
        <v/>
      </c>
      <c r="EJ287" s="49" t="str">
        <f t="shared" si="420"/>
        <v/>
      </c>
      <c r="EK287" s="49" t="str">
        <f t="shared" si="421"/>
        <v/>
      </c>
      <c r="EL287" s="57" t="str">
        <f t="shared" si="422"/>
        <v/>
      </c>
    </row>
    <row r="288" spans="1:142" ht="15" customHeight="1">
      <c r="A288" s="699"/>
      <c r="B288" s="702"/>
      <c r="C288" s="702"/>
      <c r="D288" s="728"/>
      <c r="E288" s="728"/>
      <c r="F288" s="728"/>
      <c r="G288" s="728"/>
      <c r="H288" s="728"/>
      <c r="I288" s="728"/>
      <c r="J288" s="728"/>
      <c r="K288" s="728"/>
      <c r="L288" s="728"/>
      <c r="M288" s="728"/>
      <c r="N288" s="728"/>
      <c r="O288" s="728"/>
      <c r="P288" s="728"/>
      <c r="Q288" s="728"/>
      <c r="R288" s="728"/>
      <c r="S288" s="728"/>
      <c r="T288" s="728"/>
      <c r="U288" s="728"/>
      <c r="V288" s="728"/>
      <c r="W288" s="728"/>
      <c r="X288" s="728"/>
      <c r="Y288" s="728"/>
      <c r="Z288" s="728"/>
      <c r="AA288" s="728"/>
      <c r="AB288" s="728"/>
      <c r="AC288" s="728"/>
      <c r="AD288" s="728"/>
      <c r="AE288" s="728"/>
      <c r="AF288" s="728"/>
      <c r="AG288" s="728"/>
      <c r="AH288" s="728"/>
      <c r="AI288" s="728"/>
      <c r="AJ288" s="728"/>
      <c r="AK288" s="728"/>
      <c r="AL288" s="728"/>
      <c r="AM288" s="728"/>
      <c r="AN288" s="728"/>
      <c r="AO288" s="728"/>
      <c r="AP288" s="215" t="str">
        <f t="shared" si="386"/>
        <v/>
      </c>
      <c r="AQ288" s="299" t="str">
        <f t="shared" si="351"/>
        <v/>
      </c>
      <c r="AR288" s="215" t="str">
        <f t="shared" si="387"/>
        <v/>
      </c>
      <c r="AS288" s="3"/>
      <c r="AT288" s="49" t="str">
        <f t="shared" si="388"/>
        <v/>
      </c>
      <c r="AU288" s="49" t="str">
        <f t="shared" si="389"/>
        <v/>
      </c>
      <c r="AV288" s="49" t="str">
        <f t="shared" si="390"/>
        <v/>
      </c>
      <c r="AW288" s="49" t="str">
        <f t="shared" si="391"/>
        <v/>
      </c>
      <c r="AX288" s="49" t="str">
        <f t="shared" si="392"/>
        <v/>
      </c>
      <c r="AY288" s="49" t="str">
        <f t="shared" si="393"/>
        <v/>
      </c>
      <c r="AZ288" s="49" t="str">
        <f t="shared" si="394"/>
        <v/>
      </c>
      <c r="BA288" s="42"/>
      <c r="BB288" s="49" t="str">
        <f t="shared" si="352"/>
        <v/>
      </c>
      <c r="BC288" s="49" t="str">
        <f t="shared" si="353"/>
        <v/>
      </c>
      <c r="BD288" s="49" t="str">
        <f t="shared" si="354"/>
        <v/>
      </c>
      <c r="BE288" s="49" t="str">
        <f t="shared" si="355"/>
        <v/>
      </c>
      <c r="BF288" s="49" t="str">
        <f t="shared" si="356"/>
        <v/>
      </c>
      <c r="BG288" s="49" t="str">
        <f t="shared" si="357"/>
        <v/>
      </c>
      <c r="BH288" s="49" t="str">
        <f t="shared" si="358"/>
        <v/>
      </c>
      <c r="BI288" s="49" t="str">
        <f t="shared" si="395"/>
        <v/>
      </c>
      <c r="BJ288" s="3"/>
      <c r="BK288" s="49" t="str">
        <f t="shared" si="396"/>
        <v/>
      </c>
      <c r="BL288" s="49" t="str">
        <f t="shared" si="397"/>
        <v/>
      </c>
      <c r="BM288" s="49" t="str">
        <f t="shared" si="398"/>
        <v/>
      </c>
      <c r="BN288" s="49" t="str">
        <f t="shared" si="399"/>
        <v/>
      </c>
      <c r="BO288" s="49" t="str">
        <f t="shared" si="400"/>
        <v/>
      </c>
      <c r="BP288" s="49" t="str">
        <f t="shared" si="401"/>
        <v/>
      </c>
      <c r="BQ288" s="49" t="str">
        <f t="shared" si="402"/>
        <v/>
      </c>
      <c r="BR288" s="49" t="str">
        <f t="shared" si="403"/>
        <v/>
      </c>
      <c r="BS288" s="49" t="str">
        <f t="shared" si="404"/>
        <v/>
      </c>
      <c r="BT288" s="49" t="str">
        <f t="shared" si="405"/>
        <v/>
      </c>
      <c r="BU288" s="49" t="str">
        <f t="shared" si="406"/>
        <v/>
      </c>
      <c r="BV288" s="49" t="str">
        <f t="shared" si="407"/>
        <v/>
      </c>
      <c r="BW288" s="49" t="str">
        <f t="shared" si="408"/>
        <v/>
      </c>
      <c r="BY288" s="49" t="str">
        <f t="shared" si="359"/>
        <v/>
      </c>
      <c r="BZ288" s="49" t="str">
        <f t="shared" si="360"/>
        <v/>
      </c>
      <c r="CA288" s="49" t="str">
        <f t="shared" si="361"/>
        <v/>
      </c>
      <c r="CB288" s="49" t="str">
        <f t="shared" si="362"/>
        <v/>
      </c>
      <c r="CC288" s="49" t="str">
        <f t="shared" si="363"/>
        <v/>
      </c>
      <c r="CD288" s="49" t="str">
        <f t="shared" si="364"/>
        <v/>
      </c>
      <c r="CE288" s="49" t="str">
        <f t="shared" si="365"/>
        <v/>
      </c>
      <c r="CF288" s="49" t="str">
        <f t="shared" si="366"/>
        <v/>
      </c>
      <c r="CG288" s="49" t="str">
        <f t="shared" si="367"/>
        <v/>
      </c>
      <c r="CH288" s="49" t="str">
        <f t="shared" si="368"/>
        <v/>
      </c>
      <c r="CI288" s="49" t="str">
        <f t="shared" si="369"/>
        <v/>
      </c>
      <c r="CJ288" s="49" t="str">
        <f t="shared" si="370"/>
        <v/>
      </c>
      <c r="CK288" s="49" t="str">
        <f t="shared" si="371"/>
        <v/>
      </c>
      <c r="CL288" s="49" t="str">
        <f t="shared" si="372"/>
        <v/>
      </c>
      <c r="CM288" s="3"/>
      <c r="CN288" s="49" t="str">
        <f t="shared" si="423"/>
        <v/>
      </c>
      <c r="CO288" s="49" t="str">
        <f t="shared" si="424"/>
        <v/>
      </c>
      <c r="CP288" s="49" t="str">
        <f t="shared" si="425"/>
        <v/>
      </c>
      <c r="CQ288" s="49" t="str">
        <f t="shared" si="426"/>
        <v/>
      </c>
      <c r="CR288" s="49" t="str">
        <f t="shared" si="427"/>
        <v/>
      </c>
      <c r="CS288" s="49" t="str">
        <f t="shared" si="428"/>
        <v/>
      </c>
      <c r="CT288" s="49" t="str">
        <f t="shared" si="429"/>
        <v/>
      </c>
      <c r="CU288" s="49" t="str">
        <f t="shared" si="430"/>
        <v/>
      </c>
      <c r="CW288" s="49" t="str">
        <f t="shared" si="373"/>
        <v/>
      </c>
      <c r="CX288" s="49" t="str">
        <f t="shared" si="374"/>
        <v/>
      </c>
      <c r="CY288" s="49" t="str">
        <f t="shared" si="375"/>
        <v/>
      </c>
      <c r="CZ288" s="49" t="str">
        <f t="shared" si="376"/>
        <v/>
      </c>
      <c r="DA288" s="49" t="str">
        <f t="shared" si="377"/>
        <v/>
      </c>
      <c r="DB288" s="49" t="str">
        <f t="shared" si="378"/>
        <v/>
      </c>
      <c r="DC288" s="49" t="str">
        <f t="shared" si="379"/>
        <v/>
      </c>
      <c r="DD288" s="49" t="str">
        <f t="shared" si="380"/>
        <v/>
      </c>
      <c r="DE288" s="52" t="str">
        <f t="shared" si="381"/>
        <v/>
      </c>
      <c r="DG288" s="49" t="str">
        <f t="shared" si="409"/>
        <v/>
      </c>
      <c r="DH288" s="49" t="str">
        <f t="shared" si="410"/>
        <v/>
      </c>
      <c r="DI288" s="49" t="str">
        <f t="shared" si="411"/>
        <v/>
      </c>
      <c r="DK288" s="49" t="str">
        <f t="shared" si="382"/>
        <v/>
      </c>
      <c r="DL288" s="49" t="str">
        <f t="shared" si="383"/>
        <v/>
      </c>
      <c r="DM288" s="49" t="str">
        <f t="shared" si="384"/>
        <v/>
      </c>
      <c r="DN288" s="57" t="str">
        <f t="shared" si="385"/>
        <v/>
      </c>
      <c r="DP288" s="49" t="str">
        <f t="shared" si="431"/>
        <v/>
      </c>
      <c r="DQ288" s="49" t="str">
        <f t="shared" si="432"/>
        <v/>
      </c>
      <c r="DR288" s="49" t="str">
        <f t="shared" si="433"/>
        <v/>
      </c>
      <c r="DS288" s="49" t="str">
        <f t="shared" si="434"/>
        <v/>
      </c>
      <c r="DU288" s="49" t="str">
        <f t="shared" si="435"/>
        <v/>
      </c>
      <c r="DV288" s="49" t="str">
        <f t="shared" si="436"/>
        <v/>
      </c>
      <c r="DW288" s="49" t="str">
        <f t="shared" si="437"/>
        <v/>
      </c>
      <c r="DX288" s="49" t="str">
        <f t="shared" si="438"/>
        <v/>
      </c>
      <c r="DY288" s="57" t="str">
        <f t="shared" si="439"/>
        <v/>
      </c>
      <c r="EA288" s="49" t="str">
        <f t="shared" si="412"/>
        <v/>
      </c>
      <c r="EB288" s="49" t="str">
        <f t="shared" si="413"/>
        <v/>
      </c>
      <c r="EC288" s="49" t="str">
        <f t="shared" si="414"/>
        <v/>
      </c>
      <c r="ED288" s="49" t="str">
        <f t="shared" si="415"/>
        <v/>
      </c>
      <c r="EE288" s="49" t="str">
        <f t="shared" si="416"/>
        <v/>
      </c>
      <c r="EG288" s="49" t="str">
        <f t="shared" si="417"/>
        <v/>
      </c>
      <c r="EH288" s="49" t="str">
        <f t="shared" si="418"/>
        <v/>
      </c>
      <c r="EI288" s="49" t="str">
        <f t="shared" si="419"/>
        <v/>
      </c>
      <c r="EJ288" s="49" t="str">
        <f t="shared" si="420"/>
        <v/>
      </c>
      <c r="EK288" s="49" t="str">
        <f t="shared" si="421"/>
        <v/>
      </c>
      <c r="EL288" s="57" t="str">
        <f t="shared" si="422"/>
        <v/>
      </c>
    </row>
    <row r="289" spans="1:142" ht="15" customHeight="1">
      <c r="A289" s="699"/>
      <c r="B289" s="702"/>
      <c r="C289" s="702"/>
      <c r="D289" s="728"/>
      <c r="E289" s="728"/>
      <c r="F289" s="728"/>
      <c r="G289" s="728"/>
      <c r="H289" s="728"/>
      <c r="I289" s="728"/>
      <c r="J289" s="728"/>
      <c r="K289" s="728"/>
      <c r="L289" s="728"/>
      <c r="M289" s="728"/>
      <c r="N289" s="728"/>
      <c r="O289" s="728"/>
      <c r="P289" s="728"/>
      <c r="Q289" s="728"/>
      <c r="R289" s="728"/>
      <c r="S289" s="728"/>
      <c r="T289" s="728"/>
      <c r="U289" s="728"/>
      <c r="V289" s="728"/>
      <c r="W289" s="728"/>
      <c r="X289" s="728"/>
      <c r="Y289" s="728"/>
      <c r="Z289" s="728"/>
      <c r="AA289" s="728"/>
      <c r="AB289" s="728"/>
      <c r="AC289" s="728"/>
      <c r="AD289" s="728"/>
      <c r="AE289" s="728"/>
      <c r="AF289" s="728"/>
      <c r="AG289" s="728"/>
      <c r="AH289" s="728"/>
      <c r="AI289" s="728"/>
      <c r="AJ289" s="728"/>
      <c r="AK289" s="728"/>
      <c r="AL289" s="728"/>
      <c r="AM289" s="728"/>
      <c r="AN289" s="728"/>
      <c r="AO289" s="728"/>
      <c r="AP289" s="215" t="str">
        <f t="shared" si="386"/>
        <v/>
      </c>
      <c r="AQ289" s="299" t="str">
        <f t="shared" si="351"/>
        <v/>
      </c>
      <c r="AR289" s="215" t="str">
        <f t="shared" si="387"/>
        <v/>
      </c>
      <c r="AS289" s="3"/>
      <c r="AT289" s="49" t="str">
        <f t="shared" si="388"/>
        <v/>
      </c>
      <c r="AU289" s="49" t="str">
        <f t="shared" si="389"/>
        <v/>
      </c>
      <c r="AV289" s="49" t="str">
        <f t="shared" si="390"/>
        <v/>
      </c>
      <c r="AW289" s="49" t="str">
        <f t="shared" si="391"/>
        <v/>
      </c>
      <c r="AX289" s="49" t="str">
        <f t="shared" si="392"/>
        <v/>
      </c>
      <c r="AY289" s="49" t="str">
        <f t="shared" si="393"/>
        <v/>
      </c>
      <c r="AZ289" s="49" t="str">
        <f t="shared" si="394"/>
        <v/>
      </c>
      <c r="BA289" s="42"/>
      <c r="BB289" s="49" t="str">
        <f t="shared" si="352"/>
        <v/>
      </c>
      <c r="BC289" s="49" t="str">
        <f t="shared" si="353"/>
        <v/>
      </c>
      <c r="BD289" s="49" t="str">
        <f t="shared" si="354"/>
        <v/>
      </c>
      <c r="BE289" s="49" t="str">
        <f t="shared" si="355"/>
        <v/>
      </c>
      <c r="BF289" s="49" t="str">
        <f t="shared" si="356"/>
        <v/>
      </c>
      <c r="BG289" s="49" t="str">
        <f t="shared" si="357"/>
        <v/>
      </c>
      <c r="BH289" s="49" t="str">
        <f t="shared" si="358"/>
        <v/>
      </c>
      <c r="BI289" s="49" t="str">
        <f t="shared" si="395"/>
        <v/>
      </c>
      <c r="BJ289" s="3"/>
      <c r="BK289" s="49" t="str">
        <f t="shared" si="396"/>
        <v/>
      </c>
      <c r="BL289" s="49" t="str">
        <f t="shared" si="397"/>
        <v/>
      </c>
      <c r="BM289" s="49" t="str">
        <f t="shared" si="398"/>
        <v/>
      </c>
      <c r="BN289" s="49" t="str">
        <f t="shared" si="399"/>
        <v/>
      </c>
      <c r="BO289" s="49" t="str">
        <f t="shared" si="400"/>
        <v/>
      </c>
      <c r="BP289" s="49" t="str">
        <f t="shared" si="401"/>
        <v/>
      </c>
      <c r="BQ289" s="49" t="str">
        <f t="shared" si="402"/>
        <v/>
      </c>
      <c r="BR289" s="49" t="str">
        <f t="shared" si="403"/>
        <v/>
      </c>
      <c r="BS289" s="49" t="str">
        <f t="shared" si="404"/>
        <v/>
      </c>
      <c r="BT289" s="49" t="str">
        <f t="shared" si="405"/>
        <v/>
      </c>
      <c r="BU289" s="49" t="str">
        <f t="shared" si="406"/>
        <v/>
      </c>
      <c r="BV289" s="49" t="str">
        <f t="shared" si="407"/>
        <v/>
      </c>
      <c r="BW289" s="49" t="str">
        <f t="shared" si="408"/>
        <v/>
      </c>
      <c r="BY289" s="49" t="str">
        <f t="shared" si="359"/>
        <v/>
      </c>
      <c r="BZ289" s="49" t="str">
        <f t="shared" si="360"/>
        <v/>
      </c>
      <c r="CA289" s="49" t="str">
        <f t="shared" si="361"/>
        <v/>
      </c>
      <c r="CB289" s="49" t="str">
        <f t="shared" si="362"/>
        <v/>
      </c>
      <c r="CC289" s="49" t="str">
        <f t="shared" si="363"/>
        <v/>
      </c>
      <c r="CD289" s="49" t="str">
        <f t="shared" si="364"/>
        <v/>
      </c>
      <c r="CE289" s="49" t="str">
        <f t="shared" si="365"/>
        <v/>
      </c>
      <c r="CF289" s="49" t="str">
        <f t="shared" si="366"/>
        <v/>
      </c>
      <c r="CG289" s="49" t="str">
        <f t="shared" si="367"/>
        <v/>
      </c>
      <c r="CH289" s="49" t="str">
        <f t="shared" si="368"/>
        <v/>
      </c>
      <c r="CI289" s="49" t="str">
        <f t="shared" si="369"/>
        <v/>
      </c>
      <c r="CJ289" s="49" t="str">
        <f t="shared" si="370"/>
        <v/>
      </c>
      <c r="CK289" s="49" t="str">
        <f t="shared" si="371"/>
        <v/>
      </c>
      <c r="CL289" s="49" t="str">
        <f t="shared" si="372"/>
        <v/>
      </c>
      <c r="CM289" s="3"/>
      <c r="CN289" s="49" t="str">
        <f t="shared" si="423"/>
        <v/>
      </c>
      <c r="CO289" s="49" t="str">
        <f t="shared" si="424"/>
        <v/>
      </c>
      <c r="CP289" s="49" t="str">
        <f t="shared" si="425"/>
        <v/>
      </c>
      <c r="CQ289" s="49" t="str">
        <f t="shared" si="426"/>
        <v/>
      </c>
      <c r="CR289" s="49" t="str">
        <f t="shared" si="427"/>
        <v/>
      </c>
      <c r="CS289" s="49" t="str">
        <f t="shared" si="428"/>
        <v/>
      </c>
      <c r="CT289" s="49" t="str">
        <f t="shared" si="429"/>
        <v/>
      </c>
      <c r="CU289" s="49" t="str">
        <f t="shared" si="430"/>
        <v/>
      </c>
      <c r="CW289" s="49" t="str">
        <f t="shared" si="373"/>
        <v/>
      </c>
      <c r="CX289" s="49" t="str">
        <f t="shared" si="374"/>
        <v/>
      </c>
      <c r="CY289" s="49" t="str">
        <f t="shared" si="375"/>
        <v/>
      </c>
      <c r="CZ289" s="49" t="str">
        <f t="shared" si="376"/>
        <v/>
      </c>
      <c r="DA289" s="49" t="str">
        <f t="shared" si="377"/>
        <v/>
      </c>
      <c r="DB289" s="49" t="str">
        <f t="shared" si="378"/>
        <v/>
      </c>
      <c r="DC289" s="49" t="str">
        <f t="shared" si="379"/>
        <v/>
      </c>
      <c r="DD289" s="49" t="str">
        <f t="shared" si="380"/>
        <v/>
      </c>
      <c r="DE289" s="52" t="str">
        <f t="shared" si="381"/>
        <v/>
      </c>
      <c r="DG289" s="49" t="str">
        <f t="shared" si="409"/>
        <v/>
      </c>
      <c r="DH289" s="49" t="str">
        <f t="shared" si="410"/>
        <v/>
      </c>
      <c r="DI289" s="49" t="str">
        <f t="shared" si="411"/>
        <v/>
      </c>
      <c r="DK289" s="49" t="str">
        <f t="shared" si="382"/>
        <v/>
      </c>
      <c r="DL289" s="49" t="str">
        <f t="shared" si="383"/>
        <v/>
      </c>
      <c r="DM289" s="49" t="str">
        <f t="shared" si="384"/>
        <v/>
      </c>
      <c r="DN289" s="57" t="str">
        <f t="shared" si="385"/>
        <v/>
      </c>
      <c r="DP289" s="49" t="str">
        <f t="shared" si="431"/>
        <v/>
      </c>
      <c r="DQ289" s="49" t="str">
        <f t="shared" si="432"/>
        <v/>
      </c>
      <c r="DR289" s="49" t="str">
        <f t="shared" si="433"/>
        <v/>
      </c>
      <c r="DS289" s="49" t="str">
        <f t="shared" si="434"/>
        <v/>
      </c>
      <c r="DU289" s="49" t="str">
        <f t="shared" si="435"/>
        <v/>
      </c>
      <c r="DV289" s="49" t="str">
        <f t="shared" si="436"/>
        <v/>
      </c>
      <c r="DW289" s="49" t="str">
        <f t="shared" si="437"/>
        <v/>
      </c>
      <c r="DX289" s="49" t="str">
        <f t="shared" si="438"/>
        <v/>
      </c>
      <c r="DY289" s="57" t="str">
        <f t="shared" si="439"/>
        <v/>
      </c>
      <c r="EA289" s="49" t="str">
        <f t="shared" si="412"/>
        <v/>
      </c>
      <c r="EB289" s="49" t="str">
        <f t="shared" si="413"/>
        <v/>
      </c>
      <c r="EC289" s="49" t="str">
        <f t="shared" si="414"/>
        <v/>
      </c>
      <c r="ED289" s="49" t="str">
        <f t="shared" si="415"/>
        <v/>
      </c>
      <c r="EE289" s="49" t="str">
        <f t="shared" si="416"/>
        <v/>
      </c>
      <c r="EG289" s="49" t="str">
        <f t="shared" si="417"/>
        <v/>
      </c>
      <c r="EH289" s="49" t="str">
        <f t="shared" si="418"/>
        <v/>
      </c>
      <c r="EI289" s="49" t="str">
        <f t="shared" si="419"/>
        <v/>
      </c>
      <c r="EJ289" s="49" t="str">
        <f t="shared" si="420"/>
        <v/>
      </c>
      <c r="EK289" s="49" t="str">
        <f t="shared" si="421"/>
        <v/>
      </c>
      <c r="EL289" s="57" t="str">
        <f t="shared" si="422"/>
        <v/>
      </c>
    </row>
    <row r="290" spans="1:142" ht="15" customHeight="1">
      <c r="A290" s="699"/>
      <c r="B290" s="702"/>
      <c r="C290" s="702"/>
      <c r="D290" s="728"/>
      <c r="E290" s="728"/>
      <c r="F290" s="728"/>
      <c r="G290" s="728"/>
      <c r="H290" s="728"/>
      <c r="I290" s="728"/>
      <c r="J290" s="728"/>
      <c r="K290" s="728"/>
      <c r="L290" s="728"/>
      <c r="M290" s="728"/>
      <c r="N290" s="728"/>
      <c r="O290" s="728"/>
      <c r="P290" s="728"/>
      <c r="Q290" s="728"/>
      <c r="R290" s="728"/>
      <c r="S290" s="728"/>
      <c r="T290" s="728"/>
      <c r="U290" s="728"/>
      <c r="V290" s="728"/>
      <c r="W290" s="728"/>
      <c r="X290" s="728"/>
      <c r="Y290" s="728"/>
      <c r="Z290" s="728"/>
      <c r="AA290" s="728"/>
      <c r="AB290" s="728"/>
      <c r="AC290" s="728"/>
      <c r="AD290" s="728"/>
      <c r="AE290" s="728"/>
      <c r="AF290" s="728"/>
      <c r="AG290" s="728"/>
      <c r="AH290" s="728"/>
      <c r="AI290" s="728"/>
      <c r="AJ290" s="728"/>
      <c r="AK290" s="728"/>
      <c r="AL290" s="728"/>
      <c r="AM290" s="728"/>
      <c r="AN290" s="728"/>
      <c r="AO290" s="728"/>
      <c r="AP290" s="215" t="str">
        <f t="shared" si="386"/>
        <v/>
      </c>
      <c r="AQ290" s="299" t="str">
        <f t="shared" si="351"/>
        <v/>
      </c>
      <c r="AR290" s="215" t="str">
        <f t="shared" si="387"/>
        <v/>
      </c>
      <c r="AS290" s="3"/>
      <c r="AT290" s="49" t="str">
        <f t="shared" si="388"/>
        <v/>
      </c>
      <c r="AU290" s="49" t="str">
        <f t="shared" si="389"/>
        <v/>
      </c>
      <c r="AV290" s="49" t="str">
        <f t="shared" si="390"/>
        <v/>
      </c>
      <c r="AW290" s="49" t="str">
        <f t="shared" si="391"/>
        <v/>
      </c>
      <c r="AX290" s="49" t="str">
        <f t="shared" si="392"/>
        <v/>
      </c>
      <c r="AY290" s="49" t="str">
        <f t="shared" si="393"/>
        <v/>
      </c>
      <c r="AZ290" s="49" t="str">
        <f t="shared" si="394"/>
        <v/>
      </c>
      <c r="BA290" s="42"/>
      <c r="BB290" s="49" t="str">
        <f t="shared" si="352"/>
        <v/>
      </c>
      <c r="BC290" s="49" t="str">
        <f t="shared" si="353"/>
        <v/>
      </c>
      <c r="BD290" s="49" t="str">
        <f t="shared" si="354"/>
        <v/>
      </c>
      <c r="BE290" s="49" t="str">
        <f t="shared" si="355"/>
        <v/>
      </c>
      <c r="BF290" s="49" t="str">
        <f t="shared" si="356"/>
        <v/>
      </c>
      <c r="BG290" s="49" t="str">
        <f t="shared" si="357"/>
        <v/>
      </c>
      <c r="BH290" s="49" t="str">
        <f t="shared" si="358"/>
        <v/>
      </c>
      <c r="BI290" s="49" t="str">
        <f t="shared" si="395"/>
        <v/>
      </c>
      <c r="BJ290" s="3"/>
      <c r="BK290" s="49" t="str">
        <f t="shared" si="396"/>
        <v/>
      </c>
      <c r="BL290" s="49" t="str">
        <f t="shared" si="397"/>
        <v/>
      </c>
      <c r="BM290" s="49" t="str">
        <f t="shared" si="398"/>
        <v/>
      </c>
      <c r="BN290" s="49" t="str">
        <f t="shared" si="399"/>
        <v/>
      </c>
      <c r="BO290" s="49" t="str">
        <f t="shared" si="400"/>
        <v/>
      </c>
      <c r="BP290" s="49" t="str">
        <f t="shared" si="401"/>
        <v/>
      </c>
      <c r="BQ290" s="49" t="str">
        <f t="shared" si="402"/>
        <v/>
      </c>
      <c r="BR290" s="49" t="str">
        <f t="shared" si="403"/>
        <v/>
      </c>
      <c r="BS290" s="49" t="str">
        <f t="shared" si="404"/>
        <v/>
      </c>
      <c r="BT290" s="49" t="str">
        <f t="shared" si="405"/>
        <v/>
      </c>
      <c r="BU290" s="49" t="str">
        <f t="shared" si="406"/>
        <v/>
      </c>
      <c r="BV290" s="49" t="str">
        <f t="shared" si="407"/>
        <v/>
      </c>
      <c r="BW290" s="49" t="str">
        <f t="shared" si="408"/>
        <v/>
      </c>
      <c r="BY290" s="49" t="str">
        <f t="shared" si="359"/>
        <v/>
      </c>
      <c r="BZ290" s="49" t="str">
        <f t="shared" si="360"/>
        <v/>
      </c>
      <c r="CA290" s="49" t="str">
        <f t="shared" si="361"/>
        <v/>
      </c>
      <c r="CB290" s="49" t="str">
        <f t="shared" si="362"/>
        <v/>
      </c>
      <c r="CC290" s="49" t="str">
        <f t="shared" si="363"/>
        <v/>
      </c>
      <c r="CD290" s="49" t="str">
        <f t="shared" si="364"/>
        <v/>
      </c>
      <c r="CE290" s="49" t="str">
        <f t="shared" si="365"/>
        <v/>
      </c>
      <c r="CF290" s="49" t="str">
        <f t="shared" si="366"/>
        <v/>
      </c>
      <c r="CG290" s="49" t="str">
        <f t="shared" si="367"/>
        <v/>
      </c>
      <c r="CH290" s="49" t="str">
        <f t="shared" si="368"/>
        <v/>
      </c>
      <c r="CI290" s="49" t="str">
        <f t="shared" si="369"/>
        <v/>
      </c>
      <c r="CJ290" s="49" t="str">
        <f t="shared" si="370"/>
        <v/>
      </c>
      <c r="CK290" s="49" t="str">
        <f t="shared" si="371"/>
        <v/>
      </c>
      <c r="CL290" s="49" t="str">
        <f t="shared" si="372"/>
        <v/>
      </c>
      <c r="CM290" s="3"/>
      <c r="CN290" s="49" t="str">
        <f t="shared" si="423"/>
        <v/>
      </c>
      <c r="CO290" s="49" t="str">
        <f t="shared" si="424"/>
        <v/>
      </c>
      <c r="CP290" s="49" t="str">
        <f t="shared" si="425"/>
        <v/>
      </c>
      <c r="CQ290" s="49" t="str">
        <f t="shared" si="426"/>
        <v/>
      </c>
      <c r="CR290" s="49" t="str">
        <f t="shared" si="427"/>
        <v/>
      </c>
      <c r="CS290" s="49" t="str">
        <f t="shared" si="428"/>
        <v/>
      </c>
      <c r="CT290" s="49" t="str">
        <f t="shared" si="429"/>
        <v/>
      </c>
      <c r="CU290" s="49" t="str">
        <f t="shared" si="430"/>
        <v/>
      </c>
      <c r="CW290" s="49" t="str">
        <f t="shared" si="373"/>
        <v/>
      </c>
      <c r="CX290" s="49" t="str">
        <f t="shared" si="374"/>
        <v/>
      </c>
      <c r="CY290" s="49" t="str">
        <f t="shared" si="375"/>
        <v/>
      </c>
      <c r="CZ290" s="49" t="str">
        <f t="shared" si="376"/>
        <v/>
      </c>
      <c r="DA290" s="49" t="str">
        <f t="shared" si="377"/>
        <v/>
      </c>
      <c r="DB290" s="49" t="str">
        <f t="shared" si="378"/>
        <v/>
      </c>
      <c r="DC290" s="49" t="str">
        <f t="shared" si="379"/>
        <v/>
      </c>
      <c r="DD290" s="49" t="str">
        <f t="shared" si="380"/>
        <v/>
      </c>
      <c r="DE290" s="52" t="str">
        <f t="shared" si="381"/>
        <v/>
      </c>
      <c r="DG290" s="49" t="str">
        <f t="shared" si="409"/>
        <v/>
      </c>
      <c r="DH290" s="49" t="str">
        <f t="shared" si="410"/>
        <v/>
      </c>
      <c r="DI290" s="49" t="str">
        <f t="shared" si="411"/>
        <v/>
      </c>
      <c r="DK290" s="49" t="str">
        <f t="shared" si="382"/>
        <v/>
      </c>
      <c r="DL290" s="49" t="str">
        <f t="shared" si="383"/>
        <v/>
      </c>
      <c r="DM290" s="49" t="str">
        <f t="shared" si="384"/>
        <v/>
      </c>
      <c r="DN290" s="57" t="str">
        <f t="shared" si="385"/>
        <v/>
      </c>
      <c r="DP290" s="49" t="str">
        <f t="shared" si="431"/>
        <v/>
      </c>
      <c r="DQ290" s="49" t="str">
        <f t="shared" si="432"/>
        <v/>
      </c>
      <c r="DR290" s="49" t="str">
        <f t="shared" si="433"/>
        <v/>
      </c>
      <c r="DS290" s="49" t="str">
        <f t="shared" si="434"/>
        <v/>
      </c>
      <c r="DU290" s="49" t="str">
        <f t="shared" si="435"/>
        <v/>
      </c>
      <c r="DV290" s="49" t="str">
        <f t="shared" si="436"/>
        <v/>
      </c>
      <c r="DW290" s="49" t="str">
        <f t="shared" si="437"/>
        <v/>
      </c>
      <c r="DX290" s="49" t="str">
        <f t="shared" si="438"/>
        <v/>
      </c>
      <c r="DY290" s="57" t="str">
        <f t="shared" si="439"/>
        <v/>
      </c>
      <c r="EA290" s="49" t="str">
        <f t="shared" si="412"/>
        <v/>
      </c>
      <c r="EB290" s="49" t="str">
        <f t="shared" si="413"/>
        <v/>
      </c>
      <c r="EC290" s="49" t="str">
        <f t="shared" si="414"/>
        <v/>
      </c>
      <c r="ED290" s="49" t="str">
        <f t="shared" si="415"/>
        <v/>
      </c>
      <c r="EE290" s="49" t="str">
        <f t="shared" si="416"/>
        <v/>
      </c>
      <c r="EG290" s="49" t="str">
        <f t="shared" si="417"/>
        <v/>
      </c>
      <c r="EH290" s="49" t="str">
        <f t="shared" si="418"/>
        <v/>
      </c>
      <c r="EI290" s="49" t="str">
        <f t="shared" si="419"/>
        <v/>
      </c>
      <c r="EJ290" s="49" t="str">
        <f t="shared" si="420"/>
        <v/>
      </c>
      <c r="EK290" s="49" t="str">
        <f t="shared" si="421"/>
        <v/>
      </c>
      <c r="EL290" s="57" t="str">
        <f t="shared" si="422"/>
        <v/>
      </c>
    </row>
    <row r="291" spans="1:142" ht="15" customHeight="1">
      <c r="A291" s="699"/>
      <c r="B291" s="702"/>
      <c r="C291" s="702"/>
      <c r="D291" s="728"/>
      <c r="E291" s="728"/>
      <c r="F291" s="728"/>
      <c r="G291" s="728"/>
      <c r="H291" s="728"/>
      <c r="I291" s="728"/>
      <c r="J291" s="728"/>
      <c r="K291" s="728"/>
      <c r="L291" s="728"/>
      <c r="M291" s="728"/>
      <c r="N291" s="728"/>
      <c r="O291" s="728"/>
      <c r="P291" s="728"/>
      <c r="Q291" s="728"/>
      <c r="R291" s="728"/>
      <c r="S291" s="728"/>
      <c r="T291" s="728"/>
      <c r="U291" s="728"/>
      <c r="V291" s="728"/>
      <c r="W291" s="728"/>
      <c r="X291" s="728"/>
      <c r="Y291" s="728"/>
      <c r="Z291" s="728"/>
      <c r="AA291" s="728"/>
      <c r="AB291" s="728"/>
      <c r="AC291" s="728"/>
      <c r="AD291" s="728"/>
      <c r="AE291" s="728"/>
      <c r="AF291" s="728"/>
      <c r="AG291" s="728"/>
      <c r="AH291" s="728"/>
      <c r="AI291" s="728"/>
      <c r="AJ291" s="728"/>
      <c r="AK291" s="728"/>
      <c r="AL291" s="728"/>
      <c r="AM291" s="728"/>
      <c r="AN291" s="728"/>
      <c r="AO291" s="728"/>
      <c r="AP291" s="215" t="str">
        <f t="shared" si="386"/>
        <v/>
      </c>
      <c r="AQ291" s="299" t="str">
        <f t="shared" si="351"/>
        <v/>
      </c>
      <c r="AR291" s="215" t="str">
        <f t="shared" si="387"/>
        <v/>
      </c>
      <c r="AS291" s="3"/>
      <c r="AT291" s="49" t="str">
        <f t="shared" si="388"/>
        <v/>
      </c>
      <c r="AU291" s="49" t="str">
        <f t="shared" si="389"/>
        <v/>
      </c>
      <c r="AV291" s="49" t="str">
        <f t="shared" si="390"/>
        <v/>
      </c>
      <c r="AW291" s="49" t="str">
        <f t="shared" si="391"/>
        <v/>
      </c>
      <c r="AX291" s="49" t="str">
        <f t="shared" si="392"/>
        <v/>
      </c>
      <c r="AY291" s="49" t="str">
        <f t="shared" si="393"/>
        <v/>
      </c>
      <c r="AZ291" s="49" t="str">
        <f t="shared" si="394"/>
        <v/>
      </c>
      <c r="BA291" s="42"/>
      <c r="BB291" s="49" t="str">
        <f t="shared" si="352"/>
        <v/>
      </c>
      <c r="BC291" s="49" t="str">
        <f t="shared" si="353"/>
        <v/>
      </c>
      <c r="BD291" s="49" t="str">
        <f t="shared" si="354"/>
        <v/>
      </c>
      <c r="BE291" s="49" t="str">
        <f t="shared" si="355"/>
        <v/>
      </c>
      <c r="BF291" s="49" t="str">
        <f t="shared" si="356"/>
        <v/>
      </c>
      <c r="BG291" s="49" t="str">
        <f t="shared" si="357"/>
        <v/>
      </c>
      <c r="BH291" s="49" t="str">
        <f t="shared" si="358"/>
        <v/>
      </c>
      <c r="BI291" s="49" t="str">
        <f t="shared" si="395"/>
        <v/>
      </c>
      <c r="BJ291" s="3"/>
      <c r="BK291" s="49" t="str">
        <f t="shared" si="396"/>
        <v/>
      </c>
      <c r="BL291" s="49" t="str">
        <f t="shared" si="397"/>
        <v/>
      </c>
      <c r="BM291" s="49" t="str">
        <f t="shared" si="398"/>
        <v/>
      </c>
      <c r="BN291" s="49" t="str">
        <f t="shared" si="399"/>
        <v/>
      </c>
      <c r="BO291" s="49" t="str">
        <f t="shared" si="400"/>
        <v/>
      </c>
      <c r="BP291" s="49" t="str">
        <f t="shared" si="401"/>
        <v/>
      </c>
      <c r="BQ291" s="49" t="str">
        <f t="shared" si="402"/>
        <v/>
      </c>
      <c r="BR291" s="49" t="str">
        <f t="shared" si="403"/>
        <v/>
      </c>
      <c r="BS291" s="49" t="str">
        <f t="shared" si="404"/>
        <v/>
      </c>
      <c r="BT291" s="49" t="str">
        <f t="shared" si="405"/>
        <v/>
      </c>
      <c r="BU291" s="49" t="str">
        <f t="shared" si="406"/>
        <v/>
      </c>
      <c r="BV291" s="49" t="str">
        <f t="shared" si="407"/>
        <v/>
      </c>
      <c r="BW291" s="49" t="str">
        <f t="shared" si="408"/>
        <v/>
      </c>
      <c r="BY291" s="49" t="str">
        <f t="shared" si="359"/>
        <v/>
      </c>
      <c r="BZ291" s="49" t="str">
        <f t="shared" si="360"/>
        <v/>
      </c>
      <c r="CA291" s="49" t="str">
        <f t="shared" si="361"/>
        <v/>
      </c>
      <c r="CB291" s="49" t="str">
        <f t="shared" si="362"/>
        <v/>
      </c>
      <c r="CC291" s="49" t="str">
        <f t="shared" si="363"/>
        <v/>
      </c>
      <c r="CD291" s="49" t="str">
        <f t="shared" si="364"/>
        <v/>
      </c>
      <c r="CE291" s="49" t="str">
        <f t="shared" si="365"/>
        <v/>
      </c>
      <c r="CF291" s="49" t="str">
        <f t="shared" si="366"/>
        <v/>
      </c>
      <c r="CG291" s="49" t="str">
        <f t="shared" si="367"/>
        <v/>
      </c>
      <c r="CH291" s="49" t="str">
        <f t="shared" si="368"/>
        <v/>
      </c>
      <c r="CI291" s="49" t="str">
        <f t="shared" si="369"/>
        <v/>
      </c>
      <c r="CJ291" s="49" t="str">
        <f t="shared" si="370"/>
        <v/>
      </c>
      <c r="CK291" s="49" t="str">
        <f t="shared" si="371"/>
        <v/>
      </c>
      <c r="CL291" s="49" t="str">
        <f t="shared" si="372"/>
        <v/>
      </c>
      <c r="CM291" s="3"/>
      <c r="CN291" s="49" t="str">
        <f t="shared" si="423"/>
        <v/>
      </c>
      <c r="CO291" s="49" t="str">
        <f t="shared" si="424"/>
        <v/>
      </c>
      <c r="CP291" s="49" t="str">
        <f t="shared" si="425"/>
        <v/>
      </c>
      <c r="CQ291" s="49" t="str">
        <f t="shared" si="426"/>
        <v/>
      </c>
      <c r="CR291" s="49" t="str">
        <f t="shared" si="427"/>
        <v/>
      </c>
      <c r="CS291" s="49" t="str">
        <f t="shared" si="428"/>
        <v/>
      </c>
      <c r="CT291" s="49" t="str">
        <f t="shared" si="429"/>
        <v/>
      </c>
      <c r="CU291" s="49" t="str">
        <f t="shared" si="430"/>
        <v/>
      </c>
      <c r="CW291" s="49" t="str">
        <f t="shared" si="373"/>
        <v/>
      </c>
      <c r="CX291" s="49" t="str">
        <f t="shared" si="374"/>
        <v/>
      </c>
      <c r="CY291" s="49" t="str">
        <f t="shared" si="375"/>
        <v/>
      </c>
      <c r="CZ291" s="49" t="str">
        <f t="shared" si="376"/>
        <v/>
      </c>
      <c r="DA291" s="49" t="str">
        <f t="shared" si="377"/>
        <v/>
      </c>
      <c r="DB291" s="49" t="str">
        <f t="shared" si="378"/>
        <v/>
      </c>
      <c r="DC291" s="49" t="str">
        <f t="shared" si="379"/>
        <v/>
      </c>
      <c r="DD291" s="49" t="str">
        <f t="shared" si="380"/>
        <v/>
      </c>
      <c r="DE291" s="52" t="str">
        <f t="shared" si="381"/>
        <v/>
      </c>
      <c r="DG291" s="49" t="str">
        <f t="shared" si="409"/>
        <v/>
      </c>
      <c r="DH291" s="49" t="str">
        <f t="shared" si="410"/>
        <v/>
      </c>
      <c r="DI291" s="49" t="str">
        <f t="shared" si="411"/>
        <v/>
      </c>
      <c r="DK291" s="49" t="str">
        <f t="shared" si="382"/>
        <v/>
      </c>
      <c r="DL291" s="49" t="str">
        <f t="shared" si="383"/>
        <v/>
      </c>
      <c r="DM291" s="49" t="str">
        <f t="shared" si="384"/>
        <v/>
      </c>
      <c r="DN291" s="57" t="str">
        <f t="shared" si="385"/>
        <v/>
      </c>
      <c r="DP291" s="49" t="str">
        <f t="shared" si="431"/>
        <v/>
      </c>
      <c r="DQ291" s="49" t="str">
        <f t="shared" si="432"/>
        <v/>
      </c>
      <c r="DR291" s="49" t="str">
        <f t="shared" si="433"/>
        <v/>
      </c>
      <c r="DS291" s="49" t="str">
        <f t="shared" si="434"/>
        <v/>
      </c>
      <c r="DU291" s="49" t="str">
        <f t="shared" si="435"/>
        <v/>
      </c>
      <c r="DV291" s="49" t="str">
        <f t="shared" si="436"/>
        <v/>
      </c>
      <c r="DW291" s="49" t="str">
        <f t="shared" si="437"/>
        <v/>
      </c>
      <c r="DX291" s="49" t="str">
        <f t="shared" si="438"/>
        <v/>
      </c>
      <c r="DY291" s="57" t="str">
        <f t="shared" si="439"/>
        <v/>
      </c>
      <c r="EA291" s="49" t="str">
        <f t="shared" si="412"/>
        <v/>
      </c>
      <c r="EB291" s="49" t="str">
        <f t="shared" si="413"/>
        <v/>
      </c>
      <c r="EC291" s="49" t="str">
        <f t="shared" si="414"/>
        <v/>
      </c>
      <c r="ED291" s="49" t="str">
        <f t="shared" si="415"/>
        <v/>
      </c>
      <c r="EE291" s="49" t="str">
        <f t="shared" si="416"/>
        <v/>
      </c>
      <c r="EG291" s="49" t="str">
        <f t="shared" si="417"/>
        <v/>
      </c>
      <c r="EH291" s="49" t="str">
        <f t="shared" si="418"/>
        <v/>
      </c>
      <c r="EI291" s="49" t="str">
        <f t="shared" si="419"/>
        <v/>
      </c>
      <c r="EJ291" s="49" t="str">
        <f t="shared" si="420"/>
        <v/>
      </c>
      <c r="EK291" s="49" t="str">
        <f t="shared" si="421"/>
        <v/>
      </c>
      <c r="EL291" s="57" t="str">
        <f t="shared" si="422"/>
        <v/>
      </c>
    </row>
    <row r="292" spans="1:142" ht="15" customHeight="1">
      <c r="A292" s="699"/>
      <c r="B292" s="702"/>
      <c r="C292" s="702"/>
      <c r="D292" s="728"/>
      <c r="E292" s="728"/>
      <c r="F292" s="728"/>
      <c r="G292" s="728"/>
      <c r="H292" s="728"/>
      <c r="I292" s="728"/>
      <c r="J292" s="728"/>
      <c r="K292" s="728"/>
      <c r="L292" s="728"/>
      <c r="M292" s="728"/>
      <c r="N292" s="728"/>
      <c r="O292" s="728"/>
      <c r="P292" s="728"/>
      <c r="Q292" s="728"/>
      <c r="R292" s="728"/>
      <c r="S292" s="728"/>
      <c r="T292" s="728"/>
      <c r="U292" s="728"/>
      <c r="V292" s="728"/>
      <c r="W292" s="728"/>
      <c r="X292" s="728"/>
      <c r="Y292" s="728"/>
      <c r="Z292" s="728"/>
      <c r="AA292" s="728"/>
      <c r="AB292" s="728"/>
      <c r="AC292" s="728"/>
      <c r="AD292" s="728"/>
      <c r="AE292" s="728"/>
      <c r="AF292" s="728"/>
      <c r="AG292" s="728"/>
      <c r="AH292" s="728"/>
      <c r="AI292" s="728"/>
      <c r="AJ292" s="728"/>
      <c r="AK292" s="728"/>
      <c r="AL292" s="728"/>
      <c r="AM292" s="728"/>
      <c r="AN292" s="728"/>
      <c r="AO292" s="728"/>
      <c r="AP292" s="215" t="str">
        <f t="shared" si="386"/>
        <v/>
      </c>
      <c r="AQ292" s="299" t="str">
        <f t="shared" si="351"/>
        <v/>
      </c>
      <c r="AR292" s="215" t="str">
        <f t="shared" si="387"/>
        <v/>
      </c>
      <c r="AS292" s="3"/>
      <c r="AT292" s="49" t="str">
        <f t="shared" si="388"/>
        <v/>
      </c>
      <c r="AU292" s="49" t="str">
        <f t="shared" si="389"/>
        <v/>
      </c>
      <c r="AV292" s="49" t="str">
        <f t="shared" si="390"/>
        <v/>
      </c>
      <c r="AW292" s="49" t="str">
        <f t="shared" si="391"/>
        <v/>
      </c>
      <c r="AX292" s="49" t="str">
        <f t="shared" si="392"/>
        <v/>
      </c>
      <c r="AY292" s="49" t="str">
        <f t="shared" si="393"/>
        <v/>
      </c>
      <c r="AZ292" s="49" t="str">
        <f t="shared" si="394"/>
        <v/>
      </c>
      <c r="BA292" s="42"/>
      <c r="BB292" s="49" t="str">
        <f t="shared" si="352"/>
        <v/>
      </c>
      <c r="BC292" s="49" t="str">
        <f t="shared" si="353"/>
        <v/>
      </c>
      <c r="BD292" s="49" t="str">
        <f t="shared" si="354"/>
        <v/>
      </c>
      <c r="BE292" s="49" t="str">
        <f t="shared" si="355"/>
        <v/>
      </c>
      <c r="BF292" s="49" t="str">
        <f t="shared" si="356"/>
        <v/>
      </c>
      <c r="BG292" s="49" t="str">
        <f t="shared" si="357"/>
        <v/>
      </c>
      <c r="BH292" s="49" t="str">
        <f t="shared" si="358"/>
        <v/>
      </c>
      <c r="BI292" s="49" t="str">
        <f t="shared" si="395"/>
        <v/>
      </c>
      <c r="BJ292" s="3"/>
      <c r="BK292" s="49" t="str">
        <f t="shared" si="396"/>
        <v/>
      </c>
      <c r="BL292" s="49" t="str">
        <f t="shared" si="397"/>
        <v/>
      </c>
      <c r="BM292" s="49" t="str">
        <f t="shared" si="398"/>
        <v/>
      </c>
      <c r="BN292" s="49" t="str">
        <f t="shared" si="399"/>
        <v/>
      </c>
      <c r="BO292" s="49" t="str">
        <f t="shared" si="400"/>
        <v/>
      </c>
      <c r="BP292" s="49" t="str">
        <f t="shared" si="401"/>
        <v/>
      </c>
      <c r="BQ292" s="49" t="str">
        <f t="shared" si="402"/>
        <v/>
      </c>
      <c r="BR292" s="49" t="str">
        <f t="shared" si="403"/>
        <v/>
      </c>
      <c r="BS292" s="49" t="str">
        <f t="shared" si="404"/>
        <v/>
      </c>
      <c r="BT292" s="49" t="str">
        <f t="shared" si="405"/>
        <v/>
      </c>
      <c r="BU292" s="49" t="str">
        <f t="shared" si="406"/>
        <v/>
      </c>
      <c r="BV292" s="49" t="str">
        <f t="shared" si="407"/>
        <v/>
      </c>
      <c r="BW292" s="49" t="str">
        <f t="shared" si="408"/>
        <v/>
      </c>
      <c r="BY292" s="49" t="str">
        <f t="shared" si="359"/>
        <v/>
      </c>
      <c r="BZ292" s="49" t="str">
        <f t="shared" si="360"/>
        <v/>
      </c>
      <c r="CA292" s="49" t="str">
        <f t="shared" si="361"/>
        <v/>
      </c>
      <c r="CB292" s="49" t="str">
        <f t="shared" si="362"/>
        <v/>
      </c>
      <c r="CC292" s="49" t="str">
        <f t="shared" si="363"/>
        <v/>
      </c>
      <c r="CD292" s="49" t="str">
        <f t="shared" si="364"/>
        <v/>
      </c>
      <c r="CE292" s="49" t="str">
        <f t="shared" si="365"/>
        <v/>
      </c>
      <c r="CF292" s="49" t="str">
        <f t="shared" si="366"/>
        <v/>
      </c>
      <c r="CG292" s="49" t="str">
        <f t="shared" si="367"/>
        <v/>
      </c>
      <c r="CH292" s="49" t="str">
        <f t="shared" si="368"/>
        <v/>
      </c>
      <c r="CI292" s="49" t="str">
        <f t="shared" si="369"/>
        <v/>
      </c>
      <c r="CJ292" s="49" t="str">
        <f t="shared" si="370"/>
        <v/>
      </c>
      <c r="CK292" s="49" t="str">
        <f t="shared" si="371"/>
        <v/>
      </c>
      <c r="CL292" s="49" t="str">
        <f t="shared" si="372"/>
        <v/>
      </c>
      <c r="CM292" s="3"/>
      <c r="CN292" s="49" t="str">
        <f t="shared" si="423"/>
        <v/>
      </c>
      <c r="CO292" s="49" t="str">
        <f t="shared" si="424"/>
        <v/>
      </c>
      <c r="CP292" s="49" t="str">
        <f t="shared" si="425"/>
        <v/>
      </c>
      <c r="CQ292" s="49" t="str">
        <f t="shared" si="426"/>
        <v/>
      </c>
      <c r="CR292" s="49" t="str">
        <f t="shared" si="427"/>
        <v/>
      </c>
      <c r="CS292" s="49" t="str">
        <f t="shared" si="428"/>
        <v/>
      </c>
      <c r="CT292" s="49" t="str">
        <f t="shared" si="429"/>
        <v/>
      </c>
      <c r="CU292" s="49" t="str">
        <f t="shared" si="430"/>
        <v/>
      </c>
      <c r="CW292" s="49" t="str">
        <f t="shared" si="373"/>
        <v/>
      </c>
      <c r="CX292" s="49" t="str">
        <f t="shared" si="374"/>
        <v/>
      </c>
      <c r="CY292" s="49" t="str">
        <f t="shared" si="375"/>
        <v/>
      </c>
      <c r="CZ292" s="49" t="str">
        <f t="shared" si="376"/>
        <v/>
      </c>
      <c r="DA292" s="49" t="str">
        <f t="shared" si="377"/>
        <v/>
      </c>
      <c r="DB292" s="49" t="str">
        <f t="shared" si="378"/>
        <v/>
      </c>
      <c r="DC292" s="49" t="str">
        <f t="shared" si="379"/>
        <v/>
      </c>
      <c r="DD292" s="49" t="str">
        <f t="shared" si="380"/>
        <v/>
      </c>
      <c r="DE292" s="52" t="str">
        <f t="shared" si="381"/>
        <v/>
      </c>
      <c r="DG292" s="49" t="str">
        <f t="shared" si="409"/>
        <v/>
      </c>
      <c r="DH292" s="49" t="str">
        <f t="shared" si="410"/>
        <v/>
      </c>
      <c r="DI292" s="49" t="str">
        <f t="shared" si="411"/>
        <v/>
      </c>
      <c r="DK292" s="49" t="str">
        <f t="shared" si="382"/>
        <v/>
      </c>
      <c r="DL292" s="49" t="str">
        <f t="shared" si="383"/>
        <v/>
      </c>
      <c r="DM292" s="49" t="str">
        <f t="shared" si="384"/>
        <v/>
      </c>
      <c r="DN292" s="57" t="str">
        <f t="shared" si="385"/>
        <v/>
      </c>
      <c r="DP292" s="49" t="str">
        <f t="shared" si="431"/>
        <v/>
      </c>
      <c r="DQ292" s="49" t="str">
        <f t="shared" si="432"/>
        <v/>
      </c>
      <c r="DR292" s="49" t="str">
        <f t="shared" si="433"/>
        <v/>
      </c>
      <c r="DS292" s="49" t="str">
        <f t="shared" si="434"/>
        <v/>
      </c>
      <c r="DU292" s="49" t="str">
        <f t="shared" si="435"/>
        <v/>
      </c>
      <c r="DV292" s="49" t="str">
        <f t="shared" si="436"/>
        <v/>
      </c>
      <c r="DW292" s="49" t="str">
        <f t="shared" si="437"/>
        <v/>
      </c>
      <c r="DX292" s="49" t="str">
        <f t="shared" si="438"/>
        <v/>
      </c>
      <c r="DY292" s="57" t="str">
        <f t="shared" si="439"/>
        <v/>
      </c>
      <c r="EA292" s="49" t="str">
        <f t="shared" si="412"/>
        <v/>
      </c>
      <c r="EB292" s="49" t="str">
        <f t="shared" si="413"/>
        <v/>
      </c>
      <c r="EC292" s="49" t="str">
        <f t="shared" si="414"/>
        <v/>
      </c>
      <c r="ED292" s="49" t="str">
        <f t="shared" si="415"/>
        <v/>
      </c>
      <c r="EE292" s="49" t="str">
        <f t="shared" si="416"/>
        <v/>
      </c>
      <c r="EG292" s="49" t="str">
        <f t="shared" si="417"/>
        <v/>
      </c>
      <c r="EH292" s="49" t="str">
        <f t="shared" si="418"/>
        <v/>
      </c>
      <c r="EI292" s="49" t="str">
        <f t="shared" si="419"/>
        <v/>
      </c>
      <c r="EJ292" s="49" t="str">
        <f t="shared" si="420"/>
        <v/>
      </c>
      <c r="EK292" s="49" t="str">
        <f t="shared" si="421"/>
        <v/>
      </c>
      <c r="EL292" s="57" t="str">
        <f t="shared" si="422"/>
        <v/>
      </c>
    </row>
    <row r="293" spans="1:142" ht="15" customHeight="1">
      <c r="A293" s="699"/>
      <c r="B293" s="702"/>
      <c r="C293" s="702"/>
      <c r="D293" s="728"/>
      <c r="E293" s="728"/>
      <c r="F293" s="728"/>
      <c r="G293" s="728"/>
      <c r="H293" s="728"/>
      <c r="I293" s="728"/>
      <c r="J293" s="728"/>
      <c r="K293" s="728"/>
      <c r="L293" s="728"/>
      <c r="M293" s="728"/>
      <c r="N293" s="728"/>
      <c r="O293" s="728"/>
      <c r="P293" s="728"/>
      <c r="Q293" s="728"/>
      <c r="R293" s="728"/>
      <c r="S293" s="728"/>
      <c r="T293" s="728"/>
      <c r="U293" s="728"/>
      <c r="V293" s="728"/>
      <c r="W293" s="728"/>
      <c r="X293" s="728"/>
      <c r="Y293" s="728"/>
      <c r="Z293" s="728"/>
      <c r="AA293" s="728"/>
      <c r="AB293" s="728"/>
      <c r="AC293" s="728"/>
      <c r="AD293" s="728"/>
      <c r="AE293" s="728"/>
      <c r="AF293" s="728"/>
      <c r="AG293" s="728"/>
      <c r="AH293" s="728"/>
      <c r="AI293" s="728"/>
      <c r="AJ293" s="728"/>
      <c r="AK293" s="728"/>
      <c r="AL293" s="728"/>
      <c r="AM293" s="728"/>
      <c r="AN293" s="728"/>
      <c r="AO293" s="728"/>
      <c r="AP293" s="215" t="str">
        <f t="shared" si="386"/>
        <v/>
      </c>
      <c r="AQ293" s="299" t="str">
        <f t="shared" si="351"/>
        <v/>
      </c>
      <c r="AR293" s="215" t="str">
        <f t="shared" si="387"/>
        <v/>
      </c>
      <c r="AS293" s="3"/>
      <c r="AT293" s="49" t="str">
        <f t="shared" si="388"/>
        <v/>
      </c>
      <c r="AU293" s="49" t="str">
        <f t="shared" si="389"/>
        <v/>
      </c>
      <c r="AV293" s="49" t="str">
        <f t="shared" si="390"/>
        <v/>
      </c>
      <c r="AW293" s="49" t="str">
        <f t="shared" si="391"/>
        <v/>
      </c>
      <c r="AX293" s="49" t="str">
        <f t="shared" si="392"/>
        <v/>
      </c>
      <c r="AY293" s="49" t="str">
        <f t="shared" si="393"/>
        <v/>
      </c>
      <c r="AZ293" s="49" t="str">
        <f t="shared" si="394"/>
        <v/>
      </c>
      <c r="BA293" s="42"/>
      <c r="BB293" s="49" t="str">
        <f t="shared" si="352"/>
        <v/>
      </c>
      <c r="BC293" s="49" t="str">
        <f t="shared" si="353"/>
        <v/>
      </c>
      <c r="BD293" s="49" t="str">
        <f t="shared" si="354"/>
        <v/>
      </c>
      <c r="BE293" s="49" t="str">
        <f t="shared" si="355"/>
        <v/>
      </c>
      <c r="BF293" s="49" t="str">
        <f t="shared" si="356"/>
        <v/>
      </c>
      <c r="BG293" s="49" t="str">
        <f t="shared" si="357"/>
        <v/>
      </c>
      <c r="BH293" s="49" t="str">
        <f t="shared" si="358"/>
        <v/>
      </c>
      <c r="BI293" s="49" t="str">
        <f t="shared" si="395"/>
        <v/>
      </c>
      <c r="BJ293" s="3"/>
      <c r="BK293" s="49" t="str">
        <f t="shared" si="396"/>
        <v/>
      </c>
      <c r="BL293" s="49" t="str">
        <f t="shared" si="397"/>
        <v/>
      </c>
      <c r="BM293" s="49" t="str">
        <f t="shared" si="398"/>
        <v/>
      </c>
      <c r="BN293" s="49" t="str">
        <f t="shared" si="399"/>
        <v/>
      </c>
      <c r="BO293" s="49" t="str">
        <f t="shared" si="400"/>
        <v/>
      </c>
      <c r="BP293" s="49" t="str">
        <f t="shared" si="401"/>
        <v/>
      </c>
      <c r="BQ293" s="49" t="str">
        <f t="shared" si="402"/>
        <v/>
      </c>
      <c r="BR293" s="49" t="str">
        <f t="shared" si="403"/>
        <v/>
      </c>
      <c r="BS293" s="49" t="str">
        <f t="shared" si="404"/>
        <v/>
      </c>
      <c r="BT293" s="49" t="str">
        <f t="shared" si="405"/>
        <v/>
      </c>
      <c r="BU293" s="49" t="str">
        <f t="shared" si="406"/>
        <v/>
      </c>
      <c r="BV293" s="49" t="str">
        <f t="shared" si="407"/>
        <v/>
      </c>
      <c r="BW293" s="49" t="str">
        <f t="shared" si="408"/>
        <v/>
      </c>
      <c r="BY293" s="49" t="str">
        <f t="shared" si="359"/>
        <v/>
      </c>
      <c r="BZ293" s="49" t="str">
        <f t="shared" si="360"/>
        <v/>
      </c>
      <c r="CA293" s="49" t="str">
        <f t="shared" si="361"/>
        <v/>
      </c>
      <c r="CB293" s="49" t="str">
        <f t="shared" si="362"/>
        <v/>
      </c>
      <c r="CC293" s="49" t="str">
        <f t="shared" si="363"/>
        <v/>
      </c>
      <c r="CD293" s="49" t="str">
        <f t="shared" si="364"/>
        <v/>
      </c>
      <c r="CE293" s="49" t="str">
        <f t="shared" si="365"/>
        <v/>
      </c>
      <c r="CF293" s="49" t="str">
        <f t="shared" si="366"/>
        <v/>
      </c>
      <c r="CG293" s="49" t="str">
        <f t="shared" si="367"/>
        <v/>
      </c>
      <c r="CH293" s="49" t="str">
        <f t="shared" si="368"/>
        <v/>
      </c>
      <c r="CI293" s="49" t="str">
        <f t="shared" si="369"/>
        <v/>
      </c>
      <c r="CJ293" s="49" t="str">
        <f t="shared" si="370"/>
        <v/>
      </c>
      <c r="CK293" s="49" t="str">
        <f t="shared" si="371"/>
        <v/>
      </c>
      <c r="CL293" s="49" t="str">
        <f t="shared" si="372"/>
        <v/>
      </c>
      <c r="CM293" s="3"/>
      <c r="CN293" s="49" t="str">
        <f t="shared" si="423"/>
        <v/>
      </c>
      <c r="CO293" s="49" t="str">
        <f t="shared" si="424"/>
        <v/>
      </c>
      <c r="CP293" s="49" t="str">
        <f t="shared" si="425"/>
        <v/>
      </c>
      <c r="CQ293" s="49" t="str">
        <f t="shared" si="426"/>
        <v/>
      </c>
      <c r="CR293" s="49" t="str">
        <f t="shared" si="427"/>
        <v/>
      </c>
      <c r="CS293" s="49" t="str">
        <f t="shared" si="428"/>
        <v/>
      </c>
      <c r="CT293" s="49" t="str">
        <f t="shared" si="429"/>
        <v/>
      </c>
      <c r="CU293" s="49" t="str">
        <f t="shared" si="430"/>
        <v/>
      </c>
      <c r="CW293" s="49" t="str">
        <f t="shared" si="373"/>
        <v/>
      </c>
      <c r="CX293" s="49" t="str">
        <f t="shared" si="374"/>
        <v/>
      </c>
      <c r="CY293" s="49" t="str">
        <f t="shared" si="375"/>
        <v/>
      </c>
      <c r="CZ293" s="49" t="str">
        <f t="shared" si="376"/>
        <v/>
      </c>
      <c r="DA293" s="49" t="str">
        <f t="shared" si="377"/>
        <v/>
      </c>
      <c r="DB293" s="49" t="str">
        <f t="shared" si="378"/>
        <v/>
      </c>
      <c r="DC293" s="49" t="str">
        <f t="shared" si="379"/>
        <v/>
      </c>
      <c r="DD293" s="49" t="str">
        <f t="shared" si="380"/>
        <v/>
      </c>
      <c r="DE293" s="52" t="str">
        <f t="shared" si="381"/>
        <v/>
      </c>
      <c r="DG293" s="49" t="str">
        <f t="shared" si="409"/>
        <v/>
      </c>
      <c r="DH293" s="49" t="str">
        <f t="shared" si="410"/>
        <v/>
      </c>
      <c r="DI293" s="49" t="str">
        <f t="shared" si="411"/>
        <v/>
      </c>
      <c r="DK293" s="49" t="str">
        <f t="shared" si="382"/>
        <v/>
      </c>
      <c r="DL293" s="49" t="str">
        <f t="shared" si="383"/>
        <v/>
      </c>
      <c r="DM293" s="49" t="str">
        <f t="shared" si="384"/>
        <v/>
      </c>
      <c r="DN293" s="57" t="str">
        <f t="shared" si="385"/>
        <v/>
      </c>
      <c r="DP293" s="49" t="str">
        <f t="shared" si="431"/>
        <v/>
      </c>
      <c r="DQ293" s="49" t="str">
        <f t="shared" si="432"/>
        <v/>
      </c>
      <c r="DR293" s="49" t="str">
        <f t="shared" si="433"/>
        <v/>
      </c>
      <c r="DS293" s="49" t="str">
        <f t="shared" si="434"/>
        <v/>
      </c>
      <c r="DU293" s="49" t="str">
        <f t="shared" si="435"/>
        <v/>
      </c>
      <c r="DV293" s="49" t="str">
        <f t="shared" si="436"/>
        <v/>
      </c>
      <c r="DW293" s="49" t="str">
        <f t="shared" si="437"/>
        <v/>
      </c>
      <c r="DX293" s="49" t="str">
        <f t="shared" si="438"/>
        <v/>
      </c>
      <c r="DY293" s="57" t="str">
        <f t="shared" si="439"/>
        <v/>
      </c>
      <c r="EA293" s="49" t="str">
        <f t="shared" si="412"/>
        <v/>
      </c>
      <c r="EB293" s="49" t="str">
        <f t="shared" si="413"/>
        <v/>
      </c>
      <c r="EC293" s="49" t="str">
        <f t="shared" si="414"/>
        <v/>
      </c>
      <c r="ED293" s="49" t="str">
        <f t="shared" si="415"/>
        <v/>
      </c>
      <c r="EE293" s="49" t="str">
        <f t="shared" si="416"/>
        <v/>
      </c>
      <c r="EG293" s="49" t="str">
        <f t="shared" si="417"/>
        <v/>
      </c>
      <c r="EH293" s="49" t="str">
        <f t="shared" si="418"/>
        <v/>
      </c>
      <c r="EI293" s="49" t="str">
        <f t="shared" si="419"/>
        <v/>
      </c>
      <c r="EJ293" s="49" t="str">
        <f t="shared" si="420"/>
        <v/>
      </c>
      <c r="EK293" s="49" t="str">
        <f t="shared" si="421"/>
        <v/>
      </c>
      <c r="EL293" s="57" t="str">
        <f t="shared" si="422"/>
        <v/>
      </c>
    </row>
    <row r="294" spans="1:142" ht="15" customHeight="1">
      <c r="A294" s="699"/>
      <c r="B294" s="702"/>
      <c r="C294" s="702"/>
      <c r="D294" s="728"/>
      <c r="E294" s="728"/>
      <c r="F294" s="728"/>
      <c r="G294" s="728"/>
      <c r="H294" s="728"/>
      <c r="I294" s="728"/>
      <c r="J294" s="728"/>
      <c r="K294" s="728"/>
      <c r="L294" s="728"/>
      <c r="M294" s="728"/>
      <c r="N294" s="728"/>
      <c r="O294" s="728"/>
      <c r="P294" s="728"/>
      <c r="Q294" s="728"/>
      <c r="R294" s="728"/>
      <c r="S294" s="728"/>
      <c r="T294" s="728"/>
      <c r="U294" s="728"/>
      <c r="V294" s="728"/>
      <c r="W294" s="728"/>
      <c r="X294" s="728"/>
      <c r="Y294" s="728"/>
      <c r="Z294" s="728"/>
      <c r="AA294" s="728"/>
      <c r="AB294" s="728"/>
      <c r="AC294" s="728"/>
      <c r="AD294" s="728"/>
      <c r="AE294" s="728"/>
      <c r="AF294" s="728"/>
      <c r="AG294" s="728"/>
      <c r="AH294" s="728"/>
      <c r="AI294" s="728"/>
      <c r="AJ294" s="728"/>
      <c r="AK294" s="728"/>
      <c r="AL294" s="728"/>
      <c r="AM294" s="728"/>
      <c r="AN294" s="728"/>
      <c r="AO294" s="728"/>
      <c r="AP294" s="215" t="str">
        <f t="shared" si="386"/>
        <v/>
      </c>
      <c r="AQ294" s="299" t="str">
        <f t="shared" si="351"/>
        <v/>
      </c>
      <c r="AR294" s="215" t="str">
        <f t="shared" si="387"/>
        <v/>
      </c>
      <c r="AS294" s="3"/>
      <c r="AT294" s="49" t="str">
        <f t="shared" si="388"/>
        <v/>
      </c>
      <c r="AU294" s="49" t="str">
        <f t="shared" si="389"/>
        <v/>
      </c>
      <c r="AV294" s="49" t="str">
        <f t="shared" si="390"/>
        <v/>
      </c>
      <c r="AW294" s="49" t="str">
        <f t="shared" si="391"/>
        <v/>
      </c>
      <c r="AX294" s="49" t="str">
        <f t="shared" si="392"/>
        <v/>
      </c>
      <c r="AY294" s="49" t="str">
        <f t="shared" si="393"/>
        <v/>
      </c>
      <c r="AZ294" s="49" t="str">
        <f t="shared" si="394"/>
        <v/>
      </c>
      <c r="BA294" s="42"/>
      <c r="BB294" s="49" t="str">
        <f t="shared" si="352"/>
        <v/>
      </c>
      <c r="BC294" s="49" t="str">
        <f t="shared" si="353"/>
        <v/>
      </c>
      <c r="BD294" s="49" t="str">
        <f t="shared" si="354"/>
        <v/>
      </c>
      <c r="BE294" s="49" t="str">
        <f t="shared" si="355"/>
        <v/>
      </c>
      <c r="BF294" s="49" t="str">
        <f t="shared" si="356"/>
        <v/>
      </c>
      <c r="BG294" s="49" t="str">
        <f t="shared" si="357"/>
        <v/>
      </c>
      <c r="BH294" s="49" t="str">
        <f t="shared" si="358"/>
        <v/>
      </c>
      <c r="BI294" s="49" t="str">
        <f t="shared" si="395"/>
        <v/>
      </c>
      <c r="BJ294" s="3"/>
      <c r="BK294" s="49" t="str">
        <f t="shared" si="396"/>
        <v/>
      </c>
      <c r="BL294" s="49" t="str">
        <f t="shared" si="397"/>
        <v/>
      </c>
      <c r="BM294" s="49" t="str">
        <f t="shared" si="398"/>
        <v/>
      </c>
      <c r="BN294" s="49" t="str">
        <f t="shared" si="399"/>
        <v/>
      </c>
      <c r="BO294" s="49" t="str">
        <f t="shared" si="400"/>
        <v/>
      </c>
      <c r="BP294" s="49" t="str">
        <f t="shared" si="401"/>
        <v/>
      </c>
      <c r="BQ294" s="49" t="str">
        <f t="shared" si="402"/>
        <v/>
      </c>
      <c r="BR294" s="49" t="str">
        <f t="shared" si="403"/>
        <v/>
      </c>
      <c r="BS294" s="49" t="str">
        <f t="shared" si="404"/>
        <v/>
      </c>
      <c r="BT294" s="49" t="str">
        <f t="shared" si="405"/>
        <v/>
      </c>
      <c r="BU294" s="49" t="str">
        <f t="shared" si="406"/>
        <v/>
      </c>
      <c r="BV294" s="49" t="str">
        <f t="shared" si="407"/>
        <v/>
      </c>
      <c r="BW294" s="49" t="str">
        <f t="shared" si="408"/>
        <v/>
      </c>
      <c r="BY294" s="49" t="str">
        <f t="shared" si="359"/>
        <v/>
      </c>
      <c r="BZ294" s="49" t="str">
        <f t="shared" si="360"/>
        <v/>
      </c>
      <c r="CA294" s="49" t="str">
        <f t="shared" si="361"/>
        <v/>
      </c>
      <c r="CB294" s="49" t="str">
        <f t="shared" si="362"/>
        <v/>
      </c>
      <c r="CC294" s="49" t="str">
        <f t="shared" si="363"/>
        <v/>
      </c>
      <c r="CD294" s="49" t="str">
        <f t="shared" si="364"/>
        <v/>
      </c>
      <c r="CE294" s="49" t="str">
        <f t="shared" si="365"/>
        <v/>
      </c>
      <c r="CF294" s="49" t="str">
        <f t="shared" si="366"/>
        <v/>
      </c>
      <c r="CG294" s="49" t="str">
        <f t="shared" si="367"/>
        <v/>
      </c>
      <c r="CH294" s="49" t="str">
        <f t="shared" si="368"/>
        <v/>
      </c>
      <c r="CI294" s="49" t="str">
        <f t="shared" si="369"/>
        <v/>
      </c>
      <c r="CJ294" s="49" t="str">
        <f t="shared" si="370"/>
        <v/>
      </c>
      <c r="CK294" s="49" t="str">
        <f t="shared" si="371"/>
        <v/>
      </c>
      <c r="CL294" s="49" t="str">
        <f t="shared" si="372"/>
        <v/>
      </c>
      <c r="CM294" s="3"/>
      <c r="CN294" s="49" t="str">
        <f t="shared" si="423"/>
        <v/>
      </c>
      <c r="CO294" s="49" t="str">
        <f t="shared" si="424"/>
        <v/>
      </c>
      <c r="CP294" s="49" t="str">
        <f t="shared" si="425"/>
        <v/>
      </c>
      <c r="CQ294" s="49" t="str">
        <f t="shared" si="426"/>
        <v/>
      </c>
      <c r="CR294" s="49" t="str">
        <f t="shared" si="427"/>
        <v/>
      </c>
      <c r="CS294" s="49" t="str">
        <f t="shared" si="428"/>
        <v/>
      </c>
      <c r="CT294" s="49" t="str">
        <f t="shared" si="429"/>
        <v/>
      </c>
      <c r="CU294" s="49" t="str">
        <f t="shared" si="430"/>
        <v/>
      </c>
      <c r="CW294" s="49" t="str">
        <f t="shared" si="373"/>
        <v/>
      </c>
      <c r="CX294" s="49" t="str">
        <f t="shared" si="374"/>
        <v/>
      </c>
      <c r="CY294" s="49" t="str">
        <f t="shared" si="375"/>
        <v/>
      </c>
      <c r="CZ294" s="49" t="str">
        <f t="shared" si="376"/>
        <v/>
      </c>
      <c r="DA294" s="49" t="str">
        <f t="shared" si="377"/>
        <v/>
      </c>
      <c r="DB294" s="49" t="str">
        <f t="shared" si="378"/>
        <v/>
      </c>
      <c r="DC294" s="49" t="str">
        <f t="shared" si="379"/>
        <v/>
      </c>
      <c r="DD294" s="49" t="str">
        <f t="shared" si="380"/>
        <v/>
      </c>
      <c r="DE294" s="52" t="str">
        <f t="shared" si="381"/>
        <v/>
      </c>
      <c r="DG294" s="49" t="str">
        <f t="shared" si="409"/>
        <v/>
      </c>
      <c r="DH294" s="49" t="str">
        <f t="shared" si="410"/>
        <v/>
      </c>
      <c r="DI294" s="49" t="str">
        <f t="shared" si="411"/>
        <v/>
      </c>
      <c r="DK294" s="49" t="str">
        <f t="shared" si="382"/>
        <v/>
      </c>
      <c r="DL294" s="49" t="str">
        <f t="shared" si="383"/>
        <v/>
      </c>
      <c r="DM294" s="49" t="str">
        <f t="shared" si="384"/>
        <v/>
      </c>
      <c r="DN294" s="57" t="str">
        <f t="shared" si="385"/>
        <v/>
      </c>
      <c r="DP294" s="49" t="str">
        <f t="shared" si="431"/>
        <v/>
      </c>
      <c r="DQ294" s="49" t="str">
        <f t="shared" si="432"/>
        <v/>
      </c>
      <c r="DR294" s="49" t="str">
        <f t="shared" si="433"/>
        <v/>
      </c>
      <c r="DS294" s="49" t="str">
        <f t="shared" si="434"/>
        <v/>
      </c>
      <c r="DU294" s="49" t="str">
        <f t="shared" si="435"/>
        <v/>
      </c>
      <c r="DV294" s="49" t="str">
        <f t="shared" si="436"/>
        <v/>
      </c>
      <c r="DW294" s="49" t="str">
        <f t="shared" si="437"/>
        <v/>
      </c>
      <c r="DX294" s="49" t="str">
        <f t="shared" si="438"/>
        <v/>
      </c>
      <c r="DY294" s="57" t="str">
        <f t="shared" si="439"/>
        <v/>
      </c>
      <c r="EA294" s="49" t="str">
        <f t="shared" si="412"/>
        <v/>
      </c>
      <c r="EB294" s="49" t="str">
        <f t="shared" si="413"/>
        <v/>
      </c>
      <c r="EC294" s="49" t="str">
        <f t="shared" si="414"/>
        <v/>
      </c>
      <c r="ED294" s="49" t="str">
        <f t="shared" si="415"/>
        <v/>
      </c>
      <c r="EE294" s="49" t="str">
        <f t="shared" si="416"/>
        <v/>
      </c>
      <c r="EG294" s="49" t="str">
        <f t="shared" si="417"/>
        <v/>
      </c>
      <c r="EH294" s="49" t="str">
        <f t="shared" si="418"/>
        <v/>
      </c>
      <c r="EI294" s="49" t="str">
        <f t="shared" si="419"/>
        <v/>
      </c>
      <c r="EJ294" s="49" t="str">
        <f t="shared" si="420"/>
        <v/>
      </c>
      <c r="EK294" s="49" t="str">
        <f t="shared" si="421"/>
        <v/>
      </c>
      <c r="EL294" s="57" t="str">
        <f t="shared" si="422"/>
        <v/>
      </c>
    </row>
    <row r="295" spans="1:142" ht="15" customHeight="1">
      <c r="A295" s="699"/>
      <c r="B295" s="702"/>
      <c r="C295" s="702"/>
      <c r="D295" s="728"/>
      <c r="E295" s="728"/>
      <c r="F295" s="728"/>
      <c r="G295" s="728"/>
      <c r="H295" s="728"/>
      <c r="I295" s="728"/>
      <c r="J295" s="728"/>
      <c r="K295" s="728"/>
      <c r="L295" s="728"/>
      <c r="M295" s="728"/>
      <c r="N295" s="728"/>
      <c r="O295" s="728"/>
      <c r="P295" s="728"/>
      <c r="Q295" s="728"/>
      <c r="R295" s="728"/>
      <c r="S295" s="728"/>
      <c r="T295" s="728"/>
      <c r="U295" s="728"/>
      <c r="V295" s="728"/>
      <c r="W295" s="728"/>
      <c r="X295" s="728"/>
      <c r="Y295" s="728"/>
      <c r="Z295" s="728"/>
      <c r="AA295" s="728"/>
      <c r="AB295" s="728"/>
      <c r="AC295" s="728"/>
      <c r="AD295" s="728"/>
      <c r="AE295" s="728"/>
      <c r="AF295" s="728"/>
      <c r="AG295" s="728"/>
      <c r="AH295" s="728"/>
      <c r="AI295" s="728"/>
      <c r="AJ295" s="728"/>
      <c r="AK295" s="728"/>
      <c r="AL295" s="728"/>
      <c r="AM295" s="728"/>
      <c r="AN295" s="728"/>
      <c r="AO295" s="728"/>
      <c r="AP295" s="215" t="str">
        <f t="shared" si="386"/>
        <v/>
      </c>
      <c r="AQ295" s="299" t="str">
        <f t="shared" si="351"/>
        <v/>
      </c>
      <c r="AR295" s="215" t="str">
        <f t="shared" si="387"/>
        <v/>
      </c>
      <c r="AS295" s="3"/>
      <c r="AT295" s="49" t="str">
        <f t="shared" si="388"/>
        <v/>
      </c>
      <c r="AU295" s="49" t="str">
        <f t="shared" si="389"/>
        <v/>
      </c>
      <c r="AV295" s="49" t="str">
        <f t="shared" si="390"/>
        <v/>
      </c>
      <c r="AW295" s="49" t="str">
        <f t="shared" si="391"/>
        <v/>
      </c>
      <c r="AX295" s="49" t="str">
        <f t="shared" si="392"/>
        <v/>
      </c>
      <c r="AY295" s="49" t="str">
        <f t="shared" si="393"/>
        <v/>
      </c>
      <c r="AZ295" s="49" t="str">
        <f t="shared" si="394"/>
        <v/>
      </c>
      <c r="BA295" s="42"/>
      <c r="BB295" s="49" t="str">
        <f t="shared" si="352"/>
        <v/>
      </c>
      <c r="BC295" s="49" t="str">
        <f t="shared" si="353"/>
        <v/>
      </c>
      <c r="BD295" s="49" t="str">
        <f t="shared" si="354"/>
        <v/>
      </c>
      <c r="BE295" s="49" t="str">
        <f t="shared" si="355"/>
        <v/>
      </c>
      <c r="BF295" s="49" t="str">
        <f t="shared" si="356"/>
        <v/>
      </c>
      <c r="BG295" s="49" t="str">
        <f t="shared" si="357"/>
        <v/>
      </c>
      <c r="BH295" s="49" t="str">
        <f t="shared" si="358"/>
        <v/>
      </c>
      <c r="BI295" s="49" t="str">
        <f t="shared" si="395"/>
        <v/>
      </c>
      <c r="BJ295" s="3"/>
      <c r="BK295" s="49" t="str">
        <f t="shared" si="396"/>
        <v/>
      </c>
      <c r="BL295" s="49" t="str">
        <f t="shared" si="397"/>
        <v/>
      </c>
      <c r="BM295" s="49" t="str">
        <f t="shared" si="398"/>
        <v/>
      </c>
      <c r="BN295" s="49" t="str">
        <f t="shared" si="399"/>
        <v/>
      </c>
      <c r="BO295" s="49" t="str">
        <f t="shared" si="400"/>
        <v/>
      </c>
      <c r="BP295" s="49" t="str">
        <f t="shared" si="401"/>
        <v/>
      </c>
      <c r="BQ295" s="49" t="str">
        <f t="shared" si="402"/>
        <v/>
      </c>
      <c r="BR295" s="49" t="str">
        <f t="shared" si="403"/>
        <v/>
      </c>
      <c r="BS295" s="49" t="str">
        <f t="shared" si="404"/>
        <v/>
      </c>
      <c r="BT295" s="49" t="str">
        <f t="shared" si="405"/>
        <v/>
      </c>
      <c r="BU295" s="49" t="str">
        <f t="shared" si="406"/>
        <v/>
      </c>
      <c r="BV295" s="49" t="str">
        <f t="shared" si="407"/>
        <v/>
      </c>
      <c r="BW295" s="49" t="str">
        <f t="shared" si="408"/>
        <v/>
      </c>
      <c r="BY295" s="49" t="str">
        <f t="shared" si="359"/>
        <v/>
      </c>
      <c r="BZ295" s="49" t="str">
        <f t="shared" si="360"/>
        <v/>
      </c>
      <c r="CA295" s="49" t="str">
        <f t="shared" si="361"/>
        <v/>
      </c>
      <c r="CB295" s="49" t="str">
        <f t="shared" si="362"/>
        <v/>
      </c>
      <c r="CC295" s="49" t="str">
        <f t="shared" si="363"/>
        <v/>
      </c>
      <c r="CD295" s="49" t="str">
        <f t="shared" si="364"/>
        <v/>
      </c>
      <c r="CE295" s="49" t="str">
        <f t="shared" si="365"/>
        <v/>
      </c>
      <c r="CF295" s="49" t="str">
        <f t="shared" si="366"/>
        <v/>
      </c>
      <c r="CG295" s="49" t="str">
        <f t="shared" si="367"/>
        <v/>
      </c>
      <c r="CH295" s="49" t="str">
        <f t="shared" si="368"/>
        <v/>
      </c>
      <c r="CI295" s="49" t="str">
        <f t="shared" si="369"/>
        <v/>
      </c>
      <c r="CJ295" s="49" t="str">
        <f t="shared" si="370"/>
        <v/>
      </c>
      <c r="CK295" s="49" t="str">
        <f t="shared" si="371"/>
        <v/>
      </c>
      <c r="CL295" s="49" t="str">
        <f t="shared" si="372"/>
        <v/>
      </c>
      <c r="CM295" s="3"/>
      <c r="CN295" s="49" t="str">
        <f t="shared" si="423"/>
        <v/>
      </c>
      <c r="CO295" s="49" t="str">
        <f t="shared" si="424"/>
        <v/>
      </c>
      <c r="CP295" s="49" t="str">
        <f t="shared" si="425"/>
        <v/>
      </c>
      <c r="CQ295" s="49" t="str">
        <f t="shared" si="426"/>
        <v/>
      </c>
      <c r="CR295" s="49" t="str">
        <f t="shared" si="427"/>
        <v/>
      </c>
      <c r="CS295" s="49" t="str">
        <f t="shared" si="428"/>
        <v/>
      </c>
      <c r="CT295" s="49" t="str">
        <f t="shared" si="429"/>
        <v/>
      </c>
      <c r="CU295" s="49" t="str">
        <f t="shared" si="430"/>
        <v/>
      </c>
      <c r="CW295" s="49" t="str">
        <f t="shared" si="373"/>
        <v/>
      </c>
      <c r="CX295" s="49" t="str">
        <f t="shared" si="374"/>
        <v/>
      </c>
      <c r="CY295" s="49" t="str">
        <f t="shared" si="375"/>
        <v/>
      </c>
      <c r="CZ295" s="49" t="str">
        <f t="shared" si="376"/>
        <v/>
      </c>
      <c r="DA295" s="49" t="str">
        <f t="shared" si="377"/>
        <v/>
      </c>
      <c r="DB295" s="49" t="str">
        <f t="shared" si="378"/>
        <v/>
      </c>
      <c r="DC295" s="49" t="str">
        <f t="shared" si="379"/>
        <v/>
      </c>
      <c r="DD295" s="49" t="str">
        <f t="shared" si="380"/>
        <v/>
      </c>
      <c r="DE295" s="52" t="str">
        <f t="shared" si="381"/>
        <v/>
      </c>
      <c r="DG295" s="49" t="str">
        <f t="shared" si="409"/>
        <v/>
      </c>
      <c r="DH295" s="49" t="str">
        <f t="shared" si="410"/>
        <v/>
      </c>
      <c r="DI295" s="49" t="str">
        <f t="shared" si="411"/>
        <v/>
      </c>
      <c r="DK295" s="49" t="str">
        <f t="shared" si="382"/>
        <v/>
      </c>
      <c r="DL295" s="49" t="str">
        <f t="shared" si="383"/>
        <v/>
      </c>
      <c r="DM295" s="49" t="str">
        <f t="shared" si="384"/>
        <v/>
      </c>
      <c r="DN295" s="57" t="str">
        <f t="shared" si="385"/>
        <v/>
      </c>
      <c r="DP295" s="49" t="str">
        <f t="shared" si="431"/>
        <v/>
      </c>
      <c r="DQ295" s="49" t="str">
        <f t="shared" si="432"/>
        <v/>
      </c>
      <c r="DR295" s="49" t="str">
        <f t="shared" si="433"/>
        <v/>
      </c>
      <c r="DS295" s="49" t="str">
        <f t="shared" si="434"/>
        <v/>
      </c>
      <c r="DU295" s="49" t="str">
        <f t="shared" si="435"/>
        <v/>
      </c>
      <c r="DV295" s="49" t="str">
        <f t="shared" si="436"/>
        <v/>
      </c>
      <c r="DW295" s="49" t="str">
        <f t="shared" si="437"/>
        <v/>
      </c>
      <c r="DX295" s="49" t="str">
        <f t="shared" si="438"/>
        <v/>
      </c>
      <c r="DY295" s="57" t="str">
        <f t="shared" si="439"/>
        <v/>
      </c>
      <c r="EA295" s="49" t="str">
        <f t="shared" si="412"/>
        <v/>
      </c>
      <c r="EB295" s="49" t="str">
        <f t="shared" si="413"/>
        <v/>
      </c>
      <c r="EC295" s="49" t="str">
        <f t="shared" si="414"/>
        <v/>
      </c>
      <c r="ED295" s="49" t="str">
        <f t="shared" si="415"/>
        <v/>
      </c>
      <c r="EE295" s="49" t="str">
        <f t="shared" si="416"/>
        <v/>
      </c>
      <c r="EG295" s="49" t="str">
        <f t="shared" si="417"/>
        <v/>
      </c>
      <c r="EH295" s="49" t="str">
        <f t="shared" si="418"/>
        <v/>
      </c>
      <c r="EI295" s="49" t="str">
        <f t="shared" si="419"/>
        <v/>
      </c>
      <c r="EJ295" s="49" t="str">
        <f t="shared" si="420"/>
        <v/>
      </c>
      <c r="EK295" s="49" t="str">
        <f t="shared" si="421"/>
        <v/>
      </c>
      <c r="EL295" s="57" t="str">
        <f t="shared" si="422"/>
        <v/>
      </c>
    </row>
    <row r="296" spans="1:142" ht="15" customHeight="1">
      <c r="A296" s="699"/>
      <c r="B296" s="702"/>
      <c r="C296" s="702"/>
      <c r="D296" s="728"/>
      <c r="E296" s="728"/>
      <c r="F296" s="728"/>
      <c r="G296" s="728"/>
      <c r="H296" s="728"/>
      <c r="I296" s="728"/>
      <c r="J296" s="728"/>
      <c r="K296" s="728"/>
      <c r="L296" s="728"/>
      <c r="M296" s="728"/>
      <c r="N296" s="728"/>
      <c r="O296" s="728"/>
      <c r="P296" s="728"/>
      <c r="Q296" s="728"/>
      <c r="R296" s="728"/>
      <c r="S296" s="728"/>
      <c r="T296" s="728"/>
      <c r="U296" s="728"/>
      <c r="V296" s="728"/>
      <c r="W296" s="728"/>
      <c r="X296" s="728"/>
      <c r="Y296" s="728"/>
      <c r="Z296" s="728"/>
      <c r="AA296" s="728"/>
      <c r="AB296" s="728"/>
      <c r="AC296" s="728"/>
      <c r="AD296" s="728"/>
      <c r="AE296" s="728"/>
      <c r="AF296" s="728"/>
      <c r="AG296" s="728"/>
      <c r="AH296" s="728"/>
      <c r="AI296" s="728"/>
      <c r="AJ296" s="728"/>
      <c r="AK296" s="728"/>
      <c r="AL296" s="728"/>
      <c r="AM296" s="728"/>
      <c r="AN296" s="728"/>
      <c r="AO296" s="728"/>
      <c r="AP296" s="215" t="str">
        <f t="shared" si="386"/>
        <v/>
      </c>
      <c r="AQ296" s="299" t="str">
        <f t="shared" si="351"/>
        <v/>
      </c>
      <c r="AR296" s="215" t="str">
        <f t="shared" si="387"/>
        <v/>
      </c>
      <c r="AS296" s="3"/>
      <c r="AT296" s="49" t="str">
        <f t="shared" si="388"/>
        <v/>
      </c>
      <c r="AU296" s="49" t="str">
        <f t="shared" si="389"/>
        <v/>
      </c>
      <c r="AV296" s="49" t="str">
        <f t="shared" si="390"/>
        <v/>
      </c>
      <c r="AW296" s="49" t="str">
        <f t="shared" si="391"/>
        <v/>
      </c>
      <c r="AX296" s="49" t="str">
        <f t="shared" si="392"/>
        <v/>
      </c>
      <c r="AY296" s="49" t="str">
        <f t="shared" si="393"/>
        <v/>
      </c>
      <c r="AZ296" s="49" t="str">
        <f t="shared" si="394"/>
        <v/>
      </c>
      <c r="BA296" s="42"/>
      <c r="BB296" s="49" t="str">
        <f t="shared" si="352"/>
        <v/>
      </c>
      <c r="BC296" s="49" t="str">
        <f t="shared" si="353"/>
        <v/>
      </c>
      <c r="BD296" s="49" t="str">
        <f t="shared" si="354"/>
        <v/>
      </c>
      <c r="BE296" s="49" t="str">
        <f t="shared" si="355"/>
        <v/>
      </c>
      <c r="BF296" s="49" t="str">
        <f t="shared" si="356"/>
        <v/>
      </c>
      <c r="BG296" s="49" t="str">
        <f t="shared" si="357"/>
        <v/>
      </c>
      <c r="BH296" s="49" t="str">
        <f t="shared" si="358"/>
        <v/>
      </c>
      <c r="BI296" s="49" t="str">
        <f t="shared" si="395"/>
        <v/>
      </c>
      <c r="BJ296" s="3"/>
      <c r="BK296" s="49" t="str">
        <f t="shared" si="396"/>
        <v/>
      </c>
      <c r="BL296" s="49" t="str">
        <f t="shared" si="397"/>
        <v/>
      </c>
      <c r="BM296" s="49" t="str">
        <f t="shared" si="398"/>
        <v/>
      </c>
      <c r="BN296" s="49" t="str">
        <f t="shared" si="399"/>
        <v/>
      </c>
      <c r="BO296" s="49" t="str">
        <f t="shared" si="400"/>
        <v/>
      </c>
      <c r="BP296" s="49" t="str">
        <f t="shared" si="401"/>
        <v/>
      </c>
      <c r="BQ296" s="49" t="str">
        <f t="shared" si="402"/>
        <v/>
      </c>
      <c r="BR296" s="49" t="str">
        <f t="shared" si="403"/>
        <v/>
      </c>
      <c r="BS296" s="49" t="str">
        <f t="shared" si="404"/>
        <v/>
      </c>
      <c r="BT296" s="49" t="str">
        <f t="shared" si="405"/>
        <v/>
      </c>
      <c r="BU296" s="49" t="str">
        <f t="shared" si="406"/>
        <v/>
      </c>
      <c r="BV296" s="49" t="str">
        <f t="shared" si="407"/>
        <v/>
      </c>
      <c r="BW296" s="49" t="str">
        <f t="shared" si="408"/>
        <v/>
      </c>
      <c r="BY296" s="49" t="str">
        <f t="shared" si="359"/>
        <v/>
      </c>
      <c r="BZ296" s="49" t="str">
        <f t="shared" si="360"/>
        <v/>
      </c>
      <c r="CA296" s="49" t="str">
        <f t="shared" si="361"/>
        <v/>
      </c>
      <c r="CB296" s="49" t="str">
        <f t="shared" si="362"/>
        <v/>
      </c>
      <c r="CC296" s="49" t="str">
        <f t="shared" si="363"/>
        <v/>
      </c>
      <c r="CD296" s="49" t="str">
        <f t="shared" si="364"/>
        <v/>
      </c>
      <c r="CE296" s="49" t="str">
        <f t="shared" si="365"/>
        <v/>
      </c>
      <c r="CF296" s="49" t="str">
        <f t="shared" si="366"/>
        <v/>
      </c>
      <c r="CG296" s="49" t="str">
        <f t="shared" si="367"/>
        <v/>
      </c>
      <c r="CH296" s="49" t="str">
        <f t="shared" si="368"/>
        <v/>
      </c>
      <c r="CI296" s="49" t="str">
        <f t="shared" si="369"/>
        <v/>
      </c>
      <c r="CJ296" s="49" t="str">
        <f t="shared" si="370"/>
        <v/>
      </c>
      <c r="CK296" s="49" t="str">
        <f t="shared" si="371"/>
        <v/>
      </c>
      <c r="CL296" s="49" t="str">
        <f t="shared" si="372"/>
        <v/>
      </c>
      <c r="CM296" s="3"/>
      <c r="CN296" s="49" t="str">
        <f t="shared" si="423"/>
        <v/>
      </c>
      <c r="CO296" s="49" t="str">
        <f t="shared" si="424"/>
        <v/>
      </c>
      <c r="CP296" s="49" t="str">
        <f t="shared" si="425"/>
        <v/>
      </c>
      <c r="CQ296" s="49" t="str">
        <f t="shared" si="426"/>
        <v/>
      </c>
      <c r="CR296" s="49" t="str">
        <f t="shared" si="427"/>
        <v/>
      </c>
      <c r="CS296" s="49" t="str">
        <f t="shared" si="428"/>
        <v/>
      </c>
      <c r="CT296" s="49" t="str">
        <f t="shared" si="429"/>
        <v/>
      </c>
      <c r="CU296" s="49" t="str">
        <f t="shared" si="430"/>
        <v/>
      </c>
      <c r="CW296" s="49" t="str">
        <f t="shared" si="373"/>
        <v/>
      </c>
      <c r="CX296" s="49" t="str">
        <f t="shared" si="374"/>
        <v/>
      </c>
      <c r="CY296" s="49" t="str">
        <f t="shared" si="375"/>
        <v/>
      </c>
      <c r="CZ296" s="49" t="str">
        <f t="shared" si="376"/>
        <v/>
      </c>
      <c r="DA296" s="49" t="str">
        <f t="shared" si="377"/>
        <v/>
      </c>
      <c r="DB296" s="49" t="str">
        <f t="shared" si="378"/>
        <v/>
      </c>
      <c r="DC296" s="49" t="str">
        <f t="shared" si="379"/>
        <v/>
      </c>
      <c r="DD296" s="49" t="str">
        <f t="shared" si="380"/>
        <v/>
      </c>
      <c r="DE296" s="52" t="str">
        <f t="shared" si="381"/>
        <v/>
      </c>
      <c r="DG296" s="49" t="str">
        <f t="shared" si="409"/>
        <v/>
      </c>
      <c r="DH296" s="49" t="str">
        <f t="shared" si="410"/>
        <v/>
      </c>
      <c r="DI296" s="49" t="str">
        <f t="shared" si="411"/>
        <v/>
      </c>
      <c r="DK296" s="49" t="str">
        <f t="shared" si="382"/>
        <v/>
      </c>
      <c r="DL296" s="49" t="str">
        <f t="shared" si="383"/>
        <v/>
      </c>
      <c r="DM296" s="49" t="str">
        <f t="shared" si="384"/>
        <v/>
      </c>
      <c r="DN296" s="57" t="str">
        <f t="shared" si="385"/>
        <v/>
      </c>
      <c r="DP296" s="49" t="str">
        <f t="shared" si="431"/>
        <v/>
      </c>
      <c r="DQ296" s="49" t="str">
        <f t="shared" si="432"/>
        <v/>
      </c>
      <c r="DR296" s="49" t="str">
        <f t="shared" si="433"/>
        <v/>
      </c>
      <c r="DS296" s="49" t="str">
        <f t="shared" si="434"/>
        <v/>
      </c>
      <c r="DU296" s="49" t="str">
        <f t="shared" si="435"/>
        <v/>
      </c>
      <c r="DV296" s="49" t="str">
        <f t="shared" si="436"/>
        <v/>
      </c>
      <c r="DW296" s="49" t="str">
        <f t="shared" si="437"/>
        <v/>
      </c>
      <c r="DX296" s="49" t="str">
        <f t="shared" si="438"/>
        <v/>
      </c>
      <c r="DY296" s="57" t="str">
        <f t="shared" si="439"/>
        <v/>
      </c>
      <c r="EA296" s="49" t="str">
        <f t="shared" si="412"/>
        <v/>
      </c>
      <c r="EB296" s="49" t="str">
        <f t="shared" si="413"/>
        <v/>
      </c>
      <c r="EC296" s="49" t="str">
        <f t="shared" si="414"/>
        <v/>
      </c>
      <c r="ED296" s="49" t="str">
        <f t="shared" si="415"/>
        <v/>
      </c>
      <c r="EE296" s="49" t="str">
        <f t="shared" si="416"/>
        <v/>
      </c>
      <c r="EG296" s="49" t="str">
        <f t="shared" si="417"/>
        <v/>
      </c>
      <c r="EH296" s="49" t="str">
        <f t="shared" si="418"/>
        <v/>
      </c>
      <c r="EI296" s="49" t="str">
        <f t="shared" si="419"/>
        <v/>
      </c>
      <c r="EJ296" s="49" t="str">
        <f t="shared" si="420"/>
        <v/>
      </c>
      <c r="EK296" s="49" t="str">
        <f t="shared" si="421"/>
        <v/>
      </c>
      <c r="EL296" s="57" t="str">
        <f t="shared" si="422"/>
        <v/>
      </c>
    </row>
    <row r="297" spans="1:142" ht="15" customHeight="1">
      <c r="A297" s="699"/>
      <c r="B297" s="702"/>
      <c r="C297" s="702"/>
      <c r="D297" s="728"/>
      <c r="E297" s="728"/>
      <c r="F297" s="728"/>
      <c r="G297" s="728"/>
      <c r="H297" s="728"/>
      <c r="I297" s="728"/>
      <c r="J297" s="728"/>
      <c r="K297" s="728"/>
      <c r="L297" s="728"/>
      <c r="M297" s="728"/>
      <c r="N297" s="728"/>
      <c r="O297" s="728"/>
      <c r="P297" s="728"/>
      <c r="Q297" s="728"/>
      <c r="R297" s="728"/>
      <c r="S297" s="728"/>
      <c r="T297" s="728"/>
      <c r="U297" s="728"/>
      <c r="V297" s="728"/>
      <c r="W297" s="728"/>
      <c r="X297" s="728"/>
      <c r="Y297" s="728"/>
      <c r="Z297" s="728"/>
      <c r="AA297" s="728"/>
      <c r="AB297" s="728"/>
      <c r="AC297" s="728"/>
      <c r="AD297" s="728"/>
      <c r="AE297" s="728"/>
      <c r="AF297" s="728"/>
      <c r="AG297" s="728"/>
      <c r="AH297" s="728"/>
      <c r="AI297" s="728"/>
      <c r="AJ297" s="728"/>
      <c r="AK297" s="728"/>
      <c r="AL297" s="728"/>
      <c r="AM297" s="728"/>
      <c r="AN297" s="728"/>
      <c r="AO297" s="728"/>
      <c r="AP297" s="215" t="str">
        <f t="shared" si="386"/>
        <v/>
      </c>
      <c r="AQ297" s="299" t="str">
        <f t="shared" si="351"/>
        <v/>
      </c>
      <c r="AR297" s="215" t="str">
        <f t="shared" si="387"/>
        <v/>
      </c>
      <c r="AS297" s="3"/>
      <c r="AT297" s="49" t="str">
        <f t="shared" si="388"/>
        <v/>
      </c>
      <c r="AU297" s="49" t="str">
        <f t="shared" si="389"/>
        <v/>
      </c>
      <c r="AV297" s="49" t="str">
        <f t="shared" si="390"/>
        <v/>
      </c>
      <c r="AW297" s="49" t="str">
        <f t="shared" si="391"/>
        <v/>
      </c>
      <c r="AX297" s="49" t="str">
        <f t="shared" si="392"/>
        <v/>
      </c>
      <c r="AY297" s="49" t="str">
        <f t="shared" si="393"/>
        <v/>
      </c>
      <c r="AZ297" s="49" t="str">
        <f t="shared" si="394"/>
        <v/>
      </c>
      <c r="BA297" s="42"/>
      <c r="BB297" s="49" t="str">
        <f t="shared" si="352"/>
        <v/>
      </c>
      <c r="BC297" s="49" t="str">
        <f t="shared" si="353"/>
        <v/>
      </c>
      <c r="BD297" s="49" t="str">
        <f t="shared" si="354"/>
        <v/>
      </c>
      <c r="BE297" s="49" t="str">
        <f t="shared" si="355"/>
        <v/>
      </c>
      <c r="BF297" s="49" t="str">
        <f t="shared" si="356"/>
        <v/>
      </c>
      <c r="BG297" s="49" t="str">
        <f t="shared" si="357"/>
        <v/>
      </c>
      <c r="BH297" s="49" t="str">
        <f t="shared" si="358"/>
        <v/>
      </c>
      <c r="BI297" s="49" t="str">
        <f t="shared" si="395"/>
        <v/>
      </c>
      <c r="BJ297" s="3"/>
      <c r="BK297" s="49" t="str">
        <f t="shared" si="396"/>
        <v/>
      </c>
      <c r="BL297" s="49" t="str">
        <f t="shared" si="397"/>
        <v/>
      </c>
      <c r="BM297" s="49" t="str">
        <f t="shared" si="398"/>
        <v/>
      </c>
      <c r="BN297" s="49" t="str">
        <f t="shared" si="399"/>
        <v/>
      </c>
      <c r="BO297" s="49" t="str">
        <f t="shared" si="400"/>
        <v/>
      </c>
      <c r="BP297" s="49" t="str">
        <f t="shared" si="401"/>
        <v/>
      </c>
      <c r="BQ297" s="49" t="str">
        <f t="shared" si="402"/>
        <v/>
      </c>
      <c r="BR297" s="49" t="str">
        <f t="shared" si="403"/>
        <v/>
      </c>
      <c r="BS297" s="49" t="str">
        <f t="shared" si="404"/>
        <v/>
      </c>
      <c r="BT297" s="49" t="str">
        <f t="shared" si="405"/>
        <v/>
      </c>
      <c r="BU297" s="49" t="str">
        <f t="shared" si="406"/>
        <v/>
      </c>
      <c r="BV297" s="49" t="str">
        <f t="shared" si="407"/>
        <v/>
      </c>
      <c r="BW297" s="49" t="str">
        <f t="shared" si="408"/>
        <v/>
      </c>
      <c r="BY297" s="49" t="str">
        <f t="shared" si="359"/>
        <v/>
      </c>
      <c r="BZ297" s="49" t="str">
        <f t="shared" si="360"/>
        <v/>
      </c>
      <c r="CA297" s="49" t="str">
        <f t="shared" si="361"/>
        <v/>
      </c>
      <c r="CB297" s="49" t="str">
        <f t="shared" si="362"/>
        <v/>
      </c>
      <c r="CC297" s="49" t="str">
        <f t="shared" si="363"/>
        <v/>
      </c>
      <c r="CD297" s="49" t="str">
        <f t="shared" si="364"/>
        <v/>
      </c>
      <c r="CE297" s="49" t="str">
        <f t="shared" si="365"/>
        <v/>
      </c>
      <c r="CF297" s="49" t="str">
        <f t="shared" si="366"/>
        <v/>
      </c>
      <c r="CG297" s="49" t="str">
        <f t="shared" si="367"/>
        <v/>
      </c>
      <c r="CH297" s="49" t="str">
        <f t="shared" si="368"/>
        <v/>
      </c>
      <c r="CI297" s="49" t="str">
        <f t="shared" si="369"/>
        <v/>
      </c>
      <c r="CJ297" s="49" t="str">
        <f t="shared" si="370"/>
        <v/>
      </c>
      <c r="CK297" s="49" t="str">
        <f t="shared" si="371"/>
        <v/>
      </c>
      <c r="CL297" s="49" t="str">
        <f t="shared" si="372"/>
        <v/>
      </c>
      <c r="CM297" s="3"/>
      <c r="CN297" s="49" t="str">
        <f t="shared" si="423"/>
        <v/>
      </c>
      <c r="CO297" s="49" t="str">
        <f t="shared" si="424"/>
        <v/>
      </c>
      <c r="CP297" s="49" t="str">
        <f t="shared" si="425"/>
        <v/>
      </c>
      <c r="CQ297" s="49" t="str">
        <f t="shared" si="426"/>
        <v/>
      </c>
      <c r="CR297" s="49" t="str">
        <f t="shared" si="427"/>
        <v/>
      </c>
      <c r="CS297" s="49" t="str">
        <f t="shared" si="428"/>
        <v/>
      </c>
      <c r="CT297" s="49" t="str">
        <f t="shared" si="429"/>
        <v/>
      </c>
      <c r="CU297" s="49" t="str">
        <f t="shared" si="430"/>
        <v/>
      </c>
      <c r="CW297" s="49" t="str">
        <f t="shared" si="373"/>
        <v/>
      </c>
      <c r="CX297" s="49" t="str">
        <f t="shared" si="374"/>
        <v/>
      </c>
      <c r="CY297" s="49" t="str">
        <f t="shared" si="375"/>
        <v/>
      </c>
      <c r="CZ297" s="49" t="str">
        <f t="shared" si="376"/>
        <v/>
      </c>
      <c r="DA297" s="49" t="str">
        <f t="shared" si="377"/>
        <v/>
      </c>
      <c r="DB297" s="49" t="str">
        <f t="shared" si="378"/>
        <v/>
      </c>
      <c r="DC297" s="49" t="str">
        <f t="shared" si="379"/>
        <v/>
      </c>
      <c r="DD297" s="49" t="str">
        <f t="shared" si="380"/>
        <v/>
      </c>
      <c r="DE297" s="52" t="str">
        <f t="shared" si="381"/>
        <v/>
      </c>
      <c r="DG297" s="49" t="str">
        <f t="shared" si="409"/>
        <v/>
      </c>
      <c r="DH297" s="49" t="str">
        <f t="shared" si="410"/>
        <v/>
      </c>
      <c r="DI297" s="49" t="str">
        <f t="shared" si="411"/>
        <v/>
      </c>
      <c r="DK297" s="49" t="str">
        <f t="shared" si="382"/>
        <v/>
      </c>
      <c r="DL297" s="49" t="str">
        <f t="shared" si="383"/>
        <v/>
      </c>
      <c r="DM297" s="49" t="str">
        <f t="shared" si="384"/>
        <v/>
      </c>
      <c r="DN297" s="57" t="str">
        <f t="shared" si="385"/>
        <v/>
      </c>
      <c r="DP297" s="49" t="str">
        <f t="shared" si="431"/>
        <v/>
      </c>
      <c r="DQ297" s="49" t="str">
        <f t="shared" si="432"/>
        <v/>
      </c>
      <c r="DR297" s="49" t="str">
        <f t="shared" si="433"/>
        <v/>
      </c>
      <c r="DS297" s="49" t="str">
        <f t="shared" si="434"/>
        <v/>
      </c>
      <c r="DU297" s="49" t="str">
        <f t="shared" si="435"/>
        <v/>
      </c>
      <c r="DV297" s="49" t="str">
        <f t="shared" si="436"/>
        <v/>
      </c>
      <c r="DW297" s="49" t="str">
        <f t="shared" si="437"/>
        <v/>
      </c>
      <c r="DX297" s="49" t="str">
        <f t="shared" si="438"/>
        <v/>
      </c>
      <c r="DY297" s="57" t="str">
        <f t="shared" si="439"/>
        <v/>
      </c>
      <c r="EA297" s="49" t="str">
        <f t="shared" si="412"/>
        <v/>
      </c>
      <c r="EB297" s="49" t="str">
        <f t="shared" si="413"/>
        <v/>
      </c>
      <c r="EC297" s="49" t="str">
        <f t="shared" si="414"/>
        <v/>
      </c>
      <c r="ED297" s="49" t="str">
        <f t="shared" si="415"/>
        <v/>
      </c>
      <c r="EE297" s="49" t="str">
        <f t="shared" si="416"/>
        <v/>
      </c>
      <c r="EG297" s="49" t="str">
        <f t="shared" si="417"/>
        <v/>
      </c>
      <c r="EH297" s="49" t="str">
        <f t="shared" si="418"/>
        <v/>
      </c>
      <c r="EI297" s="49" t="str">
        <f t="shared" si="419"/>
        <v/>
      </c>
      <c r="EJ297" s="49" t="str">
        <f t="shared" si="420"/>
        <v/>
      </c>
      <c r="EK297" s="49" t="str">
        <f t="shared" si="421"/>
        <v/>
      </c>
      <c r="EL297" s="57" t="str">
        <f t="shared" si="422"/>
        <v/>
      </c>
    </row>
    <row r="298" spans="1:142" ht="15" customHeight="1">
      <c r="A298" s="699"/>
      <c r="B298" s="702"/>
      <c r="C298" s="702"/>
      <c r="D298" s="728"/>
      <c r="E298" s="728"/>
      <c r="F298" s="728"/>
      <c r="G298" s="728"/>
      <c r="H298" s="728"/>
      <c r="I298" s="728"/>
      <c r="J298" s="728"/>
      <c r="K298" s="728"/>
      <c r="L298" s="728"/>
      <c r="M298" s="728"/>
      <c r="N298" s="728"/>
      <c r="O298" s="728"/>
      <c r="P298" s="728"/>
      <c r="Q298" s="728"/>
      <c r="R298" s="728"/>
      <c r="S298" s="728"/>
      <c r="T298" s="728"/>
      <c r="U298" s="728"/>
      <c r="V298" s="728"/>
      <c r="W298" s="728"/>
      <c r="X298" s="728"/>
      <c r="Y298" s="728"/>
      <c r="Z298" s="728"/>
      <c r="AA298" s="728"/>
      <c r="AB298" s="728"/>
      <c r="AC298" s="728"/>
      <c r="AD298" s="728"/>
      <c r="AE298" s="728"/>
      <c r="AF298" s="728"/>
      <c r="AG298" s="728"/>
      <c r="AH298" s="728"/>
      <c r="AI298" s="728"/>
      <c r="AJ298" s="728"/>
      <c r="AK298" s="728"/>
      <c r="AL298" s="728"/>
      <c r="AM298" s="728"/>
      <c r="AN298" s="728"/>
      <c r="AO298" s="728"/>
      <c r="AP298" s="215" t="str">
        <f t="shared" si="386"/>
        <v/>
      </c>
      <c r="AQ298" s="299" t="str">
        <f t="shared" si="351"/>
        <v/>
      </c>
      <c r="AR298" s="215" t="str">
        <f t="shared" si="387"/>
        <v/>
      </c>
      <c r="AS298" s="3"/>
      <c r="AT298" s="49" t="str">
        <f t="shared" si="388"/>
        <v/>
      </c>
      <c r="AU298" s="49" t="str">
        <f t="shared" si="389"/>
        <v/>
      </c>
      <c r="AV298" s="49" t="str">
        <f t="shared" si="390"/>
        <v/>
      </c>
      <c r="AW298" s="49" t="str">
        <f t="shared" si="391"/>
        <v/>
      </c>
      <c r="AX298" s="49" t="str">
        <f t="shared" si="392"/>
        <v/>
      </c>
      <c r="AY298" s="49" t="str">
        <f t="shared" si="393"/>
        <v/>
      </c>
      <c r="AZ298" s="49" t="str">
        <f t="shared" si="394"/>
        <v/>
      </c>
      <c r="BA298" s="42"/>
      <c r="BB298" s="49" t="str">
        <f t="shared" si="352"/>
        <v/>
      </c>
      <c r="BC298" s="49" t="str">
        <f t="shared" si="353"/>
        <v/>
      </c>
      <c r="BD298" s="49" t="str">
        <f t="shared" si="354"/>
        <v/>
      </c>
      <c r="BE298" s="49" t="str">
        <f t="shared" si="355"/>
        <v/>
      </c>
      <c r="BF298" s="49" t="str">
        <f t="shared" si="356"/>
        <v/>
      </c>
      <c r="BG298" s="49" t="str">
        <f t="shared" si="357"/>
        <v/>
      </c>
      <c r="BH298" s="49" t="str">
        <f t="shared" si="358"/>
        <v/>
      </c>
      <c r="BI298" s="49" t="str">
        <f t="shared" si="395"/>
        <v/>
      </c>
      <c r="BJ298" s="3"/>
      <c r="BK298" s="49" t="str">
        <f t="shared" si="396"/>
        <v/>
      </c>
      <c r="BL298" s="49" t="str">
        <f t="shared" si="397"/>
        <v/>
      </c>
      <c r="BM298" s="49" t="str">
        <f t="shared" si="398"/>
        <v/>
      </c>
      <c r="BN298" s="49" t="str">
        <f t="shared" si="399"/>
        <v/>
      </c>
      <c r="BO298" s="49" t="str">
        <f t="shared" si="400"/>
        <v/>
      </c>
      <c r="BP298" s="49" t="str">
        <f t="shared" si="401"/>
        <v/>
      </c>
      <c r="BQ298" s="49" t="str">
        <f t="shared" si="402"/>
        <v/>
      </c>
      <c r="BR298" s="49" t="str">
        <f t="shared" si="403"/>
        <v/>
      </c>
      <c r="BS298" s="49" t="str">
        <f t="shared" si="404"/>
        <v/>
      </c>
      <c r="BT298" s="49" t="str">
        <f t="shared" si="405"/>
        <v/>
      </c>
      <c r="BU298" s="49" t="str">
        <f t="shared" si="406"/>
        <v/>
      </c>
      <c r="BV298" s="49" t="str">
        <f t="shared" si="407"/>
        <v/>
      </c>
      <c r="BW298" s="49" t="str">
        <f t="shared" si="408"/>
        <v/>
      </c>
      <c r="BY298" s="49" t="str">
        <f t="shared" si="359"/>
        <v/>
      </c>
      <c r="BZ298" s="49" t="str">
        <f t="shared" si="360"/>
        <v/>
      </c>
      <c r="CA298" s="49" t="str">
        <f t="shared" si="361"/>
        <v/>
      </c>
      <c r="CB298" s="49" t="str">
        <f t="shared" si="362"/>
        <v/>
      </c>
      <c r="CC298" s="49" t="str">
        <f t="shared" si="363"/>
        <v/>
      </c>
      <c r="CD298" s="49" t="str">
        <f t="shared" si="364"/>
        <v/>
      </c>
      <c r="CE298" s="49" t="str">
        <f t="shared" si="365"/>
        <v/>
      </c>
      <c r="CF298" s="49" t="str">
        <f t="shared" si="366"/>
        <v/>
      </c>
      <c r="CG298" s="49" t="str">
        <f t="shared" si="367"/>
        <v/>
      </c>
      <c r="CH298" s="49" t="str">
        <f t="shared" si="368"/>
        <v/>
      </c>
      <c r="CI298" s="49" t="str">
        <f t="shared" si="369"/>
        <v/>
      </c>
      <c r="CJ298" s="49" t="str">
        <f t="shared" si="370"/>
        <v/>
      </c>
      <c r="CK298" s="49" t="str">
        <f t="shared" si="371"/>
        <v/>
      </c>
      <c r="CL298" s="49" t="str">
        <f t="shared" si="372"/>
        <v/>
      </c>
      <c r="CM298" s="3"/>
      <c r="CN298" s="49" t="str">
        <f t="shared" si="423"/>
        <v/>
      </c>
      <c r="CO298" s="49" t="str">
        <f t="shared" si="424"/>
        <v/>
      </c>
      <c r="CP298" s="49" t="str">
        <f t="shared" si="425"/>
        <v/>
      </c>
      <c r="CQ298" s="49" t="str">
        <f t="shared" si="426"/>
        <v/>
      </c>
      <c r="CR298" s="49" t="str">
        <f t="shared" si="427"/>
        <v/>
      </c>
      <c r="CS298" s="49" t="str">
        <f t="shared" si="428"/>
        <v/>
      </c>
      <c r="CT298" s="49" t="str">
        <f t="shared" si="429"/>
        <v/>
      </c>
      <c r="CU298" s="49" t="str">
        <f t="shared" si="430"/>
        <v/>
      </c>
      <c r="CW298" s="49" t="str">
        <f t="shared" si="373"/>
        <v/>
      </c>
      <c r="CX298" s="49" t="str">
        <f t="shared" si="374"/>
        <v/>
      </c>
      <c r="CY298" s="49" t="str">
        <f t="shared" si="375"/>
        <v/>
      </c>
      <c r="CZ298" s="49" t="str">
        <f t="shared" si="376"/>
        <v/>
      </c>
      <c r="DA298" s="49" t="str">
        <f t="shared" si="377"/>
        <v/>
      </c>
      <c r="DB298" s="49" t="str">
        <f t="shared" si="378"/>
        <v/>
      </c>
      <c r="DC298" s="49" t="str">
        <f t="shared" si="379"/>
        <v/>
      </c>
      <c r="DD298" s="49" t="str">
        <f t="shared" si="380"/>
        <v/>
      </c>
      <c r="DE298" s="52" t="str">
        <f t="shared" si="381"/>
        <v/>
      </c>
      <c r="DG298" s="49" t="str">
        <f t="shared" si="409"/>
        <v/>
      </c>
      <c r="DH298" s="49" t="str">
        <f t="shared" si="410"/>
        <v/>
      </c>
      <c r="DI298" s="49" t="str">
        <f t="shared" si="411"/>
        <v/>
      </c>
      <c r="DK298" s="49" t="str">
        <f t="shared" si="382"/>
        <v/>
      </c>
      <c r="DL298" s="49" t="str">
        <f t="shared" si="383"/>
        <v/>
      </c>
      <c r="DM298" s="49" t="str">
        <f t="shared" si="384"/>
        <v/>
      </c>
      <c r="DN298" s="57" t="str">
        <f t="shared" si="385"/>
        <v/>
      </c>
      <c r="DP298" s="49" t="str">
        <f t="shared" si="431"/>
        <v/>
      </c>
      <c r="DQ298" s="49" t="str">
        <f t="shared" si="432"/>
        <v/>
      </c>
      <c r="DR298" s="49" t="str">
        <f t="shared" si="433"/>
        <v/>
      </c>
      <c r="DS298" s="49" t="str">
        <f t="shared" si="434"/>
        <v/>
      </c>
      <c r="DU298" s="49" t="str">
        <f t="shared" si="435"/>
        <v/>
      </c>
      <c r="DV298" s="49" t="str">
        <f t="shared" si="436"/>
        <v/>
      </c>
      <c r="DW298" s="49" t="str">
        <f t="shared" si="437"/>
        <v/>
      </c>
      <c r="DX298" s="49" t="str">
        <f t="shared" si="438"/>
        <v/>
      </c>
      <c r="DY298" s="57" t="str">
        <f t="shared" si="439"/>
        <v/>
      </c>
      <c r="EA298" s="49" t="str">
        <f t="shared" si="412"/>
        <v/>
      </c>
      <c r="EB298" s="49" t="str">
        <f t="shared" si="413"/>
        <v/>
      </c>
      <c r="EC298" s="49" t="str">
        <f t="shared" si="414"/>
        <v/>
      </c>
      <c r="ED298" s="49" t="str">
        <f t="shared" si="415"/>
        <v/>
      </c>
      <c r="EE298" s="49" t="str">
        <f t="shared" si="416"/>
        <v/>
      </c>
      <c r="EG298" s="49" t="str">
        <f t="shared" si="417"/>
        <v/>
      </c>
      <c r="EH298" s="49" t="str">
        <f t="shared" si="418"/>
        <v/>
      </c>
      <c r="EI298" s="49" t="str">
        <f t="shared" si="419"/>
        <v/>
      </c>
      <c r="EJ298" s="49" t="str">
        <f t="shared" si="420"/>
        <v/>
      </c>
      <c r="EK298" s="49" t="str">
        <f t="shared" si="421"/>
        <v/>
      </c>
      <c r="EL298" s="57" t="str">
        <f t="shared" si="422"/>
        <v/>
      </c>
    </row>
    <row r="299" spans="1:142" ht="15" customHeight="1">
      <c r="A299" s="699"/>
      <c r="B299" s="702"/>
      <c r="C299" s="702"/>
      <c r="D299" s="728"/>
      <c r="E299" s="728"/>
      <c r="F299" s="728"/>
      <c r="G299" s="728"/>
      <c r="H299" s="728"/>
      <c r="I299" s="728"/>
      <c r="J299" s="728"/>
      <c r="K299" s="728"/>
      <c r="L299" s="728"/>
      <c r="M299" s="728"/>
      <c r="N299" s="728"/>
      <c r="O299" s="728"/>
      <c r="P299" s="728"/>
      <c r="Q299" s="728"/>
      <c r="R299" s="728"/>
      <c r="S299" s="728"/>
      <c r="T299" s="728"/>
      <c r="U299" s="728"/>
      <c r="V299" s="728"/>
      <c r="W299" s="728"/>
      <c r="X299" s="728"/>
      <c r="Y299" s="728"/>
      <c r="Z299" s="728"/>
      <c r="AA299" s="728"/>
      <c r="AB299" s="728"/>
      <c r="AC299" s="728"/>
      <c r="AD299" s="728"/>
      <c r="AE299" s="728"/>
      <c r="AF299" s="728"/>
      <c r="AG299" s="728"/>
      <c r="AH299" s="728"/>
      <c r="AI299" s="728"/>
      <c r="AJ299" s="728"/>
      <c r="AK299" s="728"/>
      <c r="AL299" s="728"/>
      <c r="AM299" s="728"/>
      <c r="AN299" s="728"/>
      <c r="AO299" s="728"/>
      <c r="AP299" s="215" t="str">
        <f t="shared" si="386"/>
        <v/>
      </c>
      <c r="AQ299" s="299" t="str">
        <f t="shared" si="351"/>
        <v/>
      </c>
      <c r="AR299" s="215" t="str">
        <f t="shared" si="387"/>
        <v/>
      </c>
      <c r="AS299" s="3"/>
      <c r="AT299" s="49" t="str">
        <f t="shared" si="388"/>
        <v/>
      </c>
      <c r="AU299" s="49" t="str">
        <f t="shared" si="389"/>
        <v/>
      </c>
      <c r="AV299" s="49" t="str">
        <f t="shared" si="390"/>
        <v/>
      </c>
      <c r="AW299" s="49" t="str">
        <f t="shared" si="391"/>
        <v/>
      </c>
      <c r="AX299" s="49" t="str">
        <f t="shared" si="392"/>
        <v/>
      </c>
      <c r="AY299" s="49" t="str">
        <f t="shared" si="393"/>
        <v/>
      </c>
      <c r="AZ299" s="49" t="str">
        <f t="shared" si="394"/>
        <v/>
      </c>
      <c r="BA299" s="42"/>
      <c r="BB299" s="49" t="str">
        <f t="shared" si="352"/>
        <v/>
      </c>
      <c r="BC299" s="49" t="str">
        <f t="shared" si="353"/>
        <v/>
      </c>
      <c r="BD299" s="49" t="str">
        <f t="shared" si="354"/>
        <v/>
      </c>
      <c r="BE299" s="49" t="str">
        <f t="shared" si="355"/>
        <v/>
      </c>
      <c r="BF299" s="49" t="str">
        <f t="shared" si="356"/>
        <v/>
      </c>
      <c r="BG299" s="49" t="str">
        <f t="shared" si="357"/>
        <v/>
      </c>
      <c r="BH299" s="49" t="str">
        <f t="shared" si="358"/>
        <v/>
      </c>
      <c r="BI299" s="49" t="str">
        <f t="shared" si="395"/>
        <v/>
      </c>
      <c r="BJ299" s="3"/>
      <c r="BK299" s="49" t="str">
        <f t="shared" si="396"/>
        <v/>
      </c>
      <c r="BL299" s="49" t="str">
        <f t="shared" si="397"/>
        <v/>
      </c>
      <c r="BM299" s="49" t="str">
        <f t="shared" si="398"/>
        <v/>
      </c>
      <c r="BN299" s="49" t="str">
        <f t="shared" si="399"/>
        <v/>
      </c>
      <c r="BO299" s="49" t="str">
        <f t="shared" si="400"/>
        <v/>
      </c>
      <c r="BP299" s="49" t="str">
        <f t="shared" si="401"/>
        <v/>
      </c>
      <c r="BQ299" s="49" t="str">
        <f t="shared" si="402"/>
        <v/>
      </c>
      <c r="BR299" s="49" t="str">
        <f t="shared" si="403"/>
        <v/>
      </c>
      <c r="BS299" s="49" t="str">
        <f t="shared" si="404"/>
        <v/>
      </c>
      <c r="BT299" s="49" t="str">
        <f t="shared" si="405"/>
        <v/>
      </c>
      <c r="BU299" s="49" t="str">
        <f t="shared" si="406"/>
        <v/>
      </c>
      <c r="BV299" s="49" t="str">
        <f t="shared" si="407"/>
        <v/>
      </c>
      <c r="BW299" s="49" t="str">
        <f t="shared" si="408"/>
        <v/>
      </c>
      <c r="BY299" s="49" t="str">
        <f t="shared" si="359"/>
        <v/>
      </c>
      <c r="BZ299" s="49" t="str">
        <f t="shared" si="360"/>
        <v/>
      </c>
      <c r="CA299" s="49" t="str">
        <f t="shared" si="361"/>
        <v/>
      </c>
      <c r="CB299" s="49" t="str">
        <f t="shared" si="362"/>
        <v/>
      </c>
      <c r="CC299" s="49" t="str">
        <f t="shared" si="363"/>
        <v/>
      </c>
      <c r="CD299" s="49" t="str">
        <f t="shared" si="364"/>
        <v/>
      </c>
      <c r="CE299" s="49" t="str">
        <f t="shared" si="365"/>
        <v/>
      </c>
      <c r="CF299" s="49" t="str">
        <f t="shared" si="366"/>
        <v/>
      </c>
      <c r="CG299" s="49" t="str">
        <f t="shared" si="367"/>
        <v/>
      </c>
      <c r="CH299" s="49" t="str">
        <f t="shared" si="368"/>
        <v/>
      </c>
      <c r="CI299" s="49" t="str">
        <f t="shared" si="369"/>
        <v/>
      </c>
      <c r="CJ299" s="49" t="str">
        <f t="shared" si="370"/>
        <v/>
      </c>
      <c r="CK299" s="49" t="str">
        <f t="shared" si="371"/>
        <v/>
      </c>
      <c r="CL299" s="49" t="str">
        <f t="shared" si="372"/>
        <v/>
      </c>
      <c r="CM299" s="3"/>
      <c r="CN299" s="49" t="str">
        <f t="shared" si="423"/>
        <v/>
      </c>
      <c r="CO299" s="49" t="str">
        <f t="shared" si="424"/>
        <v/>
      </c>
      <c r="CP299" s="49" t="str">
        <f t="shared" si="425"/>
        <v/>
      </c>
      <c r="CQ299" s="49" t="str">
        <f t="shared" si="426"/>
        <v/>
      </c>
      <c r="CR299" s="49" t="str">
        <f t="shared" si="427"/>
        <v/>
      </c>
      <c r="CS299" s="49" t="str">
        <f t="shared" si="428"/>
        <v/>
      </c>
      <c r="CT299" s="49" t="str">
        <f t="shared" si="429"/>
        <v/>
      </c>
      <c r="CU299" s="49" t="str">
        <f t="shared" si="430"/>
        <v/>
      </c>
      <c r="CW299" s="49" t="str">
        <f t="shared" si="373"/>
        <v/>
      </c>
      <c r="CX299" s="49" t="str">
        <f t="shared" si="374"/>
        <v/>
      </c>
      <c r="CY299" s="49" t="str">
        <f t="shared" si="375"/>
        <v/>
      </c>
      <c r="CZ299" s="49" t="str">
        <f t="shared" si="376"/>
        <v/>
      </c>
      <c r="DA299" s="49" t="str">
        <f t="shared" si="377"/>
        <v/>
      </c>
      <c r="DB299" s="49" t="str">
        <f t="shared" si="378"/>
        <v/>
      </c>
      <c r="DC299" s="49" t="str">
        <f t="shared" si="379"/>
        <v/>
      </c>
      <c r="DD299" s="49" t="str">
        <f t="shared" si="380"/>
        <v/>
      </c>
      <c r="DE299" s="52" t="str">
        <f t="shared" si="381"/>
        <v/>
      </c>
      <c r="DG299" s="49" t="str">
        <f t="shared" si="409"/>
        <v/>
      </c>
      <c r="DH299" s="49" t="str">
        <f t="shared" si="410"/>
        <v/>
      </c>
      <c r="DI299" s="49" t="str">
        <f t="shared" si="411"/>
        <v/>
      </c>
      <c r="DK299" s="49" t="str">
        <f t="shared" si="382"/>
        <v/>
      </c>
      <c r="DL299" s="49" t="str">
        <f t="shared" si="383"/>
        <v/>
      </c>
      <c r="DM299" s="49" t="str">
        <f t="shared" si="384"/>
        <v/>
      </c>
      <c r="DN299" s="57" t="str">
        <f t="shared" si="385"/>
        <v/>
      </c>
      <c r="DP299" s="49" t="str">
        <f t="shared" si="431"/>
        <v/>
      </c>
      <c r="DQ299" s="49" t="str">
        <f t="shared" si="432"/>
        <v/>
      </c>
      <c r="DR299" s="49" t="str">
        <f t="shared" si="433"/>
        <v/>
      </c>
      <c r="DS299" s="49" t="str">
        <f t="shared" si="434"/>
        <v/>
      </c>
      <c r="DU299" s="49" t="str">
        <f t="shared" si="435"/>
        <v/>
      </c>
      <c r="DV299" s="49" t="str">
        <f t="shared" si="436"/>
        <v/>
      </c>
      <c r="DW299" s="49" t="str">
        <f t="shared" si="437"/>
        <v/>
      </c>
      <c r="DX299" s="49" t="str">
        <f t="shared" si="438"/>
        <v/>
      </c>
      <c r="DY299" s="57" t="str">
        <f t="shared" si="439"/>
        <v/>
      </c>
      <c r="EA299" s="49" t="str">
        <f t="shared" si="412"/>
        <v/>
      </c>
      <c r="EB299" s="49" t="str">
        <f t="shared" si="413"/>
        <v/>
      </c>
      <c r="EC299" s="49" t="str">
        <f t="shared" si="414"/>
        <v/>
      </c>
      <c r="ED299" s="49" t="str">
        <f t="shared" si="415"/>
        <v/>
      </c>
      <c r="EE299" s="49" t="str">
        <f t="shared" si="416"/>
        <v/>
      </c>
      <c r="EG299" s="49" t="str">
        <f t="shared" si="417"/>
        <v/>
      </c>
      <c r="EH299" s="49" t="str">
        <f t="shared" si="418"/>
        <v/>
      </c>
      <c r="EI299" s="49" t="str">
        <f t="shared" si="419"/>
        <v/>
      </c>
      <c r="EJ299" s="49" t="str">
        <f t="shared" si="420"/>
        <v/>
      </c>
      <c r="EK299" s="49" t="str">
        <f t="shared" si="421"/>
        <v/>
      </c>
      <c r="EL299" s="57" t="str">
        <f t="shared" si="422"/>
        <v/>
      </c>
    </row>
    <row r="300" spans="1:142" ht="15" customHeight="1">
      <c r="A300" s="699"/>
      <c r="B300" s="702"/>
      <c r="C300" s="702"/>
      <c r="D300" s="728"/>
      <c r="E300" s="728"/>
      <c r="F300" s="728"/>
      <c r="G300" s="728"/>
      <c r="H300" s="728"/>
      <c r="I300" s="728"/>
      <c r="J300" s="728"/>
      <c r="K300" s="728"/>
      <c r="L300" s="728"/>
      <c r="M300" s="728"/>
      <c r="N300" s="728"/>
      <c r="O300" s="728"/>
      <c r="P300" s="728"/>
      <c r="Q300" s="728"/>
      <c r="R300" s="728"/>
      <c r="S300" s="728"/>
      <c r="T300" s="728"/>
      <c r="U300" s="728"/>
      <c r="V300" s="728"/>
      <c r="W300" s="728"/>
      <c r="X300" s="728"/>
      <c r="Y300" s="728"/>
      <c r="Z300" s="728"/>
      <c r="AA300" s="728"/>
      <c r="AB300" s="728"/>
      <c r="AC300" s="728"/>
      <c r="AD300" s="728"/>
      <c r="AE300" s="728"/>
      <c r="AF300" s="728"/>
      <c r="AG300" s="728"/>
      <c r="AH300" s="728"/>
      <c r="AI300" s="728"/>
      <c r="AJ300" s="728"/>
      <c r="AK300" s="728"/>
      <c r="AL300" s="728"/>
      <c r="AM300" s="728"/>
      <c r="AN300" s="728"/>
      <c r="AO300" s="728"/>
      <c r="AP300" s="215" t="str">
        <f t="shared" si="386"/>
        <v/>
      </c>
      <c r="AQ300" s="299" t="str">
        <f t="shared" si="351"/>
        <v/>
      </c>
      <c r="AR300" s="215" t="str">
        <f t="shared" si="387"/>
        <v/>
      </c>
      <c r="AS300" s="3"/>
      <c r="AT300" s="49" t="str">
        <f t="shared" si="388"/>
        <v/>
      </c>
      <c r="AU300" s="49" t="str">
        <f t="shared" si="389"/>
        <v/>
      </c>
      <c r="AV300" s="49" t="str">
        <f t="shared" si="390"/>
        <v/>
      </c>
      <c r="AW300" s="49" t="str">
        <f t="shared" si="391"/>
        <v/>
      </c>
      <c r="AX300" s="49" t="str">
        <f t="shared" si="392"/>
        <v/>
      </c>
      <c r="AY300" s="49" t="str">
        <f t="shared" si="393"/>
        <v/>
      </c>
      <c r="AZ300" s="49" t="str">
        <f t="shared" si="394"/>
        <v/>
      </c>
      <c r="BA300" s="42"/>
      <c r="BB300" s="49" t="str">
        <f t="shared" si="352"/>
        <v/>
      </c>
      <c r="BC300" s="49" t="str">
        <f t="shared" si="353"/>
        <v/>
      </c>
      <c r="BD300" s="49" t="str">
        <f t="shared" si="354"/>
        <v/>
      </c>
      <c r="BE300" s="49" t="str">
        <f t="shared" si="355"/>
        <v/>
      </c>
      <c r="BF300" s="49" t="str">
        <f t="shared" si="356"/>
        <v/>
      </c>
      <c r="BG300" s="49" t="str">
        <f t="shared" si="357"/>
        <v/>
      </c>
      <c r="BH300" s="49" t="str">
        <f t="shared" si="358"/>
        <v/>
      </c>
      <c r="BI300" s="49" t="str">
        <f t="shared" si="395"/>
        <v/>
      </c>
      <c r="BJ300" s="3"/>
      <c r="BK300" s="49" t="str">
        <f t="shared" si="396"/>
        <v/>
      </c>
      <c r="BL300" s="49" t="str">
        <f t="shared" si="397"/>
        <v/>
      </c>
      <c r="BM300" s="49" t="str">
        <f t="shared" si="398"/>
        <v/>
      </c>
      <c r="BN300" s="49" t="str">
        <f t="shared" si="399"/>
        <v/>
      </c>
      <c r="BO300" s="49" t="str">
        <f t="shared" si="400"/>
        <v/>
      </c>
      <c r="BP300" s="49" t="str">
        <f t="shared" si="401"/>
        <v/>
      </c>
      <c r="BQ300" s="49" t="str">
        <f t="shared" si="402"/>
        <v/>
      </c>
      <c r="BR300" s="49" t="str">
        <f t="shared" si="403"/>
        <v/>
      </c>
      <c r="BS300" s="49" t="str">
        <f t="shared" si="404"/>
        <v/>
      </c>
      <c r="BT300" s="49" t="str">
        <f t="shared" si="405"/>
        <v/>
      </c>
      <c r="BU300" s="49" t="str">
        <f t="shared" si="406"/>
        <v/>
      </c>
      <c r="BV300" s="49" t="str">
        <f t="shared" si="407"/>
        <v/>
      </c>
      <c r="BW300" s="49" t="str">
        <f t="shared" si="408"/>
        <v/>
      </c>
      <c r="BY300" s="49" t="str">
        <f t="shared" si="359"/>
        <v/>
      </c>
      <c r="BZ300" s="49" t="str">
        <f t="shared" si="360"/>
        <v/>
      </c>
      <c r="CA300" s="49" t="str">
        <f t="shared" si="361"/>
        <v/>
      </c>
      <c r="CB300" s="49" t="str">
        <f t="shared" si="362"/>
        <v/>
      </c>
      <c r="CC300" s="49" t="str">
        <f t="shared" si="363"/>
        <v/>
      </c>
      <c r="CD300" s="49" t="str">
        <f t="shared" si="364"/>
        <v/>
      </c>
      <c r="CE300" s="49" t="str">
        <f t="shared" si="365"/>
        <v/>
      </c>
      <c r="CF300" s="49" t="str">
        <f t="shared" si="366"/>
        <v/>
      </c>
      <c r="CG300" s="49" t="str">
        <f t="shared" si="367"/>
        <v/>
      </c>
      <c r="CH300" s="49" t="str">
        <f t="shared" si="368"/>
        <v/>
      </c>
      <c r="CI300" s="49" t="str">
        <f t="shared" si="369"/>
        <v/>
      </c>
      <c r="CJ300" s="49" t="str">
        <f t="shared" si="370"/>
        <v/>
      </c>
      <c r="CK300" s="49" t="str">
        <f t="shared" si="371"/>
        <v/>
      </c>
      <c r="CL300" s="49" t="str">
        <f t="shared" si="372"/>
        <v/>
      </c>
      <c r="CM300" s="3"/>
      <c r="CN300" s="49" t="str">
        <f t="shared" si="423"/>
        <v/>
      </c>
      <c r="CO300" s="49" t="str">
        <f t="shared" si="424"/>
        <v/>
      </c>
      <c r="CP300" s="49" t="str">
        <f t="shared" si="425"/>
        <v/>
      </c>
      <c r="CQ300" s="49" t="str">
        <f t="shared" si="426"/>
        <v/>
      </c>
      <c r="CR300" s="49" t="str">
        <f t="shared" si="427"/>
        <v/>
      </c>
      <c r="CS300" s="49" t="str">
        <f t="shared" si="428"/>
        <v/>
      </c>
      <c r="CT300" s="49" t="str">
        <f t="shared" si="429"/>
        <v/>
      </c>
      <c r="CU300" s="49" t="str">
        <f t="shared" si="430"/>
        <v/>
      </c>
      <c r="CW300" s="49" t="str">
        <f t="shared" si="373"/>
        <v/>
      </c>
      <c r="CX300" s="49" t="str">
        <f t="shared" si="374"/>
        <v/>
      </c>
      <c r="CY300" s="49" t="str">
        <f t="shared" si="375"/>
        <v/>
      </c>
      <c r="CZ300" s="49" t="str">
        <f t="shared" si="376"/>
        <v/>
      </c>
      <c r="DA300" s="49" t="str">
        <f t="shared" si="377"/>
        <v/>
      </c>
      <c r="DB300" s="49" t="str">
        <f t="shared" si="378"/>
        <v/>
      </c>
      <c r="DC300" s="49" t="str">
        <f t="shared" si="379"/>
        <v/>
      </c>
      <c r="DD300" s="49" t="str">
        <f t="shared" si="380"/>
        <v/>
      </c>
      <c r="DE300" s="52" t="str">
        <f t="shared" si="381"/>
        <v/>
      </c>
      <c r="DG300" s="49" t="str">
        <f t="shared" si="409"/>
        <v/>
      </c>
      <c r="DH300" s="49" t="str">
        <f t="shared" si="410"/>
        <v/>
      </c>
      <c r="DI300" s="49" t="str">
        <f t="shared" si="411"/>
        <v/>
      </c>
      <c r="DK300" s="49" t="str">
        <f t="shared" si="382"/>
        <v/>
      </c>
      <c r="DL300" s="49" t="str">
        <f t="shared" si="383"/>
        <v/>
      </c>
      <c r="DM300" s="49" t="str">
        <f t="shared" si="384"/>
        <v/>
      </c>
      <c r="DN300" s="57" t="str">
        <f t="shared" si="385"/>
        <v/>
      </c>
      <c r="DP300" s="49" t="str">
        <f t="shared" si="431"/>
        <v/>
      </c>
      <c r="DQ300" s="49" t="str">
        <f t="shared" si="432"/>
        <v/>
      </c>
      <c r="DR300" s="49" t="str">
        <f t="shared" si="433"/>
        <v/>
      </c>
      <c r="DS300" s="49" t="str">
        <f t="shared" si="434"/>
        <v/>
      </c>
      <c r="DU300" s="49" t="str">
        <f t="shared" si="435"/>
        <v/>
      </c>
      <c r="DV300" s="49" t="str">
        <f t="shared" si="436"/>
        <v/>
      </c>
      <c r="DW300" s="49" t="str">
        <f t="shared" si="437"/>
        <v/>
      </c>
      <c r="DX300" s="49" t="str">
        <f t="shared" si="438"/>
        <v/>
      </c>
      <c r="DY300" s="57" t="str">
        <f t="shared" si="439"/>
        <v/>
      </c>
      <c r="EA300" s="49" t="str">
        <f t="shared" si="412"/>
        <v/>
      </c>
      <c r="EB300" s="49" t="str">
        <f t="shared" si="413"/>
        <v/>
      </c>
      <c r="EC300" s="49" t="str">
        <f t="shared" si="414"/>
        <v/>
      </c>
      <c r="ED300" s="49" t="str">
        <f t="shared" si="415"/>
        <v/>
      </c>
      <c r="EE300" s="49" t="str">
        <f t="shared" si="416"/>
        <v/>
      </c>
      <c r="EG300" s="49" t="str">
        <f t="shared" si="417"/>
        <v/>
      </c>
      <c r="EH300" s="49" t="str">
        <f t="shared" si="418"/>
        <v/>
      </c>
      <c r="EI300" s="49" t="str">
        <f t="shared" si="419"/>
        <v/>
      </c>
      <c r="EJ300" s="49" t="str">
        <f t="shared" si="420"/>
        <v/>
      </c>
      <c r="EK300" s="49" t="str">
        <f t="shared" si="421"/>
        <v/>
      </c>
      <c r="EL300" s="57" t="str">
        <f t="shared" si="422"/>
        <v/>
      </c>
    </row>
    <row r="301" spans="1:142" ht="15" customHeight="1">
      <c r="A301" s="699"/>
      <c r="B301" s="702"/>
      <c r="C301" s="702"/>
      <c r="D301" s="728"/>
      <c r="E301" s="728"/>
      <c r="F301" s="728"/>
      <c r="G301" s="728"/>
      <c r="H301" s="728"/>
      <c r="I301" s="728"/>
      <c r="J301" s="728"/>
      <c r="K301" s="728"/>
      <c r="L301" s="728"/>
      <c r="M301" s="728"/>
      <c r="N301" s="728"/>
      <c r="O301" s="728"/>
      <c r="P301" s="728"/>
      <c r="Q301" s="728"/>
      <c r="R301" s="728"/>
      <c r="S301" s="728"/>
      <c r="T301" s="728"/>
      <c r="U301" s="728"/>
      <c r="V301" s="728"/>
      <c r="W301" s="728"/>
      <c r="X301" s="728"/>
      <c r="Y301" s="728"/>
      <c r="Z301" s="728"/>
      <c r="AA301" s="728"/>
      <c r="AB301" s="728"/>
      <c r="AC301" s="728"/>
      <c r="AD301" s="728"/>
      <c r="AE301" s="728"/>
      <c r="AF301" s="728"/>
      <c r="AG301" s="728"/>
      <c r="AH301" s="728"/>
      <c r="AI301" s="728"/>
      <c r="AJ301" s="728"/>
      <c r="AK301" s="728"/>
      <c r="AL301" s="728"/>
      <c r="AM301" s="728"/>
      <c r="AN301" s="728"/>
      <c r="AO301" s="728"/>
      <c r="AP301" s="215" t="str">
        <f t="shared" si="386"/>
        <v/>
      </c>
      <c r="AQ301" s="299" t="str">
        <f t="shared" si="351"/>
        <v/>
      </c>
      <c r="AR301" s="215" t="str">
        <f t="shared" si="387"/>
        <v/>
      </c>
      <c r="AS301" s="3"/>
      <c r="AT301" s="49" t="str">
        <f t="shared" si="388"/>
        <v/>
      </c>
      <c r="AU301" s="49" t="str">
        <f t="shared" si="389"/>
        <v/>
      </c>
      <c r="AV301" s="49" t="str">
        <f t="shared" si="390"/>
        <v/>
      </c>
      <c r="AW301" s="49" t="str">
        <f t="shared" si="391"/>
        <v/>
      </c>
      <c r="AX301" s="49" t="str">
        <f t="shared" si="392"/>
        <v/>
      </c>
      <c r="AY301" s="49" t="str">
        <f t="shared" si="393"/>
        <v/>
      </c>
      <c r="AZ301" s="49" t="str">
        <f t="shared" si="394"/>
        <v/>
      </c>
      <c r="BA301" s="42"/>
      <c r="BB301" s="49" t="str">
        <f t="shared" si="352"/>
        <v/>
      </c>
      <c r="BC301" s="49" t="str">
        <f t="shared" si="353"/>
        <v/>
      </c>
      <c r="BD301" s="49" t="str">
        <f t="shared" si="354"/>
        <v/>
      </c>
      <c r="BE301" s="49" t="str">
        <f t="shared" si="355"/>
        <v/>
      </c>
      <c r="BF301" s="49" t="str">
        <f t="shared" si="356"/>
        <v/>
      </c>
      <c r="BG301" s="49" t="str">
        <f t="shared" si="357"/>
        <v/>
      </c>
      <c r="BH301" s="49" t="str">
        <f t="shared" si="358"/>
        <v/>
      </c>
      <c r="BI301" s="49" t="str">
        <f t="shared" si="395"/>
        <v/>
      </c>
      <c r="BJ301" s="3"/>
      <c r="BK301" s="49" t="str">
        <f t="shared" si="396"/>
        <v/>
      </c>
      <c r="BL301" s="49" t="str">
        <f t="shared" si="397"/>
        <v/>
      </c>
      <c r="BM301" s="49" t="str">
        <f t="shared" si="398"/>
        <v/>
      </c>
      <c r="BN301" s="49" t="str">
        <f t="shared" si="399"/>
        <v/>
      </c>
      <c r="BO301" s="49" t="str">
        <f t="shared" si="400"/>
        <v/>
      </c>
      <c r="BP301" s="49" t="str">
        <f t="shared" si="401"/>
        <v/>
      </c>
      <c r="BQ301" s="49" t="str">
        <f t="shared" si="402"/>
        <v/>
      </c>
      <c r="BR301" s="49" t="str">
        <f t="shared" si="403"/>
        <v/>
      </c>
      <c r="BS301" s="49" t="str">
        <f t="shared" si="404"/>
        <v/>
      </c>
      <c r="BT301" s="49" t="str">
        <f t="shared" si="405"/>
        <v/>
      </c>
      <c r="BU301" s="49" t="str">
        <f t="shared" si="406"/>
        <v/>
      </c>
      <c r="BV301" s="49" t="str">
        <f t="shared" si="407"/>
        <v/>
      </c>
      <c r="BW301" s="49" t="str">
        <f t="shared" si="408"/>
        <v/>
      </c>
      <c r="BY301" s="49" t="str">
        <f t="shared" si="359"/>
        <v/>
      </c>
      <c r="BZ301" s="49" t="str">
        <f t="shared" si="360"/>
        <v/>
      </c>
      <c r="CA301" s="49" t="str">
        <f t="shared" si="361"/>
        <v/>
      </c>
      <c r="CB301" s="49" t="str">
        <f t="shared" si="362"/>
        <v/>
      </c>
      <c r="CC301" s="49" t="str">
        <f t="shared" si="363"/>
        <v/>
      </c>
      <c r="CD301" s="49" t="str">
        <f t="shared" si="364"/>
        <v/>
      </c>
      <c r="CE301" s="49" t="str">
        <f t="shared" si="365"/>
        <v/>
      </c>
      <c r="CF301" s="49" t="str">
        <f t="shared" si="366"/>
        <v/>
      </c>
      <c r="CG301" s="49" t="str">
        <f t="shared" si="367"/>
        <v/>
      </c>
      <c r="CH301" s="49" t="str">
        <f t="shared" si="368"/>
        <v/>
      </c>
      <c r="CI301" s="49" t="str">
        <f t="shared" si="369"/>
        <v/>
      </c>
      <c r="CJ301" s="49" t="str">
        <f t="shared" si="370"/>
        <v/>
      </c>
      <c r="CK301" s="49" t="str">
        <f t="shared" si="371"/>
        <v/>
      </c>
      <c r="CL301" s="49" t="str">
        <f t="shared" si="372"/>
        <v/>
      </c>
      <c r="CM301" s="3"/>
      <c r="CN301" s="49" t="str">
        <f t="shared" si="423"/>
        <v/>
      </c>
      <c r="CO301" s="49" t="str">
        <f t="shared" si="424"/>
        <v/>
      </c>
      <c r="CP301" s="49" t="str">
        <f t="shared" si="425"/>
        <v/>
      </c>
      <c r="CQ301" s="49" t="str">
        <f t="shared" si="426"/>
        <v/>
      </c>
      <c r="CR301" s="49" t="str">
        <f t="shared" si="427"/>
        <v/>
      </c>
      <c r="CS301" s="49" t="str">
        <f t="shared" si="428"/>
        <v/>
      </c>
      <c r="CT301" s="49" t="str">
        <f t="shared" si="429"/>
        <v/>
      </c>
      <c r="CU301" s="49" t="str">
        <f t="shared" si="430"/>
        <v/>
      </c>
      <c r="CW301" s="49" t="str">
        <f t="shared" si="373"/>
        <v/>
      </c>
      <c r="CX301" s="49" t="str">
        <f t="shared" si="374"/>
        <v/>
      </c>
      <c r="CY301" s="49" t="str">
        <f t="shared" si="375"/>
        <v/>
      </c>
      <c r="CZ301" s="49" t="str">
        <f t="shared" si="376"/>
        <v/>
      </c>
      <c r="DA301" s="49" t="str">
        <f t="shared" si="377"/>
        <v/>
      </c>
      <c r="DB301" s="49" t="str">
        <f t="shared" si="378"/>
        <v/>
      </c>
      <c r="DC301" s="49" t="str">
        <f t="shared" si="379"/>
        <v/>
      </c>
      <c r="DD301" s="49" t="str">
        <f t="shared" si="380"/>
        <v/>
      </c>
      <c r="DE301" s="52" t="str">
        <f t="shared" si="381"/>
        <v/>
      </c>
      <c r="DG301" s="49" t="str">
        <f t="shared" si="409"/>
        <v/>
      </c>
      <c r="DH301" s="49" t="str">
        <f t="shared" si="410"/>
        <v/>
      </c>
      <c r="DI301" s="49" t="str">
        <f t="shared" si="411"/>
        <v/>
      </c>
      <c r="DK301" s="49" t="str">
        <f t="shared" si="382"/>
        <v/>
      </c>
      <c r="DL301" s="49" t="str">
        <f t="shared" si="383"/>
        <v/>
      </c>
      <c r="DM301" s="49" t="str">
        <f t="shared" si="384"/>
        <v/>
      </c>
      <c r="DN301" s="57" t="str">
        <f t="shared" si="385"/>
        <v/>
      </c>
      <c r="DP301" s="49" t="str">
        <f t="shared" si="431"/>
        <v/>
      </c>
      <c r="DQ301" s="49" t="str">
        <f t="shared" si="432"/>
        <v/>
      </c>
      <c r="DR301" s="49" t="str">
        <f t="shared" si="433"/>
        <v/>
      </c>
      <c r="DS301" s="49" t="str">
        <f t="shared" si="434"/>
        <v/>
      </c>
      <c r="DU301" s="49" t="str">
        <f t="shared" si="435"/>
        <v/>
      </c>
      <c r="DV301" s="49" t="str">
        <f t="shared" si="436"/>
        <v/>
      </c>
      <c r="DW301" s="49" t="str">
        <f t="shared" si="437"/>
        <v/>
      </c>
      <c r="DX301" s="49" t="str">
        <f t="shared" si="438"/>
        <v/>
      </c>
      <c r="DY301" s="57" t="str">
        <f t="shared" si="439"/>
        <v/>
      </c>
      <c r="EA301" s="49" t="str">
        <f t="shared" si="412"/>
        <v/>
      </c>
      <c r="EB301" s="49" t="str">
        <f t="shared" si="413"/>
        <v/>
      </c>
      <c r="EC301" s="49" t="str">
        <f t="shared" si="414"/>
        <v/>
      </c>
      <c r="ED301" s="49" t="str">
        <f t="shared" si="415"/>
        <v/>
      </c>
      <c r="EE301" s="49" t="str">
        <f t="shared" si="416"/>
        <v/>
      </c>
      <c r="EG301" s="49" t="str">
        <f t="shared" si="417"/>
        <v/>
      </c>
      <c r="EH301" s="49" t="str">
        <f t="shared" si="418"/>
        <v/>
      </c>
      <c r="EI301" s="49" t="str">
        <f t="shared" si="419"/>
        <v/>
      </c>
      <c r="EJ301" s="49" t="str">
        <f t="shared" si="420"/>
        <v/>
      </c>
      <c r="EK301" s="49" t="str">
        <f t="shared" si="421"/>
        <v/>
      </c>
      <c r="EL301" s="57" t="str">
        <f t="shared" si="422"/>
        <v/>
      </c>
    </row>
    <row r="302" spans="1:142" ht="15" customHeight="1">
      <c r="A302" s="699"/>
      <c r="B302" s="702"/>
      <c r="C302" s="702"/>
      <c r="D302" s="728"/>
      <c r="E302" s="728"/>
      <c r="F302" s="728"/>
      <c r="G302" s="728"/>
      <c r="H302" s="728"/>
      <c r="I302" s="728"/>
      <c r="J302" s="728"/>
      <c r="K302" s="728"/>
      <c r="L302" s="728"/>
      <c r="M302" s="728"/>
      <c r="N302" s="728"/>
      <c r="O302" s="728"/>
      <c r="P302" s="728"/>
      <c r="Q302" s="728"/>
      <c r="R302" s="728"/>
      <c r="S302" s="728"/>
      <c r="T302" s="728"/>
      <c r="U302" s="728"/>
      <c r="V302" s="728"/>
      <c r="W302" s="728"/>
      <c r="X302" s="728"/>
      <c r="Y302" s="728"/>
      <c r="Z302" s="728"/>
      <c r="AA302" s="728"/>
      <c r="AB302" s="728"/>
      <c r="AC302" s="728"/>
      <c r="AD302" s="728"/>
      <c r="AE302" s="728"/>
      <c r="AF302" s="728"/>
      <c r="AG302" s="728"/>
      <c r="AH302" s="728"/>
      <c r="AI302" s="728"/>
      <c r="AJ302" s="728"/>
      <c r="AK302" s="728"/>
      <c r="AL302" s="728"/>
      <c r="AM302" s="728"/>
      <c r="AN302" s="728"/>
      <c r="AO302" s="728"/>
      <c r="AP302" s="215" t="str">
        <f t="shared" si="386"/>
        <v/>
      </c>
      <c r="AQ302" s="299" t="str">
        <f t="shared" si="351"/>
        <v/>
      </c>
      <c r="AR302" s="215" t="str">
        <f t="shared" si="387"/>
        <v/>
      </c>
      <c r="AS302" s="3"/>
      <c r="AT302" s="49" t="str">
        <f t="shared" si="388"/>
        <v/>
      </c>
      <c r="AU302" s="49" t="str">
        <f t="shared" si="389"/>
        <v/>
      </c>
      <c r="AV302" s="49" t="str">
        <f t="shared" si="390"/>
        <v/>
      </c>
      <c r="AW302" s="49" t="str">
        <f t="shared" si="391"/>
        <v/>
      </c>
      <c r="AX302" s="49" t="str">
        <f t="shared" si="392"/>
        <v/>
      </c>
      <c r="AY302" s="49" t="str">
        <f t="shared" si="393"/>
        <v/>
      </c>
      <c r="AZ302" s="49" t="str">
        <f t="shared" si="394"/>
        <v/>
      </c>
      <c r="BA302" s="42"/>
      <c r="BB302" s="49" t="str">
        <f t="shared" si="352"/>
        <v/>
      </c>
      <c r="BC302" s="49" t="str">
        <f t="shared" si="353"/>
        <v/>
      </c>
      <c r="BD302" s="49" t="str">
        <f t="shared" si="354"/>
        <v/>
      </c>
      <c r="BE302" s="49" t="str">
        <f t="shared" si="355"/>
        <v/>
      </c>
      <c r="BF302" s="49" t="str">
        <f t="shared" si="356"/>
        <v/>
      </c>
      <c r="BG302" s="49" t="str">
        <f t="shared" si="357"/>
        <v/>
      </c>
      <c r="BH302" s="49" t="str">
        <f t="shared" si="358"/>
        <v/>
      </c>
      <c r="BI302" s="49" t="str">
        <f t="shared" si="395"/>
        <v/>
      </c>
      <c r="BJ302" s="3"/>
      <c r="BK302" s="49" t="str">
        <f t="shared" si="396"/>
        <v/>
      </c>
      <c r="BL302" s="49" t="str">
        <f t="shared" si="397"/>
        <v/>
      </c>
      <c r="BM302" s="49" t="str">
        <f t="shared" si="398"/>
        <v/>
      </c>
      <c r="BN302" s="49" t="str">
        <f t="shared" si="399"/>
        <v/>
      </c>
      <c r="BO302" s="49" t="str">
        <f t="shared" si="400"/>
        <v/>
      </c>
      <c r="BP302" s="49" t="str">
        <f t="shared" si="401"/>
        <v/>
      </c>
      <c r="BQ302" s="49" t="str">
        <f t="shared" si="402"/>
        <v/>
      </c>
      <c r="BR302" s="49" t="str">
        <f t="shared" si="403"/>
        <v/>
      </c>
      <c r="BS302" s="49" t="str">
        <f t="shared" si="404"/>
        <v/>
      </c>
      <c r="BT302" s="49" t="str">
        <f t="shared" si="405"/>
        <v/>
      </c>
      <c r="BU302" s="49" t="str">
        <f t="shared" si="406"/>
        <v/>
      </c>
      <c r="BV302" s="49" t="str">
        <f t="shared" si="407"/>
        <v/>
      </c>
      <c r="BW302" s="49" t="str">
        <f t="shared" si="408"/>
        <v/>
      </c>
      <c r="BY302" s="49" t="str">
        <f t="shared" si="359"/>
        <v/>
      </c>
      <c r="BZ302" s="49" t="str">
        <f t="shared" si="360"/>
        <v/>
      </c>
      <c r="CA302" s="49" t="str">
        <f t="shared" si="361"/>
        <v/>
      </c>
      <c r="CB302" s="49" t="str">
        <f t="shared" si="362"/>
        <v/>
      </c>
      <c r="CC302" s="49" t="str">
        <f t="shared" si="363"/>
        <v/>
      </c>
      <c r="CD302" s="49" t="str">
        <f t="shared" si="364"/>
        <v/>
      </c>
      <c r="CE302" s="49" t="str">
        <f t="shared" si="365"/>
        <v/>
      </c>
      <c r="CF302" s="49" t="str">
        <f t="shared" si="366"/>
        <v/>
      </c>
      <c r="CG302" s="49" t="str">
        <f t="shared" si="367"/>
        <v/>
      </c>
      <c r="CH302" s="49" t="str">
        <f t="shared" si="368"/>
        <v/>
      </c>
      <c r="CI302" s="49" t="str">
        <f t="shared" si="369"/>
        <v/>
      </c>
      <c r="CJ302" s="49" t="str">
        <f t="shared" si="370"/>
        <v/>
      </c>
      <c r="CK302" s="49" t="str">
        <f t="shared" si="371"/>
        <v/>
      </c>
      <c r="CL302" s="49" t="str">
        <f t="shared" si="372"/>
        <v/>
      </c>
      <c r="CM302" s="3"/>
      <c r="CN302" s="49" t="str">
        <f t="shared" si="423"/>
        <v/>
      </c>
      <c r="CO302" s="49" t="str">
        <f t="shared" si="424"/>
        <v/>
      </c>
      <c r="CP302" s="49" t="str">
        <f t="shared" si="425"/>
        <v/>
      </c>
      <c r="CQ302" s="49" t="str">
        <f t="shared" si="426"/>
        <v/>
      </c>
      <c r="CR302" s="49" t="str">
        <f t="shared" si="427"/>
        <v/>
      </c>
      <c r="CS302" s="49" t="str">
        <f t="shared" si="428"/>
        <v/>
      </c>
      <c r="CT302" s="49" t="str">
        <f t="shared" si="429"/>
        <v/>
      </c>
      <c r="CU302" s="49" t="str">
        <f t="shared" si="430"/>
        <v/>
      </c>
      <c r="CW302" s="49" t="str">
        <f t="shared" si="373"/>
        <v/>
      </c>
      <c r="CX302" s="49" t="str">
        <f t="shared" si="374"/>
        <v/>
      </c>
      <c r="CY302" s="49" t="str">
        <f t="shared" si="375"/>
        <v/>
      </c>
      <c r="CZ302" s="49" t="str">
        <f t="shared" si="376"/>
        <v/>
      </c>
      <c r="DA302" s="49" t="str">
        <f t="shared" si="377"/>
        <v/>
      </c>
      <c r="DB302" s="49" t="str">
        <f t="shared" si="378"/>
        <v/>
      </c>
      <c r="DC302" s="49" t="str">
        <f t="shared" si="379"/>
        <v/>
      </c>
      <c r="DD302" s="49" t="str">
        <f t="shared" si="380"/>
        <v/>
      </c>
      <c r="DE302" s="52" t="str">
        <f t="shared" si="381"/>
        <v/>
      </c>
      <c r="DG302" s="49" t="str">
        <f t="shared" si="409"/>
        <v/>
      </c>
      <c r="DH302" s="49" t="str">
        <f t="shared" si="410"/>
        <v/>
      </c>
      <c r="DI302" s="49" t="str">
        <f t="shared" si="411"/>
        <v/>
      </c>
      <c r="DK302" s="49" t="str">
        <f t="shared" si="382"/>
        <v/>
      </c>
      <c r="DL302" s="49" t="str">
        <f t="shared" si="383"/>
        <v/>
      </c>
      <c r="DM302" s="49" t="str">
        <f t="shared" si="384"/>
        <v/>
      </c>
      <c r="DN302" s="57" t="str">
        <f t="shared" si="385"/>
        <v/>
      </c>
      <c r="DP302" s="49" t="str">
        <f t="shared" si="431"/>
        <v/>
      </c>
      <c r="DQ302" s="49" t="str">
        <f t="shared" si="432"/>
        <v/>
      </c>
      <c r="DR302" s="49" t="str">
        <f t="shared" si="433"/>
        <v/>
      </c>
      <c r="DS302" s="49" t="str">
        <f t="shared" si="434"/>
        <v/>
      </c>
      <c r="DU302" s="49" t="str">
        <f t="shared" si="435"/>
        <v/>
      </c>
      <c r="DV302" s="49" t="str">
        <f t="shared" si="436"/>
        <v/>
      </c>
      <c r="DW302" s="49" t="str">
        <f t="shared" si="437"/>
        <v/>
      </c>
      <c r="DX302" s="49" t="str">
        <f t="shared" si="438"/>
        <v/>
      </c>
      <c r="DY302" s="57" t="str">
        <f t="shared" si="439"/>
        <v/>
      </c>
      <c r="EA302" s="49" t="str">
        <f t="shared" si="412"/>
        <v/>
      </c>
      <c r="EB302" s="49" t="str">
        <f t="shared" si="413"/>
        <v/>
      </c>
      <c r="EC302" s="49" t="str">
        <f t="shared" si="414"/>
        <v/>
      </c>
      <c r="ED302" s="49" t="str">
        <f t="shared" si="415"/>
        <v/>
      </c>
      <c r="EE302" s="49" t="str">
        <f t="shared" si="416"/>
        <v/>
      </c>
      <c r="EG302" s="49" t="str">
        <f t="shared" si="417"/>
        <v/>
      </c>
      <c r="EH302" s="49" t="str">
        <f t="shared" si="418"/>
        <v/>
      </c>
      <c r="EI302" s="49" t="str">
        <f t="shared" si="419"/>
        <v/>
      </c>
      <c r="EJ302" s="49" t="str">
        <f t="shared" si="420"/>
        <v/>
      </c>
      <c r="EK302" s="49" t="str">
        <f t="shared" si="421"/>
        <v/>
      </c>
      <c r="EL302" s="57" t="str">
        <f t="shared" si="422"/>
        <v/>
      </c>
    </row>
    <row r="303" spans="1:142" ht="15" customHeight="1">
      <c r="A303" s="699"/>
      <c r="B303" s="702"/>
      <c r="C303" s="702"/>
      <c r="D303" s="728"/>
      <c r="E303" s="728"/>
      <c r="F303" s="728"/>
      <c r="G303" s="728"/>
      <c r="H303" s="728"/>
      <c r="I303" s="728"/>
      <c r="J303" s="728"/>
      <c r="K303" s="728"/>
      <c r="L303" s="728"/>
      <c r="M303" s="728"/>
      <c r="N303" s="728"/>
      <c r="O303" s="728"/>
      <c r="P303" s="728"/>
      <c r="Q303" s="728"/>
      <c r="R303" s="728"/>
      <c r="S303" s="728"/>
      <c r="T303" s="728"/>
      <c r="U303" s="728"/>
      <c r="V303" s="728"/>
      <c r="W303" s="728"/>
      <c r="X303" s="728"/>
      <c r="Y303" s="728"/>
      <c r="Z303" s="728"/>
      <c r="AA303" s="728"/>
      <c r="AB303" s="728"/>
      <c r="AC303" s="728"/>
      <c r="AD303" s="728"/>
      <c r="AE303" s="728"/>
      <c r="AF303" s="728"/>
      <c r="AG303" s="728"/>
      <c r="AH303" s="728"/>
      <c r="AI303" s="728"/>
      <c r="AJ303" s="728"/>
      <c r="AK303" s="728"/>
      <c r="AL303" s="728"/>
      <c r="AM303" s="728"/>
      <c r="AN303" s="728"/>
      <c r="AO303" s="728"/>
      <c r="AP303" s="215" t="str">
        <f t="shared" si="386"/>
        <v/>
      </c>
      <c r="AQ303" s="299" t="str">
        <f t="shared" si="351"/>
        <v/>
      </c>
      <c r="AR303" s="215" t="str">
        <f t="shared" si="387"/>
        <v/>
      </c>
      <c r="AS303" s="3"/>
      <c r="AT303" s="49" t="str">
        <f t="shared" si="388"/>
        <v/>
      </c>
      <c r="AU303" s="49" t="str">
        <f t="shared" si="389"/>
        <v/>
      </c>
      <c r="AV303" s="49" t="str">
        <f t="shared" si="390"/>
        <v/>
      </c>
      <c r="AW303" s="49" t="str">
        <f t="shared" si="391"/>
        <v/>
      </c>
      <c r="AX303" s="49" t="str">
        <f t="shared" si="392"/>
        <v/>
      </c>
      <c r="AY303" s="49" t="str">
        <f t="shared" si="393"/>
        <v/>
      </c>
      <c r="AZ303" s="49" t="str">
        <f t="shared" si="394"/>
        <v/>
      </c>
      <c r="BA303" s="42"/>
      <c r="BB303" s="49" t="str">
        <f t="shared" si="352"/>
        <v/>
      </c>
      <c r="BC303" s="49" t="str">
        <f t="shared" si="353"/>
        <v/>
      </c>
      <c r="BD303" s="49" t="str">
        <f t="shared" si="354"/>
        <v/>
      </c>
      <c r="BE303" s="49" t="str">
        <f t="shared" si="355"/>
        <v/>
      </c>
      <c r="BF303" s="49" t="str">
        <f t="shared" si="356"/>
        <v/>
      </c>
      <c r="BG303" s="49" t="str">
        <f t="shared" si="357"/>
        <v/>
      </c>
      <c r="BH303" s="49" t="str">
        <f t="shared" si="358"/>
        <v/>
      </c>
      <c r="BI303" s="49" t="str">
        <f t="shared" si="395"/>
        <v/>
      </c>
      <c r="BJ303" s="3"/>
      <c r="BK303" s="49" t="str">
        <f t="shared" si="396"/>
        <v/>
      </c>
      <c r="BL303" s="49" t="str">
        <f t="shared" si="397"/>
        <v/>
      </c>
      <c r="BM303" s="49" t="str">
        <f t="shared" si="398"/>
        <v/>
      </c>
      <c r="BN303" s="49" t="str">
        <f t="shared" si="399"/>
        <v/>
      </c>
      <c r="BO303" s="49" t="str">
        <f t="shared" si="400"/>
        <v/>
      </c>
      <c r="BP303" s="49" t="str">
        <f t="shared" si="401"/>
        <v/>
      </c>
      <c r="BQ303" s="49" t="str">
        <f t="shared" si="402"/>
        <v/>
      </c>
      <c r="BR303" s="49" t="str">
        <f t="shared" si="403"/>
        <v/>
      </c>
      <c r="BS303" s="49" t="str">
        <f t="shared" si="404"/>
        <v/>
      </c>
      <c r="BT303" s="49" t="str">
        <f t="shared" si="405"/>
        <v/>
      </c>
      <c r="BU303" s="49" t="str">
        <f t="shared" si="406"/>
        <v/>
      </c>
      <c r="BV303" s="49" t="str">
        <f t="shared" si="407"/>
        <v/>
      </c>
      <c r="BW303" s="49" t="str">
        <f t="shared" si="408"/>
        <v/>
      </c>
      <c r="BY303" s="49" t="str">
        <f t="shared" si="359"/>
        <v/>
      </c>
      <c r="BZ303" s="49" t="str">
        <f t="shared" si="360"/>
        <v/>
      </c>
      <c r="CA303" s="49" t="str">
        <f t="shared" si="361"/>
        <v/>
      </c>
      <c r="CB303" s="49" t="str">
        <f t="shared" si="362"/>
        <v/>
      </c>
      <c r="CC303" s="49" t="str">
        <f t="shared" si="363"/>
        <v/>
      </c>
      <c r="CD303" s="49" t="str">
        <f t="shared" si="364"/>
        <v/>
      </c>
      <c r="CE303" s="49" t="str">
        <f t="shared" si="365"/>
        <v/>
      </c>
      <c r="CF303" s="49" t="str">
        <f t="shared" si="366"/>
        <v/>
      </c>
      <c r="CG303" s="49" t="str">
        <f t="shared" si="367"/>
        <v/>
      </c>
      <c r="CH303" s="49" t="str">
        <f t="shared" si="368"/>
        <v/>
      </c>
      <c r="CI303" s="49" t="str">
        <f t="shared" si="369"/>
        <v/>
      </c>
      <c r="CJ303" s="49" t="str">
        <f t="shared" si="370"/>
        <v/>
      </c>
      <c r="CK303" s="49" t="str">
        <f t="shared" si="371"/>
        <v/>
      </c>
      <c r="CL303" s="49" t="str">
        <f t="shared" si="372"/>
        <v/>
      </c>
      <c r="CM303" s="3"/>
      <c r="CN303" s="49" t="str">
        <f t="shared" si="423"/>
        <v/>
      </c>
      <c r="CO303" s="49" t="str">
        <f t="shared" si="424"/>
        <v/>
      </c>
      <c r="CP303" s="49" t="str">
        <f t="shared" si="425"/>
        <v/>
      </c>
      <c r="CQ303" s="49" t="str">
        <f t="shared" si="426"/>
        <v/>
      </c>
      <c r="CR303" s="49" t="str">
        <f t="shared" si="427"/>
        <v/>
      </c>
      <c r="CS303" s="49" t="str">
        <f t="shared" si="428"/>
        <v/>
      </c>
      <c r="CT303" s="49" t="str">
        <f t="shared" si="429"/>
        <v/>
      </c>
      <c r="CU303" s="49" t="str">
        <f t="shared" si="430"/>
        <v/>
      </c>
      <c r="CW303" s="49" t="str">
        <f t="shared" si="373"/>
        <v/>
      </c>
      <c r="CX303" s="49" t="str">
        <f t="shared" si="374"/>
        <v/>
      </c>
      <c r="CY303" s="49" t="str">
        <f t="shared" si="375"/>
        <v/>
      </c>
      <c r="CZ303" s="49" t="str">
        <f t="shared" si="376"/>
        <v/>
      </c>
      <c r="DA303" s="49" t="str">
        <f t="shared" si="377"/>
        <v/>
      </c>
      <c r="DB303" s="49" t="str">
        <f t="shared" si="378"/>
        <v/>
      </c>
      <c r="DC303" s="49" t="str">
        <f t="shared" si="379"/>
        <v/>
      </c>
      <c r="DD303" s="49" t="str">
        <f t="shared" si="380"/>
        <v/>
      </c>
      <c r="DE303" s="52" t="str">
        <f t="shared" si="381"/>
        <v/>
      </c>
      <c r="DG303" s="49" t="str">
        <f t="shared" si="409"/>
        <v/>
      </c>
      <c r="DH303" s="49" t="str">
        <f t="shared" si="410"/>
        <v/>
      </c>
      <c r="DI303" s="49" t="str">
        <f t="shared" si="411"/>
        <v/>
      </c>
      <c r="DK303" s="49" t="str">
        <f t="shared" si="382"/>
        <v/>
      </c>
      <c r="DL303" s="49" t="str">
        <f t="shared" si="383"/>
        <v/>
      </c>
      <c r="DM303" s="49" t="str">
        <f t="shared" si="384"/>
        <v/>
      </c>
      <c r="DN303" s="57" t="str">
        <f t="shared" si="385"/>
        <v/>
      </c>
      <c r="DP303" s="49" t="str">
        <f t="shared" si="431"/>
        <v/>
      </c>
      <c r="DQ303" s="49" t="str">
        <f t="shared" si="432"/>
        <v/>
      </c>
      <c r="DR303" s="49" t="str">
        <f t="shared" si="433"/>
        <v/>
      </c>
      <c r="DS303" s="49" t="str">
        <f t="shared" si="434"/>
        <v/>
      </c>
      <c r="DU303" s="49" t="str">
        <f t="shared" si="435"/>
        <v/>
      </c>
      <c r="DV303" s="49" t="str">
        <f t="shared" si="436"/>
        <v/>
      </c>
      <c r="DW303" s="49" t="str">
        <f t="shared" si="437"/>
        <v/>
      </c>
      <c r="DX303" s="49" t="str">
        <f t="shared" si="438"/>
        <v/>
      </c>
      <c r="DY303" s="57" t="str">
        <f t="shared" si="439"/>
        <v/>
      </c>
      <c r="EA303" s="49" t="str">
        <f t="shared" si="412"/>
        <v/>
      </c>
      <c r="EB303" s="49" t="str">
        <f t="shared" si="413"/>
        <v/>
      </c>
      <c r="EC303" s="49" t="str">
        <f t="shared" si="414"/>
        <v/>
      </c>
      <c r="ED303" s="49" t="str">
        <f t="shared" si="415"/>
        <v/>
      </c>
      <c r="EE303" s="49" t="str">
        <f t="shared" si="416"/>
        <v/>
      </c>
      <c r="EG303" s="49" t="str">
        <f t="shared" si="417"/>
        <v/>
      </c>
      <c r="EH303" s="49" t="str">
        <f t="shared" si="418"/>
        <v/>
      </c>
      <c r="EI303" s="49" t="str">
        <f t="shared" si="419"/>
        <v/>
      </c>
      <c r="EJ303" s="49" t="str">
        <f t="shared" si="420"/>
        <v/>
      </c>
      <c r="EK303" s="49" t="str">
        <f t="shared" si="421"/>
        <v/>
      </c>
      <c r="EL303" s="57" t="str">
        <f t="shared" si="422"/>
        <v/>
      </c>
    </row>
    <row r="304" spans="1:142" ht="15" customHeight="1">
      <c r="A304" s="699"/>
      <c r="B304" s="702"/>
      <c r="C304" s="702"/>
      <c r="D304" s="728"/>
      <c r="E304" s="728"/>
      <c r="F304" s="728"/>
      <c r="G304" s="728"/>
      <c r="H304" s="728"/>
      <c r="I304" s="728"/>
      <c r="J304" s="728"/>
      <c r="K304" s="728"/>
      <c r="L304" s="728"/>
      <c r="M304" s="728"/>
      <c r="N304" s="728"/>
      <c r="O304" s="728"/>
      <c r="P304" s="728"/>
      <c r="Q304" s="728"/>
      <c r="R304" s="728"/>
      <c r="S304" s="728"/>
      <c r="T304" s="728"/>
      <c r="U304" s="728"/>
      <c r="V304" s="728"/>
      <c r="W304" s="728"/>
      <c r="X304" s="728"/>
      <c r="Y304" s="728"/>
      <c r="Z304" s="728"/>
      <c r="AA304" s="728"/>
      <c r="AB304" s="728"/>
      <c r="AC304" s="728"/>
      <c r="AD304" s="728"/>
      <c r="AE304" s="728"/>
      <c r="AF304" s="728"/>
      <c r="AG304" s="728"/>
      <c r="AH304" s="728"/>
      <c r="AI304" s="728"/>
      <c r="AJ304" s="728"/>
      <c r="AK304" s="728"/>
      <c r="AL304" s="728"/>
      <c r="AM304" s="728"/>
      <c r="AN304" s="728"/>
      <c r="AO304" s="728"/>
      <c r="AP304" s="215" t="str">
        <f t="shared" si="386"/>
        <v/>
      </c>
      <c r="AQ304" s="299" t="str">
        <f t="shared" si="351"/>
        <v/>
      </c>
      <c r="AR304" s="215" t="str">
        <f t="shared" si="387"/>
        <v/>
      </c>
      <c r="AS304" s="3"/>
      <c r="AT304" s="49" t="str">
        <f t="shared" si="388"/>
        <v/>
      </c>
      <c r="AU304" s="49" t="str">
        <f t="shared" si="389"/>
        <v/>
      </c>
      <c r="AV304" s="49" t="str">
        <f t="shared" si="390"/>
        <v/>
      </c>
      <c r="AW304" s="49" t="str">
        <f t="shared" si="391"/>
        <v/>
      </c>
      <c r="AX304" s="49" t="str">
        <f t="shared" si="392"/>
        <v/>
      </c>
      <c r="AY304" s="49" t="str">
        <f t="shared" si="393"/>
        <v/>
      </c>
      <c r="AZ304" s="49" t="str">
        <f t="shared" si="394"/>
        <v/>
      </c>
      <c r="BA304" s="42"/>
      <c r="BB304" s="49" t="str">
        <f t="shared" si="352"/>
        <v/>
      </c>
      <c r="BC304" s="49" t="str">
        <f t="shared" si="353"/>
        <v/>
      </c>
      <c r="BD304" s="49" t="str">
        <f t="shared" si="354"/>
        <v/>
      </c>
      <c r="BE304" s="49" t="str">
        <f t="shared" si="355"/>
        <v/>
      </c>
      <c r="BF304" s="49" t="str">
        <f t="shared" si="356"/>
        <v/>
      </c>
      <c r="BG304" s="49" t="str">
        <f t="shared" si="357"/>
        <v/>
      </c>
      <c r="BH304" s="49" t="str">
        <f t="shared" si="358"/>
        <v/>
      </c>
      <c r="BI304" s="49" t="str">
        <f t="shared" si="395"/>
        <v/>
      </c>
      <c r="BJ304" s="3"/>
      <c r="BK304" s="49" t="str">
        <f t="shared" si="396"/>
        <v/>
      </c>
      <c r="BL304" s="49" t="str">
        <f t="shared" si="397"/>
        <v/>
      </c>
      <c r="BM304" s="49" t="str">
        <f t="shared" si="398"/>
        <v/>
      </c>
      <c r="BN304" s="49" t="str">
        <f t="shared" si="399"/>
        <v/>
      </c>
      <c r="BO304" s="49" t="str">
        <f t="shared" si="400"/>
        <v/>
      </c>
      <c r="BP304" s="49" t="str">
        <f t="shared" si="401"/>
        <v/>
      </c>
      <c r="BQ304" s="49" t="str">
        <f t="shared" si="402"/>
        <v/>
      </c>
      <c r="BR304" s="49" t="str">
        <f t="shared" si="403"/>
        <v/>
      </c>
      <c r="BS304" s="49" t="str">
        <f t="shared" si="404"/>
        <v/>
      </c>
      <c r="BT304" s="49" t="str">
        <f t="shared" si="405"/>
        <v/>
      </c>
      <c r="BU304" s="49" t="str">
        <f t="shared" si="406"/>
        <v/>
      </c>
      <c r="BV304" s="49" t="str">
        <f t="shared" si="407"/>
        <v/>
      </c>
      <c r="BW304" s="49" t="str">
        <f t="shared" si="408"/>
        <v/>
      </c>
      <c r="BY304" s="49" t="str">
        <f t="shared" si="359"/>
        <v/>
      </c>
      <c r="BZ304" s="49" t="str">
        <f t="shared" si="360"/>
        <v/>
      </c>
      <c r="CA304" s="49" t="str">
        <f t="shared" si="361"/>
        <v/>
      </c>
      <c r="CB304" s="49" t="str">
        <f t="shared" si="362"/>
        <v/>
      </c>
      <c r="CC304" s="49" t="str">
        <f t="shared" si="363"/>
        <v/>
      </c>
      <c r="CD304" s="49" t="str">
        <f t="shared" si="364"/>
        <v/>
      </c>
      <c r="CE304" s="49" t="str">
        <f t="shared" si="365"/>
        <v/>
      </c>
      <c r="CF304" s="49" t="str">
        <f t="shared" si="366"/>
        <v/>
      </c>
      <c r="CG304" s="49" t="str">
        <f t="shared" si="367"/>
        <v/>
      </c>
      <c r="CH304" s="49" t="str">
        <f t="shared" si="368"/>
        <v/>
      </c>
      <c r="CI304" s="49" t="str">
        <f t="shared" si="369"/>
        <v/>
      </c>
      <c r="CJ304" s="49" t="str">
        <f t="shared" si="370"/>
        <v/>
      </c>
      <c r="CK304" s="49" t="str">
        <f t="shared" si="371"/>
        <v/>
      </c>
      <c r="CL304" s="49" t="str">
        <f t="shared" si="372"/>
        <v/>
      </c>
      <c r="CM304" s="3"/>
      <c r="CN304" s="49" t="str">
        <f t="shared" si="423"/>
        <v/>
      </c>
      <c r="CO304" s="49" t="str">
        <f t="shared" si="424"/>
        <v/>
      </c>
      <c r="CP304" s="49" t="str">
        <f t="shared" si="425"/>
        <v/>
      </c>
      <c r="CQ304" s="49" t="str">
        <f t="shared" si="426"/>
        <v/>
      </c>
      <c r="CR304" s="49" t="str">
        <f t="shared" si="427"/>
        <v/>
      </c>
      <c r="CS304" s="49" t="str">
        <f t="shared" si="428"/>
        <v/>
      </c>
      <c r="CT304" s="49" t="str">
        <f t="shared" si="429"/>
        <v/>
      </c>
      <c r="CU304" s="49" t="str">
        <f t="shared" si="430"/>
        <v/>
      </c>
      <c r="CW304" s="49" t="str">
        <f t="shared" si="373"/>
        <v/>
      </c>
      <c r="CX304" s="49" t="str">
        <f t="shared" si="374"/>
        <v/>
      </c>
      <c r="CY304" s="49" t="str">
        <f t="shared" si="375"/>
        <v/>
      </c>
      <c r="CZ304" s="49" t="str">
        <f t="shared" si="376"/>
        <v/>
      </c>
      <c r="DA304" s="49" t="str">
        <f t="shared" si="377"/>
        <v/>
      </c>
      <c r="DB304" s="49" t="str">
        <f t="shared" si="378"/>
        <v/>
      </c>
      <c r="DC304" s="49" t="str">
        <f t="shared" si="379"/>
        <v/>
      </c>
      <c r="DD304" s="49" t="str">
        <f t="shared" si="380"/>
        <v/>
      </c>
      <c r="DE304" s="52" t="str">
        <f t="shared" si="381"/>
        <v/>
      </c>
      <c r="DG304" s="49" t="str">
        <f t="shared" si="409"/>
        <v/>
      </c>
      <c r="DH304" s="49" t="str">
        <f t="shared" si="410"/>
        <v/>
      </c>
      <c r="DI304" s="49" t="str">
        <f t="shared" si="411"/>
        <v/>
      </c>
      <c r="DK304" s="49" t="str">
        <f t="shared" si="382"/>
        <v/>
      </c>
      <c r="DL304" s="49" t="str">
        <f t="shared" si="383"/>
        <v/>
      </c>
      <c r="DM304" s="49" t="str">
        <f t="shared" si="384"/>
        <v/>
      </c>
      <c r="DN304" s="57" t="str">
        <f t="shared" si="385"/>
        <v/>
      </c>
      <c r="DP304" s="49" t="str">
        <f t="shared" si="431"/>
        <v/>
      </c>
      <c r="DQ304" s="49" t="str">
        <f t="shared" si="432"/>
        <v/>
      </c>
      <c r="DR304" s="49" t="str">
        <f t="shared" si="433"/>
        <v/>
      </c>
      <c r="DS304" s="49" t="str">
        <f t="shared" si="434"/>
        <v/>
      </c>
      <c r="DU304" s="49" t="str">
        <f t="shared" si="435"/>
        <v/>
      </c>
      <c r="DV304" s="49" t="str">
        <f t="shared" si="436"/>
        <v/>
      </c>
      <c r="DW304" s="49" t="str">
        <f t="shared" si="437"/>
        <v/>
      </c>
      <c r="DX304" s="49" t="str">
        <f t="shared" si="438"/>
        <v/>
      </c>
      <c r="DY304" s="57" t="str">
        <f t="shared" si="439"/>
        <v/>
      </c>
      <c r="EA304" s="49" t="str">
        <f t="shared" si="412"/>
        <v/>
      </c>
      <c r="EB304" s="49" t="str">
        <f t="shared" si="413"/>
        <v/>
      </c>
      <c r="EC304" s="49" t="str">
        <f t="shared" si="414"/>
        <v/>
      </c>
      <c r="ED304" s="49" t="str">
        <f t="shared" si="415"/>
        <v/>
      </c>
      <c r="EE304" s="49" t="str">
        <f t="shared" si="416"/>
        <v/>
      </c>
      <c r="EG304" s="49" t="str">
        <f t="shared" si="417"/>
        <v/>
      </c>
      <c r="EH304" s="49" t="str">
        <f t="shared" si="418"/>
        <v/>
      </c>
      <c r="EI304" s="49" t="str">
        <f t="shared" si="419"/>
        <v/>
      </c>
      <c r="EJ304" s="49" t="str">
        <f t="shared" si="420"/>
        <v/>
      </c>
      <c r="EK304" s="49" t="str">
        <f t="shared" si="421"/>
        <v/>
      </c>
      <c r="EL304" s="57" t="str">
        <f t="shared" si="422"/>
        <v/>
      </c>
    </row>
    <row r="305" spans="1:143" ht="15" customHeight="1">
      <c r="A305" s="699"/>
      <c r="B305" s="702"/>
      <c r="C305" s="702"/>
      <c r="D305" s="728"/>
      <c r="E305" s="728"/>
      <c r="F305" s="728"/>
      <c r="G305" s="728"/>
      <c r="H305" s="728"/>
      <c r="I305" s="728"/>
      <c r="J305" s="728"/>
      <c r="K305" s="728"/>
      <c r="L305" s="728"/>
      <c r="M305" s="728"/>
      <c r="N305" s="728"/>
      <c r="O305" s="728"/>
      <c r="P305" s="728"/>
      <c r="Q305" s="728"/>
      <c r="R305" s="728"/>
      <c r="S305" s="728"/>
      <c r="T305" s="728"/>
      <c r="U305" s="728"/>
      <c r="V305" s="728"/>
      <c r="W305" s="728"/>
      <c r="X305" s="728"/>
      <c r="Y305" s="728"/>
      <c r="Z305" s="728"/>
      <c r="AA305" s="728"/>
      <c r="AB305" s="728"/>
      <c r="AC305" s="728"/>
      <c r="AD305" s="728"/>
      <c r="AE305" s="728"/>
      <c r="AF305" s="728"/>
      <c r="AG305" s="728"/>
      <c r="AH305" s="728"/>
      <c r="AI305" s="728"/>
      <c r="AJ305" s="728"/>
      <c r="AK305" s="728"/>
      <c r="AL305" s="728"/>
      <c r="AM305" s="728"/>
      <c r="AN305" s="728"/>
      <c r="AO305" s="728"/>
      <c r="AP305" s="215" t="str">
        <f t="shared" si="386"/>
        <v/>
      </c>
      <c r="AQ305" s="299" t="str">
        <f t="shared" si="351"/>
        <v/>
      </c>
      <c r="AR305" s="215" t="str">
        <f t="shared" si="387"/>
        <v/>
      </c>
      <c r="AS305" s="3"/>
      <c r="AT305" s="49" t="str">
        <f t="shared" si="388"/>
        <v/>
      </c>
      <c r="AU305" s="49" t="str">
        <f t="shared" si="389"/>
        <v/>
      </c>
      <c r="AV305" s="49" t="str">
        <f t="shared" si="390"/>
        <v/>
      </c>
      <c r="AW305" s="49" t="str">
        <f t="shared" si="391"/>
        <v/>
      </c>
      <c r="AX305" s="49" t="str">
        <f t="shared" si="392"/>
        <v/>
      </c>
      <c r="AY305" s="49" t="str">
        <f t="shared" si="393"/>
        <v/>
      </c>
      <c r="AZ305" s="49" t="str">
        <f t="shared" si="394"/>
        <v/>
      </c>
      <c r="BA305" s="42"/>
      <c r="BB305" s="49" t="str">
        <f t="shared" si="352"/>
        <v/>
      </c>
      <c r="BC305" s="49" t="str">
        <f t="shared" si="353"/>
        <v/>
      </c>
      <c r="BD305" s="49" t="str">
        <f t="shared" si="354"/>
        <v/>
      </c>
      <c r="BE305" s="49" t="str">
        <f t="shared" si="355"/>
        <v/>
      </c>
      <c r="BF305" s="49" t="str">
        <f t="shared" si="356"/>
        <v/>
      </c>
      <c r="BG305" s="49" t="str">
        <f t="shared" si="357"/>
        <v/>
      </c>
      <c r="BH305" s="49" t="str">
        <f t="shared" si="358"/>
        <v/>
      </c>
      <c r="BI305" s="49" t="str">
        <f t="shared" si="395"/>
        <v/>
      </c>
      <c r="BJ305" s="3"/>
      <c r="BK305" s="49" t="str">
        <f t="shared" si="396"/>
        <v/>
      </c>
      <c r="BL305" s="49" t="str">
        <f t="shared" si="397"/>
        <v/>
      </c>
      <c r="BM305" s="49" t="str">
        <f t="shared" si="398"/>
        <v/>
      </c>
      <c r="BN305" s="49" t="str">
        <f t="shared" si="399"/>
        <v/>
      </c>
      <c r="BO305" s="49" t="str">
        <f t="shared" si="400"/>
        <v/>
      </c>
      <c r="BP305" s="49" t="str">
        <f t="shared" si="401"/>
        <v/>
      </c>
      <c r="BQ305" s="49" t="str">
        <f t="shared" si="402"/>
        <v/>
      </c>
      <c r="BR305" s="49" t="str">
        <f t="shared" si="403"/>
        <v/>
      </c>
      <c r="BS305" s="49" t="str">
        <f t="shared" si="404"/>
        <v/>
      </c>
      <c r="BT305" s="49" t="str">
        <f t="shared" si="405"/>
        <v/>
      </c>
      <c r="BU305" s="49" t="str">
        <f t="shared" si="406"/>
        <v/>
      </c>
      <c r="BV305" s="49" t="str">
        <f t="shared" si="407"/>
        <v/>
      </c>
      <c r="BW305" s="49" t="str">
        <f t="shared" si="408"/>
        <v/>
      </c>
      <c r="BY305" s="49" t="str">
        <f t="shared" si="359"/>
        <v/>
      </c>
      <c r="BZ305" s="49" t="str">
        <f t="shared" si="360"/>
        <v/>
      </c>
      <c r="CA305" s="49" t="str">
        <f t="shared" si="361"/>
        <v/>
      </c>
      <c r="CB305" s="49" t="str">
        <f t="shared" si="362"/>
        <v/>
      </c>
      <c r="CC305" s="49" t="str">
        <f t="shared" si="363"/>
        <v/>
      </c>
      <c r="CD305" s="49" t="str">
        <f t="shared" si="364"/>
        <v/>
      </c>
      <c r="CE305" s="49" t="str">
        <f t="shared" si="365"/>
        <v/>
      </c>
      <c r="CF305" s="49" t="str">
        <f t="shared" si="366"/>
        <v/>
      </c>
      <c r="CG305" s="49" t="str">
        <f t="shared" si="367"/>
        <v/>
      </c>
      <c r="CH305" s="49" t="str">
        <f t="shared" si="368"/>
        <v/>
      </c>
      <c r="CI305" s="49" t="str">
        <f t="shared" si="369"/>
        <v/>
      </c>
      <c r="CJ305" s="49" t="str">
        <f t="shared" si="370"/>
        <v/>
      </c>
      <c r="CK305" s="49" t="str">
        <f t="shared" si="371"/>
        <v/>
      </c>
      <c r="CL305" s="49" t="str">
        <f t="shared" si="372"/>
        <v/>
      </c>
      <c r="CM305" s="3"/>
      <c r="CN305" s="49" t="str">
        <f t="shared" si="423"/>
        <v/>
      </c>
      <c r="CO305" s="49" t="str">
        <f t="shared" si="424"/>
        <v/>
      </c>
      <c r="CP305" s="49" t="str">
        <f t="shared" si="425"/>
        <v/>
      </c>
      <c r="CQ305" s="49" t="str">
        <f t="shared" si="426"/>
        <v/>
      </c>
      <c r="CR305" s="49" t="str">
        <f t="shared" si="427"/>
        <v/>
      </c>
      <c r="CS305" s="49" t="str">
        <f t="shared" si="428"/>
        <v/>
      </c>
      <c r="CT305" s="49" t="str">
        <f t="shared" si="429"/>
        <v/>
      </c>
      <c r="CU305" s="49" t="str">
        <f t="shared" si="430"/>
        <v/>
      </c>
      <c r="CW305" s="49" t="str">
        <f t="shared" si="373"/>
        <v/>
      </c>
      <c r="CX305" s="49" t="str">
        <f t="shared" si="374"/>
        <v/>
      </c>
      <c r="CY305" s="49" t="str">
        <f t="shared" si="375"/>
        <v/>
      </c>
      <c r="CZ305" s="49" t="str">
        <f t="shared" si="376"/>
        <v/>
      </c>
      <c r="DA305" s="49" t="str">
        <f t="shared" si="377"/>
        <v/>
      </c>
      <c r="DB305" s="49" t="str">
        <f t="shared" si="378"/>
        <v/>
      </c>
      <c r="DC305" s="49" t="str">
        <f t="shared" si="379"/>
        <v/>
      </c>
      <c r="DD305" s="49" t="str">
        <f t="shared" si="380"/>
        <v/>
      </c>
      <c r="DE305" s="52" t="str">
        <f t="shared" si="381"/>
        <v/>
      </c>
      <c r="DG305" s="49" t="str">
        <f t="shared" si="409"/>
        <v/>
      </c>
      <c r="DH305" s="49" t="str">
        <f t="shared" si="410"/>
        <v/>
      </c>
      <c r="DI305" s="49" t="str">
        <f t="shared" si="411"/>
        <v/>
      </c>
      <c r="DK305" s="49" t="str">
        <f t="shared" si="382"/>
        <v/>
      </c>
      <c r="DL305" s="49" t="str">
        <f t="shared" si="383"/>
        <v/>
      </c>
      <c r="DM305" s="49" t="str">
        <f t="shared" si="384"/>
        <v/>
      </c>
      <c r="DN305" s="57" t="str">
        <f t="shared" si="385"/>
        <v/>
      </c>
      <c r="DP305" s="49" t="str">
        <f t="shared" si="431"/>
        <v/>
      </c>
      <c r="DQ305" s="49" t="str">
        <f t="shared" si="432"/>
        <v/>
      </c>
      <c r="DR305" s="49" t="str">
        <f t="shared" si="433"/>
        <v/>
      </c>
      <c r="DS305" s="49" t="str">
        <f t="shared" si="434"/>
        <v/>
      </c>
      <c r="DU305" s="49" t="str">
        <f t="shared" si="435"/>
        <v/>
      </c>
      <c r="DV305" s="49" t="str">
        <f t="shared" si="436"/>
        <v/>
      </c>
      <c r="DW305" s="49" t="str">
        <f t="shared" si="437"/>
        <v/>
      </c>
      <c r="DX305" s="49" t="str">
        <f t="shared" si="438"/>
        <v/>
      </c>
      <c r="DY305" s="57" t="str">
        <f t="shared" si="439"/>
        <v/>
      </c>
      <c r="EA305" s="49" t="str">
        <f t="shared" si="412"/>
        <v/>
      </c>
      <c r="EB305" s="49" t="str">
        <f t="shared" si="413"/>
        <v/>
      </c>
      <c r="EC305" s="49" t="str">
        <f t="shared" si="414"/>
        <v/>
      </c>
      <c r="ED305" s="49" t="str">
        <f t="shared" si="415"/>
        <v/>
      </c>
      <c r="EE305" s="49" t="str">
        <f t="shared" si="416"/>
        <v/>
      </c>
      <c r="EG305" s="49" t="str">
        <f t="shared" si="417"/>
        <v/>
      </c>
      <c r="EH305" s="49" t="str">
        <f t="shared" si="418"/>
        <v/>
      </c>
      <c r="EI305" s="49" t="str">
        <f t="shared" si="419"/>
        <v/>
      </c>
      <c r="EJ305" s="49" t="str">
        <f t="shared" si="420"/>
        <v/>
      </c>
      <c r="EK305" s="49" t="str">
        <f t="shared" si="421"/>
        <v/>
      </c>
      <c r="EL305" s="57" t="str">
        <f t="shared" si="422"/>
        <v/>
      </c>
    </row>
    <row r="306" spans="1:143" ht="15" customHeight="1">
      <c r="A306" s="699"/>
      <c r="B306" s="702"/>
      <c r="C306" s="702"/>
      <c r="D306" s="728"/>
      <c r="E306" s="728"/>
      <c r="F306" s="728"/>
      <c r="G306" s="728"/>
      <c r="H306" s="728"/>
      <c r="I306" s="728"/>
      <c r="J306" s="728"/>
      <c r="K306" s="728"/>
      <c r="L306" s="728"/>
      <c r="M306" s="728"/>
      <c r="N306" s="728"/>
      <c r="O306" s="728"/>
      <c r="P306" s="728"/>
      <c r="Q306" s="728"/>
      <c r="R306" s="728"/>
      <c r="S306" s="728"/>
      <c r="T306" s="728"/>
      <c r="U306" s="728"/>
      <c r="V306" s="728"/>
      <c r="W306" s="728"/>
      <c r="X306" s="728"/>
      <c r="Y306" s="728"/>
      <c r="Z306" s="728"/>
      <c r="AA306" s="728"/>
      <c r="AB306" s="728"/>
      <c r="AC306" s="728"/>
      <c r="AD306" s="728"/>
      <c r="AE306" s="728"/>
      <c r="AF306" s="728"/>
      <c r="AG306" s="728"/>
      <c r="AH306" s="728"/>
      <c r="AI306" s="728"/>
      <c r="AJ306" s="728"/>
      <c r="AK306" s="728"/>
      <c r="AL306" s="728"/>
      <c r="AM306" s="728"/>
      <c r="AN306" s="728"/>
      <c r="AO306" s="728"/>
      <c r="AP306" s="215" t="str">
        <f t="shared" si="386"/>
        <v/>
      </c>
      <c r="AQ306" s="299" t="str">
        <f t="shared" si="351"/>
        <v/>
      </c>
      <c r="AR306" s="215" t="str">
        <f t="shared" si="387"/>
        <v/>
      </c>
      <c r="AS306" s="3"/>
      <c r="AT306" s="49" t="str">
        <f t="shared" si="388"/>
        <v/>
      </c>
      <c r="AU306" s="49" t="str">
        <f t="shared" si="389"/>
        <v/>
      </c>
      <c r="AV306" s="49" t="str">
        <f t="shared" si="390"/>
        <v/>
      </c>
      <c r="AW306" s="49" t="str">
        <f t="shared" si="391"/>
        <v/>
      </c>
      <c r="AX306" s="49" t="str">
        <f t="shared" si="392"/>
        <v/>
      </c>
      <c r="AY306" s="49" t="str">
        <f t="shared" si="393"/>
        <v/>
      </c>
      <c r="AZ306" s="49" t="str">
        <f t="shared" si="394"/>
        <v/>
      </c>
      <c r="BA306" s="42"/>
      <c r="BB306" s="49" t="str">
        <f t="shared" si="352"/>
        <v/>
      </c>
      <c r="BC306" s="49" t="str">
        <f t="shared" si="353"/>
        <v/>
      </c>
      <c r="BD306" s="49" t="str">
        <f t="shared" si="354"/>
        <v/>
      </c>
      <c r="BE306" s="49" t="str">
        <f t="shared" si="355"/>
        <v/>
      </c>
      <c r="BF306" s="49" t="str">
        <f t="shared" si="356"/>
        <v/>
      </c>
      <c r="BG306" s="49" t="str">
        <f t="shared" si="357"/>
        <v/>
      </c>
      <c r="BH306" s="49" t="str">
        <f t="shared" si="358"/>
        <v/>
      </c>
      <c r="BI306" s="49" t="str">
        <f t="shared" si="395"/>
        <v/>
      </c>
      <c r="BJ306" s="3"/>
      <c r="BK306" s="49" t="str">
        <f t="shared" si="396"/>
        <v/>
      </c>
      <c r="BL306" s="49" t="str">
        <f t="shared" si="397"/>
        <v/>
      </c>
      <c r="BM306" s="49" t="str">
        <f t="shared" si="398"/>
        <v/>
      </c>
      <c r="BN306" s="49" t="str">
        <f t="shared" si="399"/>
        <v/>
      </c>
      <c r="BO306" s="49" t="str">
        <f t="shared" si="400"/>
        <v/>
      </c>
      <c r="BP306" s="49" t="str">
        <f t="shared" si="401"/>
        <v/>
      </c>
      <c r="BQ306" s="49" t="str">
        <f t="shared" si="402"/>
        <v/>
      </c>
      <c r="BR306" s="49" t="str">
        <f t="shared" si="403"/>
        <v/>
      </c>
      <c r="BS306" s="49" t="str">
        <f t="shared" si="404"/>
        <v/>
      </c>
      <c r="BT306" s="49" t="str">
        <f t="shared" si="405"/>
        <v/>
      </c>
      <c r="BU306" s="49" t="str">
        <f t="shared" si="406"/>
        <v/>
      </c>
      <c r="BV306" s="49" t="str">
        <f t="shared" si="407"/>
        <v/>
      </c>
      <c r="BW306" s="49" t="str">
        <f t="shared" si="408"/>
        <v/>
      </c>
      <c r="BY306" s="49" t="str">
        <f t="shared" si="359"/>
        <v/>
      </c>
      <c r="BZ306" s="49" t="str">
        <f t="shared" si="360"/>
        <v/>
      </c>
      <c r="CA306" s="49" t="str">
        <f t="shared" si="361"/>
        <v/>
      </c>
      <c r="CB306" s="49" t="str">
        <f t="shared" si="362"/>
        <v/>
      </c>
      <c r="CC306" s="49" t="str">
        <f t="shared" si="363"/>
        <v/>
      </c>
      <c r="CD306" s="49" t="str">
        <f t="shared" si="364"/>
        <v/>
      </c>
      <c r="CE306" s="49" t="str">
        <f t="shared" si="365"/>
        <v/>
      </c>
      <c r="CF306" s="49" t="str">
        <f t="shared" si="366"/>
        <v/>
      </c>
      <c r="CG306" s="49" t="str">
        <f t="shared" si="367"/>
        <v/>
      </c>
      <c r="CH306" s="49" t="str">
        <f t="shared" si="368"/>
        <v/>
      </c>
      <c r="CI306" s="49" t="str">
        <f t="shared" si="369"/>
        <v/>
      </c>
      <c r="CJ306" s="49" t="str">
        <f t="shared" si="370"/>
        <v/>
      </c>
      <c r="CK306" s="49" t="str">
        <f t="shared" si="371"/>
        <v/>
      </c>
      <c r="CL306" s="49" t="str">
        <f t="shared" si="372"/>
        <v/>
      </c>
      <c r="CM306" s="3"/>
      <c r="CN306" s="49" t="str">
        <f t="shared" si="423"/>
        <v/>
      </c>
      <c r="CO306" s="49" t="str">
        <f t="shared" si="424"/>
        <v/>
      </c>
      <c r="CP306" s="49" t="str">
        <f t="shared" si="425"/>
        <v/>
      </c>
      <c r="CQ306" s="49" t="str">
        <f t="shared" si="426"/>
        <v/>
      </c>
      <c r="CR306" s="49" t="str">
        <f t="shared" si="427"/>
        <v/>
      </c>
      <c r="CS306" s="49" t="str">
        <f t="shared" si="428"/>
        <v/>
      </c>
      <c r="CT306" s="49" t="str">
        <f t="shared" si="429"/>
        <v/>
      </c>
      <c r="CU306" s="49" t="str">
        <f t="shared" si="430"/>
        <v/>
      </c>
      <c r="CW306" s="49" t="str">
        <f t="shared" si="373"/>
        <v/>
      </c>
      <c r="CX306" s="49" t="str">
        <f t="shared" si="374"/>
        <v/>
      </c>
      <c r="CY306" s="49" t="str">
        <f t="shared" si="375"/>
        <v/>
      </c>
      <c r="CZ306" s="49" t="str">
        <f t="shared" si="376"/>
        <v/>
      </c>
      <c r="DA306" s="49" t="str">
        <f t="shared" si="377"/>
        <v/>
      </c>
      <c r="DB306" s="49" t="str">
        <f t="shared" si="378"/>
        <v/>
      </c>
      <c r="DC306" s="49" t="str">
        <f t="shared" si="379"/>
        <v/>
      </c>
      <c r="DD306" s="49" t="str">
        <f t="shared" si="380"/>
        <v/>
      </c>
      <c r="DE306" s="52" t="str">
        <f t="shared" si="381"/>
        <v/>
      </c>
      <c r="DG306" s="49" t="str">
        <f t="shared" si="409"/>
        <v/>
      </c>
      <c r="DH306" s="49" t="str">
        <f t="shared" si="410"/>
        <v/>
      </c>
      <c r="DI306" s="49" t="str">
        <f t="shared" si="411"/>
        <v/>
      </c>
      <c r="DK306" s="49" t="str">
        <f t="shared" si="382"/>
        <v/>
      </c>
      <c r="DL306" s="49" t="str">
        <f t="shared" si="383"/>
        <v/>
      </c>
      <c r="DM306" s="49" t="str">
        <f t="shared" si="384"/>
        <v/>
      </c>
      <c r="DN306" s="57" t="str">
        <f t="shared" si="385"/>
        <v/>
      </c>
      <c r="DP306" s="49" t="str">
        <f t="shared" si="431"/>
        <v/>
      </c>
      <c r="DQ306" s="49" t="str">
        <f t="shared" si="432"/>
        <v/>
      </c>
      <c r="DR306" s="49" t="str">
        <f t="shared" si="433"/>
        <v/>
      </c>
      <c r="DS306" s="49" t="str">
        <f t="shared" si="434"/>
        <v/>
      </c>
      <c r="DU306" s="49" t="str">
        <f t="shared" si="435"/>
        <v/>
      </c>
      <c r="DV306" s="49" t="str">
        <f t="shared" si="436"/>
        <v/>
      </c>
      <c r="DW306" s="49" t="str">
        <f t="shared" si="437"/>
        <v/>
      </c>
      <c r="DX306" s="49" t="str">
        <f t="shared" si="438"/>
        <v/>
      </c>
      <c r="DY306" s="57" t="str">
        <f t="shared" si="439"/>
        <v/>
      </c>
      <c r="EA306" s="49" t="str">
        <f t="shared" si="412"/>
        <v/>
      </c>
      <c r="EB306" s="49" t="str">
        <f t="shared" si="413"/>
        <v/>
      </c>
      <c r="EC306" s="49" t="str">
        <f t="shared" si="414"/>
        <v/>
      </c>
      <c r="ED306" s="49" t="str">
        <f t="shared" si="415"/>
        <v/>
      </c>
      <c r="EE306" s="49" t="str">
        <f t="shared" si="416"/>
        <v/>
      </c>
      <c r="EG306" s="49" t="str">
        <f t="shared" si="417"/>
        <v/>
      </c>
      <c r="EH306" s="49" t="str">
        <f t="shared" si="418"/>
        <v/>
      </c>
      <c r="EI306" s="49" t="str">
        <f t="shared" si="419"/>
        <v/>
      </c>
      <c r="EJ306" s="49" t="str">
        <f t="shared" si="420"/>
        <v/>
      </c>
      <c r="EK306" s="49" t="str">
        <f t="shared" si="421"/>
        <v/>
      </c>
      <c r="EL306" s="57" t="str">
        <f t="shared" si="422"/>
        <v/>
      </c>
    </row>
    <row r="307" spans="1:143" ht="15" customHeight="1">
      <c r="A307" s="699"/>
      <c r="B307" s="702"/>
      <c r="C307" s="702"/>
      <c r="D307" s="728"/>
      <c r="E307" s="728"/>
      <c r="F307" s="728"/>
      <c r="G307" s="728"/>
      <c r="H307" s="728"/>
      <c r="I307" s="728"/>
      <c r="J307" s="728"/>
      <c r="K307" s="728"/>
      <c r="L307" s="728"/>
      <c r="M307" s="728"/>
      <c r="N307" s="728"/>
      <c r="O307" s="728"/>
      <c r="P307" s="728"/>
      <c r="Q307" s="728"/>
      <c r="R307" s="728"/>
      <c r="S307" s="728"/>
      <c r="T307" s="728"/>
      <c r="U307" s="728"/>
      <c r="V307" s="728"/>
      <c r="W307" s="728"/>
      <c r="X307" s="728"/>
      <c r="Y307" s="728"/>
      <c r="Z307" s="728"/>
      <c r="AA307" s="728"/>
      <c r="AB307" s="728"/>
      <c r="AC307" s="728"/>
      <c r="AD307" s="728"/>
      <c r="AE307" s="728"/>
      <c r="AF307" s="728"/>
      <c r="AG307" s="728"/>
      <c r="AH307" s="728"/>
      <c r="AI307" s="728"/>
      <c r="AJ307" s="728"/>
      <c r="AK307" s="728"/>
      <c r="AL307" s="728"/>
      <c r="AM307" s="728"/>
      <c r="AN307" s="728"/>
      <c r="AO307" s="728"/>
      <c r="AP307" s="215" t="str">
        <f t="shared" si="386"/>
        <v/>
      </c>
      <c r="AQ307" s="299" t="str">
        <f t="shared" si="351"/>
        <v/>
      </c>
      <c r="AR307" s="215" t="str">
        <f t="shared" si="387"/>
        <v/>
      </c>
      <c r="AS307" s="3"/>
      <c r="AT307" s="49" t="str">
        <f t="shared" si="388"/>
        <v/>
      </c>
      <c r="AU307" s="49" t="str">
        <f t="shared" si="389"/>
        <v/>
      </c>
      <c r="AV307" s="49" t="str">
        <f t="shared" si="390"/>
        <v/>
      </c>
      <c r="AW307" s="49" t="str">
        <f t="shared" si="391"/>
        <v/>
      </c>
      <c r="AX307" s="49" t="str">
        <f t="shared" si="392"/>
        <v/>
      </c>
      <c r="AY307" s="49" t="str">
        <f t="shared" si="393"/>
        <v/>
      </c>
      <c r="AZ307" s="49" t="str">
        <f t="shared" si="394"/>
        <v/>
      </c>
      <c r="BA307" s="42"/>
      <c r="BB307" s="49" t="str">
        <f t="shared" si="352"/>
        <v/>
      </c>
      <c r="BC307" s="49" t="str">
        <f t="shared" si="353"/>
        <v/>
      </c>
      <c r="BD307" s="49" t="str">
        <f t="shared" si="354"/>
        <v/>
      </c>
      <c r="BE307" s="49" t="str">
        <f t="shared" si="355"/>
        <v/>
      </c>
      <c r="BF307" s="49" t="str">
        <f t="shared" si="356"/>
        <v/>
      </c>
      <c r="BG307" s="49" t="str">
        <f t="shared" si="357"/>
        <v/>
      </c>
      <c r="BH307" s="49" t="str">
        <f t="shared" si="358"/>
        <v/>
      </c>
      <c r="BI307" s="49" t="str">
        <f t="shared" si="395"/>
        <v/>
      </c>
      <c r="BJ307" s="3"/>
      <c r="BK307" s="49" t="str">
        <f t="shared" si="396"/>
        <v/>
      </c>
      <c r="BL307" s="49" t="str">
        <f t="shared" si="397"/>
        <v/>
      </c>
      <c r="BM307" s="49" t="str">
        <f t="shared" si="398"/>
        <v/>
      </c>
      <c r="BN307" s="49" t="str">
        <f t="shared" si="399"/>
        <v/>
      </c>
      <c r="BO307" s="49" t="str">
        <f t="shared" si="400"/>
        <v/>
      </c>
      <c r="BP307" s="49" t="str">
        <f t="shared" si="401"/>
        <v/>
      </c>
      <c r="BQ307" s="49" t="str">
        <f t="shared" si="402"/>
        <v/>
      </c>
      <c r="BR307" s="49" t="str">
        <f t="shared" si="403"/>
        <v/>
      </c>
      <c r="BS307" s="49" t="str">
        <f t="shared" si="404"/>
        <v/>
      </c>
      <c r="BT307" s="49" t="str">
        <f t="shared" si="405"/>
        <v/>
      </c>
      <c r="BU307" s="49" t="str">
        <f t="shared" si="406"/>
        <v/>
      </c>
      <c r="BV307" s="49" t="str">
        <f t="shared" si="407"/>
        <v/>
      </c>
      <c r="BW307" s="49" t="str">
        <f t="shared" si="408"/>
        <v/>
      </c>
      <c r="BY307" s="49" t="str">
        <f t="shared" si="359"/>
        <v/>
      </c>
      <c r="BZ307" s="49" t="str">
        <f t="shared" si="360"/>
        <v/>
      </c>
      <c r="CA307" s="49" t="str">
        <f t="shared" si="361"/>
        <v/>
      </c>
      <c r="CB307" s="49" t="str">
        <f t="shared" si="362"/>
        <v/>
      </c>
      <c r="CC307" s="49" t="str">
        <f t="shared" si="363"/>
        <v/>
      </c>
      <c r="CD307" s="49" t="str">
        <f t="shared" si="364"/>
        <v/>
      </c>
      <c r="CE307" s="49" t="str">
        <f t="shared" si="365"/>
        <v/>
      </c>
      <c r="CF307" s="49" t="str">
        <f t="shared" si="366"/>
        <v/>
      </c>
      <c r="CG307" s="49" t="str">
        <f t="shared" si="367"/>
        <v/>
      </c>
      <c r="CH307" s="49" t="str">
        <f t="shared" si="368"/>
        <v/>
      </c>
      <c r="CI307" s="49" t="str">
        <f t="shared" si="369"/>
        <v/>
      </c>
      <c r="CJ307" s="49" t="str">
        <f t="shared" si="370"/>
        <v/>
      </c>
      <c r="CK307" s="49" t="str">
        <f t="shared" si="371"/>
        <v/>
      </c>
      <c r="CL307" s="49" t="str">
        <f t="shared" si="372"/>
        <v/>
      </c>
      <c r="CM307" s="3"/>
      <c r="CN307" s="49" t="str">
        <f t="shared" si="423"/>
        <v/>
      </c>
      <c r="CO307" s="49" t="str">
        <f t="shared" si="424"/>
        <v/>
      </c>
      <c r="CP307" s="49" t="str">
        <f t="shared" si="425"/>
        <v/>
      </c>
      <c r="CQ307" s="49" t="str">
        <f t="shared" si="426"/>
        <v/>
      </c>
      <c r="CR307" s="49" t="str">
        <f t="shared" si="427"/>
        <v/>
      </c>
      <c r="CS307" s="49" t="str">
        <f t="shared" si="428"/>
        <v/>
      </c>
      <c r="CT307" s="49" t="str">
        <f t="shared" si="429"/>
        <v/>
      </c>
      <c r="CU307" s="49" t="str">
        <f t="shared" si="430"/>
        <v/>
      </c>
      <c r="CW307" s="49" t="str">
        <f t="shared" si="373"/>
        <v/>
      </c>
      <c r="CX307" s="49" t="str">
        <f t="shared" si="374"/>
        <v/>
      </c>
      <c r="CY307" s="49" t="str">
        <f t="shared" si="375"/>
        <v/>
      </c>
      <c r="CZ307" s="49" t="str">
        <f t="shared" si="376"/>
        <v/>
      </c>
      <c r="DA307" s="49" t="str">
        <f t="shared" si="377"/>
        <v/>
      </c>
      <c r="DB307" s="49" t="str">
        <f t="shared" si="378"/>
        <v/>
      </c>
      <c r="DC307" s="49" t="str">
        <f t="shared" si="379"/>
        <v/>
      </c>
      <c r="DD307" s="49" t="str">
        <f t="shared" si="380"/>
        <v/>
      </c>
      <c r="DE307" s="52" t="str">
        <f t="shared" si="381"/>
        <v/>
      </c>
      <c r="DG307" s="49" t="str">
        <f t="shared" si="409"/>
        <v/>
      </c>
      <c r="DH307" s="49" t="str">
        <f t="shared" si="410"/>
        <v/>
      </c>
      <c r="DI307" s="49" t="str">
        <f t="shared" si="411"/>
        <v/>
      </c>
      <c r="DK307" s="49" t="str">
        <f t="shared" si="382"/>
        <v/>
      </c>
      <c r="DL307" s="49" t="str">
        <f t="shared" si="383"/>
        <v/>
      </c>
      <c r="DM307" s="49" t="str">
        <f t="shared" si="384"/>
        <v/>
      </c>
      <c r="DN307" s="57" t="str">
        <f t="shared" si="385"/>
        <v/>
      </c>
      <c r="DP307" s="49" t="str">
        <f t="shared" si="431"/>
        <v/>
      </c>
      <c r="DQ307" s="49" t="str">
        <f t="shared" si="432"/>
        <v/>
      </c>
      <c r="DR307" s="49" t="str">
        <f t="shared" si="433"/>
        <v/>
      </c>
      <c r="DS307" s="49" t="str">
        <f t="shared" si="434"/>
        <v/>
      </c>
      <c r="DU307" s="49" t="str">
        <f t="shared" si="435"/>
        <v/>
      </c>
      <c r="DV307" s="49" t="str">
        <f t="shared" si="436"/>
        <v/>
      </c>
      <c r="DW307" s="49" t="str">
        <f t="shared" si="437"/>
        <v/>
      </c>
      <c r="DX307" s="49" t="str">
        <f t="shared" si="438"/>
        <v/>
      </c>
      <c r="DY307" s="57" t="str">
        <f t="shared" si="439"/>
        <v/>
      </c>
      <c r="EA307" s="49" t="str">
        <f t="shared" si="412"/>
        <v/>
      </c>
      <c r="EB307" s="49" t="str">
        <f t="shared" si="413"/>
        <v/>
      </c>
      <c r="EC307" s="49" t="str">
        <f t="shared" si="414"/>
        <v/>
      </c>
      <c r="ED307" s="49" t="str">
        <f t="shared" si="415"/>
        <v/>
      </c>
      <c r="EE307" s="49" t="str">
        <f t="shared" si="416"/>
        <v/>
      </c>
      <c r="EG307" s="49" t="str">
        <f t="shared" si="417"/>
        <v/>
      </c>
      <c r="EH307" s="49" t="str">
        <f t="shared" si="418"/>
        <v/>
      </c>
      <c r="EI307" s="49" t="str">
        <f t="shared" si="419"/>
        <v/>
      </c>
      <c r="EJ307" s="49" t="str">
        <f t="shared" si="420"/>
        <v/>
      </c>
      <c r="EK307" s="49" t="str">
        <f t="shared" si="421"/>
        <v/>
      </c>
      <c r="EL307" s="57" t="str">
        <f t="shared" si="422"/>
        <v/>
      </c>
    </row>
    <row r="308" spans="1:143" ht="15" customHeight="1">
      <c r="A308" s="699"/>
      <c r="B308" s="702"/>
      <c r="C308" s="702"/>
      <c r="D308" s="728"/>
      <c r="E308" s="728"/>
      <c r="F308" s="728"/>
      <c r="G308" s="728"/>
      <c r="H308" s="728"/>
      <c r="I308" s="728"/>
      <c r="J308" s="728"/>
      <c r="K308" s="728"/>
      <c r="L308" s="728"/>
      <c r="M308" s="728"/>
      <c r="N308" s="728"/>
      <c r="O308" s="728"/>
      <c r="P308" s="728"/>
      <c r="Q308" s="728"/>
      <c r="R308" s="728"/>
      <c r="S308" s="728"/>
      <c r="T308" s="728"/>
      <c r="U308" s="728"/>
      <c r="V308" s="728"/>
      <c r="W308" s="728"/>
      <c r="X308" s="728"/>
      <c r="Y308" s="728"/>
      <c r="Z308" s="728"/>
      <c r="AA308" s="728"/>
      <c r="AB308" s="728"/>
      <c r="AC308" s="728"/>
      <c r="AD308" s="728"/>
      <c r="AE308" s="728"/>
      <c r="AF308" s="728"/>
      <c r="AG308" s="728"/>
      <c r="AH308" s="728"/>
      <c r="AI308" s="728"/>
      <c r="AJ308" s="728"/>
      <c r="AK308" s="728"/>
      <c r="AL308" s="728"/>
      <c r="AM308" s="728"/>
      <c r="AN308" s="728"/>
      <c r="AO308" s="728"/>
      <c r="AP308" s="215" t="str">
        <f t="shared" si="386"/>
        <v/>
      </c>
      <c r="AQ308" s="299" t="str">
        <f t="shared" si="351"/>
        <v/>
      </c>
      <c r="AR308" s="215" t="str">
        <f t="shared" si="387"/>
        <v/>
      </c>
      <c r="AS308" s="3"/>
      <c r="AT308" s="49" t="str">
        <f t="shared" si="388"/>
        <v/>
      </c>
      <c r="AU308" s="49" t="str">
        <f t="shared" si="389"/>
        <v/>
      </c>
      <c r="AV308" s="49" t="str">
        <f t="shared" si="390"/>
        <v/>
      </c>
      <c r="AW308" s="49" t="str">
        <f t="shared" si="391"/>
        <v/>
      </c>
      <c r="AX308" s="49" t="str">
        <f t="shared" si="392"/>
        <v/>
      </c>
      <c r="AY308" s="49" t="str">
        <f t="shared" si="393"/>
        <v/>
      </c>
      <c r="AZ308" s="49" t="str">
        <f t="shared" si="394"/>
        <v/>
      </c>
      <c r="BA308" s="42"/>
      <c r="BB308" s="49" t="str">
        <f t="shared" si="352"/>
        <v/>
      </c>
      <c r="BC308" s="49" t="str">
        <f t="shared" si="353"/>
        <v/>
      </c>
      <c r="BD308" s="49" t="str">
        <f t="shared" si="354"/>
        <v/>
      </c>
      <c r="BE308" s="49" t="str">
        <f t="shared" si="355"/>
        <v/>
      </c>
      <c r="BF308" s="49" t="str">
        <f t="shared" si="356"/>
        <v/>
      </c>
      <c r="BG308" s="49" t="str">
        <f t="shared" si="357"/>
        <v/>
      </c>
      <c r="BH308" s="49" t="str">
        <f t="shared" si="358"/>
        <v/>
      </c>
      <c r="BI308" s="49" t="str">
        <f t="shared" si="395"/>
        <v/>
      </c>
      <c r="BJ308" s="3"/>
      <c r="BK308" s="49" t="str">
        <f t="shared" si="396"/>
        <v/>
      </c>
      <c r="BL308" s="49" t="str">
        <f t="shared" si="397"/>
        <v/>
      </c>
      <c r="BM308" s="49" t="str">
        <f t="shared" si="398"/>
        <v/>
      </c>
      <c r="BN308" s="49" t="str">
        <f t="shared" si="399"/>
        <v/>
      </c>
      <c r="BO308" s="49" t="str">
        <f t="shared" si="400"/>
        <v/>
      </c>
      <c r="BP308" s="49" t="str">
        <f t="shared" si="401"/>
        <v/>
      </c>
      <c r="BQ308" s="49" t="str">
        <f t="shared" si="402"/>
        <v/>
      </c>
      <c r="BR308" s="49" t="str">
        <f t="shared" si="403"/>
        <v/>
      </c>
      <c r="BS308" s="49" t="str">
        <f t="shared" si="404"/>
        <v/>
      </c>
      <c r="BT308" s="49" t="str">
        <f t="shared" si="405"/>
        <v/>
      </c>
      <c r="BU308" s="49" t="str">
        <f t="shared" si="406"/>
        <v/>
      </c>
      <c r="BV308" s="49" t="str">
        <f t="shared" si="407"/>
        <v/>
      </c>
      <c r="BW308" s="49" t="str">
        <f t="shared" si="408"/>
        <v/>
      </c>
      <c r="BY308" s="49" t="str">
        <f t="shared" si="359"/>
        <v/>
      </c>
      <c r="BZ308" s="49" t="str">
        <f t="shared" si="360"/>
        <v/>
      </c>
      <c r="CA308" s="49" t="str">
        <f t="shared" si="361"/>
        <v/>
      </c>
      <c r="CB308" s="49" t="str">
        <f t="shared" si="362"/>
        <v/>
      </c>
      <c r="CC308" s="49" t="str">
        <f t="shared" si="363"/>
        <v/>
      </c>
      <c r="CD308" s="49" t="str">
        <f t="shared" si="364"/>
        <v/>
      </c>
      <c r="CE308" s="49" t="str">
        <f t="shared" si="365"/>
        <v/>
      </c>
      <c r="CF308" s="49" t="str">
        <f t="shared" si="366"/>
        <v/>
      </c>
      <c r="CG308" s="49" t="str">
        <f t="shared" si="367"/>
        <v/>
      </c>
      <c r="CH308" s="49" t="str">
        <f t="shared" si="368"/>
        <v/>
      </c>
      <c r="CI308" s="49" t="str">
        <f t="shared" si="369"/>
        <v/>
      </c>
      <c r="CJ308" s="49" t="str">
        <f t="shared" si="370"/>
        <v/>
      </c>
      <c r="CK308" s="49" t="str">
        <f t="shared" si="371"/>
        <v/>
      </c>
      <c r="CL308" s="49" t="str">
        <f t="shared" si="372"/>
        <v/>
      </c>
      <c r="CM308" s="3"/>
      <c r="CN308" s="49" t="str">
        <f t="shared" si="423"/>
        <v/>
      </c>
      <c r="CO308" s="49" t="str">
        <f t="shared" si="424"/>
        <v/>
      </c>
      <c r="CP308" s="49" t="str">
        <f t="shared" si="425"/>
        <v/>
      </c>
      <c r="CQ308" s="49" t="str">
        <f t="shared" si="426"/>
        <v/>
      </c>
      <c r="CR308" s="49" t="str">
        <f t="shared" si="427"/>
        <v/>
      </c>
      <c r="CS308" s="49" t="str">
        <f t="shared" si="428"/>
        <v/>
      </c>
      <c r="CT308" s="49" t="str">
        <f t="shared" si="429"/>
        <v/>
      </c>
      <c r="CU308" s="49" t="str">
        <f t="shared" si="430"/>
        <v/>
      </c>
      <c r="CW308" s="49" t="str">
        <f t="shared" si="373"/>
        <v/>
      </c>
      <c r="CX308" s="49" t="str">
        <f t="shared" si="374"/>
        <v/>
      </c>
      <c r="CY308" s="49" t="str">
        <f t="shared" si="375"/>
        <v/>
      </c>
      <c r="CZ308" s="49" t="str">
        <f t="shared" si="376"/>
        <v/>
      </c>
      <c r="DA308" s="49" t="str">
        <f t="shared" si="377"/>
        <v/>
      </c>
      <c r="DB308" s="49" t="str">
        <f t="shared" si="378"/>
        <v/>
      </c>
      <c r="DC308" s="49" t="str">
        <f t="shared" si="379"/>
        <v/>
      </c>
      <c r="DD308" s="49" t="str">
        <f t="shared" si="380"/>
        <v/>
      </c>
      <c r="DE308" s="52" t="str">
        <f t="shared" si="381"/>
        <v/>
      </c>
      <c r="DG308" s="49" t="str">
        <f t="shared" si="409"/>
        <v/>
      </c>
      <c r="DH308" s="49" t="str">
        <f t="shared" si="410"/>
        <v/>
      </c>
      <c r="DI308" s="49" t="str">
        <f t="shared" si="411"/>
        <v/>
      </c>
      <c r="DK308" s="49" t="str">
        <f t="shared" si="382"/>
        <v/>
      </c>
      <c r="DL308" s="49" t="str">
        <f t="shared" si="383"/>
        <v/>
      </c>
      <c r="DM308" s="49" t="str">
        <f t="shared" si="384"/>
        <v/>
      </c>
      <c r="DN308" s="57" t="str">
        <f t="shared" si="385"/>
        <v/>
      </c>
      <c r="DP308" s="49" t="str">
        <f t="shared" si="431"/>
        <v/>
      </c>
      <c r="DQ308" s="49" t="str">
        <f t="shared" si="432"/>
        <v/>
      </c>
      <c r="DR308" s="49" t="str">
        <f t="shared" si="433"/>
        <v/>
      </c>
      <c r="DS308" s="49" t="str">
        <f t="shared" si="434"/>
        <v/>
      </c>
      <c r="DU308" s="49" t="str">
        <f t="shared" si="435"/>
        <v/>
      </c>
      <c r="DV308" s="49" t="str">
        <f t="shared" si="436"/>
        <v/>
      </c>
      <c r="DW308" s="49" t="str">
        <f t="shared" si="437"/>
        <v/>
      </c>
      <c r="DX308" s="49" t="str">
        <f t="shared" si="438"/>
        <v/>
      </c>
      <c r="DY308" s="57" t="str">
        <f t="shared" si="439"/>
        <v/>
      </c>
      <c r="EA308" s="49" t="str">
        <f t="shared" si="412"/>
        <v/>
      </c>
      <c r="EB308" s="49" t="str">
        <f t="shared" si="413"/>
        <v/>
      </c>
      <c r="EC308" s="49" t="str">
        <f t="shared" si="414"/>
        <v/>
      </c>
      <c r="ED308" s="49" t="str">
        <f t="shared" si="415"/>
        <v/>
      </c>
      <c r="EE308" s="49" t="str">
        <f t="shared" si="416"/>
        <v/>
      </c>
      <c r="EG308" s="49" t="str">
        <f t="shared" si="417"/>
        <v/>
      </c>
      <c r="EH308" s="49" t="str">
        <f t="shared" si="418"/>
        <v/>
      </c>
      <c r="EI308" s="49" t="str">
        <f t="shared" si="419"/>
        <v/>
      </c>
      <c r="EJ308" s="49" t="str">
        <f t="shared" si="420"/>
        <v/>
      </c>
      <c r="EK308" s="49" t="str">
        <f t="shared" si="421"/>
        <v/>
      </c>
      <c r="EL308" s="57" t="str">
        <f t="shared" si="422"/>
        <v/>
      </c>
    </row>
    <row r="309" spans="1:143" ht="15" customHeight="1">
      <c r="A309" s="699"/>
      <c r="B309" s="702"/>
      <c r="C309" s="702"/>
      <c r="D309" s="728"/>
      <c r="E309" s="728"/>
      <c r="F309" s="728"/>
      <c r="G309" s="728"/>
      <c r="H309" s="728"/>
      <c r="I309" s="728"/>
      <c r="J309" s="728"/>
      <c r="K309" s="728"/>
      <c r="L309" s="728"/>
      <c r="M309" s="728"/>
      <c r="N309" s="728"/>
      <c r="O309" s="728"/>
      <c r="P309" s="728"/>
      <c r="Q309" s="728"/>
      <c r="R309" s="728"/>
      <c r="S309" s="728"/>
      <c r="T309" s="728"/>
      <c r="U309" s="728"/>
      <c r="V309" s="728"/>
      <c r="W309" s="728"/>
      <c r="X309" s="728"/>
      <c r="Y309" s="728"/>
      <c r="Z309" s="728"/>
      <c r="AA309" s="728"/>
      <c r="AB309" s="728"/>
      <c r="AC309" s="728"/>
      <c r="AD309" s="728"/>
      <c r="AE309" s="728"/>
      <c r="AF309" s="728"/>
      <c r="AG309" s="728"/>
      <c r="AH309" s="728"/>
      <c r="AI309" s="728"/>
      <c r="AJ309" s="728"/>
      <c r="AK309" s="728"/>
      <c r="AL309" s="728"/>
      <c r="AM309" s="728"/>
      <c r="AN309" s="728"/>
      <c r="AO309" s="728"/>
      <c r="AP309" s="215" t="str">
        <f t="shared" si="386"/>
        <v/>
      </c>
      <c r="AQ309" s="299" t="str">
        <f t="shared" si="351"/>
        <v/>
      </c>
      <c r="AR309" s="215" t="str">
        <f t="shared" si="387"/>
        <v/>
      </c>
      <c r="AS309" s="3"/>
      <c r="AT309" s="49" t="str">
        <f t="shared" si="388"/>
        <v/>
      </c>
      <c r="AU309" s="49" t="str">
        <f t="shared" si="389"/>
        <v/>
      </c>
      <c r="AV309" s="49" t="str">
        <f t="shared" si="390"/>
        <v/>
      </c>
      <c r="AW309" s="49" t="str">
        <f t="shared" si="391"/>
        <v/>
      </c>
      <c r="AX309" s="49" t="str">
        <f t="shared" si="392"/>
        <v/>
      </c>
      <c r="AY309" s="49" t="str">
        <f t="shared" si="393"/>
        <v/>
      </c>
      <c r="AZ309" s="49" t="str">
        <f t="shared" si="394"/>
        <v/>
      </c>
      <c r="BA309" s="42"/>
      <c r="BB309" s="49" t="str">
        <f t="shared" si="352"/>
        <v/>
      </c>
      <c r="BC309" s="49" t="str">
        <f t="shared" si="353"/>
        <v/>
      </c>
      <c r="BD309" s="49" t="str">
        <f t="shared" si="354"/>
        <v/>
      </c>
      <c r="BE309" s="49" t="str">
        <f t="shared" si="355"/>
        <v/>
      </c>
      <c r="BF309" s="49" t="str">
        <f t="shared" si="356"/>
        <v/>
      </c>
      <c r="BG309" s="49" t="str">
        <f t="shared" si="357"/>
        <v/>
      </c>
      <c r="BH309" s="49" t="str">
        <f t="shared" si="358"/>
        <v/>
      </c>
      <c r="BI309" s="49" t="str">
        <f t="shared" si="395"/>
        <v/>
      </c>
      <c r="BJ309" s="3"/>
      <c r="BK309" s="49" t="str">
        <f t="shared" si="396"/>
        <v/>
      </c>
      <c r="BL309" s="49" t="str">
        <f t="shared" si="397"/>
        <v/>
      </c>
      <c r="BM309" s="49" t="str">
        <f t="shared" si="398"/>
        <v/>
      </c>
      <c r="BN309" s="49" t="str">
        <f t="shared" si="399"/>
        <v/>
      </c>
      <c r="BO309" s="49" t="str">
        <f t="shared" si="400"/>
        <v/>
      </c>
      <c r="BP309" s="49" t="str">
        <f t="shared" si="401"/>
        <v/>
      </c>
      <c r="BQ309" s="49" t="str">
        <f t="shared" si="402"/>
        <v/>
      </c>
      <c r="BR309" s="49" t="str">
        <f t="shared" si="403"/>
        <v/>
      </c>
      <c r="BS309" s="49" t="str">
        <f t="shared" si="404"/>
        <v/>
      </c>
      <c r="BT309" s="49" t="str">
        <f t="shared" si="405"/>
        <v/>
      </c>
      <c r="BU309" s="49" t="str">
        <f t="shared" si="406"/>
        <v/>
      </c>
      <c r="BV309" s="49" t="str">
        <f t="shared" si="407"/>
        <v/>
      </c>
      <c r="BW309" s="49" t="str">
        <f t="shared" si="408"/>
        <v/>
      </c>
      <c r="BY309" s="49" t="str">
        <f t="shared" si="359"/>
        <v/>
      </c>
      <c r="BZ309" s="49" t="str">
        <f t="shared" si="360"/>
        <v/>
      </c>
      <c r="CA309" s="49" t="str">
        <f t="shared" si="361"/>
        <v/>
      </c>
      <c r="CB309" s="49" t="str">
        <f t="shared" si="362"/>
        <v/>
      </c>
      <c r="CC309" s="49" t="str">
        <f t="shared" si="363"/>
        <v/>
      </c>
      <c r="CD309" s="49" t="str">
        <f t="shared" si="364"/>
        <v/>
      </c>
      <c r="CE309" s="49" t="str">
        <f t="shared" si="365"/>
        <v/>
      </c>
      <c r="CF309" s="49" t="str">
        <f t="shared" si="366"/>
        <v/>
      </c>
      <c r="CG309" s="49" t="str">
        <f t="shared" si="367"/>
        <v/>
      </c>
      <c r="CH309" s="49" t="str">
        <f t="shared" si="368"/>
        <v/>
      </c>
      <c r="CI309" s="49" t="str">
        <f t="shared" si="369"/>
        <v/>
      </c>
      <c r="CJ309" s="49" t="str">
        <f t="shared" si="370"/>
        <v/>
      </c>
      <c r="CK309" s="49" t="str">
        <f t="shared" si="371"/>
        <v/>
      </c>
      <c r="CL309" s="49" t="str">
        <f t="shared" si="372"/>
        <v/>
      </c>
      <c r="CM309" s="3"/>
      <c r="CN309" s="49" t="str">
        <f t="shared" si="423"/>
        <v/>
      </c>
      <c r="CO309" s="49" t="str">
        <f t="shared" si="424"/>
        <v/>
      </c>
      <c r="CP309" s="49" t="str">
        <f t="shared" si="425"/>
        <v/>
      </c>
      <c r="CQ309" s="49" t="str">
        <f t="shared" si="426"/>
        <v/>
      </c>
      <c r="CR309" s="49" t="str">
        <f t="shared" si="427"/>
        <v/>
      </c>
      <c r="CS309" s="49" t="str">
        <f t="shared" si="428"/>
        <v/>
      </c>
      <c r="CT309" s="49" t="str">
        <f t="shared" si="429"/>
        <v/>
      </c>
      <c r="CU309" s="49" t="str">
        <f t="shared" si="430"/>
        <v/>
      </c>
      <c r="CW309" s="49" t="str">
        <f t="shared" si="373"/>
        <v/>
      </c>
      <c r="CX309" s="49" t="str">
        <f t="shared" si="374"/>
        <v/>
      </c>
      <c r="CY309" s="49" t="str">
        <f t="shared" si="375"/>
        <v/>
      </c>
      <c r="CZ309" s="49" t="str">
        <f t="shared" si="376"/>
        <v/>
      </c>
      <c r="DA309" s="49" t="str">
        <f t="shared" si="377"/>
        <v/>
      </c>
      <c r="DB309" s="49" t="str">
        <f t="shared" si="378"/>
        <v/>
      </c>
      <c r="DC309" s="49" t="str">
        <f t="shared" si="379"/>
        <v/>
      </c>
      <c r="DD309" s="49" t="str">
        <f t="shared" si="380"/>
        <v/>
      </c>
      <c r="DE309" s="52" t="str">
        <f t="shared" si="381"/>
        <v/>
      </c>
      <c r="DG309" s="49" t="str">
        <f t="shared" si="409"/>
        <v/>
      </c>
      <c r="DH309" s="49" t="str">
        <f t="shared" si="410"/>
        <v/>
      </c>
      <c r="DI309" s="49" t="str">
        <f t="shared" si="411"/>
        <v/>
      </c>
      <c r="DK309" s="49" t="str">
        <f t="shared" si="382"/>
        <v/>
      </c>
      <c r="DL309" s="49" t="str">
        <f t="shared" si="383"/>
        <v/>
      </c>
      <c r="DM309" s="49" t="str">
        <f t="shared" si="384"/>
        <v/>
      </c>
      <c r="DN309" s="57" t="str">
        <f t="shared" si="385"/>
        <v/>
      </c>
      <c r="DP309" s="49" t="str">
        <f t="shared" si="431"/>
        <v/>
      </c>
      <c r="DQ309" s="49" t="str">
        <f t="shared" si="432"/>
        <v/>
      </c>
      <c r="DR309" s="49" t="str">
        <f t="shared" si="433"/>
        <v/>
      </c>
      <c r="DS309" s="49" t="str">
        <f t="shared" si="434"/>
        <v/>
      </c>
      <c r="DU309" s="49" t="str">
        <f t="shared" si="435"/>
        <v/>
      </c>
      <c r="DV309" s="49" t="str">
        <f t="shared" si="436"/>
        <v/>
      </c>
      <c r="DW309" s="49" t="str">
        <f t="shared" si="437"/>
        <v/>
      </c>
      <c r="DX309" s="49" t="str">
        <f t="shared" si="438"/>
        <v/>
      </c>
      <c r="DY309" s="57" t="str">
        <f t="shared" si="439"/>
        <v/>
      </c>
      <c r="EA309" s="49" t="str">
        <f t="shared" si="412"/>
        <v/>
      </c>
      <c r="EB309" s="49" t="str">
        <f t="shared" si="413"/>
        <v/>
      </c>
      <c r="EC309" s="49" t="str">
        <f t="shared" si="414"/>
        <v/>
      </c>
      <c r="ED309" s="49" t="str">
        <f t="shared" si="415"/>
        <v/>
      </c>
      <c r="EE309" s="49" t="str">
        <f t="shared" si="416"/>
        <v/>
      </c>
      <c r="EG309" s="49" t="str">
        <f t="shared" si="417"/>
        <v/>
      </c>
      <c r="EH309" s="49" t="str">
        <f t="shared" si="418"/>
        <v/>
      </c>
      <c r="EI309" s="49" t="str">
        <f t="shared" si="419"/>
        <v/>
      </c>
      <c r="EJ309" s="49" t="str">
        <f t="shared" si="420"/>
        <v/>
      </c>
      <c r="EK309" s="49" t="str">
        <f t="shared" si="421"/>
        <v/>
      </c>
      <c r="EL309" s="57" t="str">
        <f t="shared" si="422"/>
        <v/>
      </c>
    </row>
    <row r="310" spans="1:143" ht="15" customHeight="1">
      <c r="A310" s="699"/>
      <c r="B310" s="702"/>
      <c r="C310" s="702"/>
      <c r="D310" s="728"/>
      <c r="E310" s="728"/>
      <c r="F310" s="728"/>
      <c r="G310" s="728"/>
      <c r="H310" s="728"/>
      <c r="I310" s="728"/>
      <c r="J310" s="728"/>
      <c r="K310" s="728"/>
      <c r="L310" s="728"/>
      <c r="M310" s="728"/>
      <c r="N310" s="728"/>
      <c r="O310" s="728"/>
      <c r="P310" s="728"/>
      <c r="Q310" s="728"/>
      <c r="R310" s="728"/>
      <c r="S310" s="728"/>
      <c r="T310" s="728"/>
      <c r="U310" s="728"/>
      <c r="V310" s="728"/>
      <c r="W310" s="728"/>
      <c r="X310" s="728"/>
      <c r="Y310" s="728"/>
      <c r="Z310" s="728"/>
      <c r="AA310" s="728"/>
      <c r="AB310" s="728"/>
      <c r="AC310" s="728"/>
      <c r="AD310" s="728"/>
      <c r="AE310" s="728"/>
      <c r="AF310" s="728"/>
      <c r="AG310" s="728"/>
      <c r="AH310" s="728"/>
      <c r="AI310" s="728"/>
      <c r="AJ310" s="728"/>
      <c r="AK310" s="728"/>
      <c r="AL310" s="728"/>
      <c r="AM310" s="728"/>
      <c r="AN310" s="728"/>
      <c r="AO310" s="728"/>
      <c r="AP310" s="215" t="str">
        <f t="shared" si="386"/>
        <v/>
      </c>
      <c r="AQ310" s="299" t="str">
        <f t="shared" si="351"/>
        <v/>
      </c>
      <c r="AR310" s="215" t="str">
        <f t="shared" si="387"/>
        <v/>
      </c>
      <c r="AS310" s="3"/>
      <c r="AT310" s="49" t="str">
        <f t="shared" si="388"/>
        <v/>
      </c>
      <c r="AU310" s="49" t="str">
        <f t="shared" si="389"/>
        <v/>
      </c>
      <c r="AV310" s="49" t="str">
        <f t="shared" si="390"/>
        <v/>
      </c>
      <c r="AW310" s="49" t="str">
        <f t="shared" si="391"/>
        <v/>
      </c>
      <c r="AX310" s="49" t="str">
        <f t="shared" si="392"/>
        <v/>
      </c>
      <c r="AY310" s="49" t="str">
        <f t="shared" si="393"/>
        <v/>
      </c>
      <c r="AZ310" s="49" t="str">
        <f t="shared" si="394"/>
        <v/>
      </c>
      <c r="BA310" s="42"/>
      <c r="BB310" s="49" t="str">
        <f t="shared" si="352"/>
        <v/>
      </c>
      <c r="BC310" s="49" t="str">
        <f t="shared" si="353"/>
        <v/>
      </c>
      <c r="BD310" s="49" t="str">
        <f t="shared" si="354"/>
        <v/>
      </c>
      <c r="BE310" s="49" t="str">
        <f t="shared" si="355"/>
        <v/>
      </c>
      <c r="BF310" s="49" t="str">
        <f t="shared" si="356"/>
        <v/>
      </c>
      <c r="BG310" s="49" t="str">
        <f t="shared" si="357"/>
        <v/>
      </c>
      <c r="BH310" s="49" t="str">
        <f t="shared" si="358"/>
        <v/>
      </c>
      <c r="BI310" s="49" t="str">
        <f t="shared" si="395"/>
        <v/>
      </c>
      <c r="BJ310" s="3"/>
      <c r="BK310" s="49" t="str">
        <f t="shared" si="396"/>
        <v/>
      </c>
      <c r="BL310" s="49" t="str">
        <f t="shared" si="397"/>
        <v/>
      </c>
      <c r="BM310" s="49" t="str">
        <f t="shared" si="398"/>
        <v/>
      </c>
      <c r="BN310" s="49" t="str">
        <f t="shared" si="399"/>
        <v/>
      </c>
      <c r="BO310" s="49" t="str">
        <f t="shared" si="400"/>
        <v/>
      </c>
      <c r="BP310" s="49" t="str">
        <f t="shared" si="401"/>
        <v/>
      </c>
      <c r="BQ310" s="49" t="str">
        <f t="shared" si="402"/>
        <v/>
      </c>
      <c r="BR310" s="49" t="str">
        <f t="shared" si="403"/>
        <v/>
      </c>
      <c r="BS310" s="49" t="str">
        <f t="shared" si="404"/>
        <v/>
      </c>
      <c r="BT310" s="49" t="str">
        <f t="shared" si="405"/>
        <v/>
      </c>
      <c r="BU310" s="49" t="str">
        <f t="shared" si="406"/>
        <v/>
      </c>
      <c r="BV310" s="49" t="str">
        <f t="shared" si="407"/>
        <v/>
      </c>
      <c r="BW310" s="49" t="str">
        <f t="shared" si="408"/>
        <v/>
      </c>
      <c r="BY310" s="49" t="str">
        <f t="shared" si="359"/>
        <v/>
      </c>
      <c r="BZ310" s="49" t="str">
        <f t="shared" si="360"/>
        <v/>
      </c>
      <c r="CA310" s="49" t="str">
        <f t="shared" si="361"/>
        <v/>
      </c>
      <c r="CB310" s="49" t="str">
        <f t="shared" si="362"/>
        <v/>
      </c>
      <c r="CC310" s="49" t="str">
        <f t="shared" si="363"/>
        <v/>
      </c>
      <c r="CD310" s="49" t="str">
        <f t="shared" si="364"/>
        <v/>
      </c>
      <c r="CE310" s="49" t="str">
        <f t="shared" si="365"/>
        <v/>
      </c>
      <c r="CF310" s="49" t="str">
        <f t="shared" si="366"/>
        <v/>
      </c>
      <c r="CG310" s="49" t="str">
        <f t="shared" si="367"/>
        <v/>
      </c>
      <c r="CH310" s="49" t="str">
        <f t="shared" si="368"/>
        <v/>
      </c>
      <c r="CI310" s="49" t="str">
        <f t="shared" si="369"/>
        <v/>
      </c>
      <c r="CJ310" s="49" t="str">
        <f t="shared" si="370"/>
        <v/>
      </c>
      <c r="CK310" s="49" t="str">
        <f t="shared" si="371"/>
        <v/>
      </c>
      <c r="CL310" s="49" t="str">
        <f t="shared" si="372"/>
        <v/>
      </c>
      <c r="CM310" s="3"/>
      <c r="CN310" s="49" t="str">
        <f t="shared" si="423"/>
        <v/>
      </c>
      <c r="CO310" s="49" t="str">
        <f t="shared" si="424"/>
        <v/>
      </c>
      <c r="CP310" s="49" t="str">
        <f t="shared" si="425"/>
        <v/>
      </c>
      <c r="CQ310" s="49" t="str">
        <f t="shared" si="426"/>
        <v/>
      </c>
      <c r="CR310" s="49" t="str">
        <f t="shared" si="427"/>
        <v/>
      </c>
      <c r="CS310" s="49" t="str">
        <f t="shared" si="428"/>
        <v/>
      </c>
      <c r="CT310" s="49" t="str">
        <f t="shared" si="429"/>
        <v/>
      </c>
      <c r="CU310" s="49" t="str">
        <f t="shared" si="430"/>
        <v/>
      </c>
      <c r="CW310" s="49" t="str">
        <f t="shared" si="373"/>
        <v/>
      </c>
      <c r="CX310" s="49" t="str">
        <f t="shared" si="374"/>
        <v/>
      </c>
      <c r="CY310" s="49" t="str">
        <f t="shared" si="375"/>
        <v/>
      </c>
      <c r="CZ310" s="49" t="str">
        <f t="shared" si="376"/>
        <v/>
      </c>
      <c r="DA310" s="49" t="str">
        <f t="shared" si="377"/>
        <v/>
      </c>
      <c r="DB310" s="49" t="str">
        <f t="shared" si="378"/>
        <v/>
      </c>
      <c r="DC310" s="49" t="str">
        <f t="shared" si="379"/>
        <v/>
      </c>
      <c r="DD310" s="49" t="str">
        <f t="shared" si="380"/>
        <v/>
      </c>
      <c r="DE310" s="52" t="str">
        <f t="shared" si="381"/>
        <v/>
      </c>
      <c r="DG310" s="49" t="str">
        <f t="shared" si="409"/>
        <v/>
      </c>
      <c r="DH310" s="49" t="str">
        <f t="shared" si="410"/>
        <v/>
      </c>
      <c r="DI310" s="49" t="str">
        <f t="shared" si="411"/>
        <v/>
      </c>
      <c r="DK310" s="49" t="str">
        <f t="shared" si="382"/>
        <v/>
      </c>
      <c r="DL310" s="49" t="str">
        <f t="shared" si="383"/>
        <v/>
      </c>
      <c r="DM310" s="49" t="str">
        <f t="shared" si="384"/>
        <v/>
      </c>
      <c r="DN310" s="57" t="str">
        <f t="shared" si="385"/>
        <v/>
      </c>
      <c r="DP310" s="49" t="str">
        <f t="shared" si="431"/>
        <v/>
      </c>
      <c r="DQ310" s="49" t="str">
        <f t="shared" si="432"/>
        <v/>
      </c>
      <c r="DR310" s="49" t="str">
        <f t="shared" si="433"/>
        <v/>
      </c>
      <c r="DS310" s="49" t="str">
        <f t="shared" si="434"/>
        <v/>
      </c>
      <c r="DU310" s="49" t="str">
        <f t="shared" si="435"/>
        <v/>
      </c>
      <c r="DV310" s="49" t="str">
        <f t="shared" si="436"/>
        <v/>
      </c>
      <c r="DW310" s="49" t="str">
        <f t="shared" si="437"/>
        <v/>
      </c>
      <c r="DX310" s="49" t="str">
        <f t="shared" si="438"/>
        <v/>
      </c>
      <c r="DY310" s="57" t="str">
        <f t="shared" si="439"/>
        <v/>
      </c>
      <c r="EA310" s="49" t="str">
        <f t="shared" si="412"/>
        <v/>
      </c>
      <c r="EB310" s="49" t="str">
        <f t="shared" si="413"/>
        <v/>
      </c>
      <c r="EC310" s="49" t="str">
        <f t="shared" si="414"/>
        <v/>
      </c>
      <c r="ED310" s="49" t="str">
        <f t="shared" si="415"/>
        <v/>
      </c>
      <c r="EE310" s="49" t="str">
        <f t="shared" si="416"/>
        <v/>
      </c>
      <c r="EG310" s="49" t="str">
        <f t="shared" si="417"/>
        <v/>
      </c>
      <c r="EH310" s="49" t="str">
        <f t="shared" si="418"/>
        <v/>
      </c>
      <c r="EI310" s="49" t="str">
        <f t="shared" si="419"/>
        <v/>
      </c>
      <c r="EJ310" s="49" t="str">
        <f t="shared" si="420"/>
        <v/>
      </c>
      <c r="EK310" s="49" t="str">
        <f t="shared" si="421"/>
        <v/>
      </c>
      <c r="EL310" s="57" t="str">
        <f t="shared" si="422"/>
        <v/>
      </c>
    </row>
    <row r="311" spans="1:143" ht="15" customHeight="1">
      <c r="A311" s="699"/>
      <c r="B311" s="702"/>
      <c r="C311" s="702"/>
      <c r="D311" s="728"/>
      <c r="E311" s="728"/>
      <c r="F311" s="728"/>
      <c r="G311" s="728"/>
      <c r="H311" s="728"/>
      <c r="I311" s="728"/>
      <c r="J311" s="728"/>
      <c r="K311" s="728"/>
      <c r="L311" s="728"/>
      <c r="M311" s="728"/>
      <c r="N311" s="728"/>
      <c r="O311" s="728"/>
      <c r="P311" s="728"/>
      <c r="Q311" s="728"/>
      <c r="R311" s="728"/>
      <c r="S311" s="728"/>
      <c r="T311" s="728"/>
      <c r="U311" s="728"/>
      <c r="V311" s="728"/>
      <c r="W311" s="728"/>
      <c r="X311" s="728"/>
      <c r="Y311" s="728"/>
      <c r="Z311" s="728"/>
      <c r="AA311" s="728"/>
      <c r="AB311" s="728"/>
      <c r="AC311" s="728"/>
      <c r="AD311" s="728"/>
      <c r="AE311" s="728"/>
      <c r="AF311" s="728"/>
      <c r="AG311" s="728"/>
      <c r="AH311" s="728"/>
      <c r="AI311" s="728"/>
      <c r="AJ311" s="728"/>
      <c r="AK311" s="728"/>
      <c r="AL311" s="728"/>
      <c r="AM311" s="728"/>
      <c r="AN311" s="728"/>
      <c r="AO311" s="728"/>
      <c r="AP311" s="215" t="str">
        <f t="shared" si="386"/>
        <v/>
      </c>
      <c r="AQ311" s="299" t="str">
        <f t="shared" si="351"/>
        <v/>
      </c>
      <c r="AR311" s="215" t="str">
        <f t="shared" si="387"/>
        <v/>
      </c>
      <c r="AS311" s="3"/>
      <c r="AT311" s="49" t="str">
        <f t="shared" si="388"/>
        <v/>
      </c>
      <c r="AU311" s="49" t="str">
        <f t="shared" si="389"/>
        <v/>
      </c>
      <c r="AV311" s="49" t="str">
        <f t="shared" si="390"/>
        <v/>
      </c>
      <c r="AW311" s="49" t="str">
        <f t="shared" si="391"/>
        <v/>
      </c>
      <c r="AX311" s="49" t="str">
        <f t="shared" si="392"/>
        <v/>
      </c>
      <c r="AY311" s="49" t="str">
        <f t="shared" si="393"/>
        <v/>
      </c>
      <c r="AZ311" s="49" t="str">
        <f t="shared" si="394"/>
        <v/>
      </c>
      <c r="BA311" s="42"/>
      <c r="BB311" s="49" t="str">
        <f t="shared" si="352"/>
        <v/>
      </c>
      <c r="BC311" s="49" t="str">
        <f t="shared" si="353"/>
        <v/>
      </c>
      <c r="BD311" s="49" t="str">
        <f t="shared" si="354"/>
        <v/>
      </c>
      <c r="BE311" s="49" t="str">
        <f t="shared" si="355"/>
        <v/>
      </c>
      <c r="BF311" s="49" t="str">
        <f t="shared" si="356"/>
        <v/>
      </c>
      <c r="BG311" s="49" t="str">
        <f t="shared" si="357"/>
        <v/>
      </c>
      <c r="BH311" s="49" t="str">
        <f t="shared" si="358"/>
        <v/>
      </c>
      <c r="BI311" s="49" t="str">
        <f t="shared" si="395"/>
        <v/>
      </c>
      <c r="BJ311" s="3"/>
      <c r="BK311" s="49" t="str">
        <f t="shared" si="396"/>
        <v/>
      </c>
      <c r="BL311" s="49" t="str">
        <f t="shared" si="397"/>
        <v/>
      </c>
      <c r="BM311" s="49" t="str">
        <f t="shared" si="398"/>
        <v/>
      </c>
      <c r="BN311" s="49" t="str">
        <f t="shared" si="399"/>
        <v/>
      </c>
      <c r="BO311" s="49" t="str">
        <f t="shared" si="400"/>
        <v/>
      </c>
      <c r="BP311" s="49" t="str">
        <f t="shared" si="401"/>
        <v/>
      </c>
      <c r="BQ311" s="49" t="str">
        <f t="shared" si="402"/>
        <v/>
      </c>
      <c r="BR311" s="49" t="str">
        <f t="shared" si="403"/>
        <v/>
      </c>
      <c r="BS311" s="49" t="str">
        <f t="shared" si="404"/>
        <v/>
      </c>
      <c r="BT311" s="49" t="str">
        <f t="shared" si="405"/>
        <v/>
      </c>
      <c r="BU311" s="49" t="str">
        <f t="shared" si="406"/>
        <v/>
      </c>
      <c r="BV311" s="49" t="str">
        <f t="shared" si="407"/>
        <v/>
      </c>
      <c r="BW311" s="49" t="str">
        <f t="shared" si="408"/>
        <v/>
      </c>
      <c r="BY311" s="49" t="str">
        <f t="shared" si="359"/>
        <v/>
      </c>
      <c r="BZ311" s="49" t="str">
        <f t="shared" si="360"/>
        <v/>
      </c>
      <c r="CA311" s="49" t="str">
        <f t="shared" si="361"/>
        <v/>
      </c>
      <c r="CB311" s="49" t="str">
        <f t="shared" si="362"/>
        <v/>
      </c>
      <c r="CC311" s="49" t="str">
        <f t="shared" si="363"/>
        <v/>
      </c>
      <c r="CD311" s="49" t="str">
        <f t="shared" si="364"/>
        <v/>
      </c>
      <c r="CE311" s="49" t="str">
        <f t="shared" si="365"/>
        <v/>
      </c>
      <c r="CF311" s="49" t="str">
        <f t="shared" si="366"/>
        <v/>
      </c>
      <c r="CG311" s="49" t="str">
        <f t="shared" si="367"/>
        <v/>
      </c>
      <c r="CH311" s="49" t="str">
        <f t="shared" si="368"/>
        <v/>
      </c>
      <c r="CI311" s="49" t="str">
        <f t="shared" si="369"/>
        <v/>
      </c>
      <c r="CJ311" s="49" t="str">
        <f t="shared" si="370"/>
        <v/>
      </c>
      <c r="CK311" s="49" t="str">
        <f t="shared" si="371"/>
        <v/>
      </c>
      <c r="CL311" s="49" t="str">
        <f t="shared" si="372"/>
        <v/>
      </c>
      <c r="CM311" s="3"/>
      <c r="CN311" s="49" t="str">
        <f t="shared" si="423"/>
        <v/>
      </c>
      <c r="CO311" s="49" t="str">
        <f t="shared" si="424"/>
        <v/>
      </c>
      <c r="CP311" s="49" t="str">
        <f t="shared" si="425"/>
        <v/>
      </c>
      <c r="CQ311" s="49" t="str">
        <f t="shared" si="426"/>
        <v/>
      </c>
      <c r="CR311" s="49" t="str">
        <f t="shared" si="427"/>
        <v/>
      </c>
      <c r="CS311" s="49" t="str">
        <f t="shared" si="428"/>
        <v/>
      </c>
      <c r="CT311" s="49" t="str">
        <f t="shared" si="429"/>
        <v/>
      </c>
      <c r="CU311" s="49" t="str">
        <f t="shared" si="430"/>
        <v/>
      </c>
      <c r="CW311" s="49" t="str">
        <f t="shared" si="373"/>
        <v/>
      </c>
      <c r="CX311" s="49" t="str">
        <f t="shared" si="374"/>
        <v/>
      </c>
      <c r="CY311" s="49" t="str">
        <f t="shared" si="375"/>
        <v/>
      </c>
      <c r="CZ311" s="49" t="str">
        <f t="shared" si="376"/>
        <v/>
      </c>
      <c r="DA311" s="49" t="str">
        <f t="shared" si="377"/>
        <v/>
      </c>
      <c r="DB311" s="49" t="str">
        <f t="shared" si="378"/>
        <v/>
      </c>
      <c r="DC311" s="49" t="str">
        <f t="shared" si="379"/>
        <v/>
      </c>
      <c r="DD311" s="49" t="str">
        <f t="shared" si="380"/>
        <v/>
      </c>
      <c r="DE311" s="52" t="str">
        <f t="shared" si="381"/>
        <v/>
      </c>
      <c r="DG311" s="49" t="str">
        <f t="shared" si="409"/>
        <v/>
      </c>
      <c r="DH311" s="49" t="str">
        <f t="shared" si="410"/>
        <v/>
      </c>
      <c r="DI311" s="49" t="str">
        <f t="shared" si="411"/>
        <v/>
      </c>
      <c r="DK311" s="49" t="str">
        <f t="shared" si="382"/>
        <v/>
      </c>
      <c r="DL311" s="49" t="str">
        <f t="shared" si="383"/>
        <v/>
      </c>
      <c r="DM311" s="49" t="str">
        <f t="shared" si="384"/>
        <v/>
      </c>
      <c r="DN311" s="57" t="str">
        <f t="shared" si="385"/>
        <v/>
      </c>
      <c r="DP311" s="49" t="str">
        <f t="shared" si="431"/>
        <v/>
      </c>
      <c r="DQ311" s="49" t="str">
        <f t="shared" si="432"/>
        <v/>
      </c>
      <c r="DR311" s="49" t="str">
        <f t="shared" si="433"/>
        <v/>
      </c>
      <c r="DS311" s="49" t="str">
        <f t="shared" si="434"/>
        <v/>
      </c>
      <c r="DU311" s="49" t="str">
        <f t="shared" si="435"/>
        <v/>
      </c>
      <c r="DV311" s="49" t="str">
        <f t="shared" si="436"/>
        <v/>
      </c>
      <c r="DW311" s="49" t="str">
        <f t="shared" si="437"/>
        <v/>
      </c>
      <c r="DX311" s="49" t="str">
        <f t="shared" si="438"/>
        <v/>
      </c>
      <c r="DY311" s="57" t="str">
        <f t="shared" si="439"/>
        <v/>
      </c>
      <c r="EA311" s="49" t="str">
        <f t="shared" si="412"/>
        <v/>
      </c>
      <c r="EB311" s="49" t="str">
        <f t="shared" si="413"/>
        <v/>
      </c>
      <c r="EC311" s="49" t="str">
        <f t="shared" si="414"/>
        <v/>
      </c>
      <c r="ED311" s="49" t="str">
        <f t="shared" si="415"/>
        <v/>
      </c>
      <c r="EE311" s="49" t="str">
        <f t="shared" si="416"/>
        <v/>
      </c>
      <c r="EG311" s="49" t="str">
        <f t="shared" si="417"/>
        <v/>
      </c>
      <c r="EH311" s="49" t="str">
        <f t="shared" si="418"/>
        <v/>
      </c>
      <c r="EI311" s="49" t="str">
        <f t="shared" si="419"/>
        <v/>
      </c>
      <c r="EJ311" s="49" t="str">
        <f t="shared" si="420"/>
        <v/>
      </c>
      <c r="EK311" s="49" t="str">
        <f t="shared" si="421"/>
        <v/>
      </c>
      <c r="EL311" s="57" t="str">
        <f t="shared" si="422"/>
        <v/>
      </c>
    </row>
    <row r="312" spans="1:143" ht="15" customHeight="1">
      <c r="A312" s="699"/>
      <c r="B312" s="702"/>
      <c r="C312" s="702"/>
      <c r="D312" s="728"/>
      <c r="E312" s="728"/>
      <c r="F312" s="728"/>
      <c r="G312" s="728"/>
      <c r="H312" s="728"/>
      <c r="I312" s="728"/>
      <c r="J312" s="728"/>
      <c r="K312" s="728"/>
      <c r="L312" s="728"/>
      <c r="M312" s="728"/>
      <c r="N312" s="728"/>
      <c r="O312" s="728"/>
      <c r="P312" s="728"/>
      <c r="Q312" s="728"/>
      <c r="R312" s="728"/>
      <c r="S312" s="728"/>
      <c r="T312" s="728"/>
      <c r="U312" s="728"/>
      <c r="V312" s="728"/>
      <c r="W312" s="728"/>
      <c r="X312" s="728"/>
      <c r="Y312" s="728"/>
      <c r="Z312" s="728"/>
      <c r="AA312" s="728"/>
      <c r="AB312" s="728"/>
      <c r="AC312" s="728"/>
      <c r="AD312" s="728"/>
      <c r="AE312" s="728"/>
      <c r="AF312" s="728"/>
      <c r="AG312" s="728"/>
      <c r="AH312" s="728"/>
      <c r="AI312" s="728"/>
      <c r="AJ312" s="728"/>
      <c r="AK312" s="728"/>
      <c r="AL312" s="728"/>
      <c r="AM312" s="728"/>
      <c r="AN312" s="728"/>
      <c r="AO312" s="728"/>
      <c r="AP312" s="215" t="str">
        <f t="shared" si="386"/>
        <v/>
      </c>
      <c r="AQ312" s="299" t="str">
        <f t="shared" si="351"/>
        <v/>
      </c>
      <c r="AR312" s="215" t="str">
        <f t="shared" si="387"/>
        <v/>
      </c>
      <c r="AS312" s="3"/>
      <c r="AT312" s="49" t="str">
        <f t="shared" si="388"/>
        <v/>
      </c>
      <c r="AU312" s="49" t="str">
        <f t="shared" si="389"/>
        <v/>
      </c>
      <c r="AV312" s="49" t="str">
        <f t="shared" si="390"/>
        <v/>
      </c>
      <c r="AW312" s="49" t="str">
        <f t="shared" si="391"/>
        <v/>
      </c>
      <c r="AX312" s="49" t="str">
        <f t="shared" si="392"/>
        <v/>
      </c>
      <c r="AY312" s="49" t="str">
        <f t="shared" si="393"/>
        <v/>
      </c>
      <c r="AZ312" s="49" t="str">
        <f t="shared" si="394"/>
        <v/>
      </c>
      <c r="BA312" s="42"/>
      <c r="BB312" s="49" t="str">
        <f t="shared" si="352"/>
        <v/>
      </c>
      <c r="BC312" s="49" t="str">
        <f t="shared" si="353"/>
        <v/>
      </c>
      <c r="BD312" s="49" t="str">
        <f t="shared" si="354"/>
        <v/>
      </c>
      <c r="BE312" s="49" t="str">
        <f t="shared" si="355"/>
        <v/>
      </c>
      <c r="BF312" s="49" t="str">
        <f t="shared" si="356"/>
        <v/>
      </c>
      <c r="BG312" s="49" t="str">
        <f t="shared" si="357"/>
        <v/>
      </c>
      <c r="BH312" s="49" t="str">
        <f t="shared" si="358"/>
        <v/>
      </c>
      <c r="BI312" s="49" t="str">
        <f t="shared" si="395"/>
        <v/>
      </c>
      <c r="BJ312" s="3"/>
      <c r="BK312" s="49" t="str">
        <f t="shared" si="396"/>
        <v/>
      </c>
      <c r="BL312" s="49" t="str">
        <f t="shared" si="397"/>
        <v/>
      </c>
      <c r="BM312" s="49" t="str">
        <f t="shared" si="398"/>
        <v/>
      </c>
      <c r="BN312" s="49" t="str">
        <f t="shared" si="399"/>
        <v/>
      </c>
      <c r="BO312" s="49" t="str">
        <f t="shared" si="400"/>
        <v/>
      </c>
      <c r="BP312" s="49" t="str">
        <f t="shared" si="401"/>
        <v/>
      </c>
      <c r="BQ312" s="49" t="str">
        <f t="shared" si="402"/>
        <v/>
      </c>
      <c r="BR312" s="49" t="str">
        <f t="shared" si="403"/>
        <v/>
      </c>
      <c r="BS312" s="49" t="str">
        <f t="shared" si="404"/>
        <v/>
      </c>
      <c r="BT312" s="49" t="str">
        <f t="shared" si="405"/>
        <v/>
      </c>
      <c r="BU312" s="49" t="str">
        <f t="shared" si="406"/>
        <v/>
      </c>
      <c r="BV312" s="49" t="str">
        <f t="shared" si="407"/>
        <v/>
      </c>
      <c r="BW312" s="49" t="str">
        <f t="shared" si="408"/>
        <v/>
      </c>
      <c r="BY312" s="49" t="str">
        <f t="shared" si="359"/>
        <v/>
      </c>
      <c r="BZ312" s="49" t="str">
        <f t="shared" si="360"/>
        <v/>
      </c>
      <c r="CA312" s="49" t="str">
        <f t="shared" si="361"/>
        <v/>
      </c>
      <c r="CB312" s="49" t="str">
        <f t="shared" si="362"/>
        <v/>
      </c>
      <c r="CC312" s="49" t="str">
        <f t="shared" si="363"/>
        <v/>
      </c>
      <c r="CD312" s="49" t="str">
        <f t="shared" si="364"/>
        <v/>
      </c>
      <c r="CE312" s="49" t="str">
        <f t="shared" si="365"/>
        <v/>
      </c>
      <c r="CF312" s="49" t="str">
        <f t="shared" si="366"/>
        <v/>
      </c>
      <c r="CG312" s="49" t="str">
        <f t="shared" si="367"/>
        <v/>
      </c>
      <c r="CH312" s="49" t="str">
        <f t="shared" si="368"/>
        <v/>
      </c>
      <c r="CI312" s="49" t="str">
        <f t="shared" si="369"/>
        <v/>
      </c>
      <c r="CJ312" s="49" t="str">
        <f t="shared" si="370"/>
        <v/>
      </c>
      <c r="CK312" s="49" t="str">
        <f t="shared" si="371"/>
        <v/>
      </c>
      <c r="CL312" s="49" t="str">
        <f t="shared" si="372"/>
        <v/>
      </c>
      <c r="CM312" s="3"/>
      <c r="CN312" s="49" t="str">
        <f t="shared" si="423"/>
        <v/>
      </c>
      <c r="CO312" s="49" t="str">
        <f t="shared" si="424"/>
        <v/>
      </c>
      <c r="CP312" s="49" t="str">
        <f t="shared" si="425"/>
        <v/>
      </c>
      <c r="CQ312" s="49" t="str">
        <f t="shared" si="426"/>
        <v/>
      </c>
      <c r="CR312" s="49" t="str">
        <f t="shared" si="427"/>
        <v/>
      </c>
      <c r="CS312" s="49" t="str">
        <f t="shared" si="428"/>
        <v/>
      </c>
      <c r="CT312" s="49" t="str">
        <f t="shared" si="429"/>
        <v/>
      </c>
      <c r="CU312" s="49" t="str">
        <f t="shared" si="430"/>
        <v/>
      </c>
      <c r="CW312" s="49" t="str">
        <f t="shared" si="373"/>
        <v/>
      </c>
      <c r="CX312" s="49" t="str">
        <f t="shared" si="374"/>
        <v/>
      </c>
      <c r="CY312" s="49" t="str">
        <f t="shared" si="375"/>
        <v/>
      </c>
      <c r="CZ312" s="49" t="str">
        <f t="shared" si="376"/>
        <v/>
      </c>
      <c r="DA312" s="49" t="str">
        <f t="shared" si="377"/>
        <v/>
      </c>
      <c r="DB312" s="49" t="str">
        <f t="shared" si="378"/>
        <v/>
      </c>
      <c r="DC312" s="49" t="str">
        <f t="shared" si="379"/>
        <v/>
      </c>
      <c r="DD312" s="49" t="str">
        <f t="shared" si="380"/>
        <v/>
      </c>
      <c r="DE312" s="52" t="str">
        <f t="shared" si="381"/>
        <v/>
      </c>
      <c r="DG312" s="49" t="str">
        <f t="shared" si="409"/>
        <v/>
      </c>
      <c r="DH312" s="49" t="str">
        <f t="shared" si="410"/>
        <v/>
      </c>
      <c r="DI312" s="49" t="str">
        <f t="shared" si="411"/>
        <v/>
      </c>
      <c r="DK312" s="49" t="str">
        <f t="shared" si="382"/>
        <v/>
      </c>
      <c r="DL312" s="49" t="str">
        <f t="shared" si="383"/>
        <v/>
      </c>
      <c r="DM312" s="49" t="str">
        <f t="shared" si="384"/>
        <v/>
      </c>
      <c r="DN312" s="57" t="str">
        <f t="shared" si="385"/>
        <v/>
      </c>
      <c r="DP312" s="49" t="str">
        <f t="shared" si="431"/>
        <v/>
      </c>
      <c r="DQ312" s="49" t="str">
        <f t="shared" si="432"/>
        <v/>
      </c>
      <c r="DR312" s="49" t="str">
        <f t="shared" si="433"/>
        <v/>
      </c>
      <c r="DS312" s="49" t="str">
        <f t="shared" si="434"/>
        <v/>
      </c>
      <c r="DU312" s="49" t="str">
        <f t="shared" si="435"/>
        <v/>
      </c>
      <c r="DV312" s="49" t="str">
        <f t="shared" si="436"/>
        <v/>
      </c>
      <c r="DW312" s="49" t="str">
        <f t="shared" si="437"/>
        <v/>
      </c>
      <c r="DX312" s="49" t="str">
        <f t="shared" si="438"/>
        <v/>
      </c>
      <c r="DY312" s="57" t="str">
        <f t="shared" si="439"/>
        <v/>
      </c>
      <c r="EA312" s="49" t="str">
        <f t="shared" si="412"/>
        <v/>
      </c>
      <c r="EB312" s="49" t="str">
        <f t="shared" si="413"/>
        <v/>
      </c>
      <c r="EC312" s="49" t="str">
        <f t="shared" si="414"/>
        <v/>
      </c>
      <c r="ED312" s="49" t="str">
        <f t="shared" si="415"/>
        <v/>
      </c>
      <c r="EE312" s="49" t="str">
        <f t="shared" si="416"/>
        <v/>
      </c>
      <c r="EG312" s="49" t="str">
        <f t="shared" si="417"/>
        <v/>
      </c>
      <c r="EH312" s="49" t="str">
        <f t="shared" si="418"/>
        <v/>
      </c>
      <c r="EI312" s="49" t="str">
        <f t="shared" si="419"/>
        <v/>
      </c>
      <c r="EJ312" s="49" t="str">
        <f t="shared" si="420"/>
        <v/>
      </c>
      <c r="EK312" s="49" t="str">
        <f t="shared" si="421"/>
        <v/>
      </c>
      <c r="EL312" s="57" t="str">
        <f t="shared" si="422"/>
        <v/>
      </c>
    </row>
    <row r="313" spans="1:143" ht="15" customHeight="1">
      <c r="A313" s="699"/>
      <c r="B313" s="702"/>
      <c r="C313" s="702"/>
      <c r="D313" s="728"/>
      <c r="E313" s="728"/>
      <c r="F313" s="728"/>
      <c r="G313" s="728"/>
      <c r="H313" s="728"/>
      <c r="I313" s="728"/>
      <c r="J313" s="728"/>
      <c r="K313" s="728"/>
      <c r="L313" s="728"/>
      <c r="M313" s="728"/>
      <c r="N313" s="728"/>
      <c r="O313" s="728"/>
      <c r="P313" s="728"/>
      <c r="Q313" s="728"/>
      <c r="R313" s="728"/>
      <c r="S313" s="728"/>
      <c r="T313" s="728"/>
      <c r="U313" s="728"/>
      <c r="V313" s="728"/>
      <c r="W313" s="728"/>
      <c r="X313" s="728"/>
      <c r="Y313" s="728"/>
      <c r="Z313" s="728"/>
      <c r="AA313" s="728"/>
      <c r="AB313" s="728"/>
      <c r="AC313" s="728"/>
      <c r="AD313" s="728"/>
      <c r="AE313" s="728"/>
      <c r="AF313" s="728"/>
      <c r="AG313" s="728"/>
      <c r="AH313" s="728"/>
      <c r="AI313" s="728"/>
      <c r="AJ313" s="728"/>
      <c r="AK313" s="728"/>
      <c r="AL313" s="728"/>
      <c r="AM313" s="728"/>
      <c r="AN313" s="728"/>
      <c r="AO313" s="728"/>
      <c r="AP313" s="215" t="str">
        <f t="shared" si="386"/>
        <v/>
      </c>
      <c r="AQ313" s="299" t="str">
        <f t="shared" si="351"/>
        <v/>
      </c>
      <c r="AR313" s="215" t="str">
        <f t="shared" si="387"/>
        <v/>
      </c>
      <c r="AS313" s="3"/>
      <c r="AT313" s="49" t="str">
        <f t="shared" si="388"/>
        <v/>
      </c>
      <c r="AU313" s="49" t="str">
        <f t="shared" si="389"/>
        <v/>
      </c>
      <c r="AV313" s="49" t="str">
        <f t="shared" si="390"/>
        <v/>
      </c>
      <c r="AW313" s="49" t="str">
        <f t="shared" si="391"/>
        <v/>
      </c>
      <c r="AX313" s="49" t="str">
        <f t="shared" si="392"/>
        <v/>
      </c>
      <c r="AY313" s="49" t="str">
        <f t="shared" si="393"/>
        <v/>
      </c>
      <c r="AZ313" s="49" t="str">
        <f t="shared" si="394"/>
        <v/>
      </c>
      <c r="BA313" s="42"/>
      <c r="BB313" s="49" t="str">
        <f t="shared" si="352"/>
        <v/>
      </c>
      <c r="BC313" s="49" t="str">
        <f t="shared" si="353"/>
        <v/>
      </c>
      <c r="BD313" s="49" t="str">
        <f t="shared" si="354"/>
        <v/>
      </c>
      <c r="BE313" s="49" t="str">
        <f t="shared" si="355"/>
        <v/>
      </c>
      <c r="BF313" s="49" t="str">
        <f t="shared" si="356"/>
        <v/>
      </c>
      <c r="BG313" s="49" t="str">
        <f t="shared" si="357"/>
        <v/>
      </c>
      <c r="BH313" s="49" t="str">
        <f t="shared" si="358"/>
        <v/>
      </c>
      <c r="BI313" s="49" t="str">
        <f t="shared" si="395"/>
        <v/>
      </c>
      <c r="BJ313" s="3"/>
      <c r="BK313" s="49" t="str">
        <f t="shared" si="396"/>
        <v/>
      </c>
      <c r="BL313" s="49" t="str">
        <f t="shared" si="397"/>
        <v/>
      </c>
      <c r="BM313" s="49" t="str">
        <f t="shared" si="398"/>
        <v/>
      </c>
      <c r="BN313" s="49" t="str">
        <f t="shared" si="399"/>
        <v/>
      </c>
      <c r="BO313" s="49" t="str">
        <f t="shared" si="400"/>
        <v/>
      </c>
      <c r="BP313" s="49" t="str">
        <f t="shared" si="401"/>
        <v/>
      </c>
      <c r="BQ313" s="49" t="str">
        <f t="shared" si="402"/>
        <v/>
      </c>
      <c r="BR313" s="49" t="str">
        <f t="shared" si="403"/>
        <v/>
      </c>
      <c r="BS313" s="49" t="str">
        <f t="shared" si="404"/>
        <v/>
      </c>
      <c r="BT313" s="49" t="str">
        <f t="shared" si="405"/>
        <v/>
      </c>
      <c r="BU313" s="49" t="str">
        <f t="shared" si="406"/>
        <v/>
      </c>
      <c r="BV313" s="49" t="str">
        <f t="shared" si="407"/>
        <v/>
      </c>
      <c r="BW313" s="49" t="str">
        <f t="shared" si="408"/>
        <v/>
      </c>
      <c r="BY313" s="49" t="str">
        <f t="shared" si="359"/>
        <v/>
      </c>
      <c r="BZ313" s="49" t="str">
        <f t="shared" si="360"/>
        <v/>
      </c>
      <c r="CA313" s="49" t="str">
        <f t="shared" si="361"/>
        <v/>
      </c>
      <c r="CB313" s="49" t="str">
        <f t="shared" si="362"/>
        <v/>
      </c>
      <c r="CC313" s="49" t="str">
        <f t="shared" si="363"/>
        <v/>
      </c>
      <c r="CD313" s="49" t="str">
        <f t="shared" si="364"/>
        <v/>
      </c>
      <c r="CE313" s="49" t="str">
        <f t="shared" si="365"/>
        <v/>
      </c>
      <c r="CF313" s="49" t="str">
        <f t="shared" si="366"/>
        <v/>
      </c>
      <c r="CG313" s="49" t="str">
        <f t="shared" si="367"/>
        <v/>
      </c>
      <c r="CH313" s="49" t="str">
        <f t="shared" si="368"/>
        <v/>
      </c>
      <c r="CI313" s="49" t="str">
        <f t="shared" si="369"/>
        <v/>
      </c>
      <c r="CJ313" s="49" t="str">
        <f t="shared" si="370"/>
        <v/>
      </c>
      <c r="CK313" s="49" t="str">
        <f t="shared" si="371"/>
        <v/>
      </c>
      <c r="CL313" s="49" t="str">
        <f t="shared" si="372"/>
        <v/>
      </c>
      <c r="CM313" s="3"/>
      <c r="CN313" s="49" t="str">
        <f t="shared" si="423"/>
        <v/>
      </c>
      <c r="CO313" s="49" t="str">
        <f t="shared" si="424"/>
        <v/>
      </c>
      <c r="CP313" s="49" t="str">
        <f t="shared" si="425"/>
        <v/>
      </c>
      <c r="CQ313" s="49" t="str">
        <f t="shared" si="426"/>
        <v/>
      </c>
      <c r="CR313" s="49" t="str">
        <f t="shared" si="427"/>
        <v/>
      </c>
      <c r="CS313" s="49" t="str">
        <f t="shared" si="428"/>
        <v/>
      </c>
      <c r="CT313" s="49" t="str">
        <f t="shared" si="429"/>
        <v/>
      </c>
      <c r="CU313" s="49" t="str">
        <f t="shared" si="430"/>
        <v/>
      </c>
      <c r="CW313" s="49" t="str">
        <f t="shared" si="373"/>
        <v/>
      </c>
      <c r="CX313" s="49" t="str">
        <f t="shared" si="374"/>
        <v/>
      </c>
      <c r="CY313" s="49" t="str">
        <f t="shared" si="375"/>
        <v/>
      </c>
      <c r="CZ313" s="49" t="str">
        <f t="shared" si="376"/>
        <v/>
      </c>
      <c r="DA313" s="49" t="str">
        <f t="shared" si="377"/>
        <v/>
      </c>
      <c r="DB313" s="49" t="str">
        <f t="shared" si="378"/>
        <v/>
      </c>
      <c r="DC313" s="49" t="str">
        <f t="shared" si="379"/>
        <v/>
      </c>
      <c r="DD313" s="49" t="str">
        <f t="shared" si="380"/>
        <v/>
      </c>
      <c r="DE313" s="52" t="str">
        <f t="shared" si="381"/>
        <v/>
      </c>
      <c r="DG313" s="49" t="str">
        <f t="shared" si="409"/>
        <v/>
      </c>
      <c r="DH313" s="49" t="str">
        <f t="shared" si="410"/>
        <v/>
      </c>
      <c r="DI313" s="49" t="str">
        <f t="shared" si="411"/>
        <v/>
      </c>
      <c r="DK313" s="49" t="str">
        <f t="shared" si="382"/>
        <v/>
      </c>
      <c r="DL313" s="49" t="str">
        <f t="shared" si="383"/>
        <v/>
      </c>
      <c r="DM313" s="49" t="str">
        <f t="shared" si="384"/>
        <v/>
      </c>
      <c r="DN313" s="57" t="str">
        <f t="shared" si="385"/>
        <v/>
      </c>
      <c r="DP313" s="49" t="str">
        <f t="shared" si="431"/>
        <v/>
      </c>
      <c r="DQ313" s="49" t="str">
        <f t="shared" si="432"/>
        <v/>
      </c>
      <c r="DR313" s="49" t="str">
        <f t="shared" si="433"/>
        <v/>
      </c>
      <c r="DS313" s="49" t="str">
        <f t="shared" si="434"/>
        <v/>
      </c>
      <c r="DU313" s="49" t="str">
        <f t="shared" si="435"/>
        <v/>
      </c>
      <c r="DV313" s="49" t="str">
        <f t="shared" si="436"/>
        <v/>
      </c>
      <c r="DW313" s="49" t="str">
        <f t="shared" si="437"/>
        <v/>
      </c>
      <c r="DX313" s="49" t="str">
        <f t="shared" si="438"/>
        <v/>
      </c>
      <c r="DY313" s="57" t="str">
        <f t="shared" si="439"/>
        <v/>
      </c>
      <c r="EA313" s="49" t="str">
        <f t="shared" si="412"/>
        <v/>
      </c>
      <c r="EB313" s="49" t="str">
        <f t="shared" si="413"/>
        <v/>
      </c>
      <c r="EC313" s="49" t="str">
        <f t="shared" si="414"/>
        <v/>
      </c>
      <c r="ED313" s="49" t="str">
        <f t="shared" si="415"/>
        <v/>
      </c>
      <c r="EE313" s="49" t="str">
        <f t="shared" si="416"/>
        <v/>
      </c>
      <c r="EG313" s="49" t="str">
        <f t="shared" si="417"/>
        <v/>
      </c>
      <c r="EH313" s="49" t="str">
        <f t="shared" si="418"/>
        <v/>
      </c>
      <c r="EI313" s="49" t="str">
        <f t="shared" si="419"/>
        <v/>
      </c>
      <c r="EJ313" s="49" t="str">
        <f t="shared" si="420"/>
        <v/>
      </c>
      <c r="EK313" s="49" t="str">
        <f t="shared" si="421"/>
        <v/>
      </c>
      <c r="EL313" s="57" t="str">
        <f t="shared" si="422"/>
        <v/>
      </c>
    </row>
    <row r="314" spans="1:143" ht="15" customHeight="1">
      <c r="A314" s="699"/>
      <c r="B314" s="702"/>
      <c r="C314" s="702"/>
      <c r="D314" s="728"/>
      <c r="E314" s="728"/>
      <c r="F314" s="728"/>
      <c r="G314" s="728"/>
      <c r="H314" s="728"/>
      <c r="I314" s="728"/>
      <c r="J314" s="728"/>
      <c r="K314" s="728"/>
      <c r="L314" s="728"/>
      <c r="M314" s="728"/>
      <c r="N314" s="728"/>
      <c r="O314" s="728"/>
      <c r="P314" s="728"/>
      <c r="Q314" s="728"/>
      <c r="R314" s="728"/>
      <c r="S314" s="728"/>
      <c r="T314" s="728"/>
      <c r="U314" s="728"/>
      <c r="V314" s="728"/>
      <c r="W314" s="728"/>
      <c r="X314" s="728"/>
      <c r="Y314" s="728"/>
      <c r="Z314" s="728"/>
      <c r="AA314" s="728"/>
      <c r="AB314" s="728"/>
      <c r="AC314" s="728"/>
      <c r="AD314" s="728"/>
      <c r="AE314" s="728"/>
      <c r="AF314" s="728"/>
      <c r="AG314" s="728"/>
      <c r="AH314" s="728"/>
      <c r="AI314" s="728"/>
      <c r="AJ314" s="728"/>
      <c r="AK314" s="728"/>
      <c r="AL314" s="728"/>
      <c r="AM314" s="728"/>
      <c r="AN314" s="728"/>
      <c r="AO314" s="728"/>
      <c r="AP314" s="215" t="str">
        <f t="shared" si="386"/>
        <v/>
      </c>
      <c r="AQ314" s="299" t="str">
        <f t="shared" si="351"/>
        <v/>
      </c>
      <c r="AR314" s="215" t="str">
        <f t="shared" si="387"/>
        <v/>
      </c>
      <c r="AS314" s="3"/>
      <c r="AT314" s="49" t="str">
        <f t="shared" si="388"/>
        <v/>
      </c>
      <c r="AU314" s="49" t="str">
        <f t="shared" si="389"/>
        <v/>
      </c>
      <c r="AV314" s="49" t="str">
        <f t="shared" si="390"/>
        <v/>
      </c>
      <c r="AW314" s="49" t="str">
        <f t="shared" si="391"/>
        <v/>
      </c>
      <c r="AX314" s="49" t="str">
        <f t="shared" si="392"/>
        <v/>
      </c>
      <c r="AY314" s="49" t="str">
        <f t="shared" si="393"/>
        <v/>
      </c>
      <c r="AZ314" s="49" t="str">
        <f t="shared" si="394"/>
        <v/>
      </c>
      <c r="BA314" s="42"/>
      <c r="BB314" s="49" t="str">
        <f t="shared" si="352"/>
        <v/>
      </c>
      <c r="BC314" s="49" t="str">
        <f t="shared" si="353"/>
        <v/>
      </c>
      <c r="BD314" s="49" t="str">
        <f t="shared" si="354"/>
        <v/>
      </c>
      <c r="BE314" s="49" t="str">
        <f t="shared" si="355"/>
        <v/>
      </c>
      <c r="BF314" s="49" t="str">
        <f t="shared" si="356"/>
        <v/>
      </c>
      <c r="BG314" s="49" t="str">
        <f t="shared" si="357"/>
        <v/>
      </c>
      <c r="BH314" s="49" t="str">
        <f t="shared" si="358"/>
        <v/>
      </c>
      <c r="BI314" s="49" t="str">
        <f t="shared" si="395"/>
        <v/>
      </c>
      <c r="BJ314" s="3"/>
      <c r="BK314" s="49" t="str">
        <f t="shared" si="396"/>
        <v/>
      </c>
      <c r="BL314" s="49" t="str">
        <f t="shared" si="397"/>
        <v/>
      </c>
      <c r="BM314" s="49" t="str">
        <f t="shared" si="398"/>
        <v/>
      </c>
      <c r="BN314" s="49" t="str">
        <f t="shared" si="399"/>
        <v/>
      </c>
      <c r="BO314" s="49" t="str">
        <f t="shared" si="400"/>
        <v/>
      </c>
      <c r="BP314" s="49" t="str">
        <f t="shared" si="401"/>
        <v/>
      </c>
      <c r="BQ314" s="49" t="str">
        <f t="shared" si="402"/>
        <v/>
      </c>
      <c r="BR314" s="49" t="str">
        <f t="shared" si="403"/>
        <v/>
      </c>
      <c r="BS314" s="49" t="str">
        <f t="shared" si="404"/>
        <v/>
      </c>
      <c r="BT314" s="49" t="str">
        <f t="shared" si="405"/>
        <v/>
      </c>
      <c r="BU314" s="49" t="str">
        <f t="shared" si="406"/>
        <v/>
      </c>
      <c r="BV314" s="49" t="str">
        <f t="shared" si="407"/>
        <v/>
      </c>
      <c r="BW314" s="49" t="str">
        <f t="shared" si="408"/>
        <v/>
      </c>
      <c r="BY314" s="49" t="str">
        <f t="shared" si="359"/>
        <v/>
      </c>
      <c r="BZ314" s="49" t="str">
        <f t="shared" si="360"/>
        <v/>
      </c>
      <c r="CA314" s="49" t="str">
        <f t="shared" si="361"/>
        <v/>
      </c>
      <c r="CB314" s="49" t="str">
        <f t="shared" si="362"/>
        <v/>
      </c>
      <c r="CC314" s="49" t="str">
        <f t="shared" si="363"/>
        <v/>
      </c>
      <c r="CD314" s="49" t="str">
        <f t="shared" si="364"/>
        <v/>
      </c>
      <c r="CE314" s="49" t="str">
        <f t="shared" si="365"/>
        <v/>
      </c>
      <c r="CF314" s="49" t="str">
        <f t="shared" si="366"/>
        <v/>
      </c>
      <c r="CG314" s="49" t="str">
        <f t="shared" si="367"/>
        <v/>
      </c>
      <c r="CH314" s="49" t="str">
        <f t="shared" si="368"/>
        <v/>
      </c>
      <c r="CI314" s="49" t="str">
        <f t="shared" si="369"/>
        <v/>
      </c>
      <c r="CJ314" s="49" t="str">
        <f t="shared" si="370"/>
        <v/>
      </c>
      <c r="CK314" s="49" t="str">
        <f t="shared" si="371"/>
        <v/>
      </c>
      <c r="CL314" s="49" t="str">
        <f t="shared" si="372"/>
        <v/>
      </c>
      <c r="CM314" s="3"/>
      <c r="CN314" s="49" t="str">
        <f t="shared" si="423"/>
        <v/>
      </c>
      <c r="CO314" s="49" t="str">
        <f t="shared" si="424"/>
        <v/>
      </c>
      <c r="CP314" s="49" t="str">
        <f t="shared" si="425"/>
        <v/>
      </c>
      <c r="CQ314" s="49" t="str">
        <f t="shared" si="426"/>
        <v/>
      </c>
      <c r="CR314" s="49" t="str">
        <f t="shared" si="427"/>
        <v/>
      </c>
      <c r="CS314" s="49" t="str">
        <f t="shared" si="428"/>
        <v/>
      </c>
      <c r="CT314" s="49" t="str">
        <f t="shared" si="429"/>
        <v/>
      </c>
      <c r="CU314" s="49" t="str">
        <f t="shared" si="430"/>
        <v/>
      </c>
      <c r="CW314" s="49" t="str">
        <f t="shared" si="373"/>
        <v/>
      </c>
      <c r="CX314" s="49" t="str">
        <f t="shared" si="374"/>
        <v/>
      </c>
      <c r="CY314" s="49" t="str">
        <f t="shared" si="375"/>
        <v/>
      </c>
      <c r="CZ314" s="49" t="str">
        <f t="shared" si="376"/>
        <v/>
      </c>
      <c r="DA314" s="49" t="str">
        <f t="shared" si="377"/>
        <v/>
      </c>
      <c r="DB314" s="49" t="str">
        <f t="shared" si="378"/>
        <v/>
      </c>
      <c r="DC314" s="49" t="str">
        <f t="shared" si="379"/>
        <v/>
      </c>
      <c r="DD314" s="49" t="str">
        <f t="shared" si="380"/>
        <v/>
      </c>
      <c r="DE314" s="52" t="str">
        <f t="shared" si="381"/>
        <v/>
      </c>
      <c r="DG314" s="49" t="str">
        <f t="shared" si="409"/>
        <v/>
      </c>
      <c r="DH314" s="49" t="str">
        <f t="shared" si="410"/>
        <v/>
      </c>
      <c r="DI314" s="49" t="str">
        <f t="shared" si="411"/>
        <v/>
      </c>
      <c r="DK314" s="49" t="str">
        <f t="shared" si="382"/>
        <v/>
      </c>
      <c r="DL314" s="49" t="str">
        <f t="shared" si="383"/>
        <v/>
      </c>
      <c r="DM314" s="49" t="str">
        <f t="shared" si="384"/>
        <v/>
      </c>
      <c r="DN314" s="57" t="str">
        <f t="shared" si="385"/>
        <v/>
      </c>
      <c r="DP314" s="49" t="str">
        <f t="shared" si="431"/>
        <v/>
      </c>
      <c r="DQ314" s="49" t="str">
        <f t="shared" si="432"/>
        <v/>
      </c>
      <c r="DR314" s="49" t="str">
        <f t="shared" si="433"/>
        <v/>
      </c>
      <c r="DS314" s="49" t="str">
        <f t="shared" si="434"/>
        <v/>
      </c>
      <c r="DU314" s="49" t="str">
        <f t="shared" si="435"/>
        <v/>
      </c>
      <c r="DV314" s="49" t="str">
        <f t="shared" si="436"/>
        <v/>
      </c>
      <c r="DW314" s="49" t="str">
        <f t="shared" si="437"/>
        <v/>
      </c>
      <c r="DX314" s="49" t="str">
        <f t="shared" si="438"/>
        <v/>
      </c>
      <c r="DY314" s="57" t="str">
        <f t="shared" si="439"/>
        <v/>
      </c>
      <c r="EA314" s="49" t="str">
        <f t="shared" si="412"/>
        <v/>
      </c>
      <c r="EB314" s="49" t="str">
        <f t="shared" si="413"/>
        <v/>
      </c>
      <c r="EC314" s="49" t="str">
        <f t="shared" si="414"/>
        <v/>
      </c>
      <c r="ED314" s="49" t="str">
        <f t="shared" si="415"/>
        <v/>
      </c>
      <c r="EE314" s="49" t="str">
        <f t="shared" si="416"/>
        <v/>
      </c>
      <c r="EG314" s="49" t="str">
        <f t="shared" si="417"/>
        <v/>
      </c>
      <c r="EH314" s="49" t="str">
        <f t="shared" si="418"/>
        <v/>
      </c>
      <c r="EI314" s="49" t="str">
        <f t="shared" si="419"/>
        <v/>
      </c>
      <c r="EJ314" s="49" t="str">
        <f t="shared" si="420"/>
        <v/>
      </c>
      <c r="EK314" s="49" t="str">
        <f t="shared" si="421"/>
        <v/>
      </c>
      <c r="EL314" s="57" t="str">
        <f t="shared" si="422"/>
        <v/>
      </c>
    </row>
    <row r="315" spans="1:143" ht="15" customHeight="1">
      <c r="A315" s="699"/>
      <c r="B315" s="702"/>
      <c r="C315" s="702"/>
      <c r="D315" s="728"/>
      <c r="E315" s="728"/>
      <c r="F315" s="728"/>
      <c r="G315" s="728"/>
      <c r="H315" s="728"/>
      <c r="I315" s="728"/>
      <c r="J315" s="728"/>
      <c r="K315" s="728"/>
      <c r="L315" s="728"/>
      <c r="M315" s="728"/>
      <c r="N315" s="728"/>
      <c r="O315" s="728"/>
      <c r="P315" s="728"/>
      <c r="Q315" s="728"/>
      <c r="R315" s="728"/>
      <c r="S315" s="728"/>
      <c r="T315" s="728"/>
      <c r="U315" s="728"/>
      <c r="V315" s="728"/>
      <c r="W315" s="728"/>
      <c r="X315" s="728"/>
      <c r="Y315" s="728"/>
      <c r="Z315" s="728"/>
      <c r="AA315" s="728"/>
      <c r="AB315" s="728"/>
      <c r="AC315" s="728"/>
      <c r="AD315" s="728"/>
      <c r="AE315" s="728"/>
      <c r="AF315" s="728"/>
      <c r="AG315" s="728"/>
      <c r="AH315" s="728"/>
      <c r="AI315" s="728"/>
      <c r="AJ315" s="728"/>
      <c r="AK315" s="728"/>
      <c r="AL315" s="728"/>
      <c r="AM315" s="728"/>
      <c r="AN315" s="728"/>
      <c r="AO315" s="728"/>
      <c r="AP315" s="215" t="str">
        <f t="shared" si="386"/>
        <v/>
      </c>
      <c r="AQ315" s="299" t="str">
        <f t="shared" si="351"/>
        <v/>
      </c>
      <c r="AR315" s="215" t="str">
        <f t="shared" si="387"/>
        <v/>
      </c>
      <c r="AS315" s="3"/>
      <c r="AT315" s="49" t="str">
        <f t="shared" si="388"/>
        <v/>
      </c>
      <c r="AU315" s="49" t="str">
        <f t="shared" si="389"/>
        <v/>
      </c>
      <c r="AV315" s="49" t="str">
        <f t="shared" si="390"/>
        <v/>
      </c>
      <c r="AW315" s="49" t="str">
        <f t="shared" si="391"/>
        <v/>
      </c>
      <c r="AX315" s="49" t="str">
        <f t="shared" si="392"/>
        <v/>
      </c>
      <c r="AY315" s="49" t="str">
        <f t="shared" si="393"/>
        <v/>
      </c>
      <c r="AZ315" s="49" t="str">
        <f t="shared" si="394"/>
        <v/>
      </c>
      <c r="BA315" s="42"/>
      <c r="BB315" s="49" t="str">
        <f t="shared" si="352"/>
        <v/>
      </c>
      <c r="BC315" s="49" t="str">
        <f t="shared" si="353"/>
        <v/>
      </c>
      <c r="BD315" s="49" t="str">
        <f t="shared" si="354"/>
        <v/>
      </c>
      <c r="BE315" s="49" t="str">
        <f t="shared" si="355"/>
        <v/>
      </c>
      <c r="BF315" s="49" t="str">
        <f t="shared" si="356"/>
        <v/>
      </c>
      <c r="BG315" s="49" t="str">
        <f t="shared" si="357"/>
        <v/>
      </c>
      <c r="BH315" s="49" t="str">
        <f t="shared" si="358"/>
        <v/>
      </c>
      <c r="BI315" s="49" t="str">
        <f t="shared" si="395"/>
        <v/>
      </c>
      <c r="BJ315" s="3"/>
      <c r="BK315" s="49" t="str">
        <f t="shared" si="396"/>
        <v/>
      </c>
      <c r="BL315" s="49" t="str">
        <f t="shared" si="397"/>
        <v/>
      </c>
      <c r="BM315" s="49" t="str">
        <f t="shared" si="398"/>
        <v/>
      </c>
      <c r="BN315" s="49" t="str">
        <f t="shared" si="399"/>
        <v/>
      </c>
      <c r="BO315" s="49" t="str">
        <f t="shared" si="400"/>
        <v/>
      </c>
      <c r="BP315" s="49" t="str">
        <f t="shared" si="401"/>
        <v/>
      </c>
      <c r="BQ315" s="49" t="str">
        <f t="shared" si="402"/>
        <v/>
      </c>
      <c r="BR315" s="49" t="str">
        <f t="shared" si="403"/>
        <v/>
      </c>
      <c r="BS315" s="49" t="str">
        <f t="shared" si="404"/>
        <v/>
      </c>
      <c r="BT315" s="49" t="str">
        <f t="shared" si="405"/>
        <v/>
      </c>
      <c r="BU315" s="49" t="str">
        <f t="shared" si="406"/>
        <v/>
      </c>
      <c r="BV315" s="49" t="str">
        <f t="shared" si="407"/>
        <v/>
      </c>
      <c r="BW315" s="49" t="str">
        <f t="shared" si="408"/>
        <v/>
      </c>
      <c r="BY315" s="49" t="str">
        <f t="shared" si="359"/>
        <v/>
      </c>
      <c r="BZ315" s="49" t="str">
        <f t="shared" si="360"/>
        <v/>
      </c>
      <c r="CA315" s="49" t="str">
        <f t="shared" si="361"/>
        <v/>
      </c>
      <c r="CB315" s="49" t="str">
        <f t="shared" si="362"/>
        <v/>
      </c>
      <c r="CC315" s="49" t="str">
        <f t="shared" si="363"/>
        <v/>
      </c>
      <c r="CD315" s="49" t="str">
        <f t="shared" si="364"/>
        <v/>
      </c>
      <c r="CE315" s="49" t="str">
        <f t="shared" si="365"/>
        <v/>
      </c>
      <c r="CF315" s="49" t="str">
        <f t="shared" si="366"/>
        <v/>
      </c>
      <c r="CG315" s="49" t="str">
        <f t="shared" si="367"/>
        <v/>
      </c>
      <c r="CH315" s="49" t="str">
        <f t="shared" si="368"/>
        <v/>
      </c>
      <c r="CI315" s="49" t="str">
        <f t="shared" si="369"/>
        <v/>
      </c>
      <c r="CJ315" s="49" t="str">
        <f t="shared" si="370"/>
        <v/>
      </c>
      <c r="CK315" s="49" t="str">
        <f t="shared" si="371"/>
        <v/>
      </c>
      <c r="CL315" s="49" t="str">
        <f t="shared" si="372"/>
        <v/>
      </c>
      <c r="CM315" s="3"/>
      <c r="CN315" s="49" t="str">
        <f t="shared" si="423"/>
        <v/>
      </c>
      <c r="CO315" s="49" t="str">
        <f t="shared" si="424"/>
        <v/>
      </c>
      <c r="CP315" s="49" t="str">
        <f t="shared" si="425"/>
        <v/>
      </c>
      <c r="CQ315" s="49" t="str">
        <f t="shared" si="426"/>
        <v/>
      </c>
      <c r="CR315" s="49" t="str">
        <f t="shared" si="427"/>
        <v/>
      </c>
      <c r="CS315" s="49" t="str">
        <f t="shared" si="428"/>
        <v/>
      </c>
      <c r="CT315" s="49" t="str">
        <f t="shared" si="429"/>
        <v/>
      </c>
      <c r="CU315" s="49" t="str">
        <f t="shared" si="430"/>
        <v/>
      </c>
      <c r="CW315" s="49" t="str">
        <f t="shared" si="373"/>
        <v/>
      </c>
      <c r="CX315" s="49" t="str">
        <f t="shared" si="374"/>
        <v/>
      </c>
      <c r="CY315" s="49" t="str">
        <f t="shared" si="375"/>
        <v/>
      </c>
      <c r="CZ315" s="49" t="str">
        <f t="shared" si="376"/>
        <v/>
      </c>
      <c r="DA315" s="49" t="str">
        <f t="shared" si="377"/>
        <v/>
      </c>
      <c r="DB315" s="49" t="str">
        <f t="shared" si="378"/>
        <v/>
      </c>
      <c r="DC315" s="49" t="str">
        <f t="shared" si="379"/>
        <v/>
      </c>
      <c r="DD315" s="49" t="str">
        <f t="shared" si="380"/>
        <v/>
      </c>
      <c r="DE315" s="52" t="str">
        <f t="shared" si="381"/>
        <v/>
      </c>
      <c r="DG315" s="49" t="str">
        <f t="shared" si="409"/>
        <v/>
      </c>
      <c r="DH315" s="49" t="str">
        <f t="shared" si="410"/>
        <v/>
      </c>
      <c r="DI315" s="49" t="str">
        <f t="shared" si="411"/>
        <v/>
      </c>
      <c r="DK315" s="49" t="str">
        <f t="shared" si="382"/>
        <v/>
      </c>
      <c r="DL315" s="49" t="str">
        <f t="shared" si="383"/>
        <v/>
      </c>
      <c r="DM315" s="49" t="str">
        <f t="shared" si="384"/>
        <v/>
      </c>
      <c r="DN315" s="57" t="str">
        <f t="shared" si="385"/>
        <v/>
      </c>
      <c r="DP315" s="49" t="str">
        <f t="shared" si="431"/>
        <v/>
      </c>
      <c r="DQ315" s="49" t="str">
        <f t="shared" si="432"/>
        <v/>
      </c>
      <c r="DR315" s="49" t="str">
        <f t="shared" si="433"/>
        <v/>
      </c>
      <c r="DS315" s="49" t="str">
        <f t="shared" si="434"/>
        <v/>
      </c>
      <c r="DU315" s="49" t="str">
        <f t="shared" si="435"/>
        <v/>
      </c>
      <c r="DV315" s="49" t="str">
        <f t="shared" si="436"/>
        <v/>
      </c>
      <c r="DW315" s="49" t="str">
        <f t="shared" si="437"/>
        <v/>
      </c>
      <c r="DX315" s="49" t="str">
        <f t="shared" si="438"/>
        <v/>
      </c>
      <c r="DY315" s="57" t="str">
        <f t="shared" si="439"/>
        <v/>
      </c>
      <c r="EA315" s="49" t="str">
        <f t="shared" si="412"/>
        <v/>
      </c>
      <c r="EB315" s="49" t="str">
        <f t="shared" si="413"/>
        <v/>
      </c>
      <c r="EC315" s="49" t="str">
        <f t="shared" si="414"/>
        <v/>
      </c>
      <c r="ED315" s="49" t="str">
        <f t="shared" si="415"/>
        <v/>
      </c>
      <c r="EE315" s="49" t="str">
        <f t="shared" si="416"/>
        <v/>
      </c>
      <c r="EG315" s="49" t="str">
        <f t="shared" si="417"/>
        <v/>
      </c>
      <c r="EH315" s="49" t="str">
        <f t="shared" si="418"/>
        <v/>
      </c>
      <c r="EI315" s="49" t="str">
        <f t="shared" si="419"/>
        <v/>
      </c>
      <c r="EJ315" s="49" t="str">
        <f t="shared" si="420"/>
        <v/>
      </c>
      <c r="EK315" s="49" t="str">
        <f t="shared" si="421"/>
        <v/>
      </c>
      <c r="EL315" s="57" t="str">
        <f t="shared" si="422"/>
        <v/>
      </c>
    </row>
    <row r="316" spans="1:143" ht="15" customHeight="1">
      <c r="A316" s="699"/>
      <c r="B316" s="702"/>
      <c r="C316" s="702"/>
      <c r="D316" s="728"/>
      <c r="E316" s="728"/>
      <c r="F316" s="728"/>
      <c r="G316" s="728"/>
      <c r="H316" s="728"/>
      <c r="I316" s="728"/>
      <c r="J316" s="728"/>
      <c r="K316" s="728"/>
      <c r="L316" s="728"/>
      <c r="M316" s="728"/>
      <c r="N316" s="728"/>
      <c r="O316" s="728"/>
      <c r="P316" s="728"/>
      <c r="Q316" s="728"/>
      <c r="R316" s="728"/>
      <c r="S316" s="728"/>
      <c r="T316" s="728"/>
      <c r="U316" s="728"/>
      <c r="V316" s="728"/>
      <c r="W316" s="728"/>
      <c r="X316" s="728"/>
      <c r="Y316" s="728"/>
      <c r="Z316" s="728"/>
      <c r="AA316" s="728"/>
      <c r="AB316" s="728"/>
      <c r="AC316" s="728"/>
      <c r="AD316" s="728"/>
      <c r="AE316" s="728"/>
      <c r="AF316" s="728"/>
      <c r="AG316" s="728"/>
      <c r="AH316" s="728"/>
      <c r="AI316" s="728"/>
      <c r="AJ316" s="728"/>
      <c r="AK316" s="728"/>
      <c r="AL316" s="728"/>
      <c r="AM316" s="728"/>
      <c r="AN316" s="728"/>
      <c r="AO316" s="728"/>
      <c r="AP316" s="215" t="str">
        <f t="shared" si="386"/>
        <v/>
      </c>
      <c r="AQ316" s="299" t="str">
        <f t="shared" si="351"/>
        <v/>
      </c>
      <c r="AR316" s="215" t="str">
        <f t="shared" si="387"/>
        <v/>
      </c>
      <c r="AS316" s="3"/>
      <c r="AT316" s="49" t="str">
        <f t="shared" si="388"/>
        <v/>
      </c>
      <c r="AU316" s="49" t="str">
        <f t="shared" si="389"/>
        <v/>
      </c>
      <c r="AV316" s="49" t="str">
        <f t="shared" si="390"/>
        <v/>
      </c>
      <c r="AW316" s="49" t="str">
        <f t="shared" si="391"/>
        <v/>
      </c>
      <c r="AX316" s="49" t="str">
        <f t="shared" si="392"/>
        <v/>
      </c>
      <c r="AY316" s="49" t="str">
        <f t="shared" si="393"/>
        <v/>
      </c>
      <c r="AZ316" s="49" t="str">
        <f t="shared" si="394"/>
        <v/>
      </c>
      <c r="BA316" s="42"/>
      <c r="BB316" s="49" t="str">
        <f t="shared" si="352"/>
        <v/>
      </c>
      <c r="BC316" s="49" t="str">
        <f t="shared" si="353"/>
        <v/>
      </c>
      <c r="BD316" s="49" t="str">
        <f t="shared" si="354"/>
        <v/>
      </c>
      <c r="BE316" s="49" t="str">
        <f t="shared" si="355"/>
        <v/>
      </c>
      <c r="BF316" s="49" t="str">
        <f t="shared" si="356"/>
        <v/>
      </c>
      <c r="BG316" s="49" t="str">
        <f t="shared" si="357"/>
        <v/>
      </c>
      <c r="BH316" s="49" t="str">
        <f t="shared" si="358"/>
        <v/>
      </c>
      <c r="BI316" s="49" t="str">
        <f t="shared" si="395"/>
        <v/>
      </c>
      <c r="BJ316" s="3"/>
      <c r="BK316" s="49" t="str">
        <f t="shared" si="396"/>
        <v/>
      </c>
      <c r="BL316" s="49" t="str">
        <f t="shared" si="397"/>
        <v/>
      </c>
      <c r="BM316" s="49" t="str">
        <f t="shared" si="398"/>
        <v/>
      </c>
      <c r="BN316" s="49" t="str">
        <f t="shared" si="399"/>
        <v/>
      </c>
      <c r="BO316" s="49" t="str">
        <f t="shared" si="400"/>
        <v/>
      </c>
      <c r="BP316" s="49" t="str">
        <f t="shared" si="401"/>
        <v/>
      </c>
      <c r="BQ316" s="49" t="str">
        <f t="shared" si="402"/>
        <v/>
      </c>
      <c r="BR316" s="49" t="str">
        <f t="shared" si="403"/>
        <v/>
      </c>
      <c r="BS316" s="49" t="str">
        <f t="shared" si="404"/>
        <v/>
      </c>
      <c r="BT316" s="49" t="str">
        <f t="shared" si="405"/>
        <v/>
      </c>
      <c r="BU316" s="49" t="str">
        <f t="shared" si="406"/>
        <v/>
      </c>
      <c r="BV316" s="49" t="str">
        <f t="shared" si="407"/>
        <v/>
      </c>
      <c r="BW316" s="49" t="str">
        <f t="shared" si="408"/>
        <v/>
      </c>
      <c r="BY316" s="49" t="str">
        <f t="shared" si="359"/>
        <v/>
      </c>
      <c r="BZ316" s="49" t="str">
        <f t="shared" si="360"/>
        <v/>
      </c>
      <c r="CA316" s="49" t="str">
        <f t="shared" si="361"/>
        <v/>
      </c>
      <c r="CB316" s="49" t="str">
        <f t="shared" si="362"/>
        <v/>
      </c>
      <c r="CC316" s="49" t="str">
        <f t="shared" si="363"/>
        <v/>
      </c>
      <c r="CD316" s="49" t="str">
        <f t="shared" si="364"/>
        <v/>
      </c>
      <c r="CE316" s="49" t="str">
        <f t="shared" si="365"/>
        <v/>
      </c>
      <c r="CF316" s="49" t="str">
        <f t="shared" si="366"/>
        <v/>
      </c>
      <c r="CG316" s="49" t="str">
        <f t="shared" si="367"/>
        <v/>
      </c>
      <c r="CH316" s="49" t="str">
        <f t="shared" si="368"/>
        <v/>
      </c>
      <c r="CI316" s="49" t="str">
        <f t="shared" si="369"/>
        <v/>
      </c>
      <c r="CJ316" s="49" t="str">
        <f t="shared" si="370"/>
        <v/>
      </c>
      <c r="CK316" s="49" t="str">
        <f t="shared" si="371"/>
        <v/>
      </c>
      <c r="CL316" s="49" t="str">
        <f t="shared" si="372"/>
        <v/>
      </c>
      <c r="CM316" s="3"/>
      <c r="CN316" s="49" t="str">
        <f t="shared" si="423"/>
        <v/>
      </c>
      <c r="CO316" s="49" t="str">
        <f t="shared" si="424"/>
        <v/>
      </c>
      <c r="CP316" s="49" t="str">
        <f t="shared" si="425"/>
        <v/>
      </c>
      <c r="CQ316" s="49" t="str">
        <f t="shared" si="426"/>
        <v/>
      </c>
      <c r="CR316" s="49" t="str">
        <f t="shared" si="427"/>
        <v/>
      </c>
      <c r="CS316" s="49" t="str">
        <f t="shared" si="428"/>
        <v/>
      </c>
      <c r="CT316" s="49" t="str">
        <f t="shared" si="429"/>
        <v/>
      </c>
      <c r="CU316" s="49" t="str">
        <f t="shared" si="430"/>
        <v/>
      </c>
      <c r="CW316" s="49" t="str">
        <f t="shared" si="373"/>
        <v/>
      </c>
      <c r="CX316" s="49" t="str">
        <f t="shared" si="374"/>
        <v/>
      </c>
      <c r="CY316" s="49" t="str">
        <f t="shared" si="375"/>
        <v/>
      </c>
      <c r="CZ316" s="49" t="str">
        <f t="shared" si="376"/>
        <v/>
      </c>
      <c r="DA316" s="49" t="str">
        <f t="shared" si="377"/>
        <v/>
      </c>
      <c r="DB316" s="49" t="str">
        <f t="shared" si="378"/>
        <v/>
      </c>
      <c r="DC316" s="49" t="str">
        <f t="shared" si="379"/>
        <v/>
      </c>
      <c r="DD316" s="49" t="str">
        <f t="shared" si="380"/>
        <v/>
      </c>
      <c r="DE316" s="52" t="str">
        <f t="shared" si="381"/>
        <v/>
      </c>
      <c r="DG316" s="49" t="str">
        <f t="shared" si="409"/>
        <v/>
      </c>
      <c r="DH316" s="49" t="str">
        <f t="shared" si="410"/>
        <v/>
      </c>
      <c r="DI316" s="49" t="str">
        <f t="shared" si="411"/>
        <v/>
      </c>
      <c r="DK316" s="49" t="str">
        <f t="shared" si="382"/>
        <v/>
      </c>
      <c r="DL316" s="49" t="str">
        <f t="shared" si="383"/>
        <v/>
      </c>
      <c r="DM316" s="49" t="str">
        <f t="shared" si="384"/>
        <v/>
      </c>
      <c r="DN316" s="57" t="str">
        <f t="shared" si="385"/>
        <v/>
      </c>
      <c r="DP316" s="49" t="str">
        <f t="shared" si="431"/>
        <v/>
      </c>
      <c r="DQ316" s="49" t="str">
        <f t="shared" si="432"/>
        <v/>
      </c>
      <c r="DR316" s="49" t="str">
        <f t="shared" si="433"/>
        <v/>
      </c>
      <c r="DS316" s="49" t="str">
        <f t="shared" si="434"/>
        <v/>
      </c>
      <c r="DU316" s="49" t="str">
        <f t="shared" si="435"/>
        <v/>
      </c>
      <c r="DV316" s="49" t="str">
        <f t="shared" si="436"/>
        <v/>
      </c>
      <c r="DW316" s="49" t="str">
        <f t="shared" si="437"/>
        <v/>
      </c>
      <c r="DX316" s="49" t="str">
        <f t="shared" si="438"/>
        <v/>
      </c>
      <c r="DY316" s="57" t="str">
        <f t="shared" si="439"/>
        <v/>
      </c>
      <c r="EA316" s="49" t="str">
        <f t="shared" si="412"/>
        <v/>
      </c>
      <c r="EB316" s="49" t="str">
        <f t="shared" si="413"/>
        <v/>
      </c>
      <c r="EC316" s="49" t="str">
        <f t="shared" si="414"/>
        <v/>
      </c>
      <c r="ED316" s="49" t="str">
        <f t="shared" si="415"/>
        <v/>
      </c>
      <c r="EE316" s="49" t="str">
        <f t="shared" si="416"/>
        <v/>
      </c>
      <c r="EG316" s="49" t="str">
        <f t="shared" si="417"/>
        <v/>
      </c>
      <c r="EH316" s="49" t="str">
        <f t="shared" si="418"/>
        <v/>
      </c>
      <c r="EI316" s="49" t="str">
        <f t="shared" si="419"/>
        <v/>
      </c>
      <c r="EJ316" s="49" t="str">
        <f t="shared" si="420"/>
        <v/>
      </c>
      <c r="EK316" s="49" t="str">
        <f t="shared" si="421"/>
        <v/>
      </c>
      <c r="EL316" s="57" t="str">
        <f t="shared" si="422"/>
        <v/>
      </c>
    </row>
    <row r="317" spans="1:143" ht="15" customHeight="1">
      <c r="A317" s="699"/>
      <c r="B317" s="702"/>
      <c r="C317" s="702"/>
      <c r="D317" s="728"/>
      <c r="E317" s="728"/>
      <c r="F317" s="728"/>
      <c r="G317" s="728"/>
      <c r="H317" s="728"/>
      <c r="I317" s="728"/>
      <c r="J317" s="728"/>
      <c r="K317" s="728"/>
      <c r="L317" s="728"/>
      <c r="M317" s="728"/>
      <c r="N317" s="728"/>
      <c r="O317" s="728"/>
      <c r="P317" s="728"/>
      <c r="Q317" s="728"/>
      <c r="R317" s="728"/>
      <c r="S317" s="728"/>
      <c r="T317" s="728"/>
      <c r="U317" s="728"/>
      <c r="V317" s="728"/>
      <c r="W317" s="728"/>
      <c r="X317" s="728"/>
      <c r="Y317" s="728"/>
      <c r="Z317" s="728"/>
      <c r="AA317" s="728"/>
      <c r="AB317" s="728"/>
      <c r="AC317" s="728"/>
      <c r="AD317" s="728"/>
      <c r="AE317" s="728"/>
      <c r="AF317" s="728"/>
      <c r="AG317" s="728"/>
      <c r="AH317" s="728"/>
      <c r="AI317" s="728"/>
      <c r="AJ317" s="728"/>
      <c r="AK317" s="728"/>
      <c r="AL317" s="728"/>
      <c r="AM317" s="728"/>
      <c r="AN317" s="728"/>
      <c r="AO317" s="728"/>
      <c r="AP317" s="215" t="str">
        <f t="shared" si="386"/>
        <v/>
      </c>
      <c r="AQ317" s="299" t="str">
        <f t="shared" si="351"/>
        <v/>
      </c>
      <c r="AR317" s="215" t="str">
        <f t="shared" si="387"/>
        <v/>
      </c>
      <c r="AS317" s="3"/>
      <c r="AT317" s="49" t="str">
        <f t="shared" si="388"/>
        <v/>
      </c>
      <c r="AU317" s="49" t="str">
        <f t="shared" si="389"/>
        <v/>
      </c>
      <c r="AV317" s="49" t="str">
        <f t="shared" si="390"/>
        <v/>
      </c>
      <c r="AW317" s="49" t="str">
        <f t="shared" si="391"/>
        <v/>
      </c>
      <c r="AX317" s="49" t="str">
        <f t="shared" si="392"/>
        <v/>
      </c>
      <c r="AY317" s="49" t="str">
        <f t="shared" si="393"/>
        <v/>
      </c>
      <c r="AZ317" s="49" t="str">
        <f t="shared" si="394"/>
        <v/>
      </c>
      <c r="BA317" s="42"/>
      <c r="BB317" s="49" t="str">
        <f t="shared" si="352"/>
        <v/>
      </c>
      <c r="BC317" s="49" t="str">
        <f t="shared" si="353"/>
        <v/>
      </c>
      <c r="BD317" s="49" t="str">
        <f t="shared" si="354"/>
        <v/>
      </c>
      <c r="BE317" s="49" t="str">
        <f t="shared" si="355"/>
        <v/>
      </c>
      <c r="BF317" s="49" t="str">
        <f t="shared" si="356"/>
        <v/>
      </c>
      <c r="BG317" s="49" t="str">
        <f t="shared" si="357"/>
        <v/>
      </c>
      <c r="BH317" s="49" t="str">
        <f t="shared" si="358"/>
        <v/>
      </c>
      <c r="BI317" s="49" t="str">
        <f t="shared" si="395"/>
        <v/>
      </c>
      <c r="BJ317" s="3"/>
      <c r="BK317" s="49" t="str">
        <f t="shared" si="396"/>
        <v/>
      </c>
      <c r="BL317" s="49" t="str">
        <f t="shared" si="397"/>
        <v/>
      </c>
      <c r="BM317" s="49" t="str">
        <f t="shared" si="398"/>
        <v/>
      </c>
      <c r="BN317" s="49" t="str">
        <f t="shared" si="399"/>
        <v/>
      </c>
      <c r="BO317" s="49" t="str">
        <f t="shared" si="400"/>
        <v/>
      </c>
      <c r="BP317" s="49" t="str">
        <f t="shared" si="401"/>
        <v/>
      </c>
      <c r="BQ317" s="49" t="str">
        <f t="shared" si="402"/>
        <v/>
      </c>
      <c r="BR317" s="49" t="str">
        <f t="shared" si="403"/>
        <v/>
      </c>
      <c r="BS317" s="49" t="str">
        <f t="shared" si="404"/>
        <v/>
      </c>
      <c r="BT317" s="49" t="str">
        <f t="shared" si="405"/>
        <v/>
      </c>
      <c r="BU317" s="49" t="str">
        <f t="shared" si="406"/>
        <v/>
      </c>
      <c r="BV317" s="49" t="str">
        <f t="shared" si="407"/>
        <v/>
      </c>
      <c r="BW317" s="49" t="str">
        <f t="shared" si="408"/>
        <v/>
      </c>
      <c r="BY317" s="49" t="str">
        <f t="shared" si="359"/>
        <v/>
      </c>
      <c r="BZ317" s="49" t="str">
        <f t="shared" si="360"/>
        <v/>
      </c>
      <c r="CA317" s="49" t="str">
        <f t="shared" si="361"/>
        <v/>
      </c>
      <c r="CB317" s="49" t="str">
        <f t="shared" si="362"/>
        <v/>
      </c>
      <c r="CC317" s="49" t="str">
        <f t="shared" si="363"/>
        <v/>
      </c>
      <c r="CD317" s="49" t="str">
        <f t="shared" si="364"/>
        <v/>
      </c>
      <c r="CE317" s="49" t="str">
        <f t="shared" si="365"/>
        <v/>
      </c>
      <c r="CF317" s="49" t="str">
        <f t="shared" si="366"/>
        <v/>
      </c>
      <c r="CG317" s="49" t="str">
        <f t="shared" si="367"/>
        <v/>
      </c>
      <c r="CH317" s="49" t="str">
        <f t="shared" si="368"/>
        <v/>
      </c>
      <c r="CI317" s="49" t="str">
        <f t="shared" si="369"/>
        <v/>
      </c>
      <c r="CJ317" s="49" t="str">
        <f t="shared" si="370"/>
        <v/>
      </c>
      <c r="CK317" s="49" t="str">
        <f t="shared" si="371"/>
        <v/>
      </c>
      <c r="CL317" s="49" t="str">
        <f t="shared" si="372"/>
        <v/>
      </c>
      <c r="CM317" s="3"/>
      <c r="CN317" s="49" t="str">
        <f t="shared" si="423"/>
        <v/>
      </c>
      <c r="CO317" s="49" t="str">
        <f t="shared" si="424"/>
        <v/>
      </c>
      <c r="CP317" s="49" t="str">
        <f t="shared" si="425"/>
        <v/>
      </c>
      <c r="CQ317" s="49" t="str">
        <f t="shared" si="426"/>
        <v/>
      </c>
      <c r="CR317" s="49" t="str">
        <f t="shared" si="427"/>
        <v/>
      </c>
      <c r="CS317" s="49" t="str">
        <f t="shared" si="428"/>
        <v/>
      </c>
      <c r="CT317" s="49" t="str">
        <f t="shared" si="429"/>
        <v/>
      </c>
      <c r="CU317" s="49" t="str">
        <f t="shared" si="430"/>
        <v/>
      </c>
      <c r="CW317" s="49" t="str">
        <f t="shared" si="373"/>
        <v/>
      </c>
      <c r="CX317" s="49" t="str">
        <f t="shared" si="374"/>
        <v/>
      </c>
      <c r="CY317" s="49" t="str">
        <f t="shared" si="375"/>
        <v/>
      </c>
      <c r="CZ317" s="49" t="str">
        <f t="shared" si="376"/>
        <v/>
      </c>
      <c r="DA317" s="49" t="str">
        <f t="shared" si="377"/>
        <v/>
      </c>
      <c r="DB317" s="49" t="str">
        <f t="shared" si="378"/>
        <v/>
      </c>
      <c r="DC317" s="49" t="str">
        <f t="shared" si="379"/>
        <v/>
      </c>
      <c r="DD317" s="49" t="str">
        <f t="shared" si="380"/>
        <v/>
      </c>
      <c r="DE317" s="52" t="str">
        <f t="shared" si="381"/>
        <v/>
      </c>
      <c r="DG317" s="49" t="str">
        <f t="shared" si="409"/>
        <v/>
      </c>
      <c r="DH317" s="49" t="str">
        <f t="shared" si="410"/>
        <v/>
      </c>
      <c r="DI317" s="49" t="str">
        <f t="shared" si="411"/>
        <v/>
      </c>
      <c r="DK317" s="49" t="str">
        <f t="shared" si="382"/>
        <v/>
      </c>
      <c r="DL317" s="49" t="str">
        <f t="shared" si="383"/>
        <v/>
      </c>
      <c r="DM317" s="49" t="str">
        <f t="shared" si="384"/>
        <v/>
      </c>
      <c r="DN317" s="57" t="str">
        <f t="shared" si="385"/>
        <v/>
      </c>
      <c r="DP317" s="49" t="str">
        <f t="shared" si="431"/>
        <v/>
      </c>
      <c r="DQ317" s="49" t="str">
        <f t="shared" si="432"/>
        <v/>
      </c>
      <c r="DR317" s="49" t="str">
        <f t="shared" si="433"/>
        <v/>
      </c>
      <c r="DS317" s="49" t="str">
        <f t="shared" si="434"/>
        <v/>
      </c>
      <c r="DU317" s="49" t="str">
        <f t="shared" si="435"/>
        <v/>
      </c>
      <c r="DV317" s="49" t="str">
        <f t="shared" si="436"/>
        <v/>
      </c>
      <c r="DW317" s="49" t="str">
        <f t="shared" si="437"/>
        <v/>
      </c>
      <c r="DX317" s="49" t="str">
        <f t="shared" si="438"/>
        <v/>
      </c>
      <c r="DY317" s="57" t="str">
        <f t="shared" si="439"/>
        <v/>
      </c>
      <c r="EA317" s="49" t="str">
        <f t="shared" si="412"/>
        <v/>
      </c>
      <c r="EB317" s="49" t="str">
        <f t="shared" si="413"/>
        <v/>
      </c>
      <c r="EC317" s="49" t="str">
        <f t="shared" si="414"/>
        <v/>
      </c>
      <c r="ED317" s="49" t="str">
        <f t="shared" si="415"/>
        <v/>
      </c>
      <c r="EE317" s="49" t="str">
        <f t="shared" si="416"/>
        <v/>
      </c>
      <c r="EG317" s="49" t="str">
        <f t="shared" si="417"/>
        <v/>
      </c>
      <c r="EH317" s="49" t="str">
        <f t="shared" si="418"/>
        <v/>
      </c>
      <c r="EI317" s="49" t="str">
        <f t="shared" si="419"/>
        <v/>
      </c>
      <c r="EJ317" s="49" t="str">
        <f t="shared" si="420"/>
        <v/>
      </c>
      <c r="EK317" s="49" t="str">
        <f t="shared" si="421"/>
        <v/>
      </c>
      <c r="EL317" s="57" t="str">
        <f t="shared" si="422"/>
        <v/>
      </c>
    </row>
    <row r="318" spans="1:143" ht="15" customHeight="1">
      <c r="A318" s="699"/>
      <c r="B318" s="702"/>
      <c r="C318" s="702"/>
      <c r="D318" s="728"/>
      <c r="E318" s="728"/>
      <c r="F318" s="728"/>
      <c r="G318" s="728"/>
      <c r="H318" s="728"/>
      <c r="I318" s="728"/>
      <c r="J318" s="728"/>
      <c r="K318" s="728"/>
      <c r="L318" s="728"/>
      <c r="M318" s="728"/>
      <c r="N318" s="728"/>
      <c r="O318" s="728"/>
      <c r="P318" s="728"/>
      <c r="Q318" s="728"/>
      <c r="R318" s="728"/>
      <c r="S318" s="728"/>
      <c r="T318" s="728"/>
      <c r="U318" s="728"/>
      <c r="V318" s="728"/>
      <c r="W318" s="728"/>
      <c r="X318" s="728"/>
      <c r="Y318" s="728"/>
      <c r="Z318" s="728"/>
      <c r="AA318" s="728"/>
      <c r="AB318" s="728"/>
      <c r="AC318" s="728"/>
      <c r="AD318" s="728"/>
      <c r="AE318" s="728"/>
      <c r="AF318" s="728"/>
      <c r="AG318" s="728"/>
      <c r="AH318" s="728"/>
      <c r="AI318" s="728"/>
      <c r="AJ318" s="728"/>
      <c r="AK318" s="728"/>
      <c r="AL318" s="728"/>
      <c r="AM318" s="728"/>
      <c r="AN318" s="728"/>
      <c r="AO318" s="728"/>
      <c r="AP318" s="215" t="str">
        <f t="shared" si="386"/>
        <v/>
      </c>
      <c r="AQ318" s="299" t="str">
        <f t="shared" si="351"/>
        <v/>
      </c>
      <c r="AR318" s="215" t="str">
        <f t="shared" si="387"/>
        <v/>
      </c>
      <c r="AS318" s="3"/>
      <c r="AT318" s="49" t="str">
        <f t="shared" si="388"/>
        <v/>
      </c>
      <c r="AU318" s="49" t="str">
        <f t="shared" si="389"/>
        <v/>
      </c>
      <c r="AV318" s="49" t="str">
        <f t="shared" si="390"/>
        <v/>
      </c>
      <c r="AW318" s="49" t="str">
        <f t="shared" si="391"/>
        <v/>
      </c>
      <c r="AX318" s="49" t="str">
        <f t="shared" si="392"/>
        <v/>
      </c>
      <c r="AY318" s="49" t="str">
        <f t="shared" si="393"/>
        <v/>
      </c>
      <c r="AZ318" s="49" t="str">
        <f t="shared" si="394"/>
        <v/>
      </c>
      <c r="BA318" s="42"/>
      <c r="BB318" s="49" t="str">
        <f t="shared" si="352"/>
        <v/>
      </c>
      <c r="BC318" s="49" t="str">
        <f t="shared" si="353"/>
        <v/>
      </c>
      <c r="BD318" s="49" t="str">
        <f t="shared" si="354"/>
        <v/>
      </c>
      <c r="BE318" s="49" t="str">
        <f t="shared" si="355"/>
        <v/>
      </c>
      <c r="BF318" s="49" t="str">
        <f t="shared" si="356"/>
        <v/>
      </c>
      <c r="BG318" s="49" t="str">
        <f t="shared" si="357"/>
        <v/>
      </c>
      <c r="BH318" s="49" t="str">
        <f t="shared" si="358"/>
        <v/>
      </c>
      <c r="BI318" s="49" t="str">
        <f t="shared" si="395"/>
        <v/>
      </c>
      <c r="BJ318" s="3"/>
      <c r="BK318" s="49" t="str">
        <f t="shared" si="396"/>
        <v/>
      </c>
      <c r="BL318" s="49" t="str">
        <f t="shared" si="397"/>
        <v/>
      </c>
      <c r="BM318" s="49" t="str">
        <f t="shared" si="398"/>
        <v/>
      </c>
      <c r="BN318" s="49" t="str">
        <f t="shared" si="399"/>
        <v/>
      </c>
      <c r="BO318" s="49" t="str">
        <f t="shared" si="400"/>
        <v/>
      </c>
      <c r="BP318" s="49" t="str">
        <f t="shared" si="401"/>
        <v/>
      </c>
      <c r="BQ318" s="49" t="str">
        <f t="shared" si="402"/>
        <v/>
      </c>
      <c r="BR318" s="49" t="str">
        <f t="shared" si="403"/>
        <v/>
      </c>
      <c r="BS318" s="49" t="str">
        <f t="shared" si="404"/>
        <v/>
      </c>
      <c r="BT318" s="49" t="str">
        <f t="shared" si="405"/>
        <v/>
      </c>
      <c r="BU318" s="49" t="str">
        <f t="shared" si="406"/>
        <v/>
      </c>
      <c r="BV318" s="49" t="str">
        <f t="shared" si="407"/>
        <v/>
      </c>
      <c r="BW318" s="49" t="str">
        <f t="shared" si="408"/>
        <v/>
      </c>
      <c r="BY318" s="49" t="str">
        <f t="shared" si="359"/>
        <v/>
      </c>
      <c r="BZ318" s="49" t="str">
        <f t="shared" si="360"/>
        <v/>
      </c>
      <c r="CA318" s="49" t="str">
        <f t="shared" si="361"/>
        <v/>
      </c>
      <c r="CB318" s="49" t="str">
        <f t="shared" si="362"/>
        <v/>
      </c>
      <c r="CC318" s="49" t="str">
        <f t="shared" si="363"/>
        <v/>
      </c>
      <c r="CD318" s="49" t="str">
        <f t="shared" si="364"/>
        <v/>
      </c>
      <c r="CE318" s="49" t="str">
        <f t="shared" si="365"/>
        <v/>
      </c>
      <c r="CF318" s="49" t="str">
        <f t="shared" si="366"/>
        <v/>
      </c>
      <c r="CG318" s="49" t="str">
        <f t="shared" si="367"/>
        <v/>
      </c>
      <c r="CH318" s="49" t="str">
        <f t="shared" si="368"/>
        <v/>
      </c>
      <c r="CI318" s="49" t="str">
        <f t="shared" si="369"/>
        <v/>
      </c>
      <c r="CJ318" s="49" t="str">
        <f t="shared" si="370"/>
        <v/>
      </c>
      <c r="CK318" s="49" t="str">
        <f t="shared" si="371"/>
        <v/>
      </c>
      <c r="CL318" s="49" t="str">
        <f t="shared" si="372"/>
        <v/>
      </c>
      <c r="CM318" s="3"/>
      <c r="CN318" s="49" t="str">
        <f t="shared" si="423"/>
        <v/>
      </c>
      <c r="CO318" s="49" t="str">
        <f t="shared" si="424"/>
        <v/>
      </c>
      <c r="CP318" s="49" t="str">
        <f t="shared" si="425"/>
        <v/>
      </c>
      <c r="CQ318" s="49" t="str">
        <f t="shared" si="426"/>
        <v/>
      </c>
      <c r="CR318" s="49" t="str">
        <f t="shared" si="427"/>
        <v/>
      </c>
      <c r="CS318" s="49" t="str">
        <f t="shared" si="428"/>
        <v/>
      </c>
      <c r="CT318" s="49" t="str">
        <f t="shared" si="429"/>
        <v/>
      </c>
      <c r="CU318" s="49" t="str">
        <f t="shared" si="430"/>
        <v/>
      </c>
      <c r="CW318" s="49" t="str">
        <f t="shared" si="373"/>
        <v/>
      </c>
      <c r="CX318" s="49" t="str">
        <f t="shared" si="374"/>
        <v/>
      </c>
      <c r="CY318" s="49" t="str">
        <f t="shared" si="375"/>
        <v/>
      </c>
      <c r="CZ318" s="49" t="str">
        <f t="shared" si="376"/>
        <v/>
      </c>
      <c r="DA318" s="49" t="str">
        <f t="shared" si="377"/>
        <v/>
      </c>
      <c r="DB318" s="49" t="str">
        <f t="shared" si="378"/>
        <v/>
      </c>
      <c r="DC318" s="49" t="str">
        <f t="shared" si="379"/>
        <v/>
      </c>
      <c r="DD318" s="49" t="str">
        <f t="shared" si="380"/>
        <v/>
      </c>
      <c r="DE318" s="52" t="str">
        <f t="shared" si="381"/>
        <v/>
      </c>
      <c r="DG318" s="49" t="str">
        <f t="shared" si="409"/>
        <v/>
      </c>
      <c r="DH318" s="49" t="str">
        <f t="shared" si="410"/>
        <v/>
      </c>
      <c r="DI318" s="49" t="str">
        <f t="shared" si="411"/>
        <v/>
      </c>
      <c r="DK318" s="49" t="str">
        <f t="shared" si="382"/>
        <v/>
      </c>
      <c r="DL318" s="49" t="str">
        <f t="shared" si="383"/>
        <v/>
      </c>
      <c r="DM318" s="49" t="str">
        <f t="shared" si="384"/>
        <v/>
      </c>
      <c r="DN318" s="57" t="str">
        <f t="shared" si="385"/>
        <v/>
      </c>
      <c r="DP318" s="49" t="str">
        <f t="shared" si="431"/>
        <v/>
      </c>
      <c r="DQ318" s="49" t="str">
        <f t="shared" si="432"/>
        <v/>
      </c>
      <c r="DR318" s="49" t="str">
        <f t="shared" si="433"/>
        <v/>
      </c>
      <c r="DS318" s="49" t="str">
        <f t="shared" si="434"/>
        <v/>
      </c>
      <c r="DU318" s="49" t="str">
        <f t="shared" si="435"/>
        <v/>
      </c>
      <c r="DV318" s="49" t="str">
        <f t="shared" si="436"/>
        <v/>
      </c>
      <c r="DW318" s="49" t="str">
        <f t="shared" si="437"/>
        <v/>
      </c>
      <c r="DX318" s="49" t="str">
        <f t="shared" si="438"/>
        <v/>
      </c>
      <c r="DY318" s="57" t="str">
        <f t="shared" si="439"/>
        <v/>
      </c>
      <c r="EA318" s="49" t="str">
        <f t="shared" si="412"/>
        <v/>
      </c>
      <c r="EB318" s="49" t="str">
        <f t="shared" si="413"/>
        <v/>
      </c>
      <c r="EC318" s="49" t="str">
        <f t="shared" si="414"/>
        <v/>
      </c>
      <c r="ED318" s="49" t="str">
        <f t="shared" si="415"/>
        <v/>
      </c>
      <c r="EE318" s="49" t="str">
        <f t="shared" si="416"/>
        <v/>
      </c>
      <c r="EG318" s="49" t="str">
        <f t="shared" si="417"/>
        <v/>
      </c>
      <c r="EH318" s="49" t="str">
        <f t="shared" si="418"/>
        <v/>
      </c>
      <c r="EI318" s="49" t="str">
        <f t="shared" si="419"/>
        <v/>
      </c>
      <c r="EJ318" s="49" t="str">
        <f t="shared" si="420"/>
        <v/>
      </c>
      <c r="EK318" s="49" t="str">
        <f t="shared" si="421"/>
        <v/>
      </c>
      <c r="EL318" s="57" t="str">
        <f t="shared" si="422"/>
        <v/>
      </c>
    </row>
    <row r="319" spans="1:143" ht="15" customHeight="1">
      <c r="A319" s="34"/>
      <c r="B319" s="395" t="s">
        <v>34</v>
      </c>
      <c r="C319" s="396"/>
      <c r="D319" s="125"/>
      <c r="E319" s="125"/>
      <c r="F319" s="125"/>
      <c r="G319" s="125"/>
      <c r="H319" s="125"/>
      <c r="I319" s="125"/>
      <c r="J319" s="125"/>
      <c r="K319" s="125"/>
      <c r="L319" s="125" t="s">
        <v>2776</v>
      </c>
      <c r="M319" s="125" t="s">
        <v>2776</v>
      </c>
      <c r="N319" s="125" t="s">
        <v>2776</v>
      </c>
      <c r="O319" s="125" t="s">
        <v>2776</v>
      </c>
      <c r="P319" s="125" t="s">
        <v>2776</v>
      </c>
      <c r="Q319" s="125" t="s">
        <v>2776</v>
      </c>
      <c r="R319" s="125" t="s">
        <v>2776</v>
      </c>
      <c r="S319" s="125" t="s">
        <v>2776</v>
      </c>
      <c r="T319" s="125"/>
      <c r="U319" s="125"/>
      <c r="V319" s="125"/>
      <c r="W319" s="125"/>
      <c r="X319" s="125"/>
      <c r="Y319" s="125"/>
      <c r="Z319" s="125"/>
      <c r="AA319" s="125"/>
      <c r="AB319" s="125"/>
      <c r="AC319" s="125"/>
      <c r="AD319" s="125"/>
      <c r="AE319" s="125"/>
      <c r="AF319" s="125"/>
      <c r="AG319" s="125"/>
      <c r="AH319" s="125"/>
      <c r="AI319" s="125"/>
      <c r="AJ319" s="125"/>
      <c r="AK319" s="125"/>
      <c r="AL319" s="125"/>
      <c r="AM319" s="125"/>
      <c r="AN319" s="125"/>
      <c r="AO319" s="125"/>
      <c r="AP319" s="76"/>
      <c r="AQ319" s="76"/>
      <c r="AR319" s="76"/>
      <c r="AS319" s="3"/>
      <c r="AT319" s="47"/>
      <c r="AU319" s="47"/>
      <c r="AV319" s="47"/>
      <c r="AW319" s="47"/>
      <c r="AX319" s="47"/>
      <c r="AY319" s="47"/>
      <c r="AZ319" s="47"/>
      <c r="BA319" s="42"/>
      <c r="BB319" s="97"/>
      <c r="BC319" s="97"/>
      <c r="BD319" s="97"/>
      <c r="BE319" s="97"/>
      <c r="BF319" s="97"/>
      <c r="BG319" s="97"/>
      <c r="BH319" s="97"/>
      <c r="BI319" s="97"/>
      <c r="BJ319" s="3"/>
      <c r="BK319" s="49"/>
      <c r="BL319" s="49"/>
      <c r="BM319" s="49"/>
      <c r="BN319" s="49"/>
      <c r="BO319" s="49"/>
      <c r="BP319" s="49"/>
      <c r="BQ319" s="49"/>
      <c r="BR319" s="49"/>
      <c r="BS319" s="49"/>
      <c r="BT319" s="49"/>
      <c r="BU319" s="49"/>
      <c r="BV319" s="49"/>
      <c r="BW319" s="49"/>
      <c r="BY319" s="49" t="str">
        <f t="shared" si="359"/>
        <v/>
      </c>
      <c r="BZ319" s="49" t="str">
        <f t="shared" si="360"/>
        <v/>
      </c>
      <c r="CA319" s="49" t="str">
        <f t="shared" si="361"/>
        <v/>
      </c>
      <c r="CB319" s="49" t="str">
        <f t="shared" si="362"/>
        <v/>
      </c>
      <c r="CC319" s="49" t="str">
        <f t="shared" si="363"/>
        <v/>
      </c>
      <c r="CD319" s="49" t="str">
        <f t="shared" si="364"/>
        <v/>
      </c>
      <c r="CE319" s="49" t="str">
        <f t="shared" si="365"/>
        <v/>
      </c>
      <c r="CF319" s="49" t="str">
        <f t="shared" si="366"/>
        <v/>
      </c>
      <c r="CG319" s="49" t="str">
        <f t="shared" si="367"/>
        <v/>
      </c>
      <c r="CH319" s="49" t="str">
        <f t="shared" si="368"/>
        <v/>
      </c>
      <c r="CI319" s="49" t="str">
        <f t="shared" si="369"/>
        <v/>
      </c>
      <c r="CJ319" s="49" t="str">
        <f t="shared" si="370"/>
        <v/>
      </c>
      <c r="CK319" s="49" t="str">
        <f t="shared" si="371"/>
        <v/>
      </c>
      <c r="CL319" s="72"/>
      <c r="CM319" s="3"/>
      <c r="CN319" s="50"/>
      <c r="CO319" s="50"/>
      <c r="CP319" s="50"/>
      <c r="CQ319" s="50"/>
      <c r="CR319" s="50"/>
      <c r="CS319" s="50"/>
      <c r="CT319" s="50"/>
      <c r="CU319" s="61"/>
      <c r="CW319" s="62" t="str">
        <f t="shared" ref="CW319:DD319" si="440">IF(AND(ISBLANK($A319),ISBLANK($C319)),"",IF(AND(N(CN$67)&gt;0,CN319="ABS"),"ABS",IF(AND(N(CN$67)&gt;0,LEN(CN319)&gt;0),IF(ROUND(CN319/CN$67*100,0)&gt;=$H$5,"Yes","No"),"")))</f>
        <v/>
      </c>
      <c r="CX319" s="62" t="str">
        <f t="shared" si="440"/>
        <v/>
      </c>
      <c r="CY319" s="62" t="str">
        <f t="shared" si="440"/>
        <v/>
      </c>
      <c r="CZ319" s="62" t="str">
        <f t="shared" si="440"/>
        <v/>
      </c>
      <c r="DA319" s="62" t="str">
        <f t="shared" si="440"/>
        <v/>
      </c>
      <c r="DB319" s="62" t="str">
        <f t="shared" si="440"/>
        <v/>
      </c>
      <c r="DC319" s="62" t="str">
        <f t="shared" si="440"/>
        <v/>
      </c>
      <c r="DD319" s="62" t="str">
        <f t="shared" si="440"/>
        <v/>
      </c>
      <c r="DE319" s="62"/>
      <c r="DG319" s="58"/>
      <c r="DH319" s="58"/>
      <c r="DI319" s="59"/>
      <c r="DK319" s="72"/>
      <c r="DL319" s="72"/>
      <c r="DM319" s="72"/>
      <c r="DN319" s="72"/>
      <c r="DP319" s="49"/>
      <c r="DQ319" s="49"/>
      <c r="DR319" s="49"/>
      <c r="DS319" s="49"/>
      <c r="DU319" s="72"/>
      <c r="DV319" s="72"/>
      <c r="DW319" s="72"/>
      <c r="DX319" s="72"/>
      <c r="DY319" s="72"/>
      <c r="EA319" s="49"/>
      <c r="EB319" s="49"/>
      <c r="EC319" s="49"/>
      <c r="ED319" s="49"/>
      <c r="EE319" s="49"/>
      <c r="EG319" s="72"/>
      <c r="EH319" s="72"/>
      <c r="EI319" s="72"/>
      <c r="EJ319" s="72"/>
      <c r="EK319" s="72"/>
      <c r="EL319" s="72"/>
    </row>
    <row r="320" spans="1:143" ht="15" customHeight="1" thickBot="1">
      <c r="A320" s="394" t="s">
        <v>53</v>
      </c>
      <c r="B320" s="395"/>
      <c r="C320" s="396"/>
      <c r="D320" s="125" t="s">
        <v>2747</v>
      </c>
      <c r="E320" s="125" t="s">
        <v>2747</v>
      </c>
      <c r="F320" s="125" t="s">
        <v>895</v>
      </c>
      <c r="G320" s="125" t="s">
        <v>895</v>
      </c>
      <c r="H320" s="125" t="s">
        <v>2779</v>
      </c>
      <c r="I320" s="125" t="s">
        <v>2781</v>
      </c>
      <c r="J320" s="125" t="s">
        <v>2783</v>
      </c>
      <c r="K320" s="125" t="s">
        <v>2785</v>
      </c>
      <c r="L320" s="125" t="s">
        <v>2747</v>
      </c>
      <c r="M320" s="125" t="s">
        <v>2747</v>
      </c>
      <c r="N320" s="125" t="s">
        <v>895</v>
      </c>
      <c r="O320" s="125" t="s">
        <v>895</v>
      </c>
      <c r="P320" s="125" t="s">
        <v>2779</v>
      </c>
      <c r="Q320" s="125" t="s">
        <v>2781</v>
      </c>
      <c r="R320" s="125" t="s">
        <v>2783</v>
      </c>
      <c r="S320" s="125" t="s">
        <v>2785</v>
      </c>
      <c r="T320" s="125"/>
      <c r="U320" s="125"/>
      <c r="V320" s="125"/>
      <c r="W320" s="125"/>
      <c r="X320" s="125"/>
      <c r="Y320" s="125"/>
      <c r="Z320" s="125"/>
      <c r="AA320" s="125"/>
      <c r="AB320" s="125"/>
      <c r="AC320" s="125"/>
      <c r="AD320" s="125"/>
      <c r="AE320" s="125"/>
      <c r="AF320" s="125"/>
      <c r="AG320" s="125"/>
      <c r="AH320" s="125"/>
      <c r="AI320" s="125"/>
      <c r="AJ320" s="125"/>
      <c r="AK320" s="125"/>
      <c r="AL320" s="125"/>
      <c r="AM320" s="125"/>
      <c r="AN320" s="125"/>
      <c r="AO320" s="125"/>
      <c r="AP320" s="43"/>
      <c r="AQ320" s="43"/>
      <c r="AR320" s="43"/>
      <c r="AS320" s="3"/>
      <c r="AT320" s="46"/>
      <c r="AU320" s="46"/>
      <c r="AV320" s="46"/>
      <c r="AW320" s="46"/>
      <c r="AX320" s="46"/>
      <c r="AY320" s="46"/>
      <c r="AZ320" s="46"/>
      <c r="BA320" s="3"/>
      <c r="BB320" s="110">
        <f>IF(N(AT$67)&gt;0,IF(OR(COUNTIFS(BB69:BB318,"Yes")&gt;0,COUNTIF(BB69:BB318,"No")&gt;0),COUNTIF(BB69:BB318,"Yes"),"N/A"),"N/A")</f>
        <v>36</v>
      </c>
      <c r="BC320" s="110">
        <f t="shared" ref="BC320:BH320" si="441">IF(N(AU$67)&gt;0,IF(OR(COUNTIFS(BC69:BC318,"Yes")&gt;0,COUNTIF(BC69:BC318,"No")&gt;0),COUNTIF(BC69:BC318,"Yes"),"N/A"),"N/A")</f>
        <v>34</v>
      </c>
      <c r="BD320" s="110">
        <f t="shared" si="441"/>
        <v>18</v>
      </c>
      <c r="BE320" s="110" t="str">
        <f t="shared" si="441"/>
        <v>N/A</v>
      </c>
      <c r="BF320" s="110" t="str">
        <f t="shared" si="441"/>
        <v>N/A</v>
      </c>
      <c r="BG320" s="110" t="str">
        <f t="shared" si="441"/>
        <v>N/A</v>
      </c>
      <c r="BH320" s="110" t="str">
        <f t="shared" si="441"/>
        <v>N/A</v>
      </c>
      <c r="BI320" s="110">
        <f>IF(OR(COUNTIF(BI69:BI318,"Yes")&gt;0,COUNTIF(BI69:BI318,"No")&gt;0),COUNTIF(BI$69:BI$318,"Yes"),"N/A")</f>
        <v>18</v>
      </c>
      <c r="BJ320" s="71" t="s">
        <v>6</v>
      </c>
      <c r="BK320" s="77"/>
      <c r="BL320" s="77"/>
      <c r="BM320" s="77"/>
      <c r="BN320" s="77"/>
      <c r="BO320" s="77"/>
      <c r="BP320" s="77"/>
      <c r="BQ320" s="77"/>
      <c r="BR320" s="77"/>
      <c r="BS320" s="77"/>
      <c r="BT320" s="77"/>
      <c r="BU320" s="77"/>
      <c r="BV320" s="77"/>
      <c r="BW320" s="77"/>
      <c r="BY320" s="66">
        <f t="shared" ref="BY320:CK320" si="442">IF(N(BK$67)&gt;0,IF(OR(COUNTIFS(BY69:BY318,"Yes")&gt;0,COUNTIF(BY69:BY318,"No")&gt;0),COUNTIF(BY69:BY318,"Yes"),"N/A"),"N/A")</f>
        <v>36</v>
      </c>
      <c r="BZ320" s="66" t="str">
        <f t="shared" si="442"/>
        <v>N/A</v>
      </c>
      <c r="CA320" s="66" t="str">
        <f t="shared" si="442"/>
        <v>N/A</v>
      </c>
      <c r="CB320" s="66" t="str">
        <f t="shared" si="442"/>
        <v>N/A</v>
      </c>
      <c r="CC320" s="66">
        <f t="shared" si="442"/>
        <v>34</v>
      </c>
      <c r="CD320" s="66" t="str">
        <f t="shared" si="442"/>
        <v>N/A</v>
      </c>
      <c r="CE320" s="66" t="str">
        <f t="shared" si="442"/>
        <v>N/A</v>
      </c>
      <c r="CF320" s="66" t="str">
        <f t="shared" si="442"/>
        <v>N/A</v>
      </c>
      <c r="CG320" s="66" t="str">
        <f t="shared" si="442"/>
        <v>N/A</v>
      </c>
      <c r="CH320" s="66">
        <f t="shared" si="442"/>
        <v>18</v>
      </c>
      <c r="CI320" s="66" t="str">
        <f t="shared" si="442"/>
        <v>N/A</v>
      </c>
      <c r="CJ320" s="66" t="str">
        <f t="shared" si="442"/>
        <v>N/A</v>
      </c>
      <c r="CK320" s="66" t="str">
        <f t="shared" si="442"/>
        <v>N/A</v>
      </c>
      <c r="CL320" s="66">
        <f>IF(OR(COUNTIF(CL69:CL318,"Yes")&gt;0,COUNTIF(CL69:CL318,"No")&gt;0),COUNTIF(CL$69:CL$318,"Yes"),"N/A")</f>
        <v>18</v>
      </c>
      <c r="CM320" s="70" t="s">
        <v>6</v>
      </c>
      <c r="CN320" s="63"/>
      <c r="CO320" s="63"/>
      <c r="CP320" s="63"/>
      <c r="CQ320" s="63"/>
      <c r="CR320" s="63"/>
      <c r="CS320" s="63"/>
      <c r="CT320" s="63"/>
      <c r="CU320" s="63"/>
      <c r="CW320" s="63">
        <f t="shared" ref="CW320:DD320" si="443">IF(N(CN$67)&gt;0,IF(OR(COUNTIFS(CW69:CW318,"Yes")&gt;0,COUNTIF(CW69:CW318,"No")&gt;0),COUNTIF(CW69:CW318,"Yes"),"N/A"),"N/A")</f>
        <v>36</v>
      </c>
      <c r="CX320" s="63" t="str">
        <f t="shared" si="443"/>
        <v>N/A</v>
      </c>
      <c r="CY320" s="63" t="str">
        <f t="shared" si="443"/>
        <v>N/A</v>
      </c>
      <c r="CZ320" s="63" t="str">
        <f t="shared" si="443"/>
        <v>N/A</v>
      </c>
      <c r="DA320" s="63" t="str">
        <f t="shared" si="443"/>
        <v>N/A</v>
      </c>
      <c r="DB320" s="63" t="str">
        <f t="shared" si="443"/>
        <v>N/A</v>
      </c>
      <c r="DC320" s="63">
        <f t="shared" si="443"/>
        <v>18</v>
      </c>
      <c r="DD320" s="63" t="str">
        <f t="shared" si="443"/>
        <v>N/A</v>
      </c>
      <c r="DE320" s="63">
        <f>IF(OR(COUNTIF(DE69:DE318,"Yes")&gt;0,COUNTIF(DE69:DE318,"No")&gt;0),COUNTIF(DE$69:DE$318,"Yes"),"N/A")</f>
        <v>18</v>
      </c>
      <c r="DF320" s="64" t="s">
        <v>6</v>
      </c>
      <c r="DG320" s="60"/>
      <c r="DH320" s="60"/>
      <c r="DI320" s="60"/>
      <c r="DK320" s="66">
        <f>IF(N(DG$67)&gt;0,IF(OR(COUNTIFS(DK69:DK318,"Yes")&gt;0,COUNTIF(DK69:DK318,"No")&gt;0),COUNTIF(DK69:DK318,"Yes"),"N/A"),"N/A")</f>
        <v>36</v>
      </c>
      <c r="DL320" s="66">
        <f>IF(N(DH$67)&gt;0,IF(OR(COUNTIFS(DL69:DL318,"Yes")&gt;0,COUNTIF(DL69:DL318,"No")&gt;0),COUNTIF(DL69:DL318,"Yes"),"N/A"),"N/A")</f>
        <v>18</v>
      </c>
      <c r="DM320" s="66" t="str">
        <f>IF(N(DI$67)&gt;0,IF(OR(COUNTIFS(DM69:DM318,"Yes")&gt;0,COUNTIF(DM69:DM318,"No")&gt;0),COUNTIF(DM69:DM318,"Yes"),"N/A"),"N/A")</f>
        <v>N/A</v>
      </c>
      <c r="DN320" s="63">
        <f>IF(OR(COUNTIF(DN69:DN318,"Yes")&gt;0,COUNTIF(DN69:DN318,"No")&gt;0),COUNTIF(DN$69:DN$318,"Yes"),"N/A")</f>
        <v>18</v>
      </c>
      <c r="DO320" s="64" t="s">
        <v>6</v>
      </c>
      <c r="DP320" s="49" t="str">
        <f>IF(OR(ISBLANK($B320),N(DP$67)=0,N($AP$66)=0),"",IF(OR(COUNTIFS($D320:$AO320,"ABS",$D$333:$AO$333,DP$68)=BW$332,COUNTIFS($D320:$AO320,"ABS",$D$333:$AO$333,DP$68)=BW$332,COUNTIFS($D320:$AO320,"ABS",$D$333:$AO$333,DP$68)=BW$332,COUNTIFS($D320:$AO320,"ABS",$D$333:$AO$333,DP$68)=BW$332),"ABS",ROUND(MMULT($D584:$AO584,BW$333:BW$370),2)))</f>
        <v/>
      </c>
      <c r="DQ320" s="49" t="str">
        <f>IF(OR(ISBLANK($B320),N(DQ$67)=0,N($AP$66)=0),"",IF(OR(COUNTIFS($D320:$AO320,"ABS",$D$333:$AO$333,DQ$68)=BX$332,COUNTIFS($D320:$AO320,"ABS",$D$333:$AO$333,DQ$68)=BX$332,COUNTIFS($D320:$AO320,"ABS",$D$333:$AO$333,DQ$68)=BX$332,COUNTIFS($D320:$AO320,"ABS",$D$333:$AO$333,DQ$68)=BX$332),"ABS",ROUND(MMULT($D584:$AO584,BX$333:BX$370),2)))</f>
        <v/>
      </c>
      <c r="DR320" s="49" t="str">
        <f>IF(OR(ISBLANK($B320),N(DR$67)=0,N($AP$66)=0),"",IF(OR(COUNTIFS($D320:$AO320,"ABS",$D$333:$AO$333,DR$68)=BY$332,COUNTIFS($D320:$AO320,"ABS",$D$333:$AO$333,DR$68)=BY$332,COUNTIFS($D320:$AO320,"ABS",$D$333:$AO$333,DR$68)=BY$332,COUNTIFS($D320:$AO320,"ABS",$D$333:$AO$333,DR$68)=BY$332),"ABS",ROUND(MMULT($D584:$AO584,BY$333:BY$370),2)))</f>
        <v/>
      </c>
      <c r="DS320" s="49" t="str">
        <f>IF(OR(ISBLANK($B320),N(DS$67)=0,N($AP$66)=0),"",IF(OR(COUNTIFS($D320:$AO320,"ABS",$D$333:$AO$333,DS$68)=BZ$332,COUNTIFS($D320:$AO320,"ABS",$D$333:$AO$333,DS$68)=BZ$332,COUNTIFS($D320:$AO320,"ABS",$D$333:$AO$333,DS$68)=BZ$332,COUNTIFS($D320:$AO320,"ABS",$D$333:$AO$333,DS$68)=BZ$332),"ABS",ROUND(MMULT($D584:$AO584,BZ$333:BZ$370),2)))</f>
        <v/>
      </c>
      <c r="DU320" s="66">
        <f>IF(N(DP$67)&gt;0,IF(OR(COUNTIFS(DU69:DU318,"Yes")&gt;0,COUNTIF(DU69:DU318,"No")&gt;0),COUNTIF(DU69:DU318,"Yes"),"N/A"),"N/A")</f>
        <v>36</v>
      </c>
      <c r="DV320" s="66" t="str">
        <f>IF(N(DQ$67)&gt;0,IF(OR(COUNTIFS(DV69:DV318,"Yes")&gt;0,COUNTIF(DV69:DV318,"No")&gt;0),COUNTIF(DV69:DV318,"Yes"),"N/A"),"N/A")</f>
        <v>N/A</v>
      </c>
      <c r="DW320" s="66" t="str">
        <f>IF(N(DR$67)&gt;0,IF(OR(COUNTIFS(DW69:DW318,"Yes")&gt;0,COUNTIF(DW69:DW318,"No")&gt;0),COUNTIF(DW69:DW318,"Yes"),"N/A"),"N/A")</f>
        <v>N/A</v>
      </c>
      <c r="DX320" s="66" t="str">
        <f>IF(N(DS$67)&gt;0,IF(OR(COUNTIFS(DX69:DX318,"Yes")&gt;0,COUNTIF(DX69:DX318,"No")&gt;0),COUNTIF(DX69:DX318,"Yes"),"N/A"),"N/A")</f>
        <v>N/A</v>
      </c>
      <c r="DY320" s="63">
        <f>IF(OR(COUNTIF(DY69:DY318,"Yes")&gt;0,COUNTIF(DY69:DY318,"No")&gt;0),COUNTIF(DY$69:DY$318,"Yes"),"N/A")</f>
        <v>36</v>
      </c>
      <c r="DZ320" s="64" t="s">
        <v>6</v>
      </c>
      <c r="EA320" s="49" t="str">
        <f>IF(OR(ISBLANK($B320),N(EA$67)=0,N($AP$66)=0),"",IF(OR(COUNTIFS($D320:$AO320,"ABS",$D$333:$AO$333,EA$68)=CH$332,COUNTIFS($D320:$AO320,"ABS",$D$333:$AO$333,EA$68)=CH$332,COUNTIFS($D320:$AO320,"ABS",$D$333:$AO$333,EA$68)=CH$332,COUNTIFS($D320:$AO320,"ABS",$D$333:$AO$333,EA$68)=CH$332),"ABS",ROUND(MMULT($D584:$AO584,CH$333:CH$370),2)))</f>
        <v/>
      </c>
      <c r="EB320" s="49" t="str">
        <f>IF(OR(ISBLANK($B320),N(EB$67)=0,N($AP$66)=0),"",IF(OR(COUNTIFS($D320:$AO320,"ABS",$D$333:$AO$333,EB$68)=CI$332,COUNTIFS($D320:$AO320,"ABS",$D$333:$AO$333,EB$68)=CI$332,COUNTIFS($D320:$AO320,"ABS",$D$333:$AO$333,EB$68)=CI$332,COUNTIFS($D320:$AO320,"ABS",$D$333:$AO$333,EB$68)=CI$332),"ABS",ROUND(MMULT($D584:$AO584,CI$333:CI$370),2)))</f>
        <v/>
      </c>
      <c r="EC320" s="49" t="str">
        <f>IF(OR(ISBLANK($B320),N(EC$67)=0,N($AP$66)=0),"",IF(OR(COUNTIFS($D320:$AO320,"ABS",$D$333:$AO$333,EC$68)=CJ$332,COUNTIFS($D320:$AO320,"ABS",$D$333:$AO$333,EC$68)=CJ$332,COUNTIFS($D320:$AO320,"ABS",$D$333:$AO$333,EC$68)=CJ$332,COUNTIFS($D320:$AO320,"ABS",$D$333:$AO$333,EC$68)=CJ$332),"ABS",ROUND(MMULT($D584:$AO584,CJ$333:CJ$370),2)))</f>
        <v/>
      </c>
      <c r="ED320" s="49" t="str">
        <f>IF(OR(ISBLANK($B320),N(ED$67)=0,N($AP$66)=0),"",IF(OR(COUNTIFS($D320:$AO320,"ABS",$D$333:$AO$333,ED$68)=CK$332,COUNTIFS($D320:$AO320,"ABS",$D$333:$AO$333,ED$68)=CK$332,COUNTIFS($D320:$AO320,"ABS",$D$333:$AO$333,ED$68)=CK$332,COUNTIFS($D320:$AO320,"ABS",$D$333:$AO$333,ED$68)=CK$332),"ABS",ROUND(MMULT($D584:$AO584,CK$333:CK$370),2)))</f>
        <v/>
      </c>
      <c r="EE320" s="49" t="str">
        <f>IF(OR(ISBLANK($B320),N(EE$67)=0,N($AP$66)=0),"",IF(OR(COUNTIFS($D320:$AO320,"ABS",$D$333:$AO$333,EE$68)=CL$332,COUNTIFS($D320:$AO320,"ABS",$D$333:$AO$333,EE$68)=CL$332,COUNTIFS($D320:$AO320,"ABS",$D$333:$AO$333,EE$68)=CL$332,COUNTIFS($D320:$AO320,"ABS",$D$333:$AO$333,EE$68)=CL$332),"ABS",ROUND(MMULT($D584:$AO584,CL$333:CL$370),2)))</f>
        <v/>
      </c>
      <c r="EG320" s="66" t="str">
        <f>IF(N(EG$67)&gt;0,IF(OR(COUNTIFS(EG69:EG318,"Yes")&gt;0,COUNTIF(EG69:EG318,"No")&gt;0),COUNTIF(EG69:EG318,"Yes"),"N/A"),"N/A")</f>
        <v>N/A</v>
      </c>
      <c r="EH320" s="66" t="str">
        <f>IF(N(EH$67)&gt;0,IF(OR(COUNTIFS(EH69:EH318,"Yes")&gt;0,COUNTIF(EH69:EH318,"No")&gt;0),COUNTIF(EH69:EH318,"Yes"),"N/A"),"N/A")</f>
        <v>N/A</v>
      </c>
      <c r="EI320" s="66">
        <f>IF(N(EI$67)&gt;0,IF(OR(COUNTIFS(EI69:EI318,"Yes")&gt;0,COUNTIF(EI69:EI318,"No")&gt;0),COUNTIF(EI69:EI318,"Yes"),"N/A"),"N/A")</f>
        <v>34</v>
      </c>
      <c r="EJ320" s="66" t="str">
        <f>IF(N(EJ$67)&gt;0,IF(OR(COUNTIFS(EJ69:EJ318,"Yes")&gt;0,COUNTIF(EJ69:EJ318,"No")&gt;0),COUNTIF(EJ69:EJ318,"Yes"),"N/A"),"N/A")</f>
        <v>N/A</v>
      </c>
      <c r="EK320" s="66" t="str">
        <f>IF(N(EK$67)&gt;0,IF(OR(COUNTIFS(EK69:EK318,"Yes")&gt;0,COUNTIF(EK69:EK318,"No")&gt;0),COUNTIF(EK69:EK318,"Yes"),"N/A"),"N/A")</f>
        <v>N/A</v>
      </c>
      <c r="EL320" s="63">
        <f>IF(OR(COUNTIF(EL69:EL318,"Yes")&gt;0,COUNTIF(EL69:EL318,"No")&gt;0),COUNTIF(EL$69:EL$318,"Yes"),"N/A")</f>
        <v>34</v>
      </c>
      <c r="EM320" s="64" t="s">
        <v>6</v>
      </c>
    </row>
    <row r="321" spans="1:143" ht="15" customHeight="1" thickTop="1" thickBot="1">
      <c r="A321" s="394" t="s">
        <v>54</v>
      </c>
      <c r="B321" s="395"/>
      <c r="C321" s="396"/>
      <c r="D321" s="35">
        <f>IF(COUNT(D69:D318)&gt;0,COUNTIF(D69:D318,"&gt;0"),"")</f>
        <v>36</v>
      </c>
      <c r="E321" s="35">
        <f t="shared" ref="E321:AP321" si="444">IF(COUNT(E69:E318)&gt;0,COUNTIF(E69:E318,"&gt;0"),"")</f>
        <v>36</v>
      </c>
      <c r="F321" s="35">
        <f t="shared" si="444"/>
        <v>36</v>
      </c>
      <c r="G321" s="35">
        <f t="shared" si="444"/>
        <v>31</v>
      </c>
      <c r="H321" s="35">
        <f t="shared" si="444"/>
        <v>36</v>
      </c>
      <c r="I321" s="35">
        <f t="shared" si="444"/>
        <v>36</v>
      </c>
      <c r="J321" s="35">
        <f t="shared" si="444"/>
        <v>36</v>
      </c>
      <c r="K321" s="35">
        <f t="shared" si="444"/>
        <v>36</v>
      </c>
      <c r="L321" s="35">
        <f t="shared" si="444"/>
        <v>36</v>
      </c>
      <c r="M321" s="35">
        <f t="shared" si="444"/>
        <v>36</v>
      </c>
      <c r="N321" s="35">
        <f t="shared" si="444"/>
        <v>36</v>
      </c>
      <c r="O321" s="35">
        <f t="shared" si="444"/>
        <v>36</v>
      </c>
      <c r="P321" s="35">
        <f t="shared" si="444"/>
        <v>36</v>
      </c>
      <c r="Q321" s="35">
        <f t="shared" si="444"/>
        <v>36</v>
      </c>
      <c r="R321" s="35">
        <f t="shared" si="444"/>
        <v>36</v>
      </c>
      <c r="S321" s="35">
        <f t="shared" si="444"/>
        <v>36</v>
      </c>
      <c r="T321" s="35" t="str">
        <f t="shared" si="444"/>
        <v/>
      </c>
      <c r="U321" s="35" t="str">
        <f t="shared" si="444"/>
        <v/>
      </c>
      <c r="V321" s="35" t="str">
        <f t="shared" si="444"/>
        <v/>
      </c>
      <c r="W321" s="35" t="str">
        <f t="shared" si="444"/>
        <v/>
      </c>
      <c r="X321" s="35" t="str">
        <f t="shared" si="444"/>
        <v/>
      </c>
      <c r="Y321" s="35" t="str">
        <f t="shared" si="444"/>
        <v/>
      </c>
      <c r="Z321" s="35" t="str">
        <f t="shared" si="444"/>
        <v/>
      </c>
      <c r="AA321" s="35" t="str">
        <f t="shared" si="444"/>
        <v/>
      </c>
      <c r="AB321" s="35" t="str">
        <f t="shared" si="444"/>
        <v/>
      </c>
      <c r="AC321" s="35" t="str">
        <f t="shared" si="444"/>
        <v/>
      </c>
      <c r="AD321" s="35" t="str">
        <f t="shared" si="444"/>
        <v/>
      </c>
      <c r="AE321" s="35" t="str">
        <f t="shared" si="444"/>
        <v/>
      </c>
      <c r="AF321" s="35" t="str">
        <f t="shared" si="444"/>
        <v/>
      </c>
      <c r="AG321" s="35" t="str">
        <f t="shared" si="444"/>
        <v/>
      </c>
      <c r="AH321" s="35" t="str">
        <f t="shared" si="444"/>
        <v/>
      </c>
      <c r="AI321" s="35" t="str">
        <f t="shared" si="444"/>
        <v/>
      </c>
      <c r="AJ321" s="35" t="str">
        <f t="shared" si="444"/>
        <v/>
      </c>
      <c r="AK321" s="35" t="str">
        <f t="shared" si="444"/>
        <v/>
      </c>
      <c r="AL321" s="35" t="str">
        <f t="shared" si="444"/>
        <v/>
      </c>
      <c r="AM321" s="35" t="str">
        <f t="shared" si="444"/>
        <v/>
      </c>
      <c r="AN321" s="35" t="str">
        <f t="shared" si="444"/>
        <v/>
      </c>
      <c r="AO321" s="35" t="str">
        <f t="shared" si="444"/>
        <v/>
      </c>
      <c r="AP321" s="35">
        <f t="shared" si="444"/>
        <v>36</v>
      </c>
      <c r="AQ321" s="43"/>
      <c r="AR321" s="43"/>
      <c r="AS321" s="38"/>
      <c r="AT321" s="46">
        <f t="shared" ref="AT321:AZ321" si="445">IF(COUNT(AT72:AT270)&gt;0,COUNTIF(AT72:AT270,"&gt;0"),"")</f>
        <v>33</v>
      </c>
      <c r="AU321" s="46">
        <f t="shared" si="445"/>
        <v>33</v>
      </c>
      <c r="AV321" s="46">
        <f t="shared" si="445"/>
        <v>33</v>
      </c>
      <c r="AW321" s="46" t="str">
        <f t="shared" si="445"/>
        <v/>
      </c>
      <c r="AX321" s="46" t="str">
        <f t="shared" si="445"/>
        <v/>
      </c>
      <c r="AY321" s="46" t="str">
        <f t="shared" si="445"/>
        <v/>
      </c>
      <c r="AZ321" s="46" t="str">
        <f t="shared" si="445"/>
        <v/>
      </c>
      <c r="BA321" s="3"/>
      <c r="BB321" s="46"/>
      <c r="BC321" s="46"/>
      <c r="BD321" s="46"/>
      <c r="BE321" s="46"/>
      <c r="BF321" s="46"/>
      <c r="BG321" s="46"/>
      <c r="BH321" s="46"/>
      <c r="BI321" s="110">
        <f>IF(OR(COUNTIF(BI69:BI318,"Yes")&gt;0,COUNTIF(BI69:BI318,"No")&gt;0),COUNTIF(BI$69:BI$318,"No"),"N/A")</f>
        <v>18</v>
      </c>
      <c r="BJ321" s="71" t="s">
        <v>7</v>
      </c>
      <c r="BK321" s="78">
        <f t="shared" ref="BK321:BV321" si="446">IF(COUNT(BK72:BK270)&gt;0,COUNTIF(BK72:BK270,"&gt;0"),"")</f>
        <v>33</v>
      </c>
      <c r="BL321" s="78" t="str">
        <f t="shared" si="446"/>
        <v/>
      </c>
      <c r="BM321" s="78" t="str">
        <f t="shared" si="446"/>
        <v/>
      </c>
      <c r="BN321" s="78" t="str">
        <f t="shared" si="446"/>
        <v/>
      </c>
      <c r="BO321" s="78">
        <f t="shared" si="446"/>
        <v>33</v>
      </c>
      <c r="BP321" s="78" t="str">
        <f t="shared" si="446"/>
        <v/>
      </c>
      <c r="BQ321" s="78" t="str">
        <f t="shared" si="446"/>
        <v/>
      </c>
      <c r="BR321" s="78" t="str">
        <f t="shared" si="446"/>
        <v/>
      </c>
      <c r="BS321" s="78" t="str">
        <f t="shared" si="446"/>
        <v/>
      </c>
      <c r="BT321" s="78">
        <f t="shared" si="446"/>
        <v>33</v>
      </c>
      <c r="BU321" s="78" t="str">
        <f t="shared" si="446"/>
        <v/>
      </c>
      <c r="BV321" s="78" t="str">
        <f t="shared" si="446"/>
        <v/>
      </c>
      <c r="BW321" s="78" t="str">
        <f>IF(COUNT(BW72:BW270)&gt;0,COUNTIF(BW72:BW270,"&gt;0"),"")</f>
        <v/>
      </c>
      <c r="BY321" s="67"/>
      <c r="BZ321" s="67"/>
      <c r="CA321" s="67"/>
      <c r="CB321" s="67"/>
      <c r="CC321" s="67"/>
      <c r="CD321" s="67"/>
      <c r="CE321" s="67"/>
      <c r="CF321" s="67"/>
      <c r="CG321" s="67"/>
      <c r="CH321" s="67"/>
      <c r="CI321" s="67"/>
      <c r="CJ321" s="67"/>
      <c r="CK321" s="67"/>
      <c r="CL321" s="66">
        <f>IF(OR(COUNTIF(CL69:CL318,"Yes")&gt;0,COUNTIF(CL69:CL318,"No")&gt;0),COUNTIF(CL$69:CL$318,"No"),"N/A")</f>
        <v>18</v>
      </c>
      <c r="CM321" s="70" t="s">
        <v>7</v>
      </c>
      <c r="DE321" s="63">
        <f>IF(OR(COUNTIF(DE69:DE318,"Yes")&gt;0,COUNTIF(DE69:DE318,"No")&gt;0),COUNTIF(DE$69:DE$318,"No"),"N/A")</f>
        <v>18</v>
      </c>
      <c r="DF321" s="65" t="s">
        <v>7</v>
      </c>
      <c r="DN321" s="63">
        <f>IF(OR(COUNTIF(DN69:DN318,"Yes")&gt;0,COUNTIF(DN69:DN318,"No")&gt;0),COUNTIF(DN$69:DN$318,"No"),"N/A")</f>
        <v>18</v>
      </c>
      <c r="DO321" s="65" t="s">
        <v>7</v>
      </c>
      <c r="DY321" s="63">
        <f>IF(OR(COUNTIF(DY69:DY318,"Yes")&gt;0,COUNTIF(DY69:DY318,"No")&gt;0),COUNTIF(DY$69:DY$318,"No"),"N/A")</f>
        <v>0</v>
      </c>
      <c r="DZ321" s="65" t="s">
        <v>7</v>
      </c>
      <c r="EL321" s="63">
        <f>IF(OR(COUNTIF(EL69:EL318,"Yes")&gt;0,COUNTIF(EL69:EL318,"No")&gt;0),COUNTIF(EL$69:EL$318,"No"),"N/A")</f>
        <v>2</v>
      </c>
      <c r="EM321" s="65" t="s">
        <v>7</v>
      </c>
    </row>
    <row r="322" spans="1:143" ht="15" customHeight="1" thickTop="1">
      <c r="A322" s="394" t="s">
        <v>55</v>
      </c>
      <c r="B322" s="395"/>
      <c r="C322" s="396"/>
      <c r="D322" s="35">
        <f>IF(N(D321)&gt;1,MAX(D69:D318),"")</f>
        <v>40</v>
      </c>
      <c r="E322" s="35">
        <f t="shared" ref="E322:AP322" si="447">IF(N(E321)&gt;1,MAX(E69:E318),"")</f>
        <v>33</v>
      </c>
      <c r="F322" s="35">
        <f t="shared" si="447"/>
        <v>35.5</v>
      </c>
      <c r="G322" s="35">
        <f t="shared" si="447"/>
        <v>30.5</v>
      </c>
      <c r="H322" s="35">
        <f t="shared" si="447"/>
        <v>20</v>
      </c>
      <c r="I322" s="35">
        <f t="shared" si="447"/>
        <v>20</v>
      </c>
      <c r="J322" s="35">
        <f t="shared" si="447"/>
        <v>18</v>
      </c>
      <c r="K322" s="35">
        <f t="shared" si="447"/>
        <v>20</v>
      </c>
      <c r="L322" s="35">
        <f t="shared" si="447"/>
        <v>100</v>
      </c>
      <c r="M322" s="35">
        <f t="shared" si="447"/>
        <v>96.43</v>
      </c>
      <c r="N322" s="35">
        <f t="shared" si="447"/>
        <v>92.97</v>
      </c>
      <c r="O322" s="35">
        <f t="shared" si="447"/>
        <v>91.96</v>
      </c>
      <c r="P322" s="35">
        <f t="shared" si="447"/>
        <v>100</v>
      </c>
      <c r="Q322" s="35">
        <f t="shared" si="447"/>
        <v>100</v>
      </c>
      <c r="R322" s="35">
        <f t="shared" si="447"/>
        <v>93.75</v>
      </c>
      <c r="S322" s="35">
        <f t="shared" si="447"/>
        <v>100</v>
      </c>
      <c r="T322" s="35" t="str">
        <f t="shared" si="447"/>
        <v/>
      </c>
      <c r="U322" s="35" t="str">
        <f t="shared" si="447"/>
        <v/>
      </c>
      <c r="V322" s="35" t="str">
        <f t="shared" si="447"/>
        <v/>
      </c>
      <c r="W322" s="35" t="str">
        <f t="shared" si="447"/>
        <v/>
      </c>
      <c r="X322" s="35" t="str">
        <f t="shared" si="447"/>
        <v/>
      </c>
      <c r="Y322" s="35" t="str">
        <f t="shared" si="447"/>
        <v/>
      </c>
      <c r="Z322" s="35" t="str">
        <f t="shared" si="447"/>
        <v/>
      </c>
      <c r="AA322" s="35" t="str">
        <f t="shared" si="447"/>
        <v/>
      </c>
      <c r="AB322" s="35" t="str">
        <f t="shared" si="447"/>
        <v/>
      </c>
      <c r="AC322" s="35" t="str">
        <f t="shared" si="447"/>
        <v/>
      </c>
      <c r="AD322" s="35" t="str">
        <f t="shared" si="447"/>
        <v/>
      </c>
      <c r="AE322" s="35" t="str">
        <f t="shared" si="447"/>
        <v/>
      </c>
      <c r="AF322" s="35" t="str">
        <f t="shared" si="447"/>
        <v/>
      </c>
      <c r="AG322" s="35" t="str">
        <f t="shared" si="447"/>
        <v/>
      </c>
      <c r="AH322" s="35" t="str">
        <f t="shared" si="447"/>
        <v/>
      </c>
      <c r="AI322" s="35" t="str">
        <f t="shared" si="447"/>
        <v/>
      </c>
      <c r="AJ322" s="35" t="str">
        <f t="shared" si="447"/>
        <v/>
      </c>
      <c r="AK322" s="35" t="str">
        <f t="shared" si="447"/>
        <v/>
      </c>
      <c r="AL322" s="35" t="str">
        <f t="shared" si="447"/>
        <v/>
      </c>
      <c r="AM322" s="35" t="str">
        <f t="shared" si="447"/>
        <v/>
      </c>
      <c r="AN322" s="35" t="str">
        <f t="shared" si="447"/>
        <v/>
      </c>
      <c r="AO322" s="35" t="str">
        <f t="shared" si="447"/>
        <v/>
      </c>
      <c r="AP322" s="35">
        <f t="shared" si="447"/>
        <v>92</v>
      </c>
      <c r="AQ322" s="43"/>
      <c r="AR322" s="43"/>
      <c r="AS322" s="38"/>
      <c r="AT322" s="46">
        <f t="shared" ref="AT322:AZ322" si="448">IF(N(AT321)&gt;1,MAX(AT72:AT270),"")</f>
        <v>36.08</v>
      </c>
      <c r="AU322" s="46">
        <f t="shared" si="448"/>
        <v>36.75</v>
      </c>
      <c r="AV322" s="46">
        <f t="shared" si="448"/>
        <v>21.46</v>
      </c>
      <c r="AW322" s="46" t="str">
        <f t="shared" si="448"/>
        <v/>
      </c>
      <c r="AX322" s="46" t="str">
        <f t="shared" si="448"/>
        <v/>
      </c>
      <c r="AY322" s="46" t="str">
        <f t="shared" si="448"/>
        <v/>
      </c>
      <c r="AZ322" s="46" t="str">
        <f t="shared" si="448"/>
        <v/>
      </c>
      <c r="BA322" s="3"/>
      <c r="BB322" s="99"/>
      <c r="BC322" s="99"/>
      <c r="BD322" s="99"/>
      <c r="BE322" s="99"/>
      <c r="BF322" s="99"/>
      <c r="BG322" s="99"/>
      <c r="BH322" s="99"/>
      <c r="BI322" s="98"/>
      <c r="BJ322" s="3"/>
      <c r="BK322" s="79">
        <f t="shared" ref="BK322:BV322" si="449">IF(N(BK321)&gt;1,MAX(BK72:BK270),"")</f>
        <v>36.08</v>
      </c>
      <c r="BL322" s="79" t="str">
        <f t="shared" si="449"/>
        <v/>
      </c>
      <c r="BM322" s="79" t="str">
        <f t="shared" si="449"/>
        <v/>
      </c>
      <c r="BN322" s="79" t="str">
        <f t="shared" si="449"/>
        <v/>
      </c>
      <c r="BO322" s="79">
        <f t="shared" si="449"/>
        <v>36.75</v>
      </c>
      <c r="BP322" s="79" t="str">
        <f t="shared" si="449"/>
        <v/>
      </c>
      <c r="BQ322" s="79" t="str">
        <f t="shared" si="449"/>
        <v/>
      </c>
      <c r="BR322" s="79" t="str">
        <f t="shared" si="449"/>
        <v/>
      </c>
      <c r="BS322" s="79" t="str">
        <f t="shared" si="449"/>
        <v/>
      </c>
      <c r="BT322" s="79">
        <f t="shared" si="449"/>
        <v>21.46</v>
      </c>
      <c r="BU322" s="79" t="str">
        <f t="shared" si="449"/>
        <v/>
      </c>
      <c r="BV322" s="79" t="str">
        <f t="shared" si="449"/>
        <v/>
      </c>
      <c r="BW322" s="79" t="str">
        <f>IF(N(BW321)&gt;1,MAX(BW72:BW270),"")</f>
        <v/>
      </c>
      <c r="BY322" s="54"/>
      <c r="BZ322" s="54"/>
      <c r="CA322" s="54"/>
      <c r="CB322" s="54"/>
      <c r="CC322" s="54"/>
      <c r="CD322" s="54"/>
      <c r="CE322" s="54"/>
      <c r="CF322" s="54"/>
      <c r="CG322" s="54"/>
      <c r="CH322" s="54"/>
      <c r="CI322" s="54"/>
      <c r="CJ322" s="54"/>
      <c r="CK322" s="54"/>
      <c r="CL322" s="54"/>
      <c r="CM322" s="3"/>
    </row>
    <row r="323" spans="1:143" ht="15" customHeight="1">
      <c r="A323" s="394" t="s">
        <v>56</v>
      </c>
      <c r="B323" s="395"/>
      <c r="C323" s="396"/>
      <c r="D323" s="35">
        <f>IF(N(D321)&gt;1,MIN(D69:D318),"")</f>
        <v>3</v>
      </c>
      <c r="E323" s="35">
        <f t="shared" ref="E323:AP323" si="450">IF(N(E321)&gt;1,MIN(E69:E318),"")</f>
        <v>10</v>
      </c>
      <c r="F323" s="35">
        <f t="shared" si="450"/>
        <v>6.25</v>
      </c>
      <c r="G323" s="35">
        <f t="shared" si="450"/>
        <v>0</v>
      </c>
      <c r="H323" s="35">
        <f t="shared" si="450"/>
        <v>5</v>
      </c>
      <c r="I323" s="35">
        <f t="shared" si="450"/>
        <v>20</v>
      </c>
      <c r="J323" s="35">
        <f t="shared" si="450"/>
        <v>5</v>
      </c>
      <c r="K323" s="35">
        <f t="shared" si="450"/>
        <v>18</v>
      </c>
      <c r="L323" s="35">
        <f t="shared" si="450"/>
        <v>53.12</v>
      </c>
      <c r="M323" s="35">
        <f t="shared" si="450"/>
        <v>61.9</v>
      </c>
      <c r="N323" s="35">
        <f t="shared" si="450"/>
        <v>56.51</v>
      </c>
      <c r="O323" s="35">
        <f t="shared" si="450"/>
        <v>50</v>
      </c>
      <c r="P323" s="35">
        <f t="shared" si="450"/>
        <v>60.42</v>
      </c>
      <c r="Q323" s="35">
        <f t="shared" si="450"/>
        <v>100</v>
      </c>
      <c r="R323" s="35">
        <f t="shared" si="450"/>
        <v>60.42</v>
      </c>
      <c r="S323" s="35">
        <f t="shared" si="450"/>
        <v>93.75</v>
      </c>
      <c r="T323" s="35" t="str">
        <f t="shared" si="450"/>
        <v/>
      </c>
      <c r="U323" s="35" t="str">
        <f t="shared" si="450"/>
        <v/>
      </c>
      <c r="V323" s="35" t="str">
        <f t="shared" si="450"/>
        <v/>
      </c>
      <c r="W323" s="35" t="str">
        <f t="shared" si="450"/>
        <v/>
      </c>
      <c r="X323" s="35" t="str">
        <f t="shared" si="450"/>
        <v/>
      </c>
      <c r="Y323" s="35" t="str">
        <f t="shared" si="450"/>
        <v/>
      </c>
      <c r="Z323" s="35" t="str">
        <f t="shared" si="450"/>
        <v/>
      </c>
      <c r="AA323" s="35" t="str">
        <f t="shared" si="450"/>
        <v/>
      </c>
      <c r="AB323" s="35" t="str">
        <f t="shared" si="450"/>
        <v/>
      </c>
      <c r="AC323" s="35" t="str">
        <f t="shared" si="450"/>
        <v/>
      </c>
      <c r="AD323" s="35" t="str">
        <f t="shared" si="450"/>
        <v/>
      </c>
      <c r="AE323" s="35" t="str">
        <f t="shared" si="450"/>
        <v/>
      </c>
      <c r="AF323" s="35" t="str">
        <f t="shared" si="450"/>
        <v/>
      </c>
      <c r="AG323" s="35" t="str">
        <f t="shared" si="450"/>
        <v/>
      </c>
      <c r="AH323" s="35" t="str">
        <f t="shared" si="450"/>
        <v/>
      </c>
      <c r="AI323" s="35" t="str">
        <f t="shared" si="450"/>
        <v/>
      </c>
      <c r="AJ323" s="35" t="str">
        <f t="shared" si="450"/>
        <v/>
      </c>
      <c r="AK323" s="35" t="str">
        <f t="shared" si="450"/>
        <v/>
      </c>
      <c r="AL323" s="35" t="str">
        <f t="shared" si="450"/>
        <v/>
      </c>
      <c r="AM323" s="35" t="str">
        <f t="shared" si="450"/>
        <v/>
      </c>
      <c r="AN323" s="35" t="str">
        <f t="shared" si="450"/>
        <v/>
      </c>
      <c r="AO323" s="35" t="str">
        <f t="shared" si="450"/>
        <v/>
      </c>
      <c r="AP323" s="35">
        <f t="shared" si="450"/>
        <v>72</v>
      </c>
      <c r="AQ323" s="43"/>
      <c r="AR323" s="43"/>
      <c r="AS323" s="38"/>
      <c r="AT323" s="46">
        <f t="shared" ref="AT323:AZ323" si="451">IF(N(AT321)&gt;1,MIN(AT72:AT270),"")</f>
        <v>29.31</v>
      </c>
      <c r="AU323" s="46">
        <f t="shared" si="451"/>
        <v>27.93</v>
      </c>
      <c r="AV323" s="46">
        <f t="shared" si="451"/>
        <v>13.89</v>
      </c>
      <c r="AW323" s="46" t="str">
        <f t="shared" si="451"/>
        <v/>
      </c>
      <c r="AX323" s="46" t="str">
        <f t="shared" si="451"/>
        <v/>
      </c>
      <c r="AY323" s="46" t="str">
        <f t="shared" si="451"/>
        <v/>
      </c>
      <c r="AZ323" s="46" t="str">
        <f t="shared" si="451"/>
        <v/>
      </c>
      <c r="BA323" s="3"/>
      <c r="BB323" s="99"/>
      <c r="BC323" s="99"/>
      <c r="BD323" s="99"/>
      <c r="BE323" s="99"/>
      <c r="BF323" s="99"/>
      <c r="BG323" s="99"/>
      <c r="BH323" s="99"/>
      <c r="BI323" s="98"/>
      <c r="BJ323" s="3"/>
      <c r="BK323" s="79">
        <f t="shared" ref="BK323:BV323" si="452">IF(N(BK321)&gt;1,MIN(BK72:BK270),"")</f>
        <v>29.31</v>
      </c>
      <c r="BL323" s="79" t="str">
        <f t="shared" si="452"/>
        <v/>
      </c>
      <c r="BM323" s="79" t="str">
        <f t="shared" si="452"/>
        <v/>
      </c>
      <c r="BN323" s="79" t="str">
        <f t="shared" si="452"/>
        <v/>
      </c>
      <c r="BO323" s="79">
        <f t="shared" si="452"/>
        <v>27.93</v>
      </c>
      <c r="BP323" s="79" t="str">
        <f t="shared" si="452"/>
        <v/>
      </c>
      <c r="BQ323" s="79" t="str">
        <f t="shared" si="452"/>
        <v/>
      </c>
      <c r="BR323" s="79" t="str">
        <f t="shared" si="452"/>
        <v/>
      </c>
      <c r="BS323" s="79" t="str">
        <f t="shared" si="452"/>
        <v/>
      </c>
      <c r="BT323" s="79">
        <f t="shared" si="452"/>
        <v>13.89</v>
      </c>
      <c r="BU323" s="79" t="str">
        <f t="shared" si="452"/>
        <v/>
      </c>
      <c r="BV323" s="79" t="str">
        <f t="shared" si="452"/>
        <v/>
      </c>
      <c r="BW323" s="79" t="str">
        <f>IF(N(BW321)&gt;1,MIN(BW72:BW270),"")</f>
        <v/>
      </c>
      <c r="BY323" s="51"/>
      <c r="BZ323" s="51"/>
      <c r="CA323" s="54"/>
      <c r="CB323" s="54"/>
      <c r="CC323" s="54"/>
      <c r="CD323" s="54"/>
      <c r="CE323" s="54"/>
      <c r="CF323" s="54"/>
      <c r="CG323" s="54"/>
      <c r="CH323" s="54"/>
      <c r="CI323" s="54"/>
      <c r="CJ323" s="54"/>
      <c r="CK323" s="54"/>
      <c r="CL323" s="54"/>
      <c r="CM323" s="3"/>
    </row>
    <row r="324" spans="1:143" ht="15" customHeight="1">
      <c r="A324" s="394" t="s">
        <v>57</v>
      </c>
      <c r="B324" s="395"/>
      <c r="C324" s="396"/>
      <c r="D324" s="35">
        <f>IF(N(D321)&gt;1,AVERAGE(D69:D318),"")</f>
        <v>31.555555555555557</v>
      </c>
      <c r="E324" s="35">
        <f t="shared" ref="E324:AP324" si="453">IF(N(E321)&gt;1,AVERAGE(E69:E318),"")</f>
        <v>23.916666666666668</v>
      </c>
      <c r="F324" s="35">
        <f t="shared" si="453"/>
        <v>20.333333333333332</v>
      </c>
      <c r="G324" s="35">
        <f t="shared" si="453"/>
        <v>14.625</v>
      </c>
      <c r="H324" s="35">
        <f t="shared" si="453"/>
        <v>15.333333333333334</v>
      </c>
      <c r="I324" s="35">
        <f t="shared" si="453"/>
        <v>20</v>
      </c>
      <c r="J324" s="35">
        <f t="shared" si="453"/>
        <v>12.472222222222221</v>
      </c>
      <c r="K324" s="35">
        <f t="shared" si="453"/>
        <v>19.361111111111111</v>
      </c>
      <c r="L324" s="35">
        <f t="shared" si="453"/>
        <v>87.600833333333341</v>
      </c>
      <c r="M324" s="35">
        <f t="shared" si="453"/>
        <v>80.985555555555536</v>
      </c>
      <c r="N324" s="35">
        <f t="shared" si="453"/>
        <v>71.838611111111121</v>
      </c>
      <c r="O324" s="35">
        <f t="shared" si="453"/>
        <v>68.385833333333323</v>
      </c>
      <c r="P324" s="35">
        <f t="shared" si="453"/>
        <v>85.822777777777787</v>
      </c>
      <c r="Q324" s="35">
        <f t="shared" si="453"/>
        <v>100</v>
      </c>
      <c r="R324" s="35">
        <f t="shared" si="453"/>
        <v>77.488055555555562</v>
      </c>
      <c r="S324" s="35">
        <f t="shared" si="453"/>
        <v>98.005277777777806</v>
      </c>
      <c r="T324" s="35" t="str">
        <f t="shared" si="453"/>
        <v/>
      </c>
      <c r="U324" s="35" t="str">
        <f t="shared" si="453"/>
        <v/>
      </c>
      <c r="V324" s="35" t="str">
        <f t="shared" si="453"/>
        <v/>
      </c>
      <c r="W324" s="35" t="str">
        <f t="shared" si="453"/>
        <v/>
      </c>
      <c r="X324" s="35" t="str">
        <f t="shared" si="453"/>
        <v/>
      </c>
      <c r="Y324" s="35" t="str">
        <f t="shared" si="453"/>
        <v/>
      </c>
      <c r="Z324" s="35" t="str">
        <f t="shared" si="453"/>
        <v/>
      </c>
      <c r="AA324" s="35" t="str">
        <f t="shared" si="453"/>
        <v/>
      </c>
      <c r="AB324" s="35" t="str">
        <f t="shared" si="453"/>
        <v/>
      </c>
      <c r="AC324" s="35" t="str">
        <f t="shared" si="453"/>
        <v/>
      </c>
      <c r="AD324" s="35" t="str">
        <f t="shared" si="453"/>
        <v/>
      </c>
      <c r="AE324" s="35" t="str">
        <f t="shared" si="453"/>
        <v/>
      </c>
      <c r="AF324" s="35" t="str">
        <f t="shared" si="453"/>
        <v/>
      </c>
      <c r="AG324" s="35" t="str">
        <f t="shared" si="453"/>
        <v/>
      </c>
      <c r="AH324" s="35" t="str">
        <f t="shared" si="453"/>
        <v/>
      </c>
      <c r="AI324" s="35" t="str">
        <f t="shared" si="453"/>
        <v/>
      </c>
      <c r="AJ324" s="35" t="str">
        <f t="shared" si="453"/>
        <v/>
      </c>
      <c r="AK324" s="35" t="str">
        <f t="shared" si="453"/>
        <v/>
      </c>
      <c r="AL324" s="35" t="str">
        <f t="shared" si="453"/>
        <v/>
      </c>
      <c r="AM324" s="35" t="str">
        <f t="shared" si="453"/>
        <v/>
      </c>
      <c r="AN324" s="35" t="str">
        <f t="shared" si="453"/>
        <v/>
      </c>
      <c r="AO324" s="35" t="str">
        <f t="shared" si="453"/>
        <v/>
      </c>
      <c r="AP324" s="35">
        <f t="shared" si="453"/>
        <v>84</v>
      </c>
      <c r="AQ324" s="43"/>
      <c r="AR324" s="43"/>
      <c r="AS324" s="38"/>
      <c r="AT324" s="46">
        <f t="shared" ref="AT324:AZ324" si="454">IF(N(AT321)&gt;1,AVERAGE(AT72:AT270),"")</f>
        <v>32.876969696969695</v>
      </c>
      <c r="AU324" s="46">
        <f t="shared" si="454"/>
        <v>33.642121212121211</v>
      </c>
      <c r="AV324" s="46">
        <f t="shared" si="454"/>
        <v>17.29606060606061</v>
      </c>
      <c r="AW324" s="46" t="str">
        <f t="shared" si="454"/>
        <v/>
      </c>
      <c r="AX324" s="46" t="str">
        <f t="shared" si="454"/>
        <v/>
      </c>
      <c r="AY324" s="46" t="str">
        <f t="shared" si="454"/>
        <v/>
      </c>
      <c r="AZ324" s="46" t="str">
        <f t="shared" si="454"/>
        <v/>
      </c>
      <c r="BA324" s="3"/>
      <c r="BB324" s="99"/>
      <c r="BC324" s="99"/>
      <c r="BD324" s="99"/>
      <c r="BE324" s="99"/>
      <c r="BF324" s="99"/>
      <c r="BG324" s="99"/>
      <c r="BH324" s="99"/>
      <c r="BI324" s="98"/>
      <c r="BJ324" s="3"/>
      <c r="BK324" s="79">
        <f t="shared" ref="BK324:BV324" si="455">IF(N(BK321)&gt;1,AVERAGE(BK72:BK270),"")</f>
        <v>32.876969696969695</v>
      </c>
      <c r="BL324" s="79" t="str">
        <f t="shared" si="455"/>
        <v/>
      </c>
      <c r="BM324" s="79" t="str">
        <f t="shared" si="455"/>
        <v/>
      </c>
      <c r="BN324" s="79" t="str">
        <f t="shared" si="455"/>
        <v/>
      </c>
      <c r="BO324" s="79">
        <f t="shared" si="455"/>
        <v>33.642121212121211</v>
      </c>
      <c r="BP324" s="79" t="str">
        <f t="shared" si="455"/>
        <v/>
      </c>
      <c r="BQ324" s="79" t="str">
        <f t="shared" si="455"/>
        <v/>
      </c>
      <c r="BR324" s="79" t="str">
        <f t="shared" si="455"/>
        <v/>
      </c>
      <c r="BS324" s="79" t="str">
        <f t="shared" si="455"/>
        <v/>
      </c>
      <c r="BT324" s="79">
        <f t="shared" si="455"/>
        <v>17.29606060606061</v>
      </c>
      <c r="BU324" s="79" t="str">
        <f t="shared" si="455"/>
        <v/>
      </c>
      <c r="BV324" s="79" t="str">
        <f t="shared" si="455"/>
        <v/>
      </c>
      <c r="BW324" s="79" t="str">
        <f>IF(N(BW321)&gt;1,AVERAGE(BW72:BW270),"")</f>
        <v/>
      </c>
      <c r="BY324" s="51"/>
      <c r="BZ324" s="51"/>
      <c r="CA324" s="54"/>
      <c r="CB324" s="54"/>
      <c r="CC324" s="54"/>
      <c r="CD324" s="54"/>
      <c r="CE324" s="54"/>
      <c r="CF324" s="54"/>
      <c r="CG324" s="54"/>
      <c r="CH324" s="54"/>
      <c r="CI324" s="54"/>
      <c r="CJ324" s="54"/>
      <c r="CK324" s="54"/>
      <c r="CL324" s="54"/>
      <c r="CM324" s="3"/>
    </row>
    <row r="325" spans="1:143" ht="15" customHeight="1">
      <c r="A325" s="394" t="s">
        <v>58</v>
      </c>
      <c r="B325" s="395"/>
      <c r="C325" s="396"/>
      <c r="D325" s="35">
        <f>IF(N(D321)&gt;1,STDEV(D69:D318),"")</f>
        <v>8.6237030310797458</v>
      </c>
      <c r="E325" s="35">
        <f t="shared" ref="E325:AP325" si="456">IF(N(E321)&gt;1,STDEV(E69:E318),"")</f>
        <v>5.876709477736183</v>
      </c>
      <c r="F325" s="35">
        <f t="shared" si="456"/>
        <v>7.1048273327767388</v>
      </c>
      <c r="G325" s="35">
        <f t="shared" si="456"/>
        <v>9.9098616106814088</v>
      </c>
      <c r="H325" s="35">
        <f t="shared" si="456"/>
        <v>3.7263540204487127</v>
      </c>
      <c r="I325" s="35">
        <f t="shared" si="456"/>
        <v>0</v>
      </c>
      <c r="J325" s="35">
        <f t="shared" si="456"/>
        <v>3.0843949266415405</v>
      </c>
      <c r="K325" s="35">
        <f t="shared" si="456"/>
        <v>0.62804812271389221</v>
      </c>
      <c r="L325" s="35">
        <f t="shared" si="456"/>
        <v>11.327748578474846</v>
      </c>
      <c r="M325" s="35">
        <f t="shared" si="456"/>
        <v>9.1826060553775868</v>
      </c>
      <c r="N325" s="35">
        <f t="shared" si="456"/>
        <v>8.3686930718096146</v>
      </c>
      <c r="O325" s="35">
        <f t="shared" si="456"/>
        <v>13.221315554815307</v>
      </c>
      <c r="P325" s="35">
        <f t="shared" si="456"/>
        <v>10.83813600502828</v>
      </c>
      <c r="Q325" s="35">
        <f t="shared" si="456"/>
        <v>0</v>
      </c>
      <c r="R325" s="35">
        <f t="shared" si="456"/>
        <v>8.1989089237337556</v>
      </c>
      <c r="S325" s="35">
        <f t="shared" si="456"/>
        <v>1.9619254188695228</v>
      </c>
      <c r="T325" s="35" t="str">
        <f t="shared" si="456"/>
        <v/>
      </c>
      <c r="U325" s="35" t="str">
        <f t="shared" si="456"/>
        <v/>
      </c>
      <c r="V325" s="35" t="str">
        <f t="shared" si="456"/>
        <v/>
      </c>
      <c r="W325" s="35" t="str">
        <f t="shared" si="456"/>
        <v/>
      </c>
      <c r="X325" s="35" t="str">
        <f t="shared" si="456"/>
        <v/>
      </c>
      <c r="Y325" s="35" t="str">
        <f t="shared" si="456"/>
        <v/>
      </c>
      <c r="Z325" s="35" t="str">
        <f t="shared" si="456"/>
        <v/>
      </c>
      <c r="AA325" s="35" t="str">
        <f t="shared" si="456"/>
        <v/>
      </c>
      <c r="AB325" s="35" t="str">
        <f t="shared" si="456"/>
        <v/>
      </c>
      <c r="AC325" s="35" t="str">
        <f t="shared" si="456"/>
        <v/>
      </c>
      <c r="AD325" s="35" t="str">
        <f t="shared" si="456"/>
        <v/>
      </c>
      <c r="AE325" s="35" t="str">
        <f t="shared" si="456"/>
        <v/>
      </c>
      <c r="AF325" s="35" t="str">
        <f t="shared" si="456"/>
        <v/>
      </c>
      <c r="AG325" s="35" t="str">
        <f t="shared" si="456"/>
        <v/>
      </c>
      <c r="AH325" s="35" t="str">
        <f t="shared" si="456"/>
        <v/>
      </c>
      <c r="AI325" s="35" t="str">
        <f t="shared" si="456"/>
        <v/>
      </c>
      <c r="AJ325" s="35" t="str">
        <f t="shared" si="456"/>
        <v/>
      </c>
      <c r="AK325" s="35" t="str">
        <f t="shared" si="456"/>
        <v/>
      </c>
      <c r="AL325" s="35" t="str">
        <f t="shared" si="456"/>
        <v/>
      </c>
      <c r="AM325" s="35" t="str">
        <f t="shared" si="456"/>
        <v/>
      </c>
      <c r="AN325" s="35" t="str">
        <f t="shared" si="456"/>
        <v/>
      </c>
      <c r="AO325" s="35" t="str">
        <f t="shared" si="456"/>
        <v/>
      </c>
      <c r="AP325" s="35">
        <f t="shared" si="456"/>
        <v>4.9280538030458114</v>
      </c>
      <c r="AQ325" s="43"/>
      <c r="AR325" s="43"/>
      <c r="AS325" s="38"/>
      <c r="AT325" s="46">
        <f t="shared" ref="AT325:AZ325" si="457">IF(N(AT321)&gt;1,STDEV(AT72:AT270),"")</f>
        <v>1.9000419154068764</v>
      </c>
      <c r="AU325" s="46">
        <f t="shared" si="457"/>
        <v>2.0742570320113383</v>
      </c>
      <c r="AV325" s="46">
        <f t="shared" si="457"/>
        <v>2.04976971175107</v>
      </c>
      <c r="AW325" s="46" t="str">
        <f t="shared" si="457"/>
        <v/>
      </c>
      <c r="AX325" s="46" t="str">
        <f t="shared" si="457"/>
        <v/>
      </c>
      <c r="AY325" s="46" t="str">
        <f t="shared" si="457"/>
        <v/>
      </c>
      <c r="AZ325" s="46" t="str">
        <f t="shared" si="457"/>
        <v/>
      </c>
      <c r="BA325" s="3"/>
      <c r="BB325" s="99"/>
      <c r="BC325" s="99"/>
      <c r="BD325" s="99"/>
      <c r="BE325" s="99"/>
      <c r="BF325" s="99"/>
      <c r="BG325" s="99"/>
      <c r="BH325" s="99"/>
      <c r="BI325" s="98"/>
      <c r="BJ325" s="3"/>
      <c r="BK325" s="79">
        <f t="shared" ref="BK325:BV325" si="458">IF(N(BK321)&gt;1,STDEV(BK72:BK270),"")</f>
        <v>1.9000419154068764</v>
      </c>
      <c r="BL325" s="79" t="str">
        <f t="shared" si="458"/>
        <v/>
      </c>
      <c r="BM325" s="79" t="str">
        <f t="shared" si="458"/>
        <v/>
      </c>
      <c r="BN325" s="79" t="str">
        <f t="shared" si="458"/>
        <v/>
      </c>
      <c r="BO325" s="79">
        <f t="shared" si="458"/>
        <v>2.0742570320113383</v>
      </c>
      <c r="BP325" s="79" t="str">
        <f t="shared" si="458"/>
        <v/>
      </c>
      <c r="BQ325" s="79" t="str">
        <f t="shared" si="458"/>
        <v/>
      </c>
      <c r="BR325" s="79" t="str">
        <f t="shared" si="458"/>
        <v/>
      </c>
      <c r="BS325" s="79" t="str">
        <f t="shared" si="458"/>
        <v/>
      </c>
      <c r="BT325" s="79">
        <f t="shared" si="458"/>
        <v>2.04976971175107</v>
      </c>
      <c r="BU325" s="79" t="str">
        <f t="shared" si="458"/>
        <v/>
      </c>
      <c r="BV325" s="79" t="str">
        <f t="shared" si="458"/>
        <v/>
      </c>
      <c r="BW325" s="79" t="str">
        <f>IF(N(BW321)&gt;1,STDEV(BW72:BW270),"")</f>
        <v/>
      </c>
      <c r="BY325" s="51"/>
      <c r="BZ325" s="51"/>
      <c r="CA325" s="54"/>
      <c r="CB325" s="54"/>
      <c r="CC325" s="54"/>
      <c r="CD325" s="54"/>
      <c r="CE325" s="54"/>
      <c r="CF325" s="54"/>
      <c r="CG325" s="54"/>
      <c r="CH325" s="54"/>
      <c r="CI325" s="54"/>
      <c r="CJ325" s="54"/>
      <c r="CK325" s="54"/>
      <c r="CL325" s="54"/>
      <c r="CM325" s="3"/>
    </row>
    <row r="326" spans="1:143">
      <c r="A326" s="5"/>
      <c r="B326" s="4"/>
      <c r="C326" s="10" t="s">
        <v>406</v>
      </c>
      <c r="D326" s="122"/>
      <c r="E326" s="122"/>
      <c r="F326" s="122"/>
      <c r="G326" s="122"/>
      <c r="H326" s="122"/>
      <c r="I326" s="122"/>
      <c r="J326" s="122"/>
      <c r="K326" s="122"/>
      <c r="L326" s="122" t="s">
        <v>2681</v>
      </c>
      <c r="M326" s="122" t="s">
        <v>2681</v>
      </c>
      <c r="N326" s="122" t="s">
        <v>2681</v>
      </c>
      <c r="O326" s="122" t="s">
        <v>2681</v>
      </c>
      <c r="P326" s="122" t="s">
        <v>2681</v>
      </c>
      <c r="Q326" s="122" t="s">
        <v>2681</v>
      </c>
      <c r="R326" s="122" t="s">
        <v>2681</v>
      </c>
      <c r="S326" s="122" t="s">
        <v>2681</v>
      </c>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3"/>
      <c r="AQ326" s="12"/>
      <c r="BA326" s="12"/>
      <c r="BB326" s="12"/>
      <c r="BC326" s="12"/>
    </row>
    <row r="327" spans="1:143">
      <c r="A327" s="5"/>
      <c r="B327" s="15"/>
      <c r="C327" s="10" t="s">
        <v>376</v>
      </c>
      <c r="D327" s="122"/>
      <c r="E327" s="122"/>
      <c r="F327" s="122"/>
      <c r="G327" s="122"/>
      <c r="H327" s="122"/>
      <c r="I327" s="122"/>
      <c r="J327" s="122"/>
      <c r="K327" s="122"/>
      <c r="L327" s="122" t="s">
        <v>368</v>
      </c>
      <c r="M327" s="122"/>
      <c r="N327" s="122" t="s">
        <v>368</v>
      </c>
      <c r="O327" s="122"/>
      <c r="P327" s="122" t="s">
        <v>368</v>
      </c>
      <c r="Q327" s="122" t="s">
        <v>368</v>
      </c>
      <c r="R327" s="122" t="s">
        <v>368</v>
      </c>
      <c r="S327" s="122" t="s">
        <v>368</v>
      </c>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S327" s="8"/>
      <c r="AT327" s="8"/>
      <c r="AU327" s="8"/>
      <c r="AV327" s="8"/>
      <c r="AW327" s="8"/>
      <c r="AX327" s="8"/>
      <c r="AY327" s="8"/>
      <c r="AZ327" s="8"/>
      <c r="BA327" s="8"/>
      <c r="BB327" s="8"/>
      <c r="BC327" s="8"/>
      <c r="BD327" s="8"/>
    </row>
    <row r="328" spans="1:143">
      <c r="A328" s="5"/>
      <c r="B328" s="15"/>
      <c r="C328" s="10" t="s">
        <v>40</v>
      </c>
      <c r="D328" s="122"/>
      <c r="E328" s="122"/>
      <c r="F328" s="122"/>
      <c r="G328" s="122"/>
      <c r="H328" s="122"/>
      <c r="I328" s="122"/>
      <c r="J328" s="122"/>
      <c r="K328" s="122"/>
      <c r="L328" s="122" t="s">
        <v>9</v>
      </c>
      <c r="M328" s="122" t="s">
        <v>14</v>
      </c>
      <c r="N328" s="122" t="s">
        <v>9</v>
      </c>
      <c r="O328" s="122" t="s">
        <v>14</v>
      </c>
      <c r="P328" s="122" t="s">
        <v>9</v>
      </c>
      <c r="Q328" s="122" t="s">
        <v>9</v>
      </c>
      <c r="R328" s="122" t="s">
        <v>9</v>
      </c>
      <c r="S328" s="122" t="s">
        <v>9</v>
      </c>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S328" s="8"/>
      <c r="AT328" s="8"/>
      <c r="AU328" s="8"/>
      <c r="AV328" s="8"/>
      <c r="AW328" s="8"/>
      <c r="AX328" s="8"/>
      <c r="AY328" s="8"/>
      <c r="AZ328" s="8"/>
      <c r="BA328" s="8"/>
      <c r="BB328" s="8"/>
      <c r="BC328" s="8"/>
      <c r="BD328" s="8"/>
    </row>
    <row r="329" spans="1:143">
      <c r="A329" s="5"/>
      <c r="B329" s="15"/>
      <c r="C329" s="10" t="s">
        <v>171</v>
      </c>
      <c r="D329" s="122"/>
      <c r="E329" s="122"/>
      <c r="F329" s="122"/>
      <c r="G329" s="122"/>
      <c r="H329" s="122"/>
      <c r="I329" s="122"/>
      <c r="J329" s="122"/>
      <c r="K329" s="122"/>
      <c r="L329" s="122" t="s">
        <v>132</v>
      </c>
      <c r="M329" s="122" t="s">
        <v>138</v>
      </c>
      <c r="N329" s="122" t="s">
        <v>132</v>
      </c>
      <c r="O329" s="122" t="s">
        <v>138</v>
      </c>
      <c r="P329" s="122" t="s">
        <v>132</v>
      </c>
      <c r="Q329" s="122" t="s">
        <v>132</v>
      </c>
      <c r="R329" s="122" t="s">
        <v>132</v>
      </c>
      <c r="S329" s="122" t="s">
        <v>132</v>
      </c>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S329" s="8"/>
      <c r="AT329" s="8"/>
      <c r="AU329" s="8"/>
      <c r="AV329" s="8"/>
      <c r="AW329" s="8"/>
      <c r="AX329" s="8"/>
      <c r="AY329" s="8"/>
      <c r="AZ329" s="8"/>
      <c r="BA329" s="8"/>
      <c r="BB329" s="8"/>
      <c r="BC329" s="8"/>
      <c r="BD329" s="8"/>
    </row>
    <row r="330" spans="1:143">
      <c r="A330" s="5"/>
      <c r="B330" s="15"/>
      <c r="C330" s="10" t="s">
        <v>165</v>
      </c>
      <c r="D330" s="122"/>
      <c r="E330" s="122"/>
      <c r="F330" s="122"/>
      <c r="G330" s="122"/>
      <c r="H330" s="122"/>
      <c r="I330" s="122"/>
      <c r="J330" s="122"/>
      <c r="K330" s="122"/>
      <c r="L330" s="122" t="s">
        <v>123</v>
      </c>
      <c r="M330" s="122" t="s">
        <v>128</v>
      </c>
      <c r="N330" s="122" t="s">
        <v>119</v>
      </c>
      <c r="O330" s="122" t="s">
        <v>128</v>
      </c>
      <c r="P330" s="122" t="s">
        <v>119</v>
      </c>
      <c r="Q330" s="122" t="s">
        <v>119</v>
      </c>
      <c r="R330" s="122" t="s">
        <v>123</v>
      </c>
      <c r="S330" s="122" t="s">
        <v>123</v>
      </c>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R330" s="4">
        <f>COLUMN(AR332)</f>
        <v>44</v>
      </c>
      <c r="AY330" s="4">
        <f>COLUMN(AY332)</f>
        <v>51</v>
      </c>
      <c r="BK330" s="4">
        <f>COLUMN(BK332)</f>
        <v>63</v>
      </c>
      <c r="BS330" s="4">
        <f>COLUMN(BS332)</f>
        <v>71</v>
      </c>
      <c r="BV330" s="4">
        <f>COLUMN(BV332)</f>
        <v>74</v>
      </c>
      <c r="BZ330" s="4">
        <f>COLUMN(BZ332)</f>
        <v>78</v>
      </c>
    </row>
    <row r="331" spans="1:143">
      <c r="A331" s="5"/>
      <c r="B331" s="15"/>
      <c r="C331" s="10" t="s">
        <v>166</v>
      </c>
      <c r="D331" s="214" t="str">
        <f>IF(ISBLANK(D$68),"",IF(LEFT(D$68,1)="I",D$68,""))</f>
        <v>ILO2</v>
      </c>
      <c r="E331" s="214" t="str">
        <f t="shared" ref="E331:AO331" si="459">IF(ISBLANK(E$68),"",IF(LEFT(E$68,1)="I",E$68,""))</f>
        <v>ILO3</v>
      </c>
      <c r="F331" s="214" t="str">
        <f t="shared" si="459"/>
        <v>ILO1</v>
      </c>
      <c r="G331" s="214" t="str">
        <f t="shared" si="459"/>
        <v>ILO3</v>
      </c>
      <c r="H331" s="214" t="str">
        <f t="shared" si="459"/>
        <v>ILO1</v>
      </c>
      <c r="I331" s="214" t="str">
        <f t="shared" si="459"/>
        <v>ILO1</v>
      </c>
      <c r="J331" s="214" t="str">
        <f t="shared" si="459"/>
        <v>ILO2</v>
      </c>
      <c r="K331" s="214" t="str">
        <f t="shared" si="459"/>
        <v>ILO2</v>
      </c>
      <c r="L331" s="214" t="str">
        <f t="shared" si="459"/>
        <v>ILO2</v>
      </c>
      <c r="M331" s="214" t="str">
        <f t="shared" si="459"/>
        <v>ILO3</v>
      </c>
      <c r="N331" s="214" t="str">
        <f t="shared" si="459"/>
        <v>ILO1</v>
      </c>
      <c r="O331" s="214" t="str">
        <f t="shared" si="459"/>
        <v>ILO3</v>
      </c>
      <c r="P331" s="214" t="str">
        <f t="shared" si="459"/>
        <v>ILO1</v>
      </c>
      <c r="Q331" s="214" t="str">
        <f t="shared" si="459"/>
        <v>ILO1</v>
      </c>
      <c r="R331" s="214" t="str">
        <f t="shared" si="459"/>
        <v>ILO2</v>
      </c>
      <c r="S331" s="214" t="str">
        <f t="shared" si="459"/>
        <v>ILO2</v>
      </c>
      <c r="T331" s="214" t="str">
        <f t="shared" si="459"/>
        <v/>
      </c>
      <c r="U331" s="214" t="str">
        <f t="shared" si="459"/>
        <v/>
      </c>
      <c r="V331" s="214" t="str">
        <f t="shared" si="459"/>
        <v/>
      </c>
      <c r="W331" s="214" t="str">
        <f t="shared" si="459"/>
        <v/>
      </c>
      <c r="X331" s="214" t="str">
        <f t="shared" si="459"/>
        <v/>
      </c>
      <c r="Y331" s="214" t="str">
        <f t="shared" si="459"/>
        <v/>
      </c>
      <c r="Z331" s="214" t="str">
        <f t="shared" si="459"/>
        <v/>
      </c>
      <c r="AA331" s="214" t="str">
        <f t="shared" si="459"/>
        <v/>
      </c>
      <c r="AB331" s="214" t="str">
        <f t="shared" si="459"/>
        <v/>
      </c>
      <c r="AC331" s="214" t="str">
        <f t="shared" si="459"/>
        <v/>
      </c>
      <c r="AD331" s="214" t="str">
        <f t="shared" si="459"/>
        <v/>
      </c>
      <c r="AE331" s="214" t="str">
        <f t="shared" si="459"/>
        <v/>
      </c>
      <c r="AF331" s="214" t="str">
        <f t="shared" si="459"/>
        <v/>
      </c>
      <c r="AG331" s="214" t="str">
        <f t="shared" si="459"/>
        <v/>
      </c>
      <c r="AH331" s="214" t="str">
        <f t="shared" si="459"/>
        <v/>
      </c>
      <c r="AI331" s="214" t="str">
        <f t="shared" si="459"/>
        <v/>
      </c>
      <c r="AJ331" s="214" t="str">
        <f t="shared" si="459"/>
        <v/>
      </c>
      <c r="AK331" s="214" t="str">
        <f t="shared" si="459"/>
        <v/>
      </c>
      <c r="AL331" s="214" t="str">
        <f t="shared" si="459"/>
        <v/>
      </c>
      <c r="AM331" s="214" t="str">
        <f t="shared" si="459"/>
        <v/>
      </c>
      <c r="AN331" s="214" t="str">
        <f t="shared" si="459"/>
        <v/>
      </c>
      <c r="AO331" s="214" t="str">
        <f t="shared" si="459"/>
        <v/>
      </c>
      <c r="AP331" s="20" t="s">
        <v>1</v>
      </c>
      <c r="AR331" s="16"/>
      <c r="AS331" s="17">
        <f t="shared" ref="AS331:BZ331" si="460">COUNTIF(AS333:AS372,"&gt;0")</f>
        <v>3</v>
      </c>
      <c r="AT331" s="17">
        <f t="shared" si="460"/>
        <v>3</v>
      </c>
      <c r="AU331" s="17">
        <f t="shared" si="460"/>
        <v>2</v>
      </c>
      <c r="AV331" s="17">
        <f t="shared" si="460"/>
        <v>0</v>
      </c>
      <c r="AW331" s="17">
        <f t="shared" si="460"/>
        <v>0</v>
      </c>
      <c r="AX331" s="17">
        <f t="shared" si="460"/>
        <v>0</v>
      </c>
      <c r="AY331" s="17">
        <f t="shared" si="460"/>
        <v>0</v>
      </c>
      <c r="AZ331" s="17">
        <f t="shared" si="460"/>
        <v>3</v>
      </c>
      <c r="BA331" s="17">
        <f t="shared" si="460"/>
        <v>0</v>
      </c>
      <c r="BB331" s="17">
        <f t="shared" si="460"/>
        <v>0</v>
      </c>
      <c r="BC331" s="17">
        <f t="shared" si="460"/>
        <v>0</v>
      </c>
      <c r="BD331" s="17">
        <f t="shared" si="460"/>
        <v>3</v>
      </c>
      <c r="BE331" s="17">
        <f t="shared" si="460"/>
        <v>0</v>
      </c>
      <c r="BF331" s="17">
        <f t="shared" si="460"/>
        <v>0</v>
      </c>
      <c r="BG331" s="17">
        <f t="shared" si="460"/>
        <v>0</v>
      </c>
      <c r="BH331" s="17">
        <f t="shared" si="460"/>
        <v>0</v>
      </c>
      <c r="BI331" s="17">
        <f t="shared" si="460"/>
        <v>2</v>
      </c>
      <c r="BJ331" s="17">
        <f t="shared" si="460"/>
        <v>0</v>
      </c>
      <c r="BK331" s="17">
        <f t="shared" si="460"/>
        <v>0</v>
      </c>
      <c r="BL331" s="17">
        <f t="shared" si="460"/>
        <v>6</v>
      </c>
      <c r="BM331" s="17">
        <f t="shared" si="460"/>
        <v>0</v>
      </c>
      <c r="BN331" s="17">
        <f t="shared" si="460"/>
        <v>0</v>
      </c>
      <c r="BO331" s="17">
        <f t="shared" si="460"/>
        <v>0</v>
      </c>
      <c r="BP331" s="17">
        <f t="shared" si="460"/>
        <v>0</v>
      </c>
      <c r="BQ331" s="17">
        <f t="shared" si="460"/>
        <v>0</v>
      </c>
      <c r="BR331" s="17">
        <f t="shared" si="460"/>
        <v>2</v>
      </c>
      <c r="BS331" s="17">
        <f t="shared" si="460"/>
        <v>0</v>
      </c>
      <c r="BT331" s="17">
        <f t="shared" si="460"/>
        <v>6</v>
      </c>
      <c r="BU331" s="17">
        <f t="shared" si="460"/>
        <v>2</v>
      </c>
      <c r="BV331" s="17">
        <f t="shared" si="460"/>
        <v>0</v>
      </c>
      <c r="BW331" s="17">
        <f t="shared" si="460"/>
        <v>6</v>
      </c>
      <c r="BX331" s="17">
        <f t="shared" si="460"/>
        <v>0</v>
      </c>
      <c r="BY331" s="17">
        <f t="shared" si="460"/>
        <v>0</v>
      </c>
      <c r="BZ331" s="17">
        <f t="shared" si="460"/>
        <v>0</v>
      </c>
      <c r="CA331" s="17">
        <f>COUNTIF(CA333:CA372,"&gt;0")</f>
        <v>0</v>
      </c>
      <c r="CB331" s="17">
        <f>COUNTIF(CB333:CB372,"&gt;0")</f>
        <v>0</v>
      </c>
      <c r="CC331" s="17">
        <f>COUNTIF(CC333:CC372,"&gt;0")</f>
        <v>8</v>
      </c>
      <c r="CD331" s="17">
        <f>COUNTIF(CD333:CD372,"&gt;0")</f>
        <v>0</v>
      </c>
      <c r="CE331" s="17">
        <f>COUNTIF(CE333:CE372,"&gt;0")</f>
        <v>0</v>
      </c>
    </row>
    <row r="332" spans="1:143">
      <c r="A332" s="5"/>
      <c r="B332" s="15"/>
      <c r="C332" s="19" t="s">
        <v>416</v>
      </c>
      <c r="D332" s="21" t="str">
        <f>IF(MID(D331,1,3)="ILO",MID(D331,4,LEN(D331)-2),"")</f>
        <v>2</v>
      </c>
      <c r="E332" s="21" t="str">
        <f t="shared" ref="E332:AO332" si="461">IF(MID(E331,1,3)="ILO",MID(E331,4,LEN(E331)-2),"")</f>
        <v>3</v>
      </c>
      <c r="F332" s="21" t="str">
        <f t="shared" si="461"/>
        <v>1</v>
      </c>
      <c r="G332" s="21" t="str">
        <f t="shared" si="461"/>
        <v>3</v>
      </c>
      <c r="H332" s="21" t="str">
        <f t="shared" si="461"/>
        <v>1</v>
      </c>
      <c r="I332" s="21" t="str">
        <f t="shared" si="461"/>
        <v>1</v>
      </c>
      <c r="J332" s="21" t="str">
        <f t="shared" si="461"/>
        <v>2</v>
      </c>
      <c r="K332" s="21" t="str">
        <f t="shared" si="461"/>
        <v>2</v>
      </c>
      <c r="L332" s="21" t="str">
        <f t="shared" si="461"/>
        <v>2</v>
      </c>
      <c r="M332" s="21" t="str">
        <f t="shared" si="461"/>
        <v>3</v>
      </c>
      <c r="N332" s="21" t="str">
        <f t="shared" si="461"/>
        <v>1</v>
      </c>
      <c r="O332" s="21" t="str">
        <f t="shared" si="461"/>
        <v>3</v>
      </c>
      <c r="P332" s="21" t="str">
        <f t="shared" si="461"/>
        <v>1</v>
      </c>
      <c r="Q332" s="21" t="str">
        <f t="shared" si="461"/>
        <v>1</v>
      </c>
      <c r="R332" s="21" t="str">
        <f t="shared" si="461"/>
        <v>2</v>
      </c>
      <c r="S332" s="21" t="str">
        <f t="shared" si="461"/>
        <v>2</v>
      </c>
      <c r="T332" s="21" t="str">
        <f t="shared" si="461"/>
        <v/>
      </c>
      <c r="U332" s="21" t="str">
        <f t="shared" si="461"/>
        <v/>
      </c>
      <c r="V332" s="21" t="str">
        <f t="shared" si="461"/>
        <v/>
      </c>
      <c r="W332" s="21" t="str">
        <f t="shared" si="461"/>
        <v/>
      </c>
      <c r="X332" s="21" t="str">
        <f t="shared" si="461"/>
        <v/>
      </c>
      <c r="Y332" s="21" t="str">
        <f t="shared" si="461"/>
        <v/>
      </c>
      <c r="Z332" s="21" t="str">
        <f t="shared" si="461"/>
        <v/>
      </c>
      <c r="AA332" s="21" t="str">
        <f t="shared" si="461"/>
        <v/>
      </c>
      <c r="AB332" s="21" t="str">
        <f t="shared" si="461"/>
        <v/>
      </c>
      <c r="AC332" s="21" t="str">
        <f t="shared" si="461"/>
        <v/>
      </c>
      <c r="AD332" s="21" t="str">
        <f t="shared" si="461"/>
        <v/>
      </c>
      <c r="AE332" s="21" t="str">
        <f t="shared" si="461"/>
        <v/>
      </c>
      <c r="AF332" s="21" t="str">
        <f t="shared" si="461"/>
        <v/>
      </c>
      <c r="AG332" s="21" t="str">
        <f t="shared" si="461"/>
        <v/>
      </c>
      <c r="AH332" s="21" t="str">
        <f t="shared" si="461"/>
        <v/>
      </c>
      <c r="AI332" s="21" t="str">
        <f t="shared" si="461"/>
        <v/>
      </c>
      <c r="AJ332" s="21" t="str">
        <f t="shared" si="461"/>
        <v/>
      </c>
      <c r="AK332" s="21" t="str">
        <f t="shared" si="461"/>
        <v/>
      </c>
      <c r="AL332" s="21" t="str">
        <f t="shared" si="461"/>
        <v/>
      </c>
      <c r="AM332" s="21" t="str">
        <f t="shared" si="461"/>
        <v/>
      </c>
      <c r="AN332" s="21" t="str">
        <f t="shared" si="461"/>
        <v/>
      </c>
      <c r="AO332" s="21" t="str">
        <f t="shared" si="461"/>
        <v/>
      </c>
      <c r="AP332" s="22">
        <f>IF(SUMIF(B12:B37,"F*",D12:D37)*50&gt;0,SUMIF(B12:B37,"F*",D12:D37)*50,"")</f>
        <v>12.5</v>
      </c>
      <c r="AQ332" s="23" t="s">
        <v>49</v>
      </c>
      <c r="AR332" s="8"/>
      <c r="AS332" s="21" t="s">
        <v>112</v>
      </c>
      <c r="AT332" s="21" t="s">
        <v>113</v>
      </c>
      <c r="AU332" s="21" t="s">
        <v>114</v>
      </c>
      <c r="AV332" s="21" t="s">
        <v>115</v>
      </c>
      <c r="AW332" s="21" t="s">
        <v>116</v>
      </c>
      <c r="AX332" s="21" t="s">
        <v>117</v>
      </c>
      <c r="AY332" s="21" t="s">
        <v>118</v>
      </c>
      <c r="AZ332" s="21" t="s">
        <v>119</v>
      </c>
      <c r="BA332" s="21" t="s">
        <v>120</v>
      </c>
      <c r="BB332" s="21" t="s">
        <v>121</v>
      </c>
      <c r="BC332" s="21" t="s">
        <v>122</v>
      </c>
      <c r="BD332" s="21" t="s">
        <v>123</v>
      </c>
      <c r="BE332" s="21" t="s">
        <v>124</v>
      </c>
      <c r="BF332" s="21" t="s">
        <v>125</v>
      </c>
      <c r="BG332" s="21" t="s">
        <v>126</v>
      </c>
      <c r="BH332" s="21" t="s">
        <v>127</v>
      </c>
      <c r="BI332" s="21" t="s">
        <v>128</v>
      </c>
      <c r="BJ332" s="21" t="s">
        <v>129</v>
      </c>
      <c r="BK332" s="21" t="s">
        <v>130</v>
      </c>
      <c r="BL332" s="68" t="s">
        <v>132</v>
      </c>
      <c r="BM332" s="68" t="s">
        <v>133</v>
      </c>
      <c r="BN332" s="68" t="s">
        <v>134</v>
      </c>
      <c r="BO332" s="68" t="s">
        <v>135</v>
      </c>
      <c r="BP332" s="68" t="s">
        <v>136</v>
      </c>
      <c r="BQ332" s="68" t="s">
        <v>137</v>
      </c>
      <c r="BR332" s="68" t="s">
        <v>138</v>
      </c>
      <c r="BS332" s="68" t="s">
        <v>139</v>
      </c>
      <c r="BT332" s="68" t="s">
        <v>9</v>
      </c>
      <c r="BU332" s="68" t="s">
        <v>14</v>
      </c>
      <c r="BV332" s="68" t="s">
        <v>8</v>
      </c>
      <c r="BW332" s="68" t="s">
        <v>368</v>
      </c>
      <c r="BX332" s="68" t="s">
        <v>369</v>
      </c>
      <c r="BY332" s="68" t="s">
        <v>370</v>
      </c>
      <c r="BZ332" s="68" t="s">
        <v>371</v>
      </c>
      <c r="CA332" s="68" t="s">
        <v>791</v>
      </c>
      <c r="CB332" s="68" t="s">
        <v>792</v>
      </c>
      <c r="CC332" s="68" t="s">
        <v>793</v>
      </c>
      <c r="CD332" s="68" t="s">
        <v>794</v>
      </c>
      <c r="CE332" s="68" t="s">
        <v>795</v>
      </c>
    </row>
    <row r="333" spans="1:143">
      <c r="A333" s="5"/>
      <c r="B333" s="15"/>
      <c r="D333" s="17">
        <f>IF(UPPER(D69)="ABS",0,IF(AND(D$67&gt;0,N(D$68)=0),N(D69)/D$67*D$66,0))</f>
        <v>0</v>
      </c>
      <c r="E333" s="17">
        <f t="shared" ref="E333:AO333" si="462">IF(UPPER(E69)="ABS",0,IF(AND(E$67&gt;0,N(E$68)=0,E$68&lt;&gt;"*"),N(E69)/E$67*E$66,0))</f>
        <v>0</v>
      </c>
      <c r="F333" s="17">
        <f>IF(UPPER(F69)="ABS",0,IF(AND(F$67&gt;0,N(F$68)=0,F$68&lt;&gt;"*"),N(F69)/F$67*F$66,0))</f>
        <v>0</v>
      </c>
      <c r="G333" s="17">
        <f t="shared" si="462"/>
        <v>0</v>
      </c>
      <c r="H333" s="17">
        <f t="shared" si="462"/>
        <v>0</v>
      </c>
      <c r="I333" s="17">
        <f t="shared" si="462"/>
        <v>0</v>
      </c>
      <c r="J333" s="17">
        <f t="shared" si="462"/>
        <v>0</v>
      </c>
      <c r="K333" s="17">
        <f t="shared" si="462"/>
        <v>0</v>
      </c>
      <c r="L333" s="17">
        <f t="shared" si="462"/>
        <v>12.5</v>
      </c>
      <c r="M333" s="17">
        <f t="shared" si="462"/>
        <v>10.624833333333333</v>
      </c>
      <c r="N333" s="17">
        <f t="shared" si="462"/>
        <v>10.156000000000001</v>
      </c>
      <c r="O333" s="17">
        <f t="shared" si="462"/>
        <v>10.208333333333332</v>
      </c>
      <c r="P333" s="17">
        <f t="shared" si="462"/>
        <v>10.1256</v>
      </c>
      <c r="Q333" s="17">
        <f t="shared" si="462"/>
        <v>13</v>
      </c>
      <c r="R333" s="17">
        <f t="shared" si="462"/>
        <v>10.5</v>
      </c>
      <c r="S333" s="17">
        <f t="shared" si="462"/>
        <v>13</v>
      </c>
      <c r="T333" s="17">
        <f t="shared" si="462"/>
        <v>0</v>
      </c>
      <c r="U333" s="17">
        <f t="shared" si="462"/>
        <v>0</v>
      </c>
      <c r="V333" s="17">
        <f t="shared" si="462"/>
        <v>0</v>
      </c>
      <c r="W333" s="17">
        <f t="shared" si="462"/>
        <v>0</v>
      </c>
      <c r="X333" s="17">
        <f t="shared" si="462"/>
        <v>0</v>
      </c>
      <c r="Y333" s="17">
        <f t="shared" si="462"/>
        <v>0</v>
      </c>
      <c r="Z333" s="17">
        <f t="shared" si="462"/>
        <v>0</v>
      </c>
      <c r="AA333" s="17">
        <f t="shared" si="462"/>
        <v>0</v>
      </c>
      <c r="AB333" s="17">
        <f t="shared" si="462"/>
        <v>0</v>
      </c>
      <c r="AC333" s="17">
        <f t="shared" si="462"/>
        <v>0</v>
      </c>
      <c r="AD333" s="17">
        <f t="shared" si="462"/>
        <v>0</v>
      </c>
      <c r="AE333" s="17">
        <f t="shared" si="462"/>
        <v>0</v>
      </c>
      <c r="AF333" s="17">
        <f t="shared" si="462"/>
        <v>0</v>
      </c>
      <c r="AG333" s="17">
        <f t="shared" si="462"/>
        <v>0</v>
      </c>
      <c r="AH333" s="17">
        <f t="shared" si="462"/>
        <v>0</v>
      </c>
      <c r="AI333" s="17">
        <f t="shared" si="462"/>
        <v>0</v>
      </c>
      <c r="AJ333" s="17">
        <f t="shared" si="462"/>
        <v>0</v>
      </c>
      <c r="AK333" s="17">
        <f t="shared" si="462"/>
        <v>0</v>
      </c>
      <c r="AL333" s="17">
        <f t="shared" si="462"/>
        <v>0</v>
      </c>
      <c r="AM333" s="17">
        <f t="shared" si="462"/>
        <v>0</v>
      </c>
      <c r="AN333" s="17">
        <f t="shared" si="462"/>
        <v>0</v>
      </c>
      <c r="AO333" s="17">
        <f t="shared" si="462"/>
        <v>0</v>
      </c>
      <c r="AP333" s="22">
        <f>IF(COUNTIF($D333:$AO333,"ABS")&gt;0,"ABS",IF(SUM($D333:$AO333)&gt;0,ROUND(SUM($D333:$AO333),0),""))</f>
        <v>90</v>
      </c>
      <c r="AQ333" s="69" t="str">
        <f>IF(SUMIF($D$320:$AQ$320,"F*",B333:AO333)&gt;0,ROUND(SUMIF($D$320:$AQ$320,"F*",B333:AO333),0),"")</f>
        <v/>
      </c>
      <c r="AR333" s="8">
        <v>1</v>
      </c>
      <c r="AS333" s="122">
        <v>0</v>
      </c>
      <c r="AT333" s="122">
        <v>0</v>
      </c>
      <c r="AU333" s="122">
        <v>0</v>
      </c>
      <c r="AV333" s="122">
        <v>0</v>
      </c>
      <c r="AW333" s="122">
        <v>0</v>
      </c>
      <c r="AX333" s="122">
        <v>0</v>
      </c>
      <c r="AY333" s="122">
        <v>0</v>
      </c>
      <c r="AZ333" s="122">
        <v>0</v>
      </c>
      <c r="BA333" s="122">
        <v>0</v>
      </c>
      <c r="BB333" s="122">
        <v>0</v>
      </c>
      <c r="BC333" s="122">
        <v>0</v>
      </c>
      <c r="BD333" s="122">
        <v>0</v>
      </c>
      <c r="BE333" s="122">
        <v>0</v>
      </c>
      <c r="BF333" s="122">
        <v>0</v>
      </c>
      <c r="BG333" s="122">
        <v>0</v>
      </c>
      <c r="BH333" s="122">
        <v>0</v>
      </c>
      <c r="BI333" s="122">
        <v>0</v>
      </c>
      <c r="BJ333" s="122">
        <v>0</v>
      </c>
      <c r="BK333" s="122">
        <v>0</v>
      </c>
      <c r="BL333" s="123">
        <v>0</v>
      </c>
      <c r="BM333" s="123">
        <v>0</v>
      </c>
      <c r="BN333" s="123">
        <v>0</v>
      </c>
      <c r="BO333" s="123">
        <v>0</v>
      </c>
      <c r="BP333" s="123">
        <v>0</v>
      </c>
      <c r="BQ333" s="123">
        <v>0</v>
      </c>
      <c r="BR333" s="123">
        <v>0</v>
      </c>
      <c r="BS333" s="123">
        <v>0</v>
      </c>
      <c r="BT333" s="123">
        <v>0</v>
      </c>
      <c r="BU333" s="123">
        <v>0</v>
      </c>
      <c r="BV333" s="123">
        <v>0</v>
      </c>
      <c r="BW333" s="123">
        <v>0</v>
      </c>
      <c r="BX333" s="123">
        <v>0</v>
      </c>
      <c r="BY333" s="123">
        <v>0</v>
      </c>
      <c r="BZ333" s="123">
        <v>0</v>
      </c>
      <c r="CA333" s="123">
        <v>0</v>
      </c>
      <c r="CB333" s="123">
        <v>0</v>
      </c>
      <c r="CC333" s="123">
        <v>0</v>
      </c>
      <c r="CD333" s="123">
        <v>0</v>
      </c>
      <c r="CE333" s="123">
        <v>0</v>
      </c>
    </row>
    <row r="334" spans="1:143">
      <c r="A334" s="5"/>
      <c r="B334" s="15"/>
      <c r="D334" s="17">
        <f t="shared" ref="D334:AO334" si="463">IF(UPPER(D70)="ABS",0,IF(AND(D$67&gt;0,N(D$68)=0,D$68&lt;&gt;"*"),N(D70)/D$67*D$66,0))</f>
        <v>0</v>
      </c>
      <c r="E334" s="17">
        <f t="shared" si="463"/>
        <v>0</v>
      </c>
      <c r="F334" s="17">
        <f t="shared" si="463"/>
        <v>0</v>
      </c>
      <c r="G334" s="17">
        <f t="shared" si="463"/>
        <v>0</v>
      </c>
      <c r="H334" s="17">
        <f t="shared" si="463"/>
        <v>0</v>
      </c>
      <c r="I334" s="17">
        <f t="shared" si="463"/>
        <v>0</v>
      </c>
      <c r="J334" s="17">
        <f t="shared" si="463"/>
        <v>0</v>
      </c>
      <c r="K334" s="17">
        <f t="shared" si="463"/>
        <v>0</v>
      </c>
      <c r="L334" s="17">
        <f t="shared" si="463"/>
        <v>11.250666666666667</v>
      </c>
      <c r="M334" s="17">
        <f t="shared" si="463"/>
        <v>7.6393333333333331</v>
      </c>
      <c r="N334" s="17">
        <f t="shared" si="463"/>
        <v>10.833333333333334</v>
      </c>
      <c r="O334" s="17">
        <f t="shared" si="463"/>
        <v>7.7781666666666673</v>
      </c>
      <c r="P334" s="17">
        <f t="shared" si="463"/>
        <v>9</v>
      </c>
      <c r="Q334" s="17">
        <f t="shared" si="463"/>
        <v>13</v>
      </c>
      <c r="R334" s="17">
        <f t="shared" si="463"/>
        <v>8.25</v>
      </c>
      <c r="S334" s="17">
        <f t="shared" si="463"/>
        <v>12.7972</v>
      </c>
      <c r="T334" s="17">
        <f t="shared" si="463"/>
        <v>0</v>
      </c>
      <c r="U334" s="17">
        <f t="shared" si="463"/>
        <v>0</v>
      </c>
      <c r="V334" s="17">
        <f t="shared" si="463"/>
        <v>0</v>
      </c>
      <c r="W334" s="17">
        <f t="shared" si="463"/>
        <v>0</v>
      </c>
      <c r="X334" s="17">
        <f t="shared" si="463"/>
        <v>0</v>
      </c>
      <c r="Y334" s="17">
        <f t="shared" si="463"/>
        <v>0</v>
      </c>
      <c r="Z334" s="17">
        <f t="shared" si="463"/>
        <v>0</v>
      </c>
      <c r="AA334" s="17">
        <f t="shared" si="463"/>
        <v>0</v>
      </c>
      <c r="AB334" s="17">
        <f t="shared" si="463"/>
        <v>0</v>
      </c>
      <c r="AC334" s="17">
        <f t="shared" si="463"/>
        <v>0</v>
      </c>
      <c r="AD334" s="17">
        <f t="shared" si="463"/>
        <v>0</v>
      </c>
      <c r="AE334" s="17">
        <f t="shared" si="463"/>
        <v>0</v>
      </c>
      <c r="AF334" s="17">
        <f t="shared" si="463"/>
        <v>0</v>
      </c>
      <c r="AG334" s="17">
        <f t="shared" si="463"/>
        <v>0</v>
      </c>
      <c r="AH334" s="17">
        <f t="shared" si="463"/>
        <v>0</v>
      </c>
      <c r="AI334" s="17">
        <f t="shared" si="463"/>
        <v>0</v>
      </c>
      <c r="AJ334" s="17">
        <f t="shared" si="463"/>
        <v>0</v>
      </c>
      <c r="AK334" s="17">
        <f t="shared" si="463"/>
        <v>0</v>
      </c>
      <c r="AL334" s="17">
        <f t="shared" si="463"/>
        <v>0</v>
      </c>
      <c r="AM334" s="17">
        <f t="shared" si="463"/>
        <v>0</v>
      </c>
      <c r="AN334" s="17">
        <f t="shared" si="463"/>
        <v>0</v>
      </c>
      <c r="AO334" s="17">
        <f t="shared" si="463"/>
        <v>0</v>
      </c>
      <c r="AP334" s="22">
        <f t="shared" ref="AP334:AP397" si="464">IF(COUNTIF($D334:$AO334,"ABS")&gt;0,"ABS",IF(SUM($D334:$AO334)&gt;0,ROUND(SUM($D334:$AO334),0),""))</f>
        <v>81</v>
      </c>
      <c r="AQ334" s="69" t="str">
        <f t="shared" ref="AQ334:AQ397" si="465">IF(SUMIF($D$320:$AQ$320,"F*",B334:AO334)&gt;0,ROUND(SUMIF($D$320:$AQ$320,"F*",B334:AO334),0),"")</f>
        <v/>
      </c>
      <c r="AR334" s="8">
        <v>2</v>
      </c>
      <c r="AS334" s="122">
        <v>0</v>
      </c>
      <c r="AT334" s="122">
        <v>0</v>
      </c>
      <c r="AU334" s="122">
        <v>0</v>
      </c>
      <c r="AV334" s="122">
        <v>0</v>
      </c>
      <c r="AW334" s="122">
        <v>0</v>
      </c>
      <c r="AX334" s="122">
        <v>0</v>
      </c>
      <c r="AY334" s="122">
        <v>0</v>
      </c>
      <c r="AZ334" s="122">
        <v>0</v>
      </c>
      <c r="BA334" s="122">
        <v>0</v>
      </c>
      <c r="BB334" s="122">
        <v>0</v>
      </c>
      <c r="BC334" s="122">
        <v>0</v>
      </c>
      <c r="BD334" s="122">
        <v>0</v>
      </c>
      <c r="BE334" s="122">
        <v>0</v>
      </c>
      <c r="BF334" s="122">
        <v>0</v>
      </c>
      <c r="BG334" s="122">
        <v>0</v>
      </c>
      <c r="BH334" s="122">
        <v>0</v>
      </c>
      <c r="BI334" s="122">
        <v>0</v>
      </c>
      <c r="BJ334" s="122">
        <v>0</v>
      </c>
      <c r="BK334" s="122">
        <v>0</v>
      </c>
      <c r="BL334" s="123">
        <v>0</v>
      </c>
      <c r="BM334" s="123">
        <v>0</v>
      </c>
      <c r="BN334" s="123">
        <v>0</v>
      </c>
      <c r="BO334" s="123">
        <v>0</v>
      </c>
      <c r="BP334" s="123">
        <v>0</v>
      </c>
      <c r="BQ334" s="123">
        <v>0</v>
      </c>
      <c r="BR334" s="123">
        <v>0</v>
      </c>
      <c r="BS334" s="123">
        <v>0</v>
      </c>
      <c r="BT334" s="123">
        <v>0</v>
      </c>
      <c r="BU334" s="123">
        <v>0</v>
      </c>
      <c r="BV334" s="123">
        <v>0</v>
      </c>
      <c r="BW334" s="123">
        <v>0</v>
      </c>
      <c r="BX334" s="123">
        <v>0</v>
      </c>
      <c r="BY334" s="123">
        <v>0</v>
      </c>
      <c r="BZ334" s="123">
        <v>0</v>
      </c>
      <c r="CA334" s="123">
        <v>0</v>
      </c>
      <c r="CB334" s="123">
        <v>0</v>
      </c>
      <c r="CC334" s="123">
        <v>0</v>
      </c>
      <c r="CD334" s="123">
        <v>0</v>
      </c>
      <c r="CE334" s="123">
        <v>0</v>
      </c>
    </row>
    <row r="335" spans="1:143">
      <c r="A335" s="5"/>
      <c r="B335" s="15"/>
      <c r="D335" s="17">
        <f t="shared" ref="D335:AO335" si="466">IF(UPPER(D71)="ABS",0,IF(AND(D$67&gt;0,N(D$68)=0,D$68&lt;&gt;"*"),N(D71)/D$67*D$66,0))</f>
        <v>0</v>
      </c>
      <c r="E335" s="17">
        <f t="shared" si="466"/>
        <v>0</v>
      </c>
      <c r="F335" s="17">
        <f t="shared" si="466"/>
        <v>0</v>
      </c>
      <c r="G335" s="17">
        <f t="shared" si="466"/>
        <v>0</v>
      </c>
      <c r="H335" s="17">
        <f t="shared" si="466"/>
        <v>0</v>
      </c>
      <c r="I335" s="17">
        <f t="shared" si="466"/>
        <v>0</v>
      </c>
      <c r="J335" s="17">
        <f t="shared" si="466"/>
        <v>0</v>
      </c>
      <c r="K335" s="17">
        <f t="shared" si="466"/>
        <v>0</v>
      </c>
      <c r="L335" s="17">
        <f t="shared" si="466"/>
        <v>12.708000000000002</v>
      </c>
      <c r="M335" s="17">
        <f t="shared" si="466"/>
        <v>9.9994999999999994</v>
      </c>
      <c r="N335" s="17">
        <f t="shared" si="466"/>
        <v>10.781333333333334</v>
      </c>
      <c r="O335" s="17">
        <f t="shared" si="466"/>
        <v>10.312166666666666</v>
      </c>
      <c r="P335" s="17">
        <f t="shared" si="466"/>
        <v>8.7504000000000008</v>
      </c>
      <c r="Q335" s="17">
        <f t="shared" si="466"/>
        <v>13</v>
      </c>
      <c r="R335" s="17">
        <f t="shared" si="466"/>
        <v>10.1256</v>
      </c>
      <c r="S335" s="17">
        <f t="shared" si="466"/>
        <v>12.5944</v>
      </c>
      <c r="T335" s="17">
        <f t="shared" si="466"/>
        <v>0</v>
      </c>
      <c r="U335" s="17">
        <f t="shared" si="466"/>
        <v>0</v>
      </c>
      <c r="V335" s="17">
        <f t="shared" si="466"/>
        <v>0</v>
      </c>
      <c r="W335" s="17">
        <f t="shared" si="466"/>
        <v>0</v>
      </c>
      <c r="X335" s="17">
        <f t="shared" si="466"/>
        <v>0</v>
      </c>
      <c r="Y335" s="17">
        <f t="shared" si="466"/>
        <v>0</v>
      </c>
      <c r="Z335" s="17">
        <f t="shared" si="466"/>
        <v>0</v>
      </c>
      <c r="AA335" s="17">
        <f t="shared" si="466"/>
        <v>0</v>
      </c>
      <c r="AB335" s="17">
        <f t="shared" si="466"/>
        <v>0</v>
      </c>
      <c r="AC335" s="17">
        <f t="shared" si="466"/>
        <v>0</v>
      </c>
      <c r="AD335" s="17">
        <f t="shared" si="466"/>
        <v>0</v>
      </c>
      <c r="AE335" s="17">
        <f t="shared" si="466"/>
        <v>0</v>
      </c>
      <c r="AF335" s="17">
        <f t="shared" si="466"/>
        <v>0</v>
      </c>
      <c r="AG335" s="17">
        <f t="shared" si="466"/>
        <v>0</v>
      </c>
      <c r="AH335" s="17">
        <f t="shared" si="466"/>
        <v>0</v>
      </c>
      <c r="AI335" s="17">
        <f t="shared" si="466"/>
        <v>0</v>
      </c>
      <c r="AJ335" s="17">
        <f t="shared" si="466"/>
        <v>0</v>
      </c>
      <c r="AK335" s="17">
        <f t="shared" si="466"/>
        <v>0</v>
      </c>
      <c r="AL335" s="17">
        <f t="shared" si="466"/>
        <v>0</v>
      </c>
      <c r="AM335" s="17">
        <f t="shared" si="466"/>
        <v>0</v>
      </c>
      <c r="AN335" s="17">
        <f t="shared" si="466"/>
        <v>0</v>
      </c>
      <c r="AO335" s="17">
        <f t="shared" si="466"/>
        <v>0</v>
      </c>
      <c r="AP335" s="22">
        <f t="shared" si="464"/>
        <v>88</v>
      </c>
      <c r="AQ335" s="69" t="str">
        <f t="shared" si="465"/>
        <v/>
      </c>
      <c r="AR335" s="8">
        <v>3</v>
      </c>
      <c r="AS335" s="122">
        <v>0</v>
      </c>
      <c r="AT335" s="122">
        <v>0</v>
      </c>
      <c r="AU335" s="122">
        <v>0</v>
      </c>
      <c r="AV335" s="122">
        <v>0</v>
      </c>
      <c r="AW335" s="122">
        <v>0</v>
      </c>
      <c r="AX335" s="122">
        <v>0</v>
      </c>
      <c r="AY335" s="122">
        <v>0</v>
      </c>
      <c r="AZ335" s="122">
        <v>0</v>
      </c>
      <c r="BA335" s="122">
        <v>0</v>
      </c>
      <c r="BB335" s="122">
        <v>0</v>
      </c>
      <c r="BC335" s="122">
        <v>0</v>
      </c>
      <c r="BD335" s="122">
        <v>0</v>
      </c>
      <c r="BE335" s="122">
        <v>0</v>
      </c>
      <c r="BF335" s="122">
        <v>0</v>
      </c>
      <c r="BG335" s="122">
        <v>0</v>
      </c>
      <c r="BH335" s="122">
        <v>0</v>
      </c>
      <c r="BI335" s="122">
        <v>0</v>
      </c>
      <c r="BJ335" s="122">
        <v>0</v>
      </c>
      <c r="BK335" s="122">
        <v>0</v>
      </c>
      <c r="BL335" s="123">
        <v>0</v>
      </c>
      <c r="BM335" s="123">
        <v>0</v>
      </c>
      <c r="BN335" s="123">
        <v>0</v>
      </c>
      <c r="BO335" s="123">
        <v>0</v>
      </c>
      <c r="BP335" s="123">
        <v>0</v>
      </c>
      <c r="BQ335" s="123">
        <v>0</v>
      </c>
      <c r="BR335" s="123">
        <v>0</v>
      </c>
      <c r="BS335" s="123">
        <v>0</v>
      </c>
      <c r="BT335" s="123">
        <v>0</v>
      </c>
      <c r="BU335" s="123">
        <v>0</v>
      </c>
      <c r="BV335" s="123">
        <v>0</v>
      </c>
      <c r="BW335" s="123">
        <v>0</v>
      </c>
      <c r="BX335" s="123">
        <v>0</v>
      </c>
      <c r="BY335" s="123">
        <v>0</v>
      </c>
      <c r="BZ335" s="123">
        <v>0</v>
      </c>
      <c r="CA335" s="123">
        <v>0</v>
      </c>
      <c r="CB335" s="123">
        <v>0</v>
      </c>
      <c r="CC335" s="123">
        <v>0</v>
      </c>
      <c r="CD335" s="123">
        <v>0</v>
      </c>
      <c r="CE335" s="123">
        <v>0</v>
      </c>
    </row>
    <row r="336" spans="1:143">
      <c r="A336" s="4"/>
      <c r="B336" s="15"/>
      <c r="D336" s="17">
        <f t="shared" ref="D336:AO336" si="467">IF(UPPER(D72)="ABS",0,IF(AND(D$67&gt;0,N(D$68)=0,D$68&lt;&gt;"*"),N(D72)/D$67*D$66,0))</f>
        <v>0</v>
      </c>
      <c r="E336" s="17">
        <f t="shared" si="467"/>
        <v>0</v>
      </c>
      <c r="F336" s="17">
        <f t="shared" si="467"/>
        <v>0</v>
      </c>
      <c r="G336" s="17">
        <f t="shared" si="467"/>
        <v>0</v>
      </c>
      <c r="H336" s="17">
        <f t="shared" si="467"/>
        <v>0</v>
      </c>
      <c r="I336" s="17">
        <f t="shared" si="467"/>
        <v>0</v>
      </c>
      <c r="J336" s="17">
        <f t="shared" si="467"/>
        <v>0</v>
      </c>
      <c r="K336" s="17">
        <f t="shared" si="467"/>
        <v>0</v>
      </c>
      <c r="L336" s="17">
        <f t="shared" si="467"/>
        <v>7.0826666666666673</v>
      </c>
      <c r="M336" s="17">
        <f t="shared" si="467"/>
        <v>7.2216666666666667</v>
      </c>
      <c r="N336" s="17">
        <f t="shared" si="467"/>
        <v>8.5759999999999987</v>
      </c>
      <c r="O336" s="17">
        <f t="shared" si="467"/>
        <v>7.0139999999999993</v>
      </c>
      <c r="P336" s="17">
        <f t="shared" si="467"/>
        <v>9</v>
      </c>
      <c r="Q336" s="17">
        <f t="shared" si="467"/>
        <v>13</v>
      </c>
      <c r="R336" s="17">
        <f t="shared" si="467"/>
        <v>8.25</v>
      </c>
      <c r="S336" s="17">
        <f t="shared" si="467"/>
        <v>12.5944</v>
      </c>
      <c r="T336" s="17">
        <f t="shared" si="467"/>
        <v>0</v>
      </c>
      <c r="U336" s="17">
        <f t="shared" si="467"/>
        <v>0</v>
      </c>
      <c r="V336" s="17">
        <f t="shared" si="467"/>
        <v>0</v>
      </c>
      <c r="W336" s="17">
        <f t="shared" si="467"/>
        <v>0</v>
      </c>
      <c r="X336" s="17">
        <f t="shared" si="467"/>
        <v>0</v>
      </c>
      <c r="Y336" s="17">
        <f t="shared" si="467"/>
        <v>0</v>
      </c>
      <c r="Z336" s="17">
        <f t="shared" si="467"/>
        <v>0</v>
      </c>
      <c r="AA336" s="17">
        <f t="shared" si="467"/>
        <v>0</v>
      </c>
      <c r="AB336" s="17">
        <f t="shared" si="467"/>
        <v>0</v>
      </c>
      <c r="AC336" s="17">
        <f t="shared" si="467"/>
        <v>0</v>
      </c>
      <c r="AD336" s="17">
        <f t="shared" si="467"/>
        <v>0</v>
      </c>
      <c r="AE336" s="17">
        <f t="shared" si="467"/>
        <v>0</v>
      </c>
      <c r="AF336" s="17">
        <f t="shared" si="467"/>
        <v>0</v>
      </c>
      <c r="AG336" s="17">
        <f t="shared" si="467"/>
        <v>0</v>
      </c>
      <c r="AH336" s="17">
        <f t="shared" si="467"/>
        <v>0</v>
      </c>
      <c r="AI336" s="17">
        <f t="shared" si="467"/>
        <v>0</v>
      </c>
      <c r="AJ336" s="17">
        <f t="shared" si="467"/>
        <v>0</v>
      </c>
      <c r="AK336" s="17">
        <f t="shared" si="467"/>
        <v>0</v>
      </c>
      <c r="AL336" s="17">
        <f t="shared" si="467"/>
        <v>0</v>
      </c>
      <c r="AM336" s="17">
        <f t="shared" si="467"/>
        <v>0</v>
      </c>
      <c r="AN336" s="17">
        <f t="shared" si="467"/>
        <v>0</v>
      </c>
      <c r="AO336" s="17">
        <f t="shared" si="467"/>
        <v>0</v>
      </c>
      <c r="AP336" s="22">
        <f t="shared" si="464"/>
        <v>73</v>
      </c>
      <c r="AQ336" s="69" t="str">
        <f t="shared" si="465"/>
        <v/>
      </c>
      <c r="AR336" s="8">
        <v>4</v>
      </c>
      <c r="AS336" s="122">
        <v>0</v>
      </c>
      <c r="AT336" s="122">
        <v>0</v>
      </c>
      <c r="AU336" s="122">
        <v>0</v>
      </c>
      <c r="AV336" s="122">
        <v>0</v>
      </c>
      <c r="AW336" s="122">
        <v>0</v>
      </c>
      <c r="AX336" s="122">
        <v>0</v>
      </c>
      <c r="AY336" s="122">
        <v>0</v>
      </c>
      <c r="AZ336" s="122">
        <v>0</v>
      </c>
      <c r="BA336" s="122">
        <v>0</v>
      </c>
      <c r="BB336" s="122">
        <v>0</v>
      </c>
      <c r="BC336" s="122">
        <v>0</v>
      </c>
      <c r="BD336" s="122">
        <v>0</v>
      </c>
      <c r="BE336" s="122">
        <v>0</v>
      </c>
      <c r="BF336" s="122">
        <v>0</v>
      </c>
      <c r="BG336" s="122">
        <v>0</v>
      </c>
      <c r="BH336" s="122">
        <v>0</v>
      </c>
      <c r="BI336" s="122">
        <v>0</v>
      </c>
      <c r="BJ336" s="122">
        <v>0</v>
      </c>
      <c r="BK336" s="122">
        <v>0</v>
      </c>
      <c r="BL336" s="122">
        <v>0</v>
      </c>
      <c r="BM336" s="122">
        <v>0</v>
      </c>
      <c r="BN336" s="122">
        <v>0</v>
      </c>
      <c r="BO336" s="123">
        <v>0</v>
      </c>
      <c r="BP336" s="123">
        <v>0</v>
      </c>
      <c r="BQ336" s="123">
        <v>0</v>
      </c>
      <c r="BR336" s="123">
        <v>0</v>
      </c>
      <c r="BS336" s="123">
        <v>0</v>
      </c>
      <c r="BT336" s="122">
        <v>0</v>
      </c>
      <c r="BU336" s="122">
        <v>0</v>
      </c>
      <c r="BV336" s="122">
        <v>0</v>
      </c>
      <c r="BW336" s="122">
        <v>0</v>
      </c>
      <c r="BX336" s="122">
        <v>0</v>
      </c>
      <c r="BY336" s="122">
        <v>0</v>
      </c>
      <c r="BZ336" s="122">
        <v>0</v>
      </c>
      <c r="CA336" s="122">
        <v>0</v>
      </c>
      <c r="CB336" s="122">
        <v>0</v>
      </c>
      <c r="CC336" s="122">
        <v>0</v>
      </c>
      <c r="CD336" s="122">
        <v>0</v>
      </c>
      <c r="CE336" s="122">
        <v>0</v>
      </c>
    </row>
    <row r="337" spans="1:83">
      <c r="A337" s="4"/>
      <c r="B337" s="15"/>
      <c r="D337" s="17">
        <f t="shared" ref="D337:AO337" si="468">IF(UPPER(D73)="ABS",0,IF(AND(D$67&gt;0,N(D$68)=0,D$68&lt;&gt;"*"),N(D73)/D$67*D$66,0))</f>
        <v>0</v>
      </c>
      <c r="E337" s="17">
        <f t="shared" si="468"/>
        <v>0</v>
      </c>
      <c r="F337" s="17">
        <f t="shared" si="468"/>
        <v>0</v>
      </c>
      <c r="G337" s="17">
        <f t="shared" si="468"/>
        <v>0</v>
      </c>
      <c r="H337" s="17">
        <f t="shared" si="468"/>
        <v>0</v>
      </c>
      <c r="I337" s="17">
        <f t="shared" si="468"/>
        <v>0</v>
      </c>
      <c r="J337" s="17">
        <f t="shared" si="468"/>
        <v>0</v>
      </c>
      <c r="K337" s="17">
        <f t="shared" si="468"/>
        <v>0</v>
      </c>
      <c r="L337" s="17">
        <f t="shared" si="468"/>
        <v>12.5</v>
      </c>
      <c r="M337" s="17">
        <f t="shared" si="468"/>
        <v>9.5830000000000002</v>
      </c>
      <c r="N337" s="17">
        <f t="shared" si="468"/>
        <v>9.2706666666666671</v>
      </c>
      <c r="O337" s="17">
        <f t="shared" si="468"/>
        <v>8.2296666666666667</v>
      </c>
      <c r="P337" s="17">
        <f t="shared" si="468"/>
        <v>10.5</v>
      </c>
      <c r="Q337" s="17">
        <f t="shared" si="468"/>
        <v>13</v>
      </c>
      <c r="R337" s="17">
        <f t="shared" si="468"/>
        <v>9.3743999999999996</v>
      </c>
      <c r="S337" s="17">
        <f t="shared" si="468"/>
        <v>12.5944</v>
      </c>
      <c r="T337" s="17">
        <f t="shared" si="468"/>
        <v>0</v>
      </c>
      <c r="U337" s="17">
        <f t="shared" si="468"/>
        <v>0</v>
      </c>
      <c r="V337" s="17">
        <f t="shared" si="468"/>
        <v>0</v>
      </c>
      <c r="W337" s="17">
        <f t="shared" si="468"/>
        <v>0</v>
      </c>
      <c r="X337" s="17">
        <f t="shared" si="468"/>
        <v>0</v>
      </c>
      <c r="Y337" s="17">
        <f t="shared" si="468"/>
        <v>0</v>
      </c>
      <c r="Z337" s="17">
        <f t="shared" si="468"/>
        <v>0</v>
      </c>
      <c r="AA337" s="17">
        <f t="shared" si="468"/>
        <v>0</v>
      </c>
      <c r="AB337" s="17">
        <f t="shared" si="468"/>
        <v>0</v>
      </c>
      <c r="AC337" s="17">
        <f t="shared" si="468"/>
        <v>0</v>
      </c>
      <c r="AD337" s="17">
        <f t="shared" si="468"/>
        <v>0</v>
      </c>
      <c r="AE337" s="17">
        <f t="shared" si="468"/>
        <v>0</v>
      </c>
      <c r="AF337" s="17">
        <f t="shared" si="468"/>
        <v>0</v>
      </c>
      <c r="AG337" s="17">
        <f t="shared" si="468"/>
        <v>0</v>
      </c>
      <c r="AH337" s="17">
        <f t="shared" si="468"/>
        <v>0</v>
      </c>
      <c r="AI337" s="17">
        <f t="shared" si="468"/>
        <v>0</v>
      </c>
      <c r="AJ337" s="17">
        <f t="shared" si="468"/>
        <v>0</v>
      </c>
      <c r="AK337" s="17">
        <f t="shared" si="468"/>
        <v>0</v>
      </c>
      <c r="AL337" s="17">
        <f t="shared" si="468"/>
        <v>0</v>
      </c>
      <c r="AM337" s="17">
        <f t="shared" si="468"/>
        <v>0</v>
      </c>
      <c r="AN337" s="17">
        <f t="shared" si="468"/>
        <v>0</v>
      </c>
      <c r="AO337" s="17">
        <f t="shared" si="468"/>
        <v>0</v>
      </c>
      <c r="AP337" s="22">
        <f t="shared" si="464"/>
        <v>85</v>
      </c>
      <c r="AQ337" s="69" t="str">
        <f t="shared" si="465"/>
        <v/>
      </c>
      <c r="AR337" s="8">
        <v>5</v>
      </c>
      <c r="AS337" s="122">
        <v>0</v>
      </c>
      <c r="AT337" s="122">
        <v>0</v>
      </c>
      <c r="AU337" s="122">
        <v>0</v>
      </c>
      <c r="AV337" s="122">
        <v>0</v>
      </c>
      <c r="AW337" s="122">
        <v>0</v>
      </c>
      <c r="AX337" s="122">
        <v>0</v>
      </c>
      <c r="AY337" s="122">
        <v>0</v>
      </c>
      <c r="AZ337" s="122">
        <v>0</v>
      </c>
      <c r="BA337" s="122">
        <v>0</v>
      </c>
      <c r="BB337" s="122">
        <v>0</v>
      </c>
      <c r="BC337" s="122">
        <v>0</v>
      </c>
      <c r="BD337" s="122">
        <v>0</v>
      </c>
      <c r="BE337" s="122">
        <v>0</v>
      </c>
      <c r="BF337" s="122">
        <v>0</v>
      </c>
      <c r="BG337" s="122">
        <v>0</v>
      </c>
      <c r="BH337" s="122">
        <v>0</v>
      </c>
      <c r="BI337" s="122">
        <v>0</v>
      </c>
      <c r="BJ337" s="122">
        <v>0</v>
      </c>
      <c r="BK337" s="122">
        <v>0</v>
      </c>
      <c r="BL337" s="122">
        <v>0</v>
      </c>
      <c r="BM337" s="122">
        <v>0</v>
      </c>
      <c r="BN337" s="122">
        <v>0</v>
      </c>
      <c r="BO337" s="123">
        <v>0</v>
      </c>
      <c r="BP337" s="123">
        <v>0</v>
      </c>
      <c r="BQ337" s="123">
        <v>0</v>
      </c>
      <c r="BR337" s="123">
        <v>0</v>
      </c>
      <c r="BS337" s="123">
        <v>0</v>
      </c>
      <c r="BT337" s="122">
        <v>0</v>
      </c>
      <c r="BU337" s="122">
        <v>0</v>
      </c>
      <c r="BV337" s="122">
        <v>0</v>
      </c>
      <c r="BW337" s="122">
        <v>0</v>
      </c>
      <c r="BX337" s="122">
        <v>0</v>
      </c>
      <c r="BY337" s="122">
        <v>0</v>
      </c>
      <c r="BZ337" s="122">
        <v>0</v>
      </c>
      <c r="CA337" s="122">
        <v>0</v>
      </c>
      <c r="CB337" s="122">
        <v>0</v>
      </c>
      <c r="CC337" s="122">
        <v>0</v>
      </c>
      <c r="CD337" s="122">
        <v>0</v>
      </c>
      <c r="CE337" s="122">
        <v>0</v>
      </c>
    </row>
    <row r="338" spans="1:83">
      <c r="A338" s="4"/>
      <c r="B338" s="15"/>
      <c r="D338" s="17">
        <f t="shared" ref="D338:AO338" si="469">IF(UPPER(D74)="ABS",0,IF(AND(D$67&gt;0,N(D$68)=0,D$68&lt;&gt;"*"),N(D74)/D$67*D$66,0))</f>
        <v>0</v>
      </c>
      <c r="E338" s="17">
        <f t="shared" si="469"/>
        <v>0</v>
      </c>
      <c r="F338" s="17">
        <f t="shared" si="469"/>
        <v>0</v>
      </c>
      <c r="G338" s="17">
        <f t="shared" si="469"/>
        <v>0</v>
      </c>
      <c r="H338" s="17">
        <f t="shared" si="469"/>
        <v>0</v>
      </c>
      <c r="I338" s="17">
        <f t="shared" si="469"/>
        <v>0</v>
      </c>
      <c r="J338" s="17">
        <f t="shared" si="469"/>
        <v>0</v>
      </c>
      <c r="K338" s="17">
        <f t="shared" si="469"/>
        <v>0</v>
      </c>
      <c r="L338" s="17">
        <f t="shared" si="469"/>
        <v>12.917333333333334</v>
      </c>
      <c r="M338" s="17">
        <f t="shared" si="469"/>
        <v>9.1664999999999992</v>
      </c>
      <c r="N338" s="17">
        <f t="shared" si="469"/>
        <v>10</v>
      </c>
      <c r="O338" s="17">
        <f t="shared" si="469"/>
        <v>7.7081666666666662</v>
      </c>
      <c r="P338" s="17">
        <f t="shared" si="469"/>
        <v>11.6256</v>
      </c>
      <c r="Q338" s="17">
        <f t="shared" si="469"/>
        <v>13</v>
      </c>
      <c r="R338" s="17">
        <f t="shared" si="469"/>
        <v>9</v>
      </c>
      <c r="S338" s="17">
        <f t="shared" si="469"/>
        <v>13</v>
      </c>
      <c r="T338" s="17">
        <f t="shared" si="469"/>
        <v>0</v>
      </c>
      <c r="U338" s="17">
        <f t="shared" si="469"/>
        <v>0</v>
      </c>
      <c r="V338" s="17">
        <f t="shared" si="469"/>
        <v>0</v>
      </c>
      <c r="W338" s="17">
        <f t="shared" si="469"/>
        <v>0</v>
      </c>
      <c r="X338" s="17">
        <f t="shared" si="469"/>
        <v>0</v>
      </c>
      <c r="Y338" s="17">
        <f t="shared" si="469"/>
        <v>0</v>
      </c>
      <c r="Z338" s="17">
        <f t="shared" si="469"/>
        <v>0</v>
      </c>
      <c r="AA338" s="17">
        <f t="shared" si="469"/>
        <v>0</v>
      </c>
      <c r="AB338" s="17">
        <f t="shared" si="469"/>
        <v>0</v>
      </c>
      <c r="AC338" s="17">
        <f t="shared" si="469"/>
        <v>0</v>
      </c>
      <c r="AD338" s="17">
        <f t="shared" si="469"/>
        <v>0</v>
      </c>
      <c r="AE338" s="17">
        <f t="shared" si="469"/>
        <v>0</v>
      </c>
      <c r="AF338" s="17">
        <f t="shared" si="469"/>
        <v>0</v>
      </c>
      <c r="AG338" s="17">
        <f t="shared" si="469"/>
        <v>0</v>
      </c>
      <c r="AH338" s="17">
        <f t="shared" si="469"/>
        <v>0</v>
      </c>
      <c r="AI338" s="17">
        <f t="shared" si="469"/>
        <v>0</v>
      </c>
      <c r="AJ338" s="17">
        <f t="shared" si="469"/>
        <v>0</v>
      </c>
      <c r="AK338" s="17">
        <f t="shared" si="469"/>
        <v>0</v>
      </c>
      <c r="AL338" s="17">
        <f t="shared" si="469"/>
        <v>0</v>
      </c>
      <c r="AM338" s="17">
        <f t="shared" si="469"/>
        <v>0</v>
      </c>
      <c r="AN338" s="17">
        <f t="shared" si="469"/>
        <v>0</v>
      </c>
      <c r="AO338" s="17">
        <f t="shared" si="469"/>
        <v>0</v>
      </c>
      <c r="AP338" s="22">
        <f t="shared" si="464"/>
        <v>86</v>
      </c>
      <c r="AQ338" s="69" t="str">
        <f t="shared" si="465"/>
        <v/>
      </c>
      <c r="AR338" s="8">
        <v>6</v>
      </c>
      <c r="AS338" s="122">
        <v>0</v>
      </c>
      <c r="AT338" s="122">
        <v>0</v>
      </c>
      <c r="AU338" s="122">
        <v>0</v>
      </c>
      <c r="AV338" s="122">
        <v>0</v>
      </c>
      <c r="AW338" s="122">
        <v>0</v>
      </c>
      <c r="AX338" s="122">
        <v>0</v>
      </c>
      <c r="AY338" s="122">
        <v>0</v>
      </c>
      <c r="AZ338" s="122">
        <v>0</v>
      </c>
      <c r="BA338" s="122">
        <v>0</v>
      </c>
      <c r="BB338" s="122">
        <v>0</v>
      </c>
      <c r="BC338" s="122">
        <v>0</v>
      </c>
      <c r="BD338" s="122">
        <v>0</v>
      </c>
      <c r="BE338" s="122">
        <v>0</v>
      </c>
      <c r="BF338" s="122">
        <v>0</v>
      </c>
      <c r="BG338" s="122">
        <v>0</v>
      </c>
      <c r="BH338" s="122">
        <v>0</v>
      </c>
      <c r="BI338" s="122">
        <v>0</v>
      </c>
      <c r="BJ338" s="122">
        <v>0</v>
      </c>
      <c r="BK338" s="122">
        <v>0</v>
      </c>
      <c r="BL338" s="122">
        <v>0</v>
      </c>
      <c r="BM338" s="122">
        <v>0</v>
      </c>
      <c r="BN338" s="122">
        <v>0</v>
      </c>
      <c r="BO338" s="123">
        <v>0</v>
      </c>
      <c r="BP338" s="123">
        <v>0</v>
      </c>
      <c r="BQ338" s="123">
        <v>0</v>
      </c>
      <c r="BR338" s="123">
        <v>0</v>
      </c>
      <c r="BS338" s="123">
        <v>0</v>
      </c>
      <c r="BT338" s="122">
        <v>0</v>
      </c>
      <c r="BU338" s="122">
        <v>0</v>
      </c>
      <c r="BV338" s="122">
        <v>0</v>
      </c>
      <c r="BW338" s="122">
        <v>0</v>
      </c>
      <c r="BX338" s="122">
        <v>0</v>
      </c>
      <c r="BY338" s="122">
        <v>0</v>
      </c>
      <c r="BZ338" s="122">
        <v>0</v>
      </c>
      <c r="CA338" s="122">
        <v>0</v>
      </c>
      <c r="CB338" s="122">
        <v>0</v>
      </c>
      <c r="CC338" s="122">
        <v>0</v>
      </c>
      <c r="CD338" s="122">
        <v>0</v>
      </c>
      <c r="CE338" s="122">
        <v>0</v>
      </c>
    </row>
    <row r="339" spans="1:83">
      <c r="A339" s="4"/>
      <c r="B339" s="15"/>
      <c r="D339" s="17">
        <f>IF(UPPER(D75)="ABS",0,IF(AND(D$67&gt;0,N(D$68)=0,D$68&lt;&gt;"*"),N(D75)/D$67*D$66,0))</f>
        <v>0</v>
      </c>
      <c r="E339" s="17">
        <f t="shared" ref="E339:AO339" si="470">IF(UPPER(E75)="ABS",0,IF(AND(E$67&gt;0,N(E$68)=0,E$68&lt;&gt;"*"),N(E75)/E$67*E$66,0))</f>
        <v>0</v>
      </c>
      <c r="F339" s="17">
        <f t="shared" si="470"/>
        <v>0</v>
      </c>
      <c r="G339" s="17">
        <f t="shared" si="470"/>
        <v>0</v>
      </c>
      <c r="H339" s="17">
        <f t="shared" si="470"/>
        <v>0</v>
      </c>
      <c r="I339" s="17">
        <f t="shared" si="470"/>
        <v>0</v>
      </c>
      <c r="J339" s="17">
        <f t="shared" si="470"/>
        <v>0</v>
      </c>
      <c r="K339" s="17">
        <f t="shared" si="470"/>
        <v>0</v>
      </c>
      <c r="L339" s="17">
        <f t="shared" si="470"/>
        <v>12.082666666666666</v>
      </c>
      <c r="M339" s="17">
        <f t="shared" si="470"/>
        <v>9.7918333333333329</v>
      </c>
      <c r="N339" s="17">
        <f t="shared" si="470"/>
        <v>7.8120000000000012</v>
      </c>
      <c r="O339" s="17">
        <f t="shared" si="470"/>
        <v>7.2216666666666667</v>
      </c>
      <c r="P339" s="17">
        <f t="shared" si="470"/>
        <v>8.4995999999999992</v>
      </c>
      <c r="Q339" s="17">
        <f t="shared" si="470"/>
        <v>13</v>
      </c>
      <c r="R339" s="17">
        <f t="shared" si="470"/>
        <v>9.3743999999999996</v>
      </c>
      <c r="S339" s="17">
        <f t="shared" si="470"/>
        <v>12.5944</v>
      </c>
      <c r="T339" s="17">
        <f t="shared" si="470"/>
        <v>0</v>
      </c>
      <c r="U339" s="17">
        <f t="shared" si="470"/>
        <v>0</v>
      </c>
      <c r="V339" s="17">
        <f t="shared" si="470"/>
        <v>0</v>
      </c>
      <c r="W339" s="17">
        <f t="shared" si="470"/>
        <v>0</v>
      </c>
      <c r="X339" s="17">
        <f t="shared" si="470"/>
        <v>0</v>
      </c>
      <c r="Y339" s="17">
        <f t="shared" si="470"/>
        <v>0</v>
      </c>
      <c r="Z339" s="17">
        <f t="shared" si="470"/>
        <v>0</v>
      </c>
      <c r="AA339" s="17">
        <f t="shared" si="470"/>
        <v>0</v>
      </c>
      <c r="AB339" s="17">
        <f t="shared" si="470"/>
        <v>0</v>
      </c>
      <c r="AC339" s="17">
        <f t="shared" si="470"/>
        <v>0</v>
      </c>
      <c r="AD339" s="17">
        <f t="shared" si="470"/>
        <v>0</v>
      </c>
      <c r="AE339" s="17">
        <f t="shared" si="470"/>
        <v>0</v>
      </c>
      <c r="AF339" s="17">
        <f t="shared" si="470"/>
        <v>0</v>
      </c>
      <c r="AG339" s="17">
        <f t="shared" si="470"/>
        <v>0</v>
      </c>
      <c r="AH339" s="17">
        <f t="shared" si="470"/>
        <v>0</v>
      </c>
      <c r="AI339" s="17">
        <f t="shared" si="470"/>
        <v>0</v>
      </c>
      <c r="AJ339" s="17">
        <f t="shared" si="470"/>
        <v>0</v>
      </c>
      <c r="AK339" s="17">
        <f t="shared" si="470"/>
        <v>0</v>
      </c>
      <c r="AL339" s="17">
        <f t="shared" si="470"/>
        <v>0</v>
      </c>
      <c r="AM339" s="17">
        <f t="shared" si="470"/>
        <v>0</v>
      </c>
      <c r="AN339" s="17">
        <f t="shared" si="470"/>
        <v>0</v>
      </c>
      <c r="AO339" s="17">
        <f t="shared" si="470"/>
        <v>0</v>
      </c>
      <c r="AP339" s="22">
        <f t="shared" si="464"/>
        <v>80</v>
      </c>
      <c r="AQ339" s="69" t="str">
        <f t="shared" si="465"/>
        <v/>
      </c>
      <c r="AR339" s="8">
        <v>7</v>
      </c>
      <c r="AS339" s="122">
        <v>0</v>
      </c>
      <c r="AT339" s="122">
        <v>0</v>
      </c>
      <c r="AU339" s="122">
        <v>0</v>
      </c>
      <c r="AV339" s="122">
        <v>0</v>
      </c>
      <c r="AW339" s="122">
        <v>0</v>
      </c>
      <c r="AX339" s="122">
        <v>0</v>
      </c>
      <c r="AY339" s="122">
        <v>0</v>
      </c>
      <c r="AZ339" s="122">
        <v>0</v>
      </c>
      <c r="BA339" s="122">
        <v>0</v>
      </c>
      <c r="BB339" s="122">
        <v>0</v>
      </c>
      <c r="BC339" s="122">
        <v>0</v>
      </c>
      <c r="BD339" s="122">
        <v>0</v>
      </c>
      <c r="BE339" s="122">
        <v>0</v>
      </c>
      <c r="BF339" s="122">
        <v>0</v>
      </c>
      <c r="BG339" s="122">
        <v>0</v>
      </c>
      <c r="BH339" s="122">
        <v>0</v>
      </c>
      <c r="BI339" s="122">
        <v>0</v>
      </c>
      <c r="BJ339" s="122">
        <v>0</v>
      </c>
      <c r="BK339" s="122">
        <v>0</v>
      </c>
      <c r="BL339" s="122">
        <v>0</v>
      </c>
      <c r="BM339" s="122">
        <v>0</v>
      </c>
      <c r="BN339" s="122">
        <v>0</v>
      </c>
      <c r="BO339" s="123">
        <v>0</v>
      </c>
      <c r="BP339" s="123">
        <v>0</v>
      </c>
      <c r="BQ339" s="123">
        <v>0</v>
      </c>
      <c r="BR339" s="123">
        <v>0</v>
      </c>
      <c r="BS339" s="123">
        <v>0</v>
      </c>
      <c r="BT339" s="122">
        <v>0</v>
      </c>
      <c r="BU339" s="122">
        <v>0</v>
      </c>
      <c r="BV339" s="122">
        <v>0</v>
      </c>
      <c r="BW339" s="122">
        <v>0</v>
      </c>
      <c r="BX339" s="122">
        <v>0</v>
      </c>
      <c r="BY339" s="122">
        <v>0</v>
      </c>
      <c r="BZ339" s="122">
        <v>0</v>
      </c>
      <c r="CA339" s="122">
        <v>0</v>
      </c>
      <c r="CB339" s="122">
        <v>0</v>
      </c>
      <c r="CC339" s="122">
        <v>0</v>
      </c>
      <c r="CD339" s="122">
        <v>0</v>
      </c>
      <c r="CE339" s="122">
        <v>0</v>
      </c>
    </row>
    <row r="340" spans="1:83">
      <c r="A340" s="4"/>
      <c r="B340" s="15"/>
      <c r="D340" s="17">
        <f>IF(UPPER(D76)="ABS",0,IF(AND(D$67&gt;0,N(D$68)=0,D$68&lt;&gt;"*"),N(D76)/D$67*D$66,0))</f>
        <v>0</v>
      </c>
      <c r="E340" s="17">
        <f t="shared" ref="E340:AO340" si="471">IF(UPPER(E76)="ABS",0,IF(AND(E$67&gt;0,N(E$68)=0,E$68&lt;&gt;"*"),N(E76)/E$67*E$66,0))</f>
        <v>0</v>
      </c>
      <c r="F340" s="17">
        <f t="shared" si="471"/>
        <v>0</v>
      </c>
      <c r="G340" s="17">
        <f t="shared" si="471"/>
        <v>0</v>
      </c>
      <c r="H340" s="17">
        <f t="shared" si="471"/>
        <v>0</v>
      </c>
      <c r="I340" s="17">
        <f t="shared" si="471"/>
        <v>0</v>
      </c>
      <c r="J340" s="17">
        <f t="shared" si="471"/>
        <v>0</v>
      </c>
      <c r="K340" s="17">
        <f t="shared" si="471"/>
        <v>0</v>
      </c>
      <c r="L340" s="17">
        <f t="shared" si="471"/>
        <v>8.6106666666666669</v>
      </c>
      <c r="M340" s="17">
        <f t="shared" si="471"/>
        <v>9.7918333333333329</v>
      </c>
      <c r="N340" s="17">
        <f t="shared" si="471"/>
        <v>8.2640000000000011</v>
      </c>
      <c r="O340" s="17">
        <f t="shared" si="471"/>
        <v>5.833333333333333</v>
      </c>
      <c r="P340" s="17">
        <f t="shared" si="471"/>
        <v>11.25</v>
      </c>
      <c r="Q340" s="17">
        <f t="shared" si="471"/>
        <v>13</v>
      </c>
      <c r="R340" s="17">
        <f t="shared" si="471"/>
        <v>9.3743999999999996</v>
      </c>
      <c r="S340" s="17">
        <f t="shared" si="471"/>
        <v>13</v>
      </c>
      <c r="T340" s="17">
        <f t="shared" si="471"/>
        <v>0</v>
      </c>
      <c r="U340" s="17">
        <f t="shared" si="471"/>
        <v>0</v>
      </c>
      <c r="V340" s="17">
        <f t="shared" si="471"/>
        <v>0</v>
      </c>
      <c r="W340" s="17">
        <f t="shared" si="471"/>
        <v>0</v>
      </c>
      <c r="X340" s="17">
        <f t="shared" si="471"/>
        <v>0</v>
      </c>
      <c r="Y340" s="17">
        <f t="shared" si="471"/>
        <v>0</v>
      </c>
      <c r="Z340" s="17">
        <f t="shared" si="471"/>
        <v>0</v>
      </c>
      <c r="AA340" s="17">
        <f t="shared" si="471"/>
        <v>0</v>
      </c>
      <c r="AB340" s="17">
        <f t="shared" si="471"/>
        <v>0</v>
      </c>
      <c r="AC340" s="17">
        <f t="shared" si="471"/>
        <v>0</v>
      </c>
      <c r="AD340" s="17">
        <f t="shared" si="471"/>
        <v>0</v>
      </c>
      <c r="AE340" s="17">
        <f t="shared" si="471"/>
        <v>0</v>
      </c>
      <c r="AF340" s="17">
        <f t="shared" si="471"/>
        <v>0</v>
      </c>
      <c r="AG340" s="17">
        <f t="shared" si="471"/>
        <v>0</v>
      </c>
      <c r="AH340" s="17">
        <f t="shared" si="471"/>
        <v>0</v>
      </c>
      <c r="AI340" s="17">
        <f t="shared" si="471"/>
        <v>0</v>
      </c>
      <c r="AJ340" s="17">
        <f t="shared" si="471"/>
        <v>0</v>
      </c>
      <c r="AK340" s="17">
        <f t="shared" si="471"/>
        <v>0</v>
      </c>
      <c r="AL340" s="17">
        <f t="shared" si="471"/>
        <v>0</v>
      </c>
      <c r="AM340" s="17">
        <f t="shared" si="471"/>
        <v>0</v>
      </c>
      <c r="AN340" s="17">
        <f t="shared" si="471"/>
        <v>0</v>
      </c>
      <c r="AO340" s="17">
        <f t="shared" si="471"/>
        <v>0</v>
      </c>
      <c r="AP340" s="22">
        <f t="shared" si="464"/>
        <v>79</v>
      </c>
      <c r="AQ340" s="69" t="str">
        <f t="shared" si="465"/>
        <v/>
      </c>
      <c r="AR340" s="8">
        <v>8</v>
      </c>
      <c r="AS340" s="122">
        <v>0</v>
      </c>
      <c r="AT340" s="122">
        <v>0</v>
      </c>
      <c r="AU340" s="122">
        <v>0</v>
      </c>
      <c r="AV340" s="122">
        <v>0</v>
      </c>
      <c r="AW340" s="122">
        <v>0</v>
      </c>
      <c r="AX340" s="122">
        <v>0</v>
      </c>
      <c r="AY340" s="122">
        <v>0</v>
      </c>
      <c r="AZ340" s="122">
        <v>0</v>
      </c>
      <c r="BA340" s="122">
        <v>0</v>
      </c>
      <c r="BB340" s="122">
        <v>0</v>
      </c>
      <c r="BC340" s="122">
        <v>0</v>
      </c>
      <c r="BD340" s="122">
        <v>0</v>
      </c>
      <c r="BE340" s="122">
        <v>0</v>
      </c>
      <c r="BF340" s="122">
        <v>0</v>
      </c>
      <c r="BG340" s="122">
        <v>0</v>
      </c>
      <c r="BH340" s="122">
        <v>0</v>
      </c>
      <c r="BI340" s="122">
        <v>0</v>
      </c>
      <c r="BJ340" s="122">
        <v>0</v>
      </c>
      <c r="BK340" s="122">
        <v>0</v>
      </c>
      <c r="BL340" s="122">
        <v>0</v>
      </c>
      <c r="BM340" s="122">
        <v>0</v>
      </c>
      <c r="BN340" s="122">
        <v>0</v>
      </c>
      <c r="BO340" s="123">
        <v>0</v>
      </c>
      <c r="BP340" s="123">
        <v>0</v>
      </c>
      <c r="BQ340" s="123">
        <v>0</v>
      </c>
      <c r="BR340" s="123">
        <v>0</v>
      </c>
      <c r="BS340" s="123">
        <v>0</v>
      </c>
      <c r="BT340" s="122">
        <v>0</v>
      </c>
      <c r="BU340" s="122">
        <v>0</v>
      </c>
      <c r="BV340" s="122">
        <v>0</v>
      </c>
      <c r="BW340" s="122">
        <v>0</v>
      </c>
      <c r="BX340" s="122">
        <v>0</v>
      </c>
      <c r="BY340" s="122">
        <v>0</v>
      </c>
      <c r="BZ340" s="122">
        <v>0</v>
      </c>
      <c r="CA340" s="122">
        <v>0</v>
      </c>
      <c r="CB340" s="122">
        <v>0</v>
      </c>
      <c r="CC340" s="122">
        <v>0</v>
      </c>
      <c r="CD340" s="122">
        <v>0</v>
      </c>
      <c r="CE340" s="122">
        <v>0</v>
      </c>
    </row>
    <row r="341" spans="1:83">
      <c r="A341" s="4"/>
      <c r="B341" s="15"/>
      <c r="D341" s="17">
        <f>IF(UPPER(D77)="ABS",0,IF(AND(D$67&gt;0,N(D$68)=0,D$68&lt;&gt;"*"),N(D77)/D$67*D$66,0))</f>
        <v>0</v>
      </c>
      <c r="E341" s="17">
        <f t="shared" ref="E341:AO341" si="472">IF(UPPER(E77)="ABS",0,IF(AND(E$67&gt;0,N(E$68)=0,E$68&lt;&gt;"*"),N(E77)/E$67*E$66,0))</f>
        <v>0</v>
      </c>
      <c r="F341" s="17">
        <f t="shared" si="472"/>
        <v>0</v>
      </c>
      <c r="G341" s="17">
        <f t="shared" si="472"/>
        <v>0</v>
      </c>
      <c r="H341" s="17">
        <f t="shared" si="472"/>
        <v>0</v>
      </c>
      <c r="I341" s="17">
        <f t="shared" si="472"/>
        <v>0</v>
      </c>
      <c r="J341" s="17">
        <f t="shared" si="472"/>
        <v>0</v>
      </c>
      <c r="K341" s="17">
        <f t="shared" si="472"/>
        <v>0</v>
      </c>
      <c r="L341" s="17">
        <f t="shared" si="472"/>
        <v>12.292</v>
      </c>
      <c r="M341" s="17">
        <f t="shared" si="472"/>
        <v>10.833666666666666</v>
      </c>
      <c r="N341" s="17">
        <f t="shared" si="472"/>
        <v>9.548</v>
      </c>
      <c r="O341" s="17">
        <f t="shared" si="472"/>
        <v>8.2296666666666667</v>
      </c>
      <c r="P341" s="17">
        <f t="shared" si="472"/>
        <v>10.5</v>
      </c>
      <c r="Q341" s="17">
        <f t="shared" si="472"/>
        <v>13</v>
      </c>
      <c r="R341" s="17">
        <f t="shared" si="472"/>
        <v>11.25</v>
      </c>
      <c r="S341" s="17">
        <f t="shared" si="472"/>
        <v>13</v>
      </c>
      <c r="T341" s="17">
        <f t="shared" si="472"/>
        <v>0</v>
      </c>
      <c r="U341" s="17">
        <f t="shared" si="472"/>
        <v>0</v>
      </c>
      <c r="V341" s="17">
        <f t="shared" si="472"/>
        <v>0</v>
      </c>
      <c r="W341" s="17">
        <f t="shared" si="472"/>
        <v>0</v>
      </c>
      <c r="X341" s="17">
        <f t="shared" si="472"/>
        <v>0</v>
      </c>
      <c r="Y341" s="17">
        <f t="shared" si="472"/>
        <v>0</v>
      </c>
      <c r="Z341" s="17">
        <f t="shared" si="472"/>
        <v>0</v>
      </c>
      <c r="AA341" s="17">
        <f t="shared" si="472"/>
        <v>0</v>
      </c>
      <c r="AB341" s="17">
        <f t="shared" si="472"/>
        <v>0</v>
      </c>
      <c r="AC341" s="17">
        <f t="shared" si="472"/>
        <v>0</v>
      </c>
      <c r="AD341" s="17">
        <f t="shared" si="472"/>
        <v>0</v>
      </c>
      <c r="AE341" s="17">
        <f t="shared" si="472"/>
        <v>0</v>
      </c>
      <c r="AF341" s="17">
        <f t="shared" si="472"/>
        <v>0</v>
      </c>
      <c r="AG341" s="17">
        <f t="shared" si="472"/>
        <v>0</v>
      </c>
      <c r="AH341" s="17">
        <f t="shared" si="472"/>
        <v>0</v>
      </c>
      <c r="AI341" s="17">
        <f t="shared" si="472"/>
        <v>0</v>
      </c>
      <c r="AJ341" s="17">
        <f t="shared" si="472"/>
        <v>0</v>
      </c>
      <c r="AK341" s="17">
        <f t="shared" si="472"/>
        <v>0</v>
      </c>
      <c r="AL341" s="17">
        <f t="shared" si="472"/>
        <v>0</v>
      </c>
      <c r="AM341" s="17">
        <f t="shared" si="472"/>
        <v>0</v>
      </c>
      <c r="AN341" s="17">
        <f t="shared" si="472"/>
        <v>0</v>
      </c>
      <c r="AO341" s="17">
        <f t="shared" si="472"/>
        <v>0</v>
      </c>
      <c r="AP341" s="22">
        <f t="shared" si="464"/>
        <v>89</v>
      </c>
      <c r="AQ341" s="69" t="str">
        <f t="shared" si="465"/>
        <v/>
      </c>
      <c r="AR341" s="8">
        <v>9</v>
      </c>
      <c r="AS341" s="122">
        <v>0</v>
      </c>
      <c r="AT341" s="122">
        <v>1</v>
      </c>
      <c r="AU341" s="122">
        <v>0</v>
      </c>
      <c r="AV341" s="122">
        <v>0</v>
      </c>
      <c r="AW341" s="122">
        <v>0</v>
      </c>
      <c r="AX341" s="122">
        <v>0</v>
      </c>
      <c r="AY341" s="122">
        <v>0</v>
      </c>
      <c r="AZ341" s="122">
        <v>0</v>
      </c>
      <c r="BA341" s="122">
        <v>0</v>
      </c>
      <c r="BB341" s="122">
        <v>0</v>
      </c>
      <c r="BC341" s="122">
        <v>0</v>
      </c>
      <c r="BD341" s="122">
        <v>1</v>
      </c>
      <c r="BE341" s="122">
        <v>0</v>
      </c>
      <c r="BF341" s="122">
        <v>0</v>
      </c>
      <c r="BG341" s="122">
        <v>0</v>
      </c>
      <c r="BH341" s="122">
        <v>0</v>
      </c>
      <c r="BI341" s="122">
        <v>0</v>
      </c>
      <c r="BJ341" s="122">
        <v>0</v>
      </c>
      <c r="BK341" s="122">
        <v>0</v>
      </c>
      <c r="BL341" s="122">
        <v>1</v>
      </c>
      <c r="BM341" s="122">
        <v>0</v>
      </c>
      <c r="BN341" s="122">
        <v>0</v>
      </c>
      <c r="BO341" s="123">
        <v>0</v>
      </c>
      <c r="BP341" s="123">
        <v>0</v>
      </c>
      <c r="BQ341" s="123">
        <v>0</v>
      </c>
      <c r="BR341" s="123">
        <v>0</v>
      </c>
      <c r="BS341" s="123">
        <v>0</v>
      </c>
      <c r="BT341" s="122">
        <v>1</v>
      </c>
      <c r="BU341" s="122">
        <v>0</v>
      </c>
      <c r="BV341" s="122">
        <v>0</v>
      </c>
      <c r="BW341" s="122">
        <v>1</v>
      </c>
      <c r="BX341" s="122">
        <v>0</v>
      </c>
      <c r="BY341" s="122">
        <v>0</v>
      </c>
      <c r="BZ341" s="122">
        <v>0</v>
      </c>
      <c r="CA341" s="122">
        <v>0</v>
      </c>
      <c r="CB341" s="122">
        <v>0</v>
      </c>
      <c r="CC341" s="122">
        <v>1</v>
      </c>
      <c r="CD341" s="122">
        <v>0</v>
      </c>
      <c r="CE341" s="122">
        <v>0</v>
      </c>
    </row>
    <row r="342" spans="1:83">
      <c r="A342" s="4"/>
      <c r="B342" s="15"/>
      <c r="D342" s="17">
        <f>IF(UPPER(D78)="ABS",0,IF(AND(D$67&gt;0,N(D$68)=0,D$68&lt;&gt;"*"),N(D78)/D$67*D$66,0))</f>
        <v>0</v>
      </c>
      <c r="E342" s="17">
        <f t="shared" ref="E342:AO342" si="473">IF(UPPER(E78)="ABS",0,IF(AND(E$67&gt;0,N(E$68)=0,E$68&lt;&gt;"*"),N(E78)/E$67*E$66,0))</f>
        <v>0</v>
      </c>
      <c r="F342" s="17">
        <f t="shared" si="473"/>
        <v>0</v>
      </c>
      <c r="G342" s="17">
        <f t="shared" si="473"/>
        <v>0</v>
      </c>
      <c r="H342" s="17">
        <f t="shared" si="473"/>
        <v>0</v>
      </c>
      <c r="I342" s="17">
        <f t="shared" si="473"/>
        <v>0</v>
      </c>
      <c r="J342" s="17">
        <f t="shared" si="473"/>
        <v>0</v>
      </c>
      <c r="K342" s="17">
        <f t="shared" si="473"/>
        <v>0</v>
      </c>
      <c r="L342" s="17">
        <f t="shared" si="473"/>
        <v>11.250666666666667</v>
      </c>
      <c r="M342" s="17">
        <f t="shared" si="473"/>
        <v>8.1946666666666648</v>
      </c>
      <c r="N342" s="17">
        <f t="shared" si="473"/>
        <v>9.1319999999999997</v>
      </c>
      <c r="O342" s="17">
        <f t="shared" si="473"/>
        <v>9.2703333333333333</v>
      </c>
      <c r="P342" s="17">
        <f t="shared" si="473"/>
        <v>10.5</v>
      </c>
      <c r="Q342" s="17">
        <f t="shared" si="473"/>
        <v>13</v>
      </c>
      <c r="R342" s="17">
        <f t="shared" si="473"/>
        <v>8.25</v>
      </c>
      <c r="S342" s="17">
        <f t="shared" si="473"/>
        <v>12.1875</v>
      </c>
      <c r="T342" s="17">
        <f t="shared" si="473"/>
        <v>0</v>
      </c>
      <c r="U342" s="17">
        <f t="shared" si="473"/>
        <v>0</v>
      </c>
      <c r="V342" s="17">
        <f t="shared" si="473"/>
        <v>0</v>
      </c>
      <c r="W342" s="17">
        <f t="shared" si="473"/>
        <v>0</v>
      </c>
      <c r="X342" s="17">
        <f t="shared" si="473"/>
        <v>0</v>
      </c>
      <c r="Y342" s="17">
        <f t="shared" si="473"/>
        <v>0</v>
      </c>
      <c r="Z342" s="17">
        <f t="shared" si="473"/>
        <v>0</v>
      </c>
      <c r="AA342" s="17">
        <f t="shared" si="473"/>
        <v>0</v>
      </c>
      <c r="AB342" s="17">
        <f t="shared" si="473"/>
        <v>0</v>
      </c>
      <c r="AC342" s="17">
        <f t="shared" si="473"/>
        <v>0</v>
      </c>
      <c r="AD342" s="17">
        <f t="shared" si="473"/>
        <v>0</v>
      </c>
      <c r="AE342" s="17">
        <f t="shared" si="473"/>
        <v>0</v>
      </c>
      <c r="AF342" s="17">
        <f t="shared" si="473"/>
        <v>0</v>
      </c>
      <c r="AG342" s="17">
        <f t="shared" si="473"/>
        <v>0</v>
      </c>
      <c r="AH342" s="17">
        <f t="shared" si="473"/>
        <v>0</v>
      </c>
      <c r="AI342" s="17">
        <f t="shared" si="473"/>
        <v>0</v>
      </c>
      <c r="AJ342" s="17">
        <f t="shared" si="473"/>
        <v>0</v>
      </c>
      <c r="AK342" s="17">
        <f t="shared" si="473"/>
        <v>0</v>
      </c>
      <c r="AL342" s="17">
        <f t="shared" si="473"/>
        <v>0</v>
      </c>
      <c r="AM342" s="17">
        <f t="shared" si="473"/>
        <v>0</v>
      </c>
      <c r="AN342" s="17">
        <f t="shared" si="473"/>
        <v>0</v>
      </c>
      <c r="AO342" s="17">
        <f t="shared" si="473"/>
        <v>0</v>
      </c>
      <c r="AP342" s="22">
        <f t="shared" si="464"/>
        <v>82</v>
      </c>
      <c r="AQ342" s="69" t="str">
        <f t="shared" si="465"/>
        <v/>
      </c>
      <c r="AR342" s="8">
        <v>10</v>
      </c>
      <c r="AS342" s="122">
        <v>0</v>
      </c>
      <c r="AT342" s="122">
        <v>0</v>
      </c>
      <c r="AU342" s="122">
        <v>1</v>
      </c>
      <c r="AV342" s="122">
        <v>0</v>
      </c>
      <c r="AW342" s="122">
        <v>0</v>
      </c>
      <c r="AX342" s="122">
        <v>0</v>
      </c>
      <c r="AY342" s="122">
        <v>0</v>
      </c>
      <c r="AZ342" s="122">
        <v>0</v>
      </c>
      <c r="BA342" s="122">
        <v>0</v>
      </c>
      <c r="BB342" s="122">
        <v>0</v>
      </c>
      <c r="BC342" s="122">
        <v>0</v>
      </c>
      <c r="BD342" s="122">
        <v>0</v>
      </c>
      <c r="BE342" s="122">
        <v>0</v>
      </c>
      <c r="BF342" s="122">
        <v>0</v>
      </c>
      <c r="BG342" s="122">
        <v>0</v>
      </c>
      <c r="BH342" s="122">
        <v>0</v>
      </c>
      <c r="BI342" s="122">
        <v>1</v>
      </c>
      <c r="BJ342" s="122">
        <v>0</v>
      </c>
      <c r="BK342" s="122">
        <v>0</v>
      </c>
      <c r="BL342" s="122">
        <v>0</v>
      </c>
      <c r="BM342" s="122">
        <v>0</v>
      </c>
      <c r="BN342" s="122">
        <v>0</v>
      </c>
      <c r="BO342" s="123">
        <v>0</v>
      </c>
      <c r="BP342" s="123">
        <v>0</v>
      </c>
      <c r="BQ342" s="123">
        <v>0</v>
      </c>
      <c r="BR342" s="123">
        <v>1</v>
      </c>
      <c r="BS342" s="123">
        <v>0</v>
      </c>
      <c r="BT342" s="122">
        <v>0</v>
      </c>
      <c r="BU342" s="122">
        <v>1</v>
      </c>
      <c r="BV342" s="122">
        <v>0</v>
      </c>
      <c r="BW342" s="122">
        <v>0</v>
      </c>
      <c r="BX342" s="122">
        <v>0</v>
      </c>
      <c r="BY342" s="122">
        <v>0</v>
      </c>
      <c r="BZ342" s="122">
        <v>0</v>
      </c>
      <c r="CA342" s="122">
        <v>0</v>
      </c>
      <c r="CB342" s="122">
        <v>0</v>
      </c>
      <c r="CC342" s="122">
        <v>1</v>
      </c>
      <c r="CD342" s="122">
        <v>0</v>
      </c>
      <c r="CE342" s="122">
        <v>0</v>
      </c>
    </row>
    <row r="343" spans="1:83">
      <c r="A343" s="4"/>
      <c r="B343" s="15"/>
      <c r="D343" s="17">
        <f>IF(UPPER(D79)="ABS",0,IF(AND(D$67&gt;0,N(D$68)=0,D$68&lt;&gt;"*"),N(D79)/D$67*D$66,0))</f>
        <v>0</v>
      </c>
      <c r="E343" s="17">
        <f t="shared" ref="E343:AO343" si="474">IF(UPPER(E79)="ABS",0,IF(AND(E$67&gt;0,N(E$68)=0,E$68&lt;&gt;"*"),N(E79)/E$67*E$66,0))</f>
        <v>0</v>
      </c>
      <c r="F343" s="17">
        <f t="shared" si="474"/>
        <v>0</v>
      </c>
      <c r="G343" s="17">
        <f t="shared" si="474"/>
        <v>0</v>
      </c>
      <c r="H343" s="17">
        <f t="shared" si="474"/>
        <v>0</v>
      </c>
      <c r="I343" s="17">
        <f t="shared" si="474"/>
        <v>0</v>
      </c>
      <c r="J343" s="17">
        <f t="shared" si="474"/>
        <v>0</v>
      </c>
      <c r="K343" s="17">
        <f t="shared" si="474"/>
        <v>0</v>
      </c>
      <c r="L343" s="17">
        <f t="shared" si="474"/>
        <v>12.292</v>
      </c>
      <c r="M343" s="17">
        <f t="shared" si="474"/>
        <v>10.833666666666666</v>
      </c>
      <c r="N343" s="17">
        <f t="shared" si="474"/>
        <v>10.208000000000002</v>
      </c>
      <c r="O343" s="17">
        <f t="shared" si="474"/>
        <v>9.7918333333333329</v>
      </c>
      <c r="P343" s="17">
        <f t="shared" si="474"/>
        <v>10.5</v>
      </c>
      <c r="Q343" s="17">
        <f t="shared" si="474"/>
        <v>13</v>
      </c>
      <c r="R343" s="17">
        <f t="shared" si="474"/>
        <v>10.1256</v>
      </c>
      <c r="S343" s="17">
        <f t="shared" si="474"/>
        <v>13</v>
      </c>
      <c r="T343" s="17">
        <f t="shared" si="474"/>
        <v>0</v>
      </c>
      <c r="U343" s="17">
        <f t="shared" si="474"/>
        <v>0</v>
      </c>
      <c r="V343" s="17">
        <f t="shared" si="474"/>
        <v>0</v>
      </c>
      <c r="W343" s="17">
        <f t="shared" si="474"/>
        <v>0</v>
      </c>
      <c r="X343" s="17">
        <f t="shared" si="474"/>
        <v>0</v>
      </c>
      <c r="Y343" s="17">
        <f t="shared" si="474"/>
        <v>0</v>
      </c>
      <c r="Z343" s="17">
        <f t="shared" si="474"/>
        <v>0</v>
      </c>
      <c r="AA343" s="17">
        <f t="shared" si="474"/>
        <v>0</v>
      </c>
      <c r="AB343" s="17">
        <f t="shared" si="474"/>
        <v>0</v>
      </c>
      <c r="AC343" s="17">
        <f t="shared" si="474"/>
        <v>0</v>
      </c>
      <c r="AD343" s="17">
        <f t="shared" si="474"/>
        <v>0</v>
      </c>
      <c r="AE343" s="17">
        <f t="shared" si="474"/>
        <v>0</v>
      </c>
      <c r="AF343" s="17">
        <f t="shared" si="474"/>
        <v>0</v>
      </c>
      <c r="AG343" s="17">
        <f t="shared" si="474"/>
        <v>0</v>
      </c>
      <c r="AH343" s="17">
        <f t="shared" si="474"/>
        <v>0</v>
      </c>
      <c r="AI343" s="17">
        <f t="shared" si="474"/>
        <v>0</v>
      </c>
      <c r="AJ343" s="17">
        <f t="shared" si="474"/>
        <v>0</v>
      </c>
      <c r="AK343" s="17">
        <f t="shared" si="474"/>
        <v>0</v>
      </c>
      <c r="AL343" s="17">
        <f t="shared" si="474"/>
        <v>0</v>
      </c>
      <c r="AM343" s="17">
        <f t="shared" si="474"/>
        <v>0</v>
      </c>
      <c r="AN343" s="17">
        <f t="shared" si="474"/>
        <v>0</v>
      </c>
      <c r="AO343" s="17">
        <f t="shared" si="474"/>
        <v>0</v>
      </c>
      <c r="AP343" s="22">
        <f t="shared" si="464"/>
        <v>90</v>
      </c>
      <c r="AQ343" s="69" t="str">
        <f t="shared" si="465"/>
        <v/>
      </c>
      <c r="AR343" s="8">
        <v>11</v>
      </c>
      <c r="AS343" s="122">
        <v>1</v>
      </c>
      <c r="AT343" s="122">
        <v>0</v>
      </c>
      <c r="AU343" s="122">
        <v>0</v>
      </c>
      <c r="AV343" s="122">
        <v>0</v>
      </c>
      <c r="AW343" s="122">
        <v>0</v>
      </c>
      <c r="AX343" s="122">
        <v>0</v>
      </c>
      <c r="AY343" s="122">
        <v>0</v>
      </c>
      <c r="AZ343" s="122">
        <v>1</v>
      </c>
      <c r="BA343" s="122">
        <v>0</v>
      </c>
      <c r="BB343" s="122">
        <v>0</v>
      </c>
      <c r="BC343" s="122">
        <v>0</v>
      </c>
      <c r="BD343" s="122">
        <v>0</v>
      </c>
      <c r="BE343" s="122">
        <v>0</v>
      </c>
      <c r="BF343" s="122">
        <v>0</v>
      </c>
      <c r="BG343" s="122">
        <v>0</v>
      </c>
      <c r="BH343" s="122">
        <v>0</v>
      </c>
      <c r="BI343" s="122">
        <v>0</v>
      </c>
      <c r="BJ343" s="122">
        <v>0</v>
      </c>
      <c r="BK343" s="122">
        <v>0</v>
      </c>
      <c r="BL343" s="122">
        <v>1</v>
      </c>
      <c r="BM343" s="122">
        <v>0</v>
      </c>
      <c r="BN343" s="122">
        <v>0</v>
      </c>
      <c r="BO343" s="123">
        <v>0</v>
      </c>
      <c r="BP343" s="123">
        <v>0</v>
      </c>
      <c r="BQ343" s="123">
        <v>0</v>
      </c>
      <c r="BR343" s="123">
        <v>0</v>
      </c>
      <c r="BS343" s="123">
        <v>0</v>
      </c>
      <c r="BT343" s="122">
        <v>1</v>
      </c>
      <c r="BU343" s="122">
        <v>0</v>
      </c>
      <c r="BV343" s="122">
        <v>0</v>
      </c>
      <c r="BW343" s="122">
        <v>1</v>
      </c>
      <c r="BX343" s="122">
        <v>0</v>
      </c>
      <c r="BY343" s="122">
        <v>0</v>
      </c>
      <c r="BZ343" s="122">
        <v>0</v>
      </c>
      <c r="CA343" s="122">
        <v>0</v>
      </c>
      <c r="CB343" s="122">
        <v>0</v>
      </c>
      <c r="CC343" s="122">
        <v>1</v>
      </c>
      <c r="CD343" s="122">
        <v>0</v>
      </c>
      <c r="CE343" s="122">
        <v>0</v>
      </c>
    </row>
    <row r="344" spans="1:83">
      <c r="A344" s="4"/>
      <c r="B344" s="15"/>
      <c r="D344" s="17">
        <f t="shared" ref="D344:AO344" si="475">IF(UPPER(D80)="ABS",0,IF(AND(D$67&gt;0,N(D$68)=0,D$68&lt;&gt;"*"),N(D80)/D$67*D$66,0))</f>
        <v>0</v>
      </c>
      <c r="E344" s="17">
        <f t="shared" si="475"/>
        <v>0</v>
      </c>
      <c r="F344" s="17">
        <f t="shared" si="475"/>
        <v>0</v>
      </c>
      <c r="G344" s="17">
        <f t="shared" si="475"/>
        <v>0</v>
      </c>
      <c r="H344" s="17">
        <f t="shared" si="475"/>
        <v>0</v>
      </c>
      <c r="I344" s="17">
        <f t="shared" si="475"/>
        <v>0</v>
      </c>
      <c r="J344" s="17">
        <f t="shared" si="475"/>
        <v>0</v>
      </c>
      <c r="K344" s="17">
        <f t="shared" si="475"/>
        <v>0</v>
      </c>
      <c r="L344" s="17">
        <f t="shared" si="475"/>
        <v>10.416</v>
      </c>
      <c r="M344" s="17">
        <f t="shared" si="475"/>
        <v>9.1664999999999992</v>
      </c>
      <c r="N344" s="17">
        <f t="shared" si="475"/>
        <v>9.9306666666666672</v>
      </c>
      <c r="O344" s="17">
        <f t="shared" si="475"/>
        <v>5.9721666666666664</v>
      </c>
      <c r="P344" s="17">
        <f t="shared" si="475"/>
        <v>11.6256</v>
      </c>
      <c r="Q344" s="17">
        <f t="shared" si="475"/>
        <v>13</v>
      </c>
      <c r="R344" s="17">
        <f t="shared" si="475"/>
        <v>9.3743999999999996</v>
      </c>
      <c r="S344" s="17">
        <f t="shared" si="475"/>
        <v>13</v>
      </c>
      <c r="T344" s="17">
        <f t="shared" si="475"/>
        <v>0</v>
      </c>
      <c r="U344" s="17">
        <f t="shared" si="475"/>
        <v>0</v>
      </c>
      <c r="V344" s="17">
        <f t="shared" si="475"/>
        <v>0</v>
      </c>
      <c r="W344" s="17">
        <f t="shared" si="475"/>
        <v>0</v>
      </c>
      <c r="X344" s="17">
        <f t="shared" si="475"/>
        <v>0</v>
      </c>
      <c r="Y344" s="17">
        <f t="shared" si="475"/>
        <v>0</v>
      </c>
      <c r="Z344" s="17">
        <f t="shared" si="475"/>
        <v>0</v>
      </c>
      <c r="AA344" s="17">
        <f t="shared" si="475"/>
        <v>0</v>
      </c>
      <c r="AB344" s="17">
        <f t="shared" si="475"/>
        <v>0</v>
      </c>
      <c r="AC344" s="17">
        <f t="shared" si="475"/>
        <v>0</v>
      </c>
      <c r="AD344" s="17">
        <f t="shared" si="475"/>
        <v>0</v>
      </c>
      <c r="AE344" s="17">
        <f t="shared" si="475"/>
        <v>0</v>
      </c>
      <c r="AF344" s="17">
        <f t="shared" si="475"/>
        <v>0</v>
      </c>
      <c r="AG344" s="17">
        <f t="shared" si="475"/>
        <v>0</v>
      </c>
      <c r="AH344" s="17">
        <f t="shared" si="475"/>
        <v>0</v>
      </c>
      <c r="AI344" s="17">
        <f t="shared" si="475"/>
        <v>0</v>
      </c>
      <c r="AJ344" s="17">
        <f t="shared" si="475"/>
        <v>0</v>
      </c>
      <c r="AK344" s="17">
        <f t="shared" si="475"/>
        <v>0</v>
      </c>
      <c r="AL344" s="17">
        <f t="shared" si="475"/>
        <v>0</v>
      </c>
      <c r="AM344" s="17">
        <f t="shared" si="475"/>
        <v>0</v>
      </c>
      <c r="AN344" s="17">
        <f t="shared" si="475"/>
        <v>0</v>
      </c>
      <c r="AO344" s="17">
        <f t="shared" si="475"/>
        <v>0</v>
      </c>
      <c r="AP344" s="22">
        <f t="shared" si="464"/>
        <v>82</v>
      </c>
      <c r="AQ344" s="69" t="str">
        <f t="shared" si="465"/>
        <v/>
      </c>
      <c r="AR344" s="8">
        <v>12</v>
      </c>
      <c r="AS344" s="122">
        <v>0</v>
      </c>
      <c r="AT344" s="122">
        <v>0</v>
      </c>
      <c r="AU344" s="122">
        <v>1</v>
      </c>
      <c r="AV344" s="122">
        <v>0</v>
      </c>
      <c r="AW344" s="122">
        <v>0</v>
      </c>
      <c r="AX344" s="122">
        <v>0</v>
      </c>
      <c r="AY344" s="122">
        <v>0</v>
      </c>
      <c r="AZ344" s="122">
        <v>0</v>
      </c>
      <c r="BA344" s="122">
        <v>0</v>
      </c>
      <c r="BB344" s="122">
        <v>0</v>
      </c>
      <c r="BC344" s="122">
        <v>0</v>
      </c>
      <c r="BD344" s="122">
        <v>0</v>
      </c>
      <c r="BE344" s="122">
        <v>0</v>
      </c>
      <c r="BF344" s="122">
        <v>0</v>
      </c>
      <c r="BG344" s="122">
        <v>0</v>
      </c>
      <c r="BH344" s="122">
        <v>0</v>
      </c>
      <c r="BI344" s="122">
        <v>1</v>
      </c>
      <c r="BJ344" s="122">
        <v>0</v>
      </c>
      <c r="BK344" s="122">
        <v>0</v>
      </c>
      <c r="BL344" s="122">
        <v>0</v>
      </c>
      <c r="BM344" s="122">
        <v>0</v>
      </c>
      <c r="BN344" s="122">
        <v>0</v>
      </c>
      <c r="BO344" s="123">
        <v>0</v>
      </c>
      <c r="BP344" s="123">
        <v>0</v>
      </c>
      <c r="BQ344" s="123">
        <v>0</v>
      </c>
      <c r="BR344" s="123">
        <v>1</v>
      </c>
      <c r="BS344" s="123">
        <v>0</v>
      </c>
      <c r="BT344" s="122">
        <v>0</v>
      </c>
      <c r="BU344" s="122">
        <v>1</v>
      </c>
      <c r="BV344" s="122">
        <v>0</v>
      </c>
      <c r="BW344" s="122">
        <v>0</v>
      </c>
      <c r="BX344" s="122">
        <v>0</v>
      </c>
      <c r="BY344" s="122">
        <v>0</v>
      </c>
      <c r="BZ344" s="122">
        <v>0</v>
      </c>
      <c r="CA344" s="122">
        <v>0</v>
      </c>
      <c r="CB344" s="122">
        <v>0</v>
      </c>
      <c r="CC344" s="122">
        <v>1</v>
      </c>
      <c r="CD344" s="122">
        <v>0</v>
      </c>
      <c r="CE344" s="122">
        <v>0</v>
      </c>
    </row>
    <row r="345" spans="1:83">
      <c r="A345" s="4"/>
      <c r="B345" s="4"/>
      <c r="D345" s="17">
        <f t="shared" ref="D345:AO345" si="476">IF(UPPER(D81)="ABS",0,IF(AND(D$67&gt;0,N(D$68)=0,D$68&lt;&gt;"*"),N(D81)/D$67*D$66,0))</f>
        <v>0</v>
      </c>
      <c r="E345" s="17">
        <f t="shared" si="476"/>
        <v>0</v>
      </c>
      <c r="F345" s="17">
        <f t="shared" si="476"/>
        <v>0</v>
      </c>
      <c r="G345" s="17">
        <f t="shared" si="476"/>
        <v>0</v>
      </c>
      <c r="H345" s="17">
        <f t="shared" si="476"/>
        <v>0</v>
      </c>
      <c r="I345" s="17">
        <f t="shared" si="476"/>
        <v>0</v>
      </c>
      <c r="J345" s="17">
        <f t="shared" si="476"/>
        <v>0</v>
      </c>
      <c r="K345" s="17">
        <f t="shared" si="476"/>
        <v>0</v>
      </c>
      <c r="L345" s="17">
        <f t="shared" si="476"/>
        <v>12.708000000000002</v>
      </c>
      <c r="M345" s="17">
        <f t="shared" si="476"/>
        <v>9.9994999999999994</v>
      </c>
      <c r="N345" s="17">
        <f t="shared" si="476"/>
        <v>10.781333333333334</v>
      </c>
      <c r="O345" s="17">
        <f t="shared" si="476"/>
        <v>10.1045</v>
      </c>
      <c r="P345" s="17">
        <f t="shared" si="476"/>
        <v>11.25</v>
      </c>
      <c r="Q345" s="17">
        <f t="shared" si="476"/>
        <v>13</v>
      </c>
      <c r="R345" s="17">
        <f t="shared" si="476"/>
        <v>10.8744</v>
      </c>
      <c r="S345" s="17">
        <f t="shared" si="476"/>
        <v>13</v>
      </c>
      <c r="T345" s="17">
        <f t="shared" si="476"/>
        <v>0</v>
      </c>
      <c r="U345" s="17">
        <f t="shared" si="476"/>
        <v>0</v>
      </c>
      <c r="V345" s="17">
        <f t="shared" si="476"/>
        <v>0</v>
      </c>
      <c r="W345" s="17">
        <f t="shared" si="476"/>
        <v>0</v>
      </c>
      <c r="X345" s="17">
        <f t="shared" si="476"/>
        <v>0</v>
      </c>
      <c r="Y345" s="17">
        <f t="shared" si="476"/>
        <v>0</v>
      </c>
      <c r="Z345" s="17">
        <f t="shared" si="476"/>
        <v>0</v>
      </c>
      <c r="AA345" s="17">
        <f t="shared" si="476"/>
        <v>0</v>
      </c>
      <c r="AB345" s="17">
        <f t="shared" si="476"/>
        <v>0</v>
      </c>
      <c r="AC345" s="17">
        <f t="shared" si="476"/>
        <v>0</v>
      </c>
      <c r="AD345" s="17">
        <f t="shared" si="476"/>
        <v>0</v>
      </c>
      <c r="AE345" s="17">
        <f t="shared" si="476"/>
        <v>0</v>
      </c>
      <c r="AF345" s="17">
        <f t="shared" si="476"/>
        <v>0</v>
      </c>
      <c r="AG345" s="17">
        <f t="shared" si="476"/>
        <v>0</v>
      </c>
      <c r="AH345" s="17">
        <f t="shared" si="476"/>
        <v>0</v>
      </c>
      <c r="AI345" s="17">
        <f t="shared" si="476"/>
        <v>0</v>
      </c>
      <c r="AJ345" s="17">
        <f t="shared" si="476"/>
        <v>0</v>
      </c>
      <c r="AK345" s="17">
        <f t="shared" si="476"/>
        <v>0</v>
      </c>
      <c r="AL345" s="17">
        <f t="shared" si="476"/>
        <v>0</v>
      </c>
      <c r="AM345" s="17">
        <f t="shared" si="476"/>
        <v>0</v>
      </c>
      <c r="AN345" s="17">
        <f t="shared" si="476"/>
        <v>0</v>
      </c>
      <c r="AO345" s="17">
        <f t="shared" si="476"/>
        <v>0</v>
      </c>
      <c r="AP345" s="22">
        <f t="shared" si="464"/>
        <v>92</v>
      </c>
      <c r="AQ345" s="69" t="str">
        <f t="shared" si="465"/>
        <v/>
      </c>
      <c r="AR345" s="8">
        <v>13</v>
      </c>
      <c r="AS345" s="122">
        <v>1</v>
      </c>
      <c r="AT345" s="122">
        <v>0</v>
      </c>
      <c r="AU345" s="122">
        <v>0</v>
      </c>
      <c r="AV345" s="122">
        <v>0</v>
      </c>
      <c r="AW345" s="122">
        <v>0</v>
      </c>
      <c r="AX345" s="122">
        <v>0</v>
      </c>
      <c r="AY345" s="122">
        <v>0</v>
      </c>
      <c r="AZ345" s="122">
        <v>1</v>
      </c>
      <c r="BA345" s="122">
        <v>0</v>
      </c>
      <c r="BB345" s="122">
        <v>0</v>
      </c>
      <c r="BC345" s="122">
        <v>0</v>
      </c>
      <c r="BD345" s="122">
        <v>0</v>
      </c>
      <c r="BE345" s="122">
        <v>0</v>
      </c>
      <c r="BF345" s="122">
        <v>0</v>
      </c>
      <c r="BG345" s="122">
        <v>0</v>
      </c>
      <c r="BH345" s="122">
        <v>0</v>
      </c>
      <c r="BI345" s="122">
        <v>0</v>
      </c>
      <c r="BJ345" s="122">
        <v>0</v>
      </c>
      <c r="BK345" s="122">
        <v>0</v>
      </c>
      <c r="BL345" s="123">
        <v>1</v>
      </c>
      <c r="BM345" s="123">
        <v>0</v>
      </c>
      <c r="BN345" s="123">
        <v>0</v>
      </c>
      <c r="BO345" s="123">
        <v>0</v>
      </c>
      <c r="BP345" s="123">
        <v>0</v>
      </c>
      <c r="BQ345" s="123">
        <v>0</v>
      </c>
      <c r="BR345" s="123">
        <v>0</v>
      </c>
      <c r="BS345" s="123">
        <v>0</v>
      </c>
      <c r="BT345" s="122">
        <v>1</v>
      </c>
      <c r="BU345" s="122">
        <v>0</v>
      </c>
      <c r="BV345" s="122">
        <v>0</v>
      </c>
      <c r="BW345" s="122">
        <v>1</v>
      </c>
      <c r="BX345" s="122">
        <v>0</v>
      </c>
      <c r="BY345" s="122">
        <v>0</v>
      </c>
      <c r="BZ345" s="122">
        <v>0</v>
      </c>
      <c r="CA345" s="122">
        <v>0</v>
      </c>
      <c r="CB345" s="122">
        <v>0</v>
      </c>
      <c r="CC345" s="122">
        <v>1</v>
      </c>
      <c r="CD345" s="122">
        <v>0</v>
      </c>
      <c r="CE345" s="122">
        <v>0</v>
      </c>
    </row>
    <row r="346" spans="1:83">
      <c r="D346" s="17">
        <f t="shared" ref="D346:AO346" si="477">IF(UPPER(D82)="ABS",0,IF(AND(D$67&gt;0,N(D$68)=0,D$68&lt;&gt;"*"),N(D82)/D$67*D$66,0))</f>
        <v>0</v>
      </c>
      <c r="E346" s="17">
        <f t="shared" si="477"/>
        <v>0</v>
      </c>
      <c r="F346" s="17">
        <f t="shared" si="477"/>
        <v>0</v>
      </c>
      <c r="G346" s="17">
        <f t="shared" si="477"/>
        <v>0</v>
      </c>
      <c r="H346" s="17">
        <f t="shared" si="477"/>
        <v>0</v>
      </c>
      <c r="I346" s="17">
        <f t="shared" si="477"/>
        <v>0</v>
      </c>
      <c r="J346" s="17">
        <f t="shared" si="477"/>
        <v>0</v>
      </c>
      <c r="K346" s="17">
        <f t="shared" si="477"/>
        <v>0</v>
      </c>
      <c r="L346" s="17">
        <f t="shared" si="477"/>
        <v>12.708000000000002</v>
      </c>
      <c r="M346" s="17">
        <f t="shared" si="477"/>
        <v>9.7918333333333329</v>
      </c>
      <c r="N346" s="17">
        <f t="shared" si="477"/>
        <v>9.0626666666666669</v>
      </c>
      <c r="O346" s="17">
        <f t="shared" si="477"/>
        <v>7.8470000000000004</v>
      </c>
      <c r="P346" s="17">
        <f t="shared" si="477"/>
        <v>11.25</v>
      </c>
      <c r="Q346" s="17">
        <f t="shared" si="477"/>
        <v>13</v>
      </c>
      <c r="R346" s="17">
        <f t="shared" si="477"/>
        <v>9.3743999999999996</v>
      </c>
      <c r="S346" s="17">
        <f t="shared" si="477"/>
        <v>12.5944</v>
      </c>
      <c r="T346" s="17">
        <f t="shared" si="477"/>
        <v>0</v>
      </c>
      <c r="U346" s="17">
        <f t="shared" si="477"/>
        <v>0</v>
      </c>
      <c r="V346" s="17">
        <f t="shared" si="477"/>
        <v>0</v>
      </c>
      <c r="W346" s="17">
        <f t="shared" si="477"/>
        <v>0</v>
      </c>
      <c r="X346" s="17">
        <f t="shared" si="477"/>
        <v>0</v>
      </c>
      <c r="Y346" s="17">
        <f t="shared" si="477"/>
        <v>0</v>
      </c>
      <c r="Z346" s="17">
        <f t="shared" si="477"/>
        <v>0</v>
      </c>
      <c r="AA346" s="17">
        <f t="shared" si="477"/>
        <v>0</v>
      </c>
      <c r="AB346" s="17">
        <f t="shared" si="477"/>
        <v>0</v>
      </c>
      <c r="AC346" s="17">
        <f t="shared" si="477"/>
        <v>0</v>
      </c>
      <c r="AD346" s="17">
        <f t="shared" si="477"/>
        <v>0</v>
      </c>
      <c r="AE346" s="17">
        <f t="shared" si="477"/>
        <v>0</v>
      </c>
      <c r="AF346" s="17">
        <f t="shared" si="477"/>
        <v>0</v>
      </c>
      <c r="AG346" s="17">
        <f t="shared" si="477"/>
        <v>0</v>
      </c>
      <c r="AH346" s="17">
        <f t="shared" si="477"/>
        <v>0</v>
      </c>
      <c r="AI346" s="17">
        <f t="shared" si="477"/>
        <v>0</v>
      </c>
      <c r="AJ346" s="17">
        <f t="shared" si="477"/>
        <v>0</v>
      </c>
      <c r="AK346" s="17">
        <f t="shared" si="477"/>
        <v>0</v>
      </c>
      <c r="AL346" s="17">
        <f t="shared" si="477"/>
        <v>0</v>
      </c>
      <c r="AM346" s="17">
        <f t="shared" si="477"/>
        <v>0</v>
      </c>
      <c r="AN346" s="17">
        <f t="shared" si="477"/>
        <v>0</v>
      </c>
      <c r="AO346" s="17">
        <f t="shared" si="477"/>
        <v>0</v>
      </c>
      <c r="AP346" s="22">
        <f t="shared" si="464"/>
        <v>86</v>
      </c>
      <c r="AQ346" s="69" t="str">
        <f t="shared" si="465"/>
        <v/>
      </c>
      <c r="AR346" s="8">
        <v>14</v>
      </c>
      <c r="AS346" s="122">
        <v>1</v>
      </c>
      <c r="AT346" s="122">
        <v>0</v>
      </c>
      <c r="AU346" s="122">
        <v>0</v>
      </c>
      <c r="AV346" s="122">
        <v>0</v>
      </c>
      <c r="AW346" s="122">
        <v>0</v>
      </c>
      <c r="AX346" s="122">
        <v>0</v>
      </c>
      <c r="AY346" s="122">
        <v>0</v>
      </c>
      <c r="AZ346" s="122">
        <v>1</v>
      </c>
      <c r="BA346" s="122">
        <v>0</v>
      </c>
      <c r="BB346" s="122">
        <v>0</v>
      </c>
      <c r="BC346" s="122">
        <v>0</v>
      </c>
      <c r="BD346" s="122">
        <v>0</v>
      </c>
      <c r="BE346" s="122">
        <v>0</v>
      </c>
      <c r="BF346" s="122">
        <v>0</v>
      </c>
      <c r="BG346" s="122">
        <v>0</v>
      </c>
      <c r="BH346" s="122">
        <v>0</v>
      </c>
      <c r="BI346" s="122">
        <v>0</v>
      </c>
      <c r="BJ346" s="122">
        <v>0</v>
      </c>
      <c r="BK346" s="122">
        <v>0</v>
      </c>
      <c r="BL346" s="123">
        <v>1</v>
      </c>
      <c r="BM346" s="123">
        <v>0</v>
      </c>
      <c r="BN346" s="123">
        <v>0</v>
      </c>
      <c r="BO346" s="123">
        <v>0</v>
      </c>
      <c r="BP346" s="123">
        <v>0</v>
      </c>
      <c r="BQ346" s="123">
        <v>0</v>
      </c>
      <c r="BR346" s="123">
        <v>0</v>
      </c>
      <c r="BS346" s="123">
        <v>0</v>
      </c>
      <c r="BT346" s="123">
        <v>1</v>
      </c>
      <c r="BU346" s="123">
        <v>0</v>
      </c>
      <c r="BV346" s="123">
        <v>0</v>
      </c>
      <c r="BW346" s="123">
        <v>1</v>
      </c>
      <c r="BX346" s="123">
        <v>0</v>
      </c>
      <c r="BY346" s="123">
        <v>0</v>
      </c>
      <c r="BZ346" s="123">
        <v>0</v>
      </c>
      <c r="CA346" s="122">
        <v>0</v>
      </c>
      <c r="CB346" s="122">
        <v>0</v>
      </c>
      <c r="CC346" s="122">
        <v>1</v>
      </c>
      <c r="CD346" s="122">
        <v>0</v>
      </c>
      <c r="CE346" s="122">
        <v>0</v>
      </c>
    </row>
    <row r="347" spans="1:83">
      <c r="D347" s="17">
        <f t="shared" ref="D347:AO347" si="478">IF(UPPER(D83)="ABS",0,IF(AND(D$67&gt;0,N(D$68)=0,D$68&lt;&gt;"*"),N(D83)/D$67*D$66,0))</f>
        <v>0</v>
      </c>
      <c r="E347" s="17">
        <f t="shared" si="478"/>
        <v>0</v>
      </c>
      <c r="F347" s="17">
        <f t="shared" si="478"/>
        <v>0</v>
      </c>
      <c r="G347" s="17">
        <f t="shared" si="478"/>
        <v>0</v>
      </c>
      <c r="H347" s="17">
        <f t="shared" si="478"/>
        <v>0</v>
      </c>
      <c r="I347" s="17">
        <f t="shared" si="478"/>
        <v>0</v>
      </c>
      <c r="J347" s="17">
        <f t="shared" si="478"/>
        <v>0</v>
      </c>
      <c r="K347" s="17">
        <f t="shared" si="478"/>
        <v>0</v>
      </c>
      <c r="L347" s="17">
        <f t="shared" si="478"/>
        <v>7.6386666666666665</v>
      </c>
      <c r="M347" s="17">
        <f t="shared" si="478"/>
        <v>8.6111666666666657</v>
      </c>
      <c r="N347" s="17">
        <f t="shared" si="478"/>
        <v>7.5346666666666664</v>
      </c>
      <c r="O347" s="17">
        <f t="shared" si="478"/>
        <v>5.833333333333333</v>
      </c>
      <c r="P347" s="17">
        <f t="shared" si="478"/>
        <v>9</v>
      </c>
      <c r="Q347" s="17">
        <f t="shared" si="478"/>
        <v>13</v>
      </c>
      <c r="R347" s="17">
        <f t="shared" si="478"/>
        <v>8.25</v>
      </c>
      <c r="S347" s="17">
        <f t="shared" si="478"/>
        <v>12.5944</v>
      </c>
      <c r="T347" s="17">
        <f t="shared" si="478"/>
        <v>0</v>
      </c>
      <c r="U347" s="17">
        <f t="shared" si="478"/>
        <v>0</v>
      </c>
      <c r="V347" s="17">
        <f t="shared" si="478"/>
        <v>0</v>
      </c>
      <c r="W347" s="17">
        <f t="shared" si="478"/>
        <v>0</v>
      </c>
      <c r="X347" s="17">
        <f t="shared" si="478"/>
        <v>0</v>
      </c>
      <c r="Y347" s="17">
        <f t="shared" si="478"/>
        <v>0</v>
      </c>
      <c r="Z347" s="17">
        <f t="shared" si="478"/>
        <v>0</v>
      </c>
      <c r="AA347" s="17">
        <f t="shared" si="478"/>
        <v>0</v>
      </c>
      <c r="AB347" s="17">
        <f t="shared" si="478"/>
        <v>0</v>
      </c>
      <c r="AC347" s="17">
        <f t="shared" si="478"/>
        <v>0</v>
      </c>
      <c r="AD347" s="17">
        <f t="shared" si="478"/>
        <v>0</v>
      </c>
      <c r="AE347" s="17">
        <f t="shared" si="478"/>
        <v>0</v>
      </c>
      <c r="AF347" s="17">
        <f t="shared" si="478"/>
        <v>0</v>
      </c>
      <c r="AG347" s="17">
        <f t="shared" si="478"/>
        <v>0</v>
      </c>
      <c r="AH347" s="17">
        <f t="shared" si="478"/>
        <v>0</v>
      </c>
      <c r="AI347" s="17">
        <f t="shared" si="478"/>
        <v>0</v>
      </c>
      <c r="AJ347" s="17">
        <f t="shared" si="478"/>
        <v>0</v>
      </c>
      <c r="AK347" s="17">
        <f t="shared" si="478"/>
        <v>0</v>
      </c>
      <c r="AL347" s="17">
        <f t="shared" si="478"/>
        <v>0</v>
      </c>
      <c r="AM347" s="17">
        <f t="shared" si="478"/>
        <v>0</v>
      </c>
      <c r="AN347" s="17">
        <f t="shared" si="478"/>
        <v>0</v>
      </c>
      <c r="AO347" s="17">
        <f t="shared" si="478"/>
        <v>0</v>
      </c>
      <c r="AP347" s="22">
        <f t="shared" si="464"/>
        <v>72</v>
      </c>
      <c r="AQ347" s="69" t="str">
        <f t="shared" si="465"/>
        <v/>
      </c>
      <c r="AR347" s="8">
        <v>15</v>
      </c>
      <c r="AS347" s="122">
        <v>0</v>
      </c>
      <c r="AT347" s="122">
        <v>1</v>
      </c>
      <c r="AU347" s="122">
        <v>0</v>
      </c>
      <c r="AV347" s="122">
        <v>0</v>
      </c>
      <c r="AW347" s="122">
        <v>0</v>
      </c>
      <c r="AX347" s="122">
        <v>0</v>
      </c>
      <c r="AY347" s="122">
        <v>0</v>
      </c>
      <c r="AZ347" s="122">
        <v>0</v>
      </c>
      <c r="BA347" s="122">
        <v>0</v>
      </c>
      <c r="BB347" s="122">
        <v>0</v>
      </c>
      <c r="BC347" s="122">
        <v>0</v>
      </c>
      <c r="BD347" s="122">
        <v>1</v>
      </c>
      <c r="BE347" s="122">
        <v>0</v>
      </c>
      <c r="BF347" s="122">
        <v>0</v>
      </c>
      <c r="BG347" s="122">
        <v>0</v>
      </c>
      <c r="BH347" s="122">
        <v>0</v>
      </c>
      <c r="BI347" s="122">
        <v>0</v>
      </c>
      <c r="BJ347" s="122">
        <v>0</v>
      </c>
      <c r="BK347" s="122">
        <v>0</v>
      </c>
      <c r="BL347" s="123">
        <v>1</v>
      </c>
      <c r="BM347" s="123">
        <v>0</v>
      </c>
      <c r="BN347" s="123">
        <v>0</v>
      </c>
      <c r="BO347" s="123">
        <v>0</v>
      </c>
      <c r="BP347" s="123">
        <v>0</v>
      </c>
      <c r="BQ347" s="123">
        <v>0</v>
      </c>
      <c r="BR347" s="123">
        <v>0</v>
      </c>
      <c r="BS347" s="123">
        <v>0</v>
      </c>
      <c r="BT347" s="123">
        <v>1</v>
      </c>
      <c r="BU347" s="123">
        <v>0</v>
      </c>
      <c r="BV347" s="123">
        <v>0</v>
      </c>
      <c r="BW347" s="123">
        <v>1</v>
      </c>
      <c r="BX347" s="123">
        <v>0</v>
      </c>
      <c r="BY347" s="123">
        <v>0</v>
      </c>
      <c r="BZ347" s="123">
        <v>0</v>
      </c>
      <c r="CA347" s="122">
        <v>0</v>
      </c>
      <c r="CB347" s="122">
        <v>0</v>
      </c>
      <c r="CC347" s="122">
        <v>1</v>
      </c>
      <c r="CD347" s="122">
        <v>0</v>
      </c>
      <c r="CE347" s="122">
        <v>0</v>
      </c>
    </row>
    <row r="348" spans="1:83">
      <c r="A348" s="4"/>
      <c r="B348" s="4"/>
      <c r="D348" s="17">
        <f t="shared" ref="D348:AO348" si="479">IF(UPPER(D84)="ABS",0,IF(AND(D$67&gt;0,N(D$68)=0,D$68&lt;&gt;"*"),N(D84)/D$67*D$66,0))</f>
        <v>0</v>
      </c>
      <c r="E348" s="17">
        <f t="shared" si="479"/>
        <v>0</v>
      </c>
      <c r="F348" s="17">
        <f t="shared" si="479"/>
        <v>0</v>
      </c>
      <c r="G348" s="17">
        <f t="shared" si="479"/>
        <v>0</v>
      </c>
      <c r="H348" s="17">
        <f t="shared" si="479"/>
        <v>0</v>
      </c>
      <c r="I348" s="17">
        <f t="shared" si="479"/>
        <v>0</v>
      </c>
      <c r="J348" s="17">
        <f t="shared" si="479"/>
        <v>0</v>
      </c>
      <c r="K348" s="17">
        <f t="shared" si="479"/>
        <v>0</v>
      </c>
      <c r="L348" s="17">
        <f t="shared" si="479"/>
        <v>12.5</v>
      </c>
      <c r="M348" s="17">
        <f t="shared" si="479"/>
        <v>8.4723333333333333</v>
      </c>
      <c r="N348" s="17">
        <f t="shared" si="479"/>
        <v>7.5693333333333337</v>
      </c>
      <c r="O348" s="17">
        <f t="shared" si="479"/>
        <v>5.833333333333333</v>
      </c>
      <c r="P348" s="17">
        <f t="shared" si="479"/>
        <v>9</v>
      </c>
      <c r="Q348" s="17">
        <f t="shared" si="479"/>
        <v>13</v>
      </c>
      <c r="R348" s="17">
        <f t="shared" si="479"/>
        <v>9.3743999999999996</v>
      </c>
      <c r="S348" s="17">
        <f t="shared" si="479"/>
        <v>13</v>
      </c>
      <c r="T348" s="17">
        <f t="shared" si="479"/>
        <v>0</v>
      </c>
      <c r="U348" s="17">
        <f t="shared" si="479"/>
        <v>0</v>
      </c>
      <c r="V348" s="17">
        <f t="shared" si="479"/>
        <v>0</v>
      </c>
      <c r="W348" s="17">
        <f t="shared" si="479"/>
        <v>0</v>
      </c>
      <c r="X348" s="17">
        <f t="shared" si="479"/>
        <v>0</v>
      </c>
      <c r="Y348" s="17">
        <f t="shared" si="479"/>
        <v>0</v>
      </c>
      <c r="Z348" s="17">
        <f t="shared" si="479"/>
        <v>0</v>
      </c>
      <c r="AA348" s="17">
        <f t="shared" si="479"/>
        <v>0</v>
      </c>
      <c r="AB348" s="17">
        <f t="shared" si="479"/>
        <v>0</v>
      </c>
      <c r="AC348" s="17">
        <f t="shared" si="479"/>
        <v>0</v>
      </c>
      <c r="AD348" s="17">
        <f t="shared" si="479"/>
        <v>0</v>
      </c>
      <c r="AE348" s="17">
        <f t="shared" si="479"/>
        <v>0</v>
      </c>
      <c r="AF348" s="17">
        <f t="shared" si="479"/>
        <v>0</v>
      </c>
      <c r="AG348" s="17">
        <f t="shared" si="479"/>
        <v>0</v>
      </c>
      <c r="AH348" s="17">
        <f t="shared" si="479"/>
        <v>0</v>
      </c>
      <c r="AI348" s="17">
        <f t="shared" si="479"/>
        <v>0</v>
      </c>
      <c r="AJ348" s="17">
        <f t="shared" si="479"/>
        <v>0</v>
      </c>
      <c r="AK348" s="17">
        <f t="shared" si="479"/>
        <v>0</v>
      </c>
      <c r="AL348" s="17">
        <f t="shared" si="479"/>
        <v>0</v>
      </c>
      <c r="AM348" s="17">
        <f t="shared" si="479"/>
        <v>0</v>
      </c>
      <c r="AN348" s="17">
        <f t="shared" si="479"/>
        <v>0</v>
      </c>
      <c r="AO348" s="17">
        <f t="shared" si="479"/>
        <v>0</v>
      </c>
      <c r="AP348" s="22">
        <f t="shared" si="464"/>
        <v>79</v>
      </c>
      <c r="AQ348" s="69" t="str">
        <f t="shared" si="465"/>
        <v/>
      </c>
      <c r="AR348" s="8">
        <v>16</v>
      </c>
      <c r="AS348" s="122">
        <v>0</v>
      </c>
      <c r="AT348" s="122">
        <v>1</v>
      </c>
      <c r="AU348" s="122">
        <v>0</v>
      </c>
      <c r="AV348" s="122">
        <v>0</v>
      </c>
      <c r="AW348" s="122">
        <v>0</v>
      </c>
      <c r="AX348" s="122">
        <v>0</v>
      </c>
      <c r="AY348" s="122">
        <v>0</v>
      </c>
      <c r="AZ348" s="122">
        <v>0</v>
      </c>
      <c r="BA348" s="122">
        <v>0</v>
      </c>
      <c r="BB348" s="122">
        <v>0</v>
      </c>
      <c r="BC348" s="122">
        <v>0</v>
      </c>
      <c r="BD348" s="122">
        <v>1</v>
      </c>
      <c r="BE348" s="122">
        <v>0</v>
      </c>
      <c r="BF348" s="122">
        <v>0</v>
      </c>
      <c r="BG348" s="122">
        <v>0</v>
      </c>
      <c r="BH348" s="122">
        <v>0</v>
      </c>
      <c r="BI348" s="122">
        <v>0</v>
      </c>
      <c r="BJ348" s="122">
        <v>0</v>
      </c>
      <c r="BK348" s="122">
        <v>0</v>
      </c>
      <c r="BL348" s="123">
        <v>1</v>
      </c>
      <c r="BM348" s="123">
        <v>0</v>
      </c>
      <c r="BN348" s="123">
        <v>0</v>
      </c>
      <c r="BO348" s="123">
        <v>0</v>
      </c>
      <c r="BP348" s="123">
        <v>0</v>
      </c>
      <c r="BQ348" s="123">
        <v>0</v>
      </c>
      <c r="BR348" s="123">
        <v>0</v>
      </c>
      <c r="BS348" s="123">
        <v>0</v>
      </c>
      <c r="BT348" s="123">
        <v>1</v>
      </c>
      <c r="BU348" s="123">
        <v>0</v>
      </c>
      <c r="BV348" s="123">
        <v>0</v>
      </c>
      <c r="BW348" s="123">
        <v>1</v>
      </c>
      <c r="BX348" s="123">
        <v>0</v>
      </c>
      <c r="BY348" s="123">
        <v>0</v>
      </c>
      <c r="BZ348" s="123">
        <v>0</v>
      </c>
      <c r="CA348" s="122">
        <v>0</v>
      </c>
      <c r="CB348" s="122">
        <v>0</v>
      </c>
      <c r="CC348" s="122">
        <v>1</v>
      </c>
      <c r="CD348" s="122">
        <v>0</v>
      </c>
      <c r="CE348" s="122">
        <v>0</v>
      </c>
    </row>
    <row r="349" spans="1:83">
      <c r="A349" s="4" t="s">
        <v>99</v>
      </c>
      <c r="B349" s="4"/>
      <c r="D349" s="17">
        <f t="shared" ref="D349:AO349" si="480">IF(UPPER(D85)="ABS",0,IF(AND(D$67&gt;0,N(D$68)=0,D$68&lt;&gt;"*"),N(D85)/D$67*D$66,0))</f>
        <v>0</v>
      </c>
      <c r="E349" s="17">
        <f t="shared" si="480"/>
        <v>0</v>
      </c>
      <c r="F349" s="17">
        <f t="shared" si="480"/>
        <v>0</v>
      </c>
      <c r="G349" s="17">
        <f t="shared" si="480"/>
        <v>0</v>
      </c>
      <c r="H349" s="17">
        <f t="shared" si="480"/>
        <v>0</v>
      </c>
      <c r="I349" s="17">
        <f t="shared" si="480"/>
        <v>0</v>
      </c>
      <c r="J349" s="17">
        <f t="shared" si="480"/>
        <v>0</v>
      </c>
      <c r="K349" s="17">
        <f t="shared" si="480"/>
        <v>0</v>
      </c>
      <c r="L349" s="17">
        <f t="shared" si="480"/>
        <v>12.082666666666666</v>
      </c>
      <c r="M349" s="17">
        <f t="shared" si="480"/>
        <v>9.1664999999999992</v>
      </c>
      <c r="N349" s="17">
        <f t="shared" si="480"/>
        <v>10.729333333333333</v>
      </c>
      <c r="O349" s="17">
        <f t="shared" si="480"/>
        <v>10.728666666666665</v>
      </c>
      <c r="P349" s="17">
        <f t="shared" si="480"/>
        <v>8.4995999999999992</v>
      </c>
      <c r="Q349" s="17">
        <f t="shared" si="480"/>
        <v>13</v>
      </c>
      <c r="R349" s="17">
        <f t="shared" si="480"/>
        <v>8.7504000000000008</v>
      </c>
      <c r="S349" s="17">
        <f t="shared" si="480"/>
        <v>12.3903</v>
      </c>
      <c r="T349" s="17">
        <f t="shared" si="480"/>
        <v>0</v>
      </c>
      <c r="U349" s="17">
        <f t="shared" si="480"/>
        <v>0</v>
      </c>
      <c r="V349" s="17">
        <f t="shared" si="480"/>
        <v>0</v>
      </c>
      <c r="W349" s="17">
        <f t="shared" si="480"/>
        <v>0</v>
      </c>
      <c r="X349" s="17">
        <f t="shared" si="480"/>
        <v>0</v>
      </c>
      <c r="Y349" s="17">
        <f t="shared" si="480"/>
        <v>0</v>
      </c>
      <c r="Z349" s="17">
        <f t="shared" si="480"/>
        <v>0</v>
      </c>
      <c r="AA349" s="17">
        <f t="shared" si="480"/>
        <v>0</v>
      </c>
      <c r="AB349" s="17">
        <f t="shared" si="480"/>
        <v>0</v>
      </c>
      <c r="AC349" s="17">
        <f t="shared" si="480"/>
        <v>0</v>
      </c>
      <c r="AD349" s="17">
        <f t="shared" si="480"/>
        <v>0</v>
      </c>
      <c r="AE349" s="17">
        <f t="shared" si="480"/>
        <v>0</v>
      </c>
      <c r="AF349" s="17">
        <f t="shared" si="480"/>
        <v>0</v>
      </c>
      <c r="AG349" s="17">
        <f t="shared" si="480"/>
        <v>0</v>
      </c>
      <c r="AH349" s="17">
        <f t="shared" si="480"/>
        <v>0</v>
      </c>
      <c r="AI349" s="17">
        <f t="shared" si="480"/>
        <v>0</v>
      </c>
      <c r="AJ349" s="17">
        <f t="shared" si="480"/>
        <v>0</v>
      </c>
      <c r="AK349" s="17">
        <f t="shared" si="480"/>
        <v>0</v>
      </c>
      <c r="AL349" s="17">
        <f t="shared" si="480"/>
        <v>0</v>
      </c>
      <c r="AM349" s="17">
        <f t="shared" si="480"/>
        <v>0</v>
      </c>
      <c r="AN349" s="17">
        <f t="shared" si="480"/>
        <v>0</v>
      </c>
      <c r="AO349" s="17">
        <f t="shared" si="480"/>
        <v>0</v>
      </c>
      <c r="AP349" s="22">
        <f t="shared" si="464"/>
        <v>85</v>
      </c>
      <c r="AQ349" s="69" t="str">
        <f t="shared" si="465"/>
        <v/>
      </c>
      <c r="AR349" s="8">
        <v>17</v>
      </c>
      <c r="AS349" s="122">
        <v>0</v>
      </c>
      <c r="AT349" s="122">
        <v>0</v>
      </c>
      <c r="AU349" s="122">
        <v>0</v>
      </c>
      <c r="AV349" s="122">
        <v>0</v>
      </c>
      <c r="AW349" s="122">
        <v>0</v>
      </c>
      <c r="AX349" s="122">
        <v>0</v>
      </c>
      <c r="AY349" s="122">
        <v>0</v>
      </c>
      <c r="AZ349" s="122">
        <v>0</v>
      </c>
      <c r="BA349" s="122">
        <v>0</v>
      </c>
      <c r="BB349" s="122">
        <v>0</v>
      </c>
      <c r="BC349" s="122">
        <v>0</v>
      </c>
      <c r="BD349" s="122">
        <v>0</v>
      </c>
      <c r="BE349" s="122">
        <v>0</v>
      </c>
      <c r="BF349" s="122">
        <v>0</v>
      </c>
      <c r="BG349" s="122">
        <v>0</v>
      </c>
      <c r="BH349" s="122">
        <v>0</v>
      </c>
      <c r="BI349" s="122">
        <v>0</v>
      </c>
      <c r="BJ349" s="122">
        <v>0</v>
      </c>
      <c r="BK349" s="122">
        <v>0</v>
      </c>
      <c r="BL349" s="123">
        <v>0</v>
      </c>
      <c r="BM349" s="123">
        <v>0</v>
      </c>
      <c r="BN349" s="123">
        <v>0</v>
      </c>
      <c r="BO349" s="123">
        <v>0</v>
      </c>
      <c r="BP349" s="123">
        <v>0</v>
      </c>
      <c r="BQ349" s="123">
        <v>0</v>
      </c>
      <c r="BR349" s="123">
        <v>0</v>
      </c>
      <c r="BS349" s="123">
        <v>0</v>
      </c>
      <c r="BT349" s="123">
        <v>0</v>
      </c>
      <c r="BU349" s="123">
        <v>0</v>
      </c>
      <c r="BV349" s="123">
        <v>0</v>
      </c>
      <c r="BW349" s="123">
        <v>0</v>
      </c>
      <c r="BX349" s="123">
        <v>0</v>
      </c>
      <c r="BY349" s="123">
        <v>0</v>
      </c>
      <c r="BZ349" s="123">
        <v>0</v>
      </c>
      <c r="CA349" s="122">
        <v>0</v>
      </c>
      <c r="CB349" s="122">
        <v>0</v>
      </c>
      <c r="CC349" s="122">
        <v>0</v>
      </c>
      <c r="CD349" s="122">
        <v>0</v>
      </c>
      <c r="CE349" s="122">
        <v>0</v>
      </c>
    </row>
    <row r="350" spans="1:83">
      <c r="A350" s="4" t="s">
        <v>360</v>
      </c>
      <c r="B350" s="4"/>
      <c r="D350" s="17">
        <f t="shared" ref="D350:AO350" si="481">IF(UPPER(D86)="ABS",0,IF(AND(D$67&gt;0,N(D$68)=0,D$68&lt;&gt;"*"),N(D86)/D$67*D$66,0))</f>
        <v>0</v>
      </c>
      <c r="E350" s="17">
        <f t="shared" si="481"/>
        <v>0</v>
      </c>
      <c r="F350" s="17">
        <f t="shared" si="481"/>
        <v>0</v>
      </c>
      <c r="G350" s="17">
        <f t="shared" si="481"/>
        <v>0</v>
      </c>
      <c r="H350" s="17">
        <f t="shared" si="481"/>
        <v>0</v>
      </c>
      <c r="I350" s="17">
        <f t="shared" si="481"/>
        <v>0</v>
      </c>
      <c r="J350" s="17">
        <f t="shared" si="481"/>
        <v>0</v>
      </c>
      <c r="K350" s="17">
        <f t="shared" si="481"/>
        <v>0</v>
      </c>
      <c r="L350" s="17">
        <f t="shared" si="481"/>
        <v>12.5</v>
      </c>
      <c r="M350" s="17">
        <f t="shared" si="481"/>
        <v>10.208333333333332</v>
      </c>
      <c r="N350" s="17">
        <f t="shared" si="481"/>
        <v>12.396000000000001</v>
      </c>
      <c r="O350" s="17">
        <f t="shared" si="481"/>
        <v>8.6461666666666659</v>
      </c>
      <c r="P350" s="17">
        <f t="shared" si="481"/>
        <v>9.75</v>
      </c>
      <c r="Q350" s="17">
        <f t="shared" si="481"/>
        <v>13</v>
      </c>
      <c r="R350" s="17">
        <f t="shared" si="481"/>
        <v>11.25</v>
      </c>
      <c r="S350" s="17">
        <f t="shared" si="481"/>
        <v>13</v>
      </c>
      <c r="T350" s="17">
        <f t="shared" si="481"/>
        <v>0</v>
      </c>
      <c r="U350" s="17">
        <f t="shared" si="481"/>
        <v>0</v>
      </c>
      <c r="V350" s="17">
        <f t="shared" si="481"/>
        <v>0</v>
      </c>
      <c r="W350" s="17">
        <f t="shared" si="481"/>
        <v>0</v>
      </c>
      <c r="X350" s="17">
        <f t="shared" si="481"/>
        <v>0</v>
      </c>
      <c r="Y350" s="17">
        <f t="shared" si="481"/>
        <v>0</v>
      </c>
      <c r="Z350" s="17">
        <f t="shared" si="481"/>
        <v>0</v>
      </c>
      <c r="AA350" s="17">
        <f t="shared" si="481"/>
        <v>0</v>
      </c>
      <c r="AB350" s="17">
        <f t="shared" si="481"/>
        <v>0</v>
      </c>
      <c r="AC350" s="17">
        <f t="shared" si="481"/>
        <v>0</v>
      </c>
      <c r="AD350" s="17">
        <f t="shared" si="481"/>
        <v>0</v>
      </c>
      <c r="AE350" s="17">
        <f t="shared" si="481"/>
        <v>0</v>
      </c>
      <c r="AF350" s="17">
        <f t="shared" si="481"/>
        <v>0</v>
      </c>
      <c r="AG350" s="17">
        <f t="shared" si="481"/>
        <v>0</v>
      </c>
      <c r="AH350" s="17">
        <f t="shared" si="481"/>
        <v>0</v>
      </c>
      <c r="AI350" s="17">
        <f t="shared" si="481"/>
        <v>0</v>
      </c>
      <c r="AJ350" s="17">
        <f t="shared" si="481"/>
        <v>0</v>
      </c>
      <c r="AK350" s="17">
        <f t="shared" si="481"/>
        <v>0</v>
      </c>
      <c r="AL350" s="17">
        <f t="shared" si="481"/>
        <v>0</v>
      </c>
      <c r="AM350" s="17">
        <f t="shared" si="481"/>
        <v>0</v>
      </c>
      <c r="AN350" s="17">
        <f t="shared" si="481"/>
        <v>0</v>
      </c>
      <c r="AO350" s="17">
        <f t="shared" si="481"/>
        <v>0</v>
      </c>
      <c r="AP350" s="22">
        <f t="shared" si="464"/>
        <v>91</v>
      </c>
      <c r="AQ350" s="69" t="str">
        <f t="shared" si="465"/>
        <v/>
      </c>
      <c r="AR350" s="8">
        <v>18</v>
      </c>
      <c r="AS350" s="122">
        <v>0</v>
      </c>
      <c r="AT350" s="122">
        <v>0</v>
      </c>
      <c r="AU350" s="122">
        <v>0</v>
      </c>
      <c r="AV350" s="122">
        <v>0</v>
      </c>
      <c r="AW350" s="122">
        <v>0</v>
      </c>
      <c r="AX350" s="122">
        <v>0</v>
      </c>
      <c r="AY350" s="122">
        <v>0</v>
      </c>
      <c r="AZ350" s="122">
        <v>0</v>
      </c>
      <c r="BA350" s="122">
        <v>0</v>
      </c>
      <c r="BB350" s="122">
        <v>0</v>
      </c>
      <c r="BC350" s="122">
        <v>0</v>
      </c>
      <c r="BD350" s="122">
        <v>0</v>
      </c>
      <c r="BE350" s="122">
        <v>0</v>
      </c>
      <c r="BF350" s="122">
        <v>0</v>
      </c>
      <c r="BG350" s="122">
        <v>0</v>
      </c>
      <c r="BH350" s="122">
        <v>0</v>
      </c>
      <c r="BI350" s="122">
        <v>0</v>
      </c>
      <c r="BJ350" s="122">
        <v>0</v>
      </c>
      <c r="BK350" s="122">
        <v>0</v>
      </c>
      <c r="BL350" s="123">
        <v>0</v>
      </c>
      <c r="BM350" s="123">
        <v>0</v>
      </c>
      <c r="BN350" s="123">
        <v>0</v>
      </c>
      <c r="BO350" s="123">
        <v>0</v>
      </c>
      <c r="BP350" s="123">
        <v>0</v>
      </c>
      <c r="BQ350" s="123">
        <v>0</v>
      </c>
      <c r="BR350" s="123">
        <v>0</v>
      </c>
      <c r="BS350" s="123">
        <v>0</v>
      </c>
      <c r="BT350" s="123">
        <v>0</v>
      </c>
      <c r="BU350" s="123">
        <v>0</v>
      </c>
      <c r="BV350" s="123">
        <v>0</v>
      </c>
      <c r="BW350" s="123">
        <v>0</v>
      </c>
      <c r="BX350" s="123">
        <v>0</v>
      </c>
      <c r="BY350" s="123">
        <v>0</v>
      </c>
      <c r="BZ350" s="123">
        <v>0</v>
      </c>
      <c r="CA350" s="123">
        <v>0</v>
      </c>
      <c r="CB350" s="123">
        <v>0</v>
      </c>
      <c r="CC350" s="123">
        <v>0</v>
      </c>
      <c r="CD350" s="123">
        <v>0</v>
      </c>
      <c r="CE350" s="123">
        <v>0</v>
      </c>
    </row>
    <row r="351" spans="1:83">
      <c r="A351" s="4" t="s">
        <v>362</v>
      </c>
      <c r="B351" s="4"/>
      <c r="D351" s="17">
        <f t="shared" ref="D351:AO351" si="482">IF(UPPER(D87)="ABS",0,IF(AND(D$67&gt;0,N(D$68)=0,D$68&lt;&gt;"*"),N(D87)/D$67*D$66,0))</f>
        <v>0</v>
      </c>
      <c r="E351" s="17">
        <f t="shared" si="482"/>
        <v>0</v>
      </c>
      <c r="F351" s="17">
        <f t="shared" si="482"/>
        <v>0</v>
      </c>
      <c r="G351" s="17">
        <f t="shared" si="482"/>
        <v>0</v>
      </c>
      <c r="H351" s="17">
        <f t="shared" si="482"/>
        <v>0</v>
      </c>
      <c r="I351" s="17">
        <f t="shared" si="482"/>
        <v>0</v>
      </c>
      <c r="J351" s="17">
        <f t="shared" si="482"/>
        <v>0</v>
      </c>
      <c r="K351" s="17">
        <f t="shared" si="482"/>
        <v>0</v>
      </c>
      <c r="L351" s="17">
        <f t="shared" si="482"/>
        <v>11.874666666666668</v>
      </c>
      <c r="M351" s="17">
        <f t="shared" si="482"/>
        <v>8.0558333333333323</v>
      </c>
      <c r="N351" s="17">
        <f t="shared" si="482"/>
        <v>8.9586666666666659</v>
      </c>
      <c r="O351" s="17">
        <f t="shared" si="482"/>
        <v>5.833333333333333</v>
      </c>
      <c r="P351" s="17">
        <f t="shared" si="482"/>
        <v>10.8744</v>
      </c>
      <c r="Q351" s="17">
        <f t="shared" si="482"/>
        <v>13</v>
      </c>
      <c r="R351" s="17">
        <f t="shared" si="482"/>
        <v>8.0004000000000008</v>
      </c>
      <c r="S351" s="17">
        <f t="shared" si="482"/>
        <v>12.5944</v>
      </c>
      <c r="T351" s="17">
        <f t="shared" si="482"/>
        <v>0</v>
      </c>
      <c r="U351" s="17">
        <f t="shared" si="482"/>
        <v>0</v>
      </c>
      <c r="V351" s="17">
        <f t="shared" si="482"/>
        <v>0</v>
      </c>
      <c r="W351" s="17">
        <f t="shared" si="482"/>
        <v>0</v>
      </c>
      <c r="X351" s="17">
        <f t="shared" si="482"/>
        <v>0</v>
      </c>
      <c r="Y351" s="17">
        <f t="shared" si="482"/>
        <v>0</v>
      </c>
      <c r="Z351" s="17">
        <f t="shared" si="482"/>
        <v>0</v>
      </c>
      <c r="AA351" s="17">
        <f t="shared" si="482"/>
        <v>0</v>
      </c>
      <c r="AB351" s="17">
        <f t="shared" si="482"/>
        <v>0</v>
      </c>
      <c r="AC351" s="17">
        <f t="shared" si="482"/>
        <v>0</v>
      </c>
      <c r="AD351" s="17">
        <f t="shared" si="482"/>
        <v>0</v>
      </c>
      <c r="AE351" s="17">
        <f t="shared" si="482"/>
        <v>0</v>
      </c>
      <c r="AF351" s="17">
        <f t="shared" si="482"/>
        <v>0</v>
      </c>
      <c r="AG351" s="17">
        <f t="shared" si="482"/>
        <v>0</v>
      </c>
      <c r="AH351" s="17">
        <f t="shared" si="482"/>
        <v>0</v>
      </c>
      <c r="AI351" s="17">
        <f t="shared" si="482"/>
        <v>0</v>
      </c>
      <c r="AJ351" s="17">
        <f t="shared" si="482"/>
        <v>0</v>
      </c>
      <c r="AK351" s="17">
        <f t="shared" si="482"/>
        <v>0</v>
      </c>
      <c r="AL351" s="17">
        <f t="shared" si="482"/>
        <v>0</v>
      </c>
      <c r="AM351" s="17">
        <f t="shared" si="482"/>
        <v>0</v>
      </c>
      <c r="AN351" s="17">
        <f t="shared" si="482"/>
        <v>0</v>
      </c>
      <c r="AO351" s="17">
        <f t="shared" si="482"/>
        <v>0</v>
      </c>
      <c r="AP351" s="22">
        <f t="shared" si="464"/>
        <v>79</v>
      </c>
      <c r="AQ351" s="69" t="str">
        <f t="shared" si="465"/>
        <v/>
      </c>
      <c r="AR351" s="8">
        <v>19</v>
      </c>
      <c r="AS351" s="122">
        <v>0</v>
      </c>
      <c r="AT351" s="122">
        <v>0</v>
      </c>
      <c r="AU351" s="122">
        <v>0</v>
      </c>
      <c r="AV351" s="122">
        <v>0</v>
      </c>
      <c r="AW351" s="122">
        <v>0</v>
      </c>
      <c r="AX351" s="122">
        <v>0</v>
      </c>
      <c r="AY351" s="122">
        <v>0</v>
      </c>
      <c r="AZ351" s="122">
        <v>0</v>
      </c>
      <c r="BA351" s="122">
        <v>0</v>
      </c>
      <c r="BB351" s="122">
        <v>0</v>
      </c>
      <c r="BC351" s="122">
        <v>0</v>
      </c>
      <c r="BD351" s="122">
        <v>0</v>
      </c>
      <c r="BE351" s="122">
        <v>0</v>
      </c>
      <c r="BF351" s="122">
        <v>0</v>
      </c>
      <c r="BG351" s="122">
        <v>0</v>
      </c>
      <c r="BH351" s="122">
        <v>0</v>
      </c>
      <c r="BI351" s="122">
        <v>0</v>
      </c>
      <c r="BJ351" s="122">
        <v>0</v>
      </c>
      <c r="BK351" s="122">
        <v>0</v>
      </c>
      <c r="BL351" s="123">
        <v>0</v>
      </c>
      <c r="BM351" s="123">
        <v>0</v>
      </c>
      <c r="BN351" s="123">
        <v>0</v>
      </c>
      <c r="BO351" s="123">
        <v>0</v>
      </c>
      <c r="BP351" s="123">
        <v>0</v>
      </c>
      <c r="BQ351" s="123">
        <v>0</v>
      </c>
      <c r="BR351" s="123">
        <v>0</v>
      </c>
      <c r="BS351" s="123">
        <v>0</v>
      </c>
      <c r="BT351" s="123">
        <v>0</v>
      </c>
      <c r="BU351" s="123">
        <v>0</v>
      </c>
      <c r="BV351" s="123">
        <v>0</v>
      </c>
      <c r="BW351" s="123">
        <v>0</v>
      </c>
      <c r="BX351" s="123">
        <v>0</v>
      </c>
      <c r="BY351" s="123">
        <v>0</v>
      </c>
      <c r="BZ351" s="123">
        <v>0</v>
      </c>
      <c r="CA351" s="123">
        <v>0</v>
      </c>
      <c r="CB351" s="123">
        <v>0</v>
      </c>
      <c r="CC351" s="123">
        <v>0</v>
      </c>
      <c r="CD351" s="123">
        <v>0</v>
      </c>
      <c r="CE351" s="123">
        <v>0</v>
      </c>
    </row>
    <row r="352" spans="1:83">
      <c r="A352" s="4" t="s">
        <v>361</v>
      </c>
      <c r="B352" s="4"/>
      <c r="D352" s="17">
        <f t="shared" ref="D352:AO352" si="483">IF(UPPER(D88)="ABS",0,IF(AND(D$67&gt;0,N(D$68)=0,D$68&lt;&gt;"*"),N(D88)/D$67*D$66,0))</f>
        <v>0</v>
      </c>
      <c r="E352" s="17">
        <f t="shared" si="483"/>
        <v>0</v>
      </c>
      <c r="F352" s="17">
        <f t="shared" si="483"/>
        <v>0</v>
      </c>
      <c r="G352" s="17">
        <f t="shared" si="483"/>
        <v>0</v>
      </c>
      <c r="H352" s="17">
        <f t="shared" si="483"/>
        <v>0</v>
      </c>
      <c r="I352" s="17">
        <f t="shared" si="483"/>
        <v>0</v>
      </c>
      <c r="J352" s="17">
        <f t="shared" si="483"/>
        <v>0</v>
      </c>
      <c r="K352" s="17">
        <f t="shared" si="483"/>
        <v>0</v>
      </c>
      <c r="L352" s="17">
        <f t="shared" si="483"/>
        <v>11.458666666666666</v>
      </c>
      <c r="M352" s="17">
        <f t="shared" si="483"/>
        <v>10.417166666666667</v>
      </c>
      <c r="N352" s="17">
        <f t="shared" si="483"/>
        <v>8.7146666666666661</v>
      </c>
      <c r="O352" s="17">
        <f t="shared" si="483"/>
        <v>7.0139999999999993</v>
      </c>
      <c r="P352" s="17">
        <f t="shared" si="483"/>
        <v>11.6256</v>
      </c>
      <c r="Q352" s="17">
        <f t="shared" si="483"/>
        <v>13</v>
      </c>
      <c r="R352" s="17">
        <f t="shared" si="483"/>
        <v>9.3743999999999996</v>
      </c>
      <c r="S352" s="17">
        <f t="shared" si="483"/>
        <v>12.7972</v>
      </c>
      <c r="T352" s="17">
        <f t="shared" si="483"/>
        <v>0</v>
      </c>
      <c r="U352" s="17">
        <f t="shared" si="483"/>
        <v>0</v>
      </c>
      <c r="V352" s="17">
        <f t="shared" si="483"/>
        <v>0</v>
      </c>
      <c r="W352" s="17">
        <f t="shared" si="483"/>
        <v>0</v>
      </c>
      <c r="X352" s="17">
        <f t="shared" si="483"/>
        <v>0</v>
      </c>
      <c r="Y352" s="17">
        <f t="shared" si="483"/>
        <v>0</v>
      </c>
      <c r="Z352" s="17">
        <f t="shared" si="483"/>
        <v>0</v>
      </c>
      <c r="AA352" s="17">
        <f t="shared" si="483"/>
        <v>0</v>
      </c>
      <c r="AB352" s="17">
        <f t="shared" si="483"/>
        <v>0</v>
      </c>
      <c r="AC352" s="17">
        <f t="shared" si="483"/>
        <v>0</v>
      </c>
      <c r="AD352" s="17">
        <f t="shared" si="483"/>
        <v>0</v>
      </c>
      <c r="AE352" s="17">
        <f t="shared" si="483"/>
        <v>0</v>
      </c>
      <c r="AF352" s="17">
        <f t="shared" si="483"/>
        <v>0</v>
      </c>
      <c r="AG352" s="17">
        <f t="shared" si="483"/>
        <v>0</v>
      </c>
      <c r="AH352" s="17">
        <f t="shared" si="483"/>
        <v>0</v>
      </c>
      <c r="AI352" s="17">
        <f t="shared" si="483"/>
        <v>0</v>
      </c>
      <c r="AJ352" s="17">
        <f t="shared" si="483"/>
        <v>0</v>
      </c>
      <c r="AK352" s="17">
        <f t="shared" si="483"/>
        <v>0</v>
      </c>
      <c r="AL352" s="17">
        <f t="shared" si="483"/>
        <v>0</v>
      </c>
      <c r="AM352" s="17">
        <f t="shared" si="483"/>
        <v>0</v>
      </c>
      <c r="AN352" s="17">
        <f t="shared" si="483"/>
        <v>0</v>
      </c>
      <c r="AO352" s="17">
        <f t="shared" si="483"/>
        <v>0</v>
      </c>
      <c r="AP352" s="22">
        <f t="shared" si="464"/>
        <v>84</v>
      </c>
      <c r="AQ352" s="69" t="str">
        <f t="shared" si="465"/>
        <v/>
      </c>
      <c r="AR352" s="8">
        <v>20</v>
      </c>
      <c r="AS352" s="122">
        <v>0</v>
      </c>
      <c r="AT352" s="122">
        <v>0</v>
      </c>
      <c r="AU352" s="122">
        <v>0</v>
      </c>
      <c r="AV352" s="122">
        <v>0</v>
      </c>
      <c r="AW352" s="122">
        <v>0</v>
      </c>
      <c r="AX352" s="122">
        <v>0</v>
      </c>
      <c r="AY352" s="122">
        <v>0</v>
      </c>
      <c r="AZ352" s="122">
        <v>0</v>
      </c>
      <c r="BA352" s="122">
        <v>0</v>
      </c>
      <c r="BB352" s="122">
        <v>0</v>
      </c>
      <c r="BC352" s="122">
        <v>0</v>
      </c>
      <c r="BD352" s="122">
        <v>0</v>
      </c>
      <c r="BE352" s="122">
        <v>0</v>
      </c>
      <c r="BF352" s="122">
        <v>0</v>
      </c>
      <c r="BG352" s="122">
        <v>0</v>
      </c>
      <c r="BH352" s="122">
        <v>0</v>
      </c>
      <c r="BI352" s="122">
        <v>0</v>
      </c>
      <c r="BJ352" s="122">
        <v>0</v>
      </c>
      <c r="BK352" s="122">
        <v>0</v>
      </c>
      <c r="BL352" s="123">
        <v>0</v>
      </c>
      <c r="BM352" s="123">
        <v>0</v>
      </c>
      <c r="BN352" s="123">
        <v>0</v>
      </c>
      <c r="BO352" s="123">
        <v>0</v>
      </c>
      <c r="BP352" s="123">
        <v>0</v>
      </c>
      <c r="BQ352" s="123">
        <v>0</v>
      </c>
      <c r="BR352" s="123">
        <v>0</v>
      </c>
      <c r="BS352" s="123">
        <v>0</v>
      </c>
      <c r="BT352" s="123">
        <v>0</v>
      </c>
      <c r="BU352" s="123">
        <v>0</v>
      </c>
      <c r="BV352" s="123">
        <v>0</v>
      </c>
      <c r="BW352" s="123">
        <v>0</v>
      </c>
      <c r="BX352" s="123">
        <v>0</v>
      </c>
      <c r="BY352" s="123">
        <v>0</v>
      </c>
      <c r="BZ352" s="123">
        <v>0</v>
      </c>
      <c r="CA352" s="123">
        <v>0</v>
      </c>
      <c r="CB352" s="123">
        <v>0</v>
      </c>
      <c r="CC352" s="123">
        <v>0</v>
      </c>
      <c r="CD352" s="123">
        <v>0</v>
      </c>
      <c r="CE352" s="123">
        <v>0</v>
      </c>
    </row>
    <row r="353" spans="1:83">
      <c r="A353" s="4"/>
      <c r="B353" s="4"/>
      <c r="D353" s="17">
        <f t="shared" ref="D353:AO353" si="484">IF(UPPER(D89)="ABS",0,IF(AND(D$67&gt;0,N(D$68)=0,D$68&lt;&gt;"*"),N(D89)/D$67*D$66,0))</f>
        <v>0</v>
      </c>
      <c r="E353" s="17">
        <f t="shared" si="484"/>
        <v>0</v>
      </c>
      <c r="F353" s="17">
        <f t="shared" si="484"/>
        <v>0</v>
      </c>
      <c r="G353" s="17">
        <f t="shared" si="484"/>
        <v>0</v>
      </c>
      <c r="H353" s="17">
        <f t="shared" si="484"/>
        <v>0</v>
      </c>
      <c r="I353" s="17">
        <f t="shared" si="484"/>
        <v>0</v>
      </c>
      <c r="J353" s="17">
        <f t="shared" si="484"/>
        <v>0</v>
      </c>
      <c r="K353" s="17">
        <f t="shared" si="484"/>
        <v>0</v>
      </c>
      <c r="L353" s="17">
        <f t="shared" si="484"/>
        <v>10.416</v>
      </c>
      <c r="M353" s="17">
        <f t="shared" si="484"/>
        <v>8.75</v>
      </c>
      <c r="N353" s="17">
        <f t="shared" si="484"/>
        <v>8.9240000000000013</v>
      </c>
      <c r="O353" s="17">
        <f t="shared" si="484"/>
        <v>8.5761666666666674</v>
      </c>
      <c r="P353" s="17">
        <f t="shared" si="484"/>
        <v>11.6256</v>
      </c>
      <c r="Q353" s="17">
        <f t="shared" si="484"/>
        <v>13</v>
      </c>
      <c r="R353" s="17">
        <f t="shared" si="484"/>
        <v>8.7504000000000008</v>
      </c>
      <c r="S353" s="17">
        <f t="shared" si="484"/>
        <v>13</v>
      </c>
      <c r="T353" s="17">
        <f t="shared" si="484"/>
        <v>0</v>
      </c>
      <c r="U353" s="17">
        <f t="shared" si="484"/>
        <v>0</v>
      </c>
      <c r="V353" s="17">
        <f t="shared" si="484"/>
        <v>0</v>
      </c>
      <c r="W353" s="17">
        <f t="shared" si="484"/>
        <v>0</v>
      </c>
      <c r="X353" s="17">
        <f t="shared" si="484"/>
        <v>0</v>
      </c>
      <c r="Y353" s="17">
        <f t="shared" si="484"/>
        <v>0</v>
      </c>
      <c r="Z353" s="17">
        <f t="shared" si="484"/>
        <v>0</v>
      </c>
      <c r="AA353" s="17">
        <f t="shared" si="484"/>
        <v>0</v>
      </c>
      <c r="AB353" s="17">
        <f t="shared" si="484"/>
        <v>0</v>
      </c>
      <c r="AC353" s="17">
        <f t="shared" si="484"/>
        <v>0</v>
      </c>
      <c r="AD353" s="17">
        <f t="shared" si="484"/>
        <v>0</v>
      </c>
      <c r="AE353" s="17">
        <f t="shared" si="484"/>
        <v>0</v>
      </c>
      <c r="AF353" s="17">
        <f t="shared" si="484"/>
        <v>0</v>
      </c>
      <c r="AG353" s="17">
        <f t="shared" si="484"/>
        <v>0</v>
      </c>
      <c r="AH353" s="17">
        <f t="shared" si="484"/>
        <v>0</v>
      </c>
      <c r="AI353" s="17">
        <f t="shared" si="484"/>
        <v>0</v>
      </c>
      <c r="AJ353" s="17">
        <f t="shared" si="484"/>
        <v>0</v>
      </c>
      <c r="AK353" s="17">
        <f t="shared" si="484"/>
        <v>0</v>
      </c>
      <c r="AL353" s="17">
        <f t="shared" si="484"/>
        <v>0</v>
      </c>
      <c r="AM353" s="17">
        <f t="shared" si="484"/>
        <v>0</v>
      </c>
      <c r="AN353" s="17">
        <f t="shared" si="484"/>
        <v>0</v>
      </c>
      <c r="AO353" s="17">
        <f t="shared" si="484"/>
        <v>0</v>
      </c>
      <c r="AP353" s="22">
        <f t="shared" si="464"/>
        <v>83</v>
      </c>
      <c r="AQ353" s="69" t="str">
        <f t="shared" si="465"/>
        <v/>
      </c>
      <c r="AR353" s="8">
        <v>21</v>
      </c>
      <c r="AS353" s="122">
        <v>0</v>
      </c>
      <c r="AT353" s="122">
        <v>0</v>
      </c>
      <c r="AU353" s="122">
        <v>0</v>
      </c>
      <c r="AV353" s="122">
        <v>0</v>
      </c>
      <c r="AW353" s="122">
        <v>0</v>
      </c>
      <c r="AX353" s="122">
        <v>0</v>
      </c>
      <c r="AY353" s="122">
        <v>0</v>
      </c>
      <c r="AZ353" s="122">
        <v>0</v>
      </c>
      <c r="BA353" s="122">
        <v>0</v>
      </c>
      <c r="BB353" s="122">
        <v>0</v>
      </c>
      <c r="BC353" s="122">
        <v>0</v>
      </c>
      <c r="BD353" s="122">
        <v>0</v>
      </c>
      <c r="BE353" s="122">
        <v>0</v>
      </c>
      <c r="BF353" s="122">
        <v>0</v>
      </c>
      <c r="BG353" s="122">
        <v>0</v>
      </c>
      <c r="BH353" s="122">
        <v>0</v>
      </c>
      <c r="BI353" s="122">
        <v>0</v>
      </c>
      <c r="BJ353" s="122">
        <v>0</v>
      </c>
      <c r="BK353" s="122">
        <v>0</v>
      </c>
      <c r="BL353" s="123">
        <v>0</v>
      </c>
      <c r="BM353" s="123">
        <v>0</v>
      </c>
      <c r="BN353" s="123">
        <v>0</v>
      </c>
      <c r="BO353" s="123">
        <v>0</v>
      </c>
      <c r="BP353" s="123">
        <v>0</v>
      </c>
      <c r="BQ353" s="123">
        <v>0</v>
      </c>
      <c r="BR353" s="123">
        <v>0</v>
      </c>
      <c r="BS353" s="123">
        <v>0</v>
      </c>
      <c r="BT353" s="123">
        <v>0</v>
      </c>
      <c r="BU353" s="123">
        <v>0</v>
      </c>
      <c r="BV353" s="123">
        <v>0</v>
      </c>
      <c r="BW353" s="123">
        <v>0</v>
      </c>
      <c r="BX353" s="123">
        <v>0</v>
      </c>
      <c r="BY353" s="123">
        <v>0</v>
      </c>
      <c r="BZ353" s="123">
        <v>0</v>
      </c>
      <c r="CA353" s="123">
        <v>0</v>
      </c>
      <c r="CB353" s="123">
        <v>0</v>
      </c>
      <c r="CC353" s="123">
        <v>0</v>
      </c>
      <c r="CD353" s="123">
        <v>0</v>
      </c>
      <c r="CE353" s="123">
        <v>0</v>
      </c>
    </row>
    <row r="354" spans="1:83">
      <c r="A354" s="155"/>
      <c r="D354" s="17">
        <f t="shared" ref="D354:AO354" si="485">IF(UPPER(D90)="ABS",0,IF(AND(D$67&gt;0,N(D$68)=0,D$68&lt;&gt;"*"),N(D90)/D$67*D$66,0))</f>
        <v>0</v>
      </c>
      <c r="E354" s="17">
        <f t="shared" si="485"/>
        <v>0</v>
      </c>
      <c r="F354" s="17">
        <f t="shared" si="485"/>
        <v>0</v>
      </c>
      <c r="G354" s="17">
        <f t="shared" si="485"/>
        <v>0</v>
      </c>
      <c r="H354" s="17">
        <f t="shared" si="485"/>
        <v>0</v>
      </c>
      <c r="I354" s="17">
        <f t="shared" si="485"/>
        <v>0</v>
      </c>
      <c r="J354" s="17">
        <f t="shared" si="485"/>
        <v>0</v>
      </c>
      <c r="K354" s="17">
        <f t="shared" si="485"/>
        <v>0</v>
      </c>
      <c r="L354" s="17">
        <f t="shared" si="485"/>
        <v>12.5</v>
      </c>
      <c r="M354" s="17">
        <f t="shared" si="485"/>
        <v>10.624833333333333</v>
      </c>
      <c r="N354" s="17">
        <f t="shared" si="485"/>
        <v>10.364000000000001</v>
      </c>
      <c r="O354" s="17">
        <f t="shared" si="485"/>
        <v>7.8470000000000004</v>
      </c>
      <c r="P354" s="17">
        <f t="shared" si="485"/>
        <v>8.7504000000000008</v>
      </c>
      <c r="Q354" s="17">
        <f t="shared" si="485"/>
        <v>13</v>
      </c>
      <c r="R354" s="17">
        <f t="shared" si="485"/>
        <v>10.1256</v>
      </c>
      <c r="S354" s="17">
        <f t="shared" si="485"/>
        <v>13</v>
      </c>
      <c r="T354" s="17">
        <f t="shared" si="485"/>
        <v>0</v>
      </c>
      <c r="U354" s="17">
        <f t="shared" si="485"/>
        <v>0</v>
      </c>
      <c r="V354" s="17">
        <f t="shared" si="485"/>
        <v>0</v>
      </c>
      <c r="W354" s="17">
        <f t="shared" si="485"/>
        <v>0</v>
      </c>
      <c r="X354" s="17">
        <f t="shared" si="485"/>
        <v>0</v>
      </c>
      <c r="Y354" s="17">
        <f t="shared" si="485"/>
        <v>0</v>
      </c>
      <c r="Z354" s="17">
        <f t="shared" si="485"/>
        <v>0</v>
      </c>
      <c r="AA354" s="17">
        <f t="shared" si="485"/>
        <v>0</v>
      </c>
      <c r="AB354" s="17">
        <f t="shared" si="485"/>
        <v>0</v>
      </c>
      <c r="AC354" s="17">
        <f t="shared" si="485"/>
        <v>0</v>
      </c>
      <c r="AD354" s="17">
        <f t="shared" si="485"/>
        <v>0</v>
      </c>
      <c r="AE354" s="17">
        <f t="shared" si="485"/>
        <v>0</v>
      </c>
      <c r="AF354" s="17">
        <f t="shared" si="485"/>
        <v>0</v>
      </c>
      <c r="AG354" s="17">
        <f t="shared" si="485"/>
        <v>0</v>
      </c>
      <c r="AH354" s="17">
        <f t="shared" si="485"/>
        <v>0</v>
      </c>
      <c r="AI354" s="17">
        <f t="shared" si="485"/>
        <v>0</v>
      </c>
      <c r="AJ354" s="17">
        <f t="shared" si="485"/>
        <v>0</v>
      </c>
      <c r="AK354" s="17">
        <f t="shared" si="485"/>
        <v>0</v>
      </c>
      <c r="AL354" s="17">
        <f t="shared" si="485"/>
        <v>0</v>
      </c>
      <c r="AM354" s="17">
        <f t="shared" si="485"/>
        <v>0</v>
      </c>
      <c r="AN354" s="17">
        <f t="shared" si="485"/>
        <v>0</v>
      </c>
      <c r="AO354" s="17">
        <f t="shared" si="485"/>
        <v>0</v>
      </c>
      <c r="AP354" s="22">
        <f t="shared" si="464"/>
        <v>86</v>
      </c>
      <c r="AQ354" s="69" t="str">
        <f t="shared" si="465"/>
        <v/>
      </c>
      <c r="AR354" s="8">
        <v>22</v>
      </c>
      <c r="AS354" s="122">
        <v>0</v>
      </c>
      <c r="AT354" s="122">
        <v>0</v>
      </c>
      <c r="AU354" s="122">
        <v>0</v>
      </c>
      <c r="AV354" s="122">
        <v>0</v>
      </c>
      <c r="AW354" s="122">
        <v>0</v>
      </c>
      <c r="AX354" s="122">
        <v>0</v>
      </c>
      <c r="AY354" s="122">
        <v>0</v>
      </c>
      <c r="AZ354" s="122">
        <v>0</v>
      </c>
      <c r="BA354" s="122">
        <v>0</v>
      </c>
      <c r="BB354" s="122">
        <v>0</v>
      </c>
      <c r="BC354" s="122">
        <v>0</v>
      </c>
      <c r="BD354" s="122">
        <v>0</v>
      </c>
      <c r="BE354" s="122">
        <v>0</v>
      </c>
      <c r="BF354" s="122">
        <v>0</v>
      </c>
      <c r="BG354" s="122">
        <v>0</v>
      </c>
      <c r="BH354" s="122">
        <v>0</v>
      </c>
      <c r="BI354" s="122">
        <v>0</v>
      </c>
      <c r="BJ354" s="122">
        <v>0</v>
      </c>
      <c r="BK354" s="122">
        <v>0</v>
      </c>
      <c r="BL354" s="123">
        <v>0</v>
      </c>
      <c r="BM354" s="123">
        <v>0</v>
      </c>
      <c r="BN354" s="123">
        <v>0</v>
      </c>
      <c r="BO354" s="123">
        <v>0</v>
      </c>
      <c r="BP354" s="123">
        <v>0</v>
      </c>
      <c r="BQ354" s="123">
        <v>0</v>
      </c>
      <c r="BR354" s="123">
        <v>0</v>
      </c>
      <c r="BS354" s="123">
        <v>0</v>
      </c>
      <c r="BT354" s="123">
        <v>0</v>
      </c>
      <c r="BU354" s="123">
        <v>0</v>
      </c>
      <c r="BV354" s="123">
        <v>0</v>
      </c>
      <c r="BW354" s="123">
        <v>0</v>
      </c>
      <c r="BX354" s="123">
        <v>0</v>
      </c>
      <c r="BY354" s="123">
        <v>0</v>
      </c>
      <c r="BZ354" s="123">
        <v>0</v>
      </c>
      <c r="CA354" s="123">
        <v>0</v>
      </c>
      <c r="CB354" s="123">
        <v>0</v>
      </c>
      <c r="CC354" s="123">
        <v>0</v>
      </c>
      <c r="CD354" s="123">
        <v>0</v>
      </c>
      <c r="CE354" s="123">
        <v>0</v>
      </c>
    </row>
    <row r="355" spans="1:83">
      <c r="D355" s="17">
        <f t="shared" ref="D355:AO355" si="486">IF(UPPER(D91)="ABS",0,IF(AND(D$67&gt;0,N(D$68)=0,D$68&lt;&gt;"*"),N(D91)/D$67*D$66,0))</f>
        <v>0</v>
      </c>
      <c r="E355" s="17">
        <f t="shared" si="486"/>
        <v>0</v>
      </c>
      <c r="F355" s="17">
        <f t="shared" si="486"/>
        <v>0</v>
      </c>
      <c r="G355" s="17">
        <f t="shared" si="486"/>
        <v>0</v>
      </c>
      <c r="H355" s="17">
        <f t="shared" si="486"/>
        <v>0</v>
      </c>
      <c r="I355" s="17">
        <f t="shared" si="486"/>
        <v>0</v>
      </c>
      <c r="J355" s="17">
        <f t="shared" si="486"/>
        <v>0</v>
      </c>
      <c r="K355" s="17">
        <f t="shared" si="486"/>
        <v>0</v>
      </c>
      <c r="L355" s="17">
        <f t="shared" si="486"/>
        <v>12.708000000000002</v>
      </c>
      <c r="M355" s="17">
        <f t="shared" si="486"/>
        <v>9.1664999999999992</v>
      </c>
      <c r="N355" s="17">
        <f t="shared" si="486"/>
        <v>9.2360000000000007</v>
      </c>
      <c r="O355" s="17">
        <f t="shared" si="486"/>
        <v>8.0558333333333323</v>
      </c>
      <c r="P355" s="17">
        <f t="shared" si="486"/>
        <v>12</v>
      </c>
      <c r="Q355" s="17">
        <f t="shared" si="486"/>
        <v>13</v>
      </c>
      <c r="R355" s="17">
        <f t="shared" si="486"/>
        <v>9</v>
      </c>
      <c r="S355" s="17">
        <f t="shared" si="486"/>
        <v>12.1875</v>
      </c>
      <c r="T355" s="17">
        <f t="shared" si="486"/>
        <v>0</v>
      </c>
      <c r="U355" s="17">
        <f t="shared" si="486"/>
        <v>0</v>
      </c>
      <c r="V355" s="17">
        <f t="shared" si="486"/>
        <v>0</v>
      </c>
      <c r="W355" s="17">
        <f t="shared" si="486"/>
        <v>0</v>
      </c>
      <c r="X355" s="17">
        <f t="shared" si="486"/>
        <v>0</v>
      </c>
      <c r="Y355" s="17">
        <f t="shared" si="486"/>
        <v>0</v>
      </c>
      <c r="Z355" s="17">
        <f t="shared" si="486"/>
        <v>0</v>
      </c>
      <c r="AA355" s="17">
        <f t="shared" si="486"/>
        <v>0</v>
      </c>
      <c r="AB355" s="17">
        <f t="shared" si="486"/>
        <v>0</v>
      </c>
      <c r="AC355" s="17">
        <f t="shared" si="486"/>
        <v>0</v>
      </c>
      <c r="AD355" s="17">
        <f t="shared" si="486"/>
        <v>0</v>
      </c>
      <c r="AE355" s="17">
        <f t="shared" si="486"/>
        <v>0</v>
      </c>
      <c r="AF355" s="17">
        <f t="shared" si="486"/>
        <v>0</v>
      </c>
      <c r="AG355" s="17">
        <f t="shared" si="486"/>
        <v>0</v>
      </c>
      <c r="AH355" s="17">
        <f t="shared" si="486"/>
        <v>0</v>
      </c>
      <c r="AI355" s="17">
        <f t="shared" si="486"/>
        <v>0</v>
      </c>
      <c r="AJ355" s="17">
        <f t="shared" si="486"/>
        <v>0</v>
      </c>
      <c r="AK355" s="17">
        <f t="shared" si="486"/>
        <v>0</v>
      </c>
      <c r="AL355" s="17">
        <f t="shared" si="486"/>
        <v>0</v>
      </c>
      <c r="AM355" s="17">
        <f t="shared" si="486"/>
        <v>0</v>
      </c>
      <c r="AN355" s="17">
        <f t="shared" si="486"/>
        <v>0</v>
      </c>
      <c r="AO355" s="17">
        <f t="shared" si="486"/>
        <v>0</v>
      </c>
      <c r="AP355" s="22">
        <f t="shared" si="464"/>
        <v>85</v>
      </c>
      <c r="AQ355" s="69" t="str">
        <f t="shared" si="465"/>
        <v/>
      </c>
      <c r="AR355" s="8">
        <v>23</v>
      </c>
      <c r="AS355" s="122">
        <v>0</v>
      </c>
      <c r="AT355" s="122">
        <v>0</v>
      </c>
      <c r="AU355" s="122">
        <v>0</v>
      </c>
      <c r="AV355" s="122">
        <v>0</v>
      </c>
      <c r="AW355" s="122">
        <v>0</v>
      </c>
      <c r="AX355" s="122">
        <v>0</v>
      </c>
      <c r="AY355" s="122">
        <v>0</v>
      </c>
      <c r="AZ355" s="122">
        <v>0</v>
      </c>
      <c r="BA355" s="122">
        <v>0</v>
      </c>
      <c r="BB355" s="122">
        <v>0</v>
      </c>
      <c r="BC355" s="122">
        <v>0</v>
      </c>
      <c r="BD355" s="122">
        <v>0</v>
      </c>
      <c r="BE355" s="122">
        <v>0</v>
      </c>
      <c r="BF355" s="122">
        <v>0</v>
      </c>
      <c r="BG355" s="122">
        <v>0</v>
      </c>
      <c r="BH355" s="122">
        <v>0</v>
      </c>
      <c r="BI355" s="122">
        <v>0</v>
      </c>
      <c r="BJ355" s="122">
        <v>0</v>
      </c>
      <c r="BK355" s="122">
        <v>0</v>
      </c>
      <c r="BL355" s="123">
        <v>0</v>
      </c>
      <c r="BM355" s="123">
        <v>0</v>
      </c>
      <c r="BN355" s="123">
        <v>0</v>
      </c>
      <c r="BO355" s="123">
        <v>0</v>
      </c>
      <c r="BP355" s="123">
        <v>0</v>
      </c>
      <c r="BQ355" s="123">
        <v>0</v>
      </c>
      <c r="BR355" s="123">
        <v>0</v>
      </c>
      <c r="BS355" s="123">
        <v>0</v>
      </c>
      <c r="BT355" s="123">
        <v>0</v>
      </c>
      <c r="BU355" s="123">
        <v>0</v>
      </c>
      <c r="BV355" s="123">
        <v>0</v>
      </c>
      <c r="BW355" s="123">
        <v>0</v>
      </c>
      <c r="BX355" s="123">
        <v>0</v>
      </c>
      <c r="BY355" s="123">
        <v>0</v>
      </c>
      <c r="BZ355" s="123">
        <v>0</v>
      </c>
      <c r="CA355" s="123">
        <v>0</v>
      </c>
      <c r="CB355" s="123">
        <v>0</v>
      </c>
      <c r="CC355" s="123">
        <v>0</v>
      </c>
      <c r="CD355" s="123">
        <v>0</v>
      </c>
      <c r="CE355" s="123">
        <v>0</v>
      </c>
    </row>
    <row r="356" spans="1:83">
      <c r="D356" s="17">
        <f t="shared" ref="D356:AO356" si="487">IF(UPPER(D92)="ABS",0,IF(AND(D$67&gt;0,N(D$68)=0,D$68&lt;&gt;"*"),N(D92)/D$67*D$66,0))</f>
        <v>0</v>
      </c>
      <c r="E356" s="17">
        <f t="shared" si="487"/>
        <v>0</v>
      </c>
      <c r="F356" s="17">
        <f t="shared" si="487"/>
        <v>0</v>
      </c>
      <c r="G356" s="17">
        <f t="shared" si="487"/>
        <v>0</v>
      </c>
      <c r="H356" s="17">
        <f t="shared" si="487"/>
        <v>0</v>
      </c>
      <c r="I356" s="17">
        <f t="shared" si="487"/>
        <v>0</v>
      </c>
      <c r="J356" s="17">
        <f t="shared" si="487"/>
        <v>0</v>
      </c>
      <c r="K356" s="17">
        <f t="shared" si="487"/>
        <v>0</v>
      </c>
      <c r="L356" s="17">
        <f t="shared" si="487"/>
        <v>12.292</v>
      </c>
      <c r="M356" s="17">
        <f t="shared" si="487"/>
        <v>8.75</v>
      </c>
      <c r="N356" s="17">
        <f t="shared" si="487"/>
        <v>8.1946666666666683</v>
      </c>
      <c r="O356" s="17">
        <f t="shared" si="487"/>
        <v>5.833333333333333</v>
      </c>
      <c r="P356" s="17">
        <f t="shared" si="487"/>
        <v>9.75</v>
      </c>
      <c r="Q356" s="17">
        <f t="shared" si="487"/>
        <v>13</v>
      </c>
      <c r="R356" s="17">
        <f t="shared" si="487"/>
        <v>8.25</v>
      </c>
      <c r="S356" s="17">
        <f t="shared" si="487"/>
        <v>13</v>
      </c>
      <c r="T356" s="17">
        <f t="shared" si="487"/>
        <v>0</v>
      </c>
      <c r="U356" s="17">
        <f t="shared" si="487"/>
        <v>0</v>
      </c>
      <c r="V356" s="17">
        <f t="shared" si="487"/>
        <v>0</v>
      </c>
      <c r="W356" s="17">
        <f t="shared" si="487"/>
        <v>0</v>
      </c>
      <c r="X356" s="17">
        <f t="shared" si="487"/>
        <v>0</v>
      </c>
      <c r="Y356" s="17">
        <f t="shared" si="487"/>
        <v>0</v>
      </c>
      <c r="Z356" s="17">
        <f t="shared" si="487"/>
        <v>0</v>
      </c>
      <c r="AA356" s="17">
        <f t="shared" si="487"/>
        <v>0</v>
      </c>
      <c r="AB356" s="17">
        <f t="shared" si="487"/>
        <v>0</v>
      </c>
      <c r="AC356" s="17">
        <f t="shared" si="487"/>
        <v>0</v>
      </c>
      <c r="AD356" s="17">
        <f t="shared" si="487"/>
        <v>0</v>
      </c>
      <c r="AE356" s="17">
        <f t="shared" si="487"/>
        <v>0</v>
      </c>
      <c r="AF356" s="17">
        <f t="shared" si="487"/>
        <v>0</v>
      </c>
      <c r="AG356" s="17">
        <f t="shared" si="487"/>
        <v>0</v>
      </c>
      <c r="AH356" s="17">
        <f t="shared" si="487"/>
        <v>0</v>
      </c>
      <c r="AI356" s="17">
        <f t="shared" si="487"/>
        <v>0</v>
      </c>
      <c r="AJ356" s="17">
        <f t="shared" si="487"/>
        <v>0</v>
      </c>
      <c r="AK356" s="17">
        <f t="shared" si="487"/>
        <v>0</v>
      </c>
      <c r="AL356" s="17">
        <f t="shared" si="487"/>
        <v>0</v>
      </c>
      <c r="AM356" s="17">
        <f t="shared" si="487"/>
        <v>0</v>
      </c>
      <c r="AN356" s="17">
        <f t="shared" si="487"/>
        <v>0</v>
      </c>
      <c r="AO356" s="17">
        <f t="shared" si="487"/>
        <v>0</v>
      </c>
      <c r="AP356" s="22">
        <f t="shared" si="464"/>
        <v>79</v>
      </c>
      <c r="AQ356" s="69" t="str">
        <f t="shared" si="465"/>
        <v/>
      </c>
      <c r="AR356" s="8">
        <v>24</v>
      </c>
      <c r="AS356" s="122">
        <v>0</v>
      </c>
      <c r="AT356" s="122">
        <v>0</v>
      </c>
      <c r="AU356" s="122">
        <v>0</v>
      </c>
      <c r="AV356" s="122">
        <v>0</v>
      </c>
      <c r="AW356" s="122">
        <v>0</v>
      </c>
      <c r="AX356" s="122">
        <v>0</v>
      </c>
      <c r="AY356" s="122">
        <v>0</v>
      </c>
      <c r="AZ356" s="122">
        <v>0</v>
      </c>
      <c r="BA356" s="122">
        <v>0</v>
      </c>
      <c r="BB356" s="122">
        <v>0</v>
      </c>
      <c r="BC356" s="122">
        <v>0</v>
      </c>
      <c r="BD356" s="122">
        <v>0</v>
      </c>
      <c r="BE356" s="122">
        <v>0</v>
      </c>
      <c r="BF356" s="122">
        <v>0</v>
      </c>
      <c r="BG356" s="122">
        <v>0</v>
      </c>
      <c r="BH356" s="122">
        <v>0</v>
      </c>
      <c r="BI356" s="122">
        <v>0</v>
      </c>
      <c r="BJ356" s="122">
        <v>0</v>
      </c>
      <c r="BK356" s="122">
        <v>0</v>
      </c>
      <c r="BL356" s="123">
        <v>0</v>
      </c>
      <c r="BM356" s="123">
        <v>0</v>
      </c>
      <c r="BN356" s="123">
        <v>0</v>
      </c>
      <c r="BO356" s="123">
        <v>0</v>
      </c>
      <c r="BP356" s="123">
        <v>0</v>
      </c>
      <c r="BQ356" s="123">
        <v>0</v>
      </c>
      <c r="BR356" s="123">
        <v>0</v>
      </c>
      <c r="BS356" s="123">
        <v>0</v>
      </c>
      <c r="BT356" s="123">
        <v>0</v>
      </c>
      <c r="BU356" s="123">
        <v>0</v>
      </c>
      <c r="BV356" s="123">
        <v>0</v>
      </c>
      <c r="BW356" s="123">
        <v>0</v>
      </c>
      <c r="BX356" s="123">
        <v>0</v>
      </c>
      <c r="BY356" s="123">
        <v>0</v>
      </c>
      <c r="BZ356" s="123">
        <v>0</v>
      </c>
      <c r="CA356" s="123">
        <v>0</v>
      </c>
      <c r="CB356" s="123">
        <v>0</v>
      </c>
      <c r="CC356" s="123">
        <v>0</v>
      </c>
      <c r="CD356" s="123">
        <v>0</v>
      </c>
      <c r="CE356" s="123">
        <v>0</v>
      </c>
    </row>
    <row r="357" spans="1:83">
      <c r="D357" s="17">
        <f t="shared" ref="D357:AO357" si="488">IF(UPPER(D93)="ABS",0,IF(AND(D$67&gt;0,N(D$68)=0,D$68&lt;&gt;"*"),N(D93)/D$67*D$66,0))</f>
        <v>0</v>
      </c>
      <c r="E357" s="17">
        <f t="shared" si="488"/>
        <v>0</v>
      </c>
      <c r="F357" s="17">
        <f t="shared" si="488"/>
        <v>0</v>
      </c>
      <c r="G357" s="17">
        <f t="shared" si="488"/>
        <v>0</v>
      </c>
      <c r="H357" s="17">
        <f t="shared" si="488"/>
        <v>0</v>
      </c>
      <c r="I357" s="17">
        <f t="shared" si="488"/>
        <v>0</v>
      </c>
      <c r="J357" s="17">
        <f t="shared" si="488"/>
        <v>0</v>
      </c>
      <c r="K357" s="17">
        <f t="shared" si="488"/>
        <v>0</v>
      </c>
      <c r="L357" s="17">
        <f t="shared" si="488"/>
        <v>12.5</v>
      </c>
      <c r="M357" s="17">
        <f t="shared" si="488"/>
        <v>10.833666666666666</v>
      </c>
      <c r="N357" s="17">
        <f t="shared" si="488"/>
        <v>9.9306666666666672</v>
      </c>
      <c r="O357" s="17">
        <f t="shared" si="488"/>
        <v>10.624833333333333</v>
      </c>
      <c r="P357" s="17">
        <f t="shared" si="488"/>
        <v>11.25</v>
      </c>
      <c r="Q357" s="17">
        <f t="shared" si="488"/>
        <v>13</v>
      </c>
      <c r="R357" s="17">
        <f t="shared" si="488"/>
        <v>10.1256</v>
      </c>
      <c r="S357" s="17">
        <f t="shared" si="488"/>
        <v>12.3903</v>
      </c>
      <c r="T357" s="17">
        <f t="shared" si="488"/>
        <v>0</v>
      </c>
      <c r="U357" s="17">
        <f t="shared" si="488"/>
        <v>0</v>
      </c>
      <c r="V357" s="17">
        <f t="shared" si="488"/>
        <v>0</v>
      </c>
      <c r="W357" s="17">
        <f t="shared" si="488"/>
        <v>0</v>
      </c>
      <c r="X357" s="17">
        <f t="shared" si="488"/>
        <v>0</v>
      </c>
      <c r="Y357" s="17">
        <f t="shared" si="488"/>
        <v>0</v>
      </c>
      <c r="Z357" s="17">
        <f t="shared" si="488"/>
        <v>0</v>
      </c>
      <c r="AA357" s="17">
        <f t="shared" si="488"/>
        <v>0</v>
      </c>
      <c r="AB357" s="17">
        <f t="shared" si="488"/>
        <v>0</v>
      </c>
      <c r="AC357" s="17">
        <f t="shared" si="488"/>
        <v>0</v>
      </c>
      <c r="AD357" s="17">
        <f t="shared" si="488"/>
        <v>0</v>
      </c>
      <c r="AE357" s="17">
        <f t="shared" si="488"/>
        <v>0</v>
      </c>
      <c r="AF357" s="17">
        <f t="shared" si="488"/>
        <v>0</v>
      </c>
      <c r="AG357" s="17">
        <f t="shared" si="488"/>
        <v>0</v>
      </c>
      <c r="AH357" s="17">
        <f t="shared" si="488"/>
        <v>0</v>
      </c>
      <c r="AI357" s="17">
        <f t="shared" si="488"/>
        <v>0</v>
      </c>
      <c r="AJ357" s="17">
        <f t="shared" si="488"/>
        <v>0</v>
      </c>
      <c r="AK357" s="17">
        <f t="shared" si="488"/>
        <v>0</v>
      </c>
      <c r="AL357" s="17">
        <f t="shared" si="488"/>
        <v>0</v>
      </c>
      <c r="AM357" s="17">
        <f t="shared" si="488"/>
        <v>0</v>
      </c>
      <c r="AN357" s="17">
        <f t="shared" si="488"/>
        <v>0</v>
      </c>
      <c r="AO357" s="17">
        <f t="shared" si="488"/>
        <v>0</v>
      </c>
      <c r="AP357" s="22">
        <f t="shared" si="464"/>
        <v>91</v>
      </c>
      <c r="AQ357" s="69" t="str">
        <f t="shared" si="465"/>
        <v/>
      </c>
      <c r="AR357" s="8">
        <v>25</v>
      </c>
      <c r="AS357" s="122">
        <v>0</v>
      </c>
      <c r="AT357" s="122">
        <v>0</v>
      </c>
      <c r="AU357" s="122">
        <v>0</v>
      </c>
      <c r="AV357" s="122">
        <v>0</v>
      </c>
      <c r="AW357" s="122">
        <v>0</v>
      </c>
      <c r="AX357" s="122">
        <v>0</v>
      </c>
      <c r="AY357" s="122">
        <v>0</v>
      </c>
      <c r="AZ357" s="122">
        <v>0</v>
      </c>
      <c r="BA357" s="122">
        <v>0</v>
      </c>
      <c r="BB357" s="122">
        <v>0</v>
      </c>
      <c r="BC357" s="122">
        <v>0</v>
      </c>
      <c r="BD357" s="122">
        <v>0</v>
      </c>
      <c r="BE357" s="122">
        <v>0</v>
      </c>
      <c r="BF357" s="122">
        <v>0</v>
      </c>
      <c r="BG357" s="122">
        <v>0</v>
      </c>
      <c r="BH357" s="122">
        <v>0</v>
      </c>
      <c r="BI357" s="122">
        <v>0</v>
      </c>
      <c r="BJ357" s="122">
        <v>0</v>
      </c>
      <c r="BK357" s="122">
        <v>0</v>
      </c>
      <c r="BL357" s="123">
        <v>0</v>
      </c>
      <c r="BM357" s="123">
        <v>0</v>
      </c>
      <c r="BN357" s="123">
        <v>0</v>
      </c>
      <c r="BO357" s="123">
        <v>0</v>
      </c>
      <c r="BP357" s="123">
        <v>0</v>
      </c>
      <c r="BQ357" s="123">
        <v>0</v>
      </c>
      <c r="BR357" s="123">
        <v>0</v>
      </c>
      <c r="BS357" s="123">
        <v>0</v>
      </c>
      <c r="BT357" s="123">
        <v>0</v>
      </c>
      <c r="BU357" s="123">
        <v>0</v>
      </c>
      <c r="BV357" s="123">
        <v>0</v>
      </c>
      <c r="BW357" s="123">
        <v>0</v>
      </c>
      <c r="BX357" s="123">
        <v>0</v>
      </c>
      <c r="BY357" s="123">
        <v>0</v>
      </c>
      <c r="BZ357" s="123">
        <v>0</v>
      </c>
      <c r="CA357" s="123">
        <v>0</v>
      </c>
      <c r="CB357" s="123">
        <v>0</v>
      </c>
      <c r="CC357" s="123">
        <v>0</v>
      </c>
      <c r="CD357" s="123">
        <v>0</v>
      </c>
      <c r="CE357" s="123">
        <v>0</v>
      </c>
    </row>
    <row r="358" spans="1:83">
      <c r="A358" s="4" t="s">
        <v>76</v>
      </c>
      <c r="B358" s="4"/>
      <c r="D358" s="17">
        <f t="shared" ref="D358:AO358" si="489">IF(UPPER(D94)="ABS",0,IF(AND(D$67&gt;0,N(D$68)=0,D$68&lt;&gt;"*"),N(D94)/D$67*D$66,0))</f>
        <v>0</v>
      </c>
      <c r="E358" s="17">
        <f t="shared" si="489"/>
        <v>0</v>
      </c>
      <c r="F358" s="17">
        <f t="shared" si="489"/>
        <v>0</v>
      </c>
      <c r="G358" s="17">
        <f t="shared" si="489"/>
        <v>0</v>
      </c>
      <c r="H358" s="17">
        <f t="shared" si="489"/>
        <v>0</v>
      </c>
      <c r="I358" s="17">
        <f t="shared" si="489"/>
        <v>0</v>
      </c>
      <c r="J358" s="17">
        <f t="shared" si="489"/>
        <v>0</v>
      </c>
      <c r="K358" s="17">
        <f t="shared" si="489"/>
        <v>0</v>
      </c>
      <c r="L358" s="17">
        <f t="shared" si="489"/>
        <v>12.5</v>
      </c>
      <c r="M358" s="17">
        <f t="shared" si="489"/>
        <v>7.7781666666666673</v>
      </c>
      <c r="N358" s="17">
        <f t="shared" si="489"/>
        <v>10</v>
      </c>
      <c r="O358" s="17">
        <f t="shared" si="489"/>
        <v>7.1528333333333327</v>
      </c>
      <c r="P358" s="17">
        <f t="shared" si="489"/>
        <v>11.6256</v>
      </c>
      <c r="Q358" s="17">
        <f t="shared" si="489"/>
        <v>13</v>
      </c>
      <c r="R358" s="17">
        <f t="shared" si="489"/>
        <v>7.7495999999999992</v>
      </c>
      <c r="S358" s="17">
        <f t="shared" si="489"/>
        <v>12.7972</v>
      </c>
      <c r="T358" s="17">
        <f t="shared" si="489"/>
        <v>0</v>
      </c>
      <c r="U358" s="17">
        <f t="shared" si="489"/>
        <v>0</v>
      </c>
      <c r="V358" s="17">
        <f t="shared" si="489"/>
        <v>0</v>
      </c>
      <c r="W358" s="17">
        <f t="shared" si="489"/>
        <v>0</v>
      </c>
      <c r="X358" s="17">
        <f t="shared" si="489"/>
        <v>0</v>
      </c>
      <c r="Y358" s="17">
        <f t="shared" si="489"/>
        <v>0</v>
      </c>
      <c r="Z358" s="17">
        <f t="shared" si="489"/>
        <v>0</v>
      </c>
      <c r="AA358" s="17">
        <f t="shared" si="489"/>
        <v>0</v>
      </c>
      <c r="AB358" s="17">
        <f t="shared" si="489"/>
        <v>0</v>
      </c>
      <c r="AC358" s="17">
        <f t="shared" si="489"/>
        <v>0</v>
      </c>
      <c r="AD358" s="17">
        <f t="shared" si="489"/>
        <v>0</v>
      </c>
      <c r="AE358" s="17">
        <f t="shared" si="489"/>
        <v>0</v>
      </c>
      <c r="AF358" s="17">
        <f t="shared" si="489"/>
        <v>0</v>
      </c>
      <c r="AG358" s="17">
        <f t="shared" si="489"/>
        <v>0</v>
      </c>
      <c r="AH358" s="17">
        <f t="shared" si="489"/>
        <v>0</v>
      </c>
      <c r="AI358" s="17">
        <f t="shared" si="489"/>
        <v>0</v>
      </c>
      <c r="AJ358" s="17">
        <f t="shared" si="489"/>
        <v>0</v>
      </c>
      <c r="AK358" s="17">
        <f t="shared" si="489"/>
        <v>0</v>
      </c>
      <c r="AL358" s="17">
        <f t="shared" si="489"/>
        <v>0</v>
      </c>
      <c r="AM358" s="17">
        <f t="shared" si="489"/>
        <v>0</v>
      </c>
      <c r="AN358" s="17">
        <f t="shared" si="489"/>
        <v>0</v>
      </c>
      <c r="AO358" s="17">
        <f t="shared" si="489"/>
        <v>0</v>
      </c>
      <c r="AP358" s="22">
        <f t="shared" si="464"/>
        <v>83</v>
      </c>
      <c r="AQ358" s="69" t="str">
        <f t="shared" si="465"/>
        <v/>
      </c>
      <c r="AR358" s="8">
        <v>26</v>
      </c>
      <c r="AS358" s="122">
        <v>0</v>
      </c>
      <c r="AT358" s="122">
        <v>0</v>
      </c>
      <c r="AU358" s="122">
        <v>0</v>
      </c>
      <c r="AV358" s="122">
        <v>0</v>
      </c>
      <c r="AW358" s="122">
        <v>0</v>
      </c>
      <c r="AX358" s="122">
        <v>0</v>
      </c>
      <c r="AY358" s="122">
        <v>0</v>
      </c>
      <c r="AZ358" s="122">
        <v>0</v>
      </c>
      <c r="BA358" s="122">
        <v>0</v>
      </c>
      <c r="BB358" s="122">
        <v>0</v>
      </c>
      <c r="BC358" s="122">
        <v>0</v>
      </c>
      <c r="BD358" s="122">
        <v>0</v>
      </c>
      <c r="BE358" s="122">
        <v>0</v>
      </c>
      <c r="BF358" s="122">
        <v>0</v>
      </c>
      <c r="BG358" s="122">
        <v>0</v>
      </c>
      <c r="BH358" s="122">
        <v>0</v>
      </c>
      <c r="BI358" s="122">
        <v>0</v>
      </c>
      <c r="BJ358" s="122">
        <v>0</v>
      </c>
      <c r="BK358" s="122">
        <v>0</v>
      </c>
      <c r="BL358" s="123">
        <v>0</v>
      </c>
      <c r="BM358" s="123">
        <v>0</v>
      </c>
      <c r="BN358" s="123">
        <v>0</v>
      </c>
      <c r="BO358" s="123">
        <v>0</v>
      </c>
      <c r="BP358" s="123">
        <v>0</v>
      </c>
      <c r="BQ358" s="123">
        <v>0</v>
      </c>
      <c r="BR358" s="123">
        <v>0</v>
      </c>
      <c r="BS358" s="123">
        <v>0</v>
      </c>
      <c r="BT358" s="123">
        <v>0</v>
      </c>
      <c r="BU358" s="123">
        <v>0</v>
      </c>
      <c r="BV358" s="123">
        <v>0</v>
      </c>
      <c r="BW358" s="123">
        <v>0</v>
      </c>
      <c r="BX358" s="123">
        <v>0</v>
      </c>
      <c r="BY358" s="123">
        <v>0</v>
      </c>
      <c r="BZ358" s="123">
        <v>0</v>
      </c>
      <c r="CA358" s="123">
        <v>0</v>
      </c>
      <c r="CB358" s="123">
        <v>0</v>
      </c>
      <c r="CC358" s="123">
        <v>0</v>
      </c>
      <c r="CD358" s="123">
        <v>0</v>
      </c>
      <c r="CE358" s="123">
        <v>0</v>
      </c>
    </row>
    <row r="359" spans="1:83">
      <c r="A359" s="4" t="s">
        <v>77</v>
      </c>
      <c r="B359" s="4" t="b">
        <v>1</v>
      </c>
      <c r="D359" s="17">
        <f t="shared" ref="D359:AO359" si="490">IF(UPPER(D95)="ABS",0,IF(AND(D$67&gt;0,N(D$68)=0,D$68&lt;&gt;"*"),N(D95)/D$67*D$66,0))</f>
        <v>0</v>
      </c>
      <c r="E359" s="17">
        <f t="shared" si="490"/>
        <v>0</v>
      </c>
      <c r="F359" s="17">
        <f t="shared" si="490"/>
        <v>0</v>
      </c>
      <c r="G359" s="17">
        <f t="shared" si="490"/>
        <v>0</v>
      </c>
      <c r="H359" s="17">
        <f t="shared" si="490"/>
        <v>0</v>
      </c>
      <c r="I359" s="17">
        <f t="shared" si="490"/>
        <v>0</v>
      </c>
      <c r="J359" s="17">
        <f t="shared" si="490"/>
        <v>0</v>
      </c>
      <c r="K359" s="17">
        <f t="shared" si="490"/>
        <v>0</v>
      </c>
      <c r="L359" s="17">
        <f t="shared" si="490"/>
        <v>9.3053333333333352</v>
      </c>
      <c r="M359" s="17">
        <f t="shared" si="490"/>
        <v>9.9994999999999994</v>
      </c>
      <c r="N359" s="17">
        <f t="shared" si="490"/>
        <v>8.9586666666666659</v>
      </c>
      <c r="O359" s="17">
        <f t="shared" si="490"/>
        <v>8.8538333333333323</v>
      </c>
      <c r="P359" s="17">
        <f t="shared" si="490"/>
        <v>9</v>
      </c>
      <c r="Q359" s="17">
        <f t="shared" si="490"/>
        <v>13</v>
      </c>
      <c r="R359" s="17">
        <f t="shared" si="490"/>
        <v>9.75</v>
      </c>
      <c r="S359" s="17">
        <f t="shared" si="490"/>
        <v>12.3903</v>
      </c>
      <c r="T359" s="17">
        <f t="shared" si="490"/>
        <v>0</v>
      </c>
      <c r="U359" s="17">
        <f t="shared" si="490"/>
        <v>0</v>
      </c>
      <c r="V359" s="17">
        <f t="shared" si="490"/>
        <v>0</v>
      </c>
      <c r="W359" s="17">
        <f t="shared" si="490"/>
        <v>0</v>
      </c>
      <c r="X359" s="17">
        <f t="shared" si="490"/>
        <v>0</v>
      </c>
      <c r="Y359" s="17">
        <f t="shared" si="490"/>
        <v>0</v>
      </c>
      <c r="Z359" s="17">
        <f t="shared" si="490"/>
        <v>0</v>
      </c>
      <c r="AA359" s="17">
        <f t="shared" si="490"/>
        <v>0</v>
      </c>
      <c r="AB359" s="17">
        <f t="shared" si="490"/>
        <v>0</v>
      </c>
      <c r="AC359" s="17">
        <f t="shared" si="490"/>
        <v>0</v>
      </c>
      <c r="AD359" s="17">
        <f t="shared" si="490"/>
        <v>0</v>
      </c>
      <c r="AE359" s="17">
        <f t="shared" si="490"/>
        <v>0</v>
      </c>
      <c r="AF359" s="17">
        <f t="shared" si="490"/>
        <v>0</v>
      </c>
      <c r="AG359" s="17">
        <f t="shared" si="490"/>
        <v>0</v>
      </c>
      <c r="AH359" s="17">
        <f t="shared" si="490"/>
        <v>0</v>
      </c>
      <c r="AI359" s="17">
        <f t="shared" si="490"/>
        <v>0</v>
      </c>
      <c r="AJ359" s="17">
        <f t="shared" si="490"/>
        <v>0</v>
      </c>
      <c r="AK359" s="17">
        <f t="shared" si="490"/>
        <v>0</v>
      </c>
      <c r="AL359" s="17">
        <f t="shared" si="490"/>
        <v>0</v>
      </c>
      <c r="AM359" s="17">
        <f t="shared" si="490"/>
        <v>0</v>
      </c>
      <c r="AN359" s="17">
        <f t="shared" si="490"/>
        <v>0</v>
      </c>
      <c r="AO359" s="17">
        <f t="shared" si="490"/>
        <v>0</v>
      </c>
      <c r="AP359" s="22">
        <f t="shared" si="464"/>
        <v>81</v>
      </c>
      <c r="AQ359" s="69" t="str">
        <f t="shared" si="465"/>
        <v/>
      </c>
      <c r="AR359" s="8">
        <v>27</v>
      </c>
      <c r="AS359" s="122">
        <v>0</v>
      </c>
      <c r="AT359" s="122">
        <v>0</v>
      </c>
      <c r="AU359" s="122">
        <v>0</v>
      </c>
      <c r="AV359" s="122">
        <v>0</v>
      </c>
      <c r="AW359" s="122">
        <v>0</v>
      </c>
      <c r="AX359" s="122">
        <v>0</v>
      </c>
      <c r="AY359" s="122">
        <v>0</v>
      </c>
      <c r="AZ359" s="122">
        <v>0</v>
      </c>
      <c r="BA359" s="122">
        <v>0</v>
      </c>
      <c r="BB359" s="122">
        <v>0</v>
      </c>
      <c r="BC359" s="122">
        <v>0</v>
      </c>
      <c r="BD359" s="122">
        <v>0</v>
      </c>
      <c r="BE359" s="122">
        <v>0</v>
      </c>
      <c r="BF359" s="122">
        <v>0</v>
      </c>
      <c r="BG359" s="122">
        <v>0</v>
      </c>
      <c r="BH359" s="122">
        <v>0</v>
      </c>
      <c r="BI359" s="122">
        <v>0</v>
      </c>
      <c r="BJ359" s="122">
        <v>0</v>
      </c>
      <c r="BK359" s="122">
        <v>0</v>
      </c>
      <c r="BL359" s="123">
        <v>0</v>
      </c>
      <c r="BM359" s="123">
        <v>0</v>
      </c>
      <c r="BN359" s="123">
        <v>0</v>
      </c>
      <c r="BO359" s="123">
        <v>0</v>
      </c>
      <c r="BP359" s="123">
        <v>0</v>
      </c>
      <c r="BQ359" s="123">
        <v>0</v>
      </c>
      <c r="BR359" s="123">
        <v>0</v>
      </c>
      <c r="BS359" s="123">
        <v>0</v>
      </c>
      <c r="BT359" s="123">
        <v>0</v>
      </c>
      <c r="BU359" s="123">
        <v>0</v>
      </c>
      <c r="BV359" s="123">
        <v>0</v>
      </c>
      <c r="BW359" s="123">
        <v>0</v>
      </c>
      <c r="BX359" s="123">
        <v>0</v>
      </c>
      <c r="BY359" s="123">
        <v>0</v>
      </c>
      <c r="BZ359" s="123">
        <v>0</v>
      </c>
      <c r="CA359" s="123">
        <v>0</v>
      </c>
      <c r="CB359" s="123">
        <v>0</v>
      </c>
      <c r="CC359" s="123">
        <v>0</v>
      </c>
      <c r="CD359" s="123">
        <v>0</v>
      </c>
      <c r="CE359" s="123">
        <v>0</v>
      </c>
    </row>
    <row r="360" spans="1:83">
      <c r="A360" s="4" t="s">
        <v>78</v>
      </c>
      <c r="B360" s="4" t="b">
        <v>1</v>
      </c>
      <c r="D360" s="17">
        <f t="shared" ref="D360:AO360" si="491">IF(UPPER(D96)="ABS",0,IF(AND(D$67&gt;0,N(D$68)=0,D$68&lt;&gt;"*"),N(D96)/D$67*D$66,0))</f>
        <v>0</v>
      </c>
      <c r="E360" s="17">
        <f t="shared" si="491"/>
        <v>0</v>
      </c>
      <c r="F360" s="17">
        <f t="shared" si="491"/>
        <v>0</v>
      </c>
      <c r="G360" s="17">
        <f t="shared" si="491"/>
        <v>0</v>
      </c>
      <c r="H360" s="17">
        <f t="shared" si="491"/>
        <v>0</v>
      </c>
      <c r="I360" s="17">
        <f t="shared" si="491"/>
        <v>0</v>
      </c>
      <c r="J360" s="17">
        <f t="shared" si="491"/>
        <v>0</v>
      </c>
      <c r="K360" s="17">
        <f t="shared" si="491"/>
        <v>0</v>
      </c>
      <c r="L360" s="17">
        <f t="shared" si="491"/>
        <v>12.5</v>
      </c>
      <c r="M360" s="17">
        <f t="shared" si="491"/>
        <v>9.1664999999999992</v>
      </c>
      <c r="N360" s="17">
        <f t="shared" si="491"/>
        <v>9.2360000000000007</v>
      </c>
      <c r="O360" s="17">
        <f t="shared" si="491"/>
        <v>6.6663333333333332</v>
      </c>
      <c r="P360" s="17">
        <f t="shared" si="491"/>
        <v>10.8744</v>
      </c>
      <c r="Q360" s="17">
        <f t="shared" si="491"/>
        <v>13</v>
      </c>
      <c r="R360" s="17">
        <f t="shared" si="491"/>
        <v>9</v>
      </c>
      <c r="S360" s="17">
        <f t="shared" si="491"/>
        <v>12.5944</v>
      </c>
      <c r="T360" s="17">
        <f t="shared" si="491"/>
        <v>0</v>
      </c>
      <c r="U360" s="17">
        <f t="shared" si="491"/>
        <v>0</v>
      </c>
      <c r="V360" s="17">
        <f t="shared" si="491"/>
        <v>0</v>
      </c>
      <c r="W360" s="17">
        <f t="shared" si="491"/>
        <v>0</v>
      </c>
      <c r="X360" s="17">
        <f t="shared" si="491"/>
        <v>0</v>
      </c>
      <c r="Y360" s="17">
        <f t="shared" si="491"/>
        <v>0</v>
      </c>
      <c r="Z360" s="17">
        <f t="shared" si="491"/>
        <v>0</v>
      </c>
      <c r="AA360" s="17">
        <f t="shared" si="491"/>
        <v>0</v>
      </c>
      <c r="AB360" s="17">
        <f t="shared" si="491"/>
        <v>0</v>
      </c>
      <c r="AC360" s="17">
        <f t="shared" si="491"/>
        <v>0</v>
      </c>
      <c r="AD360" s="17">
        <f t="shared" si="491"/>
        <v>0</v>
      </c>
      <c r="AE360" s="17">
        <f t="shared" si="491"/>
        <v>0</v>
      </c>
      <c r="AF360" s="17">
        <f t="shared" si="491"/>
        <v>0</v>
      </c>
      <c r="AG360" s="17">
        <f t="shared" si="491"/>
        <v>0</v>
      </c>
      <c r="AH360" s="17">
        <f t="shared" si="491"/>
        <v>0</v>
      </c>
      <c r="AI360" s="17">
        <f t="shared" si="491"/>
        <v>0</v>
      </c>
      <c r="AJ360" s="17">
        <f t="shared" si="491"/>
        <v>0</v>
      </c>
      <c r="AK360" s="17">
        <f t="shared" si="491"/>
        <v>0</v>
      </c>
      <c r="AL360" s="17">
        <f t="shared" si="491"/>
        <v>0</v>
      </c>
      <c r="AM360" s="17">
        <f t="shared" si="491"/>
        <v>0</v>
      </c>
      <c r="AN360" s="17">
        <f t="shared" si="491"/>
        <v>0</v>
      </c>
      <c r="AO360" s="17">
        <f t="shared" si="491"/>
        <v>0</v>
      </c>
      <c r="AP360" s="22">
        <f t="shared" si="464"/>
        <v>83</v>
      </c>
      <c r="AQ360" s="69" t="str">
        <f t="shared" si="465"/>
        <v/>
      </c>
      <c r="AR360" s="8">
        <v>28</v>
      </c>
      <c r="AS360" s="122">
        <v>0</v>
      </c>
      <c r="AT360" s="122">
        <v>0</v>
      </c>
      <c r="AU360" s="122">
        <v>0</v>
      </c>
      <c r="AV360" s="122">
        <v>0</v>
      </c>
      <c r="AW360" s="122">
        <v>0</v>
      </c>
      <c r="AX360" s="122">
        <v>0</v>
      </c>
      <c r="AY360" s="122">
        <v>0</v>
      </c>
      <c r="AZ360" s="122">
        <v>0</v>
      </c>
      <c r="BA360" s="122">
        <v>0</v>
      </c>
      <c r="BB360" s="122">
        <v>0</v>
      </c>
      <c r="BC360" s="122">
        <v>0</v>
      </c>
      <c r="BD360" s="122">
        <v>0</v>
      </c>
      <c r="BE360" s="122">
        <v>0</v>
      </c>
      <c r="BF360" s="122">
        <v>0</v>
      </c>
      <c r="BG360" s="122">
        <v>0</v>
      </c>
      <c r="BH360" s="122">
        <v>0</v>
      </c>
      <c r="BI360" s="122">
        <v>0</v>
      </c>
      <c r="BJ360" s="122">
        <v>0</v>
      </c>
      <c r="BK360" s="122">
        <v>0</v>
      </c>
      <c r="BL360" s="123">
        <v>0</v>
      </c>
      <c r="BM360" s="123">
        <v>0</v>
      </c>
      <c r="BN360" s="123">
        <v>0</v>
      </c>
      <c r="BO360" s="123">
        <v>0</v>
      </c>
      <c r="BP360" s="123">
        <v>0</v>
      </c>
      <c r="BQ360" s="123">
        <v>0</v>
      </c>
      <c r="BR360" s="123">
        <v>0</v>
      </c>
      <c r="BS360" s="123">
        <v>0</v>
      </c>
      <c r="BT360" s="123">
        <v>0</v>
      </c>
      <c r="BU360" s="123">
        <v>0</v>
      </c>
      <c r="BV360" s="123">
        <v>0</v>
      </c>
      <c r="BW360" s="123">
        <v>0</v>
      </c>
      <c r="BX360" s="123">
        <v>0</v>
      </c>
      <c r="BY360" s="123">
        <v>0</v>
      </c>
      <c r="BZ360" s="123">
        <v>0</v>
      </c>
      <c r="CA360" s="123">
        <v>0</v>
      </c>
      <c r="CB360" s="123">
        <v>0</v>
      </c>
      <c r="CC360" s="123">
        <v>0</v>
      </c>
      <c r="CD360" s="123">
        <v>0</v>
      </c>
      <c r="CE360" s="123">
        <v>0</v>
      </c>
    </row>
    <row r="361" spans="1:83">
      <c r="A361" s="4" t="s">
        <v>79</v>
      </c>
      <c r="B361" s="4"/>
      <c r="D361" s="17">
        <f t="shared" ref="D361:AO361" si="492">IF(UPPER(D97)="ABS",0,IF(AND(D$67&gt;0,N(D$68)=0,D$68&lt;&gt;"*"),N(D97)/D$67*D$66,0))</f>
        <v>0</v>
      </c>
      <c r="E361" s="17">
        <f t="shared" si="492"/>
        <v>0</v>
      </c>
      <c r="F361" s="17">
        <f t="shared" si="492"/>
        <v>0</v>
      </c>
      <c r="G361" s="17">
        <f t="shared" si="492"/>
        <v>0</v>
      </c>
      <c r="H361" s="17">
        <f t="shared" si="492"/>
        <v>0</v>
      </c>
      <c r="I361" s="17">
        <f t="shared" si="492"/>
        <v>0</v>
      </c>
      <c r="J361" s="17">
        <f t="shared" si="492"/>
        <v>0</v>
      </c>
      <c r="K361" s="17">
        <f t="shared" si="492"/>
        <v>0</v>
      </c>
      <c r="L361" s="17">
        <f t="shared" si="492"/>
        <v>10.833333333333334</v>
      </c>
      <c r="M361" s="17">
        <f t="shared" si="492"/>
        <v>8.4723333333333333</v>
      </c>
      <c r="N361" s="17">
        <f t="shared" si="492"/>
        <v>9.7573333333333352</v>
      </c>
      <c r="O361" s="17">
        <f t="shared" si="492"/>
        <v>6.8751666666666669</v>
      </c>
      <c r="P361" s="17">
        <f t="shared" si="492"/>
        <v>12</v>
      </c>
      <c r="Q361" s="17">
        <f t="shared" si="492"/>
        <v>13</v>
      </c>
      <c r="R361" s="17">
        <f t="shared" si="492"/>
        <v>8.7504000000000008</v>
      </c>
      <c r="S361" s="17">
        <f t="shared" si="492"/>
        <v>13</v>
      </c>
      <c r="T361" s="17">
        <f t="shared" si="492"/>
        <v>0</v>
      </c>
      <c r="U361" s="17">
        <f t="shared" si="492"/>
        <v>0</v>
      </c>
      <c r="V361" s="17">
        <f t="shared" si="492"/>
        <v>0</v>
      </c>
      <c r="W361" s="17">
        <f t="shared" si="492"/>
        <v>0</v>
      </c>
      <c r="X361" s="17">
        <f t="shared" si="492"/>
        <v>0</v>
      </c>
      <c r="Y361" s="17">
        <f t="shared" si="492"/>
        <v>0</v>
      </c>
      <c r="Z361" s="17">
        <f t="shared" si="492"/>
        <v>0</v>
      </c>
      <c r="AA361" s="17">
        <f t="shared" si="492"/>
        <v>0</v>
      </c>
      <c r="AB361" s="17">
        <f t="shared" si="492"/>
        <v>0</v>
      </c>
      <c r="AC361" s="17">
        <f t="shared" si="492"/>
        <v>0</v>
      </c>
      <c r="AD361" s="17">
        <f t="shared" si="492"/>
        <v>0</v>
      </c>
      <c r="AE361" s="17">
        <f t="shared" si="492"/>
        <v>0</v>
      </c>
      <c r="AF361" s="17">
        <f t="shared" si="492"/>
        <v>0</v>
      </c>
      <c r="AG361" s="17">
        <f t="shared" si="492"/>
        <v>0</v>
      </c>
      <c r="AH361" s="17">
        <f t="shared" si="492"/>
        <v>0</v>
      </c>
      <c r="AI361" s="17">
        <f t="shared" si="492"/>
        <v>0</v>
      </c>
      <c r="AJ361" s="17">
        <f t="shared" si="492"/>
        <v>0</v>
      </c>
      <c r="AK361" s="17">
        <f t="shared" si="492"/>
        <v>0</v>
      </c>
      <c r="AL361" s="17">
        <f t="shared" si="492"/>
        <v>0</v>
      </c>
      <c r="AM361" s="17">
        <f t="shared" si="492"/>
        <v>0</v>
      </c>
      <c r="AN361" s="17">
        <f t="shared" si="492"/>
        <v>0</v>
      </c>
      <c r="AO361" s="17">
        <f t="shared" si="492"/>
        <v>0</v>
      </c>
      <c r="AP361" s="22">
        <f t="shared" si="464"/>
        <v>83</v>
      </c>
      <c r="AQ361" s="69" t="str">
        <f t="shared" si="465"/>
        <v/>
      </c>
      <c r="AR361" s="8">
        <v>29</v>
      </c>
      <c r="AS361" s="122">
        <v>0</v>
      </c>
      <c r="AT361" s="122">
        <v>0</v>
      </c>
      <c r="AU361" s="122">
        <v>0</v>
      </c>
      <c r="AV361" s="122">
        <v>0</v>
      </c>
      <c r="AW361" s="122">
        <v>0</v>
      </c>
      <c r="AX361" s="122">
        <v>0</v>
      </c>
      <c r="AY361" s="122">
        <v>0</v>
      </c>
      <c r="AZ361" s="122">
        <v>0</v>
      </c>
      <c r="BA361" s="122">
        <v>0</v>
      </c>
      <c r="BB361" s="122">
        <v>0</v>
      </c>
      <c r="BC361" s="122">
        <v>0</v>
      </c>
      <c r="BD361" s="122">
        <v>0</v>
      </c>
      <c r="BE361" s="122">
        <v>0</v>
      </c>
      <c r="BF361" s="122">
        <v>0</v>
      </c>
      <c r="BG361" s="122">
        <v>0</v>
      </c>
      <c r="BH361" s="122">
        <v>0</v>
      </c>
      <c r="BI361" s="122">
        <v>0</v>
      </c>
      <c r="BJ361" s="122">
        <v>0</v>
      </c>
      <c r="BK361" s="122">
        <v>0</v>
      </c>
      <c r="BL361" s="123">
        <v>0</v>
      </c>
      <c r="BM361" s="123">
        <v>0</v>
      </c>
      <c r="BN361" s="123">
        <v>0</v>
      </c>
      <c r="BO361" s="123">
        <v>0</v>
      </c>
      <c r="BP361" s="123">
        <v>0</v>
      </c>
      <c r="BQ361" s="123">
        <v>0</v>
      </c>
      <c r="BR361" s="123">
        <v>0</v>
      </c>
      <c r="BS361" s="123">
        <v>0</v>
      </c>
      <c r="BT361" s="123">
        <v>0</v>
      </c>
      <c r="BU361" s="123">
        <v>0</v>
      </c>
      <c r="BV361" s="123">
        <v>0</v>
      </c>
      <c r="BW361" s="123">
        <v>0</v>
      </c>
      <c r="BX361" s="123">
        <v>0</v>
      </c>
      <c r="BY361" s="123">
        <v>0</v>
      </c>
      <c r="BZ361" s="123">
        <v>0</v>
      </c>
      <c r="CA361" s="123">
        <v>0</v>
      </c>
      <c r="CB361" s="123">
        <v>0</v>
      </c>
      <c r="CC361" s="123">
        <v>0</v>
      </c>
      <c r="CD361" s="123">
        <v>0</v>
      </c>
      <c r="CE361" s="123">
        <v>0</v>
      </c>
    </row>
    <row r="362" spans="1:83">
      <c r="A362" s="4" t="s">
        <v>80</v>
      </c>
      <c r="B362" s="4"/>
      <c r="D362" s="17">
        <f t="shared" ref="D362:AO362" si="493">IF(UPPER(D98)="ABS",0,IF(AND(D$67&gt;0,N(D$68)=0,D$68&lt;&gt;"*"),N(D98)/D$67*D$66,0))</f>
        <v>0</v>
      </c>
      <c r="E362" s="17">
        <f t="shared" si="493"/>
        <v>0</v>
      </c>
      <c r="F362" s="17">
        <f t="shared" si="493"/>
        <v>0</v>
      </c>
      <c r="G362" s="17">
        <f t="shared" si="493"/>
        <v>0</v>
      </c>
      <c r="H362" s="17">
        <f t="shared" si="493"/>
        <v>0</v>
      </c>
      <c r="I362" s="17">
        <f t="shared" si="493"/>
        <v>0</v>
      </c>
      <c r="J362" s="17">
        <f t="shared" si="493"/>
        <v>0</v>
      </c>
      <c r="K362" s="17">
        <f t="shared" si="493"/>
        <v>0</v>
      </c>
      <c r="L362" s="17">
        <f t="shared" si="493"/>
        <v>9.7226666666666688</v>
      </c>
      <c r="M362" s="17">
        <f t="shared" si="493"/>
        <v>8.75</v>
      </c>
      <c r="N362" s="17">
        <f t="shared" si="493"/>
        <v>8.9586666666666659</v>
      </c>
      <c r="O362" s="17">
        <f t="shared" si="493"/>
        <v>9.5830000000000002</v>
      </c>
      <c r="P362" s="17">
        <f t="shared" si="493"/>
        <v>10.5</v>
      </c>
      <c r="Q362" s="17">
        <f t="shared" si="493"/>
        <v>13</v>
      </c>
      <c r="R362" s="17">
        <f t="shared" si="493"/>
        <v>9</v>
      </c>
      <c r="S362" s="17">
        <f t="shared" si="493"/>
        <v>12.5944</v>
      </c>
      <c r="T362" s="17">
        <f t="shared" si="493"/>
        <v>0</v>
      </c>
      <c r="U362" s="17">
        <f t="shared" si="493"/>
        <v>0</v>
      </c>
      <c r="V362" s="17">
        <f t="shared" si="493"/>
        <v>0</v>
      </c>
      <c r="W362" s="17">
        <f t="shared" si="493"/>
        <v>0</v>
      </c>
      <c r="X362" s="17">
        <f t="shared" si="493"/>
        <v>0</v>
      </c>
      <c r="Y362" s="17">
        <f t="shared" si="493"/>
        <v>0</v>
      </c>
      <c r="Z362" s="17">
        <f t="shared" si="493"/>
        <v>0</v>
      </c>
      <c r="AA362" s="17">
        <f t="shared" si="493"/>
        <v>0</v>
      </c>
      <c r="AB362" s="17">
        <f t="shared" si="493"/>
        <v>0</v>
      </c>
      <c r="AC362" s="17">
        <f t="shared" si="493"/>
        <v>0</v>
      </c>
      <c r="AD362" s="17">
        <f t="shared" si="493"/>
        <v>0</v>
      </c>
      <c r="AE362" s="17">
        <f t="shared" si="493"/>
        <v>0</v>
      </c>
      <c r="AF362" s="17">
        <f t="shared" si="493"/>
        <v>0</v>
      </c>
      <c r="AG362" s="17">
        <f t="shared" si="493"/>
        <v>0</v>
      </c>
      <c r="AH362" s="17">
        <f t="shared" si="493"/>
        <v>0</v>
      </c>
      <c r="AI362" s="17">
        <f t="shared" si="493"/>
        <v>0</v>
      </c>
      <c r="AJ362" s="17">
        <f t="shared" si="493"/>
        <v>0</v>
      </c>
      <c r="AK362" s="17">
        <f t="shared" si="493"/>
        <v>0</v>
      </c>
      <c r="AL362" s="17">
        <f t="shared" si="493"/>
        <v>0</v>
      </c>
      <c r="AM362" s="17">
        <f t="shared" si="493"/>
        <v>0</v>
      </c>
      <c r="AN362" s="17">
        <f t="shared" si="493"/>
        <v>0</v>
      </c>
      <c r="AO362" s="17">
        <f t="shared" si="493"/>
        <v>0</v>
      </c>
      <c r="AP362" s="22">
        <f t="shared" si="464"/>
        <v>82</v>
      </c>
      <c r="AQ362" s="69" t="str">
        <f t="shared" si="465"/>
        <v/>
      </c>
      <c r="AR362" s="8">
        <v>30</v>
      </c>
      <c r="AS362" s="122">
        <v>0</v>
      </c>
      <c r="AT362" s="122">
        <v>0</v>
      </c>
      <c r="AU362" s="122">
        <v>0</v>
      </c>
      <c r="AV362" s="122">
        <v>0</v>
      </c>
      <c r="AW362" s="122">
        <v>0</v>
      </c>
      <c r="AX362" s="122">
        <v>0</v>
      </c>
      <c r="AY362" s="122">
        <v>0</v>
      </c>
      <c r="AZ362" s="122">
        <v>0</v>
      </c>
      <c r="BA362" s="122">
        <v>0</v>
      </c>
      <c r="BB362" s="122">
        <v>0</v>
      </c>
      <c r="BC362" s="122">
        <v>0</v>
      </c>
      <c r="BD362" s="122">
        <v>0</v>
      </c>
      <c r="BE362" s="122">
        <v>0</v>
      </c>
      <c r="BF362" s="122">
        <v>0</v>
      </c>
      <c r="BG362" s="122">
        <v>0</v>
      </c>
      <c r="BH362" s="122">
        <v>0</v>
      </c>
      <c r="BI362" s="122">
        <v>0</v>
      </c>
      <c r="BJ362" s="122">
        <v>0</v>
      </c>
      <c r="BK362" s="122">
        <v>0</v>
      </c>
      <c r="BL362" s="123">
        <v>0</v>
      </c>
      <c r="BM362" s="123">
        <v>0</v>
      </c>
      <c r="BN362" s="123">
        <v>0</v>
      </c>
      <c r="BO362" s="123">
        <v>0</v>
      </c>
      <c r="BP362" s="123">
        <v>0</v>
      </c>
      <c r="BQ362" s="123">
        <v>0</v>
      </c>
      <c r="BR362" s="123">
        <v>0</v>
      </c>
      <c r="BS362" s="123">
        <v>0</v>
      </c>
      <c r="BT362" s="123">
        <v>0</v>
      </c>
      <c r="BU362" s="123">
        <v>0</v>
      </c>
      <c r="BV362" s="123">
        <v>0</v>
      </c>
      <c r="BW362" s="123">
        <v>0</v>
      </c>
      <c r="BX362" s="123">
        <v>0</v>
      </c>
      <c r="BY362" s="123">
        <v>0</v>
      </c>
      <c r="BZ362" s="123">
        <v>0</v>
      </c>
      <c r="CA362" s="123">
        <v>0</v>
      </c>
      <c r="CB362" s="123">
        <v>0</v>
      </c>
      <c r="CC362" s="123">
        <v>0</v>
      </c>
      <c r="CD362" s="123">
        <v>0</v>
      </c>
      <c r="CE362" s="123">
        <v>0</v>
      </c>
    </row>
    <row r="363" spans="1:83">
      <c r="A363" s="4" t="s">
        <v>81</v>
      </c>
      <c r="B363" s="4" t="b">
        <v>1</v>
      </c>
      <c r="D363" s="17">
        <f t="shared" ref="D363:AO363" si="494">IF(UPPER(D99)="ABS",0,IF(AND(D$67&gt;0,N(D$68)=0,D$68&lt;&gt;"*"),N(D99)/D$67*D$66,0))</f>
        <v>0</v>
      </c>
      <c r="E363" s="17">
        <f t="shared" si="494"/>
        <v>0</v>
      </c>
      <c r="F363" s="17">
        <f t="shared" si="494"/>
        <v>0</v>
      </c>
      <c r="G363" s="17">
        <f t="shared" si="494"/>
        <v>0</v>
      </c>
      <c r="H363" s="17">
        <f t="shared" si="494"/>
        <v>0</v>
      </c>
      <c r="I363" s="17">
        <f t="shared" si="494"/>
        <v>0</v>
      </c>
      <c r="J363" s="17">
        <f t="shared" si="494"/>
        <v>0</v>
      </c>
      <c r="K363" s="17">
        <f t="shared" si="494"/>
        <v>0</v>
      </c>
      <c r="L363" s="17">
        <f t="shared" si="494"/>
        <v>13.333333333333334</v>
      </c>
      <c r="M363" s="17">
        <f t="shared" si="494"/>
        <v>7.7781666666666673</v>
      </c>
      <c r="N363" s="17">
        <f t="shared" si="494"/>
        <v>9.5839999999999996</v>
      </c>
      <c r="O363" s="17">
        <f t="shared" si="494"/>
        <v>8.1246666666666663</v>
      </c>
      <c r="P363" s="17">
        <f t="shared" si="494"/>
        <v>7.2504000000000008</v>
      </c>
      <c r="Q363" s="17">
        <f t="shared" si="494"/>
        <v>13</v>
      </c>
      <c r="R363" s="17">
        <f t="shared" si="494"/>
        <v>7.2504000000000008</v>
      </c>
      <c r="S363" s="17">
        <f t="shared" si="494"/>
        <v>13</v>
      </c>
      <c r="T363" s="17">
        <f t="shared" si="494"/>
        <v>0</v>
      </c>
      <c r="U363" s="17">
        <f t="shared" si="494"/>
        <v>0</v>
      </c>
      <c r="V363" s="17">
        <f t="shared" si="494"/>
        <v>0</v>
      </c>
      <c r="W363" s="17">
        <f t="shared" si="494"/>
        <v>0</v>
      </c>
      <c r="X363" s="17">
        <f t="shared" si="494"/>
        <v>0</v>
      </c>
      <c r="Y363" s="17">
        <f t="shared" si="494"/>
        <v>0</v>
      </c>
      <c r="Z363" s="17">
        <f t="shared" si="494"/>
        <v>0</v>
      </c>
      <c r="AA363" s="17">
        <f t="shared" si="494"/>
        <v>0</v>
      </c>
      <c r="AB363" s="17">
        <f t="shared" si="494"/>
        <v>0</v>
      </c>
      <c r="AC363" s="17">
        <f t="shared" si="494"/>
        <v>0</v>
      </c>
      <c r="AD363" s="17">
        <f t="shared" si="494"/>
        <v>0</v>
      </c>
      <c r="AE363" s="17">
        <f t="shared" si="494"/>
        <v>0</v>
      </c>
      <c r="AF363" s="17">
        <f t="shared" si="494"/>
        <v>0</v>
      </c>
      <c r="AG363" s="17">
        <f t="shared" si="494"/>
        <v>0</v>
      </c>
      <c r="AH363" s="17">
        <f t="shared" si="494"/>
        <v>0</v>
      </c>
      <c r="AI363" s="17">
        <f t="shared" si="494"/>
        <v>0</v>
      </c>
      <c r="AJ363" s="17">
        <f t="shared" si="494"/>
        <v>0</v>
      </c>
      <c r="AK363" s="17">
        <f t="shared" si="494"/>
        <v>0</v>
      </c>
      <c r="AL363" s="17">
        <f t="shared" si="494"/>
        <v>0</v>
      </c>
      <c r="AM363" s="17">
        <f t="shared" si="494"/>
        <v>0</v>
      </c>
      <c r="AN363" s="17">
        <f t="shared" si="494"/>
        <v>0</v>
      </c>
      <c r="AO363" s="17">
        <f t="shared" si="494"/>
        <v>0</v>
      </c>
      <c r="AP363" s="22">
        <f t="shared" si="464"/>
        <v>79</v>
      </c>
      <c r="AQ363" s="69" t="str">
        <f t="shared" si="465"/>
        <v/>
      </c>
      <c r="AR363" s="8">
        <v>31</v>
      </c>
      <c r="AS363" s="122">
        <v>0</v>
      </c>
      <c r="AT363" s="122">
        <v>0</v>
      </c>
      <c r="AU363" s="122">
        <v>0</v>
      </c>
      <c r="AV363" s="122">
        <v>0</v>
      </c>
      <c r="AW363" s="122">
        <v>0</v>
      </c>
      <c r="AX363" s="122">
        <v>0</v>
      </c>
      <c r="AY363" s="122">
        <v>0</v>
      </c>
      <c r="AZ363" s="122">
        <v>0</v>
      </c>
      <c r="BA363" s="122">
        <v>0</v>
      </c>
      <c r="BB363" s="122">
        <v>0</v>
      </c>
      <c r="BC363" s="122">
        <v>0</v>
      </c>
      <c r="BD363" s="122">
        <v>0</v>
      </c>
      <c r="BE363" s="122">
        <v>0</v>
      </c>
      <c r="BF363" s="122">
        <v>0</v>
      </c>
      <c r="BG363" s="122">
        <v>0</v>
      </c>
      <c r="BH363" s="122">
        <v>0</v>
      </c>
      <c r="BI363" s="122">
        <v>0</v>
      </c>
      <c r="BJ363" s="122">
        <v>0</v>
      </c>
      <c r="BK363" s="122">
        <v>0</v>
      </c>
      <c r="BL363" s="123">
        <v>0</v>
      </c>
      <c r="BM363" s="123">
        <v>0</v>
      </c>
      <c r="BN363" s="123">
        <v>0</v>
      </c>
      <c r="BO363" s="123">
        <v>0</v>
      </c>
      <c r="BP363" s="123">
        <v>0</v>
      </c>
      <c r="BQ363" s="123">
        <v>0</v>
      </c>
      <c r="BR363" s="123">
        <v>0</v>
      </c>
      <c r="BS363" s="123">
        <v>0</v>
      </c>
      <c r="BT363" s="123">
        <v>0</v>
      </c>
      <c r="BU363" s="123">
        <v>0</v>
      </c>
      <c r="BV363" s="123">
        <v>0</v>
      </c>
      <c r="BW363" s="123">
        <v>0</v>
      </c>
      <c r="BX363" s="123">
        <v>0</v>
      </c>
      <c r="BY363" s="123">
        <v>0</v>
      </c>
      <c r="BZ363" s="123">
        <v>0</v>
      </c>
      <c r="CA363" s="123">
        <v>0</v>
      </c>
      <c r="CB363" s="123">
        <v>0</v>
      </c>
      <c r="CC363" s="123">
        <v>0</v>
      </c>
      <c r="CD363" s="123">
        <v>0</v>
      </c>
      <c r="CE363" s="123">
        <v>0</v>
      </c>
    </row>
    <row r="364" spans="1:83">
      <c r="A364" s="4" t="s">
        <v>82</v>
      </c>
      <c r="B364" s="4"/>
      <c r="D364" s="17">
        <f t="shared" ref="D364:AO364" si="495">IF(UPPER(D100)="ABS",0,IF(AND(D$67&gt;0,N(D$68)=0,D$68&lt;&gt;"*"),N(D100)/D$67*D$66,0))</f>
        <v>0</v>
      </c>
      <c r="E364" s="17">
        <f t="shared" si="495"/>
        <v>0</v>
      </c>
      <c r="F364" s="17">
        <f t="shared" si="495"/>
        <v>0</v>
      </c>
      <c r="G364" s="17">
        <f t="shared" si="495"/>
        <v>0</v>
      </c>
      <c r="H364" s="17">
        <f t="shared" si="495"/>
        <v>0</v>
      </c>
      <c r="I364" s="17">
        <f t="shared" si="495"/>
        <v>0</v>
      </c>
      <c r="J364" s="17">
        <f t="shared" si="495"/>
        <v>0</v>
      </c>
      <c r="K364" s="17">
        <f t="shared" si="495"/>
        <v>0</v>
      </c>
      <c r="L364" s="17">
        <f t="shared" si="495"/>
        <v>12.082666666666666</v>
      </c>
      <c r="M364" s="17">
        <f t="shared" si="495"/>
        <v>10.208333333333332</v>
      </c>
      <c r="N364" s="17">
        <f t="shared" si="495"/>
        <v>10.989333333333335</v>
      </c>
      <c r="O364" s="17">
        <f t="shared" si="495"/>
        <v>8.1246666666666663</v>
      </c>
      <c r="P364" s="17">
        <f t="shared" si="495"/>
        <v>9</v>
      </c>
      <c r="Q364" s="17">
        <f t="shared" si="495"/>
        <v>13</v>
      </c>
      <c r="R364" s="17">
        <f t="shared" si="495"/>
        <v>9</v>
      </c>
      <c r="S364" s="17">
        <f t="shared" si="495"/>
        <v>13</v>
      </c>
      <c r="T364" s="17">
        <f t="shared" si="495"/>
        <v>0</v>
      </c>
      <c r="U364" s="17">
        <f t="shared" si="495"/>
        <v>0</v>
      </c>
      <c r="V364" s="17">
        <f t="shared" si="495"/>
        <v>0</v>
      </c>
      <c r="W364" s="17">
        <f t="shared" si="495"/>
        <v>0</v>
      </c>
      <c r="X364" s="17">
        <f t="shared" si="495"/>
        <v>0</v>
      </c>
      <c r="Y364" s="17">
        <f t="shared" si="495"/>
        <v>0</v>
      </c>
      <c r="Z364" s="17">
        <f t="shared" si="495"/>
        <v>0</v>
      </c>
      <c r="AA364" s="17">
        <f t="shared" si="495"/>
        <v>0</v>
      </c>
      <c r="AB364" s="17">
        <f t="shared" si="495"/>
        <v>0</v>
      </c>
      <c r="AC364" s="17">
        <f t="shared" si="495"/>
        <v>0</v>
      </c>
      <c r="AD364" s="17">
        <f t="shared" si="495"/>
        <v>0</v>
      </c>
      <c r="AE364" s="17">
        <f t="shared" si="495"/>
        <v>0</v>
      </c>
      <c r="AF364" s="17">
        <f t="shared" si="495"/>
        <v>0</v>
      </c>
      <c r="AG364" s="17">
        <f t="shared" si="495"/>
        <v>0</v>
      </c>
      <c r="AH364" s="17">
        <f t="shared" si="495"/>
        <v>0</v>
      </c>
      <c r="AI364" s="17">
        <f t="shared" si="495"/>
        <v>0</v>
      </c>
      <c r="AJ364" s="17">
        <f t="shared" si="495"/>
        <v>0</v>
      </c>
      <c r="AK364" s="17">
        <f t="shared" si="495"/>
        <v>0</v>
      </c>
      <c r="AL364" s="17">
        <f t="shared" si="495"/>
        <v>0</v>
      </c>
      <c r="AM364" s="17">
        <f t="shared" si="495"/>
        <v>0</v>
      </c>
      <c r="AN364" s="17">
        <f t="shared" si="495"/>
        <v>0</v>
      </c>
      <c r="AO364" s="17">
        <f t="shared" si="495"/>
        <v>0</v>
      </c>
      <c r="AP364" s="22">
        <f t="shared" si="464"/>
        <v>85</v>
      </c>
      <c r="AQ364" s="69" t="str">
        <f t="shared" si="465"/>
        <v/>
      </c>
      <c r="AR364" s="8">
        <v>32</v>
      </c>
      <c r="AS364" s="122">
        <v>0</v>
      </c>
      <c r="AT364" s="122">
        <v>0</v>
      </c>
      <c r="AU364" s="122">
        <v>0</v>
      </c>
      <c r="AV364" s="122">
        <v>0</v>
      </c>
      <c r="AW364" s="122">
        <v>0</v>
      </c>
      <c r="AX364" s="122">
        <v>0</v>
      </c>
      <c r="AY364" s="122">
        <v>0</v>
      </c>
      <c r="AZ364" s="122">
        <v>0</v>
      </c>
      <c r="BA364" s="122">
        <v>0</v>
      </c>
      <c r="BB364" s="122">
        <v>0</v>
      </c>
      <c r="BC364" s="122">
        <v>0</v>
      </c>
      <c r="BD364" s="122">
        <v>0</v>
      </c>
      <c r="BE364" s="122">
        <v>0</v>
      </c>
      <c r="BF364" s="122">
        <v>0</v>
      </c>
      <c r="BG364" s="122">
        <v>0</v>
      </c>
      <c r="BH364" s="122">
        <v>0</v>
      </c>
      <c r="BI364" s="122">
        <v>0</v>
      </c>
      <c r="BJ364" s="122">
        <v>0</v>
      </c>
      <c r="BK364" s="122">
        <v>0</v>
      </c>
      <c r="BL364" s="123">
        <v>0</v>
      </c>
      <c r="BM364" s="123">
        <v>0</v>
      </c>
      <c r="BN364" s="123">
        <v>0</v>
      </c>
      <c r="BO364" s="123">
        <v>0</v>
      </c>
      <c r="BP364" s="123">
        <v>0</v>
      </c>
      <c r="BQ364" s="123">
        <v>0</v>
      </c>
      <c r="BR364" s="123">
        <v>0</v>
      </c>
      <c r="BS364" s="123">
        <v>0</v>
      </c>
      <c r="BT364" s="123">
        <v>0</v>
      </c>
      <c r="BU364" s="123">
        <v>0</v>
      </c>
      <c r="BV364" s="123">
        <v>0</v>
      </c>
      <c r="BW364" s="123">
        <v>0</v>
      </c>
      <c r="BX364" s="123">
        <v>0</v>
      </c>
      <c r="BY364" s="123">
        <v>0</v>
      </c>
      <c r="BZ364" s="123">
        <v>0</v>
      </c>
      <c r="CA364" s="123">
        <v>0</v>
      </c>
      <c r="CB364" s="123">
        <v>0</v>
      </c>
      <c r="CC364" s="123">
        <v>0</v>
      </c>
      <c r="CD364" s="123">
        <v>0</v>
      </c>
      <c r="CE364" s="123">
        <v>0</v>
      </c>
    </row>
    <row r="365" spans="1:83">
      <c r="A365" s="4" t="s">
        <v>83</v>
      </c>
      <c r="B365" s="4"/>
      <c r="D365" s="17">
        <f t="shared" ref="D365:AO365" si="496">IF(UPPER(D101)="ABS",0,IF(AND(D$67&gt;0,N(D$68)=0,D$68&lt;&gt;"*"),N(D101)/D$67*D$66,0))</f>
        <v>0</v>
      </c>
      <c r="E365" s="17">
        <f t="shared" si="496"/>
        <v>0</v>
      </c>
      <c r="F365" s="17">
        <f t="shared" si="496"/>
        <v>0</v>
      </c>
      <c r="G365" s="17">
        <f t="shared" si="496"/>
        <v>0</v>
      </c>
      <c r="H365" s="17">
        <f t="shared" si="496"/>
        <v>0</v>
      </c>
      <c r="I365" s="17">
        <f t="shared" si="496"/>
        <v>0</v>
      </c>
      <c r="J365" s="17">
        <f t="shared" si="496"/>
        <v>0</v>
      </c>
      <c r="K365" s="17">
        <f t="shared" si="496"/>
        <v>0</v>
      </c>
      <c r="L365" s="17">
        <f t="shared" si="496"/>
        <v>12.917333333333334</v>
      </c>
      <c r="M365" s="17">
        <f t="shared" si="496"/>
        <v>9.7918333333333329</v>
      </c>
      <c r="N365" s="17">
        <f t="shared" si="496"/>
        <v>11.458666666666666</v>
      </c>
      <c r="O365" s="17">
        <f t="shared" si="496"/>
        <v>10.312166666666666</v>
      </c>
      <c r="P365" s="17">
        <f t="shared" si="496"/>
        <v>11.6256</v>
      </c>
      <c r="Q365" s="17">
        <f t="shared" si="496"/>
        <v>13</v>
      </c>
      <c r="R365" s="17">
        <f t="shared" si="496"/>
        <v>9.3743999999999996</v>
      </c>
      <c r="S365" s="17">
        <f t="shared" si="496"/>
        <v>12.5944</v>
      </c>
      <c r="T365" s="17">
        <f t="shared" si="496"/>
        <v>0</v>
      </c>
      <c r="U365" s="17">
        <f t="shared" si="496"/>
        <v>0</v>
      </c>
      <c r="V365" s="17">
        <f t="shared" si="496"/>
        <v>0</v>
      </c>
      <c r="W365" s="17">
        <f t="shared" si="496"/>
        <v>0</v>
      </c>
      <c r="X365" s="17">
        <f t="shared" si="496"/>
        <v>0</v>
      </c>
      <c r="Y365" s="17">
        <f t="shared" si="496"/>
        <v>0</v>
      </c>
      <c r="Z365" s="17">
        <f t="shared" si="496"/>
        <v>0</v>
      </c>
      <c r="AA365" s="17">
        <f t="shared" si="496"/>
        <v>0</v>
      </c>
      <c r="AB365" s="17">
        <f t="shared" si="496"/>
        <v>0</v>
      </c>
      <c r="AC365" s="17">
        <f t="shared" si="496"/>
        <v>0</v>
      </c>
      <c r="AD365" s="17">
        <f t="shared" si="496"/>
        <v>0</v>
      </c>
      <c r="AE365" s="17">
        <f t="shared" si="496"/>
        <v>0</v>
      </c>
      <c r="AF365" s="17">
        <f t="shared" si="496"/>
        <v>0</v>
      </c>
      <c r="AG365" s="17">
        <f t="shared" si="496"/>
        <v>0</v>
      </c>
      <c r="AH365" s="17">
        <f t="shared" si="496"/>
        <v>0</v>
      </c>
      <c r="AI365" s="17">
        <f t="shared" si="496"/>
        <v>0</v>
      </c>
      <c r="AJ365" s="17">
        <f t="shared" si="496"/>
        <v>0</v>
      </c>
      <c r="AK365" s="17">
        <f t="shared" si="496"/>
        <v>0</v>
      </c>
      <c r="AL365" s="17">
        <f t="shared" si="496"/>
        <v>0</v>
      </c>
      <c r="AM365" s="17">
        <f t="shared" si="496"/>
        <v>0</v>
      </c>
      <c r="AN365" s="17">
        <f t="shared" si="496"/>
        <v>0</v>
      </c>
      <c r="AO365" s="17">
        <f t="shared" si="496"/>
        <v>0</v>
      </c>
      <c r="AP365" s="22">
        <f t="shared" si="464"/>
        <v>91</v>
      </c>
      <c r="AQ365" s="69" t="str">
        <f t="shared" si="465"/>
        <v/>
      </c>
      <c r="AR365" s="8">
        <v>33</v>
      </c>
      <c r="AS365" s="122">
        <v>0</v>
      </c>
      <c r="AT365" s="122">
        <v>0</v>
      </c>
      <c r="AU365" s="122">
        <v>0</v>
      </c>
      <c r="AV365" s="122">
        <v>0</v>
      </c>
      <c r="AW365" s="122">
        <v>0</v>
      </c>
      <c r="AX365" s="122">
        <v>0</v>
      </c>
      <c r="AY365" s="122">
        <v>0</v>
      </c>
      <c r="AZ365" s="122">
        <v>0</v>
      </c>
      <c r="BA365" s="122">
        <v>0</v>
      </c>
      <c r="BB365" s="122">
        <v>0</v>
      </c>
      <c r="BC365" s="122">
        <v>0</v>
      </c>
      <c r="BD365" s="122">
        <v>0</v>
      </c>
      <c r="BE365" s="122">
        <v>0</v>
      </c>
      <c r="BF365" s="122">
        <v>0</v>
      </c>
      <c r="BG365" s="122">
        <v>0</v>
      </c>
      <c r="BH365" s="122">
        <v>0</v>
      </c>
      <c r="BI365" s="122">
        <v>0</v>
      </c>
      <c r="BJ365" s="122">
        <v>0</v>
      </c>
      <c r="BK365" s="122">
        <v>0</v>
      </c>
      <c r="BL365" s="123">
        <v>0</v>
      </c>
      <c r="BM365" s="123">
        <v>0</v>
      </c>
      <c r="BN365" s="123">
        <v>0</v>
      </c>
      <c r="BO365" s="123">
        <v>0</v>
      </c>
      <c r="BP365" s="123">
        <v>0</v>
      </c>
      <c r="BQ365" s="123">
        <v>0</v>
      </c>
      <c r="BR365" s="123">
        <v>0</v>
      </c>
      <c r="BS365" s="123">
        <v>0</v>
      </c>
      <c r="BT365" s="123">
        <v>0</v>
      </c>
      <c r="BU365" s="123">
        <v>0</v>
      </c>
      <c r="BV365" s="123">
        <v>0</v>
      </c>
      <c r="BW365" s="123">
        <v>0</v>
      </c>
      <c r="BX365" s="123">
        <v>0</v>
      </c>
      <c r="BY365" s="123">
        <v>0</v>
      </c>
      <c r="BZ365" s="123">
        <v>0</v>
      </c>
      <c r="CA365" s="123">
        <v>0</v>
      </c>
      <c r="CB365" s="123">
        <v>0</v>
      </c>
      <c r="CC365" s="123">
        <v>0</v>
      </c>
      <c r="CD365" s="123">
        <v>0</v>
      </c>
      <c r="CE365" s="123">
        <v>0</v>
      </c>
    </row>
    <row r="366" spans="1:83">
      <c r="A366" s="4" t="s">
        <v>84</v>
      </c>
      <c r="B366" s="126"/>
      <c r="D366" s="17">
        <f t="shared" ref="D366:AO366" si="497">IF(UPPER(D102)="ABS",0,IF(AND(D$67&gt;0,N(D$68)=0,D$68&lt;&gt;"*"),N(D102)/D$67*D$66,0))</f>
        <v>0</v>
      </c>
      <c r="E366" s="17">
        <f t="shared" si="497"/>
        <v>0</v>
      </c>
      <c r="F366" s="17">
        <f t="shared" si="497"/>
        <v>0</v>
      </c>
      <c r="G366" s="17">
        <f t="shared" si="497"/>
        <v>0</v>
      </c>
      <c r="H366" s="17">
        <f t="shared" si="497"/>
        <v>0</v>
      </c>
      <c r="I366" s="17">
        <f t="shared" si="497"/>
        <v>0</v>
      </c>
      <c r="J366" s="17">
        <f t="shared" si="497"/>
        <v>0</v>
      </c>
      <c r="K366" s="17">
        <f t="shared" si="497"/>
        <v>0</v>
      </c>
      <c r="L366" s="17">
        <f t="shared" si="497"/>
        <v>12.5</v>
      </c>
      <c r="M366" s="17">
        <f t="shared" si="497"/>
        <v>11.250166666666667</v>
      </c>
      <c r="N366" s="17">
        <f t="shared" si="497"/>
        <v>10.416</v>
      </c>
      <c r="O366" s="17">
        <f t="shared" si="497"/>
        <v>5.9721666666666664</v>
      </c>
      <c r="P366" s="17">
        <f t="shared" si="497"/>
        <v>12</v>
      </c>
      <c r="Q366" s="17">
        <f t="shared" si="497"/>
        <v>13</v>
      </c>
      <c r="R366" s="17">
        <f t="shared" si="497"/>
        <v>10.8744</v>
      </c>
      <c r="S366" s="17">
        <f t="shared" si="497"/>
        <v>12.5944</v>
      </c>
      <c r="T366" s="17">
        <f t="shared" si="497"/>
        <v>0</v>
      </c>
      <c r="U366" s="17">
        <f t="shared" si="497"/>
        <v>0</v>
      </c>
      <c r="V366" s="17">
        <f t="shared" si="497"/>
        <v>0</v>
      </c>
      <c r="W366" s="17">
        <f t="shared" si="497"/>
        <v>0</v>
      </c>
      <c r="X366" s="17">
        <f t="shared" si="497"/>
        <v>0</v>
      </c>
      <c r="Y366" s="17">
        <f t="shared" si="497"/>
        <v>0</v>
      </c>
      <c r="Z366" s="17">
        <f t="shared" si="497"/>
        <v>0</v>
      </c>
      <c r="AA366" s="17">
        <f t="shared" si="497"/>
        <v>0</v>
      </c>
      <c r="AB366" s="17">
        <f t="shared" si="497"/>
        <v>0</v>
      </c>
      <c r="AC366" s="17">
        <f t="shared" si="497"/>
        <v>0</v>
      </c>
      <c r="AD366" s="17">
        <f t="shared" si="497"/>
        <v>0</v>
      </c>
      <c r="AE366" s="17">
        <f t="shared" si="497"/>
        <v>0</v>
      </c>
      <c r="AF366" s="17">
        <f t="shared" si="497"/>
        <v>0</v>
      </c>
      <c r="AG366" s="17">
        <f t="shared" si="497"/>
        <v>0</v>
      </c>
      <c r="AH366" s="17">
        <f t="shared" si="497"/>
        <v>0</v>
      </c>
      <c r="AI366" s="17">
        <f t="shared" si="497"/>
        <v>0</v>
      </c>
      <c r="AJ366" s="17">
        <f t="shared" si="497"/>
        <v>0</v>
      </c>
      <c r="AK366" s="17">
        <f t="shared" si="497"/>
        <v>0</v>
      </c>
      <c r="AL366" s="17">
        <f t="shared" si="497"/>
        <v>0</v>
      </c>
      <c r="AM366" s="17">
        <f t="shared" si="497"/>
        <v>0</v>
      </c>
      <c r="AN366" s="17">
        <f t="shared" si="497"/>
        <v>0</v>
      </c>
      <c r="AO366" s="17">
        <f t="shared" si="497"/>
        <v>0</v>
      </c>
      <c r="AP366" s="22">
        <f t="shared" si="464"/>
        <v>89</v>
      </c>
      <c r="AQ366" s="69" t="str">
        <f t="shared" si="465"/>
        <v/>
      </c>
      <c r="AR366" s="8">
        <v>34</v>
      </c>
      <c r="AS366" s="122">
        <v>0</v>
      </c>
      <c r="AT366" s="122">
        <v>0</v>
      </c>
      <c r="AU366" s="122">
        <v>0</v>
      </c>
      <c r="AV366" s="122">
        <v>0</v>
      </c>
      <c r="AW366" s="122">
        <v>0</v>
      </c>
      <c r="AX366" s="122">
        <v>0</v>
      </c>
      <c r="AY366" s="122">
        <v>0</v>
      </c>
      <c r="AZ366" s="122">
        <v>0</v>
      </c>
      <c r="BA366" s="122">
        <v>0</v>
      </c>
      <c r="BB366" s="122">
        <v>0</v>
      </c>
      <c r="BC366" s="122">
        <v>0</v>
      </c>
      <c r="BD366" s="122">
        <v>0</v>
      </c>
      <c r="BE366" s="122">
        <v>0</v>
      </c>
      <c r="BF366" s="122">
        <v>0</v>
      </c>
      <c r="BG366" s="122">
        <v>0</v>
      </c>
      <c r="BH366" s="122">
        <v>0</v>
      </c>
      <c r="BI366" s="122">
        <v>0</v>
      </c>
      <c r="BJ366" s="122">
        <v>0</v>
      </c>
      <c r="BK366" s="122">
        <v>0</v>
      </c>
      <c r="BL366" s="123">
        <v>0</v>
      </c>
      <c r="BM366" s="123">
        <v>0</v>
      </c>
      <c r="BN366" s="123">
        <v>0</v>
      </c>
      <c r="BO366" s="123">
        <v>0</v>
      </c>
      <c r="BP366" s="123">
        <v>0</v>
      </c>
      <c r="BQ366" s="123">
        <v>0</v>
      </c>
      <c r="BR366" s="123">
        <v>0</v>
      </c>
      <c r="BS366" s="123">
        <v>0</v>
      </c>
      <c r="BT366" s="123">
        <v>0</v>
      </c>
      <c r="BU366" s="123">
        <v>0</v>
      </c>
      <c r="BV366" s="123">
        <v>0</v>
      </c>
      <c r="BW366" s="123">
        <v>0</v>
      </c>
      <c r="BX366" s="123">
        <v>0</v>
      </c>
      <c r="BY366" s="123">
        <v>0</v>
      </c>
      <c r="BZ366" s="123">
        <v>0</v>
      </c>
      <c r="CA366" s="123">
        <v>0</v>
      </c>
      <c r="CB366" s="123">
        <v>0</v>
      </c>
      <c r="CC366" s="123">
        <v>0</v>
      </c>
      <c r="CD366" s="123">
        <v>0</v>
      </c>
      <c r="CE366" s="123">
        <v>0</v>
      </c>
    </row>
    <row r="367" spans="1:83">
      <c r="A367" s="4" t="s">
        <v>85</v>
      </c>
      <c r="B367" s="126" t="b">
        <v>1</v>
      </c>
      <c r="D367" s="17">
        <f t="shared" ref="D367:AO367" si="498">IF(UPPER(D103)="ABS",0,IF(AND(D$67&gt;0,N(D$68)=0,D$68&lt;&gt;"*"),N(D103)/D$67*D$66,0))</f>
        <v>0</v>
      </c>
      <c r="E367" s="17">
        <f t="shared" si="498"/>
        <v>0</v>
      </c>
      <c r="F367" s="17">
        <f t="shared" si="498"/>
        <v>0</v>
      </c>
      <c r="G367" s="17">
        <f t="shared" si="498"/>
        <v>0</v>
      </c>
      <c r="H367" s="17">
        <f t="shared" si="498"/>
        <v>0</v>
      </c>
      <c r="I367" s="17">
        <f t="shared" si="498"/>
        <v>0</v>
      </c>
      <c r="J367" s="17">
        <f t="shared" si="498"/>
        <v>0</v>
      </c>
      <c r="K367" s="17">
        <f t="shared" si="498"/>
        <v>0</v>
      </c>
      <c r="L367" s="17">
        <f t="shared" si="498"/>
        <v>12.292</v>
      </c>
      <c r="M367" s="17">
        <f t="shared" si="498"/>
        <v>11.041333333333332</v>
      </c>
      <c r="N367" s="17">
        <f t="shared" si="498"/>
        <v>10.364000000000001</v>
      </c>
      <c r="O367" s="17">
        <f t="shared" si="498"/>
        <v>8.4723333333333333</v>
      </c>
      <c r="P367" s="17">
        <f t="shared" si="498"/>
        <v>11.6256</v>
      </c>
      <c r="Q367" s="17">
        <f t="shared" si="498"/>
        <v>13</v>
      </c>
      <c r="R367" s="17">
        <f t="shared" si="498"/>
        <v>10.5</v>
      </c>
      <c r="S367" s="17">
        <f t="shared" si="498"/>
        <v>12.5944</v>
      </c>
      <c r="T367" s="17">
        <f t="shared" si="498"/>
        <v>0</v>
      </c>
      <c r="U367" s="17">
        <f t="shared" si="498"/>
        <v>0</v>
      </c>
      <c r="V367" s="17">
        <f t="shared" si="498"/>
        <v>0</v>
      </c>
      <c r="W367" s="17">
        <f t="shared" si="498"/>
        <v>0</v>
      </c>
      <c r="X367" s="17">
        <f t="shared" si="498"/>
        <v>0</v>
      </c>
      <c r="Y367" s="17">
        <f t="shared" si="498"/>
        <v>0</v>
      </c>
      <c r="Z367" s="17">
        <f t="shared" si="498"/>
        <v>0</v>
      </c>
      <c r="AA367" s="17">
        <f t="shared" si="498"/>
        <v>0</v>
      </c>
      <c r="AB367" s="17">
        <f t="shared" si="498"/>
        <v>0</v>
      </c>
      <c r="AC367" s="17">
        <f t="shared" si="498"/>
        <v>0</v>
      </c>
      <c r="AD367" s="17">
        <f t="shared" si="498"/>
        <v>0</v>
      </c>
      <c r="AE367" s="17">
        <f t="shared" si="498"/>
        <v>0</v>
      </c>
      <c r="AF367" s="17">
        <f t="shared" si="498"/>
        <v>0</v>
      </c>
      <c r="AG367" s="17">
        <f t="shared" si="498"/>
        <v>0</v>
      </c>
      <c r="AH367" s="17">
        <f t="shared" si="498"/>
        <v>0</v>
      </c>
      <c r="AI367" s="17">
        <f t="shared" si="498"/>
        <v>0</v>
      </c>
      <c r="AJ367" s="17">
        <f t="shared" si="498"/>
        <v>0</v>
      </c>
      <c r="AK367" s="17">
        <f t="shared" si="498"/>
        <v>0</v>
      </c>
      <c r="AL367" s="17">
        <f t="shared" si="498"/>
        <v>0</v>
      </c>
      <c r="AM367" s="17">
        <f t="shared" si="498"/>
        <v>0</v>
      </c>
      <c r="AN367" s="17">
        <f t="shared" si="498"/>
        <v>0</v>
      </c>
      <c r="AO367" s="17">
        <f t="shared" si="498"/>
        <v>0</v>
      </c>
      <c r="AP367" s="22">
        <f t="shared" si="464"/>
        <v>90</v>
      </c>
      <c r="AQ367" s="69" t="str">
        <f t="shared" si="465"/>
        <v/>
      </c>
      <c r="AR367" s="8">
        <v>35</v>
      </c>
      <c r="AS367" s="122">
        <v>0</v>
      </c>
      <c r="AT367" s="122">
        <v>0</v>
      </c>
      <c r="AU367" s="122">
        <v>0</v>
      </c>
      <c r="AV367" s="122">
        <v>0</v>
      </c>
      <c r="AW367" s="122">
        <v>0</v>
      </c>
      <c r="AX367" s="122">
        <v>0</v>
      </c>
      <c r="AY367" s="122">
        <v>0</v>
      </c>
      <c r="AZ367" s="122">
        <v>0</v>
      </c>
      <c r="BA367" s="122">
        <v>0</v>
      </c>
      <c r="BB367" s="122">
        <v>0</v>
      </c>
      <c r="BC367" s="122">
        <v>0</v>
      </c>
      <c r="BD367" s="122">
        <v>0</v>
      </c>
      <c r="BE367" s="122">
        <v>0</v>
      </c>
      <c r="BF367" s="122">
        <v>0</v>
      </c>
      <c r="BG367" s="122">
        <v>0</v>
      </c>
      <c r="BH367" s="122">
        <v>0</v>
      </c>
      <c r="BI367" s="122">
        <v>0</v>
      </c>
      <c r="BJ367" s="122">
        <v>0</v>
      </c>
      <c r="BK367" s="122">
        <v>0</v>
      </c>
      <c r="BL367" s="123">
        <v>0</v>
      </c>
      <c r="BM367" s="123">
        <v>0</v>
      </c>
      <c r="BN367" s="123">
        <v>0</v>
      </c>
      <c r="BO367" s="123">
        <v>0</v>
      </c>
      <c r="BP367" s="123">
        <v>0</v>
      </c>
      <c r="BQ367" s="123">
        <v>0</v>
      </c>
      <c r="BR367" s="123">
        <v>0</v>
      </c>
      <c r="BS367" s="123">
        <v>0</v>
      </c>
      <c r="BT367" s="123">
        <v>0</v>
      </c>
      <c r="BU367" s="123">
        <v>0</v>
      </c>
      <c r="BV367" s="123">
        <v>0</v>
      </c>
      <c r="BW367" s="123">
        <v>0</v>
      </c>
      <c r="BX367" s="123">
        <v>0</v>
      </c>
      <c r="BY367" s="123">
        <v>0</v>
      </c>
      <c r="BZ367" s="123">
        <v>0</v>
      </c>
      <c r="CA367" s="123">
        <v>0</v>
      </c>
      <c r="CB367" s="123">
        <v>0</v>
      </c>
      <c r="CC367" s="123">
        <v>0</v>
      </c>
      <c r="CD367" s="123">
        <v>0</v>
      </c>
      <c r="CE367" s="123">
        <v>0</v>
      </c>
    </row>
    <row r="368" spans="1:83">
      <c r="A368" s="4"/>
      <c r="B368" s="126"/>
      <c r="D368" s="17">
        <f t="shared" ref="D368:AO368" si="499">IF(UPPER(D104)="ABS",0,IF(AND(D$67&gt;0,N(D$68)=0,D$68&lt;&gt;"*"),N(D104)/D$67*D$66,0))</f>
        <v>0</v>
      </c>
      <c r="E368" s="17">
        <f t="shared" si="499"/>
        <v>0</v>
      </c>
      <c r="F368" s="17">
        <f t="shared" si="499"/>
        <v>0</v>
      </c>
      <c r="G368" s="17">
        <f t="shared" si="499"/>
        <v>0</v>
      </c>
      <c r="H368" s="17">
        <f t="shared" si="499"/>
        <v>0</v>
      </c>
      <c r="I368" s="17">
        <f t="shared" si="499"/>
        <v>0</v>
      </c>
      <c r="J368" s="17">
        <f t="shared" si="499"/>
        <v>0</v>
      </c>
      <c r="K368" s="17">
        <f t="shared" si="499"/>
        <v>0</v>
      </c>
      <c r="L368" s="17">
        <f t="shared" si="499"/>
        <v>12.708000000000002</v>
      </c>
      <c r="M368" s="17">
        <f t="shared" si="499"/>
        <v>10.208333333333332</v>
      </c>
      <c r="N368" s="17">
        <f t="shared" si="499"/>
        <v>8.1946666666666683</v>
      </c>
      <c r="O368" s="17">
        <f t="shared" si="499"/>
        <v>6.7363333333333335</v>
      </c>
      <c r="P368" s="17">
        <f t="shared" si="499"/>
        <v>8.7504000000000008</v>
      </c>
      <c r="Q368" s="17">
        <f t="shared" si="499"/>
        <v>13</v>
      </c>
      <c r="R368" s="17">
        <f t="shared" si="499"/>
        <v>8.7504000000000008</v>
      </c>
      <c r="S368" s="17">
        <f t="shared" si="499"/>
        <v>12.5944</v>
      </c>
      <c r="T368" s="17">
        <f t="shared" si="499"/>
        <v>0</v>
      </c>
      <c r="U368" s="17">
        <f t="shared" si="499"/>
        <v>0</v>
      </c>
      <c r="V368" s="17">
        <f t="shared" si="499"/>
        <v>0</v>
      </c>
      <c r="W368" s="17">
        <f t="shared" si="499"/>
        <v>0</v>
      </c>
      <c r="X368" s="17">
        <f t="shared" si="499"/>
        <v>0</v>
      </c>
      <c r="Y368" s="17">
        <f t="shared" si="499"/>
        <v>0</v>
      </c>
      <c r="Z368" s="17">
        <f t="shared" si="499"/>
        <v>0</v>
      </c>
      <c r="AA368" s="17">
        <f t="shared" si="499"/>
        <v>0</v>
      </c>
      <c r="AB368" s="17">
        <f t="shared" si="499"/>
        <v>0</v>
      </c>
      <c r="AC368" s="17">
        <f t="shared" si="499"/>
        <v>0</v>
      </c>
      <c r="AD368" s="17">
        <f t="shared" si="499"/>
        <v>0</v>
      </c>
      <c r="AE368" s="17">
        <f t="shared" si="499"/>
        <v>0</v>
      </c>
      <c r="AF368" s="17">
        <f t="shared" si="499"/>
        <v>0</v>
      </c>
      <c r="AG368" s="17">
        <f t="shared" si="499"/>
        <v>0</v>
      </c>
      <c r="AH368" s="17">
        <f t="shared" si="499"/>
        <v>0</v>
      </c>
      <c r="AI368" s="17">
        <f t="shared" si="499"/>
        <v>0</v>
      </c>
      <c r="AJ368" s="17">
        <f t="shared" si="499"/>
        <v>0</v>
      </c>
      <c r="AK368" s="17">
        <f t="shared" si="499"/>
        <v>0</v>
      </c>
      <c r="AL368" s="17">
        <f t="shared" si="499"/>
        <v>0</v>
      </c>
      <c r="AM368" s="17">
        <f t="shared" si="499"/>
        <v>0</v>
      </c>
      <c r="AN368" s="17">
        <f t="shared" si="499"/>
        <v>0</v>
      </c>
      <c r="AO368" s="17">
        <f t="shared" si="499"/>
        <v>0</v>
      </c>
      <c r="AP368" s="22">
        <f t="shared" si="464"/>
        <v>81</v>
      </c>
      <c r="AQ368" s="69" t="str">
        <f t="shared" si="465"/>
        <v/>
      </c>
      <c r="AR368" s="8">
        <v>36</v>
      </c>
      <c r="AS368" s="122">
        <v>0</v>
      </c>
      <c r="AT368" s="122">
        <v>0</v>
      </c>
      <c r="AU368" s="122">
        <v>0</v>
      </c>
      <c r="AV368" s="122">
        <v>0</v>
      </c>
      <c r="AW368" s="122">
        <v>0</v>
      </c>
      <c r="AX368" s="122">
        <v>0</v>
      </c>
      <c r="AY368" s="122">
        <v>0</v>
      </c>
      <c r="AZ368" s="122">
        <v>0</v>
      </c>
      <c r="BA368" s="122">
        <v>0</v>
      </c>
      <c r="BB368" s="122">
        <v>0</v>
      </c>
      <c r="BC368" s="122">
        <v>0</v>
      </c>
      <c r="BD368" s="122">
        <v>0</v>
      </c>
      <c r="BE368" s="122">
        <v>0</v>
      </c>
      <c r="BF368" s="122">
        <v>0</v>
      </c>
      <c r="BG368" s="122">
        <v>0</v>
      </c>
      <c r="BH368" s="122">
        <v>0</v>
      </c>
      <c r="BI368" s="122">
        <v>0</v>
      </c>
      <c r="BJ368" s="122">
        <v>0</v>
      </c>
      <c r="BK368" s="122">
        <v>0</v>
      </c>
      <c r="BL368" s="123">
        <v>0</v>
      </c>
      <c r="BM368" s="123">
        <v>0</v>
      </c>
      <c r="BN368" s="123">
        <v>0</v>
      </c>
      <c r="BO368" s="123">
        <v>0</v>
      </c>
      <c r="BP368" s="123">
        <v>0</v>
      </c>
      <c r="BQ368" s="123">
        <v>0</v>
      </c>
      <c r="BR368" s="123">
        <v>0</v>
      </c>
      <c r="BS368" s="123">
        <v>0</v>
      </c>
      <c r="BT368" s="123">
        <v>0</v>
      </c>
      <c r="BU368" s="123">
        <v>0</v>
      </c>
      <c r="BV368" s="123">
        <v>0</v>
      </c>
      <c r="BW368" s="123">
        <v>0</v>
      </c>
      <c r="BX368" s="123">
        <v>0</v>
      </c>
      <c r="BY368" s="123">
        <v>0</v>
      </c>
      <c r="BZ368" s="123">
        <v>0</v>
      </c>
      <c r="CA368" s="123">
        <v>0</v>
      </c>
      <c r="CB368" s="123">
        <v>0</v>
      </c>
      <c r="CC368" s="123">
        <v>0</v>
      </c>
      <c r="CD368" s="123">
        <v>0</v>
      </c>
      <c r="CE368" s="123">
        <v>0</v>
      </c>
    </row>
    <row r="369" spans="1:85">
      <c r="A369" s="4"/>
      <c r="B369" s="126"/>
      <c r="D369" s="17">
        <f t="shared" ref="D369:AO369" si="500">IF(UPPER(D105)="ABS",0,IF(AND(D$67&gt;0,N(D$68)=0,D$68&lt;&gt;"*"),N(D105)/D$67*D$66,0))</f>
        <v>0</v>
      </c>
      <c r="E369" s="17">
        <f t="shared" si="500"/>
        <v>0</v>
      </c>
      <c r="F369" s="17">
        <f t="shared" si="500"/>
        <v>0</v>
      </c>
      <c r="G369" s="17">
        <f t="shared" si="500"/>
        <v>0</v>
      </c>
      <c r="H369" s="17">
        <f t="shared" si="500"/>
        <v>0</v>
      </c>
      <c r="I369" s="17">
        <f t="shared" si="500"/>
        <v>0</v>
      </c>
      <c r="J369" s="17">
        <f t="shared" si="500"/>
        <v>0</v>
      </c>
      <c r="K369" s="17">
        <f t="shared" si="500"/>
        <v>0</v>
      </c>
      <c r="L369" s="17">
        <f t="shared" si="500"/>
        <v>0</v>
      </c>
      <c r="M369" s="17">
        <f t="shared" si="500"/>
        <v>0</v>
      </c>
      <c r="N369" s="17">
        <f t="shared" si="500"/>
        <v>0</v>
      </c>
      <c r="O369" s="17">
        <f t="shared" si="500"/>
        <v>0</v>
      </c>
      <c r="P369" s="17">
        <f t="shared" si="500"/>
        <v>0</v>
      </c>
      <c r="Q369" s="17">
        <f t="shared" si="500"/>
        <v>0</v>
      </c>
      <c r="R369" s="17">
        <f t="shared" si="500"/>
        <v>0</v>
      </c>
      <c r="S369" s="17">
        <f t="shared" si="500"/>
        <v>0</v>
      </c>
      <c r="T369" s="17">
        <f t="shared" si="500"/>
        <v>0</v>
      </c>
      <c r="U369" s="17">
        <f t="shared" si="500"/>
        <v>0</v>
      </c>
      <c r="V369" s="17">
        <f t="shared" si="500"/>
        <v>0</v>
      </c>
      <c r="W369" s="17">
        <f t="shared" si="500"/>
        <v>0</v>
      </c>
      <c r="X369" s="17">
        <f t="shared" si="500"/>
        <v>0</v>
      </c>
      <c r="Y369" s="17">
        <f t="shared" si="500"/>
        <v>0</v>
      </c>
      <c r="Z369" s="17">
        <f t="shared" si="500"/>
        <v>0</v>
      </c>
      <c r="AA369" s="17">
        <f t="shared" si="500"/>
        <v>0</v>
      </c>
      <c r="AB369" s="17">
        <f t="shared" si="500"/>
        <v>0</v>
      </c>
      <c r="AC369" s="17">
        <f t="shared" si="500"/>
        <v>0</v>
      </c>
      <c r="AD369" s="17">
        <f t="shared" si="500"/>
        <v>0</v>
      </c>
      <c r="AE369" s="17">
        <f t="shared" si="500"/>
        <v>0</v>
      </c>
      <c r="AF369" s="17">
        <f t="shared" si="500"/>
        <v>0</v>
      </c>
      <c r="AG369" s="17">
        <f t="shared" si="500"/>
        <v>0</v>
      </c>
      <c r="AH369" s="17">
        <f t="shared" si="500"/>
        <v>0</v>
      </c>
      <c r="AI369" s="17">
        <f t="shared" si="500"/>
        <v>0</v>
      </c>
      <c r="AJ369" s="17">
        <f t="shared" si="500"/>
        <v>0</v>
      </c>
      <c r="AK369" s="17">
        <f t="shared" si="500"/>
        <v>0</v>
      </c>
      <c r="AL369" s="17">
        <f t="shared" si="500"/>
        <v>0</v>
      </c>
      <c r="AM369" s="17">
        <f t="shared" si="500"/>
        <v>0</v>
      </c>
      <c r="AN369" s="17">
        <f t="shared" si="500"/>
        <v>0</v>
      </c>
      <c r="AO369" s="17">
        <f t="shared" si="500"/>
        <v>0</v>
      </c>
      <c r="AP369" s="22" t="str">
        <f t="shared" si="464"/>
        <v/>
      </c>
      <c r="AQ369" s="69" t="str">
        <f t="shared" si="465"/>
        <v/>
      </c>
      <c r="AR369" s="8">
        <v>37</v>
      </c>
      <c r="AS369" s="122">
        <v>0</v>
      </c>
      <c r="AT369" s="122">
        <v>0</v>
      </c>
      <c r="AU369" s="122">
        <v>0</v>
      </c>
      <c r="AV369" s="122">
        <v>0</v>
      </c>
      <c r="AW369" s="122">
        <v>0</v>
      </c>
      <c r="AX369" s="122">
        <v>0</v>
      </c>
      <c r="AY369" s="122">
        <v>0</v>
      </c>
      <c r="AZ369" s="122">
        <v>0</v>
      </c>
      <c r="BA369" s="122">
        <v>0</v>
      </c>
      <c r="BB369" s="122">
        <v>0</v>
      </c>
      <c r="BC369" s="122">
        <v>0</v>
      </c>
      <c r="BD369" s="122">
        <v>0</v>
      </c>
      <c r="BE369" s="122">
        <v>0</v>
      </c>
      <c r="BF369" s="122">
        <v>0</v>
      </c>
      <c r="BG369" s="122">
        <v>0</v>
      </c>
      <c r="BH369" s="122">
        <v>0</v>
      </c>
      <c r="BI369" s="122">
        <v>0</v>
      </c>
      <c r="BJ369" s="122">
        <v>0</v>
      </c>
      <c r="BK369" s="122">
        <v>0</v>
      </c>
      <c r="BL369" s="123">
        <v>0</v>
      </c>
      <c r="BM369" s="123">
        <v>0</v>
      </c>
      <c r="BN369" s="123">
        <v>0</v>
      </c>
      <c r="BO369" s="123">
        <v>0</v>
      </c>
      <c r="BP369" s="123">
        <v>0</v>
      </c>
      <c r="BQ369" s="123">
        <v>0</v>
      </c>
      <c r="BR369" s="123">
        <v>0</v>
      </c>
      <c r="BS369" s="123">
        <v>0</v>
      </c>
      <c r="BT369" s="123">
        <v>0</v>
      </c>
      <c r="BU369" s="123">
        <v>0</v>
      </c>
      <c r="BV369" s="123">
        <v>0</v>
      </c>
      <c r="BW369" s="123">
        <v>0</v>
      </c>
      <c r="BX369" s="123">
        <v>0</v>
      </c>
      <c r="BY369" s="123">
        <v>0</v>
      </c>
      <c r="BZ369" s="123">
        <v>0</v>
      </c>
      <c r="CA369" s="123">
        <v>0</v>
      </c>
      <c r="CB369" s="123">
        <v>0</v>
      </c>
      <c r="CC369" s="123">
        <v>0</v>
      </c>
      <c r="CD369" s="123">
        <v>0</v>
      </c>
      <c r="CE369" s="123">
        <v>0</v>
      </c>
    </row>
    <row r="370" spans="1:85" ht="15" thickBot="1">
      <c r="A370" s="11" t="s">
        <v>86</v>
      </c>
      <c r="B370" s="126"/>
      <c r="D370" s="17">
        <f t="shared" ref="D370:AO370" si="501">IF(UPPER(D106)="ABS",0,IF(AND(D$67&gt;0,N(D$68)=0,D$68&lt;&gt;"*"),N(D106)/D$67*D$66,0))</f>
        <v>0</v>
      </c>
      <c r="E370" s="17">
        <f t="shared" si="501"/>
        <v>0</v>
      </c>
      <c r="F370" s="17">
        <f t="shared" si="501"/>
        <v>0</v>
      </c>
      <c r="G370" s="17">
        <f t="shared" si="501"/>
        <v>0</v>
      </c>
      <c r="H370" s="17">
        <f t="shared" si="501"/>
        <v>0</v>
      </c>
      <c r="I370" s="17">
        <f t="shared" si="501"/>
        <v>0</v>
      </c>
      <c r="J370" s="17">
        <f t="shared" si="501"/>
        <v>0</v>
      </c>
      <c r="K370" s="17">
        <f t="shared" si="501"/>
        <v>0</v>
      </c>
      <c r="L370" s="17">
        <f t="shared" si="501"/>
        <v>0</v>
      </c>
      <c r="M370" s="17">
        <f t="shared" si="501"/>
        <v>0</v>
      </c>
      <c r="N370" s="17">
        <f t="shared" si="501"/>
        <v>0</v>
      </c>
      <c r="O370" s="17">
        <f t="shared" si="501"/>
        <v>0</v>
      </c>
      <c r="P370" s="17">
        <f t="shared" si="501"/>
        <v>0</v>
      </c>
      <c r="Q370" s="17">
        <f t="shared" si="501"/>
        <v>0</v>
      </c>
      <c r="R370" s="17">
        <f t="shared" si="501"/>
        <v>0</v>
      </c>
      <c r="S370" s="17">
        <f t="shared" si="501"/>
        <v>0</v>
      </c>
      <c r="T370" s="17">
        <f t="shared" si="501"/>
        <v>0</v>
      </c>
      <c r="U370" s="17">
        <f t="shared" si="501"/>
        <v>0</v>
      </c>
      <c r="V370" s="17">
        <f t="shared" si="501"/>
        <v>0</v>
      </c>
      <c r="W370" s="17">
        <f t="shared" si="501"/>
        <v>0</v>
      </c>
      <c r="X370" s="17">
        <f t="shared" si="501"/>
        <v>0</v>
      </c>
      <c r="Y370" s="17">
        <f t="shared" si="501"/>
        <v>0</v>
      </c>
      <c r="Z370" s="17">
        <f t="shared" si="501"/>
        <v>0</v>
      </c>
      <c r="AA370" s="17">
        <f t="shared" si="501"/>
        <v>0</v>
      </c>
      <c r="AB370" s="17">
        <f t="shared" si="501"/>
        <v>0</v>
      </c>
      <c r="AC370" s="17">
        <f t="shared" si="501"/>
        <v>0</v>
      </c>
      <c r="AD370" s="17">
        <f t="shared" si="501"/>
        <v>0</v>
      </c>
      <c r="AE370" s="17">
        <f t="shared" si="501"/>
        <v>0</v>
      </c>
      <c r="AF370" s="17">
        <f t="shared" si="501"/>
        <v>0</v>
      </c>
      <c r="AG370" s="17">
        <f t="shared" si="501"/>
        <v>0</v>
      </c>
      <c r="AH370" s="17">
        <f t="shared" si="501"/>
        <v>0</v>
      </c>
      <c r="AI370" s="17">
        <f t="shared" si="501"/>
        <v>0</v>
      </c>
      <c r="AJ370" s="17">
        <f t="shared" si="501"/>
        <v>0</v>
      </c>
      <c r="AK370" s="17">
        <f t="shared" si="501"/>
        <v>0</v>
      </c>
      <c r="AL370" s="17">
        <f t="shared" si="501"/>
        <v>0</v>
      </c>
      <c r="AM370" s="17">
        <f t="shared" si="501"/>
        <v>0</v>
      </c>
      <c r="AN370" s="17">
        <f t="shared" si="501"/>
        <v>0</v>
      </c>
      <c r="AO370" s="17">
        <f t="shared" si="501"/>
        <v>0</v>
      </c>
      <c r="AP370" s="22" t="str">
        <f t="shared" si="464"/>
        <v/>
      </c>
      <c r="AQ370" s="69" t="str">
        <f t="shared" si="465"/>
        <v/>
      </c>
      <c r="AR370" s="8">
        <v>38</v>
      </c>
      <c r="AS370" s="122">
        <v>0</v>
      </c>
      <c r="AT370" s="124">
        <v>0</v>
      </c>
      <c r="AU370" s="124">
        <v>0</v>
      </c>
      <c r="AV370" s="124">
        <v>0</v>
      </c>
      <c r="AW370" s="124">
        <v>0</v>
      </c>
      <c r="AX370" s="124">
        <v>0</v>
      </c>
      <c r="AY370" s="124">
        <v>0</v>
      </c>
      <c r="AZ370" s="122">
        <v>0</v>
      </c>
      <c r="BA370" s="124">
        <v>0</v>
      </c>
      <c r="BB370" s="124">
        <v>0</v>
      </c>
      <c r="BC370" s="124">
        <v>0</v>
      </c>
      <c r="BD370" s="124">
        <v>0</v>
      </c>
      <c r="BE370" s="124">
        <v>0</v>
      </c>
      <c r="BF370" s="124">
        <v>0</v>
      </c>
      <c r="BG370" s="124">
        <v>0</v>
      </c>
      <c r="BH370" s="124">
        <v>0</v>
      </c>
      <c r="BI370" s="124">
        <v>0</v>
      </c>
      <c r="BJ370" s="124">
        <v>0</v>
      </c>
      <c r="BK370" s="124">
        <v>0</v>
      </c>
      <c r="BL370" s="124">
        <v>0</v>
      </c>
      <c r="BM370" s="124">
        <v>0</v>
      </c>
      <c r="BN370" s="124">
        <v>0</v>
      </c>
      <c r="BO370" s="124">
        <v>0</v>
      </c>
      <c r="BP370" s="124">
        <v>0</v>
      </c>
      <c r="BQ370" s="124">
        <v>0</v>
      </c>
      <c r="BR370" s="124">
        <v>0</v>
      </c>
      <c r="BS370" s="124">
        <v>0</v>
      </c>
      <c r="BT370" s="124">
        <v>0</v>
      </c>
      <c r="BU370" s="124">
        <v>0</v>
      </c>
      <c r="BV370" s="124">
        <v>0</v>
      </c>
      <c r="BW370" s="124">
        <v>0</v>
      </c>
      <c r="BX370" s="124">
        <v>0</v>
      </c>
      <c r="BY370" s="124">
        <v>0</v>
      </c>
      <c r="BZ370" s="124">
        <v>0</v>
      </c>
      <c r="CA370" s="124">
        <v>0</v>
      </c>
      <c r="CB370" s="124">
        <v>0</v>
      </c>
      <c r="CC370" s="124">
        <v>0</v>
      </c>
      <c r="CD370" s="124">
        <v>0</v>
      </c>
      <c r="CE370" s="124">
        <v>0</v>
      </c>
    </row>
    <row r="371" spans="1:85" ht="15" thickTop="1">
      <c r="A371" s="126">
        <v>2021</v>
      </c>
      <c r="B371" s="126"/>
      <c r="D371" s="17">
        <f t="shared" ref="D371:AO371" si="502">IF(UPPER(D107)="ABS",0,IF(AND(D$67&gt;0,N(D$68)=0,D$68&lt;&gt;"*"),N(D107)/D$67*D$66,0))</f>
        <v>0</v>
      </c>
      <c r="E371" s="17">
        <f t="shared" si="502"/>
        <v>0</v>
      </c>
      <c r="F371" s="17">
        <f t="shared" si="502"/>
        <v>0</v>
      </c>
      <c r="G371" s="17">
        <f t="shared" si="502"/>
        <v>0</v>
      </c>
      <c r="H371" s="17">
        <f t="shared" si="502"/>
        <v>0</v>
      </c>
      <c r="I371" s="17">
        <f t="shared" si="502"/>
        <v>0</v>
      </c>
      <c r="J371" s="17">
        <f t="shared" si="502"/>
        <v>0</v>
      </c>
      <c r="K371" s="17">
        <f t="shared" si="502"/>
        <v>0</v>
      </c>
      <c r="L371" s="17">
        <f t="shared" si="502"/>
        <v>0</v>
      </c>
      <c r="M371" s="17">
        <f t="shared" si="502"/>
        <v>0</v>
      </c>
      <c r="N371" s="17">
        <f t="shared" si="502"/>
        <v>0</v>
      </c>
      <c r="O371" s="17">
        <f t="shared" si="502"/>
        <v>0</v>
      </c>
      <c r="P371" s="17">
        <f t="shared" si="502"/>
        <v>0</v>
      </c>
      <c r="Q371" s="17">
        <f t="shared" si="502"/>
        <v>0</v>
      </c>
      <c r="R371" s="17">
        <f t="shared" si="502"/>
        <v>0</v>
      </c>
      <c r="S371" s="17">
        <f t="shared" si="502"/>
        <v>0</v>
      </c>
      <c r="T371" s="17">
        <f t="shared" si="502"/>
        <v>0</v>
      </c>
      <c r="U371" s="17">
        <f t="shared" si="502"/>
        <v>0</v>
      </c>
      <c r="V371" s="17">
        <f t="shared" si="502"/>
        <v>0</v>
      </c>
      <c r="W371" s="17">
        <f t="shared" si="502"/>
        <v>0</v>
      </c>
      <c r="X371" s="17">
        <f t="shared" si="502"/>
        <v>0</v>
      </c>
      <c r="Y371" s="17">
        <f t="shared" si="502"/>
        <v>0</v>
      </c>
      <c r="Z371" s="17">
        <f t="shared" si="502"/>
        <v>0</v>
      </c>
      <c r="AA371" s="17">
        <f t="shared" si="502"/>
        <v>0</v>
      </c>
      <c r="AB371" s="17">
        <f t="shared" si="502"/>
        <v>0</v>
      </c>
      <c r="AC371" s="17">
        <f t="shared" si="502"/>
        <v>0</v>
      </c>
      <c r="AD371" s="17">
        <f t="shared" si="502"/>
        <v>0</v>
      </c>
      <c r="AE371" s="17">
        <f t="shared" si="502"/>
        <v>0</v>
      </c>
      <c r="AF371" s="17">
        <f t="shared" si="502"/>
        <v>0</v>
      </c>
      <c r="AG371" s="17">
        <f t="shared" si="502"/>
        <v>0</v>
      </c>
      <c r="AH371" s="17">
        <f t="shared" si="502"/>
        <v>0</v>
      </c>
      <c r="AI371" s="17">
        <f t="shared" si="502"/>
        <v>0</v>
      </c>
      <c r="AJ371" s="17">
        <f t="shared" si="502"/>
        <v>0</v>
      </c>
      <c r="AK371" s="17">
        <f t="shared" si="502"/>
        <v>0</v>
      </c>
      <c r="AL371" s="17">
        <f t="shared" si="502"/>
        <v>0</v>
      </c>
      <c r="AM371" s="17">
        <f t="shared" si="502"/>
        <v>0</v>
      </c>
      <c r="AN371" s="17">
        <f t="shared" si="502"/>
        <v>0</v>
      </c>
      <c r="AO371" s="17">
        <f t="shared" si="502"/>
        <v>0</v>
      </c>
      <c r="AP371" s="22" t="str">
        <f t="shared" si="464"/>
        <v/>
      </c>
      <c r="AQ371" s="69" t="str">
        <f t="shared" si="465"/>
        <v/>
      </c>
      <c r="AR371" s="8"/>
      <c r="AS371" s="16"/>
      <c r="AT371" s="16"/>
      <c r="AU371" s="16"/>
      <c r="AV371" s="16"/>
      <c r="AW371" s="16"/>
      <c r="AX371" s="16"/>
      <c r="AY371" s="16"/>
      <c r="AZ371" s="16"/>
      <c r="BA371" s="16"/>
      <c r="BB371" s="16"/>
      <c r="BC371" s="16"/>
      <c r="BD371" s="16"/>
      <c r="BE371" s="16"/>
      <c r="BF371" s="16"/>
      <c r="BG371" s="16"/>
      <c r="BH371" s="16"/>
      <c r="BI371" s="16"/>
      <c r="BJ371" s="16"/>
      <c r="BK371" s="16"/>
      <c r="BO371" s="16"/>
      <c r="BP371" s="16"/>
      <c r="BQ371" s="16"/>
      <c r="BR371" s="16"/>
      <c r="BS371" s="16"/>
      <c r="BT371" s="16"/>
      <c r="BU371" s="16"/>
      <c r="BV371" s="16"/>
      <c r="CF371" s="16"/>
      <c r="CG371" s="16"/>
    </row>
    <row r="372" spans="1:85">
      <c r="A372" s="126">
        <v>2022</v>
      </c>
      <c r="B372" s="126"/>
      <c r="D372" s="17">
        <f t="shared" ref="D372:AO372" si="503">IF(UPPER(D108)="ABS",0,IF(AND(D$67&gt;0,N(D$68)=0,D$68&lt;&gt;"*"),N(D108)/D$67*D$66,0))</f>
        <v>0</v>
      </c>
      <c r="E372" s="17">
        <f t="shared" si="503"/>
        <v>0</v>
      </c>
      <c r="F372" s="17">
        <f t="shared" si="503"/>
        <v>0</v>
      </c>
      <c r="G372" s="17">
        <f t="shared" si="503"/>
        <v>0</v>
      </c>
      <c r="H372" s="17">
        <f t="shared" si="503"/>
        <v>0</v>
      </c>
      <c r="I372" s="17">
        <f t="shared" si="503"/>
        <v>0</v>
      </c>
      <c r="J372" s="17">
        <f t="shared" si="503"/>
        <v>0</v>
      </c>
      <c r="K372" s="17">
        <f t="shared" si="503"/>
        <v>0</v>
      </c>
      <c r="L372" s="17">
        <f t="shared" si="503"/>
        <v>0</v>
      </c>
      <c r="M372" s="17">
        <f t="shared" si="503"/>
        <v>0</v>
      </c>
      <c r="N372" s="17">
        <f t="shared" si="503"/>
        <v>0</v>
      </c>
      <c r="O372" s="17">
        <f t="shared" si="503"/>
        <v>0</v>
      </c>
      <c r="P372" s="17">
        <f t="shared" si="503"/>
        <v>0</v>
      </c>
      <c r="Q372" s="17">
        <f t="shared" si="503"/>
        <v>0</v>
      </c>
      <c r="R372" s="17">
        <f t="shared" si="503"/>
        <v>0</v>
      </c>
      <c r="S372" s="17">
        <f t="shared" si="503"/>
        <v>0</v>
      </c>
      <c r="T372" s="17">
        <f t="shared" si="503"/>
        <v>0</v>
      </c>
      <c r="U372" s="17">
        <f t="shared" si="503"/>
        <v>0</v>
      </c>
      <c r="V372" s="17">
        <f t="shared" si="503"/>
        <v>0</v>
      </c>
      <c r="W372" s="17">
        <f t="shared" si="503"/>
        <v>0</v>
      </c>
      <c r="X372" s="17">
        <f t="shared" si="503"/>
        <v>0</v>
      </c>
      <c r="Y372" s="17">
        <f t="shared" si="503"/>
        <v>0</v>
      </c>
      <c r="Z372" s="17">
        <f t="shared" si="503"/>
        <v>0</v>
      </c>
      <c r="AA372" s="17">
        <f t="shared" si="503"/>
        <v>0</v>
      </c>
      <c r="AB372" s="17">
        <f t="shared" si="503"/>
        <v>0</v>
      </c>
      <c r="AC372" s="17">
        <f t="shared" si="503"/>
        <v>0</v>
      </c>
      <c r="AD372" s="17">
        <f t="shared" si="503"/>
        <v>0</v>
      </c>
      <c r="AE372" s="17">
        <f t="shared" si="503"/>
        <v>0</v>
      </c>
      <c r="AF372" s="17">
        <f t="shared" si="503"/>
        <v>0</v>
      </c>
      <c r="AG372" s="17">
        <f t="shared" si="503"/>
        <v>0</v>
      </c>
      <c r="AH372" s="17">
        <f t="shared" si="503"/>
        <v>0</v>
      </c>
      <c r="AI372" s="17">
        <f t="shared" si="503"/>
        <v>0</v>
      </c>
      <c r="AJ372" s="17">
        <f t="shared" si="503"/>
        <v>0</v>
      </c>
      <c r="AK372" s="17">
        <f t="shared" si="503"/>
        <v>0</v>
      </c>
      <c r="AL372" s="17">
        <f t="shared" si="503"/>
        <v>0</v>
      </c>
      <c r="AM372" s="17">
        <f t="shared" si="503"/>
        <v>0</v>
      </c>
      <c r="AN372" s="17">
        <f t="shared" si="503"/>
        <v>0</v>
      </c>
      <c r="AO372" s="17">
        <f t="shared" si="503"/>
        <v>0</v>
      </c>
      <c r="AP372" s="22" t="str">
        <f t="shared" si="464"/>
        <v/>
      </c>
      <c r="AQ372" s="69" t="str">
        <f t="shared" si="465"/>
        <v/>
      </c>
      <c r="AR372" s="8"/>
      <c r="AS372" s="16"/>
      <c r="AT372" s="16"/>
      <c r="AU372" s="16"/>
      <c r="AV372" s="16"/>
      <c r="AW372" s="16"/>
      <c r="AX372" s="16"/>
      <c r="AY372" s="16"/>
      <c r="AZ372" s="16"/>
      <c r="BA372" s="16"/>
      <c r="BB372" s="16"/>
      <c r="BC372" s="16"/>
      <c r="BD372" s="16"/>
      <c r="BE372" s="16"/>
      <c r="BF372" s="16"/>
      <c r="BG372" s="16"/>
      <c r="BH372" s="16"/>
      <c r="BI372" s="16"/>
      <c r="BJ372" s="16"/>
      <c r="BK372" s="16"/>
      <c r="BO372" s="16"/>
      <c r="BP372" s="16"/>
      <c r="BQ372" s="16"/>
      <c r="BR372" s="16"/>
      <c r="BS372" s="16"/>
      <c r="BT372" s="16"/>
      <c r="BU372" s="16"/>
      <c r="BV372" s="16"/>
      <c r="CF372" s="16"/>
      <c r="CG372" s="16"/>
    </row>
    <row r="373" spans="1:85">
      <c r="A373" s="126">
        <v>2023</v>
      </c>
      <c r="B373" s="126"/>
      <c r="D373" s="17">
        <f t="shared" ref="D373:AO373" si="504">IF(UPPER(D109)="ABS",0,IF(AND(D$67&gt;0,N(D$68)=0,D$68&lt;&gt;"*"),N(D109)/D$67*D$66,0))</f>
        <v>0</v>
      </c>
      <c r="E373" s="17">
        <f t="shared" si="504"/>
        <v>0</v>
      </c>
      <c r="F373" s="17">
        <f t="shared" si="504"/>
        <v>0</v>
      </c>
      <c r="G373" s="17">
        <f t="shared" si="504"/>
        <v>0</v>
      </c>
      <c r="H373" s="17">
        <f t="shared" si="504"/>
        <v>0</v>
      </c>
      <c r="I373" s="17">
        <f t="shared" si="504"/>
        <v>0</v>
      </c>
      <c r="J373" s="17">
        <f t="shared" si="504"/>
        <v>0</v>
      </c>
      <c r="K373" s="17">
        <f t="shared" si="504"/>
        <v>0</v>
      </c>
      <c r="L373" s="17">
        <f t="shared" si="504"/>
        <v>0</v>
      </c>
      <c r="M373" s="17">
        <f t="shared" si="504"/>
        <v>0</v>
      </c>
      <c r="N373" s="17">
        <f t="shared" si="504"/>
        <v>0</v>
      </c>
      <c r="O373" s="17">
        <f t="shared" si="504"/>
        <v>0</v>
      </c>
      <c r="P373" s="17">
        <f t="shared" si="504"/>
        <v>0</v>
      </c>
      <c r="Q373" s="17">
        <f t="shared" si="504"/>
        <v>0</v>
      </c>
      <c r="R373" s="17">
        <f t="shared" si="504"/>
        <v>0</v>
      </c>
      <c r="S373" s="17">
        <f t="shared" si="504"/>
        <v>0</v>
      </c>
      <c r="T373" s="17">
        <f t="shared" si="504"/>
        <v>0</v>
      </c>
      <c r="U373" s="17">
        <f t="shared" si="504"/>
        <v>0</v>
      </c>
      <c r="V373" s="17">
        <f t="shared" si="504"/>
        <v>0</v>
      </c>
      <c r="W373" s="17">
        <f t="shared" si="504"/>
        <v>0</v>
      </c>
      <c r="X373" s="17">
        <f t="shared" si="504"/>
        <v>0</v>
      </c>
      <c r="Y373" s="17">
        <f t="shared" si="504"/>
        <v>0</v>
      </c>
      <c r="Z373" s="17">
        <f t="shared" si="504"/>
        <v>0</v>
      </c>
      <c r="AA373" s="17">
        <f t="shared" si="504"/>
        <v>0</v>
      </c>
      <c r="AB373" s="17">
        <f t="shared" si="504"/>
        <v>0</v>
      </c>
      <c r="AC373" s="17">
        <f t="shared" si="504"/>
        <v>0</v>
      </c>
      <c r="AD373" s="17">
        <f t="shared" si="504"/>
        <v>0</v>
      </c>
      <c r="AE373" s="17">
        <f t="shared" si="504"/>
        <v>0</v>
      </c>
      <c r="AF373" s="17">
        <f t="shared" si="504"/>
        <v>0</v>
      </c>
      <c r="AG373" s="17">
        <f t="shared" si="504"/>
        <v>0</v>
      </c>
      <c r="AH373" s="17">
        <f t="shared" si="504"/>
        <v>0</v>
      </c>
      <c r="AI373" s="17">
        <f t="shared" si="504"/>
        <v>0</v>
      </c>
      <c r="AJ373" s="17">
        <f t="shared" si="504"/>
        <v>0</v>
      </c>
      <c r="AK373" s="17">
        <f t="shared" si="504"/>
        <v>0</v>
      </c>
      <c r="AL373" s="17">
        <f t="shared" si="504"/>
        <v>0</v>
      </c>
      <c r="AM373" s="17">
        <f t="shared" si="504"/>
        <v>0</v>
      </c>
      <c r="AN373" s="17">
        <f t="shared" si="504"/>
        <v>0</v>
      </c>
      <c r="AO373" s="17">
        <f t="shared" si="504"/>
        <v>0</v>
      </c>
      <c r="AP373" s="22" t="str">
        <f t="shared" si="464"/>
        <v/>
      </c>
      <c r="AQ373" s="69" t="str">
        <f t="shared" si="465"/>
        <v/>
      </c>
      <c r="AR373" s="8"/>
      <c r="AS373" s="16"/>
      <c r="AT373" s="16"/>
      <c r="AU373" s="16"/>
      <c r="AV373" s="16"/>
      <c r="AW373" s="16"/>
      <c r="AX373" s="16"/>
      <c r="AY373" s="16"/>
      <c r="AZ373" s="16"/>
      <c r="BA373" s="16"/>
      <c r="BB373" s="16"/>
      <c r="BC373" s="16"/>
      <c r="BD373" s="16"/>
      <c r="BE373" s="16"/>
      <c r="BF373" s="16"/>
      <c r="BG373" s="16"/>
      <c r="BH373" s="16"/>
      <c r="BI373" s="16"/>
      <c r="BJ373" s="16"/>
      <c r="BK373" s="16"/>
      <c r="BO373" s="16"/>
      <c r="BP373" s="16"/>
      <c r="BQ373" s="16"/>
      <c r="BR373" s="16"/>
      <c r="BS373" s="16"/>
      <c r="BT373" s="16"/>
      <c r="BU373" s="16"/>
      <c r="BV373" s="16"/>
      <c r="CF373" s="16"/>
      <c r="CG373" s="16"/>
    </row>
    <row r="374" spans="1:85">
      <c r="A374" s="126">
        <v>2024</v>
      </c>
      <c r="B374" s="126"/>
      <c r="D374" s="17">
        <f t="shared" ref="D374:AO374" si="505">IF(UPPER(D110)="ABS",0,IF(AND(D$67&gt;0,N(D$68)=0,D$68&lt;&gt;"*"),N(D110)/D$67*D$66,0))</f>
        <v>0</v>
      </c>
      <c r="E374" s="17">
        <f t="shared" si="505"/>
        <v>0</v>
      </c>
      <c r="F374" s="17">
        <f t="shared" si="505"/>
        <v>0</v>
      </c>
      <c r="G374" s="17">
        <f t="shared" si="505"/>
        <v>0</v>
      </c>
      <c r="H374" s="17">
        <f t="shared" si="505"/>
        <v>0</v>
      </c>
      <c r="I374" s="17">
        <f t="shared" si="505"/>
        <v>0</v>
      </c>
      <c r="J374" s="17">
        <f t="shared" si="505"/>
        <v>0</v>
      </c>
      <c r="K374" s="17">
        <f t="shared" si="505"/>
        <v>0</v>
      </c>
      <c r="L374" s="17">
        <f t="shared" si="505"/>
        <v>0</v>
      </c>
      <c r="M374" s="17">
        <f t="shared" si="505"/>
        <v>0</v>
      </c>
      <c r="N374" s="17">
        <f t="shared" si="505"/>
        <v>0</v>
      </c>
      <c r="O374" s="17">
        <f t="shared" si="505"/>
        <v>0</v>
      </c>
      <c r="P374" s="17">
        <f t="shared" si="505"/>
        <v>0</v>
      </c>
      <c r="Q374" s="17">
        <f t="shared" si="505"/>
        <v>0</v>
      </c>
      <c r="R374" s="17">
        <f t="shared" si="505"/>
        <v>0</v>
      </c>
      <c r="S374" s="17">
        <f t="shared" si="505"/>
        <v>0</v>
      </c>
      <c r="T374" s="17">
        <f t="shared" si="505"/>
        <v>0</v>
      </c>
      <c r="U374" s="17">
        <f t="shared" si="505"/>
        <v>0</v>
      </c>
      <c r="V374" s="17">
        <f t="shared" si="505"/>
        <v>0</v>
      </c>
      <c r="W374" s="17">
        <f t="shared" si="505"/>
        <v>0</v>
      </c>
      <c r="X374" s="17">
        <f t="shared" si="505"/>
        <v>0</v>
      </c>
      <c r="Y374" s="17">
        <f t="shared" si="505"/>
        <v>0</v>
      </c>
      <c r="Z374" s="17">
        <f t="shared" si="505"/>
        <v>0</v>
      </c>
      <c r="AA374" s="17">
        <f t="shared" si="505"/>
        <v>0</v>
      </c>
      <c r="AB374" s="17">
        <f t="shared" si="505"/>
        <v>0</v>
      </c>
      <c r="AC374" s="17">
        <f t="shared" si="505"/>
        <v>0</v>
      </c>
      <c r="AD374" s="17">
        <f t="shared" si="505"/>
        <v>0</v>
      </c>
      <c r="AE374" s="17">
        <f t="shared" si="505"/>
        <v>0</v>
      </c>
      <c r="AF374" s="17">
        <f t="shared" si="505"/>
        <v>0</v>
      </c>
      <c r="AG374" s="17">
        <f t="shared" si="505"/>
        <v>0</v>
      </c>
      <c r="AH374" s="17">
        <f t="shared" si="505"/>
        <v>0</v>
      </c>
      <c r="AI374" s="17">
        <f t="shared" si="505"/>
        <v>0</v>
      </c>
      <c r="AJ374" s="17">
        <f t="shared" si="505"/>
        <v>0</v>
      </c>
      <c r="AK374" s="17">
        <f t="shared" si="505"/>
        <v>0</v>
      </c>
      <c r="AL374" s="17">
        <f t="shared" si="505"/>
        <v>0</v>
      </c>
      <c r="AM374" s="17">
        <f t="shared" si="505"/>
        <v>0</v>
      </c>
      <c r="AN374" s="17">
        <f t="shared" si="505"/>
        <v>0</v>
      </c>
      <c r="AO374" s="17">
        <f t="shared" si="505"/>
        <v>0</v>
      </c>
      <c r="AP374" s="22" t="str">
        <f t="shared" si="464"/>
        <v/>
      </c>
      <c r="AQ374" s="69" t="str">
        <f t="shared" si="465"/>
        <v/>
      </c>
      <c r="AR374" s="8"/>
      <c r="AS374" s="16"/>
      <c r="AT374" s="16"/>
      <c r="AU374" s="16"/>
      <c r="AV374" s="16"/>
      <c r="AW374" s="16"/>
      <c r="AX374" s="16"/>
      <c r="AY374" s="16"/>
      <c r="AZ374" s="16"/>
      <c r="BA374" s="16"/>
      <c r="BB374" s="16"/>
      <c r="BC374" s="16"/>
      <c r="BD374" s="16"/>
      <c r="BE374" s="16"/>
      <c r="BF374" s="16"/>
      <c r="BG374" s="16"/>
      <c r="BH374" s="16"/>
      <c r="BI374" s="16"/>
      <c r="BJ374" s="16"/>
      <c r="BK374" s="16"/>
      <c r="BO374" s="16"/>
      <c r="BP374" s="16"/>
      <c r="BQ374" s="16"/>
      <c r="BR374" s="16"/>
      <c r="BS374" s="16"/>
      <c r="BT374" s="16"/>
      <c r="BU374" s="16"/>
      <c r="BV374" s="16"/>
      <c r="CF374" s="16"/>
      <c r="CG374" s="16"/>
    </row>
    <row r="375" spans="1:85">
      <c r="A375" s="126">
        <v>2025</v>
      </c>
      <c r="B375" s="126" t="b">
        <v>1</v>
      </c>
      <c r="D375" s="17">
        <f t="shared" ref="D375:AO375" si="506">IF(UPPER(D111)="ABS",0,IF(AND(D$67&gt;0,N(D$68)=0,D$68&lt;&gt;"*"),N(D111)/D$67*D$66,0))</f>
        <v>0</v>
      </c>
      <c r="E375" s="17">
        <f t="shared" si="506"/>
        <v>0</v>
      </c>
      <c r="F375" s="17">
        <f t="shared" si="506"/>
        <v>0</v>
      </c>
      <c r="G375" s="17">
        <f t="shared" si="506"/>
        <v>0</v>
      </c>
      <c r="H375" s="17">
        <f t="shared" si="506"/>
        <v>0</v>
      </c>
      <c r="I375" s="17">
        <f t="shared" si="506"/>
        <v>0</v>
      </c>
      <c r="J375" s="17">
        <f t="shared" si="506"/>
        <v>0</v>
      </c>
      <c r="K375" s="17">
        <f t="shared" si="506"/>
        <v>0</v>
      </c>
      <c r="L375" s="17">
        <f t="shared" si="506"/>
        <v>0</v>
      </c>
      <c r="M375" s="17">
        <f t="shared" si="506"/>
        <v>0</v>
      </c>
      <c r="N375" s="17">
        <f t="shared" si="506"/>
        <v>0</v>
      </c>
      <c r="O375" s="17">
        <f t="shared" si="506"/>
        <v>0</v>
      </c>
      <c r="P375" s="17">
        <f t="shared" si="506"/>
        <v>0</v>
      </c>
      <c r="Q375" s="17">
        <f t="shared" si="506"/>
        <v>0</v>
      </c>
      <c r="R375" s="17">
        <f t="shared" si="506"/>
        <v>0</v>
      </c>
      <c r="S375" s="17">
        <f t="shared" si="506"/>
        <v>0</v>
      </c>
      <c r="T375" s="17">
        <f t="shared" si="506"/>
        <v>0</v>
      </c>
      <c r="U375" s="17">
        <f t="shared" si="506"/>
        <v>0</v>
      </c>
      <c r="V375" s="17">
        <f t="shared" si="506"/>
        <v>0</v>
      </c>
      <c r="W375" s="17">
        <f t="shared" si="506"/>
        <v>0</v>
      </c>
      <c r="X375" s="17">
        <f t="shared" si="506"/>
        <v>0</v>
      </c>
      <c r="Y375" s="17">
        <f t="shared" si="506"/>
        <v>0</v>
      </c>
      <c r="Z375" s="17">
        <f t="shared" si="506"/>
        <v>0</v>
      </c>
      <c r="AA375" s="17">
        <f t="shared" si="506"/>
        <v>0</v>
      </c>
      <c r="AB375" s="17">
        <f t="shared" si="506"/>
        <v>0</v>
      </c>
      <c r="AC375" s="17">
        <f t="shared" si="506"/>
        <v>0</v>
      </c>
      <c r="AD375" s="17">
        <f t="shared" si="506"/>
        <v>0</v>
      </c>
      <c r="AE375" s="17">
        <f t="shared" si="506"/>
        <v>0</v>
      </c>
      <c r="AF375" s="17">
        <f t="shared" si="506"/>
        <v>0</v>
      </c>
      <c r="AG375" s="17">
        <f t="shared" si="506"/>
        <v>0</v>
      </c>
      <c r="AH375" s="17">
        <f t="shared" si="506"/>
        <v>0</v>
      </c>
      <c r="AI375" s="17">
        <f t="shared" si="506"/>
        <v>0</v>
      </c>
      <c r="AJ375" s="17">
        <f t="shared" si="506"/>
        <v>0</v>
      </c>
      <c r="AK375" s="17">
        <f t="shared" si="506"/>
        <v>0</v>
      </c>
      <c r="AL375" s="17">
        <f t="shared" si="506"/>
        <v>0</v>
      </c>
      <c r="AM375" s="17">
        <f t="shared" si="506"/>
        <v>0</v>
      </c>
      <c r="AN375" s="17">
        <f t="shared" si="506"/>
        <v>0</v>
      </c>
      <c r="AO375" s="17">
        <f t="shared" si="506"/>
        <v>0</v>
      </c>
      <c r="AP375" s="22" t="str">
        <f t="shared" si="464"/>
        <v/>
      </c>
      <c r="AQ375" s="69" t="str">
        <f t="shared" si="465"/>
        <v/>
      </c>
      <c r="AR375" s="8"/>
      <c r="AS375" s="16"/>
      <c r="AT375" s="16"/>
      <c r="AU375" s="16"/>
      <c r="AV375" s="16"/>
      <c r="AW375" s="16"/>
      <c r="AX375" s="16"/>
      <c r="AY375" s="16"/>
      <c r="AZ375" s="16"/>
      <c r="BA375" s="16"/>
      <c r="BB375" s="16"/>
      <c r="BC375" s="16"/>
      <c r="BD375" s="16"/>
      <c r="BE375" s="16"/>
      <c r="BF375" s="16"/>
      <c r="BG375" s="16"/>
      <c r="BH375" s="16"/>
      <c r="BI375" s="16"/>
      <c r="BJ375" s="16"/>
      <c r="BK375" s="16"/>
      <c r="BO375" s="16"/>
      <c r="BP375" s="16"/>
      <c r="BQ375" s="16"/>
      <c r="BR375" s="16"/>
      <c r="BS375" s="16"/>
      <c r="BT375" s="16"/>
      <c r="BU375" s="16"/>
      <c r="BV375" s="16"/>
      <c r="CF375" s="16"/>
      <c r="CG375" s="16"/>
    </row>
    <row r="376" spans="1:85">
      <c r="A376" s="126">
        <v>2026</v>
      </c>
      <c r="B376" s="126"/>
      <c r="D376" s="17">
        <f t="shared" ref="D376:AO376" si="507">IF(UPPER(D112)="ABS",0,IF(AND(D$67&gt;0,N(D$68)=0,D$68&lt;&gt;"*"),N(D112)/D$67*D$66,0))</f>
        <v>0</v>
      </c>
      <c r="E376" s="17">
        <f t="shared" si="507"/>
        <v>0</v>
      </c>
      <c r="F376" s="17">
        <f t="shared" si="507"/>
        <v>0</v>
      </c>
      <c r="G376" s="17">
        <f t="shared" si="507"/>
        <v>0</v>
      </c>
      <c r="H376" s="17">
        <f t="shared" si="507"/>
        <v>0</v>
      </c>
      <c r="I376" s="17">
        <f t="shared" si="507"/>
        <v>0</v>
      </c>
      <c r="J376" s="17">
        <f t="shared" si="507"/>
        <v>0</v>
      </c>
      <c r="K376" s="17">
        <f t="shared" si="507"/>
        <v>0</v>
      </c>
      <c r="L376" s="17">
        <f t="shared" si="507"/>
        <v>0</v>
      </c>
      <c r="M376" s="17">
        <f t="shared" si="507"/>
        <v>0</v>
      </c>
      <c r="N376" s="17">
        <f t="shared" si="507"/>
        <v>0</v>
      </c>
      <c r="O376" s="17">
        <f t="shared" si="507"/>
        <v>0</v>
      </c>
      <c r="P376" s="17">
        <f t="shared" si="507"/>
        <v>0</v>
      </c>
      <c r="Q376" s="17">
        <f t="shared" si="507"/>
        <v>0</v>
      </c>
      <c r="R376" s="17">
        <f t="shared" si="507"/>
        <v>0</v>
      </c>
      <c r="S376" s="17">
        <f t="shared" si="507"/>
        <v>0</v>
      </c>
      <c r="T376" s="17">
        <f t="shared" si="507"/>
        <v>0</v>
      </c>
      <c r="U376" s="17">
        <f t="shared" si="507"/>
        <v>0</v>
      </c>
      <c r="V376" s="17">
        <f t="shared" si="507"/>
        <v>0</v>
      </c>
      <c r="W376" s="17">
        <f t="shared" si="507"/>
        <v>0</v>
      </c>
      <c r="X376" s="17">
        <f t="shared" si="507"/>
        <v>0</v>
      </c>
      <c r="Y376" s="17">
        <f t="shared" si="507"/>
        <v>0</v>
      </c>
      <c r="Z376" s="17">
        <f t="shared" si="507"/>
        <v>0</v>
      </c>
      <c r="AA376" s="17">
        <f t="shared" si="507"/>
        <v>0</v>
      </c>
      <c r="AB376" s="17">
        <f t="shared" si="507"/>
        <v>0</v>
      </c>
      <c r="AC376" s="17">
        <f t="shared" si="507"/>
        <v>0</v>
      </c>
      <c r="AD376" s="17">
        <f t="shared" si="507"/>
        <v>0</v>
      </c>
      <c r="AE376" s="17">
        <f t="shared" si="507"/>
        <v>0</v>
      </c>
      <c r="AF376" s="17">
        <f t="shared" si="507"/>
        <v>0</v>
      </c>
      <c r="AG376" s="17">
        <f t="shared" si="507"/>
        <v>0</v>
      </c>
      <c r="AH376" s="17">
        <f t="shared" si="507"/>
        <v>0</v>
      </c>
      <c r="AI376" s="17">
        <f t="shared" si="507"/>
        <v>0</v>
      </c>
      <c r="AJ376" s="17">
        <f t="shared" si="507"/>
        <v>0</v>
      </c>
      <c r="AK376" s="17">
        <f t="shared" si="507"/>
        <v>0</v>
      </c>
      <c r="AL376" s="17">
        <f t="shared" si="507"/>
        <v>0</v>
      </c>
      <c r="AM376" s="17">
        <f t="shared" si="507"/>
        <v>0</v>
      </c>
      <c r="AN376" s="17">
        <f t="shared" si="507"/>
        <v>0</v>
      </c>
      <c r="AO376" s="17">
        <f t="shared" si="507"/>
        <v>0</v>
      </c>
      <c r="AP376" s="22" t="str">
        <f t="shared" si="464"/>
        <v/>
      </c>
      <c r="AQ376" s="69" t="str">
        <f t="shared" si="465"/>
        <v/>
      </c>
      <c r="AR376" s="8"/>
      <c r="AS376" s="16"/>
      <c r="AT376" s="16"/>
      <c r="AU376" s="16"/>
      <c r="AV376" s="16"/>
      <c r="AW376" s="16"/>
      <c r="AX376" s="16"/>
      <c r="AY376" s="16"/>
      <c r="AZ376" s="16"/>
      <c r="BA376" s="16"/>
      <c r="BB376" s="16"/>
      <c r="BC376" s="16"/>
      <c r="BD376" s="16"/>
      <c r="BE376" s="16"/>
      <c r="BF376" s="16"/>
      <c r="BG376" s="16"/>
      <c r="BH376" s="16"/>
      <c r="BI376" s="16"/>
      <c r="BJ376" s="16"/>
      <c r="BK376" s="16"/>
      <c r="BO376" s="16"/>
      <c r="BP376" s="16"/>
      <c r="BQ376" s="16"/>
      <c r="BR376" s="16"/>
      <c r="BS376" s="16"/>
      <c r="BT376" s="16"/>
      <c r="BU376" s="16"/>
      <c r="BV376" s="16"/>
      <c r="CF376" s="16"/>
      <c r="CG376" s="16"/>
    </row>
    <row r="377" spans="1:85">
      <c r="A377" s="126">
        <v>2027</v>
      </c>
      <c r="B377" s="126"/>
      <c r="D377" s="17">
        <f t="shared" ref="D377:AO377" si="508">IF(UPPER(D113)="ABS",0,IF(AND(D$67&gt;0,N(D$68)=0,D$68&lt;&gt;"*"),N(D113)/D$67*D$66,0))</f>
        <v>0</v>
      </c>
      <c r="E377" s="17">
        <f t="shared" si="508"/>
        <v>0</v>
      </c>
      <c r="F377" s="17">
        <f t="shared" si="508"/>
        <v>0</v>
      </c>
      <c r="G377" s="17">
        <f t="shared" si="508"/>
        <v>0</v>
      </c>
      <c r="H377" s="17">
        <f t="shared" si="508"/>
        <v>0</v>
      </c>
      <c r="I377" s="17">
        <f t="shared" si="508"/>
        <v>0</v>
      </c>
      <c r="J377" s="17">
        <f t="shared" si="508"/>
        <v>0</v>
      </c>
      <c r="K377" s="17">
        <f t="shared" si="508"/>
        <v>0</v>
      </c>
      <c r="L377" s="17">
        <f t="shared" si="508"/>
        <v>0</v>
      </c>
      <c r="M377" s="17">
        <f t="shared" si="508"/>
        <v>0</v>
      </c>
      <c r="N377" s="17">
        <f t="shared" si="508"/>
        <v>0</v>
      </c>
      <c r="O377" s="17">
        <f t="shared" si="508"/>
        <v>0</v>
      </c>
      <c r="P377" s="17">
        <f t="shared" si="508"/>
        <v>0</v>
      </c>
      <c r="Q377" s="17">
        <f t="shared" si="508"/>
        <v>0</v>
      </c>
      <c r="R377" s="17">
        <f t="shared" si="508"/>
        <v>0</v>
      </c>
      <c r="S377" s="17">
        <f t="shared" si="508"/>
        <v>0</v>
      </c>
      <c r="T377" s="17">
        <f t="shared" si="508"/>
        <v>0</v>
      </c>
      <c r="U377" s="17">
        <f t="shared" si="508"/>
        <v>0</v>
      </c>
      <c r="V377" s="17">
        <f t="shared" si="508"/>
        <v>0</v>
      </c>
      <c r="W377" s="17">
        <f t="shared" si="508"/>
        <v>0</v>
      </c>
      <c r="X377" s="17">
        <f t="shared" si="508"/>
        <v>0</v>
      </c>
      <c r="Y377" s="17">
        <f t="shared" si="508"/>
        <v>0</v>
      </c>
      <c r="Z377" s="17">
        <f t="shared" si="508"/>
        <v>0</v>
      </c>
      <c r="AA377" s="17">
        <f t="shared" si="508"/>
        <v>0</v>
      </c>
      <c r="AB377" s="17">
        <f t="shared" si="508"/>
        <v>0</v>
      </c>
      <c r="AC377" s="17">
        <f t="shared" si="508"/>
        <v>0</v>
      </c>
      <c r="AD377" s="17">
        <f t="shared" si="508"/>
        <v>0</v>
      </c>
      <c r="AE377" s="17">
        <f t="shared" si="508"/>
        <v>0</v>
      </c>
      <c r="AF377" s="17">
        <f t="shared" si="508"/>
        <v>0</v>
      </c>
      <c r="AG377" s="17">
        <f t="shared" si="508"/>
        <v>0</v>
      </c>
      <c r="AH377" s="17">
        <f t="shared" si="508"/>
        <v>0</v>
      </c>
      <c r="AI377" s="17">
        <f t="shared" si="508"/>
        <v>0</v>
      </c>
      <c r="AJ377" s="17">
        <f t="shared" si="508"/>
        <v>0</v>
      </c>
      <c r="AK377" s="17">
        <f t="shared" si="508"/>
        <v>0</v>
      </c>
      <c r="AL377" s="17">
        <f t="shared" si="508"/>
        <v>0</v>
      </c>
      <c r="AM377" s="17">
        <f t="shared" si="508"/>
        <v>0</v>
      </c>
      <c r="AN377" s="17">
        <f t="shared" si="508"/>
        <v>0</v>
      </c>
      <c r="AO377" s="17">
        <f t="shared" si="508"/>
        <v>0</v>
      </c>
      <c r="AP377" s="22" t="str">
        <f t="shared" si="464"/>
        <v/>
      </c>
      <c r="AQ377" s="69" t="str">
        <f t="shared" si="465"/>
        <v/>
      </c>
      <c r="AR377" s="8"/>
      <c r="AS377" s="16"/>
      <c r="AT377" s="16"/>
      <c r="AU377" s="16"/>
      <c r="AV377" s="16"/>
      <c r="AW377" s="16"/>
      <c r="AX377" s="16"/>
      <c r="AY377" s="16"/>
      <c r="AZ377" s="16"/>
      <c r="BA377" s="16"/>
      <c r="BB377" s="16"/>
      <c r="BC377" s="16"/>
      <c r="BD377" s="16"/>
      <c r="BE377" s="16"/>
      <c r="BF377" s="16"/>
      <c r="BG377" s="16"/>
      <c r="BH377" s="16"/>
      <c r="BI377" s="16"/>
      <c r="BJ377" s="16"/>
      <c r="BK377" s="16"/>
      <c r="BO377" s="16"/>
      <c r="BP377" s="16"/>
      <c r="BQ377" s="16"/>
      <c r="BR377" s="16"/>
      <c r="BS377" s="16"/>
      <c r="BT377" s="16"/>
      <c r="BU377" s="16"/>
      <c r="BV377" s="16"/>
      <c r="CF377" s="16"/>
      <c r="CG377" s="16"/>
    </row>
    <row r="378" spans="1:85">
      <c r="A378" s="126">
        <v>2028</v>
      </c>
      <c r="B378" s="126"/>
      <c r="D378" s="17">
        <f t="shared" ref="D378:AO378" si="509">IF(UPPER(D114)="ABS",0,IF(AND(D$67&gt;0,N(D$68)=0,D$68&lt;&gt;"*"),N(D114)/D$67*D$66,0))</f>
        <v>0</v>
      </c>
      <c r="E378" s="17">
        <f t="shared" si="509"/>
        <v>0</v>
      </c>
      <c r="F378" s="17">
        <f t="shared" si="509"/>
        <v>0</v>
      </c>
      <c r="G378" s="17">
        <f t="shared" si="509"/>
        <v>0</v>
      </c>
      <c r="H378" s="17">
        <f t="shared" si="509"/>
        <v>0</v>
      </c>
      <c r="I378" s="17">
        <f t="shared" si="509"/>
        <v>0</v>
      </c>
      <c r="J378" s="17">
        <f t="shared" si="509"/>
        <v>0</v>
      </c>
      <c r="K378" s="17">
        <f t="shared" si="509"/>
        <v>0</v>
      </c>
      <c r="L378" s="17">
        <f t="shared" si="509"/>
        <v>0</v>
      </c>
      <c r="M378" s="17">
        <f t="shared" si="509"/>
        <v>0</v>
      </c>
      <c r="N378" s="17">
        <f t="shared" si="509"/>
        <v>0</v>
      </c>
      <c r="O378" s="17">
        <f t="shared" si="509"/>
        <v>0</v>
      </c>
      <c r="P378" s="17">
        <f t="shared" si="509"/>
        <v>0</v>
      </c>
      <c r="Q378" s="17">
        <f t="shared" si="509"/>
        <v>0</v>
      </c>
      <c r="R378" s="17">
        <f t="shared" si="509"/>
        <v>0</v>
      </c>
      <c r="S378" s="17">
        <f t="shared" si="509"/>
        <v>0</v>
      </c>
      <c r="T378" s="17">
        <f t="shared" si="509"/>
        <v>0</v>
      </c>
      <c r="U378" s="17">
        <f t="shared" si="509"/>
        <v>0</v>
      </c>
      <c r="V378" s="17">
        <f t="shared" si="509"/>
        <v>0</v>
      </c>
      <c r="W378" s="17">
        <f t="shared" si="509"/>
        <v>0</v>
      </c>
      <c r="X378" s="17">
        <f t="shared" si="509"/>
        <v>0</v>
      </c>
      <c r="Y378" s="17">
        <f t="shared" si="509"/>
        <v>0</v>
      </c>
      <c r="Z378" s="17">
        <f t="shared" si="509"/>
        <v>0</v>
      </c>
      <c r="AA378" s="17">
        <f t="shared" si="509"/>
        <v>0</v>
      </c>
      <c r="AB378" s="17">
        <f t="shared" si="509"/>
        <v>0</v>
      </c>
      <c r="AC378" s="17">
        <f t="shared" si="509"/>
        <v>0</v>
      </c>
      <c r="AD378" s="17">
        <f t="shared" si="509"/>
        <v>0</v>
      </c>
      <c r="AE378" s="17">
        <f t="shared" si="509"/>
        <v>0</v>
      </c>
      <c r="AF378" s="17">
        <f t="shared" si="509"/>
        <v>0</v>
      </c>
      <c r="AG378" s="17">
        <f t="shared" si="509"/>
        <v>0</v>
      </c>
      <c r="AH378" s="17">
        <f t="shared" si="509"/>
        <v>0</v>
      </c>
      <c r="AI378" s="17">
        <f t="shared" si="509"/>
        <v>0</v>
      </c>
      <c r="AJ378" s="17">
        <f t="shared" si="509"/>
        <v>0</v>
      </c>
      <c r="AK378" s="17">
        <f t="shared" si="509"/>
        <v>0</v>
      </c>
      <c r="AL378" s="17">
        <f t="shared" si="509"/>
        <v>0</v>
      </c>
      <c r="AM378" s="17">
        <f t="shared" si="509"/>
        <v>0</v>
      </c>
      <c r="AN378" s="17">
        <f t="shared" si="509"/>
        <v>0</v>
      </c>
      <c r="AO378" s="17">
        <f t="shared" si="509"/>
        <v>0</v>
      </c>
      <c r="AP378" s="22" t="str">
        <f t="shared" si="464"/>
        <v/>
      </c>
      <c r="AQ378" s="69" t="str">
        <f t="shared" si="465"/>
        <v/>
      </c>
      <c r="AR378" s="8"/>
      <c r="AS378" s="16"/>
      <c r="AT378" s="16"/>
      <c r="AU378" s="16"/>
      <c r="AV378" s="16"/>
      <c r="AW378" s="16"/>
      <c r="AX378" s="16"/>
      <c r="AY378" s="16"/>
      <c r="AZ378" s="16"/>
      <c r="BA378" s="16"/>
      <c r="BB378" s="16"/>
      <c r="BC378" s="16"/>
      <c r="BD378" s="16"/>
      <c r="BE378" s="16"/>
      <c r="BF378" s="16"/>
      <c r="BG378" s="16"/>
      <c r="BH378" s="16"/>
      <c r="BI378" s="16"/>
      <c r="BJ378" s="16"/>
      <c r="BK378" s="16"/>
      <c r="BO378" s="16"/>
      <c r="BP378" s="16"/>
      <c r="BQ378" s="16"/>
      <c r="BR378" s="16"/>
      <c r="BS378" s="16"/>
      <c r="BT378" s="16"/>
      <c r="BU378" s="16"/>
      <c r="BV378" s="16"/>
      <c r="CF378" s="16"/>
      <c r="CG378" s="16"/>
    </row>
    <row r="379" spans="1:85">
      <c r="A379" s="126" t="s">
        <v>87</v>
      </c>
      <c r="B379" s="126"/>
      <c r="D379" s="17">
        <f t="shared" ref="D379:AO379" si="510">IF(UPPER(D115)="ABS",0,IF(AND(D$67&gt;0,N(D$68)=0,D$68&lt;&gt;"*"),N(D115)/D$67*D$66,0))</f>
        <v>0</v>
      </c>
      <c r="E379" s="17">
        <f t="shared" si="510"/>
        <v>0</v>
      </c>
      <c r="F379" s="17">
        <f t="shared" si="510"/>
        <v>0</v>
      </c>
      <c r="G379" s="17">
        <f t="shared" si="510"/>
        <v>0</v>
      </c>
      <c r="H379" s="17">
        <f t="shared" si="510"/>
        <v>0</v>
      </c>
      <c r="I379" s="17">
        <f t="shared" si="510"/>
        <v>0</v>
      </c>
      <c r="J379" s="17">
        <f t="shared" si="510"/>
        <v>0</v>
      </c>
      <c r="K379" s="17">
        <f t="shared" si="510"/>
        <v>0</v>
      </c>
      <c r="L379" s="17">
        <f t="shared" si="510"/>
        <v>0</v>
      </c>
      <c r="M379" s="17">
        <f t="shared" si="510"/>
        <v>0</v>
      </c>
      <c r="N379" s="17">
        <f t="shared" si="510"/>
        <v>0</v>
      </c>
      <c r="O379" s="17">
        <f t="shared" si="510"/>
        <v>0</v>
      </c>
      <c r="P379" s="17">
        <f t="shared" si="510"/>
        <v>0</v>
      </c>
      <c r="Q379" s="17">
        <f t="shared" si="510"/>
        <v>0</v>
      </c>
      <c r="R379" s="17">
        <f t="shared" si="510"/>
        <v>0</v>
      </c>
      <c r="S379" s="17">
        <f t="shared" si="510"/>
        <v>0</v>
      </c>
      <c r="T379" s="17">
        <f t="shared" si="510"/>
        <v>0</v>
      </c>
      <c r="U379" s="17">
        <f t="shared" si="510"/>
        <v>0</v>
      </c>
      <c r="V379" s="17">
        <f t="shared" si="510"/>
        <v>0</v>
      </c>
      <c r="W379" s="17">
        <f t="shared" si="510"/>
        <v>0</v>
      </c>
      <c r="X379" s="17">
        <f t="shared" si="510"/>
        <v>0</v>
      </c>
      <c r="Y379" s="17">
        <f t="shared" si="510"/>
        <v>0</v>
      </c>
      <c r="Z379" s="17">
        <f t="shared" si="510"/>
        <v>0</v>
      </c>
      <c r="AA379" s="17">
        <f t="shared" si="510"/>
        <v>0</v>
      </c>
      <c r="AB379" s="17">
        <f t="shared" si="510"/>
        <v>0</v>
      </c>
      <c r="AC379" s="17">
        <f t="shared" si="510"/>
        <v>0</v>
      </c>
      <c r="AD379" s="17">
        <f t="shared" si="510"/>
        <v>0</v>
      </c>
      <c r="AE379" s="17">
        <f t="shared" si="510"/>
        <v>0</v>
      </c>
      <c r="AF379" s="17">
        <f t="shared" si="510"/>
        <v>0</v>
      </c>
      <c r="AG379" s="17">
        <f t="shared" si="510"/>
        <v>0</v>
      </c>
      <c r="AH379" s="17">
        <f t="shared" si="510"/>
        <v>0</v>
      </c>
      <c r="AI379" s="17">
        <f t="shared" si="510"/>
        <v>0</v>
      </c>
      <c r="AJ379" s="17">
        <f t="shared" si="510"/>
        <v>0</v>
      </c>
      <c r="AK379" s="17">
        <f t="shared" si="510"/>
        <v>0</v>
      </c>
      <c r="AL379" s="17">
        <f t="shared" si="510"/>
        <v>0</v>
      </c>
      <c r="AM379" s="17">
        <f t="shared" si="510"/>
        <v>0</v>
      </c>
      <c r="AN379" s="17">
        <f t="shared" si="510"/>
        <v>0</v>
      </c>
      <c r="AO379" s="17">
        <f t="shared" si="510"/>
        <v>0</v>
      </c>
      <c r="AP379" s="22" t="str">
        <f t="shared" si="464"/>
        <v/>
      </c>
      <c r="AQ379" s="69" t="str">
        <f t="shared" si="465"/>
        <v/>
      </c>
      <c r="AR379" s="8"/>
      <c r="AS379" s="16"/>
      <c r="AT379" s="16"/>
      <c r="AU379" s="16"/>
      <c r="AV379" s="16"/>
      <c r="AW379" s="16"/>
      <c r="AX379" s="16"/>
      <c r="AY379" s="16"/>
      <c r="AZ379" s="16"/>
      <c r="BA379" s="16"/>
      <c r="BB379" s="16"/>
      <c r="BC379" s="16"/>
      <c r="BD379" s="16"/>
      <c r="BE379" s="16"/>
      <c r="BF379" s="16"/>
      <c r="BG379" s="16"/>
      <c r="BH379" s="16"/>
      <c r="BI379" s="16"/>
      <c r="BJ379" s="16"/>
      <c r="BK379" s="16"/>
      <c r="BO379" s="16"/>
      <c r="BP379" s="16"/>
      <c r="BQ379" s="16"/>
      <c r="BR379" s="16"/>
      <c r="BS379" s="16"/>
      <c r="BT379" s="16"/>
      <c r="BU379" s="16"/>
      <c r="BV379" s="16"/>
      <c r="BW379" s="16"/>
      <c r="BX379" s="16"/>
      <c r="BY379" s="16"/>
      <c r="BZ379" s="16"/>
      <c r="CA379" s="16"/>
      <c r="CB379" s="16"/>
      <c r="CC379" s="16"/>
      <c r="CD379" s="16"/>
      <c r="CE379" s="16"/>
      <c r="CF379" s="16"/>
      <c r="CG379" s="16"/>
    </row>
    <row r="380" spans="1:85">
      <c r="A380" s="4"/>
      <c r="B380" s="4"/>
      <c r="D380" s="17">
        <f t="shared" ref="D380:AO380" si="511">IF(UPPER(D116)="ABS",0,IF(AND(D$67&gt;0,N(D$68)=0,D$68&lt;&gt;"*"),N(D116)/D$67*D$66,0))</f>
        <v>0</v>
      </c>
      <c r="E380" s="17">
        <f t="shared" si="511"/>
        <v>0</v>
      </c>
      <c r="F380" s="17">
        <f t="shared" si="511"/>
        <v>0</v>
      </c>
      <c r="G380" s="17">
        <f t="shared" si="511"/>
        <v>0</v>
      </c>
      <c r="H380" s="17">
        <f t="shared" si="511"/>
        <v>0</v>
      </c>
      <c r="I380" s="17">
        <f t="shared" si="511"/>
        <v>0</v>
      </c>
      <c r="J380" s="17">
        <f t="shared" si="511"/>
        <v>0</v>
      </c>
      <c r="K380" s="17">
        <f t="shared" si="511"/>
        <v>0</v>
      </c>
      <c r="L380" s="17">
        <f t="shared" si="511"/>
        <v>0</v>
      </c>
      <c r="M380" s="17">
        <f t="shared" si="511"/>
        <v>0</v>
      </c>
      <c r="N380" s="17">
        <f t="shared" si="511"/>
        <v>0</v>
      </c>
      <c r="O380" s="17">
        <f t="shared" si="511"/>
        <v>0</v>
      </c>
      <c r="P380" s="17">
        <f t="shared" si="511"/>
        <v>0</v>
      </c>
      <c r="Q380" s="17">
        <f t="shared" si="511"/>
        <v>0</v>
      </c>
      <c r="R380" s="17">
        <f t="shared" si="511"/>
        <v>0</v>
      </c>
      <c r="S380" s="17">
        <f t="shared" si="511"/>
        <v>0</v>
      </c>
      <c r="T380" s="17">
        <f t="shared" si="511"/>
        <v>0</v>
      </c>
      <c r="U380" s="17">
        <f t="shared" si="511"/>
        <v>0</v>
      </c>
      <c r="V380" s="17">
        <f t="shared" si="511"/>
        <v>0</v>
      </c>
      <c r="W380" s="17">
        <f t="shared" si="511"/>
        <v>0</v>
      </c>
      <c r="X380" s="17">
        <f t="shared" si="511"/>
        <v>0</v>
      </c>
      <c r="Y380" s="17">
        <f t="shared" si="511"/>
        <v>0</v>
      </c>
      <c r="Z380" s="17">
        <f t="shared" si="511"/>
        <v>0</v>
      </c>
      <c r="AA380" s="17">
        <f t="shared" si="511"/>
        <v>0</v>
      </c>
      <c r="AB380" s="17">
        <f t="shared" si="511"/>
        <v>0</v>
      </c>
      <c r="AC380" s="17">
        <f t="shared" si="511"/>
        <v>0</v>
      </c>
      <c r="AD380" s="17">
        <f t="shared" si="511"/>
        <v>0</v>
      </c>
      <c r="AE380" s="17">
        <f t="shared" si="511"/>
        <v>0</v>
      </c>
      <c r="AF380" s="17">
        <f t="shared" si="511"/>
        <v>0</v>
      </c>
      <c r="AG380" s="17">
        <f t="shared" si="511"/>
        <v>0</v>
      </c>
      <c r="AH380" s="17">
        <f t="shared" si="511"/>
        <v>0</v>
      </c>
      <c r="AI380" s="17">
        <f t="shared" si="511"/>
        <v>0</v>
      </c>
      <c r="AJ380" s="17">
        <f t="shared" si="511"/>
        <v>0</v>
      </c>
      <c r="AK380" s="17">
        <f t="shared" si="511"/>
        <v>0</v>
      </c>
      <c r="AL380" s="17">
        <f t="shared" si="511"/>
        <v>0</v>
      </c>
      <c r="AM380" s="17">
        <f t="shared" si="511"/>
        <v>0</v>
      </c>
      <c r="AN380" s="17">
        <f t="shared" si="511"/>
        <v>0</v>
      </c>
      <c r="AO380" s="17">
        <f t="shared" si="511"/>
        <v>0</v>
      </c>
      <c r="AP380" s="22" t="str">
        <f t="shared" si="464"/>
        <v/>
      </c>
      <c r="AQ380" s="69" t="str">
        <f t="shared" si="465"/>
        <v/>
      </c>
      <c r="AR380" s="8"/>
      <c r="AS380" s="16"/>
      <c r="AT380" s="16"/>
      <c r="AU380" s="16"/>
      <c r="AV380" s="16"/>
      <c r="AW380" s="16"/>
      <c r="AX380" s="16"/>
      <c r="AY380" s="16"/>
      <c r="AZ380" s="16"/>
      <c r="BA380" s="16"/>
      <c r="BB380" s="16"/>
      <c r="BC380" s="16"/>
      <c r="BD380" s="16"/>
      <c r="BE380" s="16"/>
      <c r="BF380" s="16"/>
      <c r="BG380" s="16"/>
      <c r="BH380" s="16"/>
      <c r="BI380" s="16"/>
      <c r="BJ380" s="16"/>
      <c r="BK380" s="16"/>
      <c r="BO380" s="16"/>
      <c r="BP380" s="16"/>
      <c r="BQ380" s="16"/>
      <c r="BR380" s="16"/>
      <c r="BS380" s="16"/>
      <c r="BT380" s="16"/>
      <c r="BU380" s="16"/>
      <c r="BV380" s="16"/>
      <c r="BW380" s="16"/>
      <c r="BX380" s="16"/>
      <c r="BY380" s="16"/>
      <c r="BZ380" s="16"/>
      <c r="CA380" s="16"/>
      <c r="CB380" s="16"/>
      <c r="CC380" s="16"/>
      <c r="CD380" s="16"/>
      <c r="CE380" s="16"/>
      <c r="CF380" s="16"/>
      <c r="CG380" s="16"/>
    </row>
    <row r="381" spans="1:85">
      <c r="A381" s="4"/>
      <c r="B381" s="4"/>
      <c r="D381" s="17">
        <f t="shared" ref="D381:AO381" si="512">IF(UPPER(D117)="ABS",0,IF(AND(D$67&gt;0,N(D$68)=0,D$68&lt;&gt;"*"),N(D117)/D$67*D$66,0))</f>
        <v>0</v>
      </c>
      <c r="E381" s="17">
        <f t="shared" si="512"/>
        <v>0</v>
      </c>
      <c r="F381" s="17">
        <f t="shared" si="512"/>
        <v>0</v>
      </c>
      <c r="G381" s="17">
        <f t="shared" si="512"/>
        <v>0</v>
      </c>
      <c r="H381" s="17">
        <f t="shared" si="512"/>
        <v>0</v>
      </c>
      <c r="I381" s="17">
        <f t="shared" si="512"/>
        <v>0</v>
      </c>
      <c r="J381" s="17">
        <f t="shared" si="512"/>
        <v>0</v>
      </c>
      <c r="K381" s="17">
        <f t="shared" si="512"/>
        <v>0</v>
      </c>
      <c r="L381" s="17">
        <f t="shared" si="512"/>
        <v>0</v>
      </c>
      <c r="M381" s="17">
        <f t="shared" si="512"/>
        <v>0</v>
      </c>
      <c r="N381" s="17">
        <f t="shared" si="512"/>
        <v>0</v>
      </c>
      <c r="O381" s="17">
        <f t="shared" si="512"/>
        <v>0</v>
      </c>
      <c r="P381" s="17">
        <f t="shared" si="512"/>
        <v>0</v>
      </c>
      <c r="Q381" s="17">
        <f t="shared" si="512"/>
        <v>0</v>
      </c>
      <c r="R381" s="17">
        <f t="shared" si="512"/>
        <v>0</v>
      </c>
      <c r="S381" s="17">
        <f t="shared" si="512"/>
        <v>0</v>
      </c>
      <c r="T381" s="17">
        <f t="shared" si="512"/>
        <v>0</v>
      </c>
      <c r="U381" s="17">
        <f t="shared" si="512"/>
        <v>0</v>
      </c>
      <c r="V381" s="17">
        <f t="shared" si="512"/>
        <v>0</v>
      </c>
      <c r="W381" s="17">
        <f t="shared" si="512"/>
        <v>0</v>
      </c>
      <c r="X381" s="17">
        <f t="shared" si="512"/>
        <v>0</v>
      </c>
      <c r="Y381" s="17">
        <f t="shared" si="512"/>
        <v>0</v>
      </c>
      <c r="Z381" s="17">
        <f t="shared" si="512"/>
        <v>0</v>
      </c>
      <c r="AA381" s="17">
        <f t="shared" si="512"/>
        <v>0</v>
      </c>
      <c r="AB381" s="17">
        <f t="shared" si="512"/>
        <v>0</v>
      </c>
      <c r="AC381" s="17">
        <f t="shared" si="512"/>
        <v>0</v>
      </c>
      <c r="AD381" s="17">
        <f t="shared" si="512"/>
        <v>0</v>
      </c>
      <c r="AE381" s="17">
        <f t="shared" si="512"/>
        <v>0</v>
      </c>
      <c r="AF381" s="17">
        <f t="shared" si="512"/>
        <v>0</v>
      </c>
      <c r="AG381" s="17">
        <f t="shared" si="512"/>
        <v>0</v>
      </c>
      <c r="AH381" s="17">
        <f t="shared" si="512"/>
        <v>0</v>
      </c>
      <c r="AI381" s="17">
        <f t="shared" si="512"/>
        <v>0</v>
      </c>
      <c r="AJ381" s="17">
        <f t="shared" si="512"/>
        <v>0</v>
      </c>
      <c r="AK381" s="17">
        <f t="shared" si="512"/>
        <v>0</v>
      </c>
      <c r="AL381" s="17">
        <f t="shared" si="512"/>
        <v>0</v>
      </c>
      <c r="AM381" s="17">
        <f t="shared" si="512"/>
        <v>0</v>
      </c>
      <c r="AN381" s="17">
        <f t="shared" si="512"/>
        <v>0</v>
      </c>
      <c r="AO381" s="17">
        <f t="shared" si="512"/>
        <v>0</v>
      </c>
      <c r="AP381" s="22" t="str">
        <f t="shared" si="464"/>
        <v/>
      </c>
      <c r="AQ381" s="69" t="str">
        <f t="shared" si="465"/>
        <v/>
      </c>
      <c r="AR381" s="8"/>
      <c r="AS381" s="16"/>
      <c r="AT381" s="16"/>
      <c r="AU381" s="16"/>
      <c r="AV381" s="16"/>
      <c r="AW381" s="16"/>
      <c r="AX381" s="16"/>
      <c r="AY381" s="16"/>
      <c r="AZ381" s="16"/>
      <c r="BA381" s="16"/>
      <c r="BB381" s="16"/>
      <c r="BC381" s="16"/>
      <c r="BD381" s="16"/>
      <c r="BE381" s="16"/>
      <c r="BF381" s="16"/>
      <c r="BG381" s="16"/>
      <c r="BH381" s="16"/>
      <c r="BI381" s="16"/>
      <c r="BJ381" s="16"/>
      <c r="BK381" s="16"/>
      <c r="BO381" s="16"/>
      <c r="BP381" s="16"/>
      <c r="BQ381" s="16"/>
      <c r="BR381" s="16"/>
      <c r="BS381" s="16"/>
      <c r="BT381" s="16"/>
      <c r="BU381" s="16"/>
      <c r="BV381" s="16"/>
      <c r="BW381" s="16"/>
      <c r="BX381" s="16"/>
      <c r="BY381" s="16"/>
      <c r="BZ381" s="16"/>
      <c r="CA381" s="16"/>
      <c r="CB381" s="16"/>
      <c r="CC381" s="16"/>
      <c r="CD381" s="16"/>
      <c r="CE381" s="16"/>
      <c r="CF381" s="16"/>
      <c r="CG381" s="16"/>
    </row>
    <row r="382" spans="1:85">
      <c r="A382" s="4"/>
      <c r="B382" s="8"/>
      <c r="D382" s="17">
        <f t="shared" ref="D382:AO382" si="513">IF(UPPER(D118)="ABS",0,IF(AND(D$67&gt;0,N(D$68)=0,D$68&lt;&gt;"*"),N(D118)/D$67*D$66,0))</f>
        <v>0</v>
      </c>
      <c r="E382" s="17">
        <f t="shared" si="513"/>
        <v>0</v>
      </c>
      <c r="F382" s="17">
        <f t="shared" si="513"/>
        <v>0</v>
      </c>
      <c r="G382" s="17">
        <f t="shared" si="513"/>
        <v>0</v>
      </c>
      <c r="H382" s="17">
        <f t="shared" si="513"/>
        <v>0</v>
      </c>
      <c r="I382" s="17">
        <f t="shared" si="513"/>
        <v>0</v>
      </c>
      <c r="J382" s="17">
        <f t="shared" si="513"/>
        <v>0</v>
      </c>
      <c r="K382" s="17">
        <f t="shared" si="513"/>
        <v>0</v>
      </c>
      <c r="L382" s="17">
        <f t="shared" si="513"/>
        <v>0</v>
      </c>
      <c r="M382" s="17">
        <f t="shared" si="513"/>
        <v>0</v>
      </c>
      <c r="N382" s="17">
        <f t="shared" si="513"/>
        <v>0</v>
      </c>
      <c r="O382" s="17">
        <f t="shared" si="513"/>
        <v>0</v>
      </c>
      <c r="P382" s="17">
        <f t="shared" si="513"/>
        <v>0</v>
      </c>
      <c r="Q382" s="17">
        <f t="shared" si="513"/>
        <v>0</v>
      </c>
      <c r="R382" s="17">
        <f t="shared" si="513"/>
        <v>0</v>
      </c>
      <c r="S382" s="17">
        <f t="shared" si="513"/>
        <v>0</v>
      </c>
      <c r="T382" s="17">
        <f t="shared" si="513"/>
        <v>0</v>
      </c>
      <c r="U382" s="17">
        <f t="shared" si="513"/>
        <v>0</v>
      </c>
      <c r="V382" s="17">
        <f t="shared" si="513"/>
        <v>0</v>
      </c>
      <c r="W382" s="17">
        <f t="shared" si="513"/>
        <v>0</v>
      </c>
      <c r="X382" s="17">
        <f t="shared" si="513"/>
        <v>0</v>
      </c>
      <c r="Y382" s="17">
        <f t="shared" si="513"/>
        <v>0</v>
      </c>
      <c r="Z382" s="17">
        <f t="shared" si="513"/>
        <v>0</v>
      </c>
      <c r="AA382" s="17">
        <f t="shared" si="513"/>
        <v>0</v>
      </c>
      <c r="AB382" s="17">
        <f t="shared" si="513"/>
        <v>0</v>
      </c>
      <c r="AC382" s="17">
        <f t="shared" si="513"/>
        <v>0</v>
      </c>
      <c r="AD382" s="17">
        <f t="shared" si="513"/>
        <v>0</v>
      </c>
      <c r="AE382" s="17">
        <f t="shared" si="513"/>
        <v>0</v>
      </c>
      <c r="AF382" s="17">
        <f t="shared" si="513"/>
        <v>0</v>
      </c>
      <c r="AG382" s="17">
        <f t="shared" si="513"/>
        <v>0</v>
      </c>
      <c r="AH382" s="17">
        <f t="shared" si="513"/>
        <v>0</v>
      </c>
      <c r="AI382" s="17">
        <f t="shared" si="513"/>
        <v>0</v>
      </c>
      <c r="AJ382" s="17">
        <f t="shared" si="513"/>
        <v>0</v>
      </c>
      <c r="AK382" s="17">
        <f t="shared" si="513"/>
        <v>0</v>
      </c>
      <c r="AL382" s="17">
        <f t="shared" si="513"/>
        <v>0</v>
      </c>
      <c r="AM382" s="17">
        <f t="shared" si="513"/>
        <v>0</v>
      </c>
      <c r="AN382" s="17">
        <f t="shared" si="513"/>
        <v>0</v>
      </c>
      <c r="AO382" s="17">
        <f t="shared" si="513"/>
        <v>0</v>
      </c>
      <c r="AP382" s="22" t="str">
        <f t="shared" si="464"/>
        <v/>
      </c>
      <c r="AQ382" s="69" t="str">
        <f t="shared" si="465"/>
        <v/>
      </c>
      <c r="AR382" s="8"/>
      <c r="AS382" s="16"/>
      <c r="AT382" s="16"/>
      <c r="AU382" s="16"/>
      <c r="AV382" s="16"/>
      <c r="AW382" s="16"/>
      <c r="AX382" s="16"/>
      <c r="AY382" s="16"/>
      <c r="AZ382" s="16"/>
      <c r="BA382" s="16"/>
      <c r="BB382" s="16"/>
      <c r="BC382" s="16"/>
      <c r="BD382" s="16"/>
      <c r="BE382" s="16"/>
      <c r="BF382" s="16"/>
      <c r="BG382" s="16"/>
      <c r="BH382" s="16"/>
      <c r="BI382" s="16"/>
      <c r="BJ382" s="16"/>
      <c r="BK382" s="16"/>
      <c r="BO382" s="16"/>
      <c r="BP382" s="16"/>
      <c r="BQ382" s="16"/>
      <c r="BR382" s="16"/>
      <c r="BS382" s="16"/>
      <c r="BT382" s="16"/>
      <c r="BU382" s="16"/>
      <c r="BV382" s="16"/>
      <c r="BW382" s="16"/>
      <c r="BX382" s="16"/>
      <c r="BY382" s="16"/>
      <c r="BZ382" s="16"/>
      <c r="CA382" s="16"/>
      <c r="CB382" s="16"/>
      <c r="CC382" s="16"/>
      <c r="CD382" s="16"/>
      <c r="CE382" s="16"/>
      <c r="CF382" s="16"/>
      <c r="CG382" s="16"/>
    </row>
    <row r="383" spans="1:85">
      <c r="A383" s="4"/>
      <c r="B383" s="8"/>
      <c r="D383" s="17">
        <f t="shared" ref="D383:AO383" si="514">IF(UPPER(D119)="ABS",0,IF(AND(D$67&gt;0,N(D$68)=0,D$68&lt;&gt;"*"),N(D119)/D$67*D$66,0))</f>
        <v>0</v>
      </c>
      <c r="E383" s="17">
        <f t="shared" si="514"/>
        <v>0</v>
      </c>
      <c r="F383" s="17">
        <f t="shared" si="514"/>
        <v>0</v>
      </c>
      <c r="G383" s="17">
        <f t="shared" si="514"/>
        <v>0</v>
      </c>
      <c r="H383" s="17">
        <f t="shared" si="514"/>
        <v>0</v>
      </c>
      <c r="I383" s="17">
        <f t="shared" si="514"/>
        <v>0</v>
      </c>
      <c r="J383" s="17">
        <f t="shared" si="514"/>
        <v>0</v>
      </c>
      <c r="K383" s="17">
        <f t="shared" si="514"/>
        <v>0</v>
      </c>
      <c r="L383" s="17">
        <f t="shared" si="514"/>
        <v>0</v>
      </c>
      <c r="M383" s="17">
        <f t="shared" si="514"/>
        <v>0</v>
      </c>
      <c r="N383" s="17">
        <f t="shared" si="514"/>
        <v>0</v>
      </c>
      <c r="O383" s="17">
        <f t="shared" si="514"/>
        <v>0</v>
      </c>
      <c r="P383" s="17">
        <f t="shared" si="514"/>
        <v>0</v>
      </c>
      <c r="Q383" s="17">
        <f t="shared" si="514"/>
        <v>0</v>
      </c>
      <c r="R383" s="17">
        <f t="shared" si="514"/>
        <v>0</v>
      </c>
      <c r="S383" s="17">
        <f t="shared" si="514"/>
        <v>0</v>
      </c>
      <c r="T383" s="17">
        <f t="shared" si="514"/>
        <v>0</v>
      </c>
      <c r="U383" s="17">
        <f t="shared" si="514"/>
        <v>0</v>
      </c>
      <c r="V383" s="17">
        <f t="shared" si="514"/>
        <v>0</v>
      </c>
      <c r="W383" s="17">
        <f t="shared" si="514"/>
        <v>0</v>
      </c>
      <c r="X383" s="17">
        <f t="shared" si="514"/>
        <v>0</v>
      </c>
      <c r="Y383" s="17">
        <f t="shared" si="514"/>
        <v>0</v>
      </c>
      <c r="Z383" s="17">
        <f t="shared" si="514"/>
        <v>0</v>
      </c>
      <c r="AA383" s="17">
        <f t="shared" si="514"/>
        <v>0</v>
      </c>
      <c r="AB383" s="17">
        <f t="shared" si="514"/>
        <v>0</v>
      </c>
      <c r="AC383" s="17">
        <f t="shared" si="514"/>
        <v>0</v>
      </c>
      <c r="AD383" s="17">
        <f t="shared" si="514"/>
        <v>0</v>
      </c>
      <c r="AE383" s="17">
        <f t="shared" si="514"/>
        <v>0</v>
      </c>
      <c r="AF383" s="17">
        <f t="shared" si="514"/>
        <v>0</v>
      </c>
      <c r="AG383" s="17">
        <f t="shared" si="514"/>
        <v>0</v>
      </c>
      <c r="AH383" s="17">
        <f t="shared" si="514"/>
        <v>0</v>
      </c>
      <c r="AI383" s="17">
        <f t="shared" si="514"/>
        <v>0</v>
      </c>
      <c r="AJ383" s="17">
        <f t="shared" si="514"/>
        <v>0</v>
      </c>
      <c r="AK383" s="17">
        <f t="shared" si="514"/>
        <v>0</v>
      </c>
      <c r="AL383" s="17">
        <f t="shared" si="514"/>
        <v>0</v>
      </c>
      <c r="AM383" s="17">
        <f t="shared" si="514"/>
        <v>0</v>
      </c>
      <c r="AN383" s="17">
        <f t="shared" si="514"/>
        <v>0</v>
      </c>
      <c r="AO383" s="17">
        <f t="shared" si="514"/>
        <v>0</v>
      </c>
      <c r="AP383" s="22" t="str">
        <f t="shared" si="464"/>
        <v/>
      </c>
      <c r="AQ383" s="69" t="str">
        <f t="shared" si="465"/>
        <v/>
      </c>
      <c r="AR383" s="8"/>
      <c r="AS383" s="16"/>
      <c r="AT383" s="16"/>
      <c r="AU383" s="16"/>
      <c r="AV383" s="16"/>
      <c r="AW383" s="16"/>
      <c r="AX383" s="16"/>
      <c r="AY383" s="16"/>
      <c r="AZ383" s="16"/>
      <c r="BA383" s="16"/>
      <c r="BB383" s="16"/>
      <c r="BC383" s="16"/>
      <c r="BD383" s="16"/>
      <c r="BE383" s="16"/>
      <c r="BF383" s="16"/>
      <c r="BG383" s="16"/>
      <c r="BH383" s="16"/>
      <c r="BI383" s="16"/>
      <c r="BJ383" s="16"/>
      <c r="BK383" s="16"/>
      <c r="BO383" s="16"/>
      <c r="BP383" s="16"/>
      <c r="BQ383" s="16"/>
      <c r="BR383" s="16"/>
      <c r="BS383" s="16"/>
      <c r="BT383" s="16"/>
      <c r="BU383" s="16"/>
      <c r="BV383" s="16"/>
      <c r="BW383" s="16"/>
      <c r="BX383" s="16"/>
      <c r="BY383" s="16"/>
      <c r="BZ383" s="16"/>
      <c r="CA383" s="16"/>
      <c r="CB383" s="16"/>
      <c r="CC383" s="16"/>
      <c r="CD383" s="16"/>
      <c r="CE383" s="16"/>
      <c r="CF383" s="16"/>
      <c r="CG383" s="16"/>
    </row>
    <row r="384" spans="1:85">
      <c r="A384" s="4"/>
      <c r="B384" s="8"/>
      <c r="D384" s="17">
        <f t="shared" ref="D384:AO384" si="515">IF(UPPER(D120)="ABS",0,IF(AND(D$67&gt;0,N(D$68)=0,D$68&lt;&gt;"*"),N(D120)/D$67*D$66,0))</f>
        <v>0</v>
      </c>
      <c r="E384" s="17">
        <f t="shared" si="515"/>
        <v>0</v>
      </c>
      <c r="F384" s="17">
        <f t="shared" si="515"/>
        <v>0</v>
      </c>
      <c r="G384" s="17">
        <f t="shared" si="515"/>
        <v>0</v>
      </c>
      <c r="H384" s="17">
        <f t="shared" si="515"/>
        <v>0</v>
      </c>
      <c r="I384" s="17">
        <f t="shared" si="515"/>
        <v>0</v>
      </c>
      <c r="J384" s="17">
        <f t="shared" si="515"/>
        <v>0</v>
      </c>
      <c r="K384" s="17">
        <f t="shared" si="515"/>
        <v>0</v>
      </c>
      <c r="L384" s="17">
        <f t="shared" si="515"/>
        <v>0</v>
      </c>
      <c r="M384" s="17">
        <f t="shared" si="515"/>
        <v>0</v>
      </c>
      <c r="N384" s="17">
        <f t="shared" si="515"/>
        <v>0</v>
      </c>
      <c r="O384" s="17">
        <f t="shared" si="515"/>
        <v>0</v>
      </c>
      <c r="P384" s="17">
        <f t="shared" si="515"/>
        <v>0</v>
      </c>
      <c r="Q384" s="17">
        <f t="shared" si="515"/>
        <v>0</v>
      </c>
      <c r="R384" s="17">
        <f t="shared" si="515"/>
        <v>0</v>
      </c>
      <c r="S384" s="17">
        <f t="shared" si="515"/>
        <v>0</v>
      </c>
      <c r="T384" s="17">
        <f t="shared" si="515"/>
        <v>0</v>
      </c>
      <c r="U384" s="17">
        <f t="shared" si="515"/>
        <v>0</v>
      </c>
      <c r="V384" s="17">
        <f t="shared" si="515"/>
        <v>0</v>
      </c>
      <c r="W384" s="17">
        <f t="shared" si="515"/>
        <v>0</v>
      </c>
      <c r="X384" s="17">
        <f t="shared" si="515"/>
        <v>0</v>
      </c>
      <c r="Y384" s="17">
        <f t="shared" si="515"/>
        <v>0</v>
      </c>
      <c r="Z384" s="17">
        <f t="shared" si="515"/>
        <v>0</v>
      </c>
      <c r="AA384" s="17">
        <f t="shared" si="515"/>
        <v>0</v>
      </c>
      <c r="AB384" s="17">
        <f t="shared" si="515"/>
        <v>0</v>
      </c>
      <c r="AC384" s="17">
        <f t="shared" si="515"/>
        <v>0</v>
      </c>
      <c r="AD384" s="17">
        <f t="shared" si="515"/>
        <v>0</v>
      </c>
      <c r="AE384" s="17">
        <f t="shared" si="515"/>
        <v>0</v>
      </c>
      <c r="AF384" s="17">
        <f t="shared" si="515"/>
        <v>0</v>
      </c>
      <c r="AG384" s="17">
        <f t="shared" si="515"/>
        <v>0</v>
      </c>
      <c r="AH384" s="17">
        <f t="shared" si="515"/>
        <v>0</v>
      </c>
      <c r="AI384" s="17">
        <f t="shared" si="515"/>
        <v>0</v>
      </c>
      <c r="AJ384" s="17">
        <f t="shared" si="515"/>
        <v>0</v>
      </c>
      <c r="AK384" s="17">
        <f t="shared" si="515"/>
        <v>0</v>
      </c>
      <c r="AL384" s="17">
        <f t="shared" si="515"/>
        <v>0</v>
      </c>
      <c r="AM384" s="17">
        <f t="shared" si="515"/>
        <v>0</v>
      </c>
      <c r="AN384" s="17">
        <f t="shared" si="515"/>
        <v>0</v>
      </c>
      <c r="AO384" s="17">
        <f t="shared" si="515"/>
        <v>0</v>
      </c>
      <c r="AP384" s="22" t="str">
        <f t="shared" si="464"/>
        <v/>
      </c>
      <c r="AQ384" s="69" t="str">
        <f t="shared" si="465"/>
        <v/>
      </c>
      <c r="AR384" s="8"/>
      <c r="AS384" s="16"/>
      <c r="AT384" s="16"/>
      <c r="AU384" s="16"/>
      <c r="AV384" s="16"/>
      <c r="AW384" s="16"/>
      <c r="AX384" s="16"/>
      <c r="AY384" s="16"/>
      <c r="AZ384" s="16"/>
      <c r="BA384" s="16"/>
      <c r="BB384" s="16"/>
      <c r="BC384" s="16"/>
      <c r="BD384" s="16"/>
      <c r="BE384" s="16"/>
      <c r="BF384" s="16"/>
      <c r="BG384" s="16"/>
      <c r="BH384" s="16"/>
      <c r="BI384" s="16"/>
      <c r="BJ384" s="16"/>
      <c r="BK384" s="16"/>
      <c r="BO384" s="16"/>
      <c r="BP384" s="16"/>
      <c r="BQ384" s="16"/>
      <c r="BR384" s="16"/>
      <c r="BS384" s="16"/>
      <c r="BT384" s="16"/>
      <c r="BU384" s="16"/>
      <c r="BV384" s="16"/>
      <c r="BW384" s="16"/>
      <c r="BX384" s="16"/>
      <c r="BY384" s="16"/>
      <c r="BZ384" s="16"/>
      <c r="CA384" s="16"/>
      <c r="CB384" s="16"/>
      <c r="CC384" s="16"/>
      <c r="CD384" s="16"/>
      <c r="CE384" s="16"/>
      <c r="CF384" s="16"/>
      <c r="CG384" s="16"/>
    </row>
    <row r="385" spans="1:85">
      <c r="A385" s="4"/>
      <c r="B385" s="8"/>
      <c r="D385" s="17">
        <f t="shared" ref="D385:AO385" si="516">IF(UPPER(D121)="ABS",0,IF(AND(D$67&gt;0,N(D$68)=0,D$68&lt;&gt;"*"),N(D121)/D$67*D$66,0))</f>
        <v>0</v>
      </c>
      <c r="E385" s="17">
        <f t="shared" si="516"/>
        <v>0</v>
      </c>
      <c r="F385" s="17">
        <f t="shared" si="516"/>
        <v>0</v>
      </c>
      <c r="G385" s="17">
        <f t="shared" si="516"/>
        <v>0</v>
      </c>
      <c r="H385" s="17">
        <f t="shared" si="516"/>
        <v>0</v>
      </c>
      <c r="I385" s="17">
        <f t="shared" si="516"/>
        <v>0</v>
      </c>
      <c r="J385" s="17">
        <f t="shared" si="516"/>
        <v>0</v>
      </c>
      <c r="K385" s="17">
        <f t="shared" si="516"/>
        <v>0</v>
      </c>
      <c r="L385" s="17">
        <f t="shared" si="516"/>
        <v>0</v>
      </c>
      <c r="M385" s="17">
        <f t="shared" si="516"/>
        <v>0</v>
      </c>
      <c r="N385" s="17">
        <f t="shared" si="516"/>
        <v>0</v>
      </c>
      <c r="O385" s="17">
        <f t="shared" si="516"/>
        <v>0</v>
      </c>
      <c r="P385" s="17">
        <f t="shared" si="516"/>
        <v>0</v>
      </c>
      <c r="Q385" s="17">
        <f t="shared" si="516"/>
        <v>0</v>
      </c>
      <c r="R385" s="17">
        <f t="shared" si="516"/>
        <v>0</v>
      </c>
      <c r="S385" s="17">
        <f t="shared" si="516"/>
        <v>0</v>
      </c>
      <c r="T385" s="17">
        <f t="shared" si="516"/>
        <v>0</v>
      </c>
      <c r="U385" s="17">
        <f t="shared" si="516"/>
        <v>0</v>
      </c>
      <c r="V385" s="17">
        <f t="shared" si="516"/>
        <v>0</v>
      </c>
      <c r="W385" s="17">
        <f t="shared" si="516"/>
        <v>0</v>
      </c>
      <c r="X385" s="17">
        <f t="shared" si="516"/>
        <v>0</v>
      </c>
      <c r="Y385" s="17">
        <f t="shared" si="516"/>
        <v>0</v>
      </c>
      <c r="Z385" s="17">
        <f t="shared" si="516"/>
        <v>0</v>
      </c>
      <c r="AA385" s="17">
        <f t="shared" si="516"/>
        <v>0</v>
      </c>
      <c r="AB385" s="17">
        <f t="shared" si="516"/>
        <v>0</v>
      </c>
      <c r="AC385" s="17">
        <f t="shared" si="516"/>
        <v>0</v>
      </c>
      <c r="AD385" s="17">
        <f t="shared" si="516"/>
        <v>0</v>
      </c>
      <c r="AE385" s="17">
        <f t="shared" si="516"/>
        <v>0</v>
      </c>
      <c r="AF385" s="17">
        <f t="shared" si="516"/>
        <v>0</v>
      </c>
      <c r="AG385" s="17">
        <f t="shared" si="516"/>
        <v>0</v>
      </c>
      <c r="AH385" s="17">
        <f t="shared" si="516"/>
        <v>0</v>
      </c>
      <c r="AI385" s="17">
        <f t="shared" si="516"/>
        <v>0</v>
      </c>
      <c r="AJ385" s="17">
        <f t="shared" si="516"/>
        <v>0</v>
      </c>
      <c r="AK385" s="17">
        <f t="shared" si="516"/>
        <v>0</v>
      </c>
      <c r="AL385" s="17">
        <f t="shared" si="516"/>
        <v>0</v>
      </c>
      <c r="AM385" s="17">
        <f t="shared" si="516"/>
        <v>0</v>
      </c>
      <c r="AN385" s="17">
        <f t="shared" si="516"/>
        <v>0</v>
      </c>
      <c r="AO385" s="17">
        <f t="shared" si="516"/>
        <v>0</v>
      </c>
      <c r="AP385" s="22" t="str">
        <f t="shared" si="464"/>
        <v/>
      </c>
      <c r="AQ385" s="69" t="str">
        <f t="shared" si="465"/>
        <v/>
      </c>
      <c r="AR385" s="8"/>
      <c r="AS385" s="16"/>
      <c r="AT385" s="16"/>
      <c r="AU385" s="16"/>
      <c r="AV385" s="16"/>
      <c r="AW385" s="16"/>
      <c r="AX385" s="16"/>
      <c r="AY385" s="16"/>
      <c r="AZ385" s="16"/>
      <c r="BA385" s="16"/>
      <c r="BB385" s="16"/>
      <c r="BC385" s="16"/>
      <c r="BD385" s="16"/>
      <c r="BE385" s="16"/>
      <c r="BF385" s="16"/>
      <c r="BG385" s="16"/>
      <c r="BH385" s="16"/>
      <c r="BI385" s="16"/>
      <c r="BJ385" s="16"/>
      <c r="BK385" s="16"/>
      <c r="BO385" s="16"/>
      <c r="BP385" s="16"/>
      <c r="BQ385" s="16"/>
      <c r="BR385" s="16"/>
      <c r="BS385" s="16"/>
      <c r="BT385" s="16"/>
      <c r="BU385" s="16"/>
      <c r="BV385" s="16"/>
      <c r="BW385" s="16"/>
      <c r="BX385" s="16"/>
      <c r="BY385" s="16"/>
      <c r="BZ385" s="16"/>
      <c r="CA385" s="16"/>
      <c r="CB385" s="16"/>
      <c r="CC385" s="16"/>
      <c r="CD385" s="16"/>
      <c r="CE385" s="16"/>
      <c r="CF385" s="16"/>
      <c r="CG385" s="16"/>
    </row>
    <row r="386" spans="1:85">
      <c r="A386" s="11"/>
      <c r="B386" s="8"/>
      <c r="D386" s="17">
        <f t="shared" ref="D386:AO386" si="517">IF(UPPER(D122)="ABS",0,IF(AND(D$67&gt;0,N(D$68)=0,D$68&lt;&gt;"*"),N(D122)/D$67*D$66,0))</f>
        <v>0</v>
      </c>
      <c r="E386" s="17">
        <f t="shared" si="517"/>
        <v>0</v>
      </c>
      <c r="F386" s="17">
        <f t="shared" si="517"/>
        <v>0</v>
      </c>
      <c r="G386" s="17">
        <f t="shared" si="517"/>
        <v>0</v>
      </c>
      <c r="H386" s="17">
        <f t="shared" si="517"/>
        <v>0</v>
      </c>
      <c r="I386" s="17">
        <f t="shared" si="517"/>
        <v>0</v>
      </c>
      <c r="J386" s="17">
        <f t="shared" si="517"/>
        <v>0</v>
      </c>
      <c r="K386" s="17">
        <f t="shared" si="517"/>
        <v>0</v>
      </c>
      <c r="L386" s="17">
        <f t="shared" si="517"/>
        <v>0</v>
      </c>
      <c r="M386" s="17">
        <f t="shared" si="517"/>
        <v>0</v>
      </c>
      <c r="N386" s="17">
        <f t="shared" si="517"/>
        <v>0</v>
      </c>
      <c r="O386" s="17">
        <f t="shared" si="517"/>
        <v>0</v>
      </c>
      <c r="P386" s="17">
        <f t="shared" si="517"/>
        <v>0</v>
      </c>
      <c r="Q386" s="17">
        <f t="shared" si="517"/>
        <v>0</v>
      </c>
      <c r="R386" s="17">
        <f t="shared" si="517"/>
        <v>0</v>
      </c>
      <c r="S386" s="17">
        <f t="shared" si="517"/>
        <v>0</v>
      </c>
      <c r="T386" s="17">
        <f t="shared" si="517"/>
        <v>0</v>
      </c>
      <c r="U386" s="17">
        <f t="shared" si="517"/>
        <v>0</v>
      </c>
      <c r="V386" s="17">
        <f t="shared" si="517"/>
        <v>0</v>
      </c>
      <c r="W386" s="17">
        <f t="shared" si="517"/>
        <v>0</v>
      </c>
      <c r="X386" s="17">
        <f t="shared" si="517"/>
        <v>0</v>
      </c>
      <c r="Y386" s="17">
        <f t="shared" si="517"/>
        <v>0</v>
      </c>
      <c r="Z386" s="17">
        <f t="shared" si="517"/>
        <v>0</v>
      </c>
      <c r="AA386" s="17">
        <f t="shared" si="517"/>
        <v>0</v>
      </c>
      <c r="AB386" s="17">
        <f t="shared" si="517"/>
        <v>0</v>
      </c>
      <c r="AC386" s="17">
        <f t="shared" si="517"/>
        <v>0</v>
      </c>
      <c r="AD386" s="17">
        <f t="shared" si="517"/>
        <v>0</v>
      </c>
      <c r="AE386" s="17">
        <f t="shared" si="517"/>
        <v>0</v>
      </c>
      <c r="AF386" s="17">
        <f t="shared" si="517"/>
        <v>0</v>
      </c>
      <c r="AG386" s="17">
        <f t="shared" si="517"/>
        <v>0</v>
      </c>
      <c r="AH386" s="17">
        <f t="shared" si="517"/>
        <v>0</v>
      </c>
      <c r="AI386" s="17">
        <f t="shared" si="517"/>
        <v>0</v>
      </c>
      <c r="AJ386" s="17">
        <f t="shared" si="517"/>
        <v>0</v>
      </c>
      <c r="AK386" s="17">
        <f t="shared" si="517"/>
        <v>0</v>
      </c>
      <c r="AL386" s="17">
        <f t="shared" si="517"/>
        <v>0</v>
      </c>
      <c r="AM386" s="17">
        <f t="shared" si="517"/>
        <v>0</v>
      </c>
      <c r="AN386" s="17">
        <f t="shared" si="517"/>
        <v>0</v>
      </c>
      <c r="AO386" s="17">
        <f t="shared" si="517"/>
        <v>0</v>
      </c>
      <c r="AP386" s="22" t="str">
        <f t="shared" si="464"/>
        <v/>
      </c>
      <c r="AQ386" s="69" t="str">
        <f t="shared" si="465"/>
        <v/>
      </c>
      <c r="AR386" s="8"/>
      <c r="AS386" s="16"/>
      <c r="AT386" s="16"/>
      <c r="AU386" s="16"/>
      <c r="AV386" s="16"/>
      <c r="AW386" s="16"/>
      <c r="AX386" s="16"/>
      <c r="AY386" s="16"/>
      <c r="AZ386" s="16"/>
      <c r="BA386" s="16"/>
      <c r="BB386" s="16"/>
      <c r="BC386" s="16"/>
      <c r="BD386" s="16"/>
      <c r="BE386" s="16"/>
      <c r="BF386" s="16"/>
      <c r="BG386" s="16"/>
      <c r="BH386" s="16"/>
      <c r="BI386" s="16"/>
      <c r="BJ386" s="16"/>
      <c r="BK386" s="16"/>
      <c r="BO386" s="16"/>
      <c r="BP386" s="16"/>
      <c r="BQ386" s="16"/>
      <c r="BR386" s="16"/>
      <c r="BS386" s="16"/>
      <c r="BT386" s="16"/>
      <c r="BU386" s="16"/>
      <c r="BV386" s="16"/>
      <c r="BW386" s="16"/>
      <c r="BX386" s="16"/>
      <c r="BY386" s="16"/>
      <c r="BZ386" s="16"/>
      <c r="CA386" s="16"/>
      <c r="CB386" s="16"/>
      <c r="CC386" s="16"/>
      <c r="CD386" s="16"/>
      <c r="CE386" s="16"/>
      <c r="CF386" s="16"/>
      <c r="CG386" s="16"/>
    </row>
    <row r="387" spans="1:85">
      <c r="A387" s="8"/>
      <c r="B387" s="8"/>
      <c r="D387" s="17">
        <f t="shared" ref="D387:AO387" si="518">IF(UPPER(D123)="ABS",0,IF(AND(D$67&gt;0,N(D$68)=0,D$68&lt;&gt;"*"),N(D123)/D$67*D$66,0))</f>
        <v>0</v>
      </c>
      <c r="E387" s="17">
        <f t="shared" si="518"/>
        <v>0</v>
      </c>
      <c r="F387" s="17">
        <f t="shared" si="518"/>
        <v>0</v>
      </c>
      <c r="G387" s="17">
        <f t="shared" si="518"/>
        <v>0</v>
      </c>
      <c r="H387" s="17">
        <f t="shared" si="518"/>
        <v>0</v>
      </c>
      <c r="I387" s="17">
        <f t="shared" si="518"/>
        <v>0</v>
      </c>
      <c r="J387" s="17">
        <f t="shared" si="518"/>
        <v>0</v>
      </c>
      <c r="K387" s="17">
        <f t="shared" si="518"/>
        <v>0</v>
      </c>
      <c r="L387" s="17">
        <f t="shared" si="518"/>
        <v>0</v>
      </c>
      <c r="M387" s="17">
        <f t="shared" si="518"/>
        <v>0</v>
      </c>
      <c r="N387" s="17">
        <f t="shared" si="518"/>
        <v>0</v>
      </c>
      <c r="O387" s="17">
        <f t="shared" si="518"/>
        <v>0</v>
      </c>
      <c r="P387" s="17">
        <f t="shared" si="518"/>
        <v>0</v>
      </c>
      <c r="Q387" s="17">
        <f t="shared" si="518"/>
        <v>0</v>
      </c>
      <c r="R387" s="17">
        <f t="shared" si="518"/>
        <v>0</v>
      </c>
      <c r="S387" s="17">
        <f t="shared" si="518"/>
        <v>0</v>
      </c>
      <c r="T387" s="17">
        <f t="shared" si="518"/>
        <v>0</v>
      </c>
      <c r="U387" s="17">
        <f t="shared" si="518"/>
        <v>0</v>
      </c>
      <c r="V387" s="17">
        <f t="shared" si="518"/>
        <v>0</v>
      </c>
      <c r="W387" s="17">
        <f t="shared" si="518"/>
        <v>0</v>
      </c>
      <c r="X387" s="17">
        <f t="shared" si="518"/>
        <v>0</v>
      </c>
      <c r="Y387" s="17">
        <f t="shared" si="518"/>
        <v>0</v>
      </c>
      <c r="Z387" s="17">
        <f t="shared" si="518"/>
        <v>0</v>
      </c>
      <c r="AA387" s="17">
        <f t="shared" si="518"/>
        <v>0</v>
      </c>
      <c r="AB387" s="17">
        <f t="shared" si="518"/>
        <v>0</v>
      </c>
      <c r="AC387" s="17">
        <f t="shared" si="518"/>
        <v>0</v>
      </c>
      <c r="AD387" s="17">
        <f t="shared" si="518"/>
        <v>0</v>
      </c>
      <c r="AE387" s="17">
        <f t="shared" si="518"/>
        <v>0</v>
      </c>
      <c r="AF387" s="17">
        <f t="shared" si="518"/>
        <v>0</v>
      </c>
      <c r="AG387" s="17">
        <f t="shared" si="518"/>
        <v>0</v>
      </c>
      <c r="AH387" s="17">
        <f t="shared" si="518"/>
        <v>0</v>
      </c>
      <c r="AI387" s="17">
        <f t="shared" si="518"/>
        <v>0</v>
      </c>
      <c r="AJ387" s="17">
        <f t="shared" si="518"/>
        <v>0</v>
      </c>
      <c r="AK387" s="17">
        <f t="shared" si="518"/>
        <v>0</v>
      </c>
      <c r="AL387" s="17">
        <f t="shared" si="518"/>
        <v>0</v>
      </c>
      <c r="AM387" s="17">
        <f t="shared" si="518"/>
        <v>0</v>
      </c>
      <c r="AN387" s="17">
        <f t="shared" si="518"/>
        <v>0</v>
      </c>
      <c r="AO387" s="17">
        <f t="shared" si="518"/>
        <v>0</v>
      </c>
      <c r="AP387" s="22" t="str">
        <f t="shared" si="464"/>
        <v/>
      </c>
      <c r="AQ387" s="69" t="str">
        <f t="shared" si="465"/>
        <v/>
      </c>
      <c r="AR387" s="8"/>
      <c r="AS387" s="16"/>
      <c r="AT387" s="16"/>
      <c r="AU387" s="16"/>
      <c r="AV387" s="16"/>
      <c r="AW387" s="16"/>
      <c r="AX387" s="16"/>
      <c r="AY387" s="16"/>
      <c r="AZ387" s="16"/>
      <c r="BA387" s="16"/>
      <c r="BB387" s="16"/>
      <c r="BC387" s="16"/>
      <c r="BD387" s="16"/>
      <c r="BE387" s="16"/>
      <c r="BF387" s="16"/>
      <c r="BG387" s="16"/>
      <c r="BH387" s="16"/>
      <c r="BI387" s="16"/>
      <c r="BJ387" s="16"/>
      <c r="BK387" s="16"/>
      <c r="BO387" s="16"/>
      <c r="BP387" s="16"/>
      <c r="BQ387" s="16"/>
      <c r="BR387" s="16"/>
      <c r="BS387" s="16"/>
      <c r="BT387" s="16"/>
      <c r="BU387" s="16"/>
      <c r="BV387" s="16"/>
      <c r="BW387" s="16"/>
      <c r="BX387" s="16"/>
      <c r="BY387" s="16"/>
      <c r="BZ387" s="16"/>
      <c r="CA387" s="16"/>
      <c r="CB387" s="16"/>
      <c r="CC387" s="16"/>
      <c r="CD387" s="16"/>
      <c r="CE387" s="16"/>
      <c r="CF387" s="16"/>
      <c r="CG387" s="16"/>
    </row>
    <row r="388" spans="1:85">
      <c r="A388" s="8"/>
      <c r="B388" s="8"/>
      <c r="D388" s="17">
        <f t="shared" ref="D388:AO388" si="519">IF(UPPER(D124)="ABS",0,IF(AND(D$67&gt;0,N(D$68)=0,D$68&lt;&gt;"*"),N(D124)/D$67*D$66,0))</f>
        <v>0</v>
      </c>
      <c r="E388" s="17">
        <f t="shared" si="519"/>
        <v>0</v>
      </c>
      <c r="F388" s="17">
        <f t="shared" si="519"/>
        <v>0</v>
      </c>
      <c r="G388" s="17">
        <f t="shared" si="519"/>
        <v>0</v>
      </c>
      <c r="H388" s="17">
        <f t="shared" si="519"/>
        <v>0</v>
      </c>
      <c r="I388" s="17">
        <f t="shared" si="519"/>
        <v>0</v>
      </c>
      <c r="J388" s="17">
        <f t="shared" si="519"/>
        <v>0</v>
      </c>
      <c r="K388" s="17">
        <f t="shared" si="519"/>
        <v>0</v>
      </c>
      <c r="L388" s="17">
        <f t="shared" si="519"/>
        <v>0</v>
      </c>
      <c r="M388" s="17">
        <f t="shared" si="519"/>
        <v>0</v>
      </c>
      <c r="N388" s="17">
        <f t="shared" si="519"/>
        <v>0</v>
      </c>
      <c r="O388" s="17">
        <f t="shared" si="519"/>
        <v>0</v>
      </c>
      <c r="P388" s="17">
        <f t="shared" si="519"/>
        <v>0</v>
      </c>
      <c r="Q388" s="17">
        <f t="shared" si="519"/>
        <v>0</v>
      </c>
      <c r="R388" s="17">
        <f t="shared" si="519"/>
        <v>0</v>
      </c>
      <c r="S388" s="17">
        <f t="shared" si="519"/>
        <v>0</v>
      </c>
      <c r="T388" s="17">
        <f t="shared" si="519"/>
        <v>0</v>
      </c>
      <c r="U388" s="17">
        <f t="shared" si="519"/>
        <v>0</v>
      </c>
      <c r="V388" s="17">
        <f t="shared" si="519"/>
        <v>0</v>
      </c>
      <c r="W388" s="17">
        <f t="shared" si="519"/>
        <v>0</v>
      </c>
      <c r="X388" s="17">
        <f t="shared" si="519"/>
        <v>0</v>
      </c>
      <c r="Y388" s="17">
        <f t="shared" si="519"/>
        <v>0</v>
      </c>
      <c r="Z388" s="17">
        <f t="shared" si="519"/>
        <v>0</v>
      </c>
      <c r="AA388" s="17">
        <f t="shared" si="519"/>
        <v>0</v>
      </c>
      <c r="AB388" s="17">
        <f t="shared" si="519"/>
        <v>0</v>
      </c>
      <c r="AC388" s="17">
        <f t="shared" si="519"/>
        <v>0</v>
      </c>
      <c r="AD388" s="17">
        <f t="shared" si="519"/>
        <v>0</v>
      </c>
      <c r="AE388" s="17">
        <f t="shared" si="519"/>
        <v>0</v>
      </c>
      <c r="AF388" s="17">
        <f t="shared" si="519"/>
        <v>0</v>
      </c>
      <c r="AG388" s="17">
        <f t="shared" si="519"/>
        <v>0</v>
      </c>
      <c r="AH388" s="17">
        <f t="shared" si="519"/>
        <v>0</v>
      </c>
      <c r="AI388" s="17">
        <f t="shared" si="519"/>
        <v>0</v>
      </c>
      <c r="AJ388" s="17">
        <f t="shared" si="519"/>
        <v>0</v>
      </c>
      <c r="AK388" s="17">
        <f t="shared" si="519"/>
        <v>0</v>
      </c>
      <c r="AL388" s="17">
        <f t="shared" si="519"/>
        <v>0</v>
      </c>
      <c r="AM388" s="17">
        <f t="shared" si="519"/>
        <v>0</v>
      </c>
      <c r="AN388" s="17">
        <f t="shared" si="519"/>
        <v>0</v>
      </c>
      <c r="AO388" s="17">
        <f t="shared" si="519"/>
        <v>0</v>
      </c>
      <c r="AP388" s="22" t="str">
        <f t="shared" si="464"/>
        <v/>
      </c>
      <c r="AQ388" s="69" t="str">
        <f t="shared" si="465"/>
        <v/>
      </c>
      <c r="AR388" s="8"/>
      <c r="AS388" s="16"/>
      <c r="AT388" s="16"/>
      <c r="AU388" s="16"/>
      <c r="AV388" s="16"/>
      <c r="AW388" s="16"/>
      <c r="AX388" s="16"/>
      <c r="AY388" s="16"/>
      <c r="AZ388" s="16"/>
      <c r="BA388" s="16"/>
      <c r="BB388" s="16"/>
      <c r="BC388" s="16"/>
      <c r="BD388" s="16"/>
      <c r="BE388" s="16"/>
      <c r="BF388" s="16"/>
      <c r="BG388" s="16"/>
      <c r="BH388" s="16"/>
      <c r="BI388" s="16"/>
      <c r="BJ388" s="16"/>
      <c r="BK388" s="16"/>
      <c r="BO388" s="16"/>
      <c r="BP388" s="16"/>
      <c r="BQ388" s="16"/>
      <c r="BR388" s="16"/>
      <c r="BS388" s="16"/>
      <c r="BT388" s="16"/>
      <c r="BU388" s="16"/>
      <c r="BV388" s="16"/>
      <c r="BW388" s="16"/>
      <c r="BX388" s="16"/>
      <c r="BY388" s="16"/>
      <c r="BZ388" s="16"/>
      <c r="CA388" s="16"/>
      <c r="CB388" s="16"/>
      <c r="CC388" s="16"/>
      <c r="CD388" s="16"/>
      <c r="CE388" s="16"/>
      <c r="CF388" s="16"/>
      <c r="CG388" s="16"/>
    </row>
    <row r="389" spans="1:85">
      <c r="A389" s="8"/>
      <c r="B389" s="8"/>
      <c r="D389" s="17">
        <f t="shared" ref="D389:AO389" si="520">IF(UPPER(D125)="ABS",0,IF(AND(D$67&gt;0,N(D$68)=0,D$68&lt;&gt;"*"),N(D125)/D$67*D$66,0))</f>
        <v>0</v>
      </c>
      <c r="E389" s="17">
        <f t="shared" si="520"/>
        <v>0</v>
      </c>
      <c r="F389" s="17">
        <f t="shared" si="520"/>
        <v>0</v>
      </c>
      <c r="G389" s="17">
        <f t="shared" si="520"/>
        <v>0</v>
      </c>
      <c r="H389" s="17">
        <f t="shared" si="520"/>
        <v>0</v>
      </c>
      <c r="I389" s="17">
        <f t="shared" si="520"/>
        <v>0</v>
      </c>
      <c r="J389" s="17">
        <f t="shared" si="520"/>
        <v>0</v>
      </c>
      <c r="K389" s="17">
        <f t="shared" si="520"/>
        <v>0</v>
      </c>
      <c r="L389" s="17">
        <f t="shared" si="520"/>
        <v>0</v>
      </c>
      <c r="M389" s="17">
        <f t="shared" si="520"/>
        <v>0</v>
      </c>
      <c r="N389" s="17">
        <f t="shared" si="520"/>
        <v>0</v>
      </c>
      <c r="O389" s="17">
        <f t="shared" si="520"/>
        <v>0</v>
      </c>
      <c r="P389" s="17">
        <f t="shared" si="520"/>
        <v>0</v>
      </c>
      <c r="Q389" s="17">
        <f t="shared" si="520"/>
        <v>0</v>
      </c>
      <c r="R389" s="17">
        <f t="shared" si="520"/>
        <v>0</v>
      </c>
      <c r="S389" s="17">
        <f t="shared" si="520"/>
        <v>0</v>
      </c>
      <c r="T389" s="17">
        <f t="shared" si="520"/>
        <v>0</v>
      </c>
      <c r="U389" s="17">
        <f t="shared" si="520"/>
        <v>0</v>
      </c>
      <c r="V389" s="17">
        <f t="shared" si="520"/>
        <v>0</v>
      </c>
      <c r="W389" s="17">
        <f t="shared" si="520"/>
        <v>0</v>
      </c>
      <c r="X389" s="17">
        <f t="shared" si="520"/>
        <v>0</v>
      </c>
      <c r="Y389" s="17">
        <f t="shared" si="520"/>
        <v>0</v>
      </c>
      <c r="Z389" s="17">
        <f t="shared" si="520"/>
        <v>0</v>
      </c>
      <c r="AA389" s="17">
        <f t="shared" si="520"/>
        <v>0</v>
      </c>
      <c r="AB389" s="17">
        <f t="shared" si="520"/>
        <v>0</v>
      </c>
      <c r="AC389" s="17">
        <f t="shared" si="520"/>
        <v>0</v>
      </c>
      <c r="AD389" s="17">
        <f t="shared" si="520"/>
        <v>0</v>
      </c>
      <c r="AE389" s="17">
        <f t="shared" si="520"/>
        <v>0</v>
      </c>
      <c r="AF389" s="17">
        <f t="shared" si="520"/>
        <v>0</v>
      </c>
      <c r="AG389" s="17">
        <f t="shared" si="520"/>
        <v>0</v>
      </c>
      <c r="AH389" s="17">
        <f t="shared" si="520"/>
        <v>0</v>
      </c>
      <c r="AI389" s="17">
        <f t="shared" si="520"/>
        <v>0</v>
      </c>
      <c r="AJ389" s="17">
        <f t="shared" si="520"/>
        <v>0</v>
      </c>
      <c r="AK389" s="17">
        <f t="shared" si="520"/>
        <v>0</v>
      </c>
      <c r="AL389" s="17">
        <f t="shared" si="520"/>
        <v>0</v>
      </c>
      <c r="AM389" s="17">
        <f t="shared" si="520"/>
        <v>0</v>
      </c>
      <c r="AN389" s="17">
        <f t="shared" si="520"/>
        <v>0</v>
      </c>
      <c r="AO389" s="17">
        <f t="shared" si="520"/>
        <v>0</v>
      </c>
      <c r="AP389" s="22" t="str">
        <f t="shared" si="464"/>
        <v/>
      </c>
      <c r="AQ389" s="69" t="str">
        <f t="shared" si="465"/>
        <v/>
      </c>
      <c r="AR389" s="8"/>
      <c r="AS389" s="16"/>
      <c r="AT389" s="16"/>
      <c r="AU389" s="16"/>
      <c r="AV389" s="16"/>
      <c r="AW389" s="16"/>
      <c r="AX389" s="16"/>
      <c r="AY389" s="16"/>
      <c r="AZ389" s="16"/>
      <c r="BA389" s="16"/>
      <c r="BB389" s="16"/>
      <c r="BC389" s="16"/>
      <c r="BD389" s="16"/>
      <c r="BE389" s="16"/>
      <c r="BF389" s="16"/>
      <c r="BG389" s="16"/>
      <c r="BH389" s="16"/>
      <c r="BI389" s="16"/>
      <c r="BJ389" s="16"/>
      <c r="BK389" s="16"/>
      <c r="BO389" s="16"/>
      <c r="BP389" s="16"/>
      <c r="BQ389" s="16"/>
      <c r="BR389" s="16"/>
      <c r="BS389" s="16"/>
      <c r="BT389" s="16"/>
      <c r="BU389" s="16"/>
      <c r="BV389" s="16"/>
      <c r="BW389" s="16"/>
      <c r="BX389" s="16"/>
      <c r="BY389" s="16"/>
      <c r="BZ389" s="16"/>
      <c r="CA389" s="16"/>
      <c r="CB389" s="16"/>
      <c r="CC389" s="16"/>
      <c r="CD389" s="16"/>
      <c r="CE389" s="16"/>
      <c r="CF389" s="16"/>
      <c r="CG389" s="16"/>
    </row>
    <row r="390" spans="1:85">
      <c r="A390" s="8"/>
      <c r="B390" s="8"/>
      <c r="D390" s="17">
        <f t="shared" ref="D390:AO390" si="521">IF(UPPER(D126)="ABS",0,IF(AND(D$67&gt;0,N(D$68)=0,D$68&lt;&gt;"*"),N(D126)/D$67*D$66,0))</f>
        <v>0</v>
      </c>
      <c r="E390" s="17">
        <f t="shared" si="521"/>
        <v>0</v>
      </c>
      <c r="F390" s="17">
        <f t="shared" si="521"/>
        <v>0</v>
      </c>
      <c r="G390" s="17">
        <f t="shared" si="521"/>
        <v>0</v>
      </c>
      <c r="H390" s="17">
        <f t="shared" si="521"/>
        <v>0</v>
      </c>
      <c r="I390" s="17">
        <f t="shared" si="521"/>
        <v>0</v>
      </c>
      <c r="J390" s="17">
        <f t="shared" si="521"/>
        <v>0</v>
      </c>
      <c r="K390" s="17">
        <f t="shared" si="521"/>
        <v>0</v>
      </c>
      <c r="L390" s="17">
        <f t="shared" si="521"/>
        <v>0</v>
      </c>
      <c r="M390" s="17">
        <f t="shared" si="521"/>
        <v>0</v>
      </c>
      <c r="N390" s="17">
        <f t="shared" si="521"/>
        <v>0</v>
      </c>
      <c r="O390" s="17">
        <f t="shared" si="521"/>
        <v>0</v>
      </c>
      <c r="P390" s="17">
        <f t="shared" si="521"/>
        <v>0</v>
      </c>
      <c r="Q390" s="17">
        <f t="shared" si="521"/>
        <v>0</v>
      </c>
      <c r="R390" s="17">
        <f t="shared" si="521"/>
        <v>0</v>
      </c>
      <c r="S390" s="17">
        <f t="shared" si="521"/>
        <v>0</v>
      </c>
      <c r="T390" s="17">
        <f t="shared" si="521"/>
        <v>0</v>
      </c>
      <c r="U390" s="17">
        <f t="shared" si="521"/>
        <v>0</v>
      </c>
      <c r="V390" s="17">
        <f t="shared" si="521"/>
        <v>0</v>
      </c>
      <c r="W390" s="17">
        <f t="shared" si="521"/>
        <v>0</v>
      </c>
      <c r="X390" s="17">
        <f t="shared" si="521"/>
        <v>0</v>
      </c>
      <c r="Y390" s="17">
        <f t="shared" si="521"/>
        <v>0</v>
      </c>
      <c r="Z390" s="17">
        <f t="shared" si="521"/>
        <v>0</v>
      </c>
      <c r="AA390" s="17">
        <f t="shared" si="521"/>
        <v>0</v>
      </c>
      <c r="AB390" s="17">
        <f t="shared" si="521"/>
        <v>0</v>
      </c>
      <c r="AC390" s="17">
        <f t="shared" si="521"/>
        <v>0</v>
      </c>
      <c r="AD390" s="17">
        <f t="shared" si="521"/>
        <v>0</v>
      </c>
      <c r="AE390" s="17">
        <f t="shared" si="521"/>
        <v>0</v>
      </c>
      <c r="AF390" s="17">
        <f t="shared" si="521"/>
        <v>0</v>
      </c>
      <c r="AG390" s="17">
        <f t="shared" si="521"/>
        <v>0</v>
      </c>
      <c r="AH390" s="17">
        <f t="shared" si="521"/>
        <v>0</v>
      </c>
      <c r="AI390" s="17">
        <f t="shared" si="521"/>
        <v>0</v>
      </c>
      <c r="AJ390" s="17">
        <f t="shared" si="521"/>
        <v>0</v>
      </c>
      <c r="AK390" s="17">
        <f t="shared" si="521"/>
        <v>0</v>
      </c>
      <c r="AL390" s="17">
        <f t="shared" si="521"/>
        <v>0</v>
      </c>
      <c r="AM390" s="17">
        <f t="shared" si="521"/>
        <v>0</v>
      </c>
      <c r="AN390" s="17">
        <f t="shared" si="521"/>
        <v>0</v>
      </c>
      <c r="AO390" s="17">
        <f t="shared" si="521"/>
        <v>0</v>
      </c>
      <c r="AP390" s="22" t="str">
        <f t="shared" si="464"/>
        <v/>
      </c>
      <c r="AQ390" s="69" t="str">
        <f t="shared" si="465"/>
        <v/>
      </c>
      <c r="AR390" s="8"/>
      <c r="AS390" s="16"/>
      <c r="AT390" s="16"/>
      <c r="AU390" s="16"/>
      <c r="AV390" s="16"/>
      <c r="AW390" s="16"/>
      <c r="AX390" s="16"/>
      <c r="AY390" s="16"/>
      <c r="AZ390" s="16"/>
      <c r="BA390" s="16"/>
      <c r="BB390" s="16"/>
      <c r="BC390" s="16"/>
      <c r="BD390" s="16"/>
      <c r="BE390" s="16"/>
      <c r="BF390" s="16"/>
      <c r="BG390" s="16"/>
      <c r="BH390" s="16"/>
      <c r="BI390" s="16"/>
      <c r="BJ390" s="16"/>
      <c r="BK390" s="16"/>
      <c r="BO390" s="16"/>
      <c r="BP390" s="16"/>
      <c r="BQ390" s="16"/>
      <c r="BR390" s="16"/>
      <c r="BS390" s="16"/>
      <c r="BT390" s="16"/>
      <c r="BU390" s="16"/>
      <c r="BV390" s="16"/>
      <c r="BW390" s="16"/>
      <c r="BX390" s="16"/>
      <c r="BY390" s="16"/>
      <c r="BZ390" s="16"/>
      <c r="CA390" s="16"/>
      <c r="CB390" s="16"/>
      <c r="CC390" s="16"/>
      <c r="CD390" s="16"/>
      <c r="CE390" s="16"/>
      <c r="CF390" s="16"/>
      <c r="CG390" s="16"/>
    </row>
    <row r="391" spans="1:85">
      <c r="A391" s="8"/>
      <c r="B391" s="8"/>
      <c r="D391" s="17">
        <f t="shared" ref="D391:AO391" si="522">IF(UPPER(D127)="ABS",0,IF(AND(D$67&gt;0,N(D$68)=0,D$68&lt;&gt;"*"),N(D127)/D$67*D$66,0))</f>
        <v>0</v>
      </c>
      <c r="E391" s="17">
        <f t="shared" si="522"/>
        <v>0</v>
      </c>
      <c r="F391" s="17">
        <f t="shared" si="522"/>
        <v>0</v>
      </c>
      <c r="G391" s="17">
        <f t="shared" si="522"/>
        <v>0</v>
      </c>
      <c r="H391" s="17">
        <f t="shared" si="522"/>
        <v>0</v>
      </c>
      <c r="I391" s="17">
        <f t="shared" si="522"/>
        <v>0</v>
      </c>
      <c r="J391" s="17">
        <f t="shared" si="522"/>
        <v>0</v>
      </c>
      <c r="K391" s="17">
        <f t="shared" si="522"/>
        <v>0</v>
      </c>
      <c r="L391" s="17">
        <f t="shared" si="522"/>
        <v>0</v>
      </c>
      <c r="M391" s="17">
        <f t="shared" si="522"/>
        <v>0</v>
      </c>
      <c r="N391" s="17">
        <f t="shared" si="522"/>
        <v>0</v>
      </c>
      <c r="O391" s="17">
        <f t="shared" si="522"/>
        <v>0</v>
      </c>
      <c r="P391" s="17">
        <f t="shared" si="522"/>
        <v>0</v>
      </c>
      <c r="Q391" s="17">
        <f t="shared" si="522"/>
        <v>0</v>
      </c>
      <c r="R391" s="17">
        <f t="shared" si="522"/>
        <v>0</v>
      </c>
      <c r="S391" s="17">
        <f t="shared" si="522"/>
        <v>0</v>
      </c>
      <c r="T391" s="17">
        <f t="shared" si="522"/>
        <v>0</v>
      </c>
      <c r="U391" s="17">
        <f t="shared" si="522"/>
        <v>0</v>
      </c>
      <c r="V391" s="17">
        <f t="shared" si="522"/>
        <v>0</v>
      </c>
      <c r="W391" s="17">
        <f t="shared" si="522"/>
        <v>0</v>
      </c>
      <c r="X391" s="17">
        <f t="shared" si="522"/>
        <v>0</v>
      </c>
      <c r="Y391" s="17">
        <f t="shared" si="522"/>
        <v>0</v>
      </c>
      <c r="Z391" s="17">
        <f t="shared" si="522"/>
        <v>0</v>
      </c>
      <c r="AA391" s="17">
        <f t="shared" si="522"/>
        <v>0</v>
      </c>
      <c r="AB391" s="17">
        <f t="shared" si="522"/>
        <v>0</v>
      </c>
      <c r="AC391" s="17">
        <f t="shared" si="522"/>
        <v>0</v>
      </c>
      <c r="AD391" s="17">
        <f t="shared" si="522"/>
        <v>0</v>
      </c>
      <c r="AE391" s="17">
        <f t="shared" si="522"/>
        <v>0</v>
      </c>
      <c r="AF391" s="17">
        <f t="shared" si="522"/>
        <v>0</v>
      </c>
      <c r="AG391" s="17">
        <f t="shared" si="522"/>
        <v>0</v>
      </c>
      <c r="AH391" s="17">
        <f t="shared" si="522"/>
        <v>0</v>
      </c>
      <c r="AI391" s="17">
        <f t="shared" si="522"/>
        <v>0</v>
      </c>
      <c r="AJ391" s="17">
        <f t="shared" si="522"/>
        <v>0</v>
      </c>
      <c r="AK391" s="17">
        <f t="shared" si="522"/>
        <v>0</v>
      </c>
      <c r="AL391" s="17">
        <f t="shared" si="522"/>
        <v>0</v>
      </c>
      <c r="AM391" s="17">
        <f t="shared" si="522"/>
        <v>0</v>
      </c>
      <c r="AN391" s="17">
        <f t="shared" si="522"/>
        <v>0</v>
      </c>
      <c r="AO391" s="17">
        <f t="shared" si="522"/>
        <v>0</v>
      </c>
      <c r="AP391" s="22" t="str">
        <f t="shared" si="464"/>
        <v/>
      </c>
      <c r="AQ391" s="69" t="str">
        <f t="shared" si="465"/>
        <v/>
      </c>
      <c r="AR391" s="8"/>
      <c r="AS391" s="16"/>
      <c r="AT391" s="16"/>
      <c r="AU391" s="16"/>
      <c r="AV391" s="16"/>
      <c r="AW391" s="16"/>
      <c r="AX391" s="16"/>
      <c r="AY391" s="16"/>
      <c r="AZ391" s="16"/>
      <c r="BA391" s="16"/>
      <c r="BB391" s="16"/>
      <c r="BC391" s="16"/>
      <c r="BD391" s="16"/>
      <c r="BE391" s="16"/>
      <c r="BF391" s="16"/>
      <c r="BG391" s="16"/>
      <c r="BH391" s="16"/>
      <c r="BI391" s="16"/>
      <c r="BJ391" s="16"/>
      <c r="BK391" s="16"/>
      <c r="BO391" s="16"/>
      <c r="BP391" s="16"/>
      <c r="BQ391" s="16"/>
      <c r="BR391" s="16"/>
      <c r="BS391" s="16"/>
      <c r="BT391" s="16"/>
      <c r="BU391" s="16"/>
      <c r="BV391" s="16"/>
      <c r="BW391" s="16"/>
      <c r="BX391" s="16"/>
      <c r="BY391" s="16"/>
      <c r="BZ391" s="16"/>
      <c r="CA391" s="16"/>
      <c r="CB391" s="16"/>
      <c r="CC391" s="16"/>
      <c r="CD391" s="16"/>
      <c r="CE391" s="16"/>
      <c r="CF391" s="16"/>
      <c r="CG391" s="16"/>
    </row>
    <row r="392" spans="1:85">
      <c r="A392" s="8"/>
      <c r="B392" s="8"/>
      <c r="D392" s="17">
        <f t="shared" ref="D392:AO392" si="523">IF(UPPER(D128)="ABS",0,IF(AND(D$67&gt;0,N(D$68)=0,D$68&lt;&gt;"*"),N(D128)/D$67*D$66,0))</f>
        <v>0</v>
      </c>
      <c r="E392" s="17">
        <f t="shared" si="523"/>
        <v>0</v>
      </c>
      <c r="F392" s="17">
        <f t="shared" si="523"/>
        <v>0</v>
      </c>
      <c r="G392" s="17">
        <f t="shared" si="523"/>
        <v>0</v>
      </c>
      <c r="H392" s="17">
        <f t="shared" si="523"/>
        <v>0</v>
      </c>
      <c r="I392" s="17">
        <f t="shared" si="523"/>
        <v>0</v>
      </c>
      <c r="J392" s="17">
        <f t="shared" si="523"/>
        <v>0</v>
      </c>
      <c r="K392" s="17">
        <f t="shared" si="523"/>
        <v>0</v>
      </c>
      <c r="L392" s="17">
        <f t="shared" si="523"/>
        <v>0</v>
      </c>
      <c r="M392" s="17">
        <f t="shared" si="523"/>
        <v>0</v>
      </c>
      <c r="N392" s="17">
        <f t="shared" si="523"/>
        <v>0</v>
      </c>
      <c r="O392" s="17">
        <f t="shared" si="523"/>
        <v>0</v>
      </c>
      <c r="P392" s="17">
        <f t="shared" si="523"/>
        <v>0</v>
      </c>
      <c r="Q392" s="17">
        <f t="shared" si="523"/>
        <v>0</v>
      </c>
      <c r="R392" s="17">
        <f t="shared" si="523"/>
        <v>0</v>
      </c>
      <c r="S392" s="17">
        <f t="shared" si="523"/>
        <v>0</v>
      </c>
      <c r="T392" s="17">
        <f t="shared" si="523"/>
        <v>0</v>
      </c>
      <c r="U392" s="17">
        <f t="shared" si="523"/>
        <v>0</v>
      </c>
      <c r="V392" s="17">
        <f t="shared" si="523"/>
        <v>0</v>
      </c>
      <c r="W392" s="17">
        <f t="shared" si="523"/>
        <v>0</v>
      </c>
      <c r="X392" s="17">
        <f t="shared" si="523"/>
        <v>0</v>
      </c>
      <c r="Y392" s="17">
        <f t="shared" si="523"/>
        <v>0</v>
      </c>
      <c r="Z392" s="17">
        <f t="shared" si="523"/>
        <v>0</v>
      </c>
      <c r="AA392" s="17">
        <f t="shared" si="523"/>
        <v>0</v>
      </c>
      <c r="AB392" s="17">
        <f t="shared" si="523"/>
        <v>0</v>
      </c>
      <c r="AC392" s="17">
        <f t="shared" si="523"/>
        <v>0</v>
      </c>
      <c r="AD392" s="17">
        <f t="shared" si="523"/>
        <v>0</v>
      </c>
      <c r="AE392" s="17">
        <f t="shared" si="523"/>
        <v>0</v>
      </c>
      <c r="AF392" s="17">
        <f t="shared" si="523"/>
        <v>0</v>
      </c>
      <c r="AG392" s="17">
        <f t="shared" si="523"/>
        <v>0</v>
      </c>
      <c r="AH392" s="17">
        <f t="shared" si="523"/>
        <v>0</v>
      </c>
      <c r="AI392" s="17">
        <f t="shared" si="523"/>
        <v>0</v>
      </c>
      <c r="AJ392" s="17">
        <f t="shared" si="523"/>
        <v>0</v>
      </c>
      <c r="AK392" s="17">
        <f t="shared" si="523"/>
        <v>0</v>
      </c>
      <c r="AL392" s="17">
        <f t="shared" si="523"/>
        <v>0</v>
      </c>
      <c r="AM392" s="17">
        <f t="shared" si="523"/>
        <v>0</v>
      </c>
      <c r="AN392" s="17">
        <f t="shared" si="523"/>
        <v>0</v>
      </c>
      <c r="AO392" s="17">
        <f t="shared" si="523"/>
        <v>0</v>
      </c>
      <c r="AP392" s="22" t="str">
        <f t="shared" si="464"/>
        <v/>
      </c>
      <c r="AQ392" s="69" t="str">
        <f t="shared" si="465"/>
        <v/>
      </c>
      <c r="AR392" s="8"/>
      <c r="AS392" s="16"/>
      <c r="AT392" s="16"/>
      <c r="AU392" s="16"/>
      <c r="AV392" s="16"/>
      <c r="AW392" s="16"/>
      <c r="AX392" s="16"/>
      <c r="AY392" s="16"/>
      <c r="AZ392" s="16"/>
      <c r="BA392" s="16"/>
      <c r="BB392" s="16"/>
      <c r="BC392" s="16"/>
      <c r="BD392" s="16"/>
      <c r="BE392" s="16"/>
      <c r="BF392" s="16"/>
      <c r="BG392" s="16"/>
      <c r="BH392" s="16"/>
      <c r="BI392" s="16"/>
      <c r="BJ392" s="16"/>
      <c r="BK392" s="16"/>
      <c r="BO392" s="16"/>
      <c r="BP392" s="16"/>
      <c r="BQ392" s="16"/>
      <c r="BR392" s="16"/>
      <c r="BS392" s="16"/>
      <c r="BT392" s="16"/>
      <c r="BU392" s="16"/>
      <c r="BV392" s="16"/>
      <c r="BW392" s="16"/>
      <c r="BX392" s="16"/>
      <c r="BY392" s="16"/>
      <c r="BZ392" s="16"/>
      <c r="CA392" s="16"/>
      <c r="CB392" s="16"/>
      <c r="CC392" s="16"/>
      <c r="CD392" s="16"/>
      <c r="CE392" s="16"/>
      <c r="CF392" s="16"/>
      <c r="CG392" s="16"/>
    </row>
    <row r="393" spans="1:85">
      <c r="A393" s="8"/>
      <c r="B393" s="8"/>
      <c r="D393" s="17">
        <f t="shared" ref="D393:AO393" si="524">IF(UPPER(D129)="ABS",0,IF(AND(D$67&gt;0,N(D$68)=0,D$68&lt;&gt;"*"),N(D129)/D$67*D$66,0))</f>
        <v>0</v>
      </c>
      <c r="E393" s="17">
        <f t="shared" si="524"/>
        <v>0</v>
      </c>
      <c r="F393" s="17">
        <f t="shared" si="524"/>
        <v>0</v>
      </c>
      <c r="G393" s="17">
        <f t="shared" si="524"/>
        <v>0</v>
      </c>
      <c r="H393" s="17">
        <f t="shared" si="524"/>
        <v>0</v>
      </c>
      <c r="I393" s="17">
        <f t="shared" si="524"/>
        <v>0</v>
      </c>
      <c r="J393" s="17">
        <f t="shared" si="524"/>
        <v>0</v>
      </c>
      <c r="K393" s="17">
        <f t="shared" si="524"/>
        <v>0</v>
      </c>
      <c r="L393" s="17">
        <f t="shared" si="524"/>
        <v>0</v>
      </c>
      <c r="M393" s="17">
        <f t="shared" si="524"/>
        <v>0</v>
      </c>
      <c r="N393" s="17">
        <f t="shared" si="524"/>
        <v>0</v>
      </c>
      <c r="O393" s="17">
        <f t="shared" si="524"/>
        <v>0</v>
      </c>
      <c r="P393" s="17">
        <f t="shared" si="524"/>
        <v>0</v>
      </c>
      <c r="Q393" s="17">
        <f t="shared" si="524"/>
        <v>0</v>
      </c>
      <c r="R393" s="17">
        <f t="shared" si="524"/>
        <v>0</v>
      </c>
      <c r="S393" s="17">
        <f t="shared" si="524"/>
        <v>0</v>
      </c>
      <c r="T393" s="17">
        <f t="shared" si="524"/>
        <v>0</v>
      </c>
      <c r="U393" s="17">
        <f t="shared" si="524"/>
        <v>0</v>
      </c>
      <c r="V393" s="17">
        <f t="shared" si="524"/>
        <v>0</v>
      </c>
      <c r="W393" s="17">
        <f t="shared" si="524"/>
        <v>0</v>
      </c>
      <c r="X393" s="17">
        <f t="shared" si="524"/>
        <v>0</v>
      </c>
      <c r="Y393" s="17">
        <f t="shared" si="524"/>
        <v>0</v>
      </c>
      <c r="Z393" s="17">
        <f t="shared" si="524"/>
        <v>0</v>
      </c>
      <c r="AA393" s="17">
        <f t="shared" si="524"/>
        <v>0</v>
      </c>
      <c r="AB393" s="17">
        <f t="shared" si="524"/>
        <v>0</v>
      </c>
      <c r="AC393" s="17">
        <f t="shared" si="524"/>
        <v>0</v>
      </c>
      <c r="AD393" s="17">
        <f t="shared" si="524"/>
        <v>0</v>
      </c>
      <c r="AE393" s="17">
        <f t="shared" si="524"/>
        <v>0</v>
      </c>
      <c r="AF393" s="17">
        <f t="shared" si="524"/>
        <v>0</v>
      </c>
      <c r="AG393" s="17">
        <f t="shared" si="524"/>
        <v>0</v>
      </c>
      <c r="AH393" s="17">
        <f t="shared" si="524"/>
        <v>0</v>
      </c>
      <c r="AI393" s="17">
        <f t="shared" si="524"/>
        <v>0</v>
      </c>
      <c r="AJ393" s="17">
        <f t="shared" si="524"/>
        <v>0</v>
      </c>
      <c r="AK393" s="17">
        <f t="shared" si="524"/>
        <v>0</v>
      </c>
      <c r="AL393" s="17">
        <f t="shared" si="524"/>
        <v>0</v>
      </c>
      <c r="AM393" s="17">
        <f t="shared" si="524"/>
        <v>0</v>
      </c>
      <c r="AN393" s="17">
        <f t="shared" si="524"/>
        <v>0</v>
      </c>
      <c r="AO393" s="17">
        <f t="shared" si="524"/>
        <v>0</v>
      </c>
      <c r="AP393" s="22" t="str">
        <f t="shared" si="464"/>
        <v/>
      </c>
      <c r="AQ393" s="69" t="str">
        <f t="shared" si="465"/>
        <v/>
      </c>
      <c r="AR393" s="8"/>
      <c r="AS393" s="16"/>
      <c r="AT393" s="16"/>
      <c r="AU393" s="16"/>
      <c r="AV393" s="16"/>
      <c r="AW393" s="16"/>
      <c r="AX393" s="16"/>
      <c r="AY393" s="16"/>
      <c r="AZ393" s="16"/>
      <c r="BA393" s="16"/>
      <c r="BB393" s="16"/>
      <c r="BC393" s="16"/>
      <c r="BD393" s="16"/>
      <c r="BE393" s="16"/>
      <c r="BF393" s="16"/>
      <c r="BG393" s="16"/>
      <c r="BH393" s="16"/>
      <c r="BI393" s="16"/>
      <c r="BJ393" s="16"/>
      <c r="BK393" s="16"/>
      <c r="BO393" s="16"/>
      <c r="BP393" s="16"/>
      <c r="BQ393" s="16"/>
      <c r="BR393" s="16"/>
      <c r="BS393" s="16"/>
      <c r="BT393" s="16"/>
      <c r="BU393" s="16"/>
      <c r="BV393" s="16"/>
      <c r="BW393" s="16"/>
      <c r="BX393" s="16"/>
      <c r="BY393" s="16"/>
      <c r="BZ393" s="16"/>
      <c r="CA393" s="16"/>
      <c r="CB393" s="16"/>
      <c r="CC393" s="16"/>
      <c r="CD393" s="16"/>
      <c r="CE393" s="16"/>
      <c r="CF393" s="16"/>
      <c r="CG393" s="16"/>
    </row>
    <row r="394" spans="1:85">
      <c r="A394" s="8"/>
      <c r="B394" s="8"/>
      <c r="D394" s="17">
        <f t="shared" ref="D394:AO394" si="525">IF(UPPER(D130)="ABS",0,IF(AND(D$67&gt;0,N(D$68)=0,D$68&lt;&gt;"*"),N(D130)/D$67*D$66,0))</f>
        <v>0</v>
      </c>
      <c r="E394" s="17">
        <f t="shared" si="525"/>
        <v>0</v>
      </c>
      <c r="F394" s="17">
        <f t="shared" si="525"/>
        <v>0</v>
      </c>
      <c r="G394" s="17">
        <f t="shared" si="525"/>
        <v>0</v>
      </c>
      <c r="H394" s="17">
        <f t="shared" si="525"/>
        <v>0</v>
      </c>
      <c r="I394" s="17">
        <f t="shared" si="525"/>
        <v>0</v>
      </c>
      <c r="J394" s="17">
        <f t="shared" si="525"/>
        <v>0</v>
      </c>
      <c r="K394" s="17">
        <f t="shared" si="525"/>
        <v>0</v>
      </c>
      <c r="L394" s="17">
        <f t="shared" si="525"/>
        <v>0</v>
      </c>
      <c r="M394" s="17">
        <f t="shared" si="525"/>
        <v>0</v>
      </c>
      <c r="N394" s="17">
        <f t="shared" si="525"/>
        <v>0</v>
      </c>
      <c r="O394" s="17">
        <f t="shared" si="525"/>
        <v>0</v>
      </c>
      <c r="P394" s="17">
        <f t="shared" si="525"/>
        <v>0</v>
      </c>
      <c r="Q394" s="17">
        <f t="shared" si="525"/>
        <v>0</v>
      </c>
      <c r="R394" s="17">
        <f t="shared" si="525"/>
        <v>0</v>
      </c>
      <c r="S394" s="17">
        <f t="shared" si="525"/>
        <v>0</v>
      </c>
      <c r="T394" s="17">
        <f t="shared" si="525"/>
        <v>0</v>
      </c>
      <c r="U394" s="17">
        <f t="shared" si="525"/>
        <v>0</v>
      </c>
      <c r="V394" s="17">
        <f t="shared" si="525"/>
        <v>0</v>
      </c>
      <c r="W394" s="17">
        <f t="shared" si="525"/>
        <v>0</v>
      </c>
      <c r="X394" s="17">
        <f t="shared" si="525"/>
        <v>0</v>
      </c>
      <c r="Y394" s="17">
        <f t="shared" si="525"/>
        <v>0</v>
      </c>
      <c r="Z394" s="17">
        <f t="shared" si="525"/>
        <v>0</v>
      </c>
      <c r="AA394" s="17">
        <f t="shared" si="525"/>
        <v>0</v>
      </c>
      <c r="AB394" s="17">
        <f t="shared" si="525"/>
        <v>0</v>
      </c>
      <c r="AC394" s="17">
        <f t="shared" si="525"/>
        <v>0</v>
      </c>
      <c r="AD394" s="17">
        <f t="shared" si="525"/>
        <v>0</v>
      </c>
      <c r="AE394" s="17">
        <f t="shared" si="525"/>
        <v>0</v>
      </c>
      <c r="AF394" s="17">
        <f t="shared" si="525"/>
        <v>0</v>
      </c>
      <c r="AG394" s="17">
        <f t="shared" si="525"/>
        <v>0</v>
      </c>
      <c r="AH394" s="17">
        <f t="shared" si="525"/>
        <v>0</v>
      </c>
      <c r="AI394" s="17">
        <f t="shared" si="525"/>
        <v>0</v>
      </c>
      <c r="AJ394" s="17">
        <f t="shared" si="525"/>
        <v>0</v>
      </c>
      <c r="AK394" s="17">
        <f t="shared" si="525"/>
        <v>0</v>
      </c>
      <c r="AL394" s="17">
        <f t="shared" si="525"/>
        <v>0</v>
      </c>
      <c r="AM394" s="17">
        <f t="shared" si="525"/>
        <v>0</v>
      </c>
      <c r="AN394" s="17">
        <f t="shared" si="525"/>
        <v>0</v>
      </c>
      <c r="AO394" s="17">
        <f t="shared" si="525"/>
        <v>0</v>
      </c>
      <c r="AP394" s="22" t="str">
        <f t="shared" si="464"/>
        <v/>
      </c>
      <c r="AQ394" s="69" t="str">
        <f t="shared" si="465"/>
        <v/>
      </c>
      <c r="AR394" s="8"/>
      <c r="AS394" s="16"/>
      <c r="AT394" s="16"/>
      <c r="AU394" s="16"/>
      <c r="AV394" s="16"/>
      <c r="AW394" s="16"/>
      <c r="AX394" s="16"/>
      <c r="AY394" s="16"/>
      <c r="AZ394" s="16"/>
      <c r="BA394" s="16"/>
      <c r="BB394" s="16"/>
      <c r="BC394" s="16"/>
      <c r="BD394" s="16"/>
      <c r="BE394" s="16"/>
      <c r="BF394" s="16"/>
      <c r="BG394" s="16"/>
      <c r="BH394" s="16"/>
      <c r="BI394" s="16"/>
      <c r="BJ394" s="16"/>
      <c r="BK394" s="16"/>
      <c r="BO394" s="16"/>
      <c r="BP394" s="16"/>
      <c r="BQ394" s="16"/>
      <c r="BR394" s="16"/>
      <c r="BS394" s="16"/>
      <c r="BT394" s="16"/>
      <c r="BU394" s="16"/>
      <c r="BV394" s="16"/>
      <c r="BW394" s="16"/>
      <c r="BX394" s="16"/>
      <c r="BY394" s="16"/>
      <c r="BZ394" s="16"/>
      <c r="CA394" s="16"/>
      <c r="CB394" s="16"/>
      <c r="CC394" s="16"/>
      <c r="CD394" s="16"/>
      <c r="CE394" s="16"/>
      <c r="CF394" s="16"/>
      <c r="CG394" s="16"/>
    </row>
    <row r="395" spans="1:85">
      <c r="A395" s="8"/>
      <c r="B395" s="8"/>
      <c r="D395" s="17">
        <f t="shared" ref="D395:AO395" si="526">IF(UPPER(D131)="ABS",0,IF(AND(D$67&gt;0,N(D$68)=0,D$68&lt;&gt;"*"),N(D131)/D$67*D$66,0))</f>
        <v>0</v>
      </c>
      <c r="E395" s="17">
        <f t="shared" si="526"/>
        <v>0</v>
      </c>
      <c r="F395" s="17">
        <f t="shared" si="526"/>
        <v>0</v>
      </c>
      <c r="G395" s="17">
        <f t="shared" si="526"/>
        <v>0</v>
      </c>
      <c r="H395" s="17">
        <f t="shared" si="526"/>
        <v>0</v>
      </c>
      <c r="I395" s="17">
        <f t="shared" si="526"/>
        <v>0</v>
      </c>
      <c r="J395" s="17">
        <f t="shared" si="526"/>
        <v>0</v>
      </c>
      <c r="K395" s="17">
        <f t="shared" si="526"/>
        <v>0</v>
      </c>
      <c r="L395" s="17">
        <f t="shared" si="526"/>
        <v>0</v>
      </c>
      <c r="M395" s="17">
        <f t="shared" si="526"/>
        <v>0</v>
      </c>
      <c r="N395" s="17">
        <f t="shared" si="526"/>
        <v>0</v>
      </c>
      <c r="O395" s="17">
        <f t="shared" si="526"/>
        <v>0</v>
      </c>
      <c r="P395" s="17">
        <f t="shared" si="526"/>
        <v>0</v>
      </c>
      <c r="Q395" s="17">
        <f t="shared" si="526"/>
        <v>0</v>
      </c>
      <c r="R395" s="17">
        <f t="shared" si="526"/>
        <v>0</v>
      </c>
      <c r="S395" s="17">
        <f t="shared" si="526"/>
        <v>0</v>
      </c>
      <c r="T395" s="17">
        <f t="shared" si="526"/>
        <v>0</v>
      </c>
      <c r="U395" s="17">
        <f t="shared" si="526"/>
        <v>0</v>
      </c>
      <c r="V395" s="17">
        <f t="shared" si="526"/>
        <v>0</v>
      </c>
      <c r="W395" s="17">
        <f t="shared" si="526"/>
        <v>0</v>
      </c>
      <c r="X395" s="17">
        <f t="shared" si="526"/>
        <v>0</v>
      </c>
      <c r="Y395" s="17">
        <f t="shared" si="526"/>
        <v>0</v>
      </c>
      <c r="Z395" s="17">
        <f t="shared" si="526"/>
        <v>0</v>
      </c>
      <c r="AA395" s="17">
        <f t="shared" si="526"/>
        <v>0</v>
      </c>
      <c r="AB395" s="17">
        <f t="shared" si="526"/>
        <v>0</v>
      </c>
      <c r="AC395" s="17">
        <f t="shared" si="526"/>
        <v>0</v>
      </c>
      <c r="AD395" s="17">
        <f t="shared" si="526"/>
        <v>0</v>
      </c>
      <c r="AE395" s="17">
        <f t="shared" si="526"/>
        <v>0</v>
      </c>
      <c r="AF395" s="17">
        <f t="shared" si="526"/>
        <v>0</v>
      </c>
      <c r="AG395" s="17">
        <f t="shared" si="526"/>
        <v>0</v>
      </c>
      <c r="AH395" s="17">
        <f t="shared" si="526"/>
        <v>0</v>
      </c>
      <c r="AI395" s="17">
        <f t="shared" si="526"/>
        <v>0</v>
      </c>
      <c r="AJ395" s="17">
        <f t="shared" si="526"/>
        <v>0</v>
      </c>
      <c r="AK395" s="17">
        <f t="shared" si="526"/>
        <v>0</v>
      </c>
      <c r="AL395" s="17">
        <f t="shared" si="526"/>
        <v>0</v>
      </c>
      <c r="AM395" s="17">
        <f t="shared" si="526"/>
        <v>0</v>
      </c>
      <c r="AN395" s="17">
        <f t="shared" si="526"/>
        <v>0</v>
      </c>
      <c r="AO395" s="17">
        <f t="shared" si="526"/>
        <v>0</v>
      </c>
      <c r="AP395" s="22" t="str">
        <f t="shared" si="464"/>
        <v/>
      </c>
      <c r="AQ395" s="69" t="str">
        <f t="shared" si="465"/>
        <v/>
      </c>
      <c r="AR395" s="8"/>
      <c r="AS395" s="16"/>
      <c r="AT395" s="16"/>
      <c r="AU395" s="16"/>
      <c r="AV395" s="16"/>
      <c r="AW395" s="16"/>
      <c r="AX395" s="16"/>
      <c r="AY395" s="16"/>
      <c r="AZ395" s="16"/>
      <c r="BA395" s="16"/>
      <c r="BB395" s="16"/>
      <c r="BC395" s="16"/>
      <c r="BD395" s="16"/>
      <c r="BE395" s="16"/>
      <c r="BF395" s="16"/>
      <c r="BG395" s="16"/>
      <c r="BH395" s="16"/>
      <c r="BI395" s="16"/>
      <c r="BJ395" s="16"/>
      <c r="BK395" s="16"/>
      <c r="BO395" s="16"/>
      <c r="BP395" s="16"/>
      <c r="BQ395" s="16"/>
      <c r="BR395" s="16"/>
      <c r="BS395" s="16"/>
      <c r="BT395" s="16"/>
      <c r="BU395" s="16"/>
      <c r="BV395" s="16"/>
      <c r="BW395" s="16"/>
      <c r="BX395" s="16"/>
      <c r="BY395" s="16"/>
      <c r="BZ395" s="16"/>
      <c r="CA395" s="16"/>
      <c r="CB395" s="16"/>
      <c r="CC395" s="16"/>
      <c r="CD395" s="16"/>
      <c r="CE395" s="16"/>
      <c r="CF395" s="16"/>
      <c r="CG395" s="16"/>
    </row>
    <row r="396" spans="1:85">
      <c r="A396" s="4"/>
      <c r="B396" s="8"/>
      <c r="D396" s="17">
        <f t="shared" ref="D396:AO396" si="527">IF(UPPER(D132)="ABS",0,IF(AND(D$67&gt;0,N(D$68)=0,D$68&lt;&gt;"*"),N(D132)/D$67*D$66,0))</f>
        <v>0</v>
      </c>
      <c r="E396" s="17">
        <f t="shared" si="527"/>
        <v>0</v>
      </c>
      <c r="F396" s="17">
        <f t="shared" si="527"/>
        <v>0</v>
      </c>
      <c r="G396" s="17">
        <f t="shared" si="527"/>
        <v>0</v>
      </c>
      <c r="H396" s="17">
        <f t="shared" si="527"/>
        <v>0</v>
      </c>
      <c r="I396" s="17">
        <f t="shared" si="527"/>
        <v>0</v>
      </c>
      <c r="J396" s="17">
        <f t="shared" si="527"/>
        <v>0</v>
      </c>
      <c r="K396" s="17">
        <f t="shared" si="527"/>
        <v>0</v>
      </c>
      <c r="L396" s="17">
        <f t="shared" si="527"/>
        <v>0</v>
      </c>
      <c r="M396" s="17">
        <f t="shared" si="527"/>
        <v>0</v>
      </c>
      <c r="N396" s="17">
        <f t="shared" si="527"/>
        <v>0</v>
      </c>
      <c r="O396" s="17">
        <f t="shared" si="527"/>
        <v>0</v>
      </c>
      <c r="P396" s="17">
        <f t="shared" si="527"/>
        <v>0</v>
      </c>
      <c r="Q396" s="17">
        <f t="shared" si="527"/>
        <v>0</v>
      </c>
      <c r="R396" s="17">
        <f t="shared" si="527"/>
        <v>0</v>
      </c>
      <c r="S396" s="17">
        <f t="shared" si="527"/>
        <v>0</v>
      </c>
      <c r="T396" s="17">
        <f t="shared" si="527"/>
        <v>0</v>
      </c>
      <c r="U396" s="17">
        <f t="shared" si="527"/>
        <v>0</v>
      </c>
      <c r="V396" s="17">
        <f t="shared" si="527"/>
        <v>0</v>
      </c>
      <c r="W396" s="17">
        <f t="shared" si="527"/>
        <v>0</v>
      </c>
      <c r="X396" s="17">
        <f t="shared" si="527"/>
        <v>0</v>
      </c>
      <c r="Y396" s="17">
        <f t="shared" si="527"/>
        <v>0</v>
      </c>
      <c r="Z396" s="17">
        <f t="shared" si="527"/>
        <v>0</v>
      </c>
      <c r="AA396" s="17">
        <f t="shared" si="527"/>
        <v>0</v>
      </c>
      <c r="AB396" s="17">
        <f t="shared" si="527"/>
        <v>0</v>
      </c>
      <c r="AC396" s="17">
        <f t="shared" si="527"/>
        <v>0</v>
      </c>
      <c r="AD396" s="17">
        <f t="shared" si="527"/>
        <v>0</v>
      </c>
      <c r="AE396" s="17">
        <f t="shared" si="527"/>
        <v>0</v>
      </c>
      <c r="AF396" s="17">
        <f t="shared" si="527"/>
        <v>0</v>
      </c>
      <c r="AG396" s="17">
        <f t="shared" si="527"/>
        <v>0</v>
      </c>
      <c r="AH396" s="17">
        <f t="shared" si="527"/>
        <v>0</v>
      </c>
      <c r="AI396" s="17">
        <f t="shared" si="527"/>
        <v>0</v>
      </c>
      <c r="AJ396" s="17">
        <f t="shared" si="527"/>
        <v>0</v>
      </c>
      <c r="AK396" s="17">
        <f t="shared" si="527"/>
        <v>0</v>
      </c>
      <c r="AL396" s="17">
        <f t="shared" si="527"/>
        <v>0</v>
      </c>
      <c r="AM396" s="17">
        <f t="shared" si="527"/>
        <v>0</v>
      </c>
      <c r="AN396" s="17">
        <f t="shared" si="527"/>
        <v>0</v>
      </c>
      <c r="AO396" s="17">
        <f t="shared" si="527"/>
        <v>0</v>
      </c>
      <c r="AP396" s="22" t="str">
        <f t="shared" si="464"/>
        <v/>
      </c>
      <c r="AQ396" s="69" t="str">
        <f t="shared" si="465"/>
        <v/>
      </c>
      <c r="AR396" s="8"/>
      <c r="AS396" s="16"/>
      <c r="AT396" s="16"/>
      <c r="AU396" s="16"/>
      <c r="AV396" s="16"/>
      <c r="AW396" s="16"/>
      <c r="AX396" s="16"/>
      <c r="AY396" s="16"/>
      <c r="AZ396" s="16"/>
      <c r="BA396" s="16"/>
      <c r="BB396" s="16"/>
      <c r="BC396" s="16"/>
      <c r="BD396" s="16"/>
      <c r="BE396" s="16"/>
      <c r="BF396" s="16"/>
      <c r="BG396" s="16"/>
      <c r="BH396" s="16"/>
      <c r="BI396" s="16"/>
      <c r="BJ396" s="16"/>
      <c r="BK396" s="16"/>
      <c r="BO396" s="16"/>
      <c r="BP396" s="16"/>
      <c r="BQ396" s="16"/>
      <c r="BR396" s="16"/>
      <c r="BS396" s="16"/>
      <c r="BT396" s="16"/>
      <c r="BU396" s="16"/>
      <c r="BV396" s="16"/>
      <c r="BW396" s="16"/>
      <c r="BX396" s="16"/>
      <c r="BY396" s="16"/>
      <c r="BZ396" s="16"/>
      <c r="CA396" s="16"/>
      <c r="CB396" s="16"/>
      <c r="CC396" s="16"/>
      <c r="CD396" s="16"/>
      <c r="CE396" s="16"/>
      <c r="CF396" s="16"/>
      <c r="CG396" s="16"/>
    </row>
    <row r="397" spans="1:85">
      <c r="A397" s="4"/>
      <c r="B397" s="8"/>
      <c r="D397" s="17">
        <f t="shared" ref="D397:AO397" si="528">IF(UPPER(D133)="ABS",0,IF(AND(D$67&gt;0,N(D$68)=0,D$68&lt;&gt;"*"),N(D133)/D$67*D$66,0))</f>
        <v>0</v>
      </c>
      <c r="E397" s="17">
        <f t="shared" si="528"/>
        <v>0</v>
      </c>
      <c r="F397" s="17">
        <f t="shared" si="528"/>
        <v>0</v>
      </c>
      <c r="G397" s="17">
        <f t="shared" si="528"/>
        <v>0</v>
      </c>
      <c r="H397" s="17">
        <f t="shared" si="528"/>
        <v>0</v>
      </c>
      <c r="I397" s="17">
        <f t="shared" si="528"/>
        <v>0</v>
      </c>
      <c r="J397" s="17">
        <f t="shared" si="528"/>
        <v>0</v>
      </c>
      <c r="K397" s="17">
        <f t="shared" si="528"/>
        <v>0</v>
      </c>
      <c r="L397" s="17">
        <f t="shared" si="528"/>
        <v>0</v>
      </c>
      <c r="M397" s="17">
        <f t="shared" si="528"/>
        <v>0</v>
      </c>
      <c r="N397" s="17">
        <f t="shared" si="528"/>
        <v>0</v>
      </c>
      <c r="O397" s="17">
        <f t="shared" si="528"/>
        <v>0</v>
      </c>
      <c r="P397" s="17">
        <f t="shared" si="528"/>
        <v>0</v>
      </c>
      <c r="Q397" s="17">
        <f t="shared" si="528"/>
        <v>0</v>
      </c>
      <c r="R397" s="17">
        <f t="shared" si="528"/>
        <v>0</v>
      </c>
      <c r="S397" s="17">
        <f t="shared" si="528"/>
        <v>0</v>
      </c>
      <c r="T397" s="17">
        <f t="shared" si="528"/>
        <v>0</v>
      </c>
      <c r="U397" s="17">
        <f t="shared" si="528"/>
        <v>0</v>
      </c>
      <c r="V397" s="17">
        <f t="shared" si="528"/>
        <v>0</v>
      </c>
      <c r="W397" s="17">
        <f t="shared" si="528"/>
        <v>0</v>
      </c>
      <c r="X397" s="17">
        <f t="shared" si="528"/>
        <v>0</v>
      </c>
      <c r="Y397" s="17">
        <f t="shared" si="528"/>
        <v>0</v>
      </c>
      <c r="Z397" s="17">
        <f t="shared" si="528"/>
        <v>0</v>
      </c>
      <c r="AA397" s="17">
        <f t="shared" si="528"/>
        <v>0</v>
      </c>
      <c r="AB397" s="17">
        <f t="shared" si="528"/>
        <v>0</v>
      </c>
      <c r="AC397" s="17">
        <f t="shared" si="528"/>
        <v>0</v>
      </c>
      <c r="AD397" s="17">
        <f t="shared" si="528"/>
        <v>0</v>
      </c>
      <c r="AE397" s="17">
        <f t="shared" si="528"/>
        <v>0</v>
      </c>
      <c r="AF397" s="17">
        <f t="shared" si="528"/>
        <v>0</v>
      </c>
      <c r="AG397" s="17">
        <f t="shared" si="528"/>
        <v>0</v>
      </c>
      <c r="AH397" s="17">
        <f t="shared" si="528"/>
        <v>0</v>
      </c>
      <c r="AI397" s="17">
        <f t="shared" si="528"/>
        <v>0</v>
      </c>
      <c r="AJ397" s="17">
        <f t="shared" si="528"/>
        <v>0</v>
      </c>
      <c r="AK397" s="17">
        <f t="shared" si="528"/>
        <v>0</v>
      </c>
      <c r="AL397" s="17">
        <f t="shared" si="528"/>
        <v>0</v>
      </c>
      <c r="AM397" s="17">
        <f t="shared" si="528"/>
        <v>0</v>
      </c>
      <c r="AN397" s="17">
        <f t="shared" si="528"/>
        <v>0</v>
      </c>
      <c r="AO397" s="17">
        <f t="shared" si="528"/>
        <v>0</v>
      </c>
      <c r="AP397" s="22" t="str">
        <f t="shared" si="464"/>
        <v/>
      </c>
      <c r="AQ397" s="69" t="str">
        <f t="shared" si="465"/>
        <v/>
      </c>
      <c r="AR397" s="8"/>
      <c r="AS397" s="16"/>
      <c r="AT397" s="16"/>
      <c r="AU397" s="16"/>
      <c r="AV397" s="16"/>
      <c r="AW397" s="16"/>
      <c r="AX397" s="16"/>
      <c r="AY397" s="16"/>
      <c r="AZ397" s="16"/>
      <c r="BA397" s="16"/>
      <c r="BB397" s="16"/>
      <c r="BC397" s="16"/>
      <c r="BD397" s="16"/>
      <c r="BE397" s="16"/>
      <c r="BF397" s="16"/>
      <c r="BG397" s="16"/>
      <c r="BH397" s="16"/>
      <c r="BI397" s="16"/>
      <c r="BJ397" s="16"/>
      <c r="BK397" s="16"/>
      <c r="BO397" s="16"/>
      <c r="BP397" s="16"/>
      <c r="BQ397" s="16"/>
      <c r="BR397" s="16"/>
      <c r="BS397" s="16"/>
      <c r="BT397" s="16"/>
      <c r="BU397" s="16"/>
      <c r="BV397" s="16"/>
      <c r="BW397" s="16"/>
      <c r="BX397" s="16"/>
      <c r="BY397" s="16"/>
      <c r="BZ397" s="16"/>
      <c r="CA397" s="16"/>
      <c r="CB397" s="16"/>
      <c r="CC397" s="16"/>
      <c r="CD397" s="16"/>
      <c r="CE397" s="16"/>
      <c r="CF397" s="16"/>
      <c r="CG397" s="16"/>
    </row>
    <row r="398" spans="1:85">
      <c r="A398" s="4"/>
      <c r="B398" s="8"/>
      <c r="D398" s="17">
        <f t="shared" ref="D398:AO398" si="529">IF(UPPER(D134)="ABS",0,IF(AND(D$67&gt;0,N(D$68)=0,D$68&lt;&gt;"*"),N(D134)/D$67*D$66,0))</f>
        <v>0</v>
      </c>
      <c r="E398" s="17">
        <f t="shared" si="529"/>
        <v>0</v>
      </c>
      <c r="F398" s="17">
        <f t="shared" si="529"/>
        <v>0</v>
      </c>
      <c r="G398" s="17">
        <f t="shared" si="529"/>
        <v>0</v>
      </c>
      <c r="H398" s="17">
        <f t="shared" si="529"/>
        <v>0</v>
      </c>
      <c r="I398" s="17">
        <f t="shared" si="529"/>
        <v>0</v>
      </c>
      <c r="J398" s="17">
        <f t="shared" si="529"/>
        <v>0</v>
      </c>
      <c r="K398" s="17">
        <f t="shared" si="529"/>
        <v>0</v>
      </c>
      <c r="L398" s="17">
        <f t="shared" si="529"/>
        <v>0</v>
      </c>
      <c r="M398" s="17">
        <f t="shared" si="529"/>
        <v>0</v>
      </c>
      <c r="N398" s="17">
        <f t="shared" si="529"/>
        <v>0</v>
      </c>
      <c r="O398" s="17">
        <f t="shared" si="529"/>
        <v>0</v>
      </c>
      <c r="P398" s="17">
        <f t="shared" si="529"/>
        <v>0</v>
      </c>
      <c r="Q398" s="17">
        <f t="shared" si="529"/>
        <v>0</v>
      </c>
      <c r="R398" s="17">
        <f t="shared" si="529"/>
        <v>0</v>
      </c>
      <c r="S398" s="17">
        <f t="shared" si="529"/>
        <v>0</v>
      </c>
      <c r="T398" s="17">
        <f t="shared" si="529"/>
        <v>0</v>
      </c>
      <c r="U398" s="17">
        <f t="shared" si="529"/>
        <v>0</v>
      </c>
      <c r="V398" s="17">
        <f t="shared" si="529"/>
        <v>0</v>
      </c>
      <c r="W398" s="17">
        <f t="shared" si="529"/>
        <v>0</v>
      </c>
      <c r="X398" s="17">
        <f t="shared" si="529"/>
        <v>0</v>
      </c>
      <c r="Y398" s="17">
        <f t="shared" si="529"/>
        <v>0</v>
      </c>
      <c r="Z398" s="17">
        <f t="shared" si="529"/>
        <v>0</v>
      </c>
      <c r="AA398" s="17">
        <f t="shared" si="529"/>
        <v>0</v>
      </c>
      <c r="AB398" s="17">
        <f t="shared" si="529"/>
        <v>0</v>
      </c>
      <c r="AC398" s="17">
        <f t="shared" si="529"/>
        <v>0</v>
      </c>
      <c r="AD398" s="17">
        <f t="shared" si="529"/>
        <v>0</v>
      </c>
      <c r="AE398" s="17">
        <f t="shared" si="529"/>
        <v>0</v>
      </c>
      <c r="AF398" s="17">
        <f t="shared" si="529"/>
        <v>0</v>
      </c>
      <c r="AG398" s="17">
        <f t="shared" si="529"/>
        <v>0</v>
      </c>
      <c r="AH398" s="17">
        <f t="shared" si="529"/>
        <v>0</v>
      </c>
      <c r="AI398" s="17">
        <f t="shared" si="529"/>
        <v>0</v>
      </c>
      <c r="AJ398" s="17">
        <f t="shared" si="529"/>
        <v>0</v>
      </c>
      <c r="AK398" s="17">
        <f t="shared" si="529"/>
        <v>0</v>
      </c>
      <c r="AL398" s="17">
        <f t="shared" si="529"/>
        <v>0</v>
      </c>
      <c r="AM398" s="17">
        <f t="shared" si="529"/>
        <v>0</v>
      </c>
      <c r="AN398" s="17">
        <f t="shared" si="529"/>
        <v>0</v>
      </c>
      <c r="AO398" s="17">
        <f t="shared" si="529"/>
        <v>0</v>
      </c>
      <c r="AP398" s="22" t="str">
        <f t="shared" ref="AP398:AP461" si="530">IF(COUNTIF($D398:$AO398,"ABS")&gt;0,"ABS",IF(SUM($D398:$AO398)&gt;0,ROUND(SUM($D398:$AO398),0),""))</f>
        <v/>
      </c>
      <c r="AQ398" s="69" t="str">
        <f t="shared" ref="AQ398:AQ461" si="531">IF(SUMIF($D$320:$AQ$320,"F*",B398:AO398)&gt;0,ROUND(SUMIF($D$320:$AQ$320,"F*",B398:AO398),0),"")</f>
        <v/>
      </c>
      <c r="AR398" s="8"/>
      <c r="AS398" s="16"/>
      <c r="AT398" s="16"/>
      <c r="AU398" s="16"/>
      <c r="AV398" s="16"/>
      <c r="AW398" s="16"/>
      <c r="AX398" s="16"/>
      <c r="AY398" s="16"/>
      <c r="AZ398" s="16"/>
      <c r="BA398" s="16"/>
      <c r="BB398" s="16"/>
      <c r="BC398" s="16"/>
      <c r="BD398" s="16"/>
      <c r="BE398" s="16"/>
      <c r="BF398" s="16"/>
      <c r="BG398" s="16"/>
      <c r="BH398" s="16"/>
      <c r="BI398" s="16"/>
      <c r="BJ398" s="16"/>
      <c r="BK398" s="16"/>
      <c r="BO398" s="16"/>
      <c r="BP398" s="16"/>
      <c r="BQ398" s="16"/>
      <c r="BR398" s="16"/>
      <c r="BS398" s="16"/>
      <c r="BT398" s="16"/>
      <c r="BU398" s="16"/>
      <c r="BV398" s="16"/>
      <c r="BW398" s="16"/>
      <c r="BX398" s="16"/>
      <c r="BY398" s="16"/>
      <c r="BZ398" s="16"/>
      <c r="CA398" s="16"/>
      <c r="CB398" s="16"/>
      <c r="CC398" s="16"/>
      <c r="CD398" s="16"/>
      <c r="CE398" s="16"/>
      <c r="CF398" s="16"/>
      <c r="CG398" s="16"/>
    </row>
    <row r="399" spans="1:85">
      <c r="A399" s="4" t="s">
        <v>240</v>
      </c>
      <c r="B399" s="8"/>
      <c r="D399" s="17">
        <f t="shared" ref="D399:AO399" si="532">IF(UPPER(D135)="ABS",0,IF(AND(D$67&gt;0,N(D$68)=0,D$68&lt;&gt;"*"),N(D135)/D$67*D$66,0))</f>
        <v>0</v>
      </c>
      <c r="E399" s="17">
        <f t="shared" si="532"/>
        <v>0</v>
      </c>
      <c r="F399" s="17">
        <f t="shared" si="532"/>
        <v>0</v>
      </c>
      <c r="G399" s="17">
        <f t="shared" si="532"/>
        <v>0</v>
      </c>
      <c r="H399" s="17">
        <f t="shared" si="532"/>
        <v>0</v>
      </c>
      <c r="I399" s="17">
        <f t="shared" si="532"/>
        <v>0</v>
      </c>
      <c r="J399" s="17">
        <f t="shared" si="532"/>
        <v>0</v>
      </c>
      <c r="K399" s="17">
        <f t="shared" si="532"/>
        <v>0</v>
      </c>
      <c r="L399" s="17">
        <f t="shared" si="532"/>
        <v>0</v>
      </c>
      <c r="M399" s="17">
        <f t="shared" si="532"/>
        <v>0</v>
      </c>
      <c r="N399" s="17">
        <f t="shared" si="532"/>
        <v>0</v>
      </c>
      <c r="O399" s="17">
        <f t="shared" si="532"/>
        <v>0</v>
      </c>
      <c r="P399" s="17">
        <f t="shared" si="532"/>
        <v>0</v>
      </c>
      <c r="Q399" s="17">
        <f t="shared" si="532"/>
        <v>0</v>
      </c>
      <c r="R399" s="17">
        <f t="shared" si="532"/>
        <v>0</v>
      </c>
      <c r="S399" s="17">
        <f t="shared" si="532"/>
        <v>0</v>
      </c>
      <c r="T399" s="17">
        <f t="shared" si="532"/>
        <v>0</v>
      </c>
      <c r="U399" s="17">
        <f t="shared" si="532"/>
        <v>0</v>
      </c>
      <c r="V399" s="17">
        <f t="shared" si="532"/>
        <v>0</v>
      </c>
      <c r="W399" s="17">
        <f t="shared" si="532"/>
        <v>0</v>
      </c>
      <c r="X399" s="17">
        <f t="shared" si="532"/>
        <v>0</v>
      </c>
      <c r="Y399" s="17">
        <f t="shared" si="532"/>
        <v>0</v>
      </c>
      <c r="Z399" s="17">
        <f t="shared" si="532"/>
        <v>0</v>
      </c>
      <c r="AA399" s="17">
        <f t="shared" si="532"/>
        <v>0</v>
      </c>
      <c r="AB399" s="17">
        <f t="shared" si="532"/>
        <v>0</v>
      </c>
      <c r="AC399" s="17">
        <f t="shared" si="532"/>
        <v>0</v>
      </c>
      <c r="AD399" s="17">
        <f t="shared" si="532"/>
        <v>0</v>
      </c>
      <c r="AE399" s="17">
        <f t="shared" si="532"/>
        <v>0</v>
      </c>
      <c r="AF399" s="17">
        <f t="shared" si="532"/>
        <v>0</v>
      </c>
      <c r="AG399" s="17">
        <f t="shared" si="532"/>
        <v>0</v>
      </c>
      <c r="AH399" s="17">
        <f t="shared" si="532"/>
        <v>0</v>
      </c>
      <c r="AI399" s="17">
        <f t="shared" si="532"/>
        <v>0</v>
      </c>
      <c r="AJ399" s="17">
        <f t="shared" si="532"/>
        <v>0</v>
      </c>
      <c r="AK399" s="17">
        <f t="shared" si="532"/>
        <v>0</v>
      </c>
      <c r="AL399" s="17">
        <f t="shared" si="532"/>
        <v>0</v>
      </c>
      <c r="AM399" s="17">
        <f t="shared" si="532"/>
        <v>0</v>
      </c>
      <c r="AN399" s="17">
        <f t="shared" si="532"/>
        <v>0</v>
      </c>
      <c r="AO399" s="17">
        <f t="shared" si="532"/>
        <v>0</v>
      </c>
      <c r="AP399" s="22" t="str">
        <f t="shared" si="530"/>
        <v/>
      </c>
      <c r="AQ399" s="69" t="str">
        <f t="shared" si="531"/>
        <v/>
      </c>
      <c r="AR399" s="8"/>
      <c r="AS399" s="16"/>
      <c r="AT399" s="16"/>
      <c r="AU399" s="16"/>
      <c r="AV399" s="16"/>
      <c r="AW399" s="16"/>
      <c r="AX399" s="16"/>
      <c r="AY399" s="16"/>
      <c r="AZ399" s="16"/>
      <c r="BA399" s="16"/>
      <c r="BB399" s="16"/>
      <c r="BC399" s="16"/>
      <c r="BD399" s="16"/>
      <c r="BE399" s="16"/>
      <c r="BF399" s="16"/>
      <c r="BG399" s="16"/>
      <c r="BH399" s="16"/>
      <c r="BI399" s="16"/>
      <c r="BJ399" s="16"/>
      <c r="BK399" s="16"/>
      <c r="BO399" s="16"/>
      <c r="BP399" s="16"/>
      <c r="BQ399" s="16"/>
      <c r="BR399" s="16"/>
      <c r="BS399" s="16"/>
      <c r="BT399" s="16"/>
      <c r="BU399" s="16"/>
      <c r="BV399" s="16"/>
      <c r="BW399" s="16"/>
      <c r="BX399" s="16"/>
      <c r="BY399" s="16"/>
      <c r="BZ399" s="16"/>
      <c r="CA399" s="16"/>
      <c r="CB399" s="16"/>
      <c r="CC399" s="16"/>
      <c r="CD399" s="16"/>
      <c r="CE399" s="16"/>
      <c r="CF399" s="16"/>
      <c r="CG399" s="16"/>
    </row>
    <row r="400" spans="1:85">
      <c r="A400" s="4" t="s">
        <v>186</v>
      </c>
      <c r="B400" s="8" t="s">
        <v>187</v>
      </c>
      <c r="C400" s="8" t="s">
        <v>188</v>
      </c>
      <c r="D400" s="17">
        <f t="shared" ref="D400:AO400" si="533">IF(UPPER(D136)="ABS",0,IF(AND(D$67&gt;0,N(D$68)=0,D$68&lt;&gt;"*"),N(D136)/D$67*D$66,0))</f>
        <v>0</v>
      </c>
      <c r="E400" s="17">
        <f t="shared" si="533"/>
        <v>0</v>
      </c>
      <c r="F400" s="17">
        <f t="shared" si="533"/>
        <v>0</v>
      </c>
      <c r="G400" s="17">
        <f t="shared" si="533"/>
        <v>0</v>
      </c>
      <c r="H400" s="17">
        <f t="shared" si="533"/>
        <v>0</v>
      </c>
      <c r="I400" s="17">
        <f t="shared" si="533"/>
        <v>0</v>
      </c>
      <c r="J400" s="17">
        <f t="shared" si="533"/>
        <v>0</v>
      </c>
      <c r="K400" s="17">
        <f t="shared" si="533"/>
        <v>0</v>
      </c>
      <c r="L400" s="17">
        <f t="shared" si="533"/>
        <v>0</v>
      </c>
      <c r="M400" s="17">
        <f t="shared" si="533"/>
        <v>0</v>
      </c>
      <c r="N400" s="17">
        <f t="shared" si="533"/>
        <v>0</v>
      </c>
      <c r="O400" s="17">
        <f t="shared" si="533"/>
        <v>0</v>
      </c>
      <c r="P400" s="17">
        <f t="shared" si="533"/>
        <v>0</v>
      </c>
      <c r="Q400" s="17">
        <f t="shared" si="533"/>
        <v>0</v>
      </c>
      <c r="R400" s="17">
        <f t="shared" si="533"/>
        <v>0</v>
      </c>
      <c r="S400" s="17">
        <f t="shared" si="533"/>
        <v>0</v>
      </c>
      <c r="T400" s="17">
        <f t="shared" si="533"/>
        <v>0</v>
      </c>
      <c r="U400" s="17">
        <f t="shared" si="533"/>
        <v>0</v>
      </c>
      <c r="V400" s="17">
        <f t="shared" si="533"/>
        <v>0</v>
      </c>
      <c r="W400" s="17">
        <f t="shared" si="533"/>
        <v>0</v>
      </c>
      <c r="X400" s="17">
        <f t="shared" si="533"/>
        <v>0</v>
      </c>
      <c r="Y400" s="17">
        <f t="shared" si="533"/>
        <v>0</v>
      </c>
      <c r="Z400" s="17">
        <f t="shared" si="533"/>
        <v>0</v>
      </c>
      <c r="AA400" s="17">
        <f t="shared" si="533"/>
        <v>0</v>
      </c>
      <c r="AB400" s="17">
        <f t="shared" si="533"/>
        <v>0</v>
      </c>
      <c r="AC400" s="17">
        <f t="shared" si="533"/>
        <v>0</v>
      </c>
      <c r="AD400" s="17">
        <f t="shared" si="533"/>
        <v>0</v>
      </c>
      <c r="AE400" s="17">
        <f t="shared" si="533"/>
        <v>0</v>
      </c>
      <c r="AF400" s="17">
        <f t="shared" si="533"/>
        <v>0</v>
      </c>
      <c r="AG400" s="17">
        <f t="shared" si="533"/>
        <v>0</v>
      </c>
      <c r="AH400" s="17">
        <f t="shared" si="533"/>
        <v>0</v>
      </c>
      <c r="AI400" s="17">
        <f t="shared" si="533"/>
        <v>0</v>
      </c>
      <c r="AJ400" s="17">
        <f t="shared" si="533"/>
        <v>0</v>
      </c>
      <c r="AK400" s="17">
        <f t="shared" si="533"/>
        <v>0</v>
      </c>
      <c r="AL400" s="17">
        <f t="shared" si="533"/>
        <v>0</v>
      </c>
      <c r="AM400" s="17">
        <f t="shared" si="533"/>
        <v>0</v>
      </c>
      <c r="AN400" s="17">
        <f t="shared" si="533"/>
        <v>0</v>
      </c>
      <c r="AO400" s="17">
        <f t="shared" si="533"/>
        <v>0</v>
      </c>
      <c r="AP400" s="22" t="str">
        <f t="shared" si="530"/>
        <v/>
      </c>
      <c r="AQ400" s="69" t="str">
        <f t="shared" si="531"/>
        <v/>
      </c>
      <c r="AR400" s="8"/>
      <c r="AS400" s="16"/>
      <c r="AT400" s="16"/>
      <c r="AU400" s="16"/>
      <c r="AV400" s="16"/>
      <c r="AW400" s="16"/>
      <c r="AX400" s="16"/>
      <c r="AY400" s="16"/>
      <c r="AZ400" s="16"/>
      <c r="BA400" s="16"/>
      <c r="BB400" s="16"/>
      <c r="BC400" s="16"/>
      <c r="BD400" s="16"/>
      <c r="BE400" s="16"/>
      <c r="BF400" s="16"/>
      <c r="BG400" s="16"/>
      <c r="BH400" s="16"/>
      <c r="BI400" s="16"/>
      <c r="BJ400" s="16"/>
      <c r="BK400" s="16"/>
      <c r="BO400" s="16"/>
      <c r="BP400" s="16"/>
      <c r="BQ400" s="16"/>
      <c r="BR400" s="16"/>
      <c r="BS400" s="16"/>
      <c r="BT400" s="16"/>
      <c r="BU400" s="16"/>
      <c r="BV400" s="16"/>
      <c r="BW400" s="16"/>
      <c r="BX400" s="16"/>
      <c r="BY400" s="16"/>
      <c r="BZ400" s="16"/>
      <c r="CA400" s="16"/>
      <c r="CB400" s="16"/>
      <c r="CC400" s="16"/>
      <c r="CD400" s="16"/>
      <c r="CE400" s="16"/>
      <c r="CF400" s="16"/>
      <c r="CG400" s="16"/>
    </row>
    <row r="401" spans="1:85">
      <c r="A401" s="4"/>
      <c r="B401" s="8" t="s">
        <v>197</v>
      </c>
      <c r="C401" s="8" t="s">
        <v>198</v>
      </c>
      <c r="D401" s="17">
        <f t="shared" ref="D401:AO401" si="534">IF(UPPER(D137)="ABS",0,IF(AND(D$67&gt;0,N(D$68)=0,D$68&lt;&gt;"*"),N(D137)/D$67*D$66,0))</f>
        <v>0</v>
      </c>
      <c r="E401" s="17">
        <f t="shared" si="534"/>
        <v>0</v>
      </c>
      <c r="F401" s="17">
        <f t="shared" si="534"/>
        <v>0</v>
      </c>
      <c r="G401" s="17">
        <f t="shared" si="534"/>
        <v>0</v>
      </c>
      <c r="H401" s="17">
        <f t="shared" si="534"/>
        <v>0</v>
      </c>
      <c r="I401" s="17">
        <f t="shared" si="534"/>
        <v>0</v>
      </c>
      <c r="J401" s="17">
        <f t="shared" si="534"/>
        <v>0</v>
      </c>
      <c r="K401" s="17">
        <f t="shared" si="534"/>
        <v>0</v>
      </c>
      <c r="L401" s="17">
        <f t="shared" si="534"/>
        <v>0</v>
      </c>
      <c r="M401" s="17">
        <f t="shared" si="534"/>
        <v>0</v>
      </c>
      <c r="N401" s="17">
        <f t="shared" si="534"/>
        <v>0</v>
      </c>
      <c r="O401" s="17">
        <f t="shared" si="534"/>
        <v>0</v>
      </c>
      <c r="P401" s="17">
        <f t="shared" si="534"/>
        <v>0</v>
      </c>
      <c r="Q401" s="17">
        <f t="shared" si="534"/>
        <v>0</v>
      </c>
      <c r="R401" s="17">
        <f t="shared" si="534"/>
        <v>0</v>
      </c>
      <c r="S401" s="17">
        <f t="shared" si="534"/>
        <v>0</v>
      </c>
      <c r="T401" s="17">
        <f t="shared" si="534"/>
        <v>0</v>
      </c>
      <c r="U401" s="17">
        <f t="shared" si="534"/>
        <v>0</v>
      </c>
      <c r="V401" s="17">
        <f t="shared" si="534"/>
        <v>0</v>
      </c>
      <c r="W401" s="17">
        <f t="shared" si="534"/>
        <v>0</v>
      </c>
      <c r="X401" s="17">
        <f t="shared" si="534"/>
        <v>0</v>
      </c>
      <c r="Y401" s="17">
        <f t="shared" si="534"/>
        <v>0</v>
      </c>
      <c r="Z401" s="17">
        <f t="shared" si="534"/>
        <v>0</v>
      </c>
      <c r="AA401" s="17">
        <f t="shared" si="534"/>
        <v>0</v>
      </c>
      <c r="AB401" s="17">
        <f t="shared" si="534"/>
        <v>0</v>
      </c>
      <c r="AC401" s="17">
        <f t="shared" si="534"/>
        <v>0</v>
      </c>
      <c r="AD401" s="17">
        <f t="shared" si="534"/>
        <v>0</v>
      </c>
      <c r="AE401" s="17">
        <f t="shared" si="534"/>
        <v>0</v>
      </c>
      <c r="AF401" s="17">
        <f t="shared" si="534"/>
        <v>0</v>
      </c>
      <c r="AG401" s="17">
        <f t="shared" si="534"/>
        <v>0</v>
      </c>
      <c r="AH401" s="17">
        <f t="shared" si="534"/>
        <v>0</v>
      </c>
      <c r="AI401" s="17">
        <f t="shared" si="534"/>
        <v>0</v>
      </c>
      <c r="AJ401" s="17">
        <f t="shared" si="534"/>
        <v>0</v>
      </c>
      <c r="AK401" s="17">
        <f t="shared" si="534"/>
        <v>0</v>
      </c>
      <c r="AL401" s="17">
        <f t="shared" si="534"/>
        <v>0</v>
      </c>
      <c r="AM401" s="17">
        <f t="shared" si="534"/>
        <v>0</v>
      </c>
      <c r="AN401" s="17">
        <f t="shared" si="534"/>
        <v>0</v>
      </c>
      <c r="AO401" s="17">
        <f t="shared" si="534"/>
        <v>0</v>
      </c>
      <c r="AP401" s="22" t="str">
        <f t="shared" si="530"/>
        <v/>
      </c>
      <c r="AQ401" s="69" t="str">
        <f t="shared" si="531"/>
        <v/>
      </c>
      <c r="AR401" s="8"/>
      <c r="AS401" s="16"/>
      <c r="AT401" s="16"/>
      <c r="AU401" s="16"/>
      <c r="AV401" s="16"/>
      <c r="AW401" s="16"/>
      <c r="AX401" s="16"/>
      <c r="AY401" s="16"/>
      <c r="AZ401" s="16"/>
      <c r="BA401" s="16"/>
      <c r="BB401" s="16"/>
      <c r="BC401" s="16"/>
      <c r="BD401" s="16"/>
      <c r="BE401" s="16"/>
      <c r="BF401" s="16"/>
      <c r="BG401" s="16"/>
      <c r="BH401" s="16"/>
      <c r="BI401" s="16"/>
      <c r="BJ401" s="16"/>
      <c r="BK401" s="16"/>
      <c r="BO401" s="16"/>
      <c r="BP401" s="16"/>
      <c r="BQ401" s="16"/>
      <c r="BR401" s="16"/>
      <c r="BS401" s="16"/>
      <c r="BT401" s="16"/>
      <c r="BU401" s="16"/>
      <c r="BV401" s="16"/>
      <c r="BW401" s="16"/>
      <c r="BX401" s="16"/>
      <c r="BY401" s="16"/>
      <c r="BZ401" s="16"/>
      <c r="CA401" s="16"/>
      <c r="CB401" s="16"/>
      <c r="CC401" s="16"/>
      <c r="CD401" s="16"/>
      <c r="CE401" s="16"/>
      <c r="CF401" s="16"/>
      <c r="CG401" s="16"/>
    </row>
    <row r="402" spans="1:85">
      <c r="A402" s="4"/>
      <c r="B402" s="8" t="s">
        <v>192</v>
      </c>
      <c r="C402" s="8" t="s">
        <v>193</v>
      </c>
      <c r="D402" s="17">
        <f t="shared" ref="D402:AO402" si="535">IF(UPPER(D138)="ABS",0,IF(AND(D$67&gt;0,N(D$68)=0,D$68&lt;&gt;"*"),N(D138)/D$67*D$66,0))</f>
        <v>0</v>
      </c>
      <c r="E402" s="17">
        <f t="shared" si="535"/>
        <v>0</v>
      </c>
      <c r="F402" s="17">
        <f t="shared" si="535"/>
        <v>0</v>
      </c>
      <c r="G402" s="17">
        <f t="shared" si="535"/>
        <v>0</v>
      </c>
      <c r="H402" s="17">
        <f t="shared" si="535"/>
        <v>0</v>
      </c>
      <c r="I402" s="17">
        <f t="shared" si="535"/>
        <v>0</v>
      </c>
      <c r="J402" s="17">
        <f t="shared" si="535"/>
        <v>0</v>
      </c>
      <c r="K402" s="17">
        <f t="shared" si="535"/>
        <v>0</v>
      </c>
      <c r="L402" s="17">
        <f t="shared" si="535"/>
        <v>0</v>
      </c>
      <c r="M402" s="17">
        <f t="shared" si="535"/>
        <v>0</v>
      </c>
      <c r="N402" s="17">
        <f t="shared" si="535"/>
        <v>0</v>
      </c>
      <c r="O402" s="17">
        <f t="shared" si="535"/>
        <v>0</v>
      </c>
      <c r="P402" s="17">
        <f t="shared" si="535"/>
        <v>0</v>
      </c>
      <c r="Q402" s="17">
        <f t="shared" si="535"/>
        <v>0</v>
      </c>
      <c r="R402" s="17">
        <f t="shared" si="535"/>
        <v>0</v>
      </c>
      <c r="S402" s="17">
        <f t="shared" si="535"/>
        <v>0</v>
      </c>
      <c r="T402" s="17">
        <f t="shared" si="535"/>
        <v>0</v>
      </c>
      <c r="U402" s="17">
        <f t="shared" si="535"/>
        <v>0</v>
      </c>
      <c r="V402" s="17">
        <f t="shared" si="535"/>
        <v>0</v>
      </c>
      <c r="W402" s="17">
        <f t="shared" si="535"/>
        <v>0</v>
      </c>
      <c r="X402" s="17">
        <f t="shared" si="535"/>
        <v>0</v>
      </c>
      <c r="Y402" s="17">
        <f t="shared" si="535"/>
        <v>0</v>
      </c>
      <c r="Z402" s="17">
        <f t="shared" si="535"/>
        <v>0</v>
      </c>
      <c r="AA402" s="17">
        <f t="shared" si="535"/>
        <v>0</v>
      </c>
      <c r="AB402" s="17">
        <f t="shared" si="535"/>
        <v>0</v>
      </c>
      <c r="AC402" s="17">
        <f t="shared" si="535"/>
        <v>0</v>
      </c>
      <c r="AD402" s="17">
        <f t="shared" si="535"/>
        <v>0</v>
      </c>
      <c r="AE402" s="17">
        <f t="shared" si="535"/>
        <v>0</v>
      </c>
      <c r="AF402" s="17">
        <f t="shared" si="535"/>
        <v>0</v>
      </c>
      <c r="AG402" s="17">
        <f t="shared" si="535"/>
        <v>0</v>
      </c>
      <c r="AH402" s="17">
        <f t="shared" si="535"/>
        <v>0</v>
      </c>
      <c r="AI402" s="17">
        <f t="shared" si="535"/>
        <v>0</v>
      </c>
      <c r="AJ402" s="17">
        <f t="shared" si="535"/>
        <v>0</v>
      </c>
      <c r="AK402" s="17">
        <f t="shared" si="535"/>
        <v>0</v>
      </c>
      <c r="AL402" s="17">
        <f t="shared" si="535"/>
        <v>0</v>
      </c>
      <c r="AM402" s="17">
        <f t="shared" si="535"/>
        <v>0</v>
      </c>
      <c r="AN402" s="17">
        <f t="shared" si="535"/>
        <v>0</v>
      </c>
      <c r="AO402" s="17">
        <f t="shared" si="535"/>
        <v>0</v>
      </c>
      <c r="AP402" s="22" t="str">
        <f t="shared" si="530"/>
        <v/>
      </c>
      <c r="AQ402" s="69" t="str">
        <f t="shared" si="531"/>
        <v/>
      </c>
      <c r="AR402" s="8"/>
      <c r="AS402" s="16"/>
      <c r="AT402" s="16"/>
      <c r="AU402" s="16"/>
      <c r="AV402" s="16"/>
      <c r="AW402" s="16"/>
      <c r="AX402" s="16"/>
      <c r="AY402" s="16"/>
      <c r="AZ402" s="16"/>
      <c r="BA402" s="16"/>
      <c r="BB402" s="16"/>
      <c r="BC402" s="16"/>
      <c r="BD402" s="16"/>
      <c r="BE402" s="16"/>
      <c r="BF402" s="16"/>
      <c r="BG402" s="16"/>
      <c r="BH402" s="16"/>
      <c r="BI402" s="16"/>
      <c r="BJ402" s="16"/>
      <c r="BK402" s="16"/>
      <c r="BO402" s="16"/>
      <c r="BP402" s="16"/>
      <c r="BQ402" s="16"/>
      <c r="BR402" s="16"/>
      <c r="BS402" s="16"/>
      <c r="BT402" s="16"/>
      <c r="BU402" s="16"/>
      <c r="BV402" s="16"/>
      <c r="BW402" s="16"/>
      <c r="BX402" s="16"/>
      <c r="BY402" s="16"/>
      <c r="BZ402" s="16"/>
      <c r="CA402" s="16"/>
      <c r="CB402" s="16"/>
      <c r="CC402" s="16"/>
      <c r="CD402" s="16"/>
      <c r="CE402" s="16"/>
      <c r="CF402" s="16"/>
      <c r="CG402" s="16"/>
    </row>
    <row r="403" spans="1:85">
      <c r="A403" s="4"/>
      <c r="B403" s="8" t="s">
        <v>189</v>
      </c>
      <c r="C403" s="8" t="s">
        <v>2682</v>
      </c>
      <c r="D403" s="17">
        <f t="shared" ref="D403:AO403" si="536">IF(UPPER(D139)="ABS",0,IF(AND(D$67&gt;0,N(D$68)=0,D$68&lt;&gt;"*"),N(D139)/D$67*D$66,0))</f>
        <v>0</v>
      </c>
      <c r="E403" s="17">
        <f t="shared" si="536"/>
        <v>0</v>
      </c>
      <c r="F403" s="17">
        <f t="shared" si="536"/>
        <v>0</v>
      </c>
      <c r="G403" s="17">
        <f t="shared" si="536"/>
        <v>0</v>
      </c>
      <c r="H403" s="17">
        <f t="shared" si="536"/>
        <v>0</v>
      </c>
      <c r="I403" s="17">
        <f t="shared" si="536"/>
        <v>0</v>
      </c>
      <c r="J403" s="17">
        <f t="shared" si="536"/>
        <v>0</v>
      </c>
      <c r="K403" s="17">
        <f t="shared" si="536"/>
        <v>0</v>
      </c>
      <c r="L403" s="17">
        <f t="shared" si="536"/>
        <v>0</v>
      </c>
      <c r="M403" s="17">
        <f t="shared" si="536"/>
        <v>0</v>
      </c>
      <c r="N403" s="17">
        <f t="shared" si="536"/>
        <v>0</v>
      </c>
      <c r="O403" s="17">
        <f t="shared" si="536"/>
        <v>0</v>
      </c>
      <c r="P403" s="17">
        <f t="shared" si="536"/>
        <v>0</v>
      </c>
      <c r="Q403" s="17">
        <f t="shared" si="536"/>
        <v>0</v>
      </c>
      <c r="R403" s="17">
        <f t="shared" si="536"/>
        <v>0</v>
      </c>
      <c r="S403" s="17">
        <f t="shared" si="536"/>
        <v>0</v>
      </c>
      <c r="T403" s="17">
        <f t="shared" si="536"/>
        <v>0</v>
      </c>
      <c r="U403" s="17">
        <f t="shared" si="536"/>
        <v>0</v>
      </c>
      <c r="V403" s="17">
        <f t="shared" si="536"/>
        <v>0</v>
      </c>
      <c r="W403" s="17">
        <f t="shared" si="536"/>
        <v>0</v>
      </c>
      <c r="X403" s="17">
        <f t="shared" si="536"/>
        <v>0</v>
      </c>
      <c r="Y403" s="17">
        <f t="shared" si="536"/>
        <v>0</v>
      </c>
      <c r="Z403" s="17">
        <f t="shared" si="536"/>
        <v>0</v>
      </c>
      <c r="AA403" s="17">
        <f t="shared" si="536"/>
        <v>0</v>
      </c>
      <c r="AB403" s="17">
        <f t="shared" si="536"/>
        <v>0</v>
      </c>
      <c r="AC403" s="17">
        <f t="shared" si="536"/>
        <v>0</v>
      </c>
      <c r="AD403" s="17">
        <f t="shared" si="536"/>
        <v>0</v>
      </c>
      <c r="AE403" s="17">
        <f t="shared" si="536"/>
        <v>0</v>
      </c>
      <c r="AF403" s="17">
        <f t="shared" si="536"/>
        <v>0</v>
      </c>
      <c r="AG403" s="17">
        <f t="shared" si="536"/>
        <v>0</v>
      </c>
      <c r="AH403" s="17">
        <f t="shared" si="536"/>
        <v>0</v>
      </c>
      <c r="AI403" s="17">
        <f t="shared" si="536"/>
        <v>0</v>
      </c>
      <c r="AJ403" s="17">
        <f t="shared" si="536"/>
        <v>0</v>
      </c>
      <c r="AK403" s="17">
        <f t="shared" si="536"/>
        <v>0</v>
      </c>
      <c r="AL403" s="17">
        <f t="shared" si="536"/>
        <v>0</v>
      </c>
      <c r="AM403" s="17">
        <f t="shared" si="536"/>
        <v>0</v>
      </c>
      <c r="AN403" s="17">
        <f t="shared" si="536"/>
        <v>0</v>
      </c>
      <c r="AO403" s="17">
        <f t="shared" si="536"/>
        <v>0</v>
      </c>
      <c r="AP403" s="22" t="str">
        <f t="shared" si="530"/>
        <v/>
      </c>
      <c r="AQ403" s="69" t="str">
        <f t="shared" si="531"/>
        <v/>
      </c>
      <c r="AR403" s="8"/>
      <c r="AS403" s="16"/>
      <c r="AT403" s="16"/>
      <c r="AU403" s="16"/>
      <c r="AV403" s="16"/>
      <c r="AW403" s="16"/>
      <c r="AX403" s="16"/>
      <c r="AY403" s="16"/>
      <c r="AZ403" s="16"/>
      <c r="BA403" s="16"/>
      <c r="BB403" s="16"/>
      <c r="BC403" s="16"/>
      <c r="BD403" s="16"/>
      <c r="BE403" s="16"/>
      <c r="BF403" s="16"/>
      <c r="BG403" s="16"/>
      <c r="BH403" s="16"/>
      <c r="BI403" s="16"/>
      <c r="BJ403" s="16"/>
      <c r="BK403" s="16"/>
      <c r="BO403" s="16"/>
      <c r="BP403" s="16"/>
      <c r="BQ403" s="16"/>
      <c r="BR403" s="16"/>
      <c r="BS403" s="16"/>
      <c r="BT403" s="16"/>
      <c r="BU403" s="16"/>
      <c r="BV403" s="16"/>
      <c r="BW403" s="16"/>
      <c r="BX403" s="16"/>
      <c r="BY403" s="16"/>
      <c r="BZ403" s="16"/>
      <c r="CA403" s="16"/>
      <c r="CB403" s="16"/>
      <c r="CC403" s="16"/>
      <c r="CD403" s="16"/>
      <c r="CE403" s="16"/>
      <c r="CF403" s="16"/>
      <c r="CG403" s="16"/>
    </row>
    <row r="404" spans="1:85">
      <c r="A404" s="4"/>
      <c r="B404" s="8" t="s">
        <v>190</v>
      </c>
      <c r="C404" s="8" t="s">
        <v>191</v>
      </c>
      <c r="D404" s="17">
        <f t="shared" ref="D404:AO404" si="537">IF(UPPER(D140)="ABS",0,IF(AND(D$67&gt;0,N(D$68)=0,D$68&lt;&gt;"*"),N(D140)/D$67*D$66,0))</f>
        <v>0</v>
      </c>
      <c r="E404" s="17">
        <f t="shared" si="537"/>
        <v>0</v>
      </c>
      <c r="F404" s="17">
        <f t="shared" si="537"/>
        <v>0</v>
      </c>
      <c r="G404" s="17">
        <f t="shared" si="537"/>
        <v>0</v>
      </c>
      <c r="H404" s="17">
        <f t="shared" si="537"/>
        <v>0</v>
      </c>
      <c r="I404" s="17">
        <f t="shared" si="537"/>
        <v>0</v>
      </c>
      <c r="J404" s="17">
        <f t="shared" si="537"/>
        <v>0</v>
      </c>
      <c r="K404" s="17">
        <f t="shared" si="537"/>
        <v>0</v>
      </c>
      <c r="L404" s="17">
        <f t="shared" si="537"/>
        <v>0</v>
      </c>
      <c r="M404" s="17">
        <f t="shared" si="537"/>
        <v>0</v>
      </c>
      <c r="N404" s="17">
        <f t="shared" si="537"/>
        <v>0</v>
      </c>
      <c r="O404" s="17">
        <f t="shared" si="537"/>
        <v>0</v>
      </c>
      <c r="P404" s="17">
        <f t="shared" si="537"/>
        <v>0</v>
      </c>
      <c r="Q404" s="17">
        <f t="shared" si="537"/>
        <v>0</v>
      </c>
      <c r="R404" s="17">
        <f t="shared" si="537"/>
        <v>0</v>
      </c>
      <c r="S404" s="17">
        <f t="shared" si="537"/>
        <v>0</v>
      </c>
      <c r="T404" s="17">
        <f t="shared" si="537"/>
        <v>0</v>
      </c>
      <c r="U404" s="17">
        <f t="shared" si="537"/>
        <v>0</v>
      </c>
      <c r="V404" s="17">
        <f t="shared" si="537"/>
        <v>0</v>
      </c>
      <c r="W404" s="17">
        <f t="shared" si="537"/>
        <v>0</v>
      </c>
      <c r="X404" s="17">
        <f t="shared" si="537"/>
        <v>0</v>
      </c>
      <c r="Y404" s="17">
        <f t="shared" si="537"/>
        <v>0</v>
      </c>
      <c r="Z404" s="17">
        <f t="shared" si="537"/>
        <v>0</v>
      </c>
      <c r="AA404" s="17">
        <f t="shared" si="537"/>
        <v>0</v>
      </c>
      <c r="AB404" s="17">
        <f t="shared" si="537"/>
        <v>0</v>
      </c>
      <c r="AC404" s="17">
        <f t="shared" si="537"/>
        <v>0</v>
      </c>
      <c r="AD404" s="17">
        <f t="shared" si="537"/>
        <v>0</v>
      </c>
      <c r="AE404" s="17">
        <f t="shared" si="537"/>
        <v>0</v>
      </c>
      <c r="AF404" s="17">
        <f t="shared" si="537"/>
        <v>0</v>
      </c>
      <c r="AG404" s="17">
        <f t="shared" si="537"/>
        <v>0</v>
      </c>
      <c r="AH404" s="17">
        <f t="shared" si="537"/>
        <v>0</v>
      </c>
      <c r="AI404" s="17">
        <f t="shared" si="537"/>
        <v>0</v>
      </c>
      <c r="AJ404" s="17">
        <f t="shared" si="537"/>
        <v>0</v>
      </c>
      <c r="AK404" s="17">
        <f t="shared" si="537"/>
        <v>0</v>
      </c>
      <c r="AL404" s="17">
        <f t="shared" si="537"/>
        <v>0</v>
      </c>
      <c r="AM404" s="17">
        <f t="shared" si="537"/>
        <v>0</v>
      </c>
      <c r="AN404" s="17">
        <f t="shared" si="537"/>
        <v>0</v>
      </c>
      <c r="AO404" s="17">
        <f t="shared" si="537"/>
        <v>0</v>
      </c>
      <c r="AP404" s="22" t="str">
        <f t="shared" si="530"/>
        <v/>
      </c>
      <c r="AQ404" s="69" t="str">
        <f t="shared" si="531"/>
        <v/>
      </c>
      <c r="AR404" s="8"/>
      <c r="AS404" s="16"/>
      <c r="AT404" s="16"/>
      <c r="AU404" s="16"/>
      <c r="AV404" s="16"/>
      <c r="AW404" s="16"/>
      <c r="AX404" s="16"/>
      <c r="AY404" s="16"/>
      <c r="AZ404" s="16"/>
      <c r="BA404" s="16"/>
      <c r="BB404" s="16"/>
      <c r="BC404" s="16"/>
      <c r="BD404" s="16"/>
      <c r="BE404" s="16"/>
      <c r="BF404" s="16"/>
      <c r="BG404" s="16"/>
      <c r="BH404" s="16"/>
      <c r="BI404" s="16"/>
      <c r="BJ404" s="16"/>
      <c r="BK404" s="16"/>
      <c r="BO404" s="16"/>
      <c r="BP404" s="16"/>
      <c r="BQ404" s="16"/>
      <c r="BR404" s="16"/>
      <c r="BS404" s="16"/>
      <c r="BT404" s="16"/>
      <c r="BU404" s="16"/>
      <c r="BV404" s="16"/>
      <c r="BW404" s="16"/>
      <c r="BX404" s="16"/>
      <c r="BY404" s="16"/>
      <c r="BZ404" s="16"/>
      <c r="CA404" s="16"/>
      <c r="CB404" s="16"/>
      <c r="CC404" s="16"/>
      <c r="CD404" s="16"/>
      <c r="CE404" s="16"/>
      <c r="CF404" s="16"/>
      <c r="CG404" s="16"/>
    </row>
    <row r="405" spans="1:85">
      <c r="B405" s="8" t="s">
        <v>195</v>
      </c>
      <c r="C405" s="8" t="s">
        <v>196</v>
      </c>
      <c r="D405" s="17">
        <f t="shared" ref="D405:AO405" si="538">IF(UPPER(D141)="ABS",0,IF(AND(D$67&gt;0,N(D$68)=0,D$68&lt;&gt;"*"),N(D141)/D$67*D$66,0))</f>
        <v>0</v>
      </c>
      <c r="E405" s="17">
        <f t="shared" si="538"/>
        <v>0</v>
      </c>
      <c r="F405" s="17">
        <f t="shared" si="538"/>
        <v>0</v>
      </c>
      <c r="G405" s="17">
        <f t="shared" si="538"/>
        <v>0</v>
      </c>
      <c r="H405" s="17">
        <f t="shared" si="538"/>
        <v>0</v>
      </c>
      <c r="I405" s="17">
        <f t="shared" si="538"/>
        <v>0</v>
      </c>
      <c r="J405" s="17">
        <f t="shared" si="538"/>
        <v>0</v>
      </c>
      <c r="K405" s="17">
        <f t="shared" si="538"/>
        <v>0</v>
      </c>
      <c r="L405" s="17">
        <f t="shared" si="538"/>
        <v>0</v>
      </c>
      <c r="M405" s="17">
        <f t="shared" si="538"/>
        <v>0</v>
      </c>
      <c r="N405" s="17">
        <f t="shared" si="538"/>
        <v>0</v>
      </c>
      <c r="O405" s="17">
        <f t="shared" si="538"/>
        <v>0</v>
      </c>
      <c r="P405" s="17">
        <f t="shared" si="538"/>
        <v>0</v>
      </c>
      <c r="Q405" s="17">
        <f t="shared" si="538"/>
        <v>0</v>
      </c>
      <c r="R405" s="17">
        <f t="shared" si="538"/>
        <v>0</v>
      </c>
      <c r="S405" s="17">
        <f t="shared" si="538"/>
        <v>0</v>
      </c>
      <c r="T405" s="17">
        <f t="shared" si="538"/>
        <v>0</v>
      </c>
      <c r="U405" s="17">
        <f t="shared" si="538"/>
        <v>0</v>
      </c>
      <c r="V405" s="17">
        <f t="shared" si="538"/>
        <v>0</v>
      </c>
      <c r="W405" s="17">
        <f t="shared" si="538"/>
        <v>0</v>
      </c>
      <c r="X405" s="17">
        <f t="shared" si="538"/>
        <v>0</v>
      </c>
      <c r="Y405" s="17">
        <f t="shared" si="538"/>
        <v>0</v>
      </c>
      <c r="Z405" s="17">
        <f t="shared" si="538"/>
        <v>0</v>
      </c>
      <c r="AA405" s="17">
        <f t="shared" si="538"/>
        <v>0</v>
      </c>
      <c r="AB405" s="17">
        <f t="shared" si="538"/>
        <v>0</v>
      </c>
      <c r="AC405" s="17">
        <f t="shared" si="538"/>
        <v>0</v>
      </c>
      <c r="AD405" s="17">
        <f t="shared" si="538"/>
        <v>0</v>
      </c>
      <c r="AE405" s="17">
        <f t="shared" si="538"/>
        <v>0</v>
      </c>
      <c r="AF405" s="17">
        <f t="shared" si="538"/>
        <v>0</v>
      </c>
      <c r="AG405" s="17">
        <f t="shared" si="538"/>
        <v>0</v>
      </c>
      <c r="AH405" s="17">
        <f t="shared" si="538"/>
        <v>0</v>
      </c>
      <c r="AI405" s="17">
        <f t="shared" si="538"/>
        <v>0</v>
      </c>
      <c r="AJ405" s="17">
        <f t="shared" si="538"/>
        <v>0</v>
      </c>
      <c r="AK405" s="17">
        <f t="shared" si="538"/>
        <v>0</v>
      </c>
      <c r="AL405" s="17">
        <f t="shared" si="538"/>
        <v>0</v>
      </c>
      <c r="AM405" s="17">
        <f t="shared" si="538"/>
        <v>0</v>
      </c>
      <c r="AN405" s="17">
        <f t="shared" si="538"/>
        <v>0</v>
      </c>
      <c r="AO405" s="17">
        <f t="shared" si="538"/>
        <v>0</v>
      </c>
      <c r="AP405" s="22" t="str">
        <f t="shared" si="530"/>
        <v/>
      </c>
      <c r="AQ405" s="69" t="str">
        <f t="shared" si="531"/>
        <v/>
      </c>
      <c r="AR405" s="8"/>
      <c r="AS405" s="16"/>
      <c r="AT405" s="16"/>
      <c r="AU405" s="16"/>
      <c r="AV405" s="16"/>
      <c r="AW405" s="16"/>
      <c r="AX405" s="16"/>
      <c r="AY405" s="16"/>
      <c r="AZ405" s="16"/>
      <c r="BA405" s="16"/>
      <c r="BB405" s="16"/>
      <c r="BC405" s="16"/>
      <c r="BD405" s="16"/>
      <c r="BE405" s="16"/>
      <c r="BF405" s="16"/>
      <c r="BG405" s="16"/>
      <c r="BH405" s="16"/>
      <c r="BI405" s="16"/>
      <c r="BJ405" s="16"/>
      <c r="BK405" s="16"/>
      <c r="BO405" s="16"/>
      <c r="BP405" s="16"/>
      <c r="BQ405" s="16"/>
      <c r="BR405" s="16"/>
      <c r="BS405" s="16"/>
      <c r="BT405" s="16"/>
      <c r="BU405" s="16"/>
      <c r="BV405" s="16"/>
      <c r="BW405" s="16"/>
      <c r="BX405" s="16"/>
      <c r="BY405" s="16"/>
      <c r="BZ405" s="16"/>
      <c r="CA405" s="16"/>
      <c r="CB405" s="16"/>
      <c r="CC405" s="16"/>
      <c r="CD405" s="16"/>
      <c r="CE405" s="16"/>
      <c r="CF405" s="16"/>
      <c r="CG405" s="16"/>
    </row>
    <row r="406" spans="1:85">
      <c r="B406" s="8" t="s">
        <v>199</v>
      </c>
      <c r="C406" s="8" t="s">
        <v>200</v>
      </c>
      <c r="D406" s="17">
        <f t="shared" ref="D406:AO406" si="539">IF(UPPER(D142)="ABS",0,IF(AND(D$67&gt;0,N(D$68)=0,D$68&lt;&gt;"*"),N(D142)/D$67*D$66,0))</f>
        <v>0</v>
      </c>
      <c r="E406" s="17">
        <f t="shared" si="539"/>
        <v>0</v>
      </c>
      <c r="F406" s="17">
        <f t="shared" si="539"/>
        <v>0</v>
      </c>
      <c r="G406" s="17">
        <f t="shared" si="539"/>
        <v>0</v>
      </c>
      <c r="H406" s="17">
        <f t="shared" si="539"/>
        <v>0</v>
      </c>
      <c r="I406" s="17">
        <f t="shared" si="539"/>
        <v>0</v>
      </c>
      <c r="J406" s="17">
        <f t="shared" si="539"/>
        <v>0</v>
      </c>
      <c r="K406" s="17">
        <f t="shared" si="539"/>
        <v>0</v>
      </c>
      <c r="L406" s="17">
        <f t="shared" si="539"/>
        <v>0</v>
      </c>
      <c r="M406" s="17">
        <f t="shared" si="539"/>
        <v>0</v>
      </c>
      <c r="N406" s="17">
        <f t="shared" si="539"/>
        <v>0</v>
      </c>
      <c r="O406" s="17">
        <f t="shared" si="539"/>
        <v>0</v>
      </c>
      <c r="P406" s="17">
        <f t="shared" si="539"/>
        <v>0</v>
      </c>
      <c r="Q406" s="17">
        <f t="shared" si="539"/>
        <v>0</v>
      </c>
      <c r="R406" s="17">
        <f t="shared" si="539"/>
        <v>0</v>
      </c>
      <c r="S406" s="17">
        <f t="shared" si="539"/>
        <v>0</v>
      </c>
      <c r="T406" s="17">
        <f t="shared" si="539"/>
        <v>0</v>
      </c>
      <c r="U406" s="17">
        <f t="shared" si="539"/>
        <v>0</v>
      </c>
      <c r="V406" s="17">
        <f t="shared" si="539"/>
        <v>0</v>
      </c>
      <c r="W406" s="17">
        <f t="shared" si="539"/>
        <v>0</v>
      </c>
      <c r="X406" s="17">
        <f t="shared" si="539"/>
        <v>0</v>
      </c>
      <c r="Y406" s="17">
        <f t="shared" si="539"/>
        <v>0</v>
      </c>
      <c r="Z406" s="17">
        <f t="shared" si="539"/>
        <v>0</v>
      </c>
      <c r="AA406" s="17">
        <f t="shared" si="539"/>
        <v>0</v>
      </c>
      <c r="AB406" s="17">
        <f t="shared" si="539"/>
        <v>0</v>
      </c>
      <c r="AC406" s="17">
        <f t="shared" si="539"/>
        <v>0</v>
      </c>
      <c r="AD406" s="17">
        <f t="shared" si="539"/>
        <v>0</v>
      </c>
      <c r="AE406" s="17">
        <f t="shared" si="539"/>
        <v>0</v>
      </c>
      <c r="AF406" s="17">
        <f t="shared" si="539"/>
        <v>0</v>
      </c>
      <c r="AG406" s="17">
        <f t="shared" si="539"/>
        <v>0</v>
      </c>
      <c r="AH406" s="17">
        <f t="shared" si="539"/>
        <v>0</v>
      </c>
      <c r="AI406" s="17">
        <f t="shared" si="539"/>
        <v>0</v>
      </c>
      <c r="AJ406" s="17">
        <f t="shared" si="539"/>
        <v>0</v>
      </c>
      <c r="AK406" s="17">
        <f t="shared" si="539"/>
        <v>0</v>
      </c>
      <c r="AL406" s="17">
        <f t="shared" si="539"/>
        <v>0</v>
      </c>
      <c r="AM406" s="17">
        <f t="shared" si="539"/>
        <v>0</v>
      </c>
      <c r="AN406" s="17">
        <f t="shared" si="539"/>
        <v>0</v>
      </c>
      <c r="AO406" s="17">
        <f t="shared" si="539"/>
        <v>0</v>
      </c>
      <c r="AP406" s="22" t="str">
        <f t="shared" si="530"/>
        <v/>
      </c>
      <c r="AQ406" s="69" t="str">
        <f t="shared" si="531"/>
        <v/>
      </c>
      <c r="AR406" s="8"/>
      <c r="AS406" s="16"/>
      <c r="AT406" s="16"/>
      <c r="AU406" s="16"/>
      <c r="AV406" s="16"/>
      <c r="AW406" s="16"/>
      <c r="AX406" s="16"/>
      <c r="AY406" s="16"/>
      <c r="AZ406" s="16"/>
      <c r="BA406" s="16"/>
      <c r="BB406" s="16"/>
      <c r="BC406" s="16"/>
      <c r="BD406" s="16"/>
      <c r="BE406" s="16"/>
      <c r="BF406" s="16"/>
      <c r="BG406" s="16"/>
      <c r="BH406" s="16"/>
      <c r="BI406" s="16"/>
      <c r="BJ406" s="16"/>
      <c r="BK406" s="16"/>
      <c r="BO406" s="16"/>
      <c r="BP406" s="16"/>
      <c r="BQ406" s="16"/>
      <c r="BR406" s="16"/>
      <c r="BS406" s="16"/>
      <c r="BT406" s="16"/>
      <c r="BU406" s="16"/>
      <c r="BV406" s="16"/>
      <c r="BW406" s="16"/>
      <c r="BX406" s="16"/>
      <c r="BY406" s="16"/>
      <c r="BZ406" s="16"/>
      <c r="CA406" s="16"/>
      <c r="CB406" s="16"/>
      <c r="CC406" s="16"/>
      <c r="CD406" s="16"/>
      <c r="CE406" s="16"/>
      <c r="CF406" s="16"/>
      <c r="CG406" s="16"/>
    </row>
    <row r="407" spans="1:85">
      <c r="A407" s="4"/>
      <c r="B407" s="8" t="s">
        <v>203</v>
      </c>
      <c r="C407" s="8" t="s">
        <v>204</v>
      </c>
      <c r="D407" s="17">
        <f t="shared" ref="D407:AO407" si="540">IF(UPPER(D143)="ABS",0,IF(AND(D$67&gt;0,N(D$68)=0,D$68&lt;&gt;"*"),N(D143)/D$67*D$66,0))</f>
        <v>0</v>
      </c>
      <c r="E407" s="17">
        <f t="shared" si="540"/>
        <v>0</v>
      </c>
      <c r="F407" s="17">
        <f t="shared" si="540"/>
        <v>0</v>
      </c>
      <c r="G407" s="17">
        <f t="shared" si="540"/>
        <v>0</v>
      </c>
      <c r="H407" s="17">
        <f t="shared" si="540"/>
        <v>0</v>
      </c>
      <c r="I407" s="17">
        <f t="shared" si="540"/>
        <v>0</v>
      </c>
      <c r="J407" s="17">
        <f t="shared" si="540"/>
        <v>0</v>
      </c>
      <c r="K407" s="17">
        <f t="shared" si="540"/>
        <v>0</v>
      </c>
      <c r="L407" s="17">
        <f t="shared" si="540"/>
        <v>0</v>
      </c>
      <c r="M407" s="17">
        <f t="shared" si="540"/>
        <v>0</v>
      </c>
      <c r="N407" s="17">
        <f t="shared" si="540"/>
        <v>0</v>
      </c>
      <c r="O407" s="17">
        <f t="shared" si="540"/>
        <v>0</v>
      </c>
      <c r="P407" s="17">
        <f t="shared" si="540"/>
        <v>0</v>
      </c>
      <c r="Q407" s="17">
        <f t="shared" si="540"/>
        <v>0</v>
      </c>
      <c r="R407" s="17">
        <f t="shared" si="540"/>
        <v>0</v>
      </c>
      <c r="S407" s="17">
        <f t="shared" si="540"/>
        <v>0</v>
      </c>
      <c r="T407" s="17">
        <f t="shared" si="540"/>
        <v>0</v>
      </c>
      <c r="U407" s="17">
        <f t="shared" si="540"/>
        <v>0</v>
      </c>
      <c r="V407" s="17">
        <f t="shared" si="540"/>
        <v>0</v>
      </c>
      <c r="W407" s="17">
        <f t="shared" si="540"/>
        <v>0</v>
      </c>
      <c r="X407" s="17">
        <f t="shared" si="540"/>
        <v>0</v>
      </c>
      <c r="Y407" s="17">
        <f t="shared" si="540"/>
        <v>0</v>
      </c>
      <c r="Z407" s="17">
        <f t="shared" si="540"/>
        <v>0</v>
      </c>
      <c r="AA407" s="17">
        <f t="shared" si="540"/>
        <v>0</v>
      </c>
      <c r="AB407" s="17">
        <f t="shared" si="540"/>
        <v>0</v>
      </c>
      <c r="AC407" s="17">
        <f t="shared" si="540"/>
        <v>0</v>
      </c>
      <c r="AD407" s="17">
        <f t="shared" si="540"/>
        <v>0</v>
      </c>
      <c r="AE407" s="17">
        <f t="shared" si="540"/>
        <v>0</v>
      </c>
      <c r="AF407" s="17">
        <f t="shared" si="540"/>
        <v>0</v>
      </c>
      <c r="AG407" s="17">
        <f t="shared" si="540"/>
        <v>0</v>
      </c>
      <c r="AH407" s="17">
        <f t="shared" si="540"/>
        <v>0</v>
      </c>
      <c r="AI407" s="17">
        <f t="shared" si="540"/>
        <v>0</v>
      </c>
      <c r="AJ407" s="17">
        <f t="shared" si="540"/>
        <v>0</v>
      </c>
      <c r="AK407" s="17">
        <f t="shared" si="540"/>
        <v>0</v>
      </c>
      <c r="AL407" s="17">
        <f t="shared" si="540"/>
        <v>0</v>
      </c>
      <c r="AM407" s="17">
        <f t="shared" si="540"/>
        <v>0</v>
      </c>
      <c r="AN407" s="17">
        <f t="shared" si="540"/>
        <v>0</v>
      </c>
      <c r="AO407" s="17">
        <f t="shared" si="540"/>
        <v>0</v>
      </c>
      <c r="AP407" s="22" t="str">
        <f t="shared" si="530"/>
        <v/>
      </c>
      <c r="AQ407" s="69" t="str">
        <f t="shared" si="531"/>
        <v/>
      </c>
      <c r="AR407" s="8"/>
      <c r="AS407" s="16"/>
      <c r="AT407" s="16"/>
      <c r="AU407" s="16"/>
      <c r="AV407" s="16"/>
      <c r="AW407" s="16"/>
      <c r="AX407" s="16"/>
      <c r="AY407" s="16"/>
      <c r="AZ407" s="16"/>
      <c r="BA407" s="16"/>
      <c r="BB407" s="16"/>
      <c r="BC407" s="16"/>
      <c r="BD407" s="16"/>
      <c r="BE407" s="16"/>
      <c r="BF407" s="16"/>
      <c r="BG407" s="16"/>
      <c r="BH407" s="16"/>
      <c r="BI407" s="16"/>
      <c r="BJ407" s="16"/>
      <c r="BK407" s="16"/>
      <c r="BO407" s="16"/>
      <c r="BP407" s="16"/>
      <c r="BQ407" s="16"/>
      <c r="BR407" s="16"/>
      <c r="BS407" s="16"/>
      <c r="BT407" s="16"/>
      <c r="BU407" s="16"/>
      <c r="BV407" s="16"/>
      <c r="BW407" s="16"/>
      <c r="BX407" s="16"/>
      <c r="BY407" s="16"/>
      <c r="BZ407" s="16"/>
      <c r="CA407" s="16"/>
      <c r="CB407" s="16"/>
      <c r="CC407" s="16"/>
      <c r="CD407" s="16"/>
      <c r="CE407" s="16"/>
      <c r="CF407" s="16"/>
      <c r="CG407" s="16"/>
    </row>
    <row r="408" spans="1:85">
      <c r="A408" s="4"/>
      <c r="B408" s="8" t="s">
        <v>201</v>
      </c>
      <c r="C408" s="8" t="s">
        <v>202</v>
      </c>
      <c r="D408" s="17">
        <f t="shared" ref="D408:AO408" si="541">IF(UPPER(D144)="ABS",0,IF(AND(D$67&gt;0,N(D$68)=0,D$68&lt;&gt;"*"),N(D144)/D$67*D$66,0))</f>
        <v>0</v>
      </c>
      <c r="E408" s="17">
        <f t="shared" si="541"/>
        <v>0</v>
      </c>
      <c r="F408" s="17">
        <f t="shared" si="541"/>
        <v>0</v>
      </c>
      <c r="G408" s="17">
        <f t="shared" si="541"/>
        <v>0</v>
      </c>
      <c r="H408" s="17">
        <f t="shared" si="541"/>
        <v>0</v>
      </c>
      <c r="I408" s="17">
        <f t="shared" si="541"/>
        <v>0</v>
      </c>
      <c r="J408" s="17">
        <f t="shared" si="541"/>
        <v>0</v>
      </c>
      <c r="K408" s="17">
        <f t="shared" si="541"/>
        <v>0</v>
      </c>
      <c r="L408" s="17">
        <f t="shared" si="541"/>
        <v>0</v>
      </c>
      <c r="M408" s="17">
        <f t="shared" si="541"/>
        <v>0</v>
      </c>
      <c r="N408" s="17">
        <f t="shared" si="541"/>
        <v>0</v>
      </c>
      <c r="O408" s="17">
        <f t="shared" si="541"/>
        <v>0</v>
      </c>
      <c r="P408" s="17">
        <f t="shared" si="541"/>
        <v>0</v>
      </c>
      <c r="Q408" s="17">
        <f t="shared" si="541"/>
        <v>0</v>
      </c>
      <c r="R408" s="17">
        <f t="shared" si="541"/>
        <v>0</v>
      </c>
      <c r="S408" s="17">
        <f t="shared" si="541"/>
        <v>0</v>
      </c>
      <c r="T408" s="17">
        <f t="shared" si="541"/>
        <v>0</v>
      </c>
      <c r="U408" s="17">
        <f t="shared" si="541"/>
        <v>0</v>
      </c>
      <c r="V408" s="17">
        <f t="shared" si="541"/>
        <v>0</v>
      </c>
      <c r="W408" s="17">
        <f t="shared" si="541"/>
        <v>0</v>
      </c>
      <c r="X408" s="17">
        <f t="shared" si="541"/>
        <v>0</v>
      </c>
      <c r="Y408" s="17">
        <f t="shared" si="541"/>
        <v>0</v>
      </c>
      <c r="Z408" s="17">
        <f t="shared" si="541"/>
        <v>0</v>
      </c>
      <c r="AA408" s="17">
        <f t="shared" si="541"/>
        <v>0</v>
      </c>
      <c r="AB408" s="17">
        <f t="shared" si="541"/>
        <v>0</v>
      </c>
      <c r="AC408" s="17">
        <f t="shared" si="541"/>
        <v>0</v>
      </c>
      <c r="AD408" s="17">
        <f t="shared" si="541"/>
        <v>0</v>
      </c>
      <c r="AE408" s="17">
        <f t="shared" si="541"/>
        <v>0</v>
      </c>
      <c r="AF408" s="17">
        <f t="shared" si="541"/>
        <v>0</v>
      </c>
      <c r="AG408" s="17">
        <f t="shared" si="541"/>
        <v>0</v>
      </c>
      <c r="AH408" s="17">
        <f t="shared" si="541"/>
        <v>0</v>
      </c>
      <c r="AI408" s="17">
        <f t="shared" si="541"/>
        <v>0</v>
      </c>
      <c r="AJ408" s="17">
        <f t="shared" si="541"/>
        <v>0</v>
      </c>
      <c r="AK408" s="17">
        <f t="shared" si="541"/>
        <v>0</v>
      </c>
      <c r="AL408" s="17">
        <f t="shared" si="541"/>
        <v>0</v>
      </c>
      <c r="AM408" s="17">
        <f t="shared" si="541"/>
        <v>0</v>
      </c>
      <c r="AN408" s="17">
        <f t="shared" si="541"/>
        <v>0</v>
      </c>
      <c r="AO408" s="17">
        <f t="shared" si="541"/>
        <v>0</v>
      </c>
      <c r="AP408" s="22" t="str">
        <f t="shared" si="530"/>
        <v/>
      </c>
      <c r="AQ408" s="69" t="str">
        <f t="shared" si="531"/>
        <v/>
      </c>
      <c r="AR408" s="8"/>
      <c r="AS408" s="16"/>
      <c r="AT408" s="16"/>
      <c r="AU408" s="16"/>
      <c r="AV408" s="16"/>
      <c r="AW408" s="16"/>
      <c r="AX408" s="16"/>
      <c r="AY408" s="16"/>
      <c r="AZ408" s="16"/>
      <c r="BA408" s="16"/>
      <c r="BB408" s="16"/>
      <c r="BC408" s="16"/>
      <c r="BD408" s="16"/>
      <c r="BE408" s="16"/>
      <c r="BF408" s="16"/>
      <c r="BG408" s="16"/>
      <c r="BH408" s="16"/>
      <c r="BI408" s="16"/>
      <c r="BJ408" s="16"/>
      <c r="BK408" s="16"/>
      <c r="BO408" s="16"/>
      <c r="BP408" s="16"/>
      <c r="BQ408" s="16"/>
      <c r="BR408" s="16"/>
      <c r="BS408" s="16"/>
      <c r="BT408" s="16"/>
      <c r="BU408" s="16"/>
      <c r="BV408" s="16"/>
      <c r="BW408" s="16"/>
      <c r="BX408" s="16"/>
      <c r="BY408" s="16"/>
      <c r="BZ408" s="16"/>
      <c r="CA408" s="16"/>
      <c r="CB408" s="16"/>
      <c r="CC408" s="16"/>
      <c r="CD408" s="16"/>
      <c r="CE408" s="16"/>
      <c r="CF408" s="16"/>
      <c r="CG408" s="16"/>
    </row>
    <row r="409" spans="1:85">
      <c r="B409" s="8" t="s">
        <v>194</v>
      </c>
      <c r="C409" s="8" t="s">
        <v>2683</v>
      </c>
      <c r="D409" s="17">
        <f t="shared" ref="D409:AO409" si="542">IF(UPPER(D145)="ABS",0,IF(AND(D$67&gt;0,N(D$68)=0,D$68&lt;&gt;"*"),N(D145)/D$67*D$66,0))</f>
        <v>0</v>
      </c>
      <c r="E409" s="17">
        <f t="shared" si="542"/>
        <v>0</v>
      </c>
      <c r="F409" s="17">
        <f t="shared" si="542"/>
        <v>0</v>
      </c>
      <c r="G409" s="17">
        <f t="shared" si="542"/>
        <v>0</v>
      </c>
      <c r="H409" s="17">
        <f t="shared" si="542"/>
        <v>0</v>
      </c>
      <c r="I409" s="17">
        <f t="shared" si="542"/>
        <v>0</v>
      </c>
      <c r="J409" s="17">
        <f t="shared" si="542"/>
        <v>0</v>
      </c>
      <c r="K409" s="17">
        <f t="shared" si="542"/>
        <v>0</v>
      </c>
      <c r="L409" s="17">
        <f t="shared" si="542"/>
        <v>0</v>
      </c>
      <c r="M409" s="17">
        <f t="shared" si="542"/>
        <v>0</v>
      </c>
      <c r="N409" s="17">
        <f t="shared" si="542"/>
        <v>0</v>
      </c>
      <c r="O409" s="17">
        <f t="shared" si="542"/>
        <v>0</v>
      </c>
      <c r="P409" s="17">
        <f t="shared" si="542"/>
        <v>0</v>
      </c>
      <c r="Q409" s="17">
        <f t="shared" si="542"/>
        <v>0</v>
      </c>
      <c r="R409" s="17">
        <f t="shared" si="542"/>
        <v>0</v>
      </c>
      <c r="S409" s="17">
        <f t="shared" si="542"/>
        <v>0</v>
      </c>
      <c r="T409" s="17">
        <f t="shared" si="542"/>
        <v>0</v>
      </c>
      <c r="U409" s="17">
        <f t="shared" si="542"/>
        <v>0</v>
      </c>
      <c r="V409" s="17">
        <f t="shared" si="542"/>
        <v>0</v>
      </c>
      <c r="W409" s="17">
        <f t="shared" si="542"/>
        <v>0</v>
      </c>
      <c r="X409" s="17">
        <f t="shared" si="542"/>
        <v>0</v>
      </c>
      <c r="Y409" s="17">
        <f t="shared" si="542"/>
        <v>0</v>
      </c>
      <c r="Z409" s="17">
        <f t="shared" si="542"/>
        <v>0</v>
      </c>
      <c r="AA409" s="17">
        <f t="shared" si="542"/>
        <v>0</v>
      </c>
      <c r="AB409" s="17">
        <f t="shared" si="542"/>
        <v>0</v>
      </c>
      <c r="AC409" s="17">
        <f t="shared" si="542"/>
        <v>0</v>
      </c>
      <c r="AD409" s="17">
        <f t="shared" si="542"/>
        <v>0</v>
      </c>
      <c r="AE409" s="17">
        <f t="shared" si="542"/>
        <v>0</v>
      </c>
      <c r="AF409" s="17">
        <f t="shared" si="542"/>
        <v>0</v>
      </c>
      <c r="AG409" s="17">
        <f t="shared" si="542"/>
        <v>0</v>
      </c>
      <c r="AH409" s="17">
        <f t="shared" si="542"/>
        <v>0</v>
      </c>
      <c r="AI409" s="17">
        <f t="shared" si="542"/>
        <v>0</v>
      </c>
      <c r="AJ409" s="17">
        <f t="shared" si="542"/>
        <v>0</v>
      </c>
      <c r="AK409" s="17">
        <f t="shared" si="542"/>
        <v>0</v>
      </c>
      <c r="AL409" s="17">
        <f t="shared" si="542"/>
        <v>0</v>
      </c>
      <c r="AM409" s="17">
        <f t="shared" si="542"/>
        <v>0</v>
      </c>
      <c r="AN409" s="17">
        <f t="shared" si="542"/>
        <v>0</v>
      </c>
      <c r="AO409" s="17">
        <f t="shared" si="542"/>
        <v>0</v>
      </c>
      <c r="AP409" s="22" t="str">
        <f t="shared" si="530"/>
        <v/>
      </c>
      <c r="AQ409" s="69" t="str">
        <f t="shared" si="531"/>
        <v/>
      </c>
      <c r="AR409" s="8"/>
      <c r="AS409" s="16"/>
      <c r="AT409" s="16"/>
      <c r="AU409" s="16"/>
      <c r="AV409" s="16"/>
      <c r="AW409" s="16"/>
      <c r="AX409" s="16"/>
      <c r="AY409" s="16"/>
      <c r="AZ409" s="16"/>
      <c r="BA409" s="16"/>
      <c r="BB409" s="16"/>
      <c r="BC409" s="16"/>
      <c r="BD409" s="16"/>
      <c r="BE409" s="16"/>
      <c r="BF409" s="16"/>
      <c r="BG409" s="16"/>
      <c r="BH409" s="16"/>
      <c r="BI409" s="16"/>
      <c r="BJ409" s="16"/>
      <c r="BK409" s="16"/>
      <c r="BO409" s="16"/>
      <c r="BP409" s="16"/>
      <c r="BQ409" s="16"/>
      <c r="BR409" s="16"/>
      <c r="BS409" s="16"/>
      <c r="BT409" s="16"/>
      <c r="BU409" s="16"/>
      <c r="BV409" s="16"/>
      <c r="BW409" s="16"/>
      <c r="BX409" s="16"/>
      <c r="BY409" s="16"/>
      <c r="BZ409" s="16"/>
      <c r="CA409" s="16"/>
      <c r="CB409" s="16"/>
      <c r="CC409" s="16"/>
      <c r="CD409" s="16"/>
      <c r="CE409" s="16"/>
      <c r="CF409" s="16"/>
      <c r="CG409" s="16"/>
    </row>
    <row r="410" spans="1:85">
      <c r="B410" s="8" t="s">
        <v>254</v>
      </c>
      <c r="C410" s="8" t="s">
        <v>255</v>
      </c>
      <c r="D410" s="17">
        <f t="shared" ref="D410:AO410" si="543">IF(UPPER(D146)="ABS",0,IF(AND(D$67&gt;0,N(D$68)=0,D$68&lt;&gt;"*"),N(D146)/D$67*D$66,0))</f>
        <v>0</v>
      </c>
      <c r="E410" s="17">
        <f t="shared" si="543"/>
        <v>0</v>
      </c>
      <c r="F410" s="17">
        <f t="shared" si="543"/>
        <v>0</v>
      </c>
      <c r="G410" s="17">
        <f t="shared" si="543"/>
        <v>0</v>
      </c>
      <c r="H410" s="17">
        <f t="shared" si="543"/>
        <v>0</v>
      </c>
      <c r="I410" s="17">
        <f t="shared" si="543"/>
        <v>0</v>
      </c>
      <c r="J410" s="17">
        <f t="shared" si="543"/>
        <v>0</v>
      </c>
      <c r="K410" s="17">
        <f t="shared" si="543"/>
        <v>0</v>
      </c>
      <c r="L410" s="17">
        <f t="shared" si="543"/>
        <v>0</v>
      </c>
      <c r="M410" s="17">
        <f t="shared" si="543"/>
        <v>0</v>
      </c>
      <c r="N410" s="17">
        <f t="shared" si="543"/>
        <v>0</v>
      </c>
      <c r="O410" s="17">
        <f t="shared" si="543"/>
        <v>0</v>
      </c>
      <c r="P410" s="17">
        <f t="shared" si="543"/>
        <v>0</v>
      </c>
      <c r="Q410" s="17">
        <f t="shared" si="543"/>
        <v>0</v>
      </c>
      <c r="R410" s="17">
        <f t="shared" si="543"/>
        <v>0</v>
      </c>
      <c r="S410" s="17">
        <f t="shared" si="543"/>
        <v>0</v>
      </c>
      <c r="T410" s="17">
        <f t="shared" si="543"/>
        <v>0</v>
      </c>
      <c r="U410" s="17">
        <f t="shared" si="543"/>
        <v>0</v>
      </c>
      <c r="V410" s="17">
        <f t="shared" si="543"/>
        <v>0</v>
      </c>
      <c r="W410" s="17">
        <f t="shared" si="543"/>
        <v>0</v>
      </c>
      <c r="X410" s="17">
        <f t="shared" si="543"/>
        <v>0</v>
      </c>
      <c r="Y410" s="17">
        <f t="shared" si="543"/>
        <v>0</v>
      </c>
      <c r="Z410" s="17">
        <f t="shared" si="543"/>
        <v>0</v>
      </c>
      <c r="AA410" s="17">
        <f t="shared" si="543"/>
        <v>0</v>
      </c>
      <c r="AB410" s="17">
        <f t="shared" si="543"/>
        <v>0</v>
      </c>
      <c r="AC410" s="17">
        <f t="shared" si="543"/>
        <v>0</v>
      </c>
      <c r="AD410" s="17">
        <f t="shared" si="543"/>
        <v>0</v>
      </c>
      <c r="AE410" s="17">
        <f t="shared" si="543"/>
        <v>0</v>
      </c>
      <c r="AF410" s="17">
        <f t="shared" si="543"/>
        <v>0</v>
      </c>
      <c r="AG410" s="17">
        <f t="shared" si="543"/>
        <v>0</v>
      </c>
      <c r="AH410" s="17">
        <f t="shared" si="543"/>
        <v>0</v>
      </c>
      <c r="AI410" s="17">
        <f t="shared" si="543"/>
        <v>0</v>
      </c>
      <c r="AJ410" s="17">
        <f t="shared" si="543"/>
        <v>0</v>
      </c>
      <c r="AK410" s="17">
        <f t="shared" si="543"/>
        <v>0</v>
      </c>
      <c r="AL410" s="17">
        <f t="shared" si="543"/>
        <v>0</v>
      </c>
      <c r="AM410" s="17">
        <f t="shared" si="543"/>
        <v>0</v>
      </c>
      <c r="AN410" s="17">
        <f t="shared" si="543"/>
        <v>0</v>
      </c>
      <c r="AO410" s="17">
        <f t="shared" si="543"/>
        <v>0</v>
      </c>
      <c r="AP410" s="22" t="str">
        <f t="shared" si="530"/>
        <v/>
      </c>
      <c r="AQ410" s="69" t="str">
        <f t="shared" si="531"/>
        <v/>
      </c>
      <c r="AR410" s="8"/>
      <c r="AS410" s="16"/>
      <c r="AT410" s="16"/>
      <c r="AU410" s="16"/>
      <c r="AV410" s="16"/>
      <c r="AW410" s="16"/>
      <c r="AX410" s="16"/>
      <c r="AY410" s="16"/>
      <c r="AZ410" s="16"/>
      <c r="BA410" s="16"/>
      <c r="BB410" s="16"/>
      <c r="BC410" s="16"/>
      <c r="BD410" s="16"/>
      <c r="BE410" s="16"/>
      <c r="BF410" s="16"/>
      <c r="BG410" s="16"/>
      <c r="BH410" s="16"/>
      <c r="BI410" s="16"/>
      <c r="BJ410" s="16"/>
      <c r="BK410" s="16"/>
      <c r="BO410" s="16"/>
      <c r="BP410" s="16"/>
      <c r="BQ410" s="16"/>
      <c r="BR410" s="16"/>
      <c r="BS410" s="16"/>
      <c r="BT410" s="16"/>
      <c r="BU410" s="16"/>
      <c r="BV410" s="16"/>
      <c r="BW410" s="16"/>
      <c r="BX410" s="16"/>
      <c r="BY410" s="16"/>
      <c r="BZ410" s="16"/>
      <c r="CA410" s="16"/>
      <c r="CB410" s="16"/>
      <c r="CC410" s="16"/>
      <c r="CD410" s="16"/>
      <c r="CE410" s="16"/>
      <c r="CF410" s="16"/>
      <c r="CG410" s="16"/>
    </row>
    <row r="411" spans="1:85">
      <c r="A411" s="4"/>
      <c r="B411" s="8" t="s">
        <v>256</v>
      </c>
      <c r="C411" s="8" t="s">
        <v>257</v>
      </c>
      <c r="D411" s="17">
        <f t="shared" ref="D411:AO411" si="544">IF(UPPER(D147)="ABS",0,IF(AND(D$67&gt;0,N(D$68)=0,D$68&lt;&gt;"*"),N(D147)/D$67*D$66,0))</f>
        <v>0</v>
      </c>
      <c r="E411" s="17">
        <f t="shared" si="544"/>
        <v>0</v>
      </c>
      <c r="F411" s="17">
        <f t="shared" si="544"/>
        <v>0</v>
      </c>
      <c r="G411" s="17">
        <f t="shared" si="544"/>
        <v>0</v>
      </c>
      <c r="H411" s="17">
        <f t="shared" si="544"/>
        <v>0</v>
      </c>
      <c r="I411" s="17">
        <f t="shared" si="544"/>
        <v>0</v>
      </c>
      <c r="J411" s="17">
        <f t="shared" si="544"/>
        <v>0</v>
      </c>
      <c r="K411" s="17">
        <f t="shared" si="544"/>
        <v>0</v>
      </c>
      <c r="L411" s="17">
        <f t="shared" si="544"/>
        <v>0</v>
      </c>
      <c r="M411" s="17">
        <f t="shared" si="544"/>
        <v>0</v>
      </c>
      <c r="N411" s="17">
        <f t="shared" si="544"/>
        <v>0</v>
      </c>
      <c r="O411" s="17">
        <f t="shared" si="544"/>
        <v>0</v>
      </c>
      <c r="P411" s="17">
        <f t="shared" si="544"/>
        <v>0</v>
      </c>
      <c r="Q411" s="17">
        <f t="shared" si="544"/>
        <v>0</v>
      </c>
      <c r="R411" s="17">
        <f t="shared" si="544"/>
        <v>0</v>
      </c>
      <c r="S411" s="17">
        <f t="shared" si="544"/>
        <v>0</v>
      </c>
      <c r="T411" s="17">
        <f t="shared" si="544"/>
        <v>0</v>
      </c>
      <c r="U411" s="17">
        <f t="shared" si="544"/>
        <v>0</v>
      </c>
      <c r="V411" s="17">
        <f t="shared" si="544"/>
        <v>0</v>
      </c>
      <c r="W411" s="17">
        <f t="shared" si="544"/>
        <v>0</v>
      </c>
      <c r="X411" s="17">
        <f t="shared" si="544"/>
        <v>0</v>
      </c>
      <c r="Y411" s="17">
        <f t="shared" si="544"/>
        <v>0</v>
      </c>
      <c r="Z411" s="17">
        <f t="shared" si="544"/>
        <v>0</v>
      </c>
      <c r="AA411" s="17">
        <f t="shared" si="544"/>
        <v>0</v>
      </c>
      <c r="AB411" s="17">
        <f t="shared" si="544"/>
        <v>0</v>
      </c>
      <c r="AC411" s="17">
        <f t="shared" si="544"/>
        <v>0</v>
      </c>
      <c r="AD411" s="17">
        <f t="shared" si="544"/>
        <v>0</v>
      </c>
      <c r="AE411" s="17">
        <f t="shared" si="544"/>
        <v>0</v>
      </c>
      <c r="AF411" s="17">
        <f t="shared" si="544"/>
        <v>0</v>
      </c>
      <c r="AG411" s="17">
        <f t="shared" si="544"/>
        <v>0</v>
      </c>
      <c r="AH411" s="17">
        <f t="shared" si="544"/>
        <v>0</v>
      </c>
      <c r="AI411" s="17">
        <f t="shared" si="544"/>
        <v>0</v>
      </c>
      <c r="AJ411" s="17">
        <f t="shared" si="544"/>
        <v>0</v>
      </c>
      <c r="AK411" s="17">
        <f t="shared" si="544"/>
        <v>0</v>
      </c>
      <c r="AL411" s="17">
        <f t="shared" si="544"/>
        <v>0</v>
      </c>
      <c r="AM411" s="17">
        <f t="shared" si="544"/>
        <v>0</v>
      </c>
      <c r="AN411" s="17">
        <f t="shared" si="544"/>
        <v>0</v>
      </c>
      <c r="AO411" s="17">
        <f t="shared" si="544"/>
        <v>0</v>
      </c>
      <c r="AP411" s="22" t="str">
        <f t="shared" si="530"/>
        <v/>
      </c>
      <c r="AQ411" s="69" t="str">
        <f t="shared" si="531"/>
        <v/>
      </c>
      <c r="AR411" s="8"/>
      <c r="AS411" s="16"/>
      <c r="AT411" s="16"/>
      <c r="AU411" s="16"/>
      <c r="AV411" s="16"/>
      <c r="AW411" s="16"/>
      <c r="AX411" s="16"/>
      <c r="AY411" s="16"/>
      <c r="AZ411" s="16"/>
      <c r="BA411" s="16"/>
      <c r="BB411" s="16"/>
      <c r="BC411" s="16"/>
      <c r="BD411" s="16"/>
      <c r="BE411" s="16"/>
      <c r="BF411" s="16"/>
      <c r="BG411" s="16"/>
      <c r="BH411" s="16"/>
      <c r="BI411" s="16"/>
      <c r="BJ411" s="16"/>
      <c r="BK411" s="16"/>
      <c r="BO411" s="16"/>
      <c r="BP411" s="16"/>
      <c r="BQ411" s="16"/>
      <c r="BR411" s="16"/>
      <c r="BS411" s="16"/>
      <c r="BT411" s="16"/>
      <c r="BU411" s="16"/>
      <c r="BV411" s="16"/>
      <c r="BW411" s="16"/>
      <c r="BX411" s="16"/>
      <c r="BY411" s="16"/>
      <c r="BZ411" s="16"/>
      <c r="CA411" s="16"/>
      <c r="CB411" s="16"/>
      <c r="CC411" s="16"/>
      <c r="CD411" s="16"/>
      <c r="CE411" s="16"/>
      <c r="CF411" s="16"/>
      <c r="CG411" s="16"/>
    </row>
    <row r="412" spans="1:85">
      <c r="A412" s="4"/>
      <c r="B412" s="8" t="s">
        <v>248</v>
      </c>
      <c r="C412" s="8" t="s">
        <v>249</v>
      </c>
      <c r="D412" s="17">
        <f t="shared" ref="D412:AO412" si="545">IF(UPPER(D148)="ABS",0,IF(AND(D$67&gt;0,N(D$68)=0,D$68&lt;&gt;"*"),N(D148)/D$67*D$66,0))</f>
        <v>0</v>
      </c>
      <c r="E412" s="17">
        <f t="shared" si="545"/>
        <v>0</v>
      </c>
      <c r="F412" s="17">
        <f t="shared" si="545"/>
        <v>0</v>
      </c>
      <c r="G412" s="17">
        <f t="shared" si="545"/>
        <v>0</v>
      </c>
      <c r="H412" s="17">
        <f t="shared" si="545"/>
        <v>0</v>
      </c>
      <c r="I412" s="17">
        <f t="shared" si="545"/>
        <v>0</v>
      </c>
      <c r="J412" s="17">
        <f t="shared" si="545"/>
        <v>0</v>
      </c>
      <c r="K412" s="17">
        <f t="shared" si="545"/>
        <v>0</v>
      </c>
      <c r="L412" s="17">
        <f t="shared" si="545"/>
        <v>0</v>
      </c>
      <c r="M412" s="17">
        <f t="shared" si="545"/>
        <v>0</v>
      </c>
      <c r="N412" s="17">
        <f t="shared" si="545"/>
        <v>0</v>
      </c>
      <c r="O412" s="17">
        <f t="shared" si="545"/>
        <v>0</v>
      </c>
      <c r="P412" s="17">
        <f t="shared" si="545"/>
        <v>0</v>
      </c>
      <c r="Q412" s="17">
        <f t="shared" si="545"/>
        <v>0</v>
      </c>
      <c r="R412" s="17">
        <f t="shared" si="545"/>
        <v>0</v>
      </c>
      <c r="S412" s="17">
        <f t="shared" si="545"/>
        <v>0</v>
      </c>
      <c r="T412" s="17">
        <f t="shared" si="545"/>
        <v>0</v>
      </c>
      <c r="U412" s="17">
        <f t="shared" si="545"/>
        <v>0</v>
      </c>
      <c r="V412" s="17">
        <f t="shared" si="545"/>
        <v>0</v>
      </c>
      <c r="W412" s="17">
        <f t="shared" si="545"/>
        <v>0</v>
      </c>
      <c r="X412" s="17">
        <f t="shared" si="545"/>
        <v>0</v>
      </c>
      <c r="Y412" s="17">
        <f t="shared" si="545"/>
        <v>0</v>
      </c>
      <c r="Z412" s="17">
        <f t="shared" si="545"/>
        <v>0</v>
      </c>
      <c r="AA412" s="17">
        <f t="shared" si="545"/>
        <v>0</v>
      </c>
      <c r="AB412" s="17">
        <f t="shared" si="545"/>
        <v>0</v>
      </c>
      <c r="AC412" s="17">
        <f t="shared" si="545"/>
        <v>0</v>
      </c>
      <c r="AD412" s="17">
        <f t="shared" si="545"/>
        <v>0</v>
      </c>
      <c r="AE412" s="17">
        <f t="shared" si="545"/>
        <v>0</v>
      </c>
      <c r="AF412" s="17">
        <f t="shared" si="545"/>
        <v>0</v>
      </c>
      <c r="AG412" s="17">
        <f t="shared" si="545"/>
        <v>0</v>
      </c>
      <c r="AH412" s="17">
        <f t="shared" si="545"/>
        <v>0</v>
      </c>
      <c r="AI412" s="17">
        <f t="shared" si="545"/>
        <v>0</v>
      </c>
      <c r="AJ412" s="17">
        <f t="shared" si="545"/>
        <v>0</v>
      </c>
      <c r="AK412" s="17">
        <f t="shared" si="545"/>
        <v>0</v>
      </c>
      <c r="AL412" s="17">
        <f t="shared" si="545"/>
        <v>0</v>
      </c>
      <c r="AM412" s="17">
        <f t="shared" si="545"/>
        <v>0</v>
      </c>
      <c r="AN412" s="17">
        <f t="shared" si="545"/>
        <v>0</v>
      </c>
      <c r="AO412" s="17">
        <f t="shared" si="545"/>
        <v>0</v>
      </c>
      <c r="AP412" s="22" t="str">
        <f t="shared" si="530"/>
        <v/>
      </c>
      <c r="AQ412" s="69" t="str">
        <f t="shared" si="531"/>
        <v/>
      </c>
      <c r="AR412" s="8"/>
      <c r="AS412" s="16"/>
      <c r="AT412" s="16"/>
      <c r="AU412" s="16"/>
      <c r="AV412" s="16"/>
      <c r="AW412" s="16"/>
      <c r="AX412" s="16"/>
      <c r="AY412" s="16"/>
      <c r="AZ412" s="16"/>
      <c r="BA412" s="16"/>
      <c r="BB412" s="16"/>
      <c r="BC412" s="16"/>
      <c r="BD412" s="16"/>
      <c r="BE412" s="16"/>
      <c r="BF412" s="16"/>
      <c r="BG412" s="16"/>
      <c r="BH412" s="16"/>
      <c r="BI412" s="16"/>
      <c r="BJ412" s="16"/>
      <c r="BK412" s="16"/>
      <c r="BO412" s="16"/>
      <c r="BP412" s="16"/>
      <c r="BQ412" s="16"/>
      <c r="BR412" s="16"/>
      <c r="BS412" s="16"/>
      <c r="BT412" s="16"/>
      <c r="BU412" s="16"/>
      <c r="BV412" s="16"/>
      <c r="BW412" s="16"/>
      <c r="BX412" s="16"/>
      <c r="BY412" s="16"/>
      <c r="BZ412" s="16"/>
      <c r="CA412" s="16"/>
      <c r="CB412" s="16"/>
      <c r="CC412" s="16"/>
      <c r="CD412" s="16"/>
      <c r="CE412" s="16"/>
      <c r="CF412" s="16"/>
      <c r="CG412" s="16"/>
    </row>
    <row r="413" spans="1:85">
      <c r="A413" s="4"/>
      <c r="B413" s="8" t="s">
        <v>252</v>
      </c>
      <c r="C413" s="8" t="s">
        <v>253</v>
      </c>
      <c r="D413" s="17">
        <f t="shared" ref="D413:AO413" si="546">IF(UPPER(D149)="ABS",0,IF(AND(D$67&gt;0,N(D$68)=0,D$68&lt;&gt;"*"),N(D149)/D$67*D$66,0))</f>
        <v>0</v>
      </c>
      <c r="E413" s="17">
        <f t="shared" si="546"/>
        <v>0</v>
      </c>
      <c r="F413" s="17">
        <f t="shared" si="546"/>
        <v>0</v>
      </c>
      <c r="G413" s="17">
        <f t="shared" si="546"/>
        <v>0</v>
      </c>
      <c r="H413" s="17">
        <f t="shared" si="546"/>
        <v>0</v>
      </c>
      <c r="I413" s="17">
        <f t="shared" si="546"/>
        <v>0</v>
      </c>
      <c r="J413" s="17">
        <f t="shared" si="546"/>
        <v>0</v>
      </c>
      <c r="K413" s="17">
        <f t="shared" si="546"/>
        <v>0</v>
      </c>
      <c r="L413" s="17">
        <f t="shared" si="546"/>
        <v>0</v>
      </c>
      <c r="M413" s="17">
        <f t="shared" si="546"/>
        <v>0</v>
      </c>
      <c r="N413" s="17">
        <f t="shared" si="546"/>
        <v>0</v>
      </c>
      <c r="O413" s="17">
        <f t="shared" si="546"/>
        <v>0</v>
      </c>
      <c r="P413" s="17">
        <f t="shared" si="546"/>
        <v>0</v>
      </c>
      <c r="Q413" s="17">
        <f t="shared" si="546"/>
        <v>0</v>
      </c>
      <c r="R413" s="17">
        <f t="shared" si="546"/>
        <v>0</v>
      </c>
      <c r="S413" s="17">
        <f t="shared" si="546"/>
        <v>0</v>
      </c>
      <c r="T413" s="17">
        <f t="shared" si="546"/>
        <v>0</v>
      </c>
      <c r="U413" s="17">
        <f t="shared" si="546"/>
        <v>0</v>
      </c>
      <c r="V413" s="17">
        <f t="shared" si="546"/>
        <v>0</v>
      </c>
      <c r="W413" s="17">
        <f t="shared" si="546"/>
        <v>0</v>
      </c>
      <c r="X413" s="17">
        <f t="shared" si="546"/>
        <v>0</v>
      </c>
      <c r="Y413" s="17">
        <f t="shared" si="546"/>
        <v>0</v>
      </c>
      <c r="Z413" s="17">
        <f t="shared" si="546"/>
        <v>0</v>
      </c>
      <c r="AA413" s="17">
        <f t="shared" si="546"/>
        <v>0</v>
      </c>
      <c r="AB413" s="17">
        <f t="shared" si="546"/>
        <v>0</v>
      </c>
      <c r="AC413" s="17">
        <f t="shared" si="546"/>
        <v>0</v>
      </c>
      <c r="AD413" s="17">
        <f t="shared" si="546"/>
        <v>0</v>
      </c>
      <c r="AE413" s="17">
        <f t="shared" si="546"/>
        <v>0</v>
      </c>
      <c r="AF413" s="17">
        <f t="shared" si="546"/>
        <v>0</v>
      </c>
      <c r="AG413" s="17">
        <f t="shared" si="546"/>
        <v>0</v>
      </c>
      <c r="AH413" s="17">
        <f t="shared" si="546"/>
        <v>0</v>
      </c>
      <c r="AI413" s="17">
        <f t="shared" si="546"/>
        <v>0</v>
      </c>
      <c r="AJ413" s="17">
        <f t="shared" si="546"/>
        <v>0</v>
      </c>
      <c r="AK413" s="17">
        <f t="shared" si="546"/>
        <v>0</v>
      </c>
      <c r="AL413" s="17">
        <f t="shared" si="546"/>
        <v>0</v>
      </c>
      <c r="AM413" s="17">
        <f t="shared" si="546"/>
        <v>0</v>
      </c>
      <c r="AN413" s="17">
        <f t="shared" si="546"/>
        <v>0</v>
      </c>
      <c r="AO413" s="17">
        <f t="shared" si="546"/>
        <v>0</v>
      </c>
      <c r="AP413" s="22" t="str">
        <f t="shared" si="530"/>
        <v/>
      </c>
      <c r="AQ413" s="69" t="str">
        <f t="shared" si="531"/>
        <v/>
      </c>
      <c r="AR413" s="8"/>
      <c r="AS413" s="16"/>
      <c r="AT413" s="16"/>
      <c r="AU413" s="16"/>
      <c r="AV413" s="16"/>
      <c r="AW413" s="16"/>
      <c r="AX413" s="16"/>
      <c r="AY413" s="16"/>
      <c r="AZ413" s="16"/>
      <c r="BA413" s="16"/>
      <c r="BB413" s="16"/>
      <c r="BC413" s="16"/>
      <c r="BD413" s="16"/>
      <c r="BE413" s="16"/>
      <c r="BF413" s="16"/>
      <c r="BG413" s="16"/>
      <c r="BH413" s="16"/>
      <c r="BI413" s="16"/>
      <c r="BJ413" s="16"/>
      <c r="BK413" s="16"/>
      <c r="BO413" s="16"/>
      <c r="BP413" s="16"/>
      <c r="BQ413" s="16"/>
      <c r="BR413" s="16"/>
      <c r="BS413" s="16"/>
      <c r="BT413" s="16"/>
      <c r="BU413" s="16"/>
      <c r="BV413" s="16"/>
      <c r="BW413" s="16"/>
      <c r="BX413" s="16"/>
      <c r="BY413" s="16"/>
      <c r="BZ413" s="16"/>
      <c r="CA413" s="16"/>
      <c r="CB413" s="16"/>
      <c r="CC413" s="16"/>
      <c r="CD413" s="16"/>
      <c r="CE413" s="16"/>
      <c r="CF413" s="16"/>
      <c r="CG413" s="16"/>
    </row>
    <row r="414" spans="1:85">
      <c r="A414" s="4"/>
      <c r="B414" s="8" t="s">
        <v>250</v>
      </c>
      <c r="C414" s="8" t="s">
        <v>251</v>
      </c>
      <c r="D414" s="17">
        <f t="shared" ref="D414:AO414" si="547">IF(UPPER(D150)="ABS",0,IF(AND(D$67&gt;0,N(D$68)=0,D$68&lt;&gt;"*"),N(D150)/D$67*D$66,0))</f>
        <v>0</v>
      </c>
      <c r="E414" s="17">
        <f t="shared" si="547"/>
        <v>0</v>
      </c>
      <c r="F414" s="17">
        <f t="shared" si="547"/>
        <v>0</v>
      </c>
      <c r="G414" s="17">
        <f t="shared" si="547"/>
        <v>0</v>
      </c>
      <c r="H414" s="17">
        <f t="shared" si="547"/>
        <v>0</v>
      </c>
      <c r="I414" s="17">
        <f t="shared" si="547"/>
        <v>0</v>
      </c>
      <c r="J414" s="17">
        <f t="shared" si="547"/>
        <v>0</v>
      </c>
      <c r="K414" s="17">
        <f t="shared" si="547"/>
        <v>0</v>
      </c>
      <c r="L414" s="17">
        <f t="shared" si="547"/>
        <v>0</v>
      </c>
      <c r="M414" s="17">
        <f t="shared" si="547"/>
        <v>0</v>
      </c>
      <c r="N414" s="17">
        <f t="shared" si="547"/>
        <v>0</v>
      </c>
      <c r="O414" s="17">
        <f t="shared" si="547"/>
        <v>0</v>
      </c>
      <c r="P414" s="17">
        <f t="shared" si="547"/>
        <v>0</v>
      </c>
      <c r="Q414" s="17">
        <f t="shared" si="547"/>
        <v>0</v>
      </c>
      <c r="R414" s="17">
        <f t="shared" si="547"/>
        <v>0</v>
      </c>
      <c r="S414" s="17">
        <f t="shared" si="547"/>
        <v>0</v>
      </c>
      <c r="T414" s="17">
        <f t="shared" si="547"/>
        <v>0</v>
      </c>
      <c r="U414" s="17">
        <f t="shared" si="547"/>
        <v>0</v>
      </c>
      <c r="V414" s="17">
        <f t="shared" si="547"/>
        <v>0</v>
      </c>
      <c r="W414" s="17">
        <f t="shared" si="547"/>
        <v>0</v>
      </c>
      <c r="X414" s="17">
        <f t="shared" si="547"/>
        <v>0</v>
      </c>
      <c r="Y414" s="17">
        <f t="shared" si="547"/>
        <v>0</v>
      </c>
      <c r="Z414" s="17">
        <f t="shared" si="547"/>
        <v>0</v>
      </c>
      <c r="AA414" s="17">
        <f t="shared" si="547"/>
        <v>0</v>
      </c>
      <c r="AB414" s="17">
        <f t="shared" si="547"/>
        <v>0</v>
      </c>
      <c r="AC414" s="17">
        <f t="shared" si="547"/>
        <v>0</v>
      </c>
      <c r="AD414" s="17">
        <f t="shared" si="547"/>
        <v>0</v>
      </c>
      <c r="AE414" s="17">
        <f t="shared" si="547"/>
        <v>0</v>
      </c>
      <c r="AF414" s="17">
        <f t="shared" si="547"/>
        <v>0</v>
      </c>
      <c r="AG414" s="17">
        <f t="shared" si="547"/>
        <v>0</v>
      </c>
      <c r="AH414" s="17">
        <f t="shared" si="547"/>
        <v>0</v>
      </c>
      <c r="AI414" s="17">
        <f t="shared" si="547"/>
        <v>0</v>
      </c>
      <c r="AJ414" s="17">
        <f t="shared" si="547"/>
        <v>0</v>
      </c>
      <c r="AK414" s="17">
        <f t="shared" si="547"/>
        <v>0</v>
      </c>
      <c r="AL414" s="17">
        <f t="shared" si="547"/>
        <v>0</v>
      </c>
      <c r="AM414" s="17">
        <f t="shared" si="547"/>
        <v>0</v>
      </c>
      <c r="AN414" s="17">
        <f t="shared" si="547"/>
        <v>0</v>
      </c>
      <c r="AO414" s="17">
        <f t="shared" si="547"/>
        <v>0</v>
      </c>
      <c r="AP414" s="22" t="str">
        <f t="shared" si="530"/>
        <v/>
      </c>
      <c r="AQ414" s="69" t="str">
        <f t="shared" si="531"/>
        <v/>
      </c>
      <c r="AR414" s="8"/>
      <c r="AS414" s="16"/>
      <c r="AT414" s="16"/>
      <c r="AU414" s="16"/>
      <c r="AV414" s="16"/>
      <c r="AW414" s="16"/>
      <c r="AX414" s="16"/>
      <c r="AY414" s="16"/>
      <c r="AZ414" s="16"/>
      <c r="BA414" s="16"/>
      <c r="BB414" s="16"/>
      <c r="BC414" s="16"/>
      <c r="BD414" s="16"/>
      <c r="BE414" s="16"/>
      <c r="BF414" s="16"/>
      <c r="BG414" s="16"/>
      <c r="BH414" s="16"/>
      <c r="BI414" s="16"/>
      <c r="BJ414" s="16"/>
      <c r="BK414" s="16"/>
      <c r="BO414" s="16"/>
      <c r="BP414" s="16"/>
      <c r="BQ414" s="16"/>
      <c r="BR414" s="16"/>
      <c r="BS414" s="16"/>
      <c r="BT414" s="16"/>
      <c r="BU414" s="16"/>
      <c r="BV414" s="16"/>
      <c r="BW414" s="16"/>
      <c r="BX414" s="16"/>
      <c r="BY414" s="16"/>
      <c r="BZ414" s="16"/>
      <c r="CA414" s="16"/>
      <c r="CB414" s="16"/>
      <c r="CC414" s="16"/>
      <c r="CD414" s="16"/>
      <c r="CE414" s="16"/>
      <c r="CF414" s="16"/>
      <c r="CG414" s="16"/>
    </row>
    <row r="415" spans="1:85">
      <c r="B415" s="8" t="s">
        <v>245</v>
      </c>
      <c r="C415" s="8" t="s">
        <v>2303</v>
      </c>
      <c r="D415" s="17">
        <f t="shared" ref="D415:AO415" si="548">IF(UPPER(D151)="ABS",0,IF(AND(D$67&gt;0,N(D$68)=0,D$68&lt;&gt;"*"),N(D151)/D$67*D$66,0))</f>
        <v>0</v>
      </c>
      <c r="E415" s="17">
        <f t="shared" si="548"/>
        <v>0</v>
      </c>
      <c r="F415" s="17">
        <f t="shared" si="548"/>
        <v>0</v>
      </c>
      <c r="G415" s="17">
        <f t="shared" si="548"/>
        <v>0</v>
      </c>
      <c r="H415" s="17">
        <f t="shared" si="548"/>
        <v>0</v>
      </c>
      <c r="I415" s="17">
        <f t="shared" si="548"/>
        <v>0</v>
      </c>
      <c r="J415" s="17">
        <f t="shared" si="548"/>
        <v>0</v>
      </c>
      <c r="K415" s="17">
        <f t="shared" si="548"/>
        <v>0</v>
      </c>
      <c r="L415" s="17">
        <f t="shared" si="548"/>
        <v>0</v>
      </c>
      <c r="M415" s="17">
        <f t="shared" si="548"/>
        <v>0</v>
      </c>
      <c r="N415" s="17">
        <f t="shared" si="548"/>
        <v>0</v>
      </c>
      <c r="O415" s="17">
        <f t="shared" si="548"/>
        <v>0</v>
      </c>
      <c r="P415" s="17">
        <f t="shared" si="548"/>
        <v>0</v>
      </c>
      <c r="Q415" s="17">
        <f t="shared" si="548"/>
        <v>0</v>
      </c>
      <c r="R415" s="17">
        <f t="shared" si="548"/>
        <v>0</v>
      </c>
      <c r="S415" s="17">
        <f t="shared" si="548"/>
        <v>0</v>
      </c>
      <c r="T415" s="17">
        <f t="shared" si="548"/>
        <v>0</v>
      </c>
      <c r="U415" s="17">
        <f t="shared" si="548"/>
        <v>0</v>
      </c>
      <c r="V415" s="17">
        <f t="shared" si="548"/>
        <v>0</v>
      </c>
      <c r="W415" s="17">
        <f t="shared" si="548"/>
        <v>0</v>
      </c>
      <c r="X415" s="17">
        <f t="shared" si="548"/>
        <v>0</v>
      </c>
      <c r="Y415" s="17">
        <f t="shared" si="548"/>
        <v>0</v>
      </c>
      <c r="Z415" s="17">
        <f t="shared" si="548"/>
        <v>0</v>
      </c>
      <c r="AA415" s="17">
        <f t="shared" si="548"/>
        <v>0</v>
      </c>
      <c r="AB415" s="17">
        <f t="shared" si="548"/>
        <v>0</v>
      </c>
      <c r="AC415" s="17">
        <f t="shared" si="548"/>
        <v>0</v>
      </c>
      <c r="AD415" s="17">
        <f t="shared" si="548"/>
        <v>0</v>
      </c>
      <c r="AE415" s="17">
        <f t="shared" si="548"/>
        <v>0</v>
      </c>
      <c r="AF415" s="17">
        <f t="shared" si="548"/>
        <v>0</v>
      </c>
      <c r="AG415" s="17">
        <f t="shared" si="548"/>
        <v>0</v>
      </c>
      <c r="AH415" s="17">
        <f t="shared" si="548"/>
        <v>0</v>
      </c>
      <c r="AI415" s="17">
        <f t="shared" si="548"/>
        <v>0</v>
      </c>
      <c r="AJ415" s="17">
        <f t="shared" si="548"/>
        <v>0</v>
      </c>
      <c r="AK415" s="17">
        <f t="shared" si="548"/>
        <v>0</v>
      </c>
      <c r="AL415" s="17">
        <f t="shared" si="548"/>
        <v>0</v>
      </c>
      <c r="AM415" s="17">
        <f t="shared" si="548"/>
        <v>0</v>
      </c>
      <c r="AN415" s="17">
        <f t="shared" si="548"/>
        <v>0</v>
      </c>
      <c r="AO415" s="17">
        <f t="shared" si="548"/>
        <v>0</v>
      </c>
      <c r="AP415" s="22" t="str">
        <f t="shared" si="530"/>
        <v/>
      </c>
      <c r="AQ415" s="69" t="str">
        <f t="shared" si="531"/>
        <v/>
      </c>
      <c r="AR415" s="8"/>
      <c r="AS415" s="16"/>
      <c r="AT415" s="16"/>
      <c r="AU415" s="16"/>
      <c r="AV415" s="16"/>
      <c r="AW415" s="16"/>
      <c r="AX415" s="16"/>
      <c r="AY415" s="16"/>
      <c r="AZ415" s="16"/>
      <c r="BA415" s="16"/>
      <c r="BB415" s="16"/>
      <c r="BC415" s="16"/>
      <c r="BD415" s="16"/>
      <c r="BE415" s="16"/>
      <c r="BF415" s="16"/>
      <c r="BG415" s="16"/>
      <c r="BH415" s="16"/>
      <c r="BI415" s="16"/>
      <c r="BJ415" s="16"/>
      <c r="BK415" s="16"/>
      <c r="BO415" s="16"/>
      <c r="BP415" s="16"/>
      <c r="BQ415" s="16"/>
      <c r="BR415" s="16"/>
      <c r="BS415" s="16"/>
      <c r="BT415" s="16"/>
      <c r="BU415" s="16"/>
      <c r="BV415" s="16"/>
      <c r="BW415" s="16"/>
      <c r="BX415" s="16"/>
      <c r="BY415" s="16"/>
      <c r="BZ415" s="16"/>
      <c r="CA415" s="16"/>
      <c r="CB415" s="16"/>
      <c r="CC415" s="16"/>
      <c r="CD415" s="16"/>
      <c r="CE415" s="16"/>
      <c r="CF415" s="16"/>
      <c r="CG415" s="16"/>
    </row>
    <row r="416" spans="1:85">
      <c r="B416" s="8" t="s">
        <v>260</v>
      </c>
      <c r="C416" s="8" t="s">
        <v>261</v>
      </c>
      <c r="D416" s="17">
        <f t="shared" ref="D416:AO416" si="549">IF(UPPER(D152)="ABS",0,IF(AND(D$67&gt;0,N(D$68)=0,D$68&lt;&gt;"*"),N(D152)/D$67*D$66,0))</f>
        <v>0</v>
      </c>
      <c r="E416" s="17">
        <f t="shared" si="549"/>
        <v>0</v>
      </c>
      <c r="F416" s="17">
        <f t="shared" si="549"/>
        <v>0</v>
      </c>
      <c r="G416" s="17">
        <f t="shared" si="549"/>
        <v>0</v>
      </c>
      <c r="H416" s="17">
        <f t="shared" si="549"/>
        <v>0</v>
      </c>
      <c r="I416" s="17">
        <f t="shared" si="549"/>
        <v>0</v>
      </c>
      <c r="J416" s="17">
        <f t="shared" si="549"/>
        <v>0</v>
      </c>
      <c r="K416" s="17">
        <f t="shared" si="549"/>
        <v>0</v>
      </c>
      <c r="L416" s="17">
        <f t="shared" si="549"/>
        <v>0</v>
      </c>
      <c r="M416" s="17">
        <f t="shared" si="549"/>
        <v>0</v>
      </c>
      <c r="N416" s="17">
        <f t="shared" si="549"/>
        <v>0</v>
      </c>
      <c r="O416" s="17">
        <f t="shared" si="549"/>
        <v>0</v>
      </c>
      <c r="P416" s="17">
        <f t="shared" si="549"/>
        <v>0</v>
      </c>
      <c r="Q416" s="17">
        <f t="shared" si="549"/>
        <v>0</v>
      </c>
      <c r="R416" s="17">
        <f t="shared" si="549"/>
        <v>0</v>
      </c>
      <c r="S416" s="17">
        <f t="shared" si="549"/>
        <v>0</v>
      </c>
      <c r="T416" s="17">
        <f t="shared" si="549"/>
        <v>0</v>
      </c>
      <c r="U416" s="17">
        <f t="shared" si="549"/>
        <v>0</v>
      </c>
      <c r="V416" s="17">
        <f t="shared" si="549"/>
        <v>0</v>
      </c>
      <c r="W416" s="17">
        <f t="shared" si="549"/>
        <v>0</v>
      </c>
      <c r="X416" s="17">
        <f t="shared" si="549"/>
        <v>0</v>
      </c>
      <c r="Y416" s="17">
        <f t="shared" si="549"/>
        <v>0</v>
      </c>
      <c r="Z416" s="17">
        <f t="shared" si="549"/>
        <v>0</v>
      </c>
      <c r="AA416" s="17">
        <f t="shared" si="549"/>
        <v>0</v>
      </c>
      <c r="AB416" s="17">
        <f t="shared" si="549"/>
        <v>0</v>
      </c>
      <c r="AC416" s="17">
        <f t="shared" si="549"/>
        <v>0</v>
      </c>
      <c r="AD416" s="17">
        <f t="shared" si="549"/>
        <v>0</v>
      </c>
      <c r="AE416" s="17">
        <f t="shared" si="549"/>
        <v>0</v>
      </c>
      <c r="AF416" s="17">
        <f t="shared" si="549"/>
        <v>0</v>
      </c>
      <c r="AG416" s="17">
        <f t="shared" si="549"/>
        <v>0</v>
      </c>
      <c r="AH416" s="17">
        <f t="shared" si="549"/>
        <v>0</v>
      </c>
      <c r="AI416" s="17">
        <f t="shared" si="549"/>
        <v>0</v>
      </c>
      <c r="AJ416" s="17">
        <f t="shared" si="549"/>
        <v>0</v>
      </c>
      <c r="AK416" s="17">
        <f t="shared" si="549"/>
        <v>0</v>
      </c>
      <c r="AL416" s="17">
        <f t="shared" si="549"/>
        <v>0</v>
      </c>
      <c r="AM416" s="17">
        <f t="shared" si="549"/>
        <v>0</v>
      </c>
      <c r="AN416" s="17">
        <f t="shared" si="549"/>
        <v>0</v>
      </c>
      <c r="AO416" s="17">
        <f t="shared" si="549"/>
        <v>0</v>
      </c>
      <c r="AP416" s="22" t="str">
        <f t="shared" si="530"/>
        <v/>
      </c>
      <c r="AQ416" s="69" t="str">
        <f t="shared" si="531"/>
        <v/>
      </c>
      <c r="AR416" s="8"/>
      <c r="AS416" s="16"/>
      <c r="AT416" s="16"/>
      <c r="AU416" s="16"/>
      <c r="AV416" s="16"/>
      <c r="AW416" s="16"/>
      <c r="AX416" s="16"/>
      <c r="AY416" s="16"/>
      <c r="AZ416" s="16"/>
      <c r="BA416" s="16"/>
      <c r="BB416" s="16"/>
      <c r="BC416" s="16"/>
      <c r="BD416" s="16"/>
      <c r="BE416" s="16"/>
      <c r="BF416" s="16"/>
      <c r="BG416" s="16"/>
      <c r="BH416" s="16"/>
      <c r="BI416" s="16"/>
      <c r="BJ416" s="16"/>
      <c r="BK416" s="16"/>
      <c r="BO416" s="16"/>
      <c r="BP416" s="16"/>
      <c r="BQ416" s="16"/>
      <c r="BR416" s="16"/>
      <c r="BS416" s="16"/>
      <c r="BT416" s="16"/>
      <c r="BU416" s="16"/>
      <c r="BV416" s="16"/>
      <c r="BW416" s="16"/>
      <c r="BX416" s="16"/>
      <c r="BY416" s="16"/>
      <c r="BZ416" s="16"/>
      <c r="CA416" s="16"/>
      <c r="CB416" s="16"/>
      <c r="CC416" s="16"/>
      <c r="CD416" s="16"/>
      <c r="CE416" s="16"/>
      <c r="CF416" s="16"/>
      <c r="CG416" s="16"/>
    </row>
    <row r="417" spans="1:85">
      <c r="A417" s="14"/>
      <c r="B417" s="5" t="s">
        <v>258</v>
      </c>
      <c r="C417" s="8" t="s">
        <v>259</v>
      </c>
      <c r="D417" s="17">
        <f t="shared" ref="D417:AO417" si="550">IF(UPPER(D153)="ABS",0,IF(AND(D$67&gt;0,N(D$68)=0,D$68&lt;&gt;"*"),N(D153)/D$67*D$66,0))</f>
        <v>0</v>
      </c>
      <c r="E417" s="17">
        <f t="shared" si="550"/>
        <v>0</v>
      </c>
      <c r="F417" s="17">
        <f t="shared" si="550"/>
        <v>0</v>
      </c>
      <c r="G417" s="17">
        <f t="shared" si="550"/>
        <v>0</v>
      </c>
      <c r="H417" s="17">
        <f t="shared" si="550"/>
        <v>0</v>
      </c>
      <c r="I417" s="17">
        <f t="shared" si="550"/>
        <v>0</v>
      </c>
      <c r="J417" s="17">
        <f t="shared" si="550"/>
        <v>0</v>
      </c>
      <c r="K417" s="17">
        <f t="shared" si="550"/>
        <v>0</v>
      </c>
      <c r="L417" s="17">
        <f t="shared" si="550"/>
        <v>0</v>
      </c>
      <c r="M417" s="17">
        <f t="shared" si="550"/>
        <v>0</v>
      </c>
      <c r="N417" s="17">
        <f t="shared" si="550"/>
        <v>0</v>
      </c>
      <c r="O417" s="17">
        <f t="shared" si="550"/>
        <v>0</v>
      </c>
      <c r="P417" s="17">
        <f t="shared" si="550"/>
        <v>0</v>
      </c>
      <c r="Q417" s="17">
        <f t="shared" si="550"/>
        <v>0</v>
      </c>
      <c r="R417" s="17">
        <f t="shared" si="550"/>
        <v>0</v>
      </c>
      <c r="S417" s="17">
        <f t="shared" si="550"/>
        <v>0</v>
      </c>
      <c r="T417" s="17">
        <f t="shared" si="550"/>
        <v>0</v>
      </c>
      <c r="U417" s="17">
        <f t="shared" si="550"/>
        <v>0</v>
      </c>
      <c r="V417" s="17">
        <f t="shared" si="550"/>
        <v>0</v>
      </c>
      <c r="W417" s="17">
        <f t="shared" si="550"/>
        <v>0</v>
      </c>
      <c r="X417" s="17">
        <f t="shared" si="550"/>
        <v>0</v>
      </c>
      <c r="Y417" s="17">
        <f t="shared" si="550"/>
        <v>0</v>
      </c>
      <c r="Z417" s="17">
        <f t="shared" si="550"/>
        <v>0</v>
      </c>
      <c r="AA417" s="17">
        <f t="shared" si="550"/>
        <v>0</v>
      </c>
      <c r="AB417" s="17">
        <f t="shared" si="550"/>
        <v>0</v>
      </c>
      <c r="AC417" s="17">
        <f t="shared" si="550"/>
        <v>0</v>
      </c>
      <c r="AD417" s="17">
        <f t="shared" si="550"/>
        <v>0</v>
      </c>
      <c r="AE417" s="17">
        <f t="shared" si="550"/>
        <v>0</v>
      </c>
      <c r="AF417" s="17">
        <f t="shared" si="550"/>
        <v>0</v>
      </c>
      <c r="AG417" s="17">
        <f t="shared" si="550"/>
        <v>0</v>
      </c>
      <c r="AH417" s="17">
        <f t="shared" si="550"/>
        <v>0</v>
      </c>
      <c r="AI417" s="17">
        <f t="shared" si="550"/>
        <v>0</v>
      </c>
      <c r="AJ417" s="17">
        <f t="shared" si="550"/>
        <v>0</v>
      </c>
      <c r="AK417" s="17">
        <f t="shared" si="550"/>
        <v>0</v>
      </c>
      <c r="AL417" s="17">
        <f t="shared" si="550"/>
        <v>0</v>
      </c>
      <c r="AM417" s="17">
        <f t="shared" si="550"/>
        <v>0</v>
      </c>
      <c r="AN417" s="17">
        <f t="shared" si="550"/>
        <v>0</v>
      </c>
      <c r="AO417" s="17">
        <f t="shared" si="550"/>
        <v>0</v>
      </c>
      <c r="AP417" s="22" t="str">
        <f t="shared" si="530"/>
        <v/>
      </c>
      <c r="AQ417" s="69" t="str">
        <f t="shared" si="531"/>
        <v/>
      </c>
      <c r="AR417" s="8"/>
      <c r="AS417" s="16"/>
      <c r="AT417" s="16"/>
      <c r="AU417" s="16"/>
      <c r="AV417" s="16"/>
      <c r="AW417" s="16"/>
      <c r="AX417" s="16"/>
      <c r="AY417" s="16"/>
      <c r="AZ417" s="16"/>
      <c r="BA417" s="16"/>
      <c r="BB417" s="16"/>
      <c r="BC417" s="16"/>
      <c r="BD417" s="16"/>
      <c r="BE417" s="16"/>
      <c r="BF417" s="16"/>
      <c r="BG417" s="16"/>
      <c r="BH417" s="16"/>
      <c r="BI417" s="16"/>
      <c r="BJ417" s="16"/>
      <c r="BK417" s="16"/>
      <c r="BO417" s="16"/>
      <c r="BP417" s="16"/>
      <c r="BQ417" s="16"/>
      <c r="BR417" s="16"/>
      <c r="BS417" s="16"/>
      <c r="BT417" s="16"/>
      <c r="BU417" s="16"/>
      <c r="BV417" s="16"/>
      <c r="BW417" s="16"/>
      <c r="BX417" s="16"/>
      <c r="BY417" s="16"/>
      <c r="BZ417" s="16"/>
      <c r="CA417" s="16"/>
      <c r="CB417" s="16"/>
      <c r="CC417" s="16"/>
      <c r="CD417" s="16"/>
      <c r="CE417" s="16"/>
      <c r="CF417" s="16"/>
      <c r="CG417" s="16"/>
    </row>
    <row r="418" spans="1:85">
      <c r="A418" s="14"/>
      <c r="B418" s="96" t="s">
        <v>246</v>
      </c>
      <c r="C418" s="8" t="s">
        <v>247</v>
      </c>
      <c r="D418" s="17">
        <f t="shared" ref="D418:AO418" si="551">IF(UPPER(D154)="ABS",0,IF(AND(D$67&gt;0,N(D$68)=0,D$68&lt;&gt;"*"),N(D154)/D$67*D$66,0))</f>
        <v>0</v>
      </c>
      <c r="E418" s="17">
        <f t="shared" si="551"/>
        <v>0</v>
      </c>
      <c r="F418" s="17">
        <f t="shared" si="551"/>
        <v>0</v>
      </c>
      <c r="G418" s="17">
        <f t="shared" si="551"/>
        <v>0</v>
      </c>
      <c r="H418" s="17">
        <f t="shared" si="551"/>
        <v>0</v>
      </c>
      <c r="I418" s="17">
        <f t="shared" si="551"/>
        <v>0</v>
      </c>
      <c r="J418" s="17">
        <f t="shared" si="551"/>
        <v>0</v>
      </c>
      <c r="K418" s="17">
        <f t="shared" si="551"/>
        <v>0</v>
      </c>
      <c r="L418" s="17">
        <f t="shared" si="551"/>
        <v>0</v>
      </c>
      <c r="M418" s="17">
        <f t="shared" si="551"/>
        <v>0</v>
      </c>
      <c r="N418" s="17">
        <f t="shared" si="551"/>
        <v>0</v>
      </c>
      <c r="O418" s="17">
        <f t="shared" si="551"/>
        <v>0</v>
      </c>
      <c r="P418" s="17">
        <f t="shared" si="551"/>
        <v>0</v>
      </c>
      <c r="Q418" s="17">
        <f t="shared" si="551"/>
        <v>0</v>
      </c>
      <c r="R418" s="17">
        <f t="shared" si="551"/>
        <v>0</v>
      </c>
      <c r="S418" s="17">
        <f t="shared" si="551"/>
        <v>0</v>
      </c>
      <c r="T418" s="17">
        <f t="shared" si="551"/>
        <v>0</v>
      </c>
      <c r="U418" s="17">
        <f t="shared" si="551"/>
        <v>0</v>
      </c>
      <c r="V418" s="17">
        <f t="shared" si="551"/>
        <v>0</v>
      </c>
      <c r="W418" s="17">
        <f t="shared" si="551"/>
        <v>0</v>
      </c>
      <c r="X418" s="17">
        <f t="shared" si="551"/>
        <v>0</v>
      </c>
      <c r="Y418" s="17">
        <f t="shared" si="551"/>
        <v>0</v>
      </c>
      <c r="Z418" s="17">
        <f t="shared" si="551"/>
        <v>0</v>
      </c>
      <c r="AA418" s="17">
        <f t="shared" si="551"/>
        <v>0</v>
      </c>
      <c r="AB418" s="17">
        <f t="shared" si="551"/>
        <v>0</v>
      </c>
      <c r="AC418" s="17">
        <f t="shared" si="551"/>
        <v>0</v>
      </c>
      <c r="AD418" s="17">
        <f t="shared" si="551"/>
        <v>0</v>
      </c>
      <c r="AE418" s="17">
        <f t="shared" si="551"/>
        <v>0</v>
      </c>
      <c r="AF418" s="17">
        <f t="shared" si="551"/>
        <v>0</v>
      </c>
      <c r="AG418" s="17">
        <f t="shared" si="551"/>
        <v>0</v>
      </c>
      <c r="AH418" s="17">
        <f t="shared" si="551"/>
        <v>0</v>
      </c>
      <c r="AI418" s="17">
        <f t="shared" si="551"/>
        <v>0</v>
      </c>
      <c r="AJ418" s="17">
        <f t="shared" si="551"/>
        <v>0</v>
      </c>
      <c r="AK418" s="17">
        <f t="shared" si="551"/>
        <v>0</v>
      </c>
      <c r="AL418" s="17">
        <f t="shared" si="551"/>
        <v>0</v>
      </c>
      <c r="AM418" s="17">
        <f t="shared" si="551"/>
        <v>0</v>
      </c>
      <c r="AN418" s="17">
        <f t="shared" si="551"/>
        <v>0</v>
      </c>
      <c r="AO418" s="17">
        <f t="shared" si="551"/>
        <v>0</v>
      </c>
      <c r="AP418" s="22" t="str">
        <f t="shared" si="530"/>
        <v/>
      </c>
      <c r="AQ418" s="69" t="str">
        <f t="shared" si="531"/>
        <v/>
      </c>
      <c r="AR418" s="8"/>
      <c r="AS418" s="16"/>
      <c r="AT418" s="16"/>
      <c r="AU418" s="16"/>
      <c r="AV418" s="16"/>
      <c r="AW418" s="16"/>
      <c r="AX418" s="16"/>
      <c r="AY418" s="16"/>
      <c r="AZ418" s="16"/>
      <c r="BA418" s="16"/>
      <c r="BB418" s="16"/>
      <c r="BC418" s="16"/>
      <c r="BD418" s="16"/>
      <c r="BE418" s="16"/>
      <c r="BF418" s="16"/>
      <c r="BG418" s="16"/>
      <c r="BH418" s="16"/>
      <c r="BI418" s="16"/>
      <c r="BJ418" s="16"/>
      <c r="BK418" s="16"/>
      <c r="BO418" s="16"/>
      <c r="BP418" s="16"/>
      <c r="BQ418" s="16"/>
      <c r="BR418" s="16"/>
      <c r="BS418" s="16"/>
      <c r="BT418" s="16"/>
      <c r="BU418" s="16"/>
      <c r="BV418" s="16"/>
      <c r="BW418" s="16"/>
      <c r="BX418" s="16"/>
      <c r="BY418" s="16"/>
      <c r="BZ418" s="16"/>
      <c r="CA418" s="16"/>
      <c r="CB418" s="16"/>
      <c r="CC418" s="16"/>
      <c r="CD418" s="16"/>
      <c r="CE418" s="16"/>
      <c r="CF418" s="16"/>
      <c r="CG418" s="16"/>
    </row>
    <row r="419" spans="1:85">
      <c r="A419" s="14"/>
      <c r="B419" s="96" t="s">
        <v>206</v>
      </c>
      <c r="C419" s="8" t="s">
        <v>207</v>
      </c>
      <c r="D419" s="17">
        <f t="shared" ref="D419:AO419" si="552">IF(UPPER(D155)="ABS",0,IF(AND(D$67&gt;0,N(D$68)=0,D$68&lt;&gt;"*"),N(D155)/D$67*D$66,0))</f>
        <v>0</v>
      </c>
      <c r="E419" s="17">
        <f t="shared" si="552"/>
        <v>0</v>
      </c>
      <c r="F419" s="17">
        <f t="shared" si="552"/>
        <v>0</v>
      </c>
      <c r="G419" s="17">
        <f t="shared" si="552"/>
        <v>0</v>
      </c>
      <c r="H419" s="17">
        <f t="shared" si="552"/>
        <v>0</v>
      </c>
      <c r="I419" s="17">
        <f t="shared" si="552"/>
        <v>0</v>
      </c>
      <c r="J419" s="17">
        <f t="shared" si="552"/>
        <v>0</v>
      </c>
      <c r="K419" s="17">
        <f t="shared" si="552"/>
        <v>0</v>
      </c>
      <c r="L419" s="17">
        <f t="shared" si="552"/>
        <v>0</v>
      </c>
      <c r="M419" s="17">
        <f t="shared" si="552"/>
        <v>0</v>
      </c>
      <c r="N419" s="17">
        <f t="shared" si="552"/>
        <v>0</v>
      </c>
      <c r="O419" s="17">
        <f t="shared" si="552"/>
        <v>0</v>
      </c>
      <c r="P419" s="17">
        <f t="shared" si="552"/>
        <v>0</v>
      </c>
      <c r="Q419" s="17">
        <f t="shared" si="552"/>
        <v>0</v>
      </c>
      <c r="R419" s="17">
        <f t="shared" si="552"/>
        <v>0</v>
      </c>
      <c r="S419" s="17">
        <f t="shared" si="552"/>
        <v>0</v>
      </c>
      <c r="T419" s="17">
        <f t="shared" si="552"/>
        <v>0</v>
      </c>
      <c r="U419" s="17">
        <f t="shared" si="552"/>
        <v>0</v>
      </c>
      <c r="V419" s="17">
        <f t="shared" si="552"/>
        <v>0</v>
      </c>
      <c r="W419" s="17">
        <f t="shared" si="552"/>
        <v>0</v>
      </c>
      <c r="X419" s="17">
        <f t="shared" si="552"/>
        <v>0</v>
      </c>
      <c r="Y419" s="17">
        <f t="shared" si="552"/>
        <v>0</v>
      </c>
      <c r="Z419" s="17">
        <f t="shared" si="552"/>
        <v>0</v>
      </c>
      <c r="AA419" s="17">
        <f t="shared" si="552"/>
        <v>0</v>
      </c>
      <c r="AB419" s="17">
        <f t="shared" si="552"/>
        <v>0</v>
      </c>
      <c r="AC419" s="17">
        <f t="shared" si="552"/>
        <v>0</v>
      </c>
      <c r="AD419" s="17">
        <f t="shared" si="552"/>
        <v>0</v>
      </c>
      <c r="AE419" s="17">
        <f t="shared" si="552"/>
        <v>0</v>
      </c>
      <c r="AF419" s="17">
        <f t="shared" si="552"/>
        <v>0</v>
      </c>
      <c r="AG419" s="17">
        <f t="shared" si="552"/>
        <v>0</v>
      </c>
      <c r="AH419" s="17">
        <f t="shared" si="552"/>
        <v>0</v>
      </c>
      <c r="AI419" s="17">
        <f t="shared" si="552"/>
        <v>0</v>
      </c>
      <c r="AJ419" s="17">
        <f t="shared" si="552"/>
        <v>0</v>
      </c>
      <c r="AK419" s="17">
        <f t="shared" si="552"/>
        <v>0</v>
      </c>
      <c r="AL419" s="17">
        <f t="shared" si="552"/>
        <v>0</v>
      </c>
      <c r="AM419" s="17">
        <f t="shared" si="552"/>
        <v>0</v>
      </c>
      <c r="AN419" s="17">
        <f t="shared" si="552"/>
        <v>0</v>
      </c>
      <c r="AO419" s="17">
        <f t="shared" si="552"/>
        <v>0</v>
      </c>
      <c r="AP419" s="22" t="str">
        <f t="shared" si="530"/>
        <v/>
      </c>
      <c r="AQ419" s="69" t="str">
        <f t="shared" si="531"/>
        <v/>
      </c>
      <c r="AR419" s="8"/>
      <c r="AS419" s="16"/>
      <c r="AT419" s="16"/>
      <c r="AU419" s="16"/>
      <c r="AV419" s="16"/>
      <c r="AW419" s="16"/>
      <c r="AX419" s="16"/>
      <c r="AY419" s="16"/>
      <c r="AZ419" s="16"/>
      <c r="BA419" s="16"/>
      <c r="BB419" s="16"/>
      <c r="BC419" s="16"/>
      <c r="BD419" s="16"/>
      <c r="BE419" s="16"/>
      <c r="BF419" s="16"/>
      <c r="BG419" s="16"/>
      <c r="BH419" s="16"/>
      <c r="BI419" s="16"/>
      <c r="BJ419" s="16"/>
      <c r="BK419" s="16"/>
      <c r="BO419" s="16"/>
      <c r="BP419" s="16"/>
      <c r="BQ419" s="16"/>
      <c r="BR419" s="16"/>
      <c r="BS419" s="16"/>
      <c r="BT419" s="16"/>
      <c r="BU419" s="16"/>
      <c r="BV419" s="16"/>
      <c r="BW419" s="16"/>
      <c r="BX419" s="16"/>
      <c r="BY419" s="16"/>
      <c r="BZ419" s="16"/>
      <c r="CA419" s="16"/>
      <c r="CB419" s="16"/>
      <c r="CC419" s="16"/>
      <c r="CD419" s="16"/>
      <c r="CE419" s="16"/>
      <c r="CF419" s="16"/>
      <c r="CG419" s="16"/>
    </row>
    <row r="420" spans="1:85">
      <c r="A420" s="4"/>
      <c r="B420" s="5" t="s">
        <v>208</v>
      </c>
      <c r="C420" s="8" t="s">
        <v>20</v>
      </c>
      <c r="D420" s="17">
        <f t="shared" ref="D420:AO420" si="553">IF(UPPER(D156)="ABS",0,IF(AND(D$67&gt;0,N(D$68)=0,D$68&lt;&gt;"*"),N(D156)/D$67*D$66,0))</f>
        <v>0</v>
      </c>
      <c r="E420" s="17">
        <f t="shared" si="553"/>
        <v>0</v>
      </c>
      <c r="F420" s="17">
        <f t="shared" si="553"/>
        <v>0</v>
      </c>
      <c r="G420" s="17">
        <f t="shared" si="553"/>
        <v>0</v>
      </c>
      <c r="H420" s="17">
        <f t="shared" si="553"/>
        <v>0</v>
      </c>
      <c r="I420" s="17">
        <f t="shared" si="553"/>
        <v>0</v>
      </c>
      <c r="J420" s="17">
        <f t="shared" si="553"/>
        <v>0</v>
      </c>
      <c r="K420" s="17">
        <f t="shared" si="553"/>
        <v>0</v>
      </c>
      <c r="L420" s="17">
        <f t="shared" si="553"/>
        <v>0</v>
      </c>
      <c r="M420" s="17">
        <f t="shared" si="553"/>
        <v>0</v>
      </c>
      <c r="N420" s="17">
        <f t="shared" si="553"/>
        <v>0</v>
      </c>
      <c r="O420" s="17">
        <f t="shared" si="553"/>
        <v>0</v>
      </c>
      <c r="P420" s="17">
        <f t="shared" si="553"/>
        <v>0</v>
      </c>
      <c r="Q420" s="17">
        <f t="shared" si="553"/>
        <v>0</v>
      </c>
      <c r="R420" s="17">
        <f t="shared" si="553"/>
        <v>0</v>
      </c>
      <c r="S420" s="17">
        <f t="shared" si="553"/>
        <v>0</v>
      </c>
      <c r="T420" s="17">
        <f t="shared" si="553"/>
        <v>0</v>
      </c>
      <c r="U420" s="17">
        <f t="shared" si="553"/>
        <v>0</v>
      </c>
      <c r="V420" s="17">
        <f t="shared" si="553"/>
        <v>0</v>
      </c>
      <c r="W420" s="17">
        <f t="shared" si="553"/>
        <v>0</v>
      </c>
      <c r="X420" s="17">
        <f t="shared" si="553"/>
        <v>0</v>
      </c>
      <c r="Y420" s="17">
        <f t="shared" si="553"/>
        <v>0</v>
      </c>
      <c r="Z420" s="17">
        <f t="shared" si="553"/>
        <v>0</v>
      </c>
      <c r="AA420" s="17">
        <f t="shared" si="553"/>
        <v>0</v>
      </c>
      <c r="AB420" s="17">
        <f t="shared" si="553"/>
        <v>0</v>
      </c>
      <c r="AC420" s="17">
        <f t="shared" si="553"/>
        <v>0</v>
      </c>
      <c r="AD420" s="17">
        <f t="shared" si="553"/>
        <v>0</v>
      </c>
      <c r="AE420" s="17">
        <f t="shared" si="553"/>
        <v>0</v>
      </c>
      <c r="AF420" s="17">
        <f t="shared" si="553"/>
        <v>0</v>
      </c>
      <c r="AG420" s="17">
        <f t="shared" si="553"/>
        <v>0</v>
      </c>
      <c r="AH420" s="17">
        <f t="shared" si="553"/>
        <v>0</v>
      </c>
      <c r="AI420" s="17">
        <f t="shared" si="553"/>
        <v>0</v>
      </c>
      <c r="AJ420" s="17">
        <f t="shared" si="553"/>
        <v>0</v>
      </c>
      <c r="AK420" s="17">
        <f t="shared" si="553"/>
        <v>0</v>
      </c>
      <c r="AL420" s="17">
        <f t="shared" si="553"/>
        <v>0</v>
      </c>
      <c r="AM420" s="17">
        <f t="shared" si="553"/>
        <v>0</v>
      </c>
      <c r="AN420" s="17">
        <f t="shared" si="553"/>
        <v>0</v>
      </c>
      <c r="AO420" s="17">
        <f t="shared" si="553"/>
        <v>0</v>
      </c>
      <c r="AP420" s="22" t="str">
        <f t="shared" si="530"/>
        <v/>
      </c>
      <c r="AQ420" s="69" t="str">
        <f t="shared" si="531"/>
        <v/>
      </c>
      <c r="AR420" s="8"/>
      <c r="AS420" s="16"/>
      <c r="AT420" s="16"/>
      <c r="AU420" s="16"/>
      <c r="AV420" s="16"/>
      <c r="AW420" s="16"/>
      <c r="AX420" s="16"/>
      <c r="AY420" s="16"/>
      <c r="AZ420" s="16"/>
      <c r="BA420" s="16"/>
      <c r="BB420" s="16"/>
      <c r="BC420" s="16"/>
      <c r="BD420" s="16"/>
      <c r="BE420" s="16"/>
      <c r="BF420" s="16"/>
      <c r="BG420" s="16"/>
      <c r="BH420" s="16"/>
      <c r="BI420" s="16"/>
      <c r="BJ420" s="16"/>
      <c r="BK420" s="16"/>
      <c r="BO420" s="16"/>
      <c r="BP420" s="16"/>
      <c r="BQ420" s="16"/>
      <c r="BR420" s="16"/>
      <c r="BS420" s="16"/>
      <c r="BT420" s="16"/>
      <c r="BU420" s="16"/>
      <c r="BV420" s="16"/>
      <c r="BW420" s="16"/>
      <c r="BX420" s="16"/>
      <c r="BY420" s="16"/>
      <c r="BZ420" s="16"/>
      <c r="CA420" s="16"/>
      <c r="CB420" s="16"/>
      <c r="CC420" s="16"/>
      <c r="CD420" s="16"/>
      <c r="CE420" s="16"/>
      <c r="CF420" s="16"/>
      <c r="CG420" s="16"/>
    </row>
    <row r="421" spans="1:85">
      <c r="A421" s="14"/>
      <c r="B421" s="96" t="s">
        <v>205</v>
      </c>
      <c r="C421" s="8" t="s">
        <v>2304</v>
      </c>
      <c r="D421" s="17">
        <f t="shared" ref="D421:AO421" si="554">IF(UPPER(D157)="ABS",0,IF(AND(D$67&gt;0,N(D$68)=0,D$68&lt;&gt;"*"),N(D157)/D$67*D$66,0))</f>
        <v>0</v>
      </c>
      <c r="E421" s="17">
        <f t="shared" si="554"/>
        <v>0</v>
      </c>
      <c r="F421" s="17">
        <f t="shared" si="554"/>
        <v>0</v>
      </c>
      <c r="G421" s="17">
        <f t="shared" si="554"/>
        <v>0</v>
      </c>
      <c r="H421" s="17">
        <f t="shared" si="554"/>
        <v>0</v>
      </c>
      <c r="I421" s="17">
        <f t="shared" si="554"/>
        <v>0</v>
      </c>
      <c r="J421" s="17">
        <f t="shared" si="554"/>
        <v>0</v>
      </c>
      <c r="K421" s="17">
        <f t="shared" si="554"/>
        <v>0</v>
      </c>
      <c r="L421" s="17">
        <f t="shared" si="554"/>
        <v>0</v>
      </c>
      <c r="M421" s="17">
        <f t="shared" si="554"/>
        <v>0</v>
      </c>
      <c r="N421" s="17">
        <f t="shared" si="554"/>
        <v>0</v>
      </c>
      <c r="O421" s="17">
        <f t="shared" si="554"/>
        <v>0</v>
      </c>
      <c r="P421" s="17">
        <f t="shared" si="554"/>
        <v>0</v>
      </c>
      <c r="Q421" s="17">
        <f t="shared" si="554"/>
        <v>0</v>
      </c>
      <c r="R421" s="17">
        <f t="shared" si="554"/>
        <v>0</v>
      </c>
      <c r="S421" s="17">
        <f t="shared" si="554"/>
        <v>0</v>
      </c>
      <c r="T421" s="17">
        <f t="shared" si="554"/>
        <v>0</v>
      </c>
      <c r="U421" s="17">
        <f t="shared" si="554"/>
        <v>0</v>
      </c>
      <c r="V421" s="17">
        <f t="shared" si="554"/>
        <v>0</v>
      </c>
      <c r="W421" s="17">
        <f t="shared" si="554"/>
        <v>0</v>
      </c>
      <c r="X421" s="17">
        <f t="shared" si="554"/>
        <v>0</v>
      </c>
      <c r="Y421" s="17">
        <f t="shared" si="554"/>
        <v>0</v>
      </c>
      <c r="Z421" s="17">
        <f t="shared" si="554"/>
        <v>0</v>
      </c>
      <c r="AA421" s="17">
        <f t="shared" si="554"/>
        <v>0</v>
      </c>
      <c r="AB421" s="17">
        <f t="shared" si="554"/>
        <v>0</v>
      </c>
      <c r="AC421" s="17">
        <f t="shared" si="554"/>
        <v>0</v>
      </c>
      <c r="AD421" s="17">
        <f t="shared" si="554"/>
        <v>0</v>
      </c>
      <c r="AE421" s="17">
        <f t="shared" si="554"/>
        <v>0</v>
      </c>
      <c r="AF421" s="17">
        <f t="shared" si="554"/>
        <v>0</v>
      </c>
      <c r="AG421" s="17">
        <f t="shared" si="554"/>
        <v>0</v>
      </c>
      <c r="AH421" s="17">
        <f t="shared" si="554"/>
        <v>0</v>
      </c>
      <c r="AI421" s="17">
        <f t="shared" si="554"/>
        <v>0</v>
      </c>
      <c r="AJ421" s="17">
        <f t="shared" si="554"/>
        <v>0</v>
      </c>
      <c r="AK421" s="17">
        <f t="shared" si="554"/>
        <v>0</v>
      </c>
      <c r="AL421" s="17">
        <f t="shared" si="554"/>
        <v>0</v>
      </c>
      <c r="AM421" s="17">
        <f t="shared" si="554"/>
        <v>0</v>
      </c>
      <c r="AN421" s="17">
        <f t="shared" si="554"/>
        <v>0</v>
      </c>
      <c r="AO421" s="17">
        <f t="shared" si="554"/>
        <v>0</v>
      </c>
      <c r="AP421" s="22" t="str">
        <f t="shared" si="530"/>
        <v/>
      </c>
      <c r="AQ421" s="69" t="str">
        <f t="shared" si="531"/>
        <v/>
      </c>
      <c r="AR421" s="8"/>
      <c r="AS421" s="16"/>
      <c r="AT421" s="16"/>
      <c r="AU421" s="16"/>
      <c r="AV421" s="16"/>
      <c r="AW421" s="16"/>
      <c r="AX421" s="16"/>
      <c r="AY421" s="16"/>
      <c r="AZ421" s="16"/>
      <c r="BA421" s="16"/>
      <c r="BB421" s="16"/>
      <c r="BC421" s="16"/>
      <c r="BD421" s="16"/>
      <c r="BE421" s="16"/>
      <c r="BF421" s="16"/>
      <c r="BG421" s="16"/>
      <c r="BH421" s="16"/>
      <c r="BI421" s="16"/>
      <c r="BJ421" s="16"/>
      <c r="BK421" s="16"/>
      <c r="BO421" s="16"/>
      <c r="BP421" s="16"/>
      <c r="BQ421" s="16"/>
      <c r="BR421" s="16"/>
      <c r="BS421" s="16"/>
      <c r="BT421" s="16"/>
      <c r="BU421" s="16"/>
      <c r="BV421" s="16"/>
      <c r="BW421" s="16"/>
      <c r="BX421" s="16"/>
      <c r="BY421" s="16"/>
      <c r="BZ421" s="16"/>
      <c r="CA421" s="16"/>
      <c r="CB421" s="16"/>
      <c r="CC421" s="16"/>
      <c r="CD421" s="16"/>
      <c r="CE421" s="16"/>
      <c r="CF421" s="16"/>
      <c r="CG421" s="16"/>
    </row>
    <row r="422" spans="1:85">
      <c r="B422" s="5" t="s">
        <v>210</v>
      </c>
      <c r="C422" s="8" t="s">
        <v>211</v>
      </c>
      <c r="D422" s="17">
        <f t="shared" ref="D422:AO422" si="555">IF(UPPER(D158)="ABS",0,IF(AND(D$67&gt;0,N(D$68)=0,D$68&lt;&gt;"*"),N(D158)/D$67*D$66,0))</f>
        <v>0</v>
      </c>
      <c r="E422" s="17">
        <f t="shared" si="555"/>
        <v>0</v>
      </c>
      <c r="F422" s="17">
        <f t="shared" si="555"/>
        <v>0</v>
      </c>
      <c r="G422" s="17">
        <f t="shared" si="555"/>
        <v>0</v>
      </c>
      <c r="H422" s="17">
        <f t="shared" si="555"/>
        <v>0</v>
      </c>
      <c r="I422" s="17">
        <f t="shared" si="555"/>
        <v>0</v>
      </c>
      <c r="J422" s="17">
        <f t="shared" si="555"/>
        <v>0</v>
      </c>
      <c r="K422" s="17">
        <f t="shared" si="555"/>
        <v>0</v>
      </c>
      <c r="L422" s="17">
        <f t="shared" si="555"/>
        <v>0</v>
      </c>
      <c r="M422" s="17">
        <f t="shared" si="555"/>
        <v>0</v>
      </c>
      <c r="N422" s="17">
        <f t="shared" si="555"/>
        <v>0</v>
      </c>
      <c r="O422" s="17">
        <f t="shared" si="555"/>
        <v>0</v>
      </c>
      <c r="P422" s="17">
        <f t="shared" si="555"/>
        <v>0</v>
      </c>
      <c r="Q422" s="17">
        <f t="shared" si="555"/>
        <v>0</v>
      </c>
      <c r="R422" s="17">
        <f t="shared" si="555"/>
        <v>0</v>
      </c>
      <c r="S422" s="17">
        <f t="shared" si="555"/>
        <v>0</v>
      </c>
      <c r="T422" s="17">
        <f t="shared" si="555"/>
        <v>0</v>
      </c>
      <c r="U422" s="17">
        <f t="shared" si="555"/>
        <v>0</v>
      </c>
      <c r="V422" s="17">
        <f t="shared" si="555"/>
        <v>0</v>
      </c>
      <c r="W422" s="17">
        <f t="shared" si="555"/>
        <v>0</v>
      </c>
      <c r="X422" s="17">
        <f t="shared" si="555"/>
        <v>0</v>
      </c>
      <c r="Y422" s="17">
        <f t="shared" si="555"/>
        <v>0</v>
      </c>
      <c r="Z422" s="17">
        <f t="shared" si="555"/>
        <v>0</v>
      </c>
      <c r="AA422" s="17">
        <f t="shared" si="555"/>
        <v>0</v>
      </c>
      <c r="AB422" s="17">
        <f t="shared" si="555"/>
        <v>0</v>
      </c>
      <c r="AC422" s="17">
        <f t="shared" si="555"/>
        <v>0</v>
      </c>
      <c r="AD422" s="17">
        <f t="shared" si="555"/>
        <v>0</v>
      </c>
      <c r="AE422" s="17">
        <f t="shared" si="555"/>
        <v>0</v>
      </c>
      <c r="AF422" s="17">
        <f t="shared" si="555"/>
        <v>0</v>
      </c>
      <c r="AG422" s="17">
        <f t="shared" si="555"/>
        <v>0</v>
      </c>
      <c r="AH422" s="17">
        <f t="shared" si="555"/>
        <v>0</v>
      </c>
      <c r="AI422" s="17">
        <f t="shared" si="555"/>
        <v>0</v>
      </c>
      <c r="AJ422" s="17">
        <f t="shared" si="555"/>
        <v>0</v>
      </c>
      <c r="AK422" s="17">
        <f t="shared" si="555"/>
        <v>0</v>
      </c>
      <c r="AL422" s="17">
        <f t="shared" si="555"/>
        <v>0</v>
      </c>
      <c r="AM422" s="17">
        <f t="shared" si="555"/>
        <v>0</v>
      </c>
      <c r="AN422" s="17">
        <f t="shared" si="555"/>
        <v>0</v>
      </c>
      <c r="AO422" s="17">
        <f t="shared" si="555"/>
        <v>0</v>
      </c>
      <c r="AP422" s="22" t="str">
        <f t="shared" si="530"/>
        <v/>
      </c>
      <c r="AQ422" s="69" t="str">
        <f t="shared" si="531"/>
        <v/>
      </c>
      <c r="AR422" s="8"/>
      <c r="AS422" s="16"/>
      <c r="AT422" s="16"/>
      <c r="AU422" s="16"/>
      <c r="AV422" s="16"/>
      <c r="AW422" s="16"/>
      <c r="AX422" s="16"/>
      <c r="AY422" s="16"/>
      <c r="AZ422" s="16"/>
      <c r="BA422" s="16"/>
      <c r="BB422" s="16"/>
      <c r="BC422" s="16"/>
      <c r="BD422" s="16"/>
      <c r="BE422" s="16"/>
      <c r="BF422" s="16"/>
      <c r="BG422" s="16"/>
      <c r="BH422" s="16"/>
      <c r="BI422" s="16"/>
      <c r="BJ422" s="16"/>
      <c r="BK422" s="16"/>
      <c r="BO422" s="16"/>
      <c r="BP422" s="16"/>
      <c r="BQ422" s="16"/>
      <c r="BR422" s="16"/>
      <c r="BS422" s="16"/>
      <c r="BT422" s="16"/>
      <c r="BU422" s="16"/>
      <c r="BV422" s="16"/>
      <c r="BW422" s="16"/>
      <c r="BX422" s="16"/>
      <c r="BY422" s="16"/>
      <c r="BZ422" s="16"/>
      <c r="CA422" s="16"/>
      <c r="CB422" s="16"/>
      <c r="CC422" s="16"/>
      <c r="CD422" s="16"/>
      <c r="CE422" s="16"/>
      <c r="CF422" s="16"/>
      <c r="CG422" s="16"/>
    </row>
    <row r="423" spans="1:85">
      <c r="B423" s="5" t="s">
        <v>2684</v>
      </c>
      <c r="C423" s="8" t="s">
        <v>2685</v>
      </c>
      <c r="D423" s="17">
        <f t="shared" ref="D423:AO423" si="556">IF(UPPER(D159)="ABS",0,IF(AND(D$67&gt;0,N(D$68)=0,D$68&lt;&gt;"*"),N(D159)/D$67*D$66,0))</f>
        <v>0</v>
      </c>
      <c r="E423" s="17">
        <f t="shared" si="556"/>
        <v>0</v>
      </c>
      <c r="F423" s="17">
        <f t="shared" si="556"/>
        <v>0</v>
      </c>
      <c r="G423" s="17">
        <f t="shared" si="556"/>
        <v>0</v>
      </c>
      <c r="H423" s="17">
        <f t="shared" si="556"/>
        <v>0</v>
      </c>
      <c r="I423" s="17">
        <f t="shared" si="556"/>
        <v>0</v>
      </c>
      <c r="J423" s="17">
        <f t="shared" si="556"/>
        <v>0</v>
      </c>
      <c r="K423" s="17">
        <f t="shared" si="556"/>
        <v>0</v>
      </c>
      <c r="L423" s="17">
        <f t="shared" si="556"/>
        <v>0</v>
      </c>
      <c r="M423" s="17">
        <f t="shared" si="556"/>
        <v>0</v>
      </c>
      <c r="N423" s="17">
        <f t="shared" si="556"/>
        <v>0</v>
      </c>
      <c r="O423" s="17">
        <f t="shared" si="556"/>
        <v>0</v>
      </c>
      <c r="P423" s="17">
        <f t="shared" si="556"/>
        <v>0</v>
      </c>
      <c r="Q423" s="17">
        <f t="shared" si="556"/>
        <v>0</v>
      </c>
      <c r="R423" s="17">
        <f t="shared" si="556"/>
        <v>0</v>
      </c>
      <c r="S423" s="17">
        <f t="shared" si="556"/>
        <v>0</v>
      </c>
      <c r="T423" s="17">
        <f t="shared" si="556"/>
        <v>0</v>
      </c>
      <c r="U423" s="17">
        <f t="shared" si="556"/>
        <v>0</v>
      </c>
      <c r="V423" s="17">
        <f t="shared" si="556"/>
        <v>0</v>
      </c>
      <c r="W423" s="17">
        <f t="shared" si="556"/>
        <v>0</v>
      </c>
      <c r="X423" s="17">
        <f t="shared" si="556"/>
        <v>0</v>
      </c>
      <c r="Y423" s="17">
        <f t="shared" si="556"/>
        <v>0</v>
      </c>
      <c r="Z423" s="17">
        <f t="shared" si="556"/>
        <v>0</v>
      </c>
      <c r="AA423" s="17">
        <f t="shared" si="556"/>
        <v>0</v>
      </c>
      <c r="AB423" s="17">
        <f t="shared" si="556"/>
        <v>0</v>
      </c>
      <c r="AC423" s="17">
        <f t="shared" si="556"/>
        <v>0</v>
      </c>
      <c r="AD423" s="17">
        <f t="shared" si="556"/>
        <v>0</v>
      </c>
      <c r="AE423" s="17">
        <f t="shared" si="556"/>
        <v>0</v>
      </c>
      <c r="AF423" s="17">
        <f t="shared" si="556"/>
        <v>0</v>
      </c>
      <c r="AG423" s="17">
        <f t="shared" si="556"/>
        <v>0</v>
      </c>
      <c r="AH423" s="17">
        <f t="shared" si="556"/>
        <v>0</v>
      </c>
      <c r="AI423" s="17">
        <f t="shared" si="556"/>
        <v>0</v>
      </c>
      <c r="AJ423" s="17">
        <f t="shared" si="556"/>
        <v>0</v>
      </c>
      <c r="AK423" s="17">
        <f t="shared" si="556"/>
        <v>0</v>
      </c>
      <c r="AL423" s="17">
        <f t="shared" si="556"/>
        <v>0</v>
      </c>
      <c r="AM423" s="17">
        <f t="shared" si="556"/>
        <v>0</v>
      </c>
      <c r="AN423" s="17">
        <f t="shared" si="556"/>
        <v>0</v>
      </c>
      <c r="AO423" s="17">
        <f t="shared" si="556"/>
        <v>0</v>
      </c>
      <c r="AP423" s="22" t="str">
        <f t="shared" si="530"/>
        <v/>
      </c>
      <c r="AQ423" s="69" t="str">
        <f t="shared" si="531"/>
        <v/>
      </c>
      <c r="AR423" s="8"/>
      <c r="AS423" s="16"/>
      <c r="AT423" s="16"/>
      <c r="AU423" s="16"/>
      <c r="AV423" s="16"/>
      <c r="AW423" s="16"/>
      <c r="AX423" s="16"/>
      <c r="AY423" s="16"/>
      <c r="AZ423" s="16"/>
      <c r="BA423" s="16"/>
      <c r="BB423" s="16"/>
      <c r="BC423" s="16"/>
      <c r="BD423" s="16"/>
      <c r="BE423" s="16"/>
      <c r="BF423" s="16"/>
      <c r="BG423" s="16"/>
      <c r="BH423" s="16"/>
      <c r="BI423" s="16"/>
      <c r="BJ423" s="16"/>
      <c r="BK423" s="16"/>
      <c r="BO423" s="16"/>
      <c r="BP423" s="16"/>
      <c r="BQ423" s="16"/>
      <c r="BR423" s="16"/>
      <c r="BS423" s="16"/>
      <c r="BT423" s="16"/>
      <c r="BU423" s="16"/>
      <c r="BV423" s="16"/>
      <c r="BW423" s="16"/>
      <c r="BX423" s="16"/>
      <c r="BY423" s="16"/>
      <c r="BZ423" s="16"/>
      <c r="CA423" s="16"/>
      <c r="CB423" s="16"/>
      <c r="CC423" s="16"/>
      <c r="CD423" s="16"/>
      <c r="CE423" s="16"/>
      <c r="CF423" s="16"/>
      <c r="CG423" s="16"/>
    </row>
    <row r="424" spans="1:85">
      <c r="B424" s="5" t="s">
        <v>214</v>
      </c>
      <c r="C424" s="24" t="s">
        <v>263</v>
      </c>
      <c r="D424" s="17">
        <f t="shared" ref="D424:AO424" si="557">IF(UPPER(D160)="ABS",0,IF(AND(D$67&gt;0,N(D$68)=0,D$68&lt;&gt;"*"),N(D160)/D$67*D$66,0))</f>
        <v>0</v>
      </c>
      <c r="E424" s="17">
        <f t="shared" si="557"/>
        <v>0</v>
      </c>
      <c r="F424" s="17">
        <f t="shared" si="557"/>
        <v>0</v>
      </c>
      <c r="G424" s="17">
        <f t="shared" si="557"/>
        <v>0</v>
      </c>
      <c r="H424" s="17">
        <f t="shared" si="557"/>
        <v>0</v>
      </c>
      <c r="I424" s="17">
        <f t="shared" si="557"/>
        <v>0</v>
      </c>
      <c r="J424" s="17">
        <f t="shared" si="557"/>
        <v>0</v>
      </c>
      <c r="K424" s="17">
        <f t="shared" si="557"/>
        <v>0</v>
      </c>
      <c r="L424" s="17">
        <f t="shared" si="557"/>
        <v>0</v>
      </c>
      <c r="M424" s="17">
        <f t="shared" si="557"/>
        <v>0</v>
      </c>
      <c r="N424" s="17">
        <f t="shared" si="557"/>
        <v>0</v>
      </c>
      <c r="O424" s="17">
        <f t="shared" si="557"/>
        <v>0</v>
      </c>
      <c r="P424" s="17">
        <f t="shared" si="557"/>
        <v>0</v>
      </c>
      <c r="Q424" s="17">
        <f t="shared" si="557"/>
        <v>0</v>
      </c>
      <c r="R424" s="17">
        <f t="shared" si="557"/>
        <v>0</v>
      </c>
      <c r="S424" s="17">
        <f t="shared" si="557"/>
        <v>0</v>
      </c>
      <c r="T424" s="17">
        <f t="shared" si="557"/>
        <v>0</v>
      </c>
      <c r="U424" s="17">
        <f t="shared" si="557"/>
        <v>0</v>
      </c>
      <c r="V424" s="17">
        <f t="shared" si="557"/>
        <v>0</v>
      </c>
      <c r="W424" s="17">
        <f t="shared" si="557"/>
        <v>0</v>
      </c>
      <c r="X424" s="17">
        <f t="shared" si="557"/>
        <v>0</v>
      </c>
      <c r="Y424" s="17">
        <f t="shared" si="557"/>
        <v>0</v>
      </c>
      <c r="Z424" s="17">
        <f t="shared" si="557"/>
        <v>0</v>
      </c>
      <c r="AA424" s="17">
        <f t="shared" si="557"/>
        <v>0</v>
      </c>
      <c r="AB424" s="17">
        <f t="shared" si="557"/>
        <v>0</v>
      </c>
      <c r="AC424" s="17">
        <f t="shared" si="557"/>
        <v>0</v>
      </c>
      <c r="AD424" s="17">
        <f t="shared" si="557"/>
        <v>0</v>
      </c>
      <c r="AE424" s="17">
        <f t="shared" si="557"/>
        <v>0</v>
      </c>
      <c r="AF424" s="17">
        <f t="shared" si="557"/>
        <v>0</v>
      </c>
      <c r="AG424" s="17">
        <f t="shared" si="557"/>
        <v>0</v>
      </c>
      <c r="AH424" s="17">
        <f t="shared" si="557"/>
        <v>0</v>
      </c>
      <c r="AI424" s="17">
        <f t="shared" si="557"/>
        <v>0</v>
      </c>
      <c r="AJ424" s="17">
        <f t="shared" si="557"/>
        <v>0</v>
      </c>
      <c r="AK424" s="17">
        <f t="shared" si="557"/>
        <v>0</v>
      </c>
      <c r="AL424" s="17">
        <f t="shared" si="557"/>
        <v>0</v>
      </c>
      <c r="AM424" s="17">
        <f t="shared" si="557"/>
        <v>0</v>
      </c>
      <c r="AN424" s="17">
        <f t="shared" si="557"/>
        <v>0</v>
      </c>
      <c r="AO424" s="17">
        <f t="shared" si="557"/>
        <v>0</v>
      </c>
      <c r="AP424" s="22" t="str">
        <f t="shared" si="530"/>
        <v/>
      </c>
      <c r="AQ424" s="69" t="str">
        <f t="shared" si="531"/>
        <v/>
      </c>
      <c r="AR424" s="8"/>
      <c r="AS424" s="16"/>
      <c r="AT424" s="16"/>
      <c r="AU424" s="16"/>
      <c r="AV424" s="16"/>
      <c r="AW424" s="16"/>
      <c r="AX424" s="16"/>
      <c r="AY424" s="16"/>
      <c r="AZ424" s="16"/>
      <c r="BA424" s="16"/>
      <c r="BB424" s="16"/>
      <c r="BC424" s="16"/>
      <c r="BD424" s="16"/>
      <c r="BE424" s="16"/>
      <c r="BF424" s="16"/>
      <c r="BG424" s="16"/>
      <c r="BH424" s="16"/>
      <c r="BI424" s="16"/>
      <c r="BJ424" s="16"/>
      <c r="BK424" s="16"/>
      <c r="BO424" s="16"/>
      <c r="BP424" s="16"/>
      <c r="BQ424" s="16"/>
      <c r="BR424" s="16"/>
      <c r="BS424" s="16"/>
      <c r="BT424" s="16"/>
      <c r="BU424" s="16"/>
      <c r="BV424" s="16"/>
      <c r="BW424" s="16"/>
      <c r="BX424" s="16"/>
      <c r="BY424" s="16"/>
      <c r="BZ424" s="16"/>
      <c r="CA424" s="16"/>
      <c r="CB424" s="16"/>
      <c r="CC424" s="16"/>
      <c r="CD424" s="16"/>
      <c r="CE424" s="16"/>
      <c r="CF424" s="16"/>
      <c r="CG424" s="16"/>
    </row>
    <row r="425" spans="1:85">
      <c r="B425" s="4" t="s">
        <v>209</v>
      </c>
      <c r="C425" s="24" t="s">
        <v>2305</v>
      </c>
      <c r="D425" s="17">
        <f t="shared" ref="D425:AO425" si="558">IF(UPPER(D161)="ABS",0,IF(AND(D$67&gt;0,N(D$68)=0,D$68&lt;&gt;"*"),N(D161)/D$67*D$66,0))</f>
        <v>0</v>
      </c>
      <c r="E425" s="17">
        <f t="shared" si="558"/>
        <v>0</v>
      </c>
      <c r="F425" s="17">
        <f t="shared" si="558"/>
        <v>0</v>
      </c>
      <c r="G425" s="17">
        <f t="shared" si="558"/>
        <v>0</v>
      </c>
      <c r="H425" s="17">
        <f t="shared" si="558"/>
        <v>0</v>
      </c>
      <c r="I425" s="17">
        <f t="shared" si="558"/>
        <v>0</v>
      </c>
      <c r="J425" s="17">
        <f t="shared" si="558"/>
        <v>0</v>
      </c>
      <c r="K425" s="17">
        <f t="shared" si="558"/>
        <v>0</v>
      </c>
      <c r="L425" s="17">
        <f t="shared" si="558"/>
        <v>0</v>
      </c>
      <c r="M425" s="17">
        <f t="shared" si="558"/>
        <v>0</v>
      </c>
      <c r="N425" s="17">
        <f t="shared" si="558"/>
        <v>0</v>
      </c>
      <c r="O425" s="17">
        <f t="shared" si="558"/>
        <v>0</v>
      </c>
      <c r="P425" s="17">
        <f t="shared" si="558"/>
        <v>0</v>
      </c>
      <c r="Q425" s="17">
        <f t="shared" si="558"/>
        <v>0</v>
      </c>
      <c r="R425" s="17">
        <f t="shared" si="558"/>
        <v>0</v>
      </c>
      <c r="S425" s="17">
        <f t="shared" si="558"/>
        <v>0</v>
      </c>
      <c r="T425" s="17">
        <f t="shared" si="558"/>
        <v>0</v>
      </c>
      <c r="U425" s="17">
        <f t="shared" si="558"/>
        <v>0</v>
      </c>
      <c r="V425" s="17">
        <f t="shared" si="558"/>
        <v>0</v>
      </c>
      <c r="W425" s="17">
        <f t="shared" si="558"/>
        <v>0</v>
      </c>
      <c r="X425" s="17">
        <f t="shared" si="558"/>
        <v>0</v>
      </c>
      <c r="Y425" s="17">
        <f t="shared" si="558"/>
        <v>0</v>
      </c>
      <c r="Z425" s="17">
        <f t="shared" si="558"/>
        <v>0</v>
      </c>
      <c r="AA425" s="17">
        <f t="shared" si="558"/>
        <v>0</v>
      </c>
      <c r="AB425" s="17">
        <f t="shared" si="558"/>
        <v>0</v>
      </c>
      <c r="AC425" s="17">
        <f t="shared" si="558"/>
        <v>0</v>
      </c>
      <c r="AD425" s="17">
        <f t="shared" si="558"/>
        <v>0</v>
      </c>
      <c r="AE425" s="17">
        <f t="shared" si="558"/>
        <v>0</v>
      </c>
      <c r="AF425" s="17">
        <f t="shared" si="558"/>
        <v>0</v>
      </c>
      <c r="AG425" s="17">
        <f t="shared" si="558"/>
        <v>0</v>
      </c>
      <c r="AH425" s="17">
        <f t="shared" si="558"/>
        <v>0</v>
      </c>
      <c r="AI425" s="17">
        <f t="shared" si="558"/>
        <v>0</v>
      </c>
      <c r="AJ425" s="17">
        <f t="shared" si="558"/>
        <v>0</v>
      </c>
      <c r="AK425" s="17">
        <f t="shared" si="558"/>
        <v>0</v>
      </c>
      <c r="AL425" s="17">
        <f t="shared" si="558"/>
        <v>0</v>
      </c>
      <c r="AM425" s="17">
        <f t="shared" si="558"/>
        <v>0</v>
      </c>
      <c r="AN425" s="17">
        <f t="shared" si="558"/>
        <v>0</v>
      </c>
      <c r="AO425" s="17">
        <f t="shared" si="558"/>
        <v>0</v>
      </c>
      <c r="AP425" s="22" t="str">
        <f t="shared" si="530"/>
        <v/>
      </c>
      <c r="AQ425" s="69" t="str">
        <f t="shared" si="531"/>
        <v/>
      </c>
      <c r="AR425" s="8"/>
      <c r="AS425" s="16"/>
      <c r="AT425" s="16"/>
      <c r="AU425" s="16"/>
      <c r="AV425" s="16"/>
      <c r="AW425" s="16"/>
      <c r="AX425" s="16"/>
      <c r="AY425" s="16"/>
      <c r="AZ425" s="16"/>
      <c r="BA425" s="16"/>
      <c r="BB425" s="16"/>
      <c r="BC425" s="16"/>
      <c r="BD425" s="16"/>
      <c r="BE425" s="16"/>
      <c r="BF425" s="16"/>
      <c r="BG425" s="16"/>
      <c r="BH425" s="16"/>
      <c r="BI425" s="16"/>
      <c r="BJ425" s="16"/>
      <c r="BK425" s="16"/>
      <c r="BO425" s="16"/>
      <c r="BP425" s="16"/>
      <c r="BQ425" s="16"/>
      <c r="BR425" s="16"/>
      <c r="BS425" s="16"/>
      <c r="BT425" s="16"/>
      <c r="BU425" s="16"/>
      <c r="BV425" s="16"/>
      <c r="BW425" s="16"/>
      <c r="BX425" s="16"/>
      <c r="BY425" s="16"/>
      <c r="BZ425" s="16"/>
      <c r="CA425" s="16"/>
      <c r="CB425" s="16"/>
      <c r="CC425" s="16"/>
      <c r="CD425" s="16"/>
      <c r="CE425" s="16"/>
      <c r="CF425" s="16"/>
      <c r="CG425" s="16"/>
    </row>
    <row r="426" spans="1:85">
      <c r="B426" s="4" t="s">
        <v>225</v>
      </c>
      <c r="C426" s="24" t="s">
        <v>226</v>
      </c>
      <c r="D426" s="17">
        <f t="shared" ref="D426:AO426" si="559">IF(UPPER(D162)="ABS",0,IF(AND(D$67&gt;0,N(D$68)=0,D$68&lt;&gt;"*"),N(D162)/D$67*D$66,0))</f>
        <v>0</v>
      </c>
      <c r="E426" s="17">
        <f t="shared" si="559"/>
        <v>0</v>
      </c>
      <c r="F426" s="17">
        <f t="shared" si="559"/>
        <v>0</v>
      </c>
      <c r="G426" s="17">
        <f t="shared" si="559"/>
        <v>0</v>
      </c>
      <c r="H426" s="17">
        <f t="shared" si="559"/>
        <v>0</v>
      </c>
      <c r="I426" s="17">
        <f t="shared" si="559"/>
        <v>0</v>
      </c>
      <c r="J426" s="17">
        <f t="shared" si="559"/>
        <v>0</v>
      </c>
      <c r="K426" s="17">
        <f t="shared" si="559"/>
        <v>0</v>
      </c>
      <c r="L426" s="17">
        <f t="shared" si="559"/>
        <v>0</v>
      </c>
      <c r="M426" s="17">
        <f t="shared" si="559"/>
        <v>0</v>
      </c>
      <c r="N426" s="17">
        <f t="shared" si="559"/>
        <v>0</v>
      </c>
      <c r="O426" s="17">
        <f t="shared" si="559"/>
        <v>0</v>
      </c>
      <c r="P426" s="17">
        <f t="shared" si="559"/>
        <v>0</v>
      </c>
      <c r="Q426" s="17">
        <f t="shared" si="559"/>
        <v>0</v>
      </c>
      <c r="R426" s="17">
        <f t="shared" si="559"/>
        <v>0</v>
      </c>
      <c r="S426" s="17">
        <f t="shared" si="559"/>
        <v>0</v>
      </c>
      <c r="T426" s="17">
        <f t="shared" si="559"/>
        <v>0</v>
      </c>
      <c r="U426" s="17">
        <f t="shared" si="559"/>
        <v>0</v>
      </c>
      <c r="V426" s="17">
        <f t="shared" si="559"/>
        <v>0</v>
      </c>
      <c r="W426" s="17">
        <f t="shared" si="559"/>
        <v>0</v>
      </c>
      <c r="X426" s="17">
        <f t="shared" si="559"/>
        <v>0</v>
      </c>
      <c r="Y426" s="17">
        <f t="shared" si="559"/>
        <v>0</v>
      </c>
      <c r="Z426" s="17">
        <f t="shared" si="559"/>
        <v>0</v>
      </c>
      <c r="AA426" s="17">
        <f t="shared" si="559"/>
        <v>0</v>
      </c>
      <c r="AB426" s="17">
        <f t="shared" si="559"/>
        <v>0</v>
      </c>
      <c r="AC426" s="17">
        <f t="shared" si="559"/>
        <v>0</v>
      </c>
      <c r="AD426" s="17">
        <f t="shared" si="559"/>
        <v>0</v>
      </c>
      <c r="AE426" s="17">
        <f t="shared" si="559"/>
        <v>0</v>
      </c>
      <c r="AF426" s="17">
        <f t="shared" si="559"/>
        <v>0</v>
      </c>
      <c r="AG426" s="17">
        <f t="shared" si="559"/>
        <v>0</v>
      </c>
      <c r="AH426" s="17">
        <f t="shared" si="559"/>
        <v>0</v>
      </c>
      <c r="AI426" s="17">
        <f t="shared" si="559"/>
        <v>0</v>
      </c>
      <c r="AJ426" s="17">
        <f t="shared" si="559"/>
        <v>0</v>
      </c>
      <c r="AK426" s="17">
        <f t="shared" si="559"/>
        <v>0</v>
      </c>
      <c r="AL426" s="17">
        <f t="shared" si="559"/>
        <v>0</v>
      </c>
      <c r="AM426" s="17">
        <f t="shared" si="559"/>
        <v>0</v>
      </c>
      <c r="AN426" s="17">
        <f t="shared" si="559"/>
        <v>0</v>
      </c>
      <c r="AO426" s="17">
        <f t="shared" si="559"/>
        <v>0</v>
      </c>
      <c r="AP426" s="22" t="str">
        <f t="shared" si="530"/>
        <v/>
      </c>
      <c r="AQ426" s="69" t="str">
        <f t="shared" si="531"/>
        <v/>
      </c>
      <c r="AR426" s="8"/>
      <c r="AS426" s="16"/>
      <c r="AT426" s="16"/>
      <c r="AU426" s="16"/>
      <c r="AV426" s="16"/>
      <c r="AW426" s="16"/>
      <c r="AX426" s="16"/>
      <c r="AY426" s="16"/>
      <c r="AZ426" s="16"/>
      <c r="BA426" s="16"/>
      <c r="BB426" s="16"/>
      <c r="BC426" s="16"/>
      <c r="BD426" s="16"/>
      <c r="BE426" s="16"/>
      <c r="BF426" s="16"/>
      <c r="BG426" s="16"/>
      <c r="BH426" s="16"/>
      <c r="BI426" s="16"/>
      <c r="BJ426" s="16"/>
      <c r="BK426" s="16"/>
      <c r="BO426" s="16"/>
      <c r="BP426" s="16"/>
      <c r="BQ426" s="16"/>
      <c r="BR426" s="16"/>
      <c r="BS426" s="16"/>
      <c r="BT426" s="16"/>
      <c r="BU426" s="16"/>
      <c r="BV426" s="16"/>
      <c r="BW426" s="16"/>
      <c r="BX426" s="16"/>
      <c r="BY426" s="16"/>
      <c r="BZ426" s="16"/>
      <c r="CA426" s="16"/>
      <c r="CB426" s="16"/>
      <c r="CC426" s="16"/>
      <c r="CD426" s="16"/>
      <c r="CE426" s="16"/>
      <c r="CF426" s="16"/>
      <c r="CG426" s="16"/>
    </row>
    <row r="427" spans="1:85">
      <c r="B427" s="4" t="s">
        <v>262</v>
      </c>
      <c r="C427" s="24" t="s">
        <v>2686</v>
      </c>
      <c r="D427" s="17">
        <f t="shared" ref="D427:AO427" si="560">IF(UPPER(D163)="ABS",0,IF(AND(D$67&gt;0,N(D$68)=0,D$68&lt;&gt;"*"),N(D163)/D$67*D$66,0))</f>
        <v>0</v>
      </c>
      <c r="E427" s="17">
        <f t="shared" si="560"/>
        <v>0</v>
      </c>
      <c r="F427" s="17">
        <f t="shared" si="560"/>
        <v>0</v>
      </c>
      <c r="G427" s="17">
        <f t="shared" si="560"/>
        <v>0</v>
      </c>
      <c r="H427" s="17">
        <f t="shared" si="560"/>
        <v>0</v>
      </c>
      <c r="I427" s="17">
        <f t="shared" si="560"/>
        <v>0</v>
      </c>
      <c r="J427" s="17">
        <f t="shared" si="560"/>
        <v>0</v>
      </c>
      <c r="K427" s="17">
        <f t="shared" si="560"/>
        <v>0</v>
      </c>
      <c r="L427" s="17">
        <f t="shared" si="560"/>
        <v>0</v>
      </c>
      <c r="M427" s="17">
        <f t="shared" si="560"/>
        <v>0</v>
      </c>
      <c r="N427" s="17">
        <f t="shared" si="560"/>
        <v>0</v>
      </c>
      <c r="O427" s="17">
        <f t="shared" si="560"/>
        <v>0</v>
      </c>
      <c r="P427" s="17">
        <f t="shared" si="560"/>
        <v>0</v>
      </c>
      <c r="Q427" s="17">
        <f t="shared" si="560"/>
        <v>0</v>
      </c>
      <c r="R427" s="17">
        <f t="shared" si="560"/>
        <v>0</v>
      </c>
      <c r="S427" s="17">
        <f t="shared" si="560"/>
        <v>0</v>
      </c>
      <c r="T427" s="17">
        <f t="shared" si="560"/>
        <v>0</v>
      </c>
      <c r="U427" s="17">
        <f t="shared" si="560"/>
        <v>0</v>
      </c>
      <c r="V427" s="17">
        <f t="shared" si="560"/>
        <v>0</v>
      </c>
      <c r="W427" s="17">
        <f t="shared" si="560"/>
        <v>0</v>
      </c>
      <c r="X427" s="17">
        <f t="shared" si="560"/>
        <v>0</v>
      </c>
      <c r="Y427" s="17">
        <f t="shared" si="560"/>
        <v>0</v>
      </c>
      <c r="Z427" s="17">
        <f t="shared" si="560"/>
        <v>0</v>
      </c>
      <c r="AA427" s="17">
        <f t="shared" si="560"/>
        <v>0</v>
      </c>
      <c r="AB427" s="17">
        <f t="shared" si="560"/>
        <v>0</v>
      </c>
      <c r="AC427" s="17">
        <f t="shared" si="560"/>
        <v>0</v>
      </c>
      <c r="AD427" s="17">
        <f t="shared" si="560"/>
        <v>0</v>
      </c>
      <c r="AE427" s="17">
        <f t="shared" si="560"/>
        <v>0</v>
      </c>
      <c r="AF427" s="17">
        <f t="shared" si="560"/>
        <v>0</v>
      </c>
      <c r="AG427" s="17">
        <f t="shared" si="560"/>
        <v>0</v>
      </c>
      <c r="AH427" s="17">
        <f t="shared" si="560"/>
        <v>0</v>
      </c>
      <c r="AI427" s="17">
        <f t="shared" si="560"/>
        <v>0</v>
      </c>
      <c r="AJ427" s="17">
        <f t="shared" si="560"/>
        <v>0</v>
      </c>
      <c r="AK427" s="17">
        <f t="shared" si="560"/>
        <v>0</v>
      </c>
      <c r="AL427" s="17">
        <f t="shared" si="560"/>
        <v>0</v>
      </c>
      <c r="AM427" s="17">
        <f t="shared" si="560"/>
        <v>0</v>
      </c>
      <c r="AN427" s="17">
        <f t="shared" si="560"/>
        <v>0</v>
      </c>
      <c r="AO427" s="17">
        <f t="shared" si="560"/>
        <v>0</v>
      </c>
      <c r="AP427" s="22" t="str">
        <f t="shared" si="530"/>
        <v/>
      </c>
      <c r="AQ427" s="69" t="str">
        <f t="shared" si="531"/>
        <v/>
      </c>
      <c r="AR427" s="8"/>
      <c r="AS427" s="16"/>
      <c r="AT427" s="16"/>
      <c r="AU427" s="16"/>
      <c r="AV427" s="16"/>
      <c r="AW427" s="16"/>
      <c r="AX427" s="16"/>
      <c r="AY427" s="16"/>
      <c r="AZ427" s="16"/>
      <c r="BA427" s="16"/>
      <c r="BB427" s="16"/>
      <c r="BC427" s="16"/>
      <c r="BD427" s="16"/>
      <c r="BE427" s="16"/>
      <c r="BF427" s="16"/>
      <c r="BG427" s="16"/>
      <c r="BH427" s="16"/>
      <c r="BI427" s="16"/>
      <c r="BJ427" s="16"/>
      <c r="BK427" s="16"/>
      <c r="BO427" s="16"/>
      <c r="BP427" s="16"/>
      <c r="BQ427" s="16"/>
      <c r="BR427" s="16"/>
      <c r="BS427" s="16"/>
      <c r="BT427" s="16"/>
      <c r="BU427" s="16"/>
      <c r="BV427" s="16"/>
      <c r="BW427" s="16"/>
      <c r="BX427" s="16"/>
      <c r="BY427" s="16"/>
      <c r="BZ427" s="16"/>
      <c r="CA427" s="16"/>
      <c r="CB427" s="16"/>
      <c r="CC427" s="16"/>
      <c r="CD427" s="16"/>
      <c r="CE427" s="16"/>
      <c r="CF427" s="16"/>
      <c r="CG427" s="16"/>
    </row>
    <row r="428" spans="1:85">
      <c r="B428" s="4" t="s">
        <v>2687</v>
      </c>
      <c r="C428" s="24" t="s">
        <v>2688</v>
      </c>
      <c r="D428" s="17">
        <f t="shared" ref="D428:AO428" si="561">IF(UPPER(D164)="ABS",0,IF(AND(D$67&gt;0,N(D$68)=0,D$68&lt;&gt;"*"),N(D164)/D$67*D$66,0))</f>
        <v>0</v>
      </c>
      <c r="E428" s="17">
        <f t="shared" si="561"/>
        <v>0</v>
      </c>
      <c r="F428" s="17">
        <f t="shared" si="561"/>
        <v>0</v>
      </c>
      <c r="G428" s="17">
        <f t="shared" si="561"/>
        <v>0</v>
      </c>
      <c r="H428" s="17">
        <f t="shared" si="561"/>
        <v>0</v>
      </c>
      <c r="I428" s="17">
        <f t="shared" si="561"/>
        <v>0</v>
      </c>
      <c r="J428" s="17">
        <f t="shared" si="561"/>
        <v>0</v>
      </c>
      <c r="K428" s="17">
        <f t="shared" si="561"/>
        <v>0</v>
      </c>
      <c r="L428" s="17">
        <f t="shared" si="561"/>
        <v>0</v>
      </c>
      <c r="M428" s="17">
        <f t="shared" si="561"/>
        <v>0</v>
      </c>
      <c r="N428" s="17">
        <f t="shared" si="561"/>
        <v>0</v>
      </c>
      <c r="O428" s="17">
        <f t="shared" si="561"/>
        <v>0</v>
      </c>
      <c r="P428" s="17">
        <f t="shared" si="561"/>
        <v>0</v>
      </c>
      <c r="Q428" s="17">
        <f t="shared" si="561"/>
        <v>0</v>
      </c>
      <c r="R428" s="17">
        <f t="shared" si="561"/>
        <v>0</v>
      </c>
      <c r="S428" s="17">
        <f t="shared" si="561"/>
        <v>0</v>
      </c>
      <c r="T428" s="17">
        <f t="shared" si="561"/>
        <v>0</v>
      </c>
      <c r="U428" s="17">
        <f t="shared" si="561"/>
        <v>0</v>
      </c>
      <c r="V428" s="17">
        <f t="shared" si="561"/>
        <v>0</v>
      </c>
      <c r="W428" s="17">
        <f t="shared" si="561"/>
        <v>0</v>
      </c>
      <c r="X428" s="17">
        <f t="shared" si="561"/>
        <v>0</v>
      </c>
      <c r="Y428" s="17">
        <f t="shared" si="561"/>
        <v>0</v>
      </c>
      <c r="Z428" s="17">
        <f t="shared" si="561"/>
        <v>0</v>
      </c>
      <c r="AA428" s="17">
        <f t="shared" si="561"/>
        <v>0</v>
      </c>
      <c r="AB428" s="17">
        <f t="shared" si="561"/>
        <v>0</v>
      </c>
      <c r="AC428" s="17">
        <f t="shared" si="561"/>
        <v>0</v>
      </c>
      <c r="AD428" s="17">
        <f t="shared" si="561"/>
        <v>0</v>
      </c>
      <c r="AE428" s="17">
        <f t="shared" si="561"/>
        <v>0</v>
      </c>
      <c r="AF428" s="17">
        <f t="shared" si="561"/>
        <v>0</v>
      </c>
      <c r="AG428" s="17">
        <f t="shared" si="561"/>
        <v>0</v>
      </c>
      <c r="AH428" s="17">
        <f t="shared" si="561"/>
        <v>0</v>
      </c>
      <c r="AI428" s="17">
        <f t="shared" si="561"/>
        <v>0</v>
      </c>
      <c r="AJ428" s="17">
        <f t="shared" si="561"/>
        <v>0</v>
      </c>
      <c r="AK428" s="17">
        <f t="shared" si="561"/>
        <v>0</v>
      </c>
      <c r="AL428" s="17">
        <f t="shared" si="561"/>
        <v>0</v>
      </c>
      <c r="AM428" s="17">
        <f t="shared" si="561"/>
        <v>0</v>
      </c>
      <c r="AN428" s="17">
        <f t="shared" si="561"/>
        <v>0</v>
      </c>
      <c r="AO428" s="17">
        <f t="shared" si="561"/>
        <v>0</v>
      </c>
      <c r="AP428" s="22" t="str">
        <f t="shared" si="530"/>
        <v/>
      </c>
      <c r="AQ428" s="69" t="str">
        <f t="shared" si="531"/>
        <v/>
      </c>
      <c r="AR428" s="8"/>
      <c r="AS428" s="16"/>
      <c r="AT428" s="16"/>
      <c r="AU428" s="16"/>
      <c r="AV428" s="16"/>
      <c r="AW428" s="16"/>
      <c r="AX428" s="16"/>
      <c r="AY428" s="16"/>
      <c r="AZ428" s="16"/>
      <c r="BA428" s="16"/>
      <c r="BB428" s="16"/>
      <c r="BC428" s="16"/>
      <c r="BD428" s="16"/>
      <c r="BE428" s="16"/>
      <c r="BF428" s="16"/>
      <c r="BG428" s="16"/>
      <c r="BH428" s="16"/>
      <c r="BI428" s="16"/>
      <c r="BJ428" s="16"/>
      <c r="BK428" s="16"/>
      <c r="BO428" s="16"/>
      <c r="BP428" s="16"/>
      <c r="BQ428" s="16"/>
      <c r="BR428" s="16"/>
      <c r="BS428" s="16"/>
      <c r="BT428" s="16"/>
      <c r="BU428" s="16"/>
      <c r="BV428" s="16"/>
      <c r="BW428" s="16"/>
      <c r="BX428" s="16"/>
      <c r="BY428" s="16"/>
      <c r="BZ428" s="16"/>
      <c r="CA428" s="16"/>
      <c r="CB428" s="16"/>
      <c r="CC428" s="16"/>
      <c r="CD428" s="16"/>
      <c r="CE428" s="16"/>
      <c r="CF428" s="16"/>
      <c r="CG428" s="16"/>
    </row>
    <row r="429" spans="1:85">
      <c r="B429" s="4" t="s">
        <v>289</v>
      </c>
      <c r="C429" s="24" t="s">
        <v>290</v>
      </c>
      <c r="D429" s="17">
        <f t="shared" ref="D429:AO429" si="562">IF(UPPER(D165)="ABS",0,IF(AND(D$67&gt;0,N(D$68)=0,D$68&lt;&gt;"*"),N(D165)/D$67*D$66,0))</f>
        <v>0</v>
      </c>
      <c r="E429" s="17">
        <f t="shared" si="562"/>
        <v>0</v>
      </c>
      <c r="F429" s="17">
        <f t="shared" si="562"/>
        <v>0</v>
      </c>
      <c r="G429" s="17">
        <f t="shared" si="562"/>
        <v>0</v>
      </c>
      <c r="H429" s="17">
        <f t="shared" si="562"/>
        <v>0</v>
      </c>
      <c r="I429" s="17">
        <f t="shared" si="562"/>
        <v>0</v>
      </c>
      <c r="J429" s="17">
        <f t="shared" si="562"/>
        <v>0</v>
      </c>
      <c r="K429" s="17">
        <f t="shared" si="562"/>
        <v>0</v>
      </c>
      <c r="L429" s="17">
        <f t="shared" si="562"/>
        <v>0</v>
      </c>
      <c r="M429" s="17">
        <f t="shared" si="562"/>
        <v>0</v>
      </c>
      <c r="N429" s="17">
        <f t="shared" si="562"/>
        <v>0</v>
      </c>
      <c r="O429" s="17">
        <f t="shared" si="562"/>
        <v>0</v>
      </c>
      <c r="P429" s="17">
        <f t="shared" si="562"/>
        <v>0</v>
      </c>
      <c r="Q429" s="17">
        <f t="shared" si="562"/>
        <v>0</v>
      </c>
      <c r="R429" s="17">
        <f t="shared" si="562"/>
        <v>0</v>
      </c>
      <c r="S429" s="17">
        <f t="shared" si="562"/>
        <v>0</v>
      </c>
      <c r="T429" s="17">
        <f t="shared" si="562"/>
        <v>0</v>
      </c>
      <c r="U429" s="17">
        <f t="shared" si="562"/>
        <v>0</v>
      </c>
      <c r="V429" s="17">
        <f t="shared" si="562"/>
        <v>0</v>
      </c>
      <c r="W429" s="17">
        <f t="shared" si="562"/>
        <v>0</v>
      </c>
      <c r="X429" s="17">
        <f t="shared" si="562"/>
        <v>0</v>
      </c>
      <c r="Y429" s="17">
        <f t="shared" si="562"/>
        <v>0</v>
      </c>
      <c r="Z429" s="17">
        <f t="shared" si="562"/>
        <v>0</v>
      </c>
      <c r="AA429" s="17">
        <f t="shared" si="562"/>
        <v>0</v>
      </c>
      <c r="AB429" s="17">
        <f t="shared" si="562"/>
        <v>0</v>
      </c>
      <c r="AC429" s="17">
        <f t="shared" si="562"/>
        <v>0</v>
      </c>
      <c r="AD429" s="17">
        <f t="shared" si="562"/>
        <v>0</v>
      </c>
      <c r="AE429" s="17">
        <f t="shared" si="562"/>
        <v>0</v>
      </c>
      <c r="AF429" s="17">
        <f t="shared" si="562"/>
        <v>0</v>
      </c>
      <c r="AG429" s="17">
        <f t="shared" si="562"/>
        <v>0</v>
      </c>
      <c r="AH429" s="17">
        <f t="shared" si="562"/>
        <v>0</v>
      </c>
      <c r="AI429" s="17">
        <f t="shared" si="562"/>
        <v>0</v>
      </c>
      <c r="AJ429" s="17">
        <f t="shared" si="562"/>
        <v>0</v>
      </c>
      <c r="AK429" s="17">
        <f t="shared" si="562"/>
        <v>0</v>
      </c>
      <c r="AL429" s="17">
        <f t="shared" si="562"/>
        <v>0</v>
      </c>
      <c r="AM429" s="17">
        <f t="shared" si="562"/>
        <v>0</v>
      </c>
      <c r="AN429" s="17">
        <f t="shared" si="562"/>
        <v>0</v>
      </c>
      <c r="AO429" s="17">
        <f t="shared" si="562"/>
        <v>0</v>
      </c>
      <c r="AP429" s="22" t="str">
        <f t="shared" si="530"/>
        <v/>
      </c>
      <c r="AQ429" s="69" t="str">
        <f t="shared" si="531"/>
        <v/>
      </c>
      <c r="AR429" s="8"/>
      <c r="AS429" s="16"/>
      <c r="AT429" s="16"/>
      <c r="AU429" s="16"/>
      <c r="AV429" s="16"/>
      <c r="AW429" s="16"/>
      <c r="AX429" s="16"/>
      <c r="AY429" s="16"/>
      <c r="AZ429" s="16"/>
      <c r="BA429" s="16"/>
      <c r="BB429" s="16"/>
      <c r="BC429" s="16"/>
      <c r="BD429" s="16"/>
      <c r="BE429" s="16"/>
      <c r="BF429" s="16"/>
      <c r="BG429" s="16"/>
      <c r="BH429" s="16"/>
      <c r="BI429" s="16"/>
      <c r="BJ429" s="16"/>
      <c r="BK429" s="16"/>
      <c r="BO429" s="16"/>
      <c r="BP429" s="16"/>
      <c r="BQ429" s="16"/>
      <c r="BR429" s="16"/>
      <c r="BS429" s="16"/>
      <c r="BT429" s="16"/>
      <c r="BU429" s="16"/>
      <c r="BV429" s="16"/>
      <c r="BW429" s="16"/>
      <c r="BX429" s="16"/>
      <c r="BY429" s="16"/>
      <c r="BZ429" s="16"/>
      <c r="CA429" s="16"/>
      <c r="CB429" s="16"/>
      <c r="CC429" s="16"/>
      <c r="CD429" s="16"/>
      <c r="CE429" s="16"/>
      <c r="CF429" s="16"/>
      <c r="CG429" s="16"/>
    </row>
    <row r="430" spans="1:85">
      <c r="B430" s="4" t="s">
        <v>215</v>
      </c>
      <c r="C430" s="24" t="s">
        <v>216</v>
      </c>
      <c r="D430" s="17">
        <f t="shared" ref="D430:AO430" si="563">IF(UPPER(D166)="ABS",0,IF(AND(D$67&gt;0,N(D$68)=0,D$68&lt;&gt;"*"),N(D166)/D$67*D$66,0))</f>
        <v>0</v>
      </c>
      <c r="E430" s="17">
        <f t="shared" si="563"/>
        <v>0</v>
      </c>
      <c r="F430" s="17">
        <f t="shared" si="563"/>
        <v>0</v>
      </c>
      <c r="G430" s="17">
        <f t="shared" si="563"/>
        <v>0</v>
      </c>
      <c r="H430" s="17">
        <f t="shared" si="563"/>
        <v>0</v>
      </c>
      <c r="I430" s="17">
        <f t="shared" si="563"/>
        <v>0</v>
      </c>
      <c r="J430" s="17">
        <f t="shared" si="563"/>
        <v>0</v>
      </c>
      <c r="K430" s="17">
        <f t="shared" si="563"/>
        <v>0</v>
      </c>
      <c r="L430" s="17">
        <f t="shared" si="563"/>
        <v>0</v>
      </c>
      <c r="M430" s="17">
        <f t="shared" si="563"/>
        <v>0</v>
      </c>
      <c r="N430" s="17">
        <f t="shared" si="563"/>
        <v>0</v>
      </c>
      <c r="O430" s="17">
        <f t="shared" si="563"/>
        <v>0</v>
      </c>
      <c r="P430" s="17">
        <f t="shared" si="563"/>
        <v>0</v>
      </c>
      <c r="Q430" s="17">
        <f t="shared" si="563"/>
        <v>0</v>
      </c>
      <c r="R430" s="17">
        <f t="shared" si="563"/>
        <v>0</v>
      </c>
      <c r="S430" s="17">
        <f t="shared" si="563"/>
        <v>0</v>
      </c>
      <c r="T430" s="17">
        <f t="shared" si="563"/>
        <v>0</v>
      </c>
      <c r="U430" s="17">
        <f t="shared" si="563"/>
        <v>0</v>
      </c>
      <c r="V430" s="17">
        <f t="shared" si="563"/>
        <v>0</v>
      </c>
      <c r="W430" s="17">
        <f t="shared" si="563"/>
        <v>0</v>
      </c>
      <c r="X430" s="17">
        <f t="shared" si="563"/>
        <v>0</v>
      </c>
      <c r="Y430" s="17">
        <f t="shared" si="563"/>
        <v>0</v>
      </c>
      <c r="Z430" s="17">
        <f t="shared" si="563"/>
        <v>0</v>
      </c>
      <c r="AA430" s="17">
        <f t="shared" si="563"/>
        <v>0</v>
      </c>
      <c r="AB430" s="17">
        <f t="shared" si="563"/>
        <v>0</v>
      </c>
      <c r="AC430" s="17">
        <f t="shared" si="563"/>
        <v>0</v>
      </c>
      <c r="AD430" s="17">
        <f t="shared" si="563"/>
        <v>0</v>
      </c>
      <c r="AE430" s="17">
        <f t="shared" si="563"/>
        <v>0</v>
      </c>
      <c r="AF430" s="17">
        <f t="shared" si="563"/>
        <v>0</v>
      </c>
      <c r="AG430" s="17">
        <f t="shared" si="563"/>
        <v>0</v>
      </c>
      <c r="AH430" s="17">
        <f t="shared" si="563"/>
        <v>0</v>
      </c>
      <c r="AI430" s="17">
        <f t="shared" si="563"/>
        <v>0</v>
      </c>
      <c r="AJ430" s="17">
        <f t="shared" si="563"/>
        <v>0</v>
      </c>
      <c r="AK430" s="17">
        <f t="shared" si="563"/>
        <v>0</v>
      </c>
      <c r="AL430" s="17">
        <f t="shared" si="563"/>
        <v>0</v>
      </c>
      <c r="AM430" s="17">
        <f t="shared" si="563"/>
        <v>0</v>
      </c>
      <c r="AN430" s="17">
        <f t="shared" si="563"/>
        <v>0</v>
      </c>
      <c r="AO430" s="17">
        <f t="shared" si="563"/>
        <v>0</v>
      </c>
      <c r="AP430" s="22" t="str">
        <f t="shared" si="530"/>
        <v/>
      </c>
      <c r="AQ430" s="69" t="str">
        <f t="shared" si="531"/>
        <v/>
      </c>
      <c r="AR430" s="8"/>
      <c r="AS430" s="16"/>
      <c r="AT430" s="16"/>
      <c r="AU430" s="16"/>
      <c r="AV430" s="16"/>
      <c r="AW430" s="16"/>
      <c r="AX430" s="16"/>
      <c r="AY430" s="16"/>
      <c r="AZ430" s="16"/>
      <c r="BA430" s="16"/>
      <c r="BB430" s="16"/>
      <c r="BC430" s="16"/>
      <c r="BD430" s="16"/>
      <c r="BE430" s="16"/>
      <c r="BF430" s="16"/>
      <c r="BG430" s="16"/>
      <c r="BH430" s="16"/>
      <c r="BI430" s="16"/>
      <c r="BJ430" s="16"/>
      <c r="BK430" s="16"/>
      <c r="BO430" s="16"/>
      <c r="BP430" s="16"/>
      <c r="BQ430" s="16"/>
      <c r="BR430" s="16"/>
      <c r="BS430" s="16"/>
      <c r="BT430" s="16"/>
      <c r="BU430" s="16"/>
      <c r="BV430" s="16"/>
      <c r="BW430" s="16"/>
      <c r="BX430" s="16"/>
      <c r="BY430" s="16"/>
      <c r="BZ430" s="16"/>
      <c r="CA430" s="16"/>
      <c r="CB430" s="16"/>
      <c r="CC430" s="16"/>
      <c r="CD430" s="16"/>
      <c r="CE430" s="16"/>
      <c r="CF430" s="16"/>
      <c r="CG430" s="16"/>
    </row>
    <row r="431" spans="1:85">
      <c r="B431" s="4" t="s">
        <v>2689</v>
      </c>
      <c r="C431" s="24" t="s">
        <v>2690</v>
      </c>
      <c r="D431" s="17">
        <f t="shared" ref="D431:AO431" si="564">IF(UPPER(D167)="ABS",0,IF(AND(D$67&gt;0,N(D$68)=0,D$68&lt;&gt;"*"),N(D167)/D$67*D$66,0))</f>
        <v>0</v>
      </c>
      <c r="E431" s="17">
        <f t="shared" si="564"/>
        <v>0</v>
      </c>
      <c r="F431" s="17">
        <f t="shared" si="564"/>
        <v>0</v>
      </c>
      <c r="G431" s="17">
        <f t="shared" si="564"/>
        <v>0</v>
      </c>
      <c r="H431" s="17">
        <f t="shared" si="564"/>
        <v>0</v>
      </c>
      <c r="I431" s="17">
        <f t="shared" si="564"/>
        <v>0</v>
      </c>
      <c r="J431" s="17">
        <f t="shared" si="564"/>
        <v>0</v>
      </c>
      <c r="K431" s="17">
        <f t="shared" si="564"/>
        <v>0</v>
      </c>
      <c r="L431" s="17">
        <f t="shared" si="564"/>
        <v>0</v>
      </c>
      <c r="M431" s="17">
        <f t="shared" si="564"/>
        <v>0</v>
      </c>
      <c r="N431" s="17">
        <f t="shared" si="564"/>
        <v>0</v>
      </c>
      <c r="O431" s="17">
        <f t="shared" si="564"/>
        <v>0</v>
      </c>
      <c r="P431" s="17">
        <f t="shared" si="564"/>
        <v>0</v>
      </c>
      <c r="Q431" s="17">
        <f t="shared" si="564"/>
        <v>0</v>
      </c>
      <c r="R431" s="17">
        <f t="shared" si="564"/>
        <v>0</v>
      </c>
      <c r="S431" s="17">
        <f t="shared" si="564"/>
        <v>0</v>
      </c>
      <c r="T431" s="17">
        <f t="shared" si="564"/>
        <v>0</v>
      </c>
      <c r="U431" s="17">
        <f t="shared" si="564"/>
        <v>0</v>
      </c>
      <c r="V431" s="17">
        <f t="shared" si="564"/>
        <v>0</v>
      </c>
      <c r="W431" s="17">
        <f t="shared" si="564"/>
        <v>0</v>
      </c>
      <c r="X431" s="17">
        <f t="shared" si="564"/>
        <v>0</v>
      </c>
      <c r="Y431" s="17">
        <f t="shared" si="564"/>
        <v>0</v>
      </c>
      <c r="Z431" s="17">
        <f t="shared" si="564"/>
        <v>0</v>
      </c>
      <c r="AA431" s="17">
        <f t="shared" si="564"/>
        <v>0</v>
      </c>
      <c r="AB431" s="17">
        <f t="shared" si="564"/>
        <v>0</v>
      </c>
      <c r="AC431" s="17">
        <f t="shared" si="564"/>
        <v>0</v>
      </c>
      <c r="AD431" s="17">
        <f t="shared" si="564"/>
        <v>0</v>
      </c>
      <c r="AE431" s="17">
        <f t="shared" si="564"/>
        <v>0</v>
      </c>
      <c r="AF431" s="17">
        <f t="shared" si="564"/>
        <v>0</v>
      </c>
      <c r="AG431" s="17">
        <f t="shared" si="564"/>
        <v>0</v>
      </c>
      <c r="AH431" s="17">
        <f t="shared" si="564"/>
        <v>0</v>
      </c>
      <c r="AI431" s="17">
        <f t="shared" si="564"/>
        <v>0</v>
      </c>
      <c r="AJ431" s="17">
        <f t="shared" si="564"/>
        <v>0</v>
      </c>
      <c r="AK431" s="17">
        <f t="shared" si="564"/>
        <v>0</v>
      </c>
      <c r="AL431" s="17">
        <f t="shared" si="564"/>
        <v>0</v>
      </c>
      <c r="AM431" s="17">
        <f t="shared" si="564"/>
        <v>0</v>
      </c>
      <c r="AN431" s="17">
        <f t="shared" si="564"/>
        <v>0</v>
      </c>
      <c r="AO431" s="17">
        <f t="shared" si="564"/>
        <v>0</v>
      </c>
      <c r="AP431" s="22" t="str">
        <f t="shared" si="530"/>
        <v/>
      </c>
      <c r="AQ431" s="69" t="str">
        <f t="shared" si="531"/>
        <v/>
      </c>
      <c r="AR431" s="8"/>
      <c r="AS431" s="16"/>
      <c r="AT431" s="16"/>
      <c r="AU431" s="16"/>
      <c r="AV431" s="16"/>
      <c r="AW431" s="16"/>
      <c r="AX431" s="16"/>
      <c r="AY431" s="16"/>
      <c r="AZ431" s="16"/>
      <c r="BA431" s="16"/>
      <c r="BB431" s="16"/>
      <c r="BC431" s="16"/>
      <c r="BD431" s="16"/>
      <c r="BE431" s="16"/>
      <c r="BF431" s="16"/>
      <c r="BG431" s="16"/>
      <c r="BH431" s="16"/>
      <c r="BI431" s="16"/>
      <c r="BJ431" s="16"/>
      <c r="BK431" s="16"/>
      <c r="BO431" s="16"/>
      <c r="BP431" s="16"/>
      <c r="BQ431" s="16"/>
      <c r="BR431" s="16"/>
      <c r="BS431" s="16"/>
      <c r="BT431" s="16"/>
      <c r="BU431" s="16"/>
      <c r="BV431" s="16"/>
      <c r="BW431" s="16"/>
      <c r="BX431" s="16"/>
      <c r="BY431" s="16"/>
      <c r="BZ431" s="16"/>
      <c r="CA431" s="16"/>
      <c r="CB431" s="16"/>
      <c r="CC431" s="16"/>
      <c r="CD431" s="16"/>
      <c r="CE431" s="16"/>
      <c r="CF431" s="16"/>
      <c r="CG431" s="16"/>
    </row>
    <row r="432" spans="1:85">
      <c r="A432" s="6" t="b">
        <v>1</v>
      </c>
      <c r="B432" s="4" t="s">
        <v>2691</v>
      </c>
      <c r="C432" s="24" t="s">
        <v>2692</v>
      </c>
      <c r="D432" s="17">
        <f t="shared" ref="D432:AO432" si="565">IF(UPPER(D168)="ABS",0,IF(AND(D$67&gt;0,N(D$68)=0,D$68&lt;&gt;"*"),N(D168)/D$67*D$66,0))</f>
        <v>0</v>
      </c>
      <c r="E432" s="17">
        <f t="shared" si="565"/>
        <v>0</v>
      </c>
      <c r="F432" s="17">
        <f t="shared" si="565"/>
        <v>0</v>
      </c>
      <c r="G432" s="17">
        <f t="shared" si="565"/>
        <v>0</v>
      </c>
      <c r="H432" s="17">
        <f t="shared" si="565"/>
        <v>0</v>
      </c>
      <c r="I432" s="17">
        <f t="shared" si="565"/>
        <v>0</v>
      </c>
      <c r="J432" s="17">
        <f t="shared" si="565"/>
        <v>0</v>
      </c>
      <c r="K432" s="17">
        <f t="shared" si="565"/>
        <v>0</v>
      </c>
      <c r="L432" s="17">
        <f t="shared" si="565"/>
        <v>0</v>
      </c>
      <c r="M432" s="17">
        <f t="shared" si="565"/>
        <v>0</v>
      </c>
      <c r="N432" s="17">
        <f t="shared" si="565"/>
        <v>0</v>
      </c>
      <c r="O432" s="17">
        <f t="shared" si="565"/>
        <v>0</v>
      </c>
      <c r="P432" s="17">
        <f t="shared" si="565"/>
        <v>0</v>
      </c>
      <c r="Q432" s="17">
        <f t="shared" si="565"/>
        <v>0</v>
      </c>
      <c r="R432" s="17">
        <f t="shared" si="565"/>
        <v>0</v>
      </c>
      <c r="S432" s="17">
        <f t="shared" si="565"/>
        <v>0</v>
      </c>
      <c r="T432" s="17">
        <f t="shared" si="565"/>
        <v>0</v>
      </c>
      <c r="U432" s="17">
        <f t="shared" si="565"/>
        <v>0</v>
      </c>
      <c r="V432" s="17">
        <f t="shared" si="565"/>
        <v>0</v>
      </c>
      <c r="W432" s="17">
        <f t="shared" si="565"/>
        <v>0</v>
      </c>
      <c r="X432" s="17">
        <f t="shared" si="565"/>
        <v>0</v>
      </c>
      <c r="Y432" s="17">
        <f t="shared" si="565"/>
        <v>0</v>
      </c>
      <c r="Z432" s="17">
        <f t="shared" si="565"/>
        <v>0</v>
      </c>
      <c r="AA432" s="17">
        <f t="shared" si="565"/>
        <v>0</v>
      </c>
      <c r="AB432" s="17">
        <f t="shared" si="565"/>
        <v>0</v>
      </c>
      <c r="AC432" s="17">
        <f t="shared" si="565"/>
        <v>0</v>
      </c>
      <c r="AD432" s="17">
        <f t="shared" si="565"/>
        <v>0</v>
      </c>
      <c r="AE432" s="17">
        <f t="shared" si="565"/>
        <v>0</v>
      </c>
      <c r="AF432" s="17">
        <f t="shared" si="565"/>
        <v>0</v>
      </c>
      <c r="AG432" s="17">
        <f t="shared" si="565"/>
        <v>0</v>
      </c>
      <c r="AH432" s="17">
        <f t="shared" si="565"/>
        <v>0</v>
      </c>
      <c r="AI432" s="17">
        <f t="shared" si="565"/>
        <v>0</v>
      </c>
      <c r="AJ432" s="17">
        <f t="shared" si="565"/>
        <v>0</v>
      </c>
      <c r="AK432" s="17">
        <f t="shared" si="565"/>
        <v>0</v>
      </c>
      <c r="AL432" s="17">
        <f t="shared" si="565"/>
        <v>0</v>
      </c>
      <c r="AM432" s="17">
        <f t="shared" si="565"/>
        <v>0</v>
      </c>
      <c r="AN432" s="17">
        <f t="shared" si="565"/>
        <v>0</v>
      </c>
      <c r="AO432" s="17">
        <f t="shared" si="565"/>
        <v>0</v>
      </c>
      <c r="AP432" s="22" t="str">
        <f t="shared" si="530"/>
        <v/>
      </c>
      <c r="AQ432" s="69" t="str">
        <f t="shared" si="531"/>
        <v/>
      </c>
      <c r="AR432" s="8"/>
      <c r="AS432" s="16"/>
      <c r="AT432" s="16"/>
      <c r="AU432" s="16"/>
      <c r="AV432" s="16"/>
      <c r="AW432" s="16"/>
      <c r="AX432" s="16"/>
      <c r="AY432" s="16"/>
      <c r="AZ432" s="16"/>
      <c r="BA432" s="16"/>
      <c r="BB432" s="16"/>
      <c r="BC432" s="16"/>
      <c r="BD432" s="16"/>
      <c r="BE432" s="16"/>
      <c r="BF432" s="16"/>
      <c r="BG432" s="16"/>
      <c r="BH432" s="16"/>
      <c r="BI432" s="16"/>
      <c r="BJ432" s="16"/>
      <c r="BK432" s="16"/>
      <c r="BO432" s="16"/>
      <c r="BP432" s="16"/>
      <c r="BQ432" s="16"/>
      <c r="BR432" s="16"/>
      <c r="BS432" s="16"/>
      <c r="BT432" s="16"/>
      <c r="BU432" s="16"/>
      <c r="BV432" s="16"/>
      <c r="BW432" s="16"/>
      <c r="BX432" s="16"/>
      <c r="BY432" s="16"/>
      <c r="BZ432" s="16"/>
      <c r="CA432" s="16"/>
      <c r="CB432" s="16"/>
      <c r="CC432" s="16"/>
      <c r="CD432" s="16"/>
      <c r="CE432" s="16"/>
      <c r="CF432" s="16"/>
      <c r="CG432" s="16"/>
    </row>
    <row r="433" spans="1:85">
      <c r="B433" s="4" t="s">
        <v>2693</v>
      </c>
      <c r="C433" s="8" t="s">
        <v>2694</v>
      </c>
      <c r="D433" s="17">
        <f t="shared" ref="D433:AO433" si="566">IF(UPPER(D169)="ABS",0,IF(AND(D$67&gt;0,N(D$68)=0,D$68&lt;&gt;"*"),N(D169)/D$67*D$66,0))</f>
        <v>0</v>
      </c>
      <c r="E433" s="17">
        <f t="shared" si="566"/>
        <v>0</v>
      </c>
      <c r="F433" s="17">
        <f t="shared" si="566"/>
        <v>0</v>
      </c>
      <c r="G433" s="17">
        <f t="shared" si="566"/>
        <v>0</v>
      </c>
      <c r="H433" s="17">
        <f t="shared" si="566"/>
        <v>0</v>
      </c>
      <c r="I433" s="17">
        <f t="shared" si="566"/>
        <v>0</v>
      </c>
      <c r="J433" s="17">
        <f t="shared" si="566"/>
        <v>0</v>
      </c>
      <c r="K433" s="17">
        <f t="shared" si="566"/>
        <v>0</v>
      </c>
      <c r="L433" s="17">
        <f t="shared" si="566"/>
        <v>0</v>
      </c>
      <c r="M433" s="17">
        <f t="shared" si="566"/>
        <v>0</v>
      </c>
      <c r="N433" s="17">
        <f t="shared" si="566"/>
        <v>0</v>
      </c>
      <c r="O433" s="17">
        <f t="shared" si="566"/>
        <v>0</v>
      </c>
      <c r="P433" s="17">
        <f t="shared" si="566"/>
        <v>0</v>
      </c>
      <c r="Q433" s="17">
        <f t="shared" si="566"/>
        <v>0</v>
      </c>
      <c r="R433" s="17">
        <f t="shared" si="566"/>
        <v>0</v>
      </c>
      <c r="S433" s="17">
        <f t="shared" si="566"/>
        <v>0</v>
      </c>
      <c r="T433" s="17">
        <f t="shared" si="566"/>
        <v>0</v>
      </c>
      <c r="U433" s="17">
        <f t="shared" si="566"/>
        <v>0</v>
      </c>
      <c r="V433" s="17">
        <f t="shared" si="566"/>
        <v>0</v>
      </c>
      <c r="W433" s="17">
        <f t="shared" si="566"/>
        <v>0</v>
      </c>
      <c r="X433" s="17">
        <f t="shared" si="566"/>
        <v>0</v>
      </c>
      <c r="Y433" s="17">
        <f t="shared" si="566"/>
        <v>0</v>
      </c>
      <c r="Z433" s="17">
        <f t="shared" si="566"/>
        <v>0</v>
      </c>
      <c r="AA433" s="17">
        <f t="shared" si="566"/>
        <v>0</v>
      </c>
      <c r="AB433" s="17">
        <f t="shared" si="566"/>
        <v>0</v>
      </c>
      <c r="AC433" s="17">
        <f t="shared" si="566"/>
        <v>0</v>
      </c>
      <c r="AD433" s="17">
        <f t="shared" si="566"/>
        <v>0</v>
      </c>
      <c r="AE433" s="17">
        <f t="shared" si="566"/>
        <v>0</v>
      </c>
      <c r="AF433" s="17">
        <f t="shared" si="566"/>
        <v>0</v>
      </c>
      <c r="AG433" s="17">
        <f t="shared" si="566"/>
        <v>0</v>
      </c>
      <c r="AH433" s="17">
        <f t="shared" si="566"/>
        <v>0</v>
      </c>
      <c r="AI433" s="17">
        <f t="shared" si="566"/>
        <v>0</v>
      </c>
      <c r="AJ433" s="17">
        <f t="shared" si="566"/>
        <v>0</v>
      </c>
      <c r="AK433" s="17">
        <f t="shared" si="566"/>
        <v>0</v>
      </c>
      <c r="AL433" s="17">
        <f t="shared" si="566"/>
        <v>0</v>
      </c>
      <c r="AM433" s="17">
        <f t="shared" si="566"/>
        <v>0</v>
      </c>
      <c r="AN433" s="17">
        <f t="shared" si="566"/>
        <v>0</v>
      </c>
      <c r="AO433" s="17">
        <f t="shared" si="566"/>
        <v>0</v>
      </c>
      <c r="AP433" s="22" t="str">
        <f t="shared" si="530"/>
        <v/>
      </c>
      <c r="AQ433" s="69" t="str">
        <f t="shared" si="531"/>
        <v/>
      </c>
      <c r="AR433" s="8"/>
      <c r="AS433" s="16"/>
      <c r="AT433" s="16"/>
      <c r="AU433" s="16"/>
      <c r="AV433" s="16"/>
      <c r="AW433" s="16"/>
      <c r="AX433" s="16"/>
      <c r="AY433" s="16"/>
      <c r="AZ433" s="16"/>
      <c r="BA433" s="16"/>
      <c r="BB433" s="16"/>
      <c r="BC433" s="16"/>
      <c r="BD433" s="16"/>
      <c r="BE433" s="16"/>
      <c r="BF433" s="16"/>
      <c r="BG433" s="16"/>
      <c r="BH433" s="16"/>
      <c r="BI433" s="16"/>
      <c r="BJ433" s="16"/>
      <c r="BK433" s="16"/>
      <c r="BO433" s="16"/>
      <c r="BP433" s="16"/>
      <c r="BQ433" s="16"/>
      <c r="BR433" s="16"/>
      <c r="BS433" s="16"/>
      <c r="BT433" s="16"/>
      <c r="BU433" s="16"/>
      <c r="BV433" s="16"/>
      <c r="BW433" s="16"/>
      <c r="BX433" s="16"/>
      <c r="BY433" s="16"/>
      <c r="BZ433" s="16"/>
      <c r="CA433" s="16"/>
      <c r="CB433" s="16"/>
      <c r="CC433" s="16"/>
      <c r="CD433" s="16"/>
      <c r="CE433" s="16"/>
      <c r="CF433" s="16"/>
      <c r="CG433" s="16"/>
    </row>
    <row r="434" spans="1:85">
      <c r="B434" s="4" t="s">
        <v>2695</v>
      </c>
      <c r="C434" s="8" t="s">
        <v>2696</v>
      </c>
      <c r="D434" s="17">
        <f t="shared" ref="D434:AO434" si="567">IF(UPPER(D170)="ABS",0,IF(AND(D$67&gt;0,N(D$68)=0,D$68&lt;&gt;"*"),N(D170)/D$67*D$66,0))</f>
        <v>0</v>
      </c>
      <c r="E434" s="17">
        <f t="shared" si="567"/>
        <v>0</v>
      </c>
      <c r="F434" s="17">
        <f t="shared" si="567"/>
        <v>0</v>
      </c>
      <c r="G434" s="17">
        <f t="shared" si="567"/>
        <v>0</v>
      </c>
      <c r="H434" s="17">
        <f t="shared" si="567"/>
        <v>0</v>
      </c>
      <c r="I434" s="17">
        <f t="shared" si="567"/>
        <v>0</v>
      </c>
      <c r="J434" s="17">
        <f t="shared" si="567"/>
        <v>0</v>
      </c>
      <c r="K434" s="17">
        <f t="shared" si="567"/>
        <v>0</v>
      </c>
      <c r="L434" s="17">
        <f t="shared" si="567"/>
        <v>0</v>
      </c>
      <c r="M434" s="17">
        <f t="shared" si="567"/>
        <v>0</v>
      </c>
      <c r="N434" s="17">
        <f t="shared" si="567"/>
        <v>0</v>
      </c>
      <c r="O434" s="17">
        <f t="shared" si="567"/>
        <v>0</v>
      </c>
      <c r="P434" s="17">
        <f t="shared" si="567"/>
        <v>0</v>
      </c>
      <c r="Q434" s="17">
        <f t="shared" si="567"/>
        <v>0</v>
      </c>
      <c r="R434" s="17">
        <f t="shared" si="567"/>
        <v>0</v>
      </c>
      <c r="S434" s="17">
        <f t="shared" si="567"/>
        <v>0</v>
      </c>
      <c r="T434" s="17">
        <f t="shared" si="567"/>
        <v>0</v>
      </c>
      <c r="U434" s="17">
        <f t="shared" si="567"/>
        <v>0</v>
      </c>
      <c r="V434" s="17">
        <f t="shared" si="567"/>
        <v>0</v>
      </c>
      <c r="W434" s="17">
        <f t="shared" si="567"/>
        <v>0</v>
      </c>
      <c r="X434" s="17">
        <f t="shared" si="567"/>
        <v>0</v>
      </c>
      <c r="Y434" s="17">
        <f t="shared" si="567"/>
        <v>0</v>
      </c>
      <c r="Z434" s="17">
        <f t="shared" si="567"/>
        <v>0</v>
      </c>
      <c r="AA434" s="17">
        <f t="shared" si="567"/>
        <v>0</v>
      </c>
      <c r="AB434" s="17">
        <f t="shared" si="567"/>
        <v>0</v>
      </c>
      <c r="AC434" s="17">
        <f t="shared" si="567"/>
        <v>0</v>
      </c>
      <c r="AD434" s="17">
        <f t="shared" si="567"/>
        <v>0</v>
      </c>
      <c r="AE434" s="17">
        <f t="shared" si="567"/>
        <v>0</v>
      </c>
      <c r="AF434" s="17">
        <f t="shared" si="567"/>
        <v>0</v>
      </c>
      <c r="AG434" s="17">
        <f t="shared" si="567"/>
        <v>0</v>
      </c>
      <c r="AH434" s="17">
        <f t="shared" si="567"/>
        <v>0</v>
      </c>
      <c r="AI434" s="17">
        <f t="shared" si="567"/>
        <v>0</v>
      </c>
      <c r="AJ434" s="17">
        <f t="shared" si="567"/>
        <v>0</v>
      </c>
      <c r="AK434" s="17">
        <f t="shared" si="567"/>
        <v>0</v>
      </c>
      <c r="AL434" s="17">
        <f t="shared" si="567"/>
        <v>0</v>
      </c>
      <c r="AM434" s="17">
        <f t="shared" si="567"/>
        <v>0</v>
      </c>
      <c r="AN434" s="17">
        <f t="shared" si="567"/>
        <v>0</v>
      </c>
      <c r="AO434" s="17">
        <f t="shared" si="567"/>
        <v>0</v>
      </c>
      <c r="AP434" s="22" t="str">
        <f t="shared" si="530"/>
        <v/>
      </c>
      <c r="AQ434" s="69" t="str">
        <f t="shared" si="531"/>
        <v/>
      </c>
      <c r="AR434" s="8"/>
      <c r="AS434" s="16"/>
      <c r="AT434" s="16"/>
      <c r="AU434" s="16"/>
      <c r="AV434" s="16"/>
      <c r="AW434" s="16"/>
      <c r="AX434" s="16"/>
      <c r="AY434" s="16"/>
      <c r="AZ434" s="16"/>
      <c r="BA434" s="16"/>
      <c r="BB434" s="16"/>
      <c r="BC434" s="16"/>
      <c r="BD434" s="16"/>
      <c r="BE434" s="16"/>
      <c r="BF434" s="16"/>
      <c r="BG434" s="16"/>
      <c r="BH434" s="16"/>
      <c r="BI434" s="16"/>
      <c r="BJ434" s="16"/>
      <c r="BK434" s="16"/>
      <c r="BO434" s="16"/>
      <c r="BP434" s="16"/>
      <c r="BQ434" s="16"/>
      <c r="BR434" s="16"/>
      <c r="BS434" s="16"/>
      <c r="BT434" s="16"/>
      <c r="BU434" s="16"/>
      <c r="BV434" s="16"/>
      <c r="BW434" s="16"/>
      <c r="BX434" s="16"/>
      <c r="BY434" s="16"/>
      <c r="BZ434" s="16"/>
      <c r="CA434" s="16"/>
      <c r="CB434" s="16"/>
      <c r="CC434" s="16"/>
      <c r="CD434" s="16"/>
      <c r="CE434" s="16"/>
      <c r="CF434" s="16"/>
      <c r="CG434" s="16"/>
    </row>
    <row r="435" spans="1:85">
      <c r="B435" s="4" t="s">
        <v>2697</v>
      </c>
      <c r="C435" s="8" t="s">
        <v>2698</v>
      </c>
      <c r="D435" s="17">
        <f t="shared" ref="D435:AO435" si="568">IF(UPPER(D171)="ABS",0,IF(AND(D$67&gt;0,N(D$68)=0,D$68&lt;&gt;"*"),N(D171)/D$67*D$66,0))</f>
        <v>0</v>
      </c>
      <c r="E435" s="17">
        <f t="shared" si="568"/>
        <v>0</v>
      </c>
      <c r="F435" s="17">
        <f t="shared" si="568"/>
        <v>0</v>
      </c>
      <c r="G435" s="17">
        <f t="shared" si="568"/>
        <v>0</v>
      </c>
      <c r="H435" s="17">
        <f t="shared" si="568"/>
        <v>0</v>
      </c>
      <c r="I435" s="17">
        <f t="shared" si="568"/>
        <v>0</v>
      </c>
      <c r="J435" s="17">
        <f t="shared" si="568"/>
        <v>0</v>
      </c>
      <c r="K435" s="17">
        <f t="shared" si="568"/>
        <v>0</v>
      </c>
      <c r="L435" s="17">
        <f t="shared" si="568"/>
        <v>0</v>
      </c>
      <c r="M435" s="17">
        <f t="shared" si="568"/>
        <v>0</v>
      </c>
      <c r="N435" s="17">
        <f t="shared" si="568"/>
        <v>0</v>
      </c>
      <c r="O435" s="17">
        <f t="shared" si="568"/>
        <v>0</v>
      </c>
      <c r="P435" s="17">
        <f t="shared" si="568"/>
        <v>0</v>
      </c>
      <c r="Q435" s="17">
        <f t="shared" si="568"/>
        <v>0</v>
      </c>
      <c r="R435" s="17">
        <f t="shared" si="568"/>
        <v>0</v>
      </c>
      <c r="S435" s="17">
        <f t="shared" si="568"/>
        <v>0</v>
      </c>
      <c r="T435" s="17">
        <f t="shared" si="568"/>
        <v>0</v>
      </c>
      <c r="U435" s="17">
        <f t="shared" si="568"/>
        <v>0</v>
      </c>
      <c r="V435" s="17">
        <f t="shared" si="568"/>
        <v>0</v>
      </c>
      <c r="W435" s="17">
        <f t="shared" si="568"/>
        <v>0</v>
      </c>
      <c r="X435" s="17">
        <f t="shared" si="568"/>
        <v>0</v>
      </c>
      <c r="Y435" s="17">
        <f t="shared" si="568"/>
        <v>0</v>
      </c>
      <c r="Z435" s="17">
        <f t="shared" si="568"/>
        <v>0</v>
      </c>
      <c r="AA435" s="17">
        <f t="shared" si="568"/>
        <v>0</v>
      </c>
      <c r="AB435" s="17">
        <f t="shared" si="568"/>
        <v>0</v>
      </c>
      <c r="AC435" s="17">
        <f t="shared" si="568"/>
        <v>0</v>
      </c>
      <c r="AD435" s="17">
        <f t="shared" si="568"/>
        <v>0</v>
      </c>
      <c r="AE435" s="17">
        <f t="shared" si="568"/>
        <v>0</v>
      </c>
      <c r="AF435" s="17">
        <f t="shared" si="568"/>
        <v>0</v>
      </c>
      <c r="AG435" s="17">
        <f t="shared" si="568"/>
        <v>0</v>
      </c>
      <c r="AH435" s="17">
        <f t="shared" si="568"/>
        <v>0</v>
      </c>
      <c r="AI435" s="17">
        <f t="shared" si="568"/>
        <v>0</v>
      </c>
      <c r="AJ435" s="17">
        <f t="shared" si="568"/>
        <v>0</v>
      </c>
      <c r="AK435" s="17">
        <f t="shared" si="568"/>
        <v>0</v>
      </c>
      <c r="AL435" s="17">
        <f t="shared" si="568"/>
        <v>0</v>
      </c>
      <c r="AM435" s="17">
        <f t="shared" si="568"/>
        <v>0</v>
      </c>
      <c r="AN435" s="17">
        <f t="shared" si="568"/>
        <v>0</v>
      </c>
      <c r="AO435" s="17">
        <f t="shared" si="568"/>
        <v>0</v>
      </c>
      <c r="AP435" s="22" t="str">
        <f t="shared" si="530"/>
        <v/>
      </c>
      <c r="AQ435" s="69" t="str">
        <f t="shared" si="531"/>
        <v/>
      </c>
      <c r="AR435" s="8"/>
      <c r="AS435" s="16"/>
      <c r="AT435" s="16"/>
      <c r="AU435" s="16"/>
      <c r="AV435" s="16"/>
      <c r="AW435" s="16"/>
      <c r="AX435" s="16"/>
      <c r="AY435" s="16"/>
      <c r="AZ435" s="16"/>
      <c r="BA435" s="16"/>
      <c r="BB435" s="16"/>
      <c r="BC435" s="16"/>
      <c r="BD435" s="16"/>
      <c r="BE435" s="16"/>
      <c r="BF435" s="16"/>
      <c r="BG435" s="16"/>
      <c r="BH435" s="16"/>
      <c r="BI435" s="16"/>
      <c r="BJ435" s="16"/>
      <c r="BK435" s="16"/>
      <c r="BO435" s="16"/>
      <c r="BP435" s="16"/>
      <c r="BQ435" s="16"/>
      <c r="BR435" s="16"/>
      <c r="BS435" s="16"/>
      <c r="BT435" s="16"/>
      <c r="BU435" s="16"/>
      <c r="BV435" s="16"/>
      <c r="BW435" s="16"/>
      <c r="BX435" s="16"/>
      <c r="BY435" s="16"/>
      <c r="BZ435" s="16"/>
      <c r="CA435" s="16"/>
      <c r="CB435" s="16"/>
      <c r="CC435" s="16"/>
      <c r="CD435" s="16"/>
      <c r="CE435" s="16"/>
      <c r="CF435" s="16"/>
      <c r="CG435" s="16"/>
    </row>
    <row r="436" spans="1:85">
      <c r="A436" s="4"/>
      <c r="B436" s="4" t="s">
        <v>297</v>
      </c>
      <c r="C436" s="8" t="s">
        <v>2699</v>
      </c>
      <c r="D436" s="17">
        <f t="shared" ref="D436:AO436" si="569">IF(UPPER(D172)="ABS",0,IF(AND(D$67&gt;0,N(D$68)=0,D$68&lt;&gt;"*"),N(D172)/D$67*D$66,0))</f>
        <v>0</v>
      </c>
      <c r="E436" s="17">
        <f t="shared" si="569"/>
        <v>0</v>
      </c>
      <c r="F436" s="17">
        <f t="shared" si="569"/>
        <v>0</v>
      </c>
      <c r="G436" s="17">
        <f t="shared" si="569"/>
        <v>0</v>
      </c>
      <c r="H436" s="17">
        <f t="shared" si="569"/>
        <v>0</v>
      </c>
      <c r="I436" s="17">
        <f t="shared" si="569"/>
        <v>0</v>
      </c>
      <c r="J436" s="17">
        <f t="shared" si="569"/>
        <v>0</v>
      </c>
      <c r="K436" s="17">
        <f t="shared" si="569"/>
        <v>0</v>
      </c>
      <c r="L436" s="17">
        <f t="shared" si="569"/>
        <v>0</v>
      </c>
      <c r="M436" s="17">
        <f t="shared" si="569"/>
        <v>0</v>
      </c>
      <c r="N436" s="17">
        <f t="shared" si="569"/>
        <v>0</v>
      </c>
      <c r="O436" s="17">
        <f t="shared" si="569"/>
        <v>0</v>
      </c>
      <c r="P436" s="17">
        <f t="shared" si="569"/>
        <v>0</v>
      </c>
      <c r="Q436" s="17">
        <f t="shared" si="569"/>
        <v>0</v>
      </c>
      <c r="R436" s="17">
        <f t="shared" si="569"/>
        <v>0</v>
      </c>
      <c r="S436" s="17">
        <f t="shared" si="569"/>
        <v>0</v>
      </c>
      <c r="T436" s="17">
        <f t="shared" si="569"/>
        <v>0</v>
      </c>
      <c r="U436" s="17">
        <f t="shared" si="569"/>
        <v>0</v>
      </c>
      <c r="V436" s="17">
        <f t="shared" si="569"/>
        <v>0</v>
      </c>
      <c r="W436" s="17">
        <f t="shared" si="569"/>
        <v>0</v>
      </c>
      <c r="X436" s="17">
        <f t="shared" si="569"/>
        <v>0</v>
      </c>
      <c r="Y436" s="17">
        <f t="shared" si="569"/>
        <v>0</v>
      </c>
      <c r="Z436" s="17">
        <f t="shared" si="569"/>
        <v>0</v>
      </c>
      <c r="AA436" s="17">
        <f t="shared" si="569"/>
        <v>0</v>
      </c>
      <c r="AB436" s="17">
        <f t="shared" si="569"/>
        <v>0</v>
      </c>
      <c r="AC436" s="17">
        <f t="shared" si="569"/>
        <v>0</v>
      </c>
      <c r="AD436" s="17">
        <f t="shared" si="569"/>
        <v>0</v>
      </c>
      <c r="AE436" s="17">
        <f t="shared" si="569"/>
        <v>0</v>
      </c>
      <c r="AF436" s="17">
        <f t="shared" si="569"/>
        <v>0</v>
      </c>
      <c r="AG436" s="17">
        <f t="shared" si="569"/>
        <v>0</v>
      </c>
      <c r="AH436" s="17">
        <f t="shared" si="569"/>
        <v>0</v>
      </c>
      <c r="AI436" s="17">
        <f t="shared" si="569"/>
        <v>0</v>
      </c>
      <c r="AJ436" s="17">
        <f t="shared" si="569"/>
        <v>0</v>
      </c>
      <c r="AK436" s="17">
        <f t="shared" si="569"/>
        <v>0</v>
      </c>
      <c r="AL436" s="17">
        <f t="shared" si="569"/>
        <v>0</v>
      </c>
      <c r="AM436" s="17">
        <f t="shared" si="569"/>
        <v>0</v>
      </c>
      <c r="AN436" s="17">
        <f t="shared" si="569"/>
        <v>0</v>
      </c>
      <c r="AO436" s="17">
        <f t="shared" si="569"/>
        <v>0</v>
      </c>
      <c r="AP436" s="22" t="str">
        <f t="shared" si="530"/>
        <v/>
      </c>
      <c r="AQ436" s="69" t="str">
        <f t="shared" si="531"/>
        <v/>
      </c>
      <c r="AR436" s="8"/>
      <c r="AS436" s="16"/>
      <c r="AT436" s="16"/>
      <c r="AU436" s="16"/>
      <c r="AV436" s="16"/>
      <c r="AW436" s="16"/>
      <c r="AX436" s="16"/>
      <c r="AY436" s="16"/>
      <c r="AZ436" s="16"/>
      <c r="BA436" s="16"/>
      <c r="BB436" s="16"/>
      <c r="BC436" s="16"/>
      <c r="BD436" s="16"/>
      <c r="BE436" s="16"/>
      <c r="BF436" s="16"/>
      <c r="BG436" s="16"/>
      <c r="BH436" s="16"/>
      <c r="BI436" s="16"/>
      <c r="BJ436" s="16"/>
      <c r="BK436" s="16"/>
      <c r="BO436" s="16"/>
      <c r="BP436" s="16"/>
      <c r="BQ436" s="16"/>
      <c r="BR436" s="16"/>
      <c r="BS436" s="16"/>
      <c r="BT436" s="16"/>
      <c r="BU436" s="16"/>
      <c r="BV436" s="16"/>
      <c r="BW436" s="16"/>
      <c r="BX436" s="16"/>
      <c r="BY436" s="16"/>
      <c r="BZ436" s="16"/>
      <c r="CA436" s="16"/>
      <c r="CB436" s="16"/>
      <c r="CC436" s="16"/>
      <c r="CD436" s="16"/>
      <c r="CE436" s="16"/>
      <c r="CF436" s="16"/>
      <c r="CG436" s="16"/>
    </row>
    <row r="437" spans="1:85" ht="15" customHeight="1">
      <c r="A437" s="4"/>
      <c r="B437" s="4" t="s">
        <v>2700</v>
      </c>
      <c r="C437" s="8" t="s">
        <v>2701</v>
      </c>
      <c r="D437" s="17">
        <f t="shared" ref="D437:AO437" si="570">IF(UPPER(D173)="ABS",0,IF(AND(D$67&gt;0,N(D$68)=0,D$68&lt;&gt;"*"),N(D173)/D$67*D$66,0))</f>
        <v>0</v>
      </c>
      <c r="E437" s="17">
        <f t="shared" si="570"/>
        <v>0</v>
      </c>
      <c r="F437" s="17">
        <f t="shared" si="570"/>
        <v>0</v>
      </c>
      <c r="G437" s="17">
        <f t="shared" si="570"/>
        <v>0</v>
      </c>
      <c r="H437" s="17">
        <f t="shared" si="570"/>
        <v>0</v>
      </c>
      <c r="I437" s="17">
        <f t="shared" si="570"/>
        <v>0</v>
      </c>
      <c r="J437" s="17">
        <f t="shared" si="570"/>
        <v>0</v>
      </c>
      <c r="K437" s="17">
        <f t="shared" si="570"/>
        <v>0</v>
      </c>
      <c r="L437" s="17">
        <f t="shared" si="570"/>
        <v>0</v>
      </c>
      <c r="M437" s="17">
        <f t="shared" si="570"/>
        <v>0</v>
      </c>
      <c r="N437" s="17">
        <f t="shared" si="570"/>
        <v>0</v>
      </c>
      <c r="O437" s="17">
        <f t="shared" si="570"/>
        <v>0</v>
      </c>
      <c r="P437" s="17">
        <f t="shared" si="570"/>
        <v>0</v>
      </c>
      <c r="Q437" s="17">
        <f t="shared" si="570"/>
        <v>0</v>
      </c>
      <c r="R437" s="17">
        <f t="shared" si="570"/>
        <v>0</v>
      </c>
      <c r="S437" s="17">
        <f t="shared" si="570"/>
        <v>0</v>
      </c>
      <c r="T437" s="17">
        <f t="shared" si="570"/>
        <v>0</v>
      </c>
      <c r="U437" s="17">
        <f t="shared" si="570"/>
        <v>0</v>
      </c>
      <c r="V437" s="17">
        <f t="shared" si="570"/>
        <v>0</v>
      </c>
      <c r="W437" s="17">
        <f t="shared" si="570"/>
        <v>0</v>
      </c>
      <c r="X437" s="17">
        <f t="shared" si="570"/>
        <v>0</v>
      </c>
      <c r="Y437" s="17">
        <f t="shared" si="570"/>
        <v>0</v>
      </c>
      <c r="Z437" s="17">
        <f t="shared" si="570"/>
        <v>0</v>
      </c>
      <c r="AA437" s="17">
        <f t="shared" si="570"/>
        <v>0</v>
      </c>
      <c r="AB437" s="17">
        <f t="shared" si="570"/>
        <v>0</v>
      </c>
      <c r="AC437" s="17">
        <f t="shared" si="570"/>
        <v>0</v>
      </c>
      <c r="AD437" s="17">
        <f t="shared" si="570"/>
        <v>0</v>
      </c>
      <c r="AE437" s="17">
        <f t="shared" si="570"/>
        <v>0</v>
      </c>
      <c r="AF437" s="17">
        <f t="shared" si="570"/>
        <v>0</v>
      </c>
      <c r="AG437" s="17">
        <f t="shared" si="570"/>
        <v>0</v>
      </c>
      <c r="AH437" s="17">
        <f t="shared" si="570"/>
        <v>0</v>
      </c>
      <c r="AI437" s="17">
        <f t="shared" si="570"/>
        <v>0</v>
      </c>
      <c r="AJ437" s="17">
        <f t="shared" si="570"/>
        <v>0</v>
      </c>
      <c r="AK437" s="17">
        <f t="shared" si="570"/>
        <v>0</v>
      </c>
      <c r="AL437" s="17">
        <f t="shared" si="570"/>
        <v>0</v>
      </c>
      <c r="AM437" s="17">
        <f t="shared" si="570"/>
        <v>0</v>
      </c>
      <c r="AN437" s="17">
        <f t="shared" si="570"/>
        <v>0</v>
      </c>
      <c r="AO437" s="17">
        <f t="shared" si="570"/>
        <v>0</v>
      </c>
      <c r="AP437" s="22" t="str">
        <f t="shared" si="530"/>
        <v/>
      </c>
      <c r="AQ437" s="69" t="str">
        <f t="shared" si="531"/>
        <v/>
      </c>
      <c r="AR437" s="8"/>
      <c r="AS437" s="16"/>
      <c r="AT437" s="16"/>
      <c r="AU437" s="16"/>
      <c r="AV437" s="16"/>
      <c r="AW437" s="16"/>
      <c r="AX437" s="16"/>
      <c r="AY437" s="16"/>
      <c r="AZ437" s="16"/>
      <c r="BA437" s="16"/>
      <c r="BB437" s="16"/>
      <c r="BC437" s="16"/>
      <c r="BD437" s="16"/>
      <c r="BE437" s="16"/>
      <c r="BF437" s="16"/>
      <c r="BG437" s="16"/>
      <c r="BH437" s="16"/>
      <c r="BI437" s="16"/>
      <c r="BJ437" s="16"/>
      <c r="BK437" s="16"/>
      <c r="BO437" s="16"/>
      <c r="BP437" s="16"/>
      <c r="BQ437" s="16"/>
      <c r="BR437" s="16"/>
      <c r="BS437" s="16"/>
      <c r="BT437" s="16"/>
      <c r="BU437" s="16"/>
      <c r="BV437" s="16"/>
      <c r="BW437" s="16"/>
      <c r="BX437" s="16"/>
      <c r="BY437" s="16"/>
      <c r="BZ437" s="16"/>
      <c r="CA437" s="16"/>
      <c r="CB437" s="16"/>
      <c r="CC437" s="16"/>
      <c r="CD437" s="16"/>
      <c r="CE437" s="16"/>
      <c r="CF437" s="16"/>
      <c r="CG437" s="16"/>
    </row>
    <row r="438" spans="1:85">
      <c r="A438" s="4"/>
      <c r="B438" s="4" t="s">
        <v>218</v>
      </c>
      <c r="C438" s="8" t="s">
        <v>219</v>
      </c>
      <c r="D438" s="17">
        <f t="shared" ref="D438:AO438" si="571">IF(UPPER(D174)="ABS",0,IF(AND(D$67&gt;0,N(D$68)=0,D$68&lt;&gt;"*"),N(D174)/D$67*D$66,0))</f>
        <v>0</v>
      </c>
      <c r="E438" s="17">
        <f t="shared" si="571"/>
        <v>0</v>
      </c>
      <c r="F438" s="17">
        <f t="shared" si="571"/>
        <v>0</v>
      </c>
      <c r="G438" s="17">
        <f t="shared" si="571"/>
        <v>0</v>
      </c>
      <c r="H438" s="17">
        <f t="shared" si="571"/>
        <v>0</v>
      </c>
      <c r="I438" s="17">
        <f t="shared" si="571"/>
        <v>0</v>
      </c>
      <c r="J438" s="17">
        <f t="shared" si="571"/>
        <v>0</v>
      </c>
      <c r="K438" s="17">
        <f t="shared" si="571"/>
        <v>0</v>
      </c>
      <c r="L438" s="17">
        <f t="shared" si="571"/>
        <v>0</v>
      </c>
      <c r="M438" s="17">
        <f t="shared" si="571"/>
        <v>0</v>
      </c>
      <c r="N438" s="17">
        <f t="shared" si="571"/>
        <v>0</v>
      </c>
      <c r="O438" s="17">
        <f t="shared" si="571"/>
        <v>0</v>
      </c>
      <c r="P438" s="17">
        <f t="shared" si="571"/>
        <v>0</v>
      </c>
      <c r="Q438" s="17">
        <f t="shared" si="571"/>
        <v>0</v>
      </c>
      <c r="R438" s="17">
        <f t="shared" si="571"/>
        <v>0</v>
      </c>
      <c r="S438" s="17">
        <f t="shared" si="571"/>
        <v>0</v>
      </c>
      <c r="T438" s="17">
        <f t="shared" si="571"/>
        <v>0</v>
      </c>
      <c r="U438" s="17">
        <f t="shared" si="571"/>
        <v>0</v>
      </c>
      <c r="V438" s="17">
        <f t="shared" si="571"/>
        <v>0</v>
      </c>
      <c r="W438" s="17">
        <f t="shared" si="571"/>
        <v>0</v>
      </c>
      <c r="X438" s="17">
        <f t="shared" si="571"/>
        <v>0</v>
      </c>
      <c r="Y438" s="17">
        <f t="shared" si="571"/>
        <v>0</v>
      </c>
      <c r="Z438" s="17">
        <f t="shared" si="571"/>
        <v>0</v>
      </c>
      <c r="AA438" s="17">
        <f t="shared" si="571"/>
        <v>0</v>
      </c>
      <c r="AB438" s="17">
        <f t="shared" si="571"/>
        <v>0</v>
      </c>
      <c r="AC438" s="17">
        <f t="shared" si="571"/>
        <v>0</v>
      </c>
      <c r="AD438" s="17">
        <f t="shared" si="571"/>
        <v>0</v>
      </c>
      <c r="AE438" s="17">
        <f t="shared" si="571"/>
        <v>0</v>
      </c>
      <c r="AF438" s="17">
        <f t="shared" si="571"/>
        <v>0</v>
      </c>
      <c r="AG438" s="17">
        <f t="shared" si="571"/>
        <v>0</v>
      </c>
      <c r="AH438" s="17">
        <f t="shared" si="571"/>
        <v>0</v>
      </c>
      <c r="AI438" s="17">
        <f t="shared" si="571"/>
        <v>0</v>
      </c>
      <c r="AJ438" s="17">
        <f t="shared" si="571"/>
        <v>0</v>
      </c>
      <c r="AK438" s="17">
        <f t="shared" si="571"/>
        <v>0</v>
      </c>
      <c r="AL438" s="17">
        <f t="shared" si="571"/>
        <v>0</v>
      </c>
      <c r="AM438" s="17">
        <f t="shared" si="571"/>
        <v>0</v>
      </c>
      <c r="AN438" s="17">
        <f t="shared" si="571"/>
        <v>0</v>
      </c>
      <c r="AO438" s="17">
        <f t="shared" si="571"/>
        <v>0</v>
      </c>
      <c r="AP438" s="22" t="str">
        <f t="shared" si="530"/>
        <v/>
      </c>
      <c r="AQ438" s="69" t="str">
        <f t="shared" si="531"/>
        <v/>
      </c>
      <c r="AR438" s="8"/>
      <c r="AS438" s="16"/>
      <c r="AT438" s="16"/>
      <c r="AU438" s="16"/>
      <c r="AV438" s="16"/>
      <c r="AW438" s="16"/>
      <c r="AX438" s="16"/>
      <c r="AY438" s="16"/>
      <c r="AZ438" s="16"/>
      <c r="BA438" s="16"/>
      <c r="BB438" s="16"/>
      <c r="BC438" s="16"/>
      <c r="BD438" s="16"/>
      <c r="BE438" s="16"/>
      <c r="BF438" s="16"/>
      <c r="BG438" s="16"/>
      <c r="BH438" s="16"/>
      <c r="BI438" s="16"/>
      <c r="BJ438" s="16"/>
      <c r="BK438" s="16"/>
      <c r="BO438" s="16"/>
      <c r="BP438" s="16"/>
      <c r="BQ438" s="16"/>
      <c r="BR438" s="16"/>
      <c r="BS438" s="16"/>
      <c r="BT438" s="16"/>
      <c r="BU438" s="16"/>
      <c r="BV438" s="16"/>
      <c r="BW438" s="16"/>
      <c r="BX438" s="16"/>
      <c r="BY438" s="16"/>
      <c r="BZ438" s="16"/>
      <c r="CA438" s="16"/>
      <c r="CB438" s="16"/>
      <c r="CC438" s="16"/>
      <c r="CD438" s="16"/>
      <c r="CE438" s="16"/>
      <c r="CF438" s="16"/>
      <c r="CG438" s="16"/>
    </row>
    <row r="439" spans="1:85">
      <c r="A439" s="4"/>
      <c r="B439" s="4" t="s">
        <v>2702</v>
      </c>
      <c r="C439" s="8" t="s">
        <v>2703</v>
      </c>
      <c r="D439" s="17">
        <f t="shared" ref="D439:AO439" si="572">IF(UPPER(D175)="ABS",0,IF(AND(D$67&gt;0,N(D$68)=0,D$68&lt;&gt;"*"),N(D175)/D$67*D$66,0))</f>
        <v>0</v>
      </c>
      <c r="E439" s="17">
        <f t="shared" si="572"/>
        <v>0</v>
      </c>
      <c r="F439" s="17">
        <f t="shared" si="572"/>
        <v>0</v>
      </c>
      <c r="G439" s="17">
        <f t="shared" si="572"/>
        <v>0</v>
      </c>
      <c r="H439" s="17">
        <f t="shared" si="572"/>
        <v>0</v>
      </c>
      <c r="I439" s="17">
        <f t="shared" si="572"/>
        <v>0</v>
      </c>
      <c r="J439" s="17">
        <f t="shared" si="572"/>
        <v>0</v>
      </c>
      <c r="K439" s="17">
        <f t="shared" si="572"/>
        <v>0</v>
      </c>
      <c r="L439" s="17">
        <f t="shared" si="572"/>
        <v>0</v>
      </c>
      <c r="M439" s="17">
        <f t="shared" si="572"/>
        <v>0</v>
      </c>
      <c r="N439" s="17">
        <f t="shared" si="572"/>
        <v>0</v>
      </c>
      <c r="O439" s="17">
        <f t="shared" si="572"/>
        <v>0</v>
      </c>
      <c r="P439" s="17">
        <f t="shared" si="572"/>
        <v>0</v>
      </c>
      <c r="Q439" s="17">
        <f t="shared" si="572"/>
        <v>0</v>
      </c>
      <c r="R439" s="17">
        <f t="shared" si="572"/>
        <v>0</v>
      </c>
      <c r="S439" s="17">
        <f t="shared" si="572"/>
        <v>0</v>
      </c>
      <c r="T439" s="17">
        <f t="shared" si="572"/>
        <v>0</v>
      </c>
      <c r="U439" s="17">
        <f t="shared" si="572"/>
        <v>0</v>
      </c>
      <c r="V439" s="17">
        <f t="shared" si="572"/>
        <v>0</v>
      </c>
      <c r="W439" s="17">
        <f t="shared" si="572"/>
        <v>0</v>
      </c>
      <c r="X439" s="17">
        <f t="shared" si="572"/>
        <v>0</v>
      </c>
      <c r="Y439" s="17">
        <f t="shared" si="572"/>
        <v>0</v>
      </c>
      <c r="Z439" s="17">
        <f t="shared" si="572"/>
        <v>0</v>
      </c>
      <c r="AA439" s="17">
        <f t="shared" si="572"/>
        <v>0</v>
      </c>
      <c r="AB439" s="17">
        <f t="shared" si="572"/>
        <v>0</v>
      </c>
      <c r="AC439" s="17">
        <f t="shared" si="572"/>
        <v>0</v>
      </c>
      <c r="AD439" s="17">
        <f t="shared" si="572"/>
        <v>0</v>
      </c>
      <c r="AE439" s="17">
        <f t="shared" si="572"/>
        <v>0</v>
      </c>
      <c r="AF439" s="17">
        <f t="shared" si="572"/>
        <v>0</v>
      </c>
      <c r="AG439" s="17">
        <f t="shared" si="572"/>
        <v>0</v>
      </c>
      <c r="AH439" s="17">
        <f t="shared" si="572"/>
        <v>0</v>
      </c>
      <c r="AI439" s="17">
        <f t="shared" si="572"/>
        <v>0</v>
      </c>
      <c r="AJ439" s="17">
        <f t="shared" si="572"/>
        <v>0</v>
      </c>
      <c r="AK439" s="17">
        <f t="shared" si="572"/>
        <v>0</v>
      </c>
      <c r="AL439" s="17">
        <f t="shared" si="572"/>
        <v>0</v>
      </c>
      <c r="AM439" s="17">
        <f t="shared" si="572"/>
        <v>0</v>
      </c>
      <c r="AN439" s="17">
        <f t="shared" si="572"/>
        <v>0</v>
      </c>
      <c r="AO439" s="17">
        <f t="shared" si="572"/>
        <v>0</v>
      </c>
      <c r="AP439" s="22" t="str">
        <f t="shared" si="530"/>
        <v/>
      </c>
      <c r="AQ439" s="69" t="str">
        <f t="shared" si="531"/>
        <v/>
      </c>
      <c r="AR439" s="8"/>
      <c r="AS439" s="16"/>
      <c r="AT439" s="16"/>
      <c r="AU439" s="16"/>
      <c r="AV439" s="16"/>
      <c r="AW439" s="16"/>
      <c r="AX439" s="16"/>
      <c r="AY439" s="16"/>
      <c r="AZ439" s="16"/>
      <c r="BA439" s="16"/>
      <c r="BB439" s="16"/>
      <c r="BC439" s="16"/>
      <c r="BD439" s="16"/>
      <c r="BE439" s="16"/>
      <c r="BF439" s="16"/>
      <c r="BG439" s="16"/>
      <c r="BH439" s="16"/>
      <c r="BI439" s="16"/>
      <c r="BJ439" s="16"/>
      <c r="BK439" s="16"/>
      <c r="BO439" s="16"/>
      <c r="BP439" s="16"/>
      <c r="BQ439" s="16"/>
      <c r="BR439" s="16"/>
      <c r="BS439" s="16"/>
      <c r="BT439" s="16"/>
      <c r="BU439" s="16"/>
      <c r="BV439" s="16"/>
      <c r="BW439" s="16"/>
      <c r="BX439" s="16"/>
      <c r="BY439" s="16"/>
      <c r="BZ439" s="16"/>
      <c r="CA439" s="16"/>
      <c r="CB439" s="16"/>
      <c r="CC439" s="16"/>
      <c r="CD439" s="16"/>
      <c r="CE439" s="16"/>
      <c r="CF439" s="16"/>
      <c r="CG439" s="16"/>
    </row>
    <row r="440" spans="1:85">
      <c r="A440" s="4" t="b">
        <v>1</v>
      </c>
      <c r="B440" s="4" t="s">
        <v>2704</v>
      </c>
      <c r="C440" s="8" t="s">
        <v>2705</v>
      </c>
      <c r="D440" s="17">
        <f t="shared" ref="D440:AO440" si="573">IF(UPPER(D176)="ABS",0,IF(AND(D$67&gt;0,N(D$68)=0,D$68&lt;&gt;"*"),N(D176)/D$67*D$66,0))</f>
        <v>0</v>
      </c>
      <c r="E440" s="17">
        <f t="shared" si="573"/>
        <v>0</v>
      </c>
      <c r="F440" s="17">
        <f t="shared" si="573"/>
        <v>0</v>
      </c>
      <c r="G440" s="17">
        <f t="shared" si="573"/>
        <v>0</v>
      </c>
      <c r="H440" s="17">
        <f t="shared" si="573"/>
        <v>0</v>
      </c>
      <c r="I440" s="17">
        <f t="shared" si="573"/>
        <v>0</v>
      </c>
      <c r="J440" s="17">
        <f t="shared" si="573"/>
        <v>0</v>
      </c>
      <c r="K440" s="17">
        <f t="shared" si="573"/>
        <v>0</v>
      </c>
      <c r="L440" s="17">
        <f t="shared" si="573"/>
        <v>0</v>
      </c>
      <c r="M440" s="17">
        <f t="shared" si="573"/>
        <v>0</v>
      </c>
      <c r="N440" s="17">
        <f t="shared" si="573"/>
        <v>0</v>
      </c>
      <c r="O440" s="17">
        <f t="shared" si="573"/>
        <v>0</v>
      </c>
      <c r="P440" s="17">
        <f t="shared" si="573"/>
        <v>0</v>
      </c>
      <c r="Q440" s="17">
        <f t="shared" si="573"/>
        <v>0</v>
      </c>
      <c r="R440" s="17">
        <f t="shared" si="573"/>
        <v>0</v>
      </c>
      <c r="S440" s="17">
        <f t="shared" si="573"/>
        <v>0</v>
      </c>
      <c r="T440" s="17">
        <f t="shared" si="573"/>
        <v>0</v>
      </c>
      <c r="U440" s="17">
        <f t="shared" si="573"/>
        <v>0</v>
      </c>
      <c r="V440" s="17">
        <f t="shared" si="573"/>
        <v>0</v>
      </c>
      <c r="W440" s="17">
        <f t="shared" si="573"/>
        <v>0</v>
      </c>
      <c r="X440" s="17">
        <f t="shared" si="573"/>
        <v>0</v>
      </c>
      <c r="Y440" s="17">
        <f t="shared" si="573"/>
        <v>0</v>
      </c>
      <c r="Z440" s="17">
        <f t="shared" si="573"/>
        <v>0</v>
      </c>
      <c r="AA440" s="17">
        <f t="shared" si="573"/>
        <v>0</v>
      </c>
      <c r="AB440" s="17">
        <f t="shared" si="573"/>
        <v>0</v>
      </c>
      <c r="AC440" s="17">
        <f t="shared" si="573"/>
        <v>0</v>
      </c>
      <c r="AD440" s="17">
        <f t="shared" si="573"/>
        <v>0</v>
      </c>
      <c r="AE440" s="17">
        <f t="shared" si="573"/>
        <v>0</v>
      </c>
      <c r="AF440" s="17">
        <f t="shared" si="573"/>
        <v>0</v>
      </c>
      <c r="AG440" s="17">
        <f t="shared" si="573"/>
        <v>0</v>
      </c>
      <c r="AH440" s="17">
        <f t="shared" si="573"/>
        <v>0</v>
      </c>
      <c r="AI440" s="17">
        <f t="shared" si="573"/>
        <v>0</v>
      </c>
      <c r="AJ440" s="17">
        <f t="shared" si="573"/>
        <v>0</v>
      </c>
      <c r="AK440" s="17">
        <f t="shared" si="573"/>
        <v>0</v>
      </c>
      <c r="AL440" s="17">
        <f t="shared" si="573"/>
        <v>0</v>
      </c>
      <c r="AM440" s="17">
        <f t="shared" si="573"/>
        <v>0</v>
      </c>
      <c r="AN440" s="17">
        <f t="shared" si="573"/>
        <v>0</v>
      </c>
      <c r="AO440" s="17">
        <f t="shared" si="573"/>
        <v>0</v>
      </c>
      <c r="AP440" s="22" t="str">
        <f t="shared" si="530"/>
        <v/>
      </c>
      <c r="AQ440" s="69" t="str">
        <f t="shared" si="531"/>
        <v/>
      </c>
      <c r="AR440" s="8"/>
      <c r="AS440" s="16"/>
      <c r="AT440" s="16"/>
      <c r="AU440" s="16"/>
      <c r="AV440" s="16"/>
      <c r="AW440" s="16"/>
      <c r="AX440" s="16"/>
      <c r="AY440" s="16"/>
      <c r="AZ440" s="16"/>
      <c r="BA440" s="16"/>
      <c r="BB440" s="16"/>
      <c r="BC440" s="16"/>
      <c r="BD440" s="16"/>
      <c r="BE440" s="16"/>
      <c r="BF440" s="16"/>
      <c r="BG440" s="16"/>
      <c r="BH440" s="16"/>
      <c r="BI440" s="16"/>
      <c r="BJ440" s="16"/>
      <c r="BK440" s="16"/>
      <c r="BO440" s="16"/>
      <c r="BP440" s="16"/>
      <c r="BQ440" s="16"/>
      <c r="BR440" s="16"/>
      <c r="BS440" s="16"/>
      <c r="BT440" s="16"/>
      <c r="BU440" s="16"/>
      <c r="BV440" s="16"/>
      <c r="BW440" s="16"/>
      <c r="BX440" s="16"/>
      <c r="BY440" s="16"/>
      <c r="BZ440" s="16"/>
      <c r="CA440" s="16"/>
      <c r="CB440" s="16"/>
      <c r="CC440" s="16"/>
      <c r="CD440" s="16"/>
      <c r="CE440" s="16"/>
      <c r="CF440" s="16"/>
      <c r="CG440" s="16"/>
    </row>
    <row r="441" spans="1:85">
      <c r="A441" s="4"/>
      <c r="B441" s="4" t="s">
        <v>2706</v>
      </c>
      <c r="C441" s="8" t="s">
        <v>2707</v>
      </c>
      <c r="D441" s="17">
        <f t="shared" ref="D441:AO441" si="574">IF(UPPER(D177)="ABS",0,IF(AND(D$67&gt;0,N(D$68)=0,D$68&lt;&gt;"*"),N(D177)/D$67*D$66,0))</f>
        <v>0</v>
      </c>
      <c r="E441" s="17">
        <f t="shared" si="574"/>
        <v>0</v>
      </c>
      <c r="F441" s="17">
        <f t="shared" si="574"/>
        <v>0</v>
      </c>
      <c r="G441" s="17">
        <f t="shared" si="574"/>
        <v>0</v>
      </c>
      <c r="H441" s="17">
        <f t="shared" si="574"/>
        <v>0</v>
      </c>
      <c r="I441" s="17">
        <f t="shared" si="574"/>
        <v>0</v>
      </c>
      <c r="J441" s="17">
        <f t="shared" si="574"/>
        <v>0</v>
      </c>
      <c r="K441" s="17">
        <f t="shared" si="574"/>
        <v>0</v>
      </c>
      <c r="L441" s="17">
        <f t="shared" si="574"/>
        <v>0</v>
      </c>
      <c r="M441" s="17">
        <f t="shared" si="574"/>
        <v>0</v>
      </c>
      <c r="N441" s="17">
        <f t="shared" si="574"/>
        <v>0</v>
      </c>
      <c r="O441" s="17">
        <f t="shared" si="574"/>
        <v>0</v>
      </c>
      <c r="P441" s="17">
        <f t="shared" si="574"/>
        <v>0</v>
      </c>
      <c r="Q441" s="17">
        <f t="shared" si="574"/>
        <v>0</v>
      </c>
      <c r="R441" s="17">
        <f t="shared" si="574"/>
        <v>0</v>
      </c>
      <c r="S441" s="17">
        <f t="shared" si="574"/>
        <v>0</v>
      </c>
      <c r="T441" s="17">
        <f t="shared" si="574"/>
        <v>0</v>
      </c>
      <c r="U441" s="17">
        <f t="shared" si="574"/>
        <v>0</v>
      </c>
      <c r="V441" s="17">
        <f t="shared" si="574"/>
        <v>0</v>
      </c>
      <c r="W441" s="17">
        <f t="shared" si="574"/>
        <v>0</v>
      </c>
      <c r="X441" s="17">
        <f t="shared" si="574"/>
        <v>0</v>
      </c>
      <c r="Y441" s="17">
        <f t="shared" si="574"/>
        <v>0</v>
      </c>
      <c r="Z441" s="17">
        <f t="shared" si="574"/>
        <v>0</v>
      </c>
      <c r="AA441" s="17">
        <f t="shared" si="574"/>
        <v>0</v>
      </c>
      <c r="AB441" s="17">
        <f t="shared" si="574"/>
        <v>0</v>
      </c>
      <c r="AC441" s="17">
        <f t="shared" si="574"/>
        <v>0</v>
      </c>
      <c r="AD441" s="17">
        <f t="shared" si="574"/>
        <v>0</v>
      </c>
      <c r="AE441" s="17">
        <f t="shared" si="574"/>
        <v>0</v>
      </c>
      <c r="AF441" s="17">
        <f t="shared" si="574"/>
        <v>0</v>
      </c>
      <c r="AG441" s="17">
        <f t="shared" si="574"/>
        <v>0</v>
      </c>
      <c r="AH441" s="17">
        <f t="shared" si="574"/>
        <v>0</v>
      </c>
      <c r="AI441" s="17">
        <f t="shared" si="574"/>
        <v>0</v>
      </c>
      <c r="AJ441" s="17">
        <f t="shared" si="574"/>
        <v>0</v>
      </c>
      <c r="AK441" s="17">
        <f t="shared" si="574"/>
        <v>0</v>
      </c>
      <c r="AL441" s="17">
        <f t="shared" si="574"/>
        <v>0</v>
      </c>
      <c r="AM441" s="17">
        <f t="shared" si="574"/>
        <v>0</v>
      </c>
      <c r="AN441" s="17">
        <f t="shared" si="574"/>
        <v>0</v>
      </c>
      <c r="AO441" s="17">
        <f t="shared" si="574"/>
        <v>0</v>
      </c>
      <c r="AP441" s="22" t="str">
        <f t="shared" si="530"/>
        <v/>
      </c>
      <c r="AQ441" s="69" t="str">
        <f t="shared" si="531"/>
        <v/>
      </c>
      <c r="AR441" s="8"/>
      <c r="AS441" s="16"/>
      <c r="AT441" s="16"/>
      <c r="AU441" s="16"/>
      <c r="AV441" s="16"/>
      <c r="AW441" s="16"/>
      <c r="AX441" s="16"/>
      <c r="AY441" s="16"/>
      <c r="AZ441" s="16"/>
      <c r="BA441" s="16"/>
      <c r="BB441" s="16"/>
      <c r="BC441" s="16"/>
      <c r="BD441" s="16"/>
      <c r="BE441" s="16"/>
      <c r="BF441" s="16"/>
      <c r="BG441" s="16"/>
      <c r="BH441" s="16"/>
      <c r="BI441" s="16"/>
      <c r="BJ441" s="16"/>
      <c r="BK441" s="16"/>
      <c r="BO441" s="16"/>
      <c r="BP441" s="16"/>
      <c r="BQ441" s="16"/>
      <c r="BR441" s="16"/>
      <c r="BS441" s="16"/>
      <c r="BT441" s="16"/>
      <c r="BU441" s="16"/>
      <c r="BV441" s="16"/>
      <c r="BW441" s="16"/>
      <c r="BX441" s="16"/>
      <c r="BY441" s="16"/>
      <c r="BZ441" s="16"/>
      <c r="CA441" s="16"/>
      <c r="CB441" s="16"/>
      <c r="CC441" s="16"/>
      <c r="CD441" s="16"/>
      <c r="CE441" s="16"/>
      <c r="CF441" s="16"/>
      <c r="CG441" s="16"/>
    </row>
    <row r="442" spans="1:85">
      <c r="A442" s="4"/>
      <c r="B442" s="4" t="s">
        <v>2708</v>
      </c>
      <c r="C442" s="8" t="s">
        <v>2709</v>
      </c>
      <c r="D442" s="17">
        <f t="shared" ref="D442:AO442" si="575">IF(UPPER(D178)="ABS",0,IF(AND(D$67&gt;0,N(D$68)=0,D$68&lt;&gt;"*"),N(D178)/D$67*D$66,0))</f>
        <v>0</v>
      </c>
      <c r="E442" s="17">
        <f t="shared" si="575"/>
        <v>0</v>
      </c>
      <c r="F442" s="17">
        <f t="shared" si="575"/>
        <v>0</v>
      </c>
      <c r="G442" s="17">
        <f t="shared" si="575"/>
        <v>0</v>
      </c>
      <c r="H442" s="17">
        <f t="shared" si="575"/>
        <v>0</v>
      </c>
      <c r="I442" s="17">
        <f t="shared" si="575"/>
        <v>0</v>
      </c>
      <c r="J442" s="17">
        <f t="shared" si="575"/>
        <v>0</v>
      </c>
      <c r="K442" s="17">
        <f t="shared" si="575"/>
        <v>0</v>
      </c>
      <c r="L442" s="17">
        <f t="shared" si="575"/>
        <v>0</v>
      </c>
      <c r="M442" s="17">
        <f t="shared" si="575"/>
        <v>0</v>
      </c>
      <c r="N442" s="17">
        <f t="shared" si="575"/>
        <v>0</v>
      </c>
      <c r="O442" s="17">
        <f t="shared" si="575"/>
        <v>0</v>
      </c>
      <c r="P442" s="17">
        <f t="shared" si="575"/>
        <v>0</v>
      </c>
      <c r="Q442" s="17">
        <f t="shared" si="575"/>
        <v>0</v>
      </c>
      <c r="R442" s="17">
        <f t="shared" si="575"/>
        <v>0</v>
      </c>
      <c r="S442" s="17">
        <f t="shared" si="575"/>
        <v>0</v>
      </c>
      <c r="T442" s="17">
        <f t="shared" si="575"/>
        <v>0</v>
      </c>
      <c r="U442" s="17">
        <f t="shared" si="575"/>
        <v>0</v>
      </c>
      <c r="V442" s="17">
        <f t="shared" si="575"/>
        <v>0</v>
      </c>
      <c r="W442" s="17">
        <f t="shared" si="575"/>
        <v>0</v>
      </c>
      <c r="X442" s="17">
        <f t="shared" si="575"/>
        <v>0</v>
      </c>
      <c r="Y442" s="17">
        <f t="shared" si="575"/>
        <v>0</v>
      </c>
      <c r="Z442" s="17">
        <f t="shared" si="575"/>
        <v>0</v>
      </c>
      <c r="AA442" s="17">
        <f t="shared" si="575"/>
        <v>0</v>
      </c>
      <c r="AB442" s="17">
        <f t="shared" si="575"/>
        <v>0</v>
      </c>
      <c r="AC442" s="17">
        <f t="shared" si="575"/>
        <v>0</v>
      </c>
      <c r="AD442" s="17">
        <f t="shared" si="575"/>
        <v>0</v>
      </c>
      <c r="AE442" s="17">
        <f t="shared" si="575"/>
        <v>0</v>
      </c>
      <c r="AF442" s="17">
        <f t="shared" si="575"/>
        <v>0</v>
      </c>
      <c r="AG442" s="17">
        <f t="shared" si="575"/>
        <v>0</v>
      </c>
      <c r="AH442" s="17">
        <f t="shared" si="575"/>
        <v>0</v>
      </c>
      <c r="AI442" s="17">
        <f t="shared" si="575"/>
        <v>0</v>
      </c>
      <c r="AJ442" s="17">
        <f t="shared" si="575"/>
        <v>0</v>
      </c>
      <c r="AK442" s="17">
        <f t="shared" si="575"/>
        <v>0</v>
      </c>
      <c r="AL442" s="17">
        <f t="shared" si="575"/>
        <v>0</v>
      </c>
      <c r="AM442" s="17">
        <f t="shared" si="575"/>
        <v>0</v>
      </c>
      <c r="AN442" s="17">
        <f t="shared" si="575"/>
        <v>0</v>
      </c>
      <c r="AO442" s="17">
        <f t="shared" si="575"/>
        <v>0</v>
      </c>
      <c r="AP442" s="22" t="str">
        <f t="shared" si="530"/>
        <v/>
      </c>
      <c r="AQ442" s="69" t="str">
        <f t="shared" si="531"/>
        <v/>
      </c>
      <c r="AR442" s="8"/>
      <c r="AS442" s="16"/>
      <c r="AT442" s="16"/>
      <c r="AU442" s="16"/>
      <c r="AV442" s="16"/>
      <c r="AW442" s="16"/>
      <c r="AX442" s="16"/>
      <c r="AY442" s="16"/>
      <c r="AZ442" s="16"/>
      <c r="BA442" s="16"/>
      <c r="BB442" s="16"/>
      <c r="BC442" s="16"/>
      <c r="BD442" s="16"/>
      <c r="BE442" s="16"/>
      <c r="BF442" s="16"/>
      <c r="BG442" s="16"/>
      <c r="BH442" s="16"/>
      <c r="BI442" s="16"/>
      <c r="BJ442" s="16"/>
      <c r="BK442" s="16"/>
      <c r="BO442" s="16"/>
      <c r="BP442" s="16"/>
      <c r="BQ442" s="16"/>
      <c r="BR442" s="16"/>
      <c r="BS442" s="16"/>
      <c r="BT442" s="16"/>
      <c r="BU442" s="16"/>
      <c r="BV442" s="16"/>
      <c r="BW442" s="16"/>
      <c r="BX442" s="16"/>
      <c r="BY442" s="16"/>
      <c r="BZ442" s="16"/>
      <c r="CA442" s="16"/>
      <c r="CB442" s="16"/>
      <c r="CC442" s="16"/>
      <c r="CD442" s="16"/>
      <c r="CE442" s="16"/>
      <c r="CF442" s="16"/>
      <c r="CG442" s="16"/>
    </row>
    <row r="443" spans="1:85">
      <c r="A443" s="4"/>
      <c r="B443" s="4" t="s">
        <v>2710</v>
      </c>
      <c r="C443" s="8" t="s">
        <v>2711</v>
      </c>
      <c r="D443" s="17">
        <f t="shared" ref="D443:AO443" si="576">IF(UPPER(D179)="ABS",0,IF(AND(D$67&gt;0,N(D$68)=0,D$68&lt;&gt;"*"),N(D179)/D$67*D$66,0))</f>
        <v>0</v>
      </c>
      <c r="E443" s="17">
        <f t="shared" si="576"/>
        <v>0</v>
      </c>
      <c r="F443" s="17">
        <f t="shared" si="576"/>
        <v>0</v>
      </c>
      <c r="G443" s="17">
        <f t="shared" si="576"/>
        <v>0</v>
      </c>
      <c r="H443" s="17">
        <f t="shared" si="576"/>
        <v>0</v>
      </c>
      <c r="I443" s="17">
        <f t="shared" si="576"/>
        <v>0</v>
      </c>
      <c r="J443" s="17">
        <f t="shared" si="576"/>
        <v>0</v>
      </c>
      <c r="K443" s="17">
        <f t="shared" si="576"/>
        <v>0</v>
      </c>
      <c r="L443" s="17">
        <f t="shared" si="576"/>
        <v>0</v>
      </c>
      <c r="M443" s="17">
        <f t="shared" si="576"/>
        <v>0</v>
      </c>
      <c r="N443" s="17">
        <f t="shared" si="576"/>
        <v>0</v>
      </c>
      <c r="O443" s="17">
        <f t="shared" si="576"/>
        <v>0</v>
      </c>
      <c r="P443" s="17">
        <f t="shared" si="576"/>
        <v>0</v>
      </c>
      <c r="Q443" s="17">
        <f t="shared" si="576"/>
        <v>0</v>
      </c>
      <c r="R443" s="17">
        <f t="shared" si="576"/>
        <v>0</v>
      </c>
      <c r="S443" s="17">
        <f t="shared" si="576"/>
        <v>0</v>
      </c>
      <c r="T443" s="17">
        <f t="shared" si="576"/>
        <v>0</v>
      </c>
      <c r="U443" s="17">
        <f t="shared" si="576"/>
        <v>0</v>
      </c>
      <c r="V443" s="17">
        <f t="shared" si="576"/>
        <v>0</v>
      </c>
      <c r="W443" s="17">
        <f t="shared" si="576"/>
        <v>0</v>
      </c>
      <c r="X443" s="17">
        <f t="shared" si="576"/>
        <v>0</v>
      </c>
      <c r="Y443" s="17">
        <f t="shared" si="576"/>
        <v>0</v>
      </c>
      <c r="Z443" s="17">
        <f t="shared" si="576"/>
        <v>0</v>
      </c>
      <c r="AA443" s="17">
        <f t="shared" si="576"/>
        <v>0</v>
      </c>
      <c r="AB443" s="17">
        <f t="shared" si="576"/>
        <v>0</v>
      </c>
      <c r="AC443" s="17">
        <f t="shared" si="576"/>
        <v>0</v>
      </c>
      <c r="AD443" s="17">
        <f t="shared" si="576"/>
        <v>0</v>
      </c>
      <c r="AE443" s="17">
        <f t="shared" si="576"/>
        <v>0</v>
      </c>
      <c r="AF443" s="17">
        <f t="shared" si="576"/>
        <v>0</v>
      </c>
      <c r="AG443" s="17">
        <f t="shared" si="576"/>
        <v>0</v>
      </c>
      <c r="AH443" s="17">
        <f t="shared" si="576"/>
        <v>0</v>
      </c>
      <c r="AI443" s="17">
        <f t="shared" si="576"/>
        <v>0</v>
      </c>
      <c r="AJ443" s="17">
        <f t="shared" si="576"/>
        <v>0</v>
      </c>
      <c r="AK443" s="17">
        <f t="shared" si="576"/>
        <v>0</v>
      </c>
      <c r="AL443" s="17">
        <f t="shared" si="576"/>
        <v>0</v>
      </c>
      <c r="AM443" s="17">
        <f t="shared" si="576"/>
        <v>0</v>
      </c>
      <c r="AN443" s="17">
        <f t="shared" si="576"/>
        <v>0</v>
      </c>
      <c r="AO443" s="17">
        <f t="shared" si="576"/>
        <v>0</v>
      </c>
      <c r="AP443" s="22" t="str">
        <f t="shared" si="530"/>
        <v/>
      </c>
      <c r="AQ443" s="69" t="str">
        <f t="shared" si="531"/>
        <v/>
      </c>
      <c r="AR443" s="8"/>
      <c r="AS443" s="16"/>
      <c r="AT443" s="16"/>
      <c r="AU443" s="16"/>
      <c r="AV443" s="16"/>
      <c r="AW443" s="16"/>
      <c r="AX443" s="16"/>
      <c r="AY443" s="16"/>
      <c r="AZ443" s="16"/>
      <c r="BA443" s="16"/>
      <c r="BB443" s="16"/>
      <c r="BC443" s="16"/>
      <c r="BD443" s="16"/>
      <c r="BE443" s="16"/>
      <c r="BF443" s="16"/>
      <c r="BG443" s="16"/>
      <c r="BH443" s="16"/>
      <c r="BI443" s="16"/>
      <c r="BJ443" s="16"/>
      <c r="BK443" s="16"/>
      <c r="BO443" s="16"/>
      <c r="BP443" s="16"/>
      <c r="BQ443" s="16"/>
      <c r="BR443" s="16"/>
      <c r="BS443" s="16"/>
      <c r="BT443" s="16"/>
      <c r="BU443" s="16"/>
      <c r="BV443" s="16"/>
      <c r="BW443" s="16"/>
      <c r="BX443" s="16"/>
      <c r="BY443" s="16"/>
      <c r="BZ443" s="16"/>
      <c r="CA443" s="16"/>
      <c r="CB443" s="16"/>
      <c r="CC443" s="16"/>
      <c r="CD443" s="16"/>
      <c r="CE443" s="16"/>
      <c r="CF443" s="16"/>
      <c r="CG443" s="16"/>
    </row>
    <row r="444" spans="1:85">
      <c r="A444" s="4"/>
      <c r="B444" s="4" t="s">
        <v>2712</v>
      </c>
      <c r="C444" s="8" t="s">
        <v>2713</v>
      </c>
      <c r="D444" s="17">
        <f t="shared" ref="D444:AO444" si="577">IF(UPPER(D180)="ABS",0,IF(AND(D$67&gt;0,N(D$68)=0,D$68&lt;&gt;"*"),N(D180)/D$67*D$66,0))</f>
        <v>0</v>
      </c>
      <c r="E444" s="17">
        <f t="shared" si="577"/>
        <v>0</v>
      </c>
      <c r="F444" s="17">
        <f t="shared" si="577"/>
        <v>0</v>
      </c>
      <c r="G444" s="17">
        <f t="shared" si="577"/>
        <v>0</v>
      </c>
      <c r="H444" s="17">
        <f t="shared" si="577"/>
        <v>0</v>
      </c>
      <c r="I444" s="17">
        <f t="shared" si="577"/>
        <v>0</v>
      </c>
      <c r="J444" s="17">
        <f t="shared" si="577"/>
        <v>0</v>
      </c>
      <c r="K444" s="17">
        <f t="shared" si="577"/>
        <v>0</v>
      </c>
      <c r="L444" s="17">
        <f t="shared" si="577"/>
        <v>0</v>
      </c>
      <c r="M444" s="17">
        <f t="shared" si="577"/>
        <v>0</v>
      </c>
      <c r="N444" s="17">
        <f t="shared" si="577"/>
        <v>0</v>
      </c>
      <c r="O444" s="17">
        <f t="shared" si="577"/>
        <v>0</v>
      </c>
      <c r="P444" s="17">
        <f t="shared" si="577"/>
        <v>0</v>
      </c>
      <c r="Q444" s="17">
        <f t="shared" si="577"/>
        <v>0</v>
      </c>
      <c r="R444" s="17">
        <f t="shared" si="577"/>
        <v>0</v>
      </c>
      <c r="S444" s="17">
        <f t="shared" si="577"/>
        <v>0</v>
      </c>
      <c r="T444" s="17">
        <f t="shared" si="577"/>
        <v>0</v>
      </c>
      <c r="U444" s="17">
        <f t="shared" si="577"/>
        <v>0</v>
      </c>
      <c r="V444" s="17">
        <f t="shared" si="577"/>
        <v>0</v>
      </c>
      <c r="W444" s="17">
        <f t="shared" si="577"/>
        <v>0</v>
      </c>
      <c r="X444" s="17">
        <f t="shared" si="577"/>
        <v>0</v>
      </c>
      <c r="Y444" s="17">
        <f t="shared" si="577"/>
        <v>0</v>
      </c>
      <c r="Z444" s="17">
        <f t="shared" si="577"/>
        <v>0</v>
      </c>
      <c r="AA444" s="17">
        <f t="shared" si="577"/>
        <v>0</v>
      </c>
      <c r="AB444" s="17">
        <f t="shared" si="577"/>
        <v>0</v>
      </c>
      <c r="AC444" s="17">
        <f t="shared" si="577"/>
        <v>0</v>
      </c>
      <c r="AD444" s="17">
        <f t="shared" si="577"/>
        <v>0</v>
      </c>
      <c r="AE444" s="17">
        <f t="shared" si="577"/>
        <v>0</v>
      </c>
      <c r="AF444" s="17">
        <f t="shared" si="577"/>
        <v>0</v>
      </c>
      <c r="AG444" s="17">
        <f t="shared" si="577"/>
        <v>0</v>
      </c>
      <c r="AH444" s="17">
        <f t="shared" si="577"/>
        <v>0</v>
      </c>
      <c r="AI444" s="17">
        <f t="shared" si="577"/>
        <v>0</v>
      </c>
      <c r="AJ444" s="17">
        <f t="shared" si="577"/>
        <v>0</v>
      </c>
      <c r="AK444" s="17">
        <f t="shared" si="577"/>
        <v>0</v>
      </c>
      <c r="AL444" s="17">
        <f t="shared" si="577"/>
        <v>0</v>
      </c>
      <c r="AM444" s="17">
        <f t="shared" si="577"/>
        <v>0</v>
      </c>
      <c r="AN444" s="17">
        <f t="shared" si="577"/>
        <v>0</v>
      </c>
      <c r="AO444" s="17">
        <f t="shared" si="577"/>
        <v>0</v>
      </c>
      <c r="AP444" s="22" t="str">
        <f t="shared" si="530"/>
        <v/>
      </c>
      <c r="AQ444" s="69" t="str">
        <f t="shared" si="531"/>
        <v/>
      </c>
      <c r="AR444" s="8"/>
      <c r="AS444" s="16"/>
      <c r="AT444" s="16"/>
      <c r="AU444" s="16"/>
      <c r="AV444" s="16"/>
      <c r="AW444" s="16"/>
      <c r="AX444" s="16"/>
      <c r="AY444" s="16"/>
      <c r="AZ444" s="16"/>
      <c r="BA444" s="16"/>
      <c r="BB444" s="16"/>
      <c r="BC444" s="16"/>
      <c r="BD444" s="16"/>
      <c r="BE444" s="16"/>
      <c r="BF444" s="16"/>
      <c r="BG444" s="16"/>
      <c r="BH444" s="16"/>
      <c r="BI444" s="16"/>
      <c r="BJ444" s="16"/>
      <c r="BK444" s="16"/>
      <c r="BO444" s="16"/>
      <c r="BP444" s="16"/>
      <c r="BQ444" s="16"/>
      <c r="BR444" s="16"/>
      <c r="BS444" s="16"/>
      <c r="BT444" s="16"/>
      <c r="BU444" s="16"/>
      <c r="BV444" s="16"/>
      <c r="BW444" s="16"/>
      <c r="BX444" s="16"/>
      <c r="BY444" s="16"/>
      <c r="BZ444" s="16"/>
      <c r="CA444" s="16"/>
      <c r="CB444" s="16"/>
      <c r="CC444" s="16"/>
      <c r="CD444" s="16"/>
      <c r="CE444" s="16"/>
      <c r="CF444" s="16"/>
      <c r="CG444" s="16"/>
    </row>
    <row r="445" spans="1:85">
      <c r="A445" s="4"/>
      <c r="B445" s="4" t="s">
        <v>220</v>
      </c>
      <c r="C445" s="8" t="s">
        <v>221</v>
      </c>
      <c r="D445" s="17">
        <f t="shared" ref="D445:AO445" si="578">IF(UPPER(D181)="ABS",0,IF(AND(D$67&gt;0,N(D$68)=0,D$68&lt;&gt;"*"),N(D181)/D$67*D$66,0))</f>
        <v>0</v>
      </c>
      <c r="E445" s="17">
        <f t="shared" si="578"/>
        <v>0</v>
      </c>
      <c r="F445" s="17">
        <f t="shared" si="578"/>
        <v>0</v>
      </c>
      <c r="G445" s="17">
        <f t="shared" si="578"/>
        <v>0</v>
      </c>
      <c r="H445" s="17">
        <f t="shared" si="578"/>
        <v>0</v>
      </c>
      <c r="I445" s="17">
        <f t="shared" si="578"/>
        <v>0</v>
      </c>
      <c r="J445" s="17">
        <f t="shared" si="578"/>
        <v>0</v>
      </c>
      <c r="K445" s="17">
        <f t="shared" si="578"/>
        <v>0</v>
      </c>
      <c r="L445" s="17">
        <f t="shared" si="578"/>
        <v>0</v>
      </c>
      <c r="M445" s="17">
        <f t="shared" si="578"/>
        <v>0</v>
      </c>
      <c r="N445" s="17">
        <f t="shared" si="578"/>
        <v>0</v>
      </c>
      <c r="O445" s="17">
        <f t="shared" si="578"/>
        <v>0</v>
      </c>
      <c r="P445" s="17">
        <f t="shared" si="578"/>
        <v>0</v>
      </c>
      <c r="Q445" s="17">
        <f t="shared" si="578"/>
        <v>0</v>
      </c>
      <c r="R445" s="17">
        <f t="shared" si="578"/>
        <v>0</v>
      </c>
      <c r="S445" s="17">
        <f t="shared" si="578"/>
        <v>0</v>
      </c>
      <c r="T445" s="17">
        <f t="shared" si="578"/>
        <v>0</v>
      </c>
      <c r="U445" s="17">
        <f t="shared" si="578"/>
        <v>0</v>
      </c>
      <c r="V445" s="17">
        <f t="shared" si="578"/>
        <v>0</v>
      </c>
      <c r="W445" s="17">
        <f t="shared" si="578"/>
        <v>0</v>
      </c>
      <c r="X445" s="17">
        <f t="shared" si="578"/>
        <v>0</v>
      </c>
      <c r="Y445" s="17">
        <f t="shared" si="578"/>
        <v>0</v>
      </c>
      <c r="Z445" s="17">
        <f t="shared" si="578"/>
        <v>0</v>
      </c>
      <c r="AA445" s="17">
        <f t="shared" si="578"/>
        <v>0</v>
      </c>
      <c r="AB445" s="17">
        <f t="shared" si="578"/>
        <v>0</v>
      </c>
      <c r="AC445" s="17">
        <f t="shared" si="578"/>
        <v>0</v>
      </c>
      <c r="AD445" s="17">
        <f t="shared" si="578"/>
        <v>0</v>
      </c>
      <c r="AE445" s="17">
        <f t="shared" si="578"/>
        <v>0</v>
      </c>
      <c r="AF445" s="17">
        <f t="shared" si="578"/>
        <v>0</v>
      </c>
      <c r="AG445" s="17">
        <f t="shared" si="578"/>
        <v>0</v>
      </c>
      <c r="AH445" s="17">
        <f t="shared" si="578"/>
        <v>0</v>
      </c>
      <c r="AI445" s="17">
        <f t="shared" si="578"/>
        <v>0</v>
      </c>
      <c r="AJ445" s="17">
        <f t="shared" si="578"/>
        <v>0</v>
      </c>
      <c r="AK445" s="17">
        <f t="shared" si="578"/>
        <v>0</v>
      </c>
      <c r="AL445" s="17">
        <f t="shared" si="578"/>
        <v>0</v>
      </c>
      <c r="AM445" s="17">
        <f t="shared" si="578"/>
        <v>0</v>
      </c>
      <c r="AN445" s="17">
        <f t="shared" si="578"/>
        <v>0</v>
      </c>
      <c r="AO445" s="17">
        <f t="shared" si="578"/>
        <v>0</v>
      </c>
      <c r="AP445" s="22" t="str">
        <f t="shared" si="530"/>
        <v/>
      </c>
      <c r="AQ445" s="69" t="str">
        <f t="shared" si="531"/>
        <v/>
      </c>
      <c r="AR445" s="8"/>
      <c r="AS445" s="16"/>
      <c r="AT445" s="16"/>
      <c r="AU445" s="16"/>
      <c r="AV445" s="16"/>
      <c r="AW445" s="16"/>
      <c r="AX445" s="16"/>
      <c r="AY445" s="16"/>
      <c r="AZ445" s="16"/>
      <c r="BA445" s="16"/>
      <c r="BB445" s="16"/>
      <c r="BC445" s="16"/>
      <c r="BD445" s="16"/>
      <c r="BE445" s="16"/>
      <c r="BF445" s="16"/>
      <c r="BG445" s="16"/>
      <c r="BH445" s="16"/>
      <c r="BI445" s="16"/>
      <c r="BJ445" s="16"/>
      <c r="BK445" s="16"/>
      <c r="BO445" s="16"/>
      <c r="BP445" s="16"/>
      <c r="BQ445" s="16"/>
      <c r="BR445" s="16"/>
      <c r="BS445" s="16"/>
      <c r="BT445" s="16"/>
      <c r="BU445" s="16"/>
      <c r="BV445" s="16"/>
      <c r="BW445" s="16"/>
      <c r="BX445" s="16"/>
      <c r="BY445" s="16"/>
      <c r="BZ445" s="16"/>
      <c r="CA445" s="16"/>
      <c r="CB445" s="16"/>
      <c r="CC445" s="16"/>
      <c r="CD445" s="16"/>
      <c r="CE445" s="16"/>
      <c r="CF445" s="16"/>
      <c r="CG445" s="16"/>
    </row>
    <row r="446" spans="1:85">
      <c r="A446" s="4"/>
      <c r="B446" s="4" t="s">
        <v>264</v>
      </c>
      <c r="C446" s="8" t="s">
        <v>2714</v>
      </c>
      <c r="D446" s="17">
        <f t="shared" ref="D446:AO446" si="579">IF(UPPER(D182)="ABS",0,IF(AND(D$67&gt;0,N(D$68)=0,D$68&lt;&gt;"*"),N(D182)/D$67*D$66,0))</f>
        <v>0</v>
      </c>
      <c r="E446" s="17">
        <f t="shared" si="579"/>
        <v>0</v>
      </c>
      <c r="F446" s="17">
        <f t="shared" si="579"/>
        <v>0</v>
      </c>
      <c r="G446" s="17">
        <f t="shared" si="579"/>
        <v>0</v>
      </c>
      <c r="H446" s="17">
        <f t="shared" si="579"/>
        <v>0</v>
      </c>
      <c r="I446" s="17">
        <f t="shared" si="579"/>
        <v>0</v>
      </c>
      <c r="J446" s="17">
        <f t="shared" si="579"/>
        <v>0</v>
      </c>
      <c r="K446" s="17">
        <f t="shared" si="579"/>
        <v>0</v>
      </c>
      <c r="L446" s="17">
        <f t="shared" si="579"/>
        <v>0</v>
      </c>
      <c r="M446" s="17">
        <f t="shared" si="579"/>
        <v>0</v>
      </c>
      <c r="N446" s="17">
        <f t="shared" si="579"/>
        <v>0</v>
      </c>
      <c r="O446" s="17">
        <f t="shared" si="579"/>
        <v>0</v>
      </c>
      <c r="P446" s="17">
        <f t="shared" si="579"/>
        <v>0</v>
      </c>
      <c r="Q446" s="17">
        <f t="shared" si="579"/>
        <v>0</v>
      </c>
      <c r="R446" s="17">
        <f t="shared" si="579"/>
        <v>0</v>
      </c>
      <c r="S446" s="17">
        <f t="shared" si="579"/>
        <v>0</v>
      </c>
      <c r="T446" s="17">
        <f t="shared" si="579"/>
        <v>0</v>
      </c>
      <c r="U446" s="17">
        <f t="shared" si="579"/>
        <v>0</v>
      </c>
      <c r="V446" s="17">
        <f t="shared" si="579"/>
        <v>0</v>
      </c>
      <c r="W446" s="17">
        <f t="shared" si="579"/>
        <v>0</v>
      </c>
      <c r="X446" s="17">
        <f t="shared" si="579"/>
        <v>0</v>
      </c>
      <c r="Y446" s="17">
        <f t="shared" si="579"/>
        <v>0</v>
      </c>
      <c r="Z446" s="17">
        <f t="shared" si="579"/>
        <v>0</v>
      </c>
      <c r="AA446" s="17">
        <f t="shared" si="579"/>
        <v>0</v>
      </c>
      <c r="AB446" s="17">
        <f t="shared" si="579"/>
        <v>0</v>
      </c>
      <c r="AC446" s="17">
        <f t="shared" si="579"/>
        <v>0</v>
      </c>
      <c r="AD446" s="17">
        <f t="shared" si="579"/>
        <v>0</v>
      </c>
      <c r="AE446" s="17">
        <f t="shared" si="579"/>
        <v>0</v>
      </c>
      <c r="AF446" s="17">
        <f t="shared" si="579"/>
        <v>0</v>
      </c>
      <c r="AG446" s="17">
        <f t="shared" si="579"/>
        <v>0</v>
      </c>
      <c r="AH446" s="17">
        <f t="shared" si="579"/>
        <v>0</v>
      </c>
      <c r="AI446" s="17">
        <f t="shared" si="579"/>
        <v>0</v>
      </c>
      <c r="AJ446" s="17">
        <f t="shared" si="579"/>
        <v>0</v>
      </c>
      <c r="AK446" s="17">
        <f t="shared" si="579"/>
        <v>0</v>
      </c>
      <c r="AL446" s="17">
        <f t="shared" si="579"/>
        <v>0</v>
      </c>
      <c r="AM446" s="17">
        <f t="shared" si="579"/>
        <v>0</v>
      </c>
      <c r="AN446" s="17">
        <f t="shared" si="579"/>
        <v>0</v>
      </c>
      <c r="AO446" s="17">
        <f t="shared" si="579"/>
        <v>0</v>
      </c>
      <c r="AP446" s="22" t="str">
        <f t="shared" si="530"/>
        <v/>
      </c>
      <c r="AQ446" s="69" t="str">
        <f t="shared" si="531"/>
        <v/>
      </c>
      <c r="AR446" s="8"/>
      <c r="AS446" s="16"/>
      <c r="AT446" s="16"/>
      <c r="AU446" s="16"/>
      <c r="AV446" s="16"/>
      <c r="AW446" s="16"/>
      <c r="AX446" s="16"/>
      <c r="AY446" s="16"/>
      <c r="AZ446" s="16"/>
      <c r="BA446" s="16"/>
      <c r="BB446" s="16"/>
      <c r="BC446" s="16"/>
      <c r="BD446" s="16"/>
      <c r="BE446" s="16"/>
      <c r="BF446" s="16"/>
      <c r="BG446" s="16"/>
      <c r="BH446" s="16"/>
      <c r="BI446" s="16"/>
      <c r="BJ446" s="16"/>
      <c r="BK446" s="16"/>
      <c r="BO446" s="16"/>
      <c r="BP446" s="16"/>
      <c r="BQ446" s="16"/>
      <c r="BR446" s="16"/>
      <c r="BS446" s="16"/>
      <c r="BT446" s="16"/>
      <c r="BU446" s="16"/>
      <c r="BV446" s="16"/>
      <c r="BW446" s="16"/>
      <c r="BX446" s="16"/>
      <c r="BY446" s="16"/>
      <c r="BZ446" s="16"/>
      <c r="CA446" s="16"/>
      <c r="CB446" s="16"/>
      <c r="CC446" s="16"/>
      <c r="CD446" s="16"/>
      <c r="CE446" s="16"/>
      <c r="CF446" s="16"/>
      <c r="CG446" s="16"/>
    </row>
    <row r="447" spans="1:85">
      <c r="A447" s="4"/>
      <c r="B447" s="4" t="s">
        <v>2715</v>
      </c>
      <c r="C447" s="8" t="s">
        <v>2716</v>
      </c>
      <c r="D447" s="17">
        <f t="shared" ref="D447:AO447" si="580">IF(UPPER(D183)="ABS",0,IF(AND(D$67&gt;0,N(D$68)=0,D$68&lt;&gt;"*"),N(D183)/D$67*D$66,0))</f>
        <v>0</v>
      </c>
      <c r="E447" s="17">
        <f t="shared" si="580"/>
        <v>0</v>
      </c>
      <c r="F447" s="17">
        <f t="shared" si="580"/>
        <v>0</v>
      </c>
      <c r="G447" s="17">
        <f t="shared" si="580"/>
        <v>0</v>
      </c>
      <c r="H447" s="17">
        <f t="shared" si="580"/>
        <v>0</v>
      </c>
      <c r="I447" s="17">
        <f t="shared" si="580"/>
        <v>0</v>
      </c>
      <c r="J447" s="17">
        <f t="shared" si="580"/>
        <v>0</v>
      </c>
      <c r="K447" s="17">
        <f t="shared" si="580"/>
        <v>0</v>
      </c>
      <c r="L447" s="17">
        <f t="shared" si="580"/>
        <v>0</v>
      </c>
      <c r="M447" s="17">
        <f t="shared" si="580"/>
        <v>0</v>
      </c>
      <c r="N447" s="17">
        <f t="shared" si="580"/>
        <v>0</v>
      </c>
      <c r="O447" s="17">
        <f t="shared" si="580"/>
        <v>0</v>
      </c>
      <c r="P447" s="17">
        <f t="shared" si="580"/>
        <v>0</v>
      </c>
      <c r="Q447" s="17">
        <f t="shared" si="580"/>
        <v>0</v>
      </c>
      <c r="R447" s="17">
        <f t="shared" si="580"/>
        <v>0</v>
      </c>
      <c r="S447" s="17">
        <f t="shared" si="580"/>
        <v>0</v>
      </c>
      <c r="T447" s="17">
        <f t="shared" si="580"/>
        <v>0</v>
      </c>
      <c r="U447" s="17">
        <f t="shared" si="580"/>
        <v>0</v>
      </c>
      <c r="V447" s="17">
        <f t="shared" si="580"/>
        <v>0</v>
      </c>
      <c r="W447" s="17">
        <f t="shared" si="580"/>
        <v>0</v>
      </c>
      <c r="X447" s="17">
        <f t="shared" si="580"/>
        <v>0</v>
      </c>
      <c r="Y447" s="17">
        <f t="shared" si="580"/>
        <v>0</v>
      </c>
      <c r="Z447" s="17">
        <f t="shared" si="580"/>
        <v>0</v>
      </c>
      <c r="AA447" s="17">
        <f t="shared" si="580"/>
        <v>0</v>
      </c>
      <c r="AB447" s="17">
        <f t="shared" si="580"/>
        <v>0</v>
      </c>
      <c r="AC447" s="17">
        <f t="shared" si="580"/>
        <v>0</v>
      </c>
      <c r="AD447" s="17">
        <f t="shared" si="580"/>
        <v>0</v>
      </c>
      <c r="AE447" s="17">
        <f t="shared" si="580"/>
        <v>0</v>
      </c>
      <c r="AF447" s="17">
        <f t="shared" si="580"/>
        <v>0</v>
      </c>
      <c r="AG447" s="17">
        <f t="shared" si="580"/>
        <v>0</v>
      </c>
      <c r="AH447" s="17">
        <f t="shared" si="580"/>
        <v>0</v>
      </c>
      <c r="AI447" s="17">
        <f t="shared" si="580"/>
        <v>0</v>
      </c>
      <c r="AJ447" s="17">
        <f t="shared" si="580"/>
        <v>0</v>
      </c>
      <c r="AK447" s="17">
        <f t="shared" si="580"/>
        <v>0</v>
      </c>
      <c r="AL447" s="17">
        <f t="shared" si="580"/>
        <v>0</v>
      </c>
      <c r="AM447" s="17">
        <f t="shared" si="580"/>
        <v>0</v>
      </c>
      <c r="AN447" s="17">
        <f t="shared" si="580"/>
        <v>0</v>
      </c>
      <c r="AO447" s="17">
        <f t="shared" si="580"/>
        <v>0</v>
      </c>
      <c r="AP447" s="22" t="str">
        <f t="shared" si="530"/>
        <v/>
      </c>
      <c r="AQ447" s="69" t="str">
        <f t="shared" si="531"/>
        <v/>
      </c>
      <c r="AR447" s="8"/>
      <c r="AS447" s="16"/>
      <c r="AT447" s="16"/>
      <c r="AU447" s="16"/>
      <c r="AV447" s="16"/>
      <c r="AW447" s="16"/>
      <c r="AX447" s="16"/>
      <c r="AY447" s="16"/>
      <c r="AZ447" s="16"/>
      <c r="BA447" s="16"/>
      <c r="BB447" s="16"/>
      <c r="BC447" s="16"/>
      <c r="BD447" s="16"/>
      <c r="BE447" s="16"/>
      <c r="BF447" s="16"/>
      <c r="BG447" s="16"/>
      <c r="BH447" s="16"/>
      <c r="BI447" s="16"/>
      <c r="BJ447" s="16"/>
      <c r="BK447" s="16"/>
      <c r="BO447" s="16"/>
      <c r="BP447" s="16"/>
      <c r="BQ447" s="16"/>
      <c r="BR447" s="16"/>
      <c r="BS447" s="16"/>
      <c r="BT447" s="16"/>
      <c r="BU447" s="16"/>
      <c r="BV447" s="16"/>
      <c r="BW447" s="16"/>
      <c r="BX447" s="16"/>
      <c r="BY447" s="16"/>
      <c r="BZ447" s="16"/>
      <c r="CA447" s="16"/>
      <c r="CB447" s="16"/>
      <c r="CC447" s="16"/>
      <c r="CD447" s="16"/>
      <c r="CE447" s="16"/>
      <c r="CF447" s="16"/>
      <c r="CG447" s="16"/>
    </row>
    <row r="448" spans="1:85">
      <c r="B448" s="4" t="s">
        <v>2717</v>
      </c>
      <c r="C448" s="8" t="s">
        <v>2718</v>
      </c>
      <c r="D448" s="17">
        <f t="shared" ref="D448:AO448" si="581">IF(UPPER(D184)="ABS",0,IF(AND(D$67&gt;0,N(D$68)=0,D$68&lt;&gt;"*"),N(D184)/D$67*D$66,0))</f>
        <v>0</v>
      </c>
      <c r="E448" s="17">
        <f t="shared" si="581"/>
        <v>0</v>
      </c>
      <c r="F448" s="17">
        <f t="shared" si="581"/>
        <v>0</v>
      </c>
      <c r="G448" s="17">
        <f t="shared" si="581"/>
        <v>0</v>
      </c>
      <c r="H448" s="17">
        <f t="shared" si="581"/>
        <v>0</v>
      </c>
      <c r="I448" s="17">
        <f t="shared" si="581"/>
        <v>0</v>
      </c>
      <c r="J448" s="17">
        <f t="shared" si="581"/>
        <v>0</v>
      </c>
      <c r="K448" s="17">
        <f t="shared" si="581"/>
        <v>0</v>
      </c>
      <c r="L448" s="17">
        <f t="shared" si="581"/>
        <v>0</v>
      </c>
      <c r="M448" s="17">
        <f t="shared" si="581"/>
        <v>0</v>
      </c>
      <c r="N448" s="17">
        <f t="shared" si="581"/>
        <v>0</v>
      </c>
      <c r="O448" s="17">
        <f t="shared" si="581"/>
        <v>0</v>
      </c>
      <c r="P448" s="17">
        <f t="shared" si="581"/>
        <v>0</v>
      </c>
      <c r="Q448" s="17">
        <f t="shared" si="581"/>
        <v>0</v>
      </c>
      <c r="R448" s="17">
        <f t="shared" si="581"/>
        <v>0</v>
      </c>
      <c r="S448" s="17">
        <f t="shared" si="581"/>
        <v>0</v>
      </c>
      <c r="T448" s="17">
        <f t="shared" si="581"/>
        <v>0</v>
      </c>
      <c r="U448" s="17">
        <f t="shared" si="581"/>
        <v>0</v>
      </c>
      <c r="V448" s="17">
        <f t="shared" si="581"/>
        <v>0</v>
      </c>
      <c r="W448" s="17">
        <f t="shared" si="581"/>
        <v>0</v>
      </c>
      <c r="X448" s="17">
        <f t="shared" si="581"/>
        <v>0</v>
      </c>
      <c r="Y448" s="17">
        <f t="shared" si="581"/>
        <v>0</v>
      </c>
      <c r="Z448" s="17">
        <f t="shared" si="581"/>
        <v>0</v>
      </c>
      <c r="AA448" s="17">
        <f t="shared" si="581"/>
        <v>0</v>
      </c>
      <c r="AB448" s="17">
        <f t="shared" si="581"/>
        <v>0</v>
      </c>
      <c r="AC448" s="17">
        <f t="shared" si="581"/>
        <v>0</v>
      </c>
      <c r="AD448" s="17">
        <f t="shared" si="581"/>
        <v>0</v>
      </c>
      <c r="AE448" s="17">
        <f t="shared" si="581"/>
        <v>0</v>
      </c>
      <c r="AF448" s="17">
        <f t="shared" si="581"/>
        <v>0</v>
      </c>
      <c r="AG448" s="17">
        <f t="shared" si="581"/>
        <v>0</v>
      </c>
      <c r="AH448" s="17">
        <f t="shared" si="581"/>
        <v>0</v>
      </c>
      <c r="AI448" s="17">
        <f t="shared" si="581"/>
        <v>0</v>
      </c>
      <c r="AJ448" s="17">
        <f t="shared" si="581"/>
        <v>0</v>
      </c>
      <c r="AK448" s="17">
        <f t="shared" si="581"/>
        <v>0</v>
      </c>
      <c r="AL448" s="17">
        <f t="shared" si="581"/>
        <v>0</v>
      </c>
      <c r="AM448" s="17">
        <f t="shared" si="581"/>
        <v>0</v>
      </c>
      <c r="AN448" s="17">
        <f t="shared" si="581"/>
        <v>0</v>
      </c>
      <c r="AO448" s="17">
        <f t="shared" si="581"/>
        <v>0</v>
      </c>
      <c r="AP448" s="22" t="str">
        <f t="shared" si="530"/>
        <v/>
      </c>
      <c r="AQ448" s="69" t="str">
        <f t="shared" si="531"/>
        <v/>
      </c>
      <c r="AR448" s="8"/>
      <c r="AS448" s="16"/>
      <c r="AT448" s="16"/>
      <c r="AU448" s="16"/>
      <c r="AV448" s="16"/>
      <c r="AW448" s="16"/>
      <c r="AX448" s="16"/>
      <c r="AY448" s="16"/>
      <c r="AZ448" s="16"/>
      <c r="BA448" s="16"/>
      <c r="BB448" s="16"/>
      <c r="BC448" s="16"/>
      <c r="BD448" s="16"/>
      <c r="BE448" s="16"/>
      <c r="BF448" s="16"/>
      <c r="BG448" s="16"/>
      <c r="BH448" s="16"/>
      <c r="BI448" s="16"/>
      <c r="BJ448" s="16"/>
      <c r="BK448" s="16"/>
      <c r="BO448" s="16"/>
      <c r="BP448" s="16"/>
      <c r="BQ448" s="16"/>
      <c r="BR448" s="16"/>
      <c r="BS448" s="16"/>
      <c r="BT448" s="16"/>
      <c r="BU448" s="16"/>
      <c r="BV448" s="16"/>
      <c r="BW448" s="16"/>
      <c r="BX448" s="16"/>
      <c r="BY448" s="16"/>
      <c r="BZ448" s="16"/>
      <c r="CA448" s="16"/>
      <c r="CB448" s="16"/>
      <c r="CC448" s="16"/>
      <c r="CD448" s="16"/>
      <c r="CE448" s="16"/>
      <c r="CF448" s="16"/>
      <c r="CG448" s="16"/>
    </row>
    <row r="449" spans="1:85">
      <c r="A449" s="4" t="b">
        <v>1</v>
      </c>
      <c r="B449" s="4" t="s">
        <v>2660</v>
      </c>
      <c r="C449" s="4" t="s">
        <v>2719</v>
      </c>
      <c r="D449" s="17">
        <f t="shared" ref="D449:AO449" si="582">IF(UPPER(D185)="ABS",0,IF(AND(D$67&gt;0,N(D$68)=0,D$68&lt;&gt;"*"),N(D185)/D$67*D$66,0))</f>
        <v>0</v>
      </c>
      <c r="E449" s="17">
        <f t="shared" si="582"/>
        <v>0</v>
      </c>
      <c r="F449" s="17">
        <f t="shared" si="582"/>
        <v>0</v>
      </c>
      <c r="G449" s="17">
        <f t="shared" si="582"/>
        <v>0</v>
      </c>
      <c r="H449" s="17">
        <f t="shared" si="582"/>
        <v>0</v>
      </c>
      <c r="I449" s="17">
        <f t="shared" si="582"/>
        <v>0</v>
      </c>
      <c r="J449" s="17">
        <f t="shared" si="582"/>
        <v>0</v>
      </c>
      <c r="K449" s="17">
        <f t="shared" si="582"/>
        <v>0</v>
      </c>
      <c r="L449" s="17">
        <f t="shared" si="582"/>
        <v>0</v>
      </c>
      <c r="M449" s="17">
        <f t="shared" si="582"/>
        <v>0</v>
      </c>
      <c r="N449" s="17">
        <f t="shared" si="582"/>
        <v>0</v>
      </c>
      <c r="O449" s="17">
        <f t="shared" si="582"/>
        <v>0</v>
      </c>
      <c r="P449" s="17">
        <f t="shared" si="582"/>
        <v>0</v>
      </c>
      <c r="Q449" s="17">
        <f t="shared" si="582"/>
        <v>0</v>
      </c>
      <c r="R449" s="17">
        <f t="shared" si="582"/>
        <v>0</v>
      </c>
      <c r="S449" s="17">
        <f t="shared" si="582"/>
        <v>0</v>
      </c>
      <c r="T449" s="17">
        <f t="shared" si="582"/>
        <v>0</v>
      </c>
      <c r="U449" s="17">
        <f t="shared" si="582"/>
        <v>0</v>
      </c>
      <c r="V449" s="17">
        <f t="shared" si="582"/>
        <v>0</v>
      </c>
      <c r="W449" s="17">
        <f t="shared" si="582"/>
        <v>0</v>
      </c>
      <c r="X449" s="17">
        <f t="shared" si="582"/>
        <v>0</v>
      </c>
      <c r="Y449" s="17">
        <f t="shared" si="582"/>
        <v>0</v>
      </c>
      <c r="Z449" s="17">
        <f t="shared" si="582"/>
        <v>0</v>
      </c>
      <c r="AA449" s="17">
        <f t="shared" si="582"/>
        <v>0</v>
      </c>
      <c r="AB449" s="17">
        <f t="shared" si="582"/>
        <v>0</v>
      </c>
      <c r="AC449" s="17">
        <f t="shared" si="582"/>
        <v>0</v>
      </c>
      <c r="AD449" s="17">
        <f t="shared" si="582"/>
        <v>0</v>
      </c>
      <c r="AE449" s="17">
        <f t="shared" si="582"/>
        <v>0</v>
      </c>
      <c r="AF449" s="17">
        <f t="shared" si="582"/>
        <v>0</v>
      </c>
      <c r="AG449" s="17">
        <f t="shared" si="582"/>
        <v>0</v>
      </c>
      <c r="AH449" s="17">
        <f t="shared" si="582"/>
        <v>0</v>
      </c>
      <c r="AI449" s="17">
        <f t="shared" si="582"/>
        <v>0</v>
      </c>
      <c r="AJ449" s="17">
        <f t="shared" si="582"/>
        <v>0</v>
      </c>
      <c r="AK449" s="17">
        <f t="shared" si="582"/>
        <v>0</v>
      </c>
      <c r="AL449" s="17">
        <f t="shared" si="582"/>
        <v>0</v>
      </c>
      <c r="AM449" s="17">
        <f t="shared" si="582"/>
        <v>0</v>
      </c>
      <c r="AN449" s="17">
        <f t="shared" si="582"/>
        <v>0</v>
      </c>
      <c r="AO449" s="17">
        <f t="shared" si="582"/>
        <v>0</v>
      </c>
      <c r="AP449" s="22" t="str">
        <f t="shared" si="530"/>
        <v/>
      </c>
      <c r="AQ449" s="69" t="str">
        <f t="shared" si="531"/>
        <v/>
      </c>
      <c r="AR449" s="8"/>
      <c r="AS449" s="16"/>
      <c r="AT449" s="16"/>
      <c r="AU449" s="16"/>
      <c r="AV449" s="16"/>
      <c r="AW449" s="16"/>
      <c r="AX449" s="16"/>
      <c r="AY449" s="16"/>
      <c r="AZ449" s="16"/>
      <c r="BA449" s="16"/>
      <c r="BB449" s="16"/>
      <c r="BC449" s="16"/>
      <c r="BD449" s="16"/>
      <c r="BE449" s="16"/>
      <c r="BF449" s="16"/>
      <c r="BG449" s="16"/>
      <c r="BH449" s="16"/>
      <c r="BI449" s="16"/>
      <c r="BJ449" s="16"/>
      <c r="BK449" s="16"/>
      <c r="BO449" s="16"/>
      <c r="BP449" s="16"/>
      <c r="BQ449" s="16"/>
      <c r="BR449" s="16"/>
      <c r="BS449" s="16"/>
      <c r="BT449" s="16"/>
      <c r="BU449" s="16"/>
      <c r="BV449" s="16"/>
      <c r="BW449" s="16"/>
      <c r="BX449" s="16"/>
      <c r="BY449" s="16"/>
      <c r="BZ449" s="16"/>
      <c r="CA449" s="16"/>
      <c r="CB449" s="16"/>
      <c r="CC449" s="16"/>
      <c r="CD449" s="16"/>
      <c r="CE449" s="16"/>
      <c r="CF449" s="16"/>
      <c r="CG449" s="16"/>
    </row>
    <row r="450" spans="1:85">
      <c r="A450" s="4"/>
      <c r="B450" s="4" t="s">
        <v>2720</v>
      </c>
      <c r="C450" s="4" t="s">
        <v>2721</v>
      </c>
      <c r="D450" s="17">
        <f t="shared" ref="D450:AO450" si="583">IF(UPPER(D186)="ABS",0,IF(AND(D$67&gt;0,N(D$68)=0,D$68&lt;&gt;"*"),N(D186)/D$67*D$66,0))</f>
        <v>0</v>
      </c>
      <c r="E450" s="17">
        <f t="shared" si="583"/>
        <v>0</v>
      </c>
      <c r="F450" s="17">
        <f t="shared" si="583"/>
        <v>0</v>
      </c>
      <c r="G450" s="17">
        <f t="shared" si="583"/>
        <v>0</v>
      </c>
      <c r="H450" s="17">
        <f t="shared" si="583"/>
        <v>0</v>
      </c>
      <c r="I450" s="17">
        <f t="shared" si="583"/>
        <v>0</v>
      </c>
      <c r="J450" s="17">
        <f t="shared" si="583"/>
        <v>0</v>
      </c>
      <c r="K450" s="17">
        <f t="shared" si="583"/>
        <v>0</v>
      </c>
      <c r="L450" s="17">
        <f t="shared" si="583"/>
        <v>0</v>
      </c>
      <c r="M450" s="17">
        <f t="shared" si="583"/>
        <v>0</v>
      </c>
      <c r="N450" s="17">
        <f t="shared" si="583"/>
        <v>0</v>
      </c>
      <c r="O450" s="17">
        <f t="shared" si="583"/>
        <v>0</v>
      </c>
      <c r="P450" s="17">
        <f t="shared" si="583"/>
        <v>0</v>
      </c>
      <c r="Q450" s="17">
        <f t="shared" si="583"/>
        <v>0</v>
      </c>
      <c r="R450" s="17">
        <f t="shared" si="583"/>
        <v>0</v>
      </c>
      <c r="S450" s="17">
        <f t="shared" si="583"/>
        <v>0</v>
      </c>
      <c r="T450" s="17">
        <f t="shared" si="583"/>
        <v>0</v>
      </c>
      <c r="U450" s="17">
        <f t="shared" si="583"/>
        <v>0</v>
      </c>
      <c r="V450" s="17">
        <f t="shared" si="583"/>
        <v>0</v>
      </c>
      <c r="W450" s="17">
        <f t="shared" si="583"/>
        <v>0</v>
      </c>
      <c r="X450" s="17">
        <f t="shared" si="583"/>
        <v>0</v>
      </c>
      <c r="Y450" s="17">
        <f t="shared" si="583"/>
        <v>0</v>
      </c>
      <c r="Z450" s="17">
        <f t="shared" si="583"/>
        <v>0</v>
      </c>
      <c r="AA450" s="17">
        <f t="shared" si="583"/>
        <v>0</v>
      </c>
      <c r="AB450" s="17">
        <f t="shared" si="583"/>
        <v>0</v>
      </c>
      <c r="AC450" s="17">
        <f t="shared" si="583"/>
        <v>0</v>
      </c>
      <c r="AD450" s="17">
        <f t="shared" si="583"/>
        <v>0</v>
      </c>
      <c r="AE450" s="17">
        <f t="shared" si="583"/>
        <v>0</v>
      </c>
      <c r="AF450" s="17">
        <f t="shared" si="583"/>
        <v>0</v>
      </c>
      <c r="AG450" s="17">
        <f t="shared" si="583"/>
        <v>0</v>
      </c>
      <c r="AH450" s="17">
        <f t="shared" si="583"/>
        <v>0</v>
      </c>
      <c r="AI450" s="17">
        <f t="shared" si="583"/>
        <v>0</v>
      </c>
      <c r="AJ450" s="17">
        <f t="shared" si="583"/>
        <v>0</v>
      </c>
      <c r="AK450" s="17">
        <f t="shared" si="583"/>
        <v>0</v>
      </c>
      <c r="AL450" s="17">
        <f t="shared" si="583"/>
        <v>0</v>
      </c>
      <c r="AM450" s="17">
        <f t="shared" si="583"/>
        <v>0</v>
      </c>
      <c r="AN450" s="17">
        <f t="shared" si="583"/>
        <v>0</v>
      </c>
      <c r="AO450" s="17">
        <f t="shared" si="583"/>
        <v>0</v>
      </c>
      <c r="AP450" s="22" t="str">
        <f t="shared" si="530"/>
        <v/>
      </c>
      <c r="AQ450" s="69" t="str">
        <f t="shared" si="531"/>
        <v/>
      </c>
      <c r="AR450" s="8"/>
      <c r="AS450" s="16"/>
      <c r="AT450" s="16"/>
      <c r="AU450" s="16"/>
      <c r="AV450" s="16"/>
      <c r="AW450" s="16"/>
      <c r="AX450" s="16"/>
      <c r="AY450" s="16"/>
      <c r="AZ450" s="16"/>
      <c r="BA450" s="16"/>
      <c r="BB450" s="16"/>
      <c r="BC450" s="16"/>
      <c r="BD450" s="16"/>
      <c r="BE450" s="16"/>
      <c r="BF450" s="16"/>
      <c r="BG450" s="16"/>
      <c r="BH450" s="16"/>
      <c r="BI450" s="16"/>
      <c r="BJ450" s="16"/>
      <c r="BK450" s="16"/>
      <c r="BO450" s="16"/>
      <c r="BP450" s="16"/>
      <c r="BQ450" s="16"/>
      <c r="BR450" s="16"/>
      <c r="BS450" s="16"/>
      <c r="BT450" s="16"/>
      <c r="BU450" s="16"/>
      <c r="BV450" s="16"/>
      <c r="BW450" s="16"/>
      <c r="BX450" s="16"/>
      <c r="BY450" s="16"/>
      <c r="BZ450" s="16"/>
      <c r="CA450" s="16"/>
      <c r="CB450" s="16"/>
      <c r="CC450" s="16"/>
      <c r="CD450" s="16"/>
      <c r="CE450" s="16"/>
      <c r="CF450" s="16"/>
      <c r="CG450" s="16"/>
    </row>
    <row r="451" spans="1:85">
      <c r="A451" s="4"/>
      <c r="B451" s="4" t="s">
        <v>2722</v>
      </c>
      <c r="C451" s="4" t="s">
        <v>2723</v>
      </c>
      <c r="D451" s="17">
        <f t="shared" ref="D451:AO451" si="584">IF(UPPER(D187)="ABS",0,IF(AND(D$67&gt;0,N(D$68)=0,D$68&lt;&gt;"*"),N(D187)/D$67*D$66,0))</f>
        <v>0</v>
      </c>
      <c r="E451" s="17">
        <f t="shared" si="584"/>
        <v>0</v>
      </c>
      <c r="F451" s="17">
        <f t="shared" si="584"/>
        <v>0</v>
      </c>
      <c r="G451" s="17">
        <f t="shared" si="584"/>
        <v>0</v>
      </c>
      <c r="H451" s="17">
        <f t="shared" si="584"/>
        <v>0</v>
      </c>
      <c r="I451" s="17">
        <f t="shared" si="584"/>
        <v>0</v>
      </c>
      <c r="J451" s="17">
        <f t="shared" si="584"/>
        <v>0</v>
      </c>
      <c r="K451" s="17">
        <f t="shared" si="584"/>
        <v>0</v>
      </c>
      <c r="L451" s="17">
        <f t="shared" si="584"/>
        <v>0</v>
      </c>
      <c r="M451" s="17">
        <f t="shared" si="584"/>
        <v>0</v>
      </c>
      <c r="N451" s="17">
        <f t="shared" si="584"/>
        <v>0</v>
      </c>
      <c r="O451" s="17">
        <f t="shared" si="584"/>
        <v>0</v>
      </c>
      <c r="P451" s="17">
        <f t="shared" si="584"/>
        <v>0</v>
      </c>
      <c r="Q451" s="17">
        <f t="shared" si="584"/>
        <v>0</v>
      </c>
      <c r="R451" s="17">
        <f t="shared" si="584"/>
        <v>0</v>
      </c>
      <c r="S451" s="17">
        <f t="shared" si="584"/>
        <v>0</v>
      </c>
      <c r="T451" s="17">
        <f t="shared" si="584"/>
        <v>0</v>
      </c>
      <c r="U451" s="17">
        <f t="shared" si="584"/>
        <v>0</v>
      </c>
      <c r="V451" s="17">
        <f t="shared" si="584"/>
        <v>0</v>
      </c>
      <c r="W451" s="17">
        <f t="shared" si="584"/>
        <v>0</v>
      </c>
      <c r="X451" s="17">
        <f t="shared" si="584"/>
        <v>0</v>
      </c>
      <c r="Y451" s="17">
        <f t="shared" si="584"/>
        <v>0</v>
      </c>
      <c r="Z451" s="17">
        <f t="shared" si="584"/>
        <v>0</v>
      </c>
      <c r="AA451" s="17">
        <f t="shared" si="584"/>
        <v>0</v>
      </c>
      <c r="AB451" s="17">
        <f t="shared" si="584"/>
        <v>0</v>
      </c>
      <c r="AC451" s="17">
        <f t="shared" si="584"/>
        <v>0</v>
      </c>
      <c r="AD451" s="17">
        <f t="shared" si="584"/>
        <v>0</v>
      </c>
      <c r="AE451" s="17">
        <f t="shared" si="584"/>
        <v>0</v>
      </c>
      <c r="AF451" s="17">
        <f t="shared" si="584"/>
        <v>0</v>
      </c>
      <c r="AG451" s="17">
        <f t="shared" si="584"/>
        <v>0</v>
      </c>
      <c r="AH451" s="17">
        <f t="shared" si="584"/>
        <v>0</v>
      </c>
      <c r="AI451" s="17">
        <f t="shared" si="584"/>
        <v>0</v>
      </c>
      <c r="AJ451" s="17">
        <f t="shared" si="584"/>
        <v>0</v>
      </c>
      <c r="AK451" s="17">
        <f t="shared" si="584"/>
        <v>0</v>
      </c>
      <c r="AL451" s="17">
        <f t="shared" si="584"/>
        <v>0</v>
      </c>
      <c r="AM451" s="17">
        <f t="shared" si="584"/>
        <v>0</v>
      </c>
      <c r="AN451" s="17">
        <f t="shared" si="584"/>
        <v>0</v>
      </c>
      <c r="AO451" s="17">
        <f t="shared" si="584"/>
        <v>0</v>
      </c>
      <c r="AP451" s="22" t="str">
        <f t="shared" si="530"/>
        <v/>
      </c>
      <c r="AQ451" s="69" t="str">
        <f t="shared" si="531"/>
        <v/>
      </c>
      <c r="AR451" s="8"/>
      <c r="AS451" s="16"/>
      <c r="AT451" s="16"/>
      <c r="AU451" s="16"/>
      <c r="AV451" s="16"/>
      <c r="AW451" s="16"/>
      <c r="AX451" s="16"/>
      <c r="AY451" s="16"/>
      <c r="AZ451" s="16"/>
      <c r="BA451" s="16"/>
      <c r="BB451" s="16"/>
      <c r="BC451" s="16"/>
      <c r="BD451" s="16"/>
      <c r="BE451" s="16"/>
      <c r="BF451" s="16"/>
      <c r="BG451" s="16"/>
      <c r="BH451" s="16"/>
      <c r="BI451" s="16"/>
      <c r="BJ451" s="16"/>
      <c r="BK451" s="16"/>
      <c r="BO451" s="16"/>
      <c r="BP451" s="16"/>
      <c r="BQ451" s="16"/>
      <c r="BR451" s="16"/>
      <c r="BS451" s="16"/>
      <c r="BT451" s="16"/>
      <c r="BU451" s="16"/>
      <c r="BV451" s="16"/>
      <c r="BW451" s="16"/>
      <c r="BX451" s="16"/>
      <c r="BY451" s="16"/>
      <c r="BZ451" s="16"/>
      <c r="CA451" s="16"/>
      <c r="CB451" s="16"/>
      <c r="CC451" s="16"/>
      <c r="CD451" s="16"/>
      <c r="CE451" s="16"/>
      <c r="CF451" s="16"/>
      <c r="CG451" s="16"/>
    </row>
    <row r="452" spans="1:85">
      <c r="A452" s="4"/>
      <c r="B452" s="4" t="s">
        <v>212</v>
      </c>
      <c r="C452" s="4" t="s">
        <v>213</v>
      </c>
      <c r="D452" s="17">
        <f t="shared" ref="D452:AO452" si="585">IF(UPPER(D188)="ABS",0,IF(AND(D$67&gt;0,N(D$68)=0,D$68&lt;&gt;"*"),N(D188)/D$67*D$66,0))</f>
        <v>0</v>
      </c>
      <c r="E452" s="17">
        <f t="shared" si="585"/>
        <v>0</v>
      </c>
      <c r="F452" s="17">
        <f t="shared" si="585"/>
        <v>0</v>
      </c>
      <c r="G452" s="17">
        <f t="shared" si="585"/>
        <v>0</v>
      </c>
      <c r="H452" s="17">
        <f t="shared" si="585"/>
        <v>0</v>
      </c>
      <c r="I452" s="17">
        <f t="shared" si="585"/>
        <v>0</v>
      </c>
      <c r="J452" s="17">
        <f t="shared" si="585"/>
        <v>0</v>
      </c>
      <c r="K452" s="17">
        <f t="shared" si="585"/>
        <v>0</v>
      </c>
      <c r="L452" s="17">
        <f t="shared" si="585"/>
        <v>0</v>
      </c>
      <c r="M452" s="17">
        <f t="shared" si="585"/>
        <v>0</v>
      </c>
      <c r="N452" s="17">
        <f t="shared" si="585"/>
        <v>0</v>
      </c>
      <c r="O452" s="17">
        <f t="shared" si="585"/>
        <v>0</v>
      </c>
      <c r="P452" s="17">
        <f t="shared" si="585"/>
        <v>0</v>
      </c>
      <c r="Q452" s="17">
        <f t="shared" si="585"/>
        <v>0</v>
      </c>
      <c r="R452" s="17">
        <f t="shared" si="585"/>
        <v>0</v>
      </c>
      <c r="S452" s="17">
        <f t="shared" si="585"/>
        <v>0</v>
      </c>
      <c r="T452" s="17">
        <f t="shared" si="585"/>
        <v>0</v>
      </c>
      <c r="U452" s="17">
        <f t="shared" si="585"/>
        <v>0</v>
      </c>
      <c r="V452" s="17">
        <f t="shared" si="585"/>
        <v>0</v>
      </c>
      <c r="W452" s="17">
        <f t="shared" si="585"/>
        <v>0</v>
      </c>
      <c r="X452" s="17">
        <f t="shared" si="585"/>
        <v>0</v>
      </c>
      <c r="Y452" s="17">
        <f t="shared" si="585"/>
        <v>0</v>
      </c>
      <c r="Z452" s="17">
        <f t="shared" si="585"/>
        <v>0</v>
      </c>
      <c r="AA452" s="17">
        <f t="shared" si="585"/>
        <v>0</v>
      </c>
      <c r="AB452" s="17">
        <f t="shared" si="585"/>
        <v>0</v>
      </c>
      <c r="AC452" s="17">
        <f t="shared" si="585"/>
        <v>0</v>
      </c>
      <c r="AD452" s="17">
        <f t="shared" si="585"/>
        <v>0</v>
      </c>
      <c r="AE452" s="17">
        <f t="shared" si="585"/>
        <v>0</v>
      </c>
      <c r="AF452" s="17">
        <f t="shared" si="585"/>
        <v>0</v>
      </c>
      <c r="AG452" s="17">
        <f t="shared" si="585"/>
        <v>0</v>
      </c>
      <c r="AH452" s="17">
        <f t="shared" si="585"/>
        <v>0</v>
      </c>
      <c r="AI452" s="17">
        <f t="shared" si="585"/>
        <v>0</v>
      </c>
      <c r="AJ452" s="17">
        <f t="shared" si="585"/>
        <v>0</v>
      </c>
      <c r="AK452" s="17">
        <f t="shared" si="585"/>
        <v>0</v>
      </c>
      <c r="AL452" s="17">
        <f t="shared" si="585"/>
        <v>0</v>
      </c>
      <c r="AM452" s="17">
        <f t="shared" si="585"/>
        <v>0</v>
      </c>
      <c r="AN452" s="17">
        <f t="shared" si="585"/>
        <v>0</v>
      </c>
      <c r="AO452" s="17">
        <f t="shared" si="585"/>
        <v>0</v>
      </c>
      <c r="AP452" s="22" t="str">
        <f t="shared" si="530"/>
        <v/>
      </c>
      <c r="AQ452" s="69" t="str">
        <f t="shared" si="531"/>
        <v/>
      </c>
      <c r="AR452" s="8"/>
      <c r="AS452" s="16"/>
      <c r="AT452" s="16"/>
      <c r="AU452" s="16"/>
      <c r="AV452" s="16"/>
      <c r="AW452" s="16"/>
      <c r="AX452" s="16"/>
      <c r="AY452" s="16"/>
      <c r="AZ452" s="16"/>
      <c r="BA452" s="16"/>
      <c r="BB452" s="16"/>
      <c r="BC452" s="16"/>
      <c r="BD452" s="16"/>
      <c r="BE452" s="16"/>
      <c r="BF452" s="16"/>
      <c r="BG452" s="16"/>
      <c r="BH452" s="16"/>
      <c r="BI452" s="16"/>
      <c r="BJ452" s="16"/>
      <c r="BK452" s="16"/>
      <c r="BO452" s="16"/>
      <c r="BP452" s="16"/>
      <c r="BQ452" s="16"/>
      <c r="BR452" s="16"/>
      <c r="BS452" s="16"/>
      <c r="BT452" s="16"/>
      <c r="BU452" s="16"/>
      <c r="BV452" s="16"/>
      <c r="BW452" s="16"/>
      <c r="BX452" s="16"/>
      <c r="BY452" s="16"/>
      <c r="BZ452" s="16"/>
      <c r="CA452" s="16"/>
      <c r="CB452" s="16"/>
      <c r="CC452" s="16"/>
      <c r="CD452" s="16"/>
      <c r="CE452" s="16"/>
      <c r="CF452" s="16"/>
      <c r="CG452" s="16"/>
    </row>
    <row r="453" spans="1:85">
      <c r="A453" s="4"/>
      <c r="B453" s="4" t="s">
        <v>224</v>
      </c>
      <c r="C453" s="4" t="s">
        <v>2306</v>
      </c>
      <c r="D453" s="17">
        <f t="shared" ref="D453:AO453" si="586">IF(UPPER(D189)="ABS",0,IF(AND(D$67&gt;0,N(D$68)=0,D$68&lt;&gt;"*"),N(D189)/D$67*D$66,0))</f>
        <v>0</v>
      </c>
      <c r="E453" s="17">
        <f t="shared" si="586"/>
        <v>0</v>
      </c>
      <c r="F453" s="17">
        <f t="shared" si="586"/>
        <v>0</v>
      </c>
      <c r="G453" s="17">
        <f t="shared" si="586"/>
        <v>0</v>
      </c>
      <c r="H453" s="17">
        <f t="shared" si="586"/>
        <v>0</v>
      </c>
      <c r="I453" s="17">
        <f t="shared" si="586"/>
        <v>0</v>
      </c>
      <c r="J453" s="17">
        <f t="shared" si="586"/>
        <v>0</v>
      </c>
      <c r="K453" s="17">
        <f t="shared" si="586"/>
        <v>0</v>
      </c>
      <c r="L453" s="17">
        <f t="shared" si="586"/>
        <v>0</v>
      </c>
      <c r="M453" s="17">
        <f t="shared" si="586"/>
        <v>0</v>
      </c>
      <c r="N453" s="17">
        <f t="shared" si="586"/>
        <v>0</v>
      </c>
      <c r="O453" s="17">
        <f t="shared" si="586"/>
        <v>0</v>
      </c>
      <c r="P453" s="17">
        <f t="shared" si="586"/>
        <v>0</v>
      </c>
      <c r="Q453" s="17">
        <f t="shared" si="586"/>
        <v>0</v>
      </c>
      <c r="R453" s="17">
        <f t="shared" si="586"/>
        <v>0</v>
      </c>
      <c r="S453" s="17">
        <f t="shared" si="586"/>
        <v>0</v>
      </c>
      <c r="T453" s="17">
        <f t="shared" si="586"/>
        <v>0</v>
      </c>
      <c r="U453" s="17">
        <f t="shared" si="586"/>
        <v>0</v>
      </c>
      <c r="V453" s="17">
        <f t="shared" si="586"/>
        <v>0</v>
      </c>
      <c r="W453" s="17">
        <f t="shared" si="586"/>
        <v>0</v>
      </c>
      <c r="X453" s="17">
        <f t="shared" si="586"/>
        <v>0</v>
      </c>
      <c r="Y453" s="17">
        <f t="shared" si="586"/>
        <v>0</v>
      </c>
      <c r="Z453" s="17">
        <f t="shared" si="586"/>
        <v>0</v>
      </c>
      <c r="AA453" s="17">
        <f t="shared" si="586"/>
        <v>0</v>
      </c>
      <c r="AB453" s="17">
        <f t="shared" si="586"/>
        <v>0</v>
      </c>
      <c r="AC453" s="17">
        <f t="shared" si="586"/>
        <v>0</v>
      </c>
      <c r="AD453" s="17">
        <f t="shared" si="586"/>
        <v>0</v>
      </c>
      <c r="AE453" s="17">
        <f t="shared" si="586"/>
        <v>0</v>
      </c>
      <c r="AF453" s="17">
        <f t="shared" si="586"/>
        <v>0</v>
      </c>
      <c r="AG453" s="17">
        <f t="shared" si="586"/>
        <v>0</v>
      </c>
      <c r="AH453" s="17">
        <f t="shared" si="586"/>
        <v>0</v>
      </c>
      <c r="AI453" s="17">
        <f t="shared" si="586"/>
        <v>0</v>
      </c>
      <c r="AJ453" s="17">
        <f t="shared" si="586"/>
        <v>0</v>
      </c>
      <c r="AK453" s="17">
        <f t="shared" si="586"/>
        <v>0</v>
      </c>
      <c r="AL453" s="17">
        <f t="shared" si="586"/>
        <v>0</v>
      </c>
      <c r="AM453" s="17">
        <f t="shared" si="586"/>
        <v>0</v>
      </c>
      <c r="AN453" s="17">
        <f t="shared" si="586"/>
        <v>0</v>
      </c>
      <c r="AO453" s="17">
        <f t="shared" si="586"/>
        <v>0</v>
      </c>
      <c r="AP453" s="22" t="str">
        <f t="shared" si="530"/>
        <v/>
      </c>
      <c r="AQ453" s="69" t="str">
        <f t="shared" si="531"/>
        <v/>
      </c>
      <c r="AR453" s="8"/>
      <c r="AS453" s="16"/>
      <c r="AT453" s="16"/>
      <c r="AU453" s="16"/>
      <c r="AV453" s="16"/>
      <c r="AW453" s="16"/>
      <c r="AX453" s="16"/>
      <c r="AY453" s="16"/>
      <c r="AZ453" s="16"/>
      <c r="BA453" s="16"/>
      <c r="BB453" s="16"/>
      <c r="BC453" s="16"/>
      <c r="BD453" s="16"/>
      <c r="BE453" s="16"/>
      <c r="BF453" s="16"/>
      <c r="BG453" s="16"/>
      <c r="BH453" s="16"/>
      <c r="BI453" s="16"/>
      <c r="BJ453" s="16"/>
      <c r="BK453" s="16"/>
      <c r="BO453" s="16"/>
      <c r="BP453" s="16"/>
      <c r="BQ453" s="16"/>
      <c r="BR453" s="16"/>
      <c r="BS453" s="16"/>
      <c r="BT453" s="16"/>
      <c r="BU453" s="16"/>
      <c r="BV453" s="16"/>
      <c r="BW453" s="16"/>
      <c r="BX453" s="16"/>
      <c r="BY453" s="16"/>
      <c r="BZ453" s="16"/>
      <c r="CA453" s="16"/>
      <c r="CB453" s="16"/>
      <c r="CC453" s="16"/>
      <c r="CD453" s="16"/>
      <c r="CE453" s="16"/>
      <c r="CF453" s="16"/>
      <c r="CG453" s="16"/>
    </row>
    <row r="454" spans="1:85">
      <c r="A454" s="4"/>
      <c r="B454" s="4" t="s">
        <v>2724</v>
      </c>
      <c r="C454" s="4" t="s">
        <v>2725</v>
      </c>
      <c r="D454" s="17">
        <f t="shared" ref="D454:AO454" si="587">IF(UPPER(D190)="ABS",0,IF(AND(D$67&gt;0,N(D$68)=0,D$68&lt;&gt;"*"),N(D190)/D$67*D$66,0))</f>
        <v>0</v>
      </c>
      <c r="E454" s="17">
        <f t="shared" si="587"/>
        <v>0</v>
      </c>
      <c r="F454" s="17">
        <f t="shared" si="587"/>
        <v>0</v>
      </c>
      <c r="G454" s="17">
        <f t="shared" si="587"/>
        <v>0</v>
      </c>
      <c r="H454" s="17">
        <f t="shared" si="587"/>
        <v>0</v>
      </c>
      <c r="I454" s="17">
        <f t="shared" si="587"/>
        <v>0</v>
      </c>
      <c r="J454" s="17">
        <f t="shared" si="587"/>
        <v>0</v>
      </c>
      <c r="K454" s="17">
        <f t="shared" si="587"/>
        <v>0</v>
      </c>
      <c r="L454" s="17">
        <f t="shared" si="587"/>
        <v>0</v>
      </c>
      <c r="M454" s="17">
        <f t="shared" si="587"/>
        <v>0</v>
      </c>
      <c r="N454" s="17">
        <f t="shared" si="587"/>
        <v>0</v>
      </c>
      <c r="O454" s="17">
        <f t="shared" si="587"/>
        <v>0</v>
      </c>
      <c r="P454" s="17">
        <f t="shared" si="587"/>
        <v>0</v>
      </c>
      <c r="Q454" s="17">
        <f t="shared" si="587"/>
        <v>0</v>
      </c>
      <c r="R454" s="17">
        <f t="shared" si="587"/>
        <v>0</v>
      </c>
      <c r="S454" s="17">
        <f t="shared" si="587"/>
        <v>0</v>
      </c>
      <c r="T454" s="17">
        <f t="shared" si="587"/>
        <v>0</v>
      </c>
      <c r="U454" s="17">
        <f t="shared" si="587"/>
        <v>0</v>
      </c>
      <c r="V454" s="17">
        <f t="shared" si="587"/>
        <v>0</v>
      </c>
      <c r="W454" s="17">
        <f t="shared" si="587"/>
        <v>0</v>
      </c>
      <c r="X454" s="17">
        <f t="shared" si="587"/>
        <v>0</v>
      </c>
      <c r="Y454" s="17">
        <f t="shared" si="587"/>
        <v>0</v>
      </c>
      <c r="Z454" s="17">
        <f t="shared" si="587"/>
        <v>0</v>
      </c>
      <c r="AA454" s="17">
        <f t="shared" si="587"/>
        <v>0</v>
      </c>
      <c r="AB454" s="17">
        <f t="shared" si="587"/>
        <v>0</v>
      </c>
      <c r="AC454" s="17">
        <f t="shared" si="587"/>
        <v>0</v>
      </c>
      <c r="AD454" s="17">
        <f t="shared" si="587"/>
        <v>0</v>
      </c>
      <c r="AE454" s="17">
        <f t="shared" si="587"/>
        <v>0</v>
      </c>
      <c r="AF454" s="17">
        <f t="shared" si="587"/>
        <v>0</v>
      </c>
      <c r="AG454" s="17">
        <f t="shared" si="587"/>
        <v>0</v>
      </c>
      <c r="AH454" s="17">
        <f t="shared" si="587"/>
        <v>0</v>
      </c>
      <c r="AI454" s="17">
        <f t="shared" si="587"/>
        <v>0</v>
      </c>
      <c r="AJ454" s="17">
        <f t="shared" si="587"/>
        <v>0</v>
      </c>
      <c r="AK454" s="17">
        <f t="shared" si="587"/>
        <v>0</v>
      </c>
      <c r="AL454" s="17">
        <f t="shared" si="587"/>
        <v>0</v>
      </c>
      <c r="AM454" s="17">
        <f t="shared" si="587"/>
        <v>0</v>
      </c>
      <c r="AN454" s="17">
        <f t="shared" si="587"/>
        <v>0</v>
      </c>
      <c r="AO454" s="17">
        <f t="shared" si="587"/>
        <v>0</v>
      </c>
      <c r="AP454" s="22" t="str">
        <f t="shared" si="530"/>
        <v/>
      </c>
      <c r="AQ454" s="69" t="str">
        <f t="shared" si="531"/>
        <v/>
      </c>
      <c r="AR454" s="8"/>
      <c r="AS454" s="16"/>
      <c r="AT454" s="16"/>
      <c r="AU454" s="16"/>
      <c r="AV454" s="16"/>
      <c r="AW454" s="16"/>
      <c r="AX454" s="16"/>
      <c r="AY454" s="16"/>
      <c r="AZ454" s="16"/>
      <c r="BA454" s="16"/>
      <c r="BB454" s="16"/>
      <c r="BC454" s="16"/>
      <c r="BD454" s="16"/>
      <c r="BE454" s="16"/>
      <c r="BF454" s="16"/>
      <c r="BG454" s="16"/>
      <c r="BH454" s="16"/>
      <c r="BI454" s="16"/>
      <c r="BJ454" s="16"/>
      <c r="BK454" s="16"/>
      <c r="BO454" s="16"/>
      <c r="BP454" s="16"/>
      <c r="BQ454" s="16"/>
      <c r="BR454" s="16"/>
      <c r="BS454" s="16"/>
      <c r="BT454" s="16"/>
      <c r="BU454" s="16"/>
      <c r="BV454" s="16"/>
      <c r="BW454" s="16"/>
      <c r="BX454" s="16"/>
      <c r="BY454" s="16"/>
      <c r="BZ454" s="16"/>
      <c r="CA454" s="16"/>
      <c r="CB454" s="16"/>
      <c r="CC454" s="16"/>
      <c r="CD454" s="16"/>
      <c r="CE454" s="16"/>
      <c r="CF454" s="16"/>
      <c r="CG454" s="16"/>
    </row>
    <row r="455" spans="1:85">
      <c r="A455" s="4"/>
      <c r="B455" s="4" t="s">
        <v>2726</v>
      </c>
      <c r="C455" s="4" t="s">
        <v>2727</v>
      </c>
      <c r="D455" s="17">
        <f t="shared" ref="D455:AO455" si="588">IF(UPPER(D191)="ABS",0,IF(AND(D$67&gt;0,N(D$68)=0,D$68&lt;&gt;"*"),N(D191)/D$67*D$66,0))</f>
        <v>0</v>
      </c>
      <c r="E455" s="17">
        <f t="shared" si="588"/>
        <v>0</v>
      </c>
      <c r="F455" s="17">
        <f t="shared" si="588"/>
        <v>0</v>
      </c>
      <c r="G455" s="17">
        <f t="shared" si="588"/>
        <v>0</v>
      </c>
      <c r="H455" s="17">
        <f t="shared" si="588"/>
        <v>0</v>
      </c>
      <c r="I455" s="17">
        <f t="shared" si="588"/>
        <v>0</v>
      </c>
      <c r="J455" s="17">
        <f t="shared" si="588"/>
        <v>0</v>
      </c>
      <c r="K455" s="17">
        <f t="shared" si="588"/>
        <v>0</v>
      </c>
      <c r="L455" s="17">
        <f t="shared" si="588"/>
        <v>0</v>
      </c>
      <c r="M455" s="17">
        <f t="shared" si="588"/>
        <v>0</v>
      </c>
      <c r="N455" s="17">
        <f t="shared" si="588"/>
        <v>0</v>
      </c>
      <c r="O455" s="17">
        <f t="shared" si="588"/>
        <v>0</v>
      </c>
      <c r="P455" s="17">
        <f t="shared" si="588"/>
        <v>0</v>
      </c>
      <c r="Q455" s="17">
        <f t="shared" si="588"/>
        <v>0</v>
      </c>
      <c r="R455" s="17">
        <f t="shared" si="588"/>
        <v>0</v>
      </c>
      <c r="S455" s="17">
        <f t="shared" si="588"/>
        <v>0</v>
      </c>
      <c r="T455" s="17">
        <f t="shared" si="588"/>
        <v>0</v>
      </c>
      <c r="U455" s="17">
        <f t="shared" si="588"/>
        <v>0</v>
      </c>
      <c r="V455" s="17">
        <f t="shared" si="588"/>
        <v>0</v>
      </c>
      <c r="W455" s="17">
        <f t="shared" si="588"/>
        <v>0</v>
      </c>
      <c r="X455" s="17">
        <f t="shared" si="588"/>
        <v>0</v>
      </c>
      <c r="Y455" s="17">
        <f t="shared" si="588"/>
        <v>0</v>
      </c>
      <c r="Z455" s="17">
        <f t="shared" si="588"/>
        <v>0</v>
      </c>
      <c r="AA455" s="17">
        <f t="shared" si="588"/>
        <v>0</v>
      </c>
      <c r="AB455" s="17">
        <f t="shared" si="588"/>
        <v>0</v>
      </c>
      <c r="AC455" s="17">
        <f t="shared" si="588"/>
        <v>0</v>
      </c>
      <c r="AD455" s="17">
        <f t="shared" si="588"/>
        <v>0</v>
      </c>
      <c r="AE455" s="17">
        <f t="shared" si="588"/>
        <v>0</v>
      </c>
      <c r="AF455" s="17">
        <f t="shared" si="588"/>
        <v>0</v>
      </c>
      <c r="AG455" s="17">
        <f t="shared" si="588"/>
        <v>0</v>
      </c>
      <c r="AH455" s="17">
        <f t="shared" si="588"/>
        <v>0</v>
      </c>
      <c r="AI455" s="17">
        <f t="shared" si="588"/>
        <v>0</v>
      </c>
      <c r="AJ455" s="17">
        <f t="shared" si="588"/>
        <v>0</v>
      </c>
      <c r="AK455" s="17">
        <f t="shared" si="588"/>
        <v>0</v>
      </c>
      <c r="AL455" s="17">
        <f t="shared" si="588"/>
        <v>0</v>
      </c>
      <c r="AM455" s="17">
        <f t="shared" si="588"/>
        <v>0</v>
      </c>
      <c r="AN455" s="17">
        <f t="shared" si="588"/>
        <v>0</v>
      </c>
      <c r="AO455" s="17">
        <f t="shared" si="588"/>
        <v>0</v>
      </c>
      <c r="AP455" s="22" t="str">
        <f t="shared" si="530"/>
        <v/>
      </c>
      <c r="AQ455" s="69" t="str">
        <f t="shared" si="531"/>
        <v/>
      </c>
      <c r="AR455" s="8"/>
      <c r="AS455" s="16"/>
      <c r="AT455" s="16"/>
      <c r="AU455" s="16"/>
      <c r="AV455" s="16"/>
      <c r="AW455" s="16"/>
      <c r="AX455" s="16"/>
      <c r="AY455" s="16"/>
      <c r="AZ455" s="16"/>
      <c r="BA455" s="16"/>
      <c r="BB455" s="16"/>
      <c r="BC455" s="16"/>
      <c r="BD455" s="16"/>
      <c r="BE455" s="16"/>
      <c r="BF455" s="16"/>
      <c r="BG455" s="16"/>
      <c r="BH455" s="16"/>
      <c r="BI455" s="16"/>
      <c r="BJ455" s="16"/>
      <c r="BK455" s="16"/>
      <c r="BO455" s="16"/>
      <c r="BP455" s="16"/>
      <c r="BQ455" s="16"/>
      <c r="BR455" s="16"/>
      <c r="BS455" s="16"/>
      <c r="BT455" s="16"/>
      <c r="BU455" s="16"/>
      <c r="BV455" s="16"/>
      <c r="BW455" s="16"/>
      <c r="BX455" s="16"/>
      <c r="BY455" s="16"/>
      <c r="BZ455" s="16"/>
      <c r="CA455" s="16"/>
      <c r="CB455" s="16"/>
      <c r="CC455" s="16"/>
      <c r="CD455" s="16"/>
      <c r="CE455" s="16"/>
      <c r="CF455" s="16"/>
      <c r="CG455" s="16"/>
    </row>
    <row r="456" spans="1:85">
      <c r="A456" s="4"/>
      <c r="B456" s="4" t="s">
        <v>2728</v>
      </c>
      <c r="C456" s="4" t="s">
        <v>2729</v>
      </c>
      <c r="D456" s="17">
        <f t="shared" ref="D456:AO456" si="589">IF(UPPER(D192)="ABS",0,IF(AND(D$67&gt;0,N(D$68)=0,D$68&lt;&gt;"*"),N(D192)/D$67*D$66,0))</f>
        <v>0</v>
      </c>
      <c r="E456" s="17">
        <f t="shared" si="589"/>
        <v>0</v>
      </c>
      <c r="F456" s="17">
        <f t="shared" si="589"/>
        <v>0</v>
      </c>
      <c r="G456" s="17">
        <f t="shared" si="589"/>
        <v>0</v>
      </c>
      <c r="H456" s="17">
        <f t="shared" si="589"/>
        <v>0</v>
      </c>
      <c r="I456" s="17">
        <f t="shared" si="589"/>
        <v>0</v>
      </c>
      <c r="J456" s="17">
        <f t="shared" si="589"/>
        <v>0</v>
      </c>
      <c r="K456" s="17">
        <f t="shared" si="589"/>
        <v>0</v>
      </c>
      <c r="L456" s="17">
        <f t="shared" si="589"/>
        <v>0</v>
      </c>
      <c r="M456" s="17">
        <f t="shared" si="589"/>
        <v>0</v>
      </c>
      <c r="N456" s="17">
        <f t="shared" si="589"/>
        <v>0</v>
      </c>
      <c r="O456" s="17">
        <f t="shared" si="589"/>
        <v>0</v>
      </c>
      <c r="P456" s="17">
        <f t="shared" si="589"/>
        <v>0</v>
      </c>
      <c r="Q456" s="17">
        <f t="shared" si="589"/>
        <v>0</v>
      </c>
      <c r="R456" s="17">
        <f t="shared" si="589"/>
        <v>0</v>
      </c>
      <c r="S456" s="17">
        <f t="shared" si="589"/>
        <v>0</v>
      </c>
      <c r="T456" s="17">
        <f t="shared" si="589"/>
        <v>0</v>
      </c>
      <c r="U456" s="17">
        <f t="shared" si="589"/>
        <v>0</v>
      </c>
      <c r="V456" s="17">
        <f t="shared" si="589"/>
        <v>0</v>
      </c>
      <c r="W456" s="17">
        <f t="shared" si="589"/>
        <v>0</v>
      </c>
      <c r="X456" s="17">
        <f t="shared" si="589"/>
        <v>0</v>
      </c>
      <c r="Y456" s="17">
        <f t="shared" si="589"/>
        <v>0</v>
      </c>
      <c r="Z456" s="17">
        <f t="shared" si="589"/>
        <v>0</v>
      </c>
      <c r="AA456" s="17">
        <f t="shared" si="589"/>
        <v>0</v>
      </c>
      <c r="AB456" s="17">
        <f t="shared" si="589"/>
        <v>0</v>
      </c>
      <c r="AC456" s="17">
        <f t="shared" si="589"/>
        <v>0</v>
      </c>
      <c r="AD456" s="17">
        <f t="shared" si="589"/>
        <v>0</v>
      </c>
      <c r="AE456" s="17">
        <f t="shared" si="589"/>
        <v>0</v>
      </c>
      <c r="AF456" s="17">
        <f t="shared" si="589"/>
        <v>0</v>
      </c>
      <c r="AG456" s="17">
        <f t="shared" si="589"/>
        <v>0</v>
      </c>
      <c r="AH456" s="17">
        <f t="shared" si="589"/>
        <v>0</v>
      </c>
      <c r="AI456" s="17">
        <f t="shared" si="589"/>
        <v>0</v>
      </c>
      <c r="AJ456" s="17">
        <f t="shared" si="589"/>
        <v>0</v>
      </c>
      <c r="AK456" s="17">
        <f t="shared" si="589"/>
        <v>0</v>
      </c>
      <c r="AL456" s="17">
        <f t="shared" si="589"/>
        <v>0</v>
      </c>
      <c r="AM456" s="17">
        <f t="shared" si="589"/>
        <v>0</v>
      </c>
      <c r="AN456" s="17">
        <f t="shared" si="589"/>
        <v>0</v>
      </c>
      <c r="AO456" s="17">
        <f t="shared" si="589"/>
        <v>0</v>
      </c>
      <c r="AP456" s="22" t="str">
        <f t="shared" si="530"/>
        <v/>
      </c>
      <c r="AQ456" s="69" t="str">
        <f t="shared" si="531"/>
        <v/>
      </c>
      <c r="AR456" s="8"/>
      <c r="AS456" s="16"/>
      <c r="AT456" s="16"/>
      <c r="AU456" s="16"/>
      <c r="AV456" s="16"/>
      <c r="AW456" s="16"/>
      <c r="AX456" s="16"/>
      <c r="AY456" s="16"/>
      <c r="AZ456" s="16"/>
      <c r="BA456" s="16"/>
      <c r="BB456" s="16"/>
      <c r="BC456" s="16"/>
      <c r="BD456" s="16"/>
      <c r="BE456" s="16"/>
      <c r="BF456" s="16"/>
      <c r="BG456" s="16"/>
      <c r="BH456" s="16"/>
      <c r="BI456" s="16"/>
      <c r="BJ456" s="16"/>
      <c r="BK456" s="16"/>
      <c r="BO456" s="16"/>
      <c r="BP456" s="16"/>
      <c r="BQ456" s="16"/>
      <c r="BR456" s="16"/>
      <c r="BS456" s="16"/>
      <c r="BT456" s="16"/>
      <c r="BU456" s="16"/>
      <c r="BV456" s="16"/>
      <c r="BW456" s="16"/>
      <c r="BX456" s="16"/>
      <c r="BY456" s="16"/>
      <c r="BZ456" s="16"/>
      <c r="CA456" s="16"/>
      <c r="CB456" s="16"/>
      <c r="CC456" s="16"/>
      <c r="CD456" s="16"/>
      <c r="CE456" s="16"/>
      <c r="CF456" s="16"/>
      <c r="CG456" s="16"/>
    </row>
    <row r="457" spans="1:85">
      <c r="A457" s="4"/>
      <c r="B457" s="4" t="s">
        <v>332</v>
      </c>
      <c r="C457" s="4" t="s">
        <v>2661</v>
      </c>
      <c r="D457" s="17">
        <f t="shared" ref="D457:AO457" si="590">IF(UPPER(D193)="ABS",0,IF(AND(D$67&gt;0,N(D$68)=0,D$68&lt;&gt;"*"),N(D193)/D$67*D$66,0))</f>
        <v>0</v>
      </c>
      <c r="E457" s="17">
        <f t="shared" si="590"/>
        <v>0</v>
      </c>
      <c r="F457" s="17">
        <f t="shared" si="590"/>
        <v>0</v>
      </c>
      <c r="G457" s="17">
        <f t="shared" si="590"/>
        <v>0</v>
      </c>
      <c r="H457" s="17">
        <f t="shared" si="590"/>
        <v>0</v>
      </c>
      <c r="I457" s="17">
        <f t="shared" si="590"/>
        <v>0</v>
      </c>
      <c r="J457" s="17">
        <f t="shared" si="590"/>
        <v>0</v>
      </c>
      <c r="K457" s="17">
        <f t="shared" si="590"/>
        <v>0</v>
      </c>
      <c r="L457" s="17">
        <f t="shared" si="590"/>
        <v>0</v>
      </c>
      <c r="M457" s="17">
        <f t="shared" si="590"/>
        <v>0</v>
      </c>
      <c r="N457" s="17">
        <f t="shared" si="590"/>
        <v>0</v>
      </c>
      <c r="O457" s="17">
        <f t="shared" si="590"/>
        <v>0</v>
      </c>
      <c r="P457" s="17">
        <f t="shared" si="590"/>
        <v>0</v>
      </c>
      <c r="Q457" s="17">
        <f t="shared" si="590"/>
        <v>0</v>
      </c>
      <c r="R457" s="17">
        <f t="shared" si="590"/>
        <v>0</v>
      </c>
      <c r="S457" s="17">
        <f t="shared" si="590"/>
        <v>0</v>
      </c>
      <c r="T457" s="17">
        <f t="shared" si="590"/>
        <v>0</v>
      </c>
      <c r="U457" s="17">
        <f t="shared" si="590"/>
        <v>0</v>
      </c>
      <c r="V457" s="17">
        <f t="shared" si="590"/>
        <v>0</v>
      </c>
      <c r="W457" s="17">
        <f t="shared" si="590"/>
        <v>0</v>
      </c>
      <c r="X457" s="17">
        <f t="shared" si="590"/>
        <v>0</v>
      </c>
      <c r="Y457" s="17">
        <f t="shared" si="590"/>
        <v>0</v>
      </c>
      <c r="Z457" s="17">
        <f t="shared" si="590"/>
        <v>0</v>
      </c>
      <c r="AA457" s="17">
        <f t="shared" si="590"/>
        <v>0</v>
      </c>
      <c r="AB457" s="17">
        <f t="shared" si="590"/>
        <v>0</v>
      </c>
      <c r="AC457" s="17">
        <f t="shared" si="590"/>
        <v>0</v>
      </c>
      <c r="AD457" s="17">
        <f t="shared" si="590"/>
        <v>0</v>
      </c>
      <c r="AE457" s="17">
        <f t="shared" si="590"/>
        <v>0</v>
      </c>
      <c r="AF457" s="17">
        <f t="shared" si="590"/>
        <v>0</v>
      </c>
      <c r="AG457" s="17">
        <f t="shared" si="590"/>
        <v>0</v>
      </c>
      <c r="AH457" s="17">
        <f t="shared" si="590"/>
        <v>0</v>
      </c>
      <c r="AI457" s="17">
        <f t="shared" si="590"/>
        <v>0</v>
      </c>
      <c r="AJ457" s="17">
        <f t="shared" si="590"/>
        <v>0</v>
      </c>
      <c r="AK457" s="17">
        <f t="shared" si="590"/>
        <v>0</v>
      </c>
      <c r="AL457" s="17">
        <f t="shared" si="590"/>
        <v>0</v>
      </c>
      <c r="AM457" s="17">
        <f t="shared" si="590"/>
        <v>0</v>
      </c>
      <c r="AN457" s="17">
        <f t="shared" si="590"/>
        <v>0</v>
      </c>
      <c r="AO457" s="17">
        <f t="shared" si="590"/>
        <v>0</v>
      </c>
      <c r="AP457" s="22" t="str">
        <f t="shared" si="530"/>
        <v/>
      </c>
      <c r="AQ457" s="69" t="str">
        <f t="shared" si="531"/>
        <v/>
      </c>
      <c r="AR457" s="8"/>
      <c r="AS457" s="16"/>
      <c r="AT457" s="16"/>
      <c r="AU457" s="16"/>
      <c r="AV457" s="16"/>
      <c r="AW457" s="16"/>
      <c r="AX457" s="16"/>
      <c r="AY457" s="16"/>
      <c r="AZ457" s="16"/>
      <c r="BA457" s="16"/>
      <c r="BB457" s="16"/>
      <c r="BC457" s="16"/>
      <c r="BD457" s="16"/>
      <c r="BE457" s="16"/>
      <c r="BF457" s="16"/>
      <c r="BG457" s="16"/>
      <c r="BH457" s="16"/>
      <c r="BI457" s="16"/>
      <c r="BJ457" s="16"/>
      <c r="BK457" s="16"/>
      <c r="BO457" s="16"/>
      <c r="BP457" s="16"/>
      <c r="BQ457" s="16"/>
      <c r="BR457" s="16"/>
      <c r="BS457" s="16"/>
      <c r="BT457" s="16"/>
      <c r="BU457" s="16"/>
      <c r="BV457" s="16"/>
      <c r="BW457" s="16"/>
      <c r="BX457" s="16"/>
      <c r="BY457" s="16"/>
      <c r="BZ457" s="16"/>
      <c r="CA457" s="16"/>
      <c r="CB457" s="16"/>
      <c r="CC457" s="16"/>
      <c r="CD457" s="16"/>
      <c r="CE457" s="16"/>
      <c r="CF457" s="16"/>
      <c r="CG457" s="16"/>
    </row>
    <row r="458" spans="1:85">
      <c r="A458" s="4"/>
      <c r="B458" s="4" t="s">
        <v>2730</v>
      </c>
      <c r="C458" s="4" t="s">
        <v>2731</v>
      </c>
      <c r="D458" s="17">
        <f t="shared" ref="D458:AO458" si="591">IF(UPPER(D194)="ABS",0,IF(AND(D$67&gt;0,N(D$68)=0,D$68&lt;&gt;"*"),N(D194)/D$67*D$66,0))</f>
        <v>0</v>
      </c>
      <c r="E458" s="17">
        <f t="shared" si="591"/>
        <v>0</v>
      </c>
      <c r="F458" s="17">
        <f t="shared" si="591"/>
        <v>0</v>
      </c>
      <c r="G458" s="17">
        <f t="shared" si="591"/>
        <v>0</v>
      </c>
      <c r="H458" s="17">
        <f t="shared" si="591"/>
        <v>0</v>
      </c>
      <c r="I458" s="17">
        <f t="shared" si="591"/>
        <v>0</v>
      </c>
      <c r="J458" s="17">
        <f t="shared" si="591"/>
        <v>0</v>
      </c>
      <c r="K458" s="17">
        <f t="shared" si="591"/>
        <v>0</v>
      </c>
      <c r="L458" s="17">
        <f t="shared" si="591"/>
        <v>0</v>
      </c>
      <c r="M458" s="17">
        <f t="shared" si="591"/>
        <v>0</v>
      </c>
      <c r="N458" s="17">
        <f t="shared" si="591"/>
        <v>0</v>
      </c>
      <c r="O458" s="17">
        <f t="shared" si="591"/>
        <v>0</v>
      </c>
      <c r="P458" s="17">
        <f t="shared" si="591"/>
        <v>0</v>
      </c>
      <c r="Q458" s="17">
        <f t="shared" si="591"/>
        <v>0</v>
      </c>
      <c r="R458" s="17">
        <f t="shared" si="591"/>
        <v>0</v>
      </c>
      <c r="S458" s="17">
        <f t="shared" si="591"/>
        <v>0</v>
      </c>
      <c r="T458" s="17">
        <f t="shared" si="591"/>
        <v>0</v>
      </c>
      <c r="U458" s="17">
        <f t="shared" si="591"/>
        <v>0</v>
      </c>
      <c r="V458" s="17">
        <f t="shared" si="591"/>
        <v>0</v>
      </c>
      <c r="W458" s="17">
        <f t="shared" si="591"/>
        <v>0</v>
      </c>
      <c r="X458" s="17">
        <f t="shared" si="591"/>
        <v>0</v>
      </c>
      <c r="Y458" s="17">
        <f t="shared" si="591"/>
        <v>0</v>
      </c>
      <c r="Z458" s="17">
        <f t="shared" si="591"/>
        <v>0</v>
      </c>
      <c r="AA458" s="17">
        <f t="shared" si="591"/>
        <v>0</v>
      </c>
      <c r="AB458" s="17">
        <f t="shared" si="591"/>
        <v>0</v>
      </c>
      <c r="AC458" s="17">
        <f t="shared" si="591"/>
        <v>0</v>
      </c>
      <c r="AD458" s="17">
        <f t="shared" si="591"/>
        <v>0</v>
      </c>
      <c r="AE458" s="17">
        <f t="shared" si="591"/>
        <v>0</v>
      </c>
      <c r="AF458" s="17">
        <f t="shared" si="591"/>
        <v>0</v>
      </c>
      <c r="AG458" s="17">
        <f t="shared" si="591"/>
        <v>0</v>
      </c>
      <c r="AH458" s="17">
        <f t="shared" si="591"/>
        <v>0</v>
      </c>
      <c r="AI458" s="17">
        <f t="shared" si="591"/>
        <v>0</v>
      </c>
      <c r="AJ458" s="17">
        <f t="shared" si="591"/>
        <v>0</v>
      </c>
      <c r="AK458" s="17">
        <f t="shared" si="591"/>
        <v>0</v>
      </c>
      <c r="AL458" s="17">
        <f t="shared" si="591"/>
        <v>0</v>
      </c>
      <c r="AM458" s="17">
        <f t="shared" si="591"/>
        <v>0</v>
      </c>
      <c r="AN458" s="17">
        <f t="shared" si="591"/>
        <v>0</v>
      </c>
      <c r="AO458" s="17">
        <f t="shared" si="591"/>
        <v>0</v>
      </c>
      <c r="AP458" s="22" t="str">
        <f t="shared" si="530"/>
        <v/>
      </c>
      <c r="AQ458" s="69" t="str">
        <f t="shared" si="531"/>
        <v/>
      </c>
      <c r="AR458" s="8"/>
      <c r="AS458" s="16"/>
      <c r="AT458" s="16"/>
      <c r="AU458" s="16"/>
      <c r="AV458" s="16"/>
      <c r="AW458" s="16"/>
      <c r="AX458" s="16"/>
      <c r="AY458" s="16"/>
      <c r="AZ458" s="16"/>
      <c r="BA458" s="16"/>
      <c r="BB458" s="16"/>
      <c r="BC458" s="16"/>
      <c r="BD458" s="16"/>
      <c r="BE458" s="16"/>
      <c r="BF458" s="16"/>
      <c r="BG458" s="16"/>
      <c r="BH458" s="16"/>
      <c r="BI458" s="16"/>
      <c r="BJ458" s="16"/>
      <c r="BK458" s="16"/>
      <c r="BO458" s="16"/>
      <c r="BP458" s="16"/>
      <c r="BQ458" s="16"/>
      <c r="BR458" s="16"/>
      <c r="BS458" s="16"/>
      <c r="BT458" s="16"/>
      <c r="BU458" s="16"/>
      <c r="BV458" s="16"/>
      <c r="BW458" s="16"/>
      <c r="BX458" s="16"/>
      <c r="BY458" s="16"/>
      <c r="BZ458" s="16"/>
      <c r="CA458" s="16"/>
      <c r="CB458" s="16"/>
      <c r="CC458" s="16"/>
      <c r="CD458" s="16"/>
      <c r="CE458" s="16"/>
      <c r="CF458" s="16"/>
      <c r="CG458" s="16"/>
    </row>
    <row r="459" spans="1:85">
      <c r="A459" s="4"/>
      <c r="B459" s="4" t="s">
        <v>2732</v>
      </c>
      <c r="C459" s="4" t="s">
        <v>2733</v>
      </c>
      <c r="D459" s="17">
        <f t="shared" ref="D459:AO459" si="592">IF(UPPER(D195)="ABS",0,IF(AND(D$67&gt;0,N(D$68)=0,D$68&lt;&gt;"*"),N(D195)/D$67*D$66,0))</f>
        <v>0</v>
      </c>
      <c r="E459" s="17">
        <f t="shared" si="592"/>
        <v>0</v>
      </c>
      <c r="F459" s="17">
        <f t="shared" si="592"/>
        <v>0</v>
      </c>
      <c r="G459" s="17">
        <f t="shared" si="592"/>
        <v>0</v>
      </c>
      <c r="H459" s="17">
        <f t="shared" si="592"/>
        <v>0</v>
      </c>
      <c r="I459" s="17">
        <f t="shared" si="592"/>
        <v>0</v>
      </c>
      <c r="J459" s="17">
        <f t="shared" si="592"/>
        <v>0</v>
      </c>
      <c r="K459" s="17">
        <f t="shared" si="592"/>
        <v>0</v>
      </c>
      <c r="L459" s="17">
        <f t="shared" si="592"/>
        <v>0</v>
      </c>
      <c r="M459" s="17">
        <f t="shared" si="592"/>
        <v>0</v>
      </c>
      <c r="N459" s="17">
        <f t="shared" si="592"/>
        <v>0</v>
      </c>
      <c r="O459" s="17">
        <f t="shared" si="592"/>
        <v>0</v>
      </c>
      <c r="P459" s="17">
        <f t="shared" si="592"/>
        <v>0</v>
      </c>
      <c r="Q459" s="17">
        <f t="shared" si="592"/>
        <v>0</v>
      </c>
      <c r="R459" s="17">
        <f t="shared" si="592"/>
        <v>0</v>
      </c>
      <c r="S459" s="17">
        <f t="shared" si="592"/>
        <v>0</v>
      </c>
      <c r="T459" s="17">
        <f t="shared" si="592"/>
        <v>0</v>
      </c>
      <c r="U459" s="17">
        <f t="shared" si="592"/>
        <v>0</v>
      </c>
      <c r="V459" s="17">
        <f t="shared" si="592"/>
        <v>0</v>
      </c>
      <c r="W459" s="17">
        <f t="shared" si="592"/>
        <v>0</v>
      </c>
      <c r="X459" s="17">
        <f t="shared" si="592"/>
        <v>0</v>
      </c>
      <c r="Y459" s="17">
        <f t="shared" si="592"/>
        <v>0</v>
      </c>
      <c r="Z459" s="17">
        <f t="shared" si="592"/>
        <v>0</v>
      </c>
      <c r="AA459" s="17">
        <f t="shared" si="592"/>
        <v>0</v>
      </c>
      <c r="AB459" s="17">
        <f t="shared" si="592"/>
        <v>0</v>
      </c>
      <c r="AC459" s="17">
        <f t="shared" si="592"/>
        <v>0</v>
      </c>
      <c r="AD459" s="17">
        <f t="shared" si="592"/>
        <v>0</v>
      </c>
      <c r="AE459" s="17">
        <f t="shared" si="592"/>
        <v>0</v>
      </c>
      <c r="AF459" s="17">
        <f t="shared" si="592"/>
        <v>0</v>
      </c>
      <c r="AG459" s="17">
        <f t="shared" si="592"/>
        <v>0</v>
      </c>
      <c r="AH459" s="17">
        <f t="shared" si="592"/>
        <v>0</v>
      </c>
      <c r="AI459" s="17">
        <f t="shared" si="592"/>
        <v>0</v>
      </c>
      <c r="AJ459" s="17">
        <f t="shared" si="592"/>
        <v>0</v>
      </c>
      <c r="AK459" s="17">
        <f t="shared" si="592"/>
        <v>0</v>
      </c>
      <c r="AL459" s="17">
        <f t="shared" si="592"/>
        <v>0</v>
      </c>
      <c r="AM459" s="17">
        <f t="shared" si="592"/>
        <v>0</v>
      </c>
      <c r="AN459" s="17">
        <f t="shared" si="592"/>
        <v>0</v>
      </c>
      <c r="AO459" s="17">
        <f t="shared" si="592"/>
        <v>0</v>
      </c>
      <c r="AP459" s="22" t="str">
        <f t="shared" si="530"/>
        <v/>
      </c>
      <c r="AQ459" s="69" t="str">
        <f t="shared" si="531"/>
        <v/>
      </c>
      <c r="AR459" s="8"/>
      <c r="AS459" s="16"/>
      <c r="AT459" s="16"/>
      <c r="AU459" s="16"/>
      <c r="AV459" s="16"/>
      <c r="AW459" s="16"/>
      <c r="AX459" s="16"/>
      <c r="AY459" s="16"/>
      <c r="AZ459" s="16"/>
      <c r="BA459" s="16"/>
      <c r="BB459" s="16"/>
      <c r="BC459" s="16"/>
      <c r="BD459" s="16"/>
      <c r="BE459" s="16"/>
      <c r="BF459" s="16"/>
      <c r="BG459" s="16"/>
      <c r="BH459" s="16"/>
      <c r="BI459" s="16"/>
      <c r="BJ459" s="16"/>
      <c r="BK459" s="16"/>
      <c r="BO459" s="16"/>
      <c r="BP459" s="16"/>
      <c r="BQ459" s="16"/>
      <c r="BR459" s="16"/>
      <c r="BS459" s="16"/>
      <c r="BT459" s="16"/>
      <c r="BU459" s="16"/>
      <c r="BV459" s="16"/>
      <c r="BW459" s="16"/>
      <c r="BX459" s="16"/>
      <c r="BY459" s="16"/>
      <c r="BZ459" s="16"/>
      <c r="CA459" s="16"/>
      <c r="CB459" s="16"/>
      <c r="CC459" s="16"/>
      <c r="CD459" s="16"/>
      <c r="CE459" s="16"/>
      <c r="CF459" s="16"/>
      <c r="CG459" s="16"/>
    </row>
    <row r="460" spans="1:85">
      <c r="A460" s="4"/>
      <c r="B460" s="4" t="s">
        <v>2734</v>
      </c>
      <c r="C460" s="4" t="s">
        <v>2735</v>
      </c>
      <c r="D460" s="17">
        <f t="shared" ref="D460:AO460" si="593">IF(UPPER(D196)="ABS",0,IF(AND(D$67&gt;0,N(D$68)=0,D$68&lt;&gt;"*"),N(D196)/D$67*D$66,0))</f>
        <v>0</v>
      </c>
      <c r="E460" s="17">
        <f t="shared" si="593"/>
        <v>0</v>
      </c>
      <c r="F460" s="17">
        <f t="shared" si="593"/>
        <v>0</v>
      </c>
      <c r="G460" s="17">
        <f t="shared" si="593"/>
        <v>0</v>
      </c>
      <c r="H460" s="17">
        <f t="shared" si="593"/>
        <v>0</v>
      </c>
      <c r="I460" s="17">
        <f t="shared" si="593"/>
        <v>0</v>
      </c>
      <c r="J460" s="17">
        <f t="shared" si="593"/>
        <v>0</v>
      </c>
      <c r="K460" s="17">
        <f t="shared" si="593"/>
        <v>0</v>
      </c>
      <c r="L460" s="17">
        <f t="shared" si="593"/>
        <v>0</v>
      </c>
      <c r="M460" s="17">
        <f t="shared" si="593"/>
        <v>0</v>
      </c>
      <c r="N460" s="17">
        <f t="shared" si="593"/>
        <v>0</v>
      </c>
      <c r="O460" s="17">
        <f t="shared" si="593"/>
        <v>0</v>
      </c>
      <c r="P460" s="17">
        <f t="shared" si="593"/>
        <v>0</v>
      </c>
      <c r="Q460" s="17">
        <f t="shared" si="593"/>
        <v>0</v>
      </c>
      <c r="R460" s="17">
        <f t="shared" si="593"/>
        <v>0</v>
      </c>
      <c r="S460" s="17">
        <f t="shared" si="593"/>
        <v>0</v>
      </c>
      <c r="T460" s="17">
        <f t="shared" si="593"/>
        <v>0</v>
      </c>
      <c r="U460" s="17">
        <f t="shared" si="593"/>
        <v>0</v>
      </c>
      <c r="V460" s="17">
        <f t="shared" si="593"/>
        <v>0</v>
      </c>
      <c r="W460" s="17">
        <f t="shared" si="593"/>
        <v>0</v>
      </c>
      <c r="X460" s="17">
        <f t="shared" si="593"/>
        <v>0</v>
      </c>
      <c r="Y460" s="17">
        <f t="shared" si="593"/>
        <v>0</v>
      </c>
      <c r="Z460" s="17">
        <f t="shared" si="593"/>
        <v>0</v>
      </c>
      <c r="AA460" s="17">
        <f t="shared" si="593"/>
        <v>0</v>
      </c>
      <c r="AB460" s="17">
        <f t="shared" si="593"/>
        <v>0</v>
      </c>
      <c r="AC460" s="17">
        <f t="shared" si="593"/>
        <v>0</v>
      </c>
      <c r="AD460" s="17">
        <f t="shared" si="593"/>
        <v>0</v>
      </c>
      <c r="AE460" s="17">
        <f t="shared" si="593"/>
        <v>0</v>
      </c>
      <c r="AF460" s="17">
        <f t="shared" si="593"/>
        <v>0</v>
      </c>
      <c r="AG460" s="17">
        <f t="shared" si="593"/>
        <v>0</v>
      </c>
      <c r="AH460" s="17">
        <f t="shared" si="593"/>
        <v>0</v>
      </c>
      <c r="AI460" s="17">
        <f t="shared" si="593"/>
        <v>0</v>
      </c>
      <c r="AJ460" s="17">
        <f t="shared" si="593"/>
        <v>0</v>
      </c>
      <c r="AK460" s="17">
        <f t="shared" si="593"/>
        <v>0</v>
      </c>
      <c r="AL460" s="17">
        <f t="shared" si="593"/>
        <v>0</v>
      </c>
      <c r="AM460" s="17">
        <f t="shared" si="593"/>
        <v>0</v>
      </c>
      <c r="AN460" s="17">
        <f t="shared" si="593"/>
        <v>0</v>
      </c>
      <c r="AO460" s="17">
        <f t="shared" si="593"/>
        <v>0</v>
      </c>
      <c r="AP460" s="22" t="str">
        <f t="shared" si="530"/>
        <v/>
      </c>
      <c r="AQ460" s="69" t="str">
        <f t="shared" si="531"/>
        <v/>
      </c>
      <c r="AR460" s="8"/>
      <c r="AS460" s="16"/>
      <c r="AT460" s="16"/>
      <c r="AU460" s="16"/>
      <c r="AV460" s="16"/>
      <c r="AW460" s="16"/>
      <c r="AX460" s="16"/>
      <c r="AY460" s="16"/>
      <c r="AZ460" s="16"/>
      <c r="BA460" s="16"/>
      <c r="BB460" s="16"/>
      <c r="BC460" s="16"/>
      <c r="BD460" s="16"/>
      <c r="BE460" s="16"/>
      <c r="BF460" s="16"/>
      <c r="BG460" s="16"/>
      <c r="BH460" s="16"/>
      <c r="BI460" s="16"/>
      <c r="BJ460" s="16"/>
      <c r="BK460" s="16"/>
      <c r="BO460" s="16"/>
      <c r="BP460" s="16"/>
      <c r="BQ460" s="16"/>
      <c r="BR460" s="16"/>
      <c r="BS460" s="16"/>
      <c r="BT460" s="16"/>
      <c r="BU460" s="16"/>
      <c r="BV460" s="16"/>
      <c r="BW460" s="16"/>
      <c r="BX460" s="16"/>
      <c r="BY460" s="16"/>
      <c r="BZ460" s="16"/>
      <c r="CA460" s="16"/>
      <c r="CB460" s="16"/>
      <c r="CC460" s="16"/>
      <c r="CD460" s="16"/>
      <c r="CE460" s="16"/>
      <c r="CF460" s="16"/>
      <c r="CG460" s="16"/>
    </row>
    <row r="461" spans="1:85">
      <c r="A461" s="4"/>
      <c r="B461" s="4" t="s">
        <v>227</v>
      </c>
      <c r="C461" s="4" t="s">
        <v>228</v>
      </c>
      <c r="D461" s="17">
        <f t="shared" ref="D461:AO461" si="594">IF(UPPER(D197)="ABS",0,IF(AND(D$67&gt;0,N(D$68)=0,D$68&lt;&gt;"*"),N(D197)/D$67*D$66,0))</f>
        <v>0</v>
      </c>
      <c r="E461" s="17">
        <f t="shared" si="594"/>
        <v>0</v>
      </c>
      <c r="F461" s="17">
        <f t="shared" si="594"/>
        <v>0</v>
      </c>
      <c r="G461" s="17">
        <f t="shared" si="594"/>
        <v>0</v>
      </c>
      <c r="H461" s="17">
        <f t="shared" si="594"/>
        <v>0</v>
      </c>
      <c r="I461" s="17">
        <f t="shared" si="594"/>
        <v>0</v>
      </c>
      <c r="J461" s="17">
        <f t="shared" si="594"/>
        <v>0</v>
      </c>
      <c r="K461" s="17">
        <f t="shared" si="594"/>
        <v>0</v>
      </c>
      <c r="L461" s="17">
        <f t="shared" si="594"/>
        <v>0</v>
      </c>
      <c r="M461" s="17">
        <f t="shared" si="594"/>
        <v>0</v>
      </c>
      <c r="N461" s="17">
        <f t="shared" si="594"/>
        <v>0</v>
      </c>
      <c r="O461" s="17">
        <f t="shared" si="594"/>
        <v>0</v>
      </c>
      <c r="P461" s="17">
        <f t="shared" si="594"/>
        <v>0</v>
      </c>
      <c r="Q461" s="17">
        <f t="shared" si="594"/>
        <v>0</v>
      </c>
      <c r="R461" s="17">
        <f t="shared" si="594"/>
        <v>0</v>
      </c>
      <c r="S461" s="17">
        <f t="shared" si="594"/>
        <v>0</v>
      </c>
      <c r="T461" s="17">
        <f t="shared" si="594"/>
        <v>0</v>
      </c>
      <c r="U461" s="17">
        <f t="shared" si="594"/>
        <v>0</v>
      </c>
      <c r="V461" s="17">
        <f t="shared" si="594"/>
        <v>0</v>
      </c>
      <c r="W461" s="17">
        <f t="shared" si="594"/>
        <v>0</v>
      </c>
      <c r="X461" s="17">
        <f t="shared" si="594"/>
        <v>0</v>
      </c>
      <c r="Y461" s="17">
        <f t="shared" si="594"/>
        <v>0</v>
      </c>
      <c r="Z461" s="17">
        <f t="shared" si="594"/>
        <v>0</v>
      </c>
      <c r="AA461" s="17">
        <f t="shared" si="594"/>
        <v>0</v>
      </c>
      <c r="AB461" s="17">
        <f t="shared" si="594"/>
        <v>0</v>
      </c>
      <c r="AC461" s="17">
        <f t="shared" si="594"/>
        <v>0</v>
      </c>
      <c r="AD461" s="17">
        <f t="shared" si="594"/>
        <v>0</v>
      </c>
      <c r="AE461" s="17">
        <f t="shared" si="594"/>
        <v>0</v>
      </c>
      <c r="AF461" s="17">
        <f t="shared" si="594"/>
        <v>0</v>
      </c>
      <c r="AG461" s="17">
        <f t="shared" si="594"/>
        <v>0</v>
      </c>
      <c r="AH461" s="17">
        <f t="shared" si="594"/>
        <v>0</v>
      </c>
      <c r="AI461" s="17">
        <f t="shared" si="594"/>
        <v>0</v>
      </c>
      <c r="AJ461" s="17">
        <f t="shared" si="594"/>
        <v>0</v>
      </c>
      <c r="AK461" s="17">
        <f t="shared" si="594"/>
        <v>0</v>
      </c>
      <c r="AL461" s="17">
        <f t="shared" si="594"/>
        <v>0</v>
      </c>
      <c r="AM461" s="17">
        <f t="shared" si="594"/>
        <v>0</v>
      </c>
      <c r="AN461" s="17">
        <f t="shared" si="594"/>
        <v>0</v>
      </c>
      <c r="AO461" s="17">
        <f t="shared" si="594"/>
        <v>0</v>
      </c>
      <c r="AP461" s="22" t="str">
        <f t="shared" si="530"/>
        <v/>
      </c>
      <c r="AQ461" s="69" t="str">
        <f t="shared" si="531"/>
        <v/>
      </c>
      <c r="AR461" s="8"/>
      <c r="AS461" s="16"/>
      <c r="AT461" s="16"/>
      <c r="AU461" s="16"/>
      <c r="AV461" s="16"/>
      <c r="AW461" s="16"/>
      <c r="AX461" s="16"/>
      <c r="AY461" s="16"/>
      <c r="AZ461" s="16"/>
      <c r="BA461" s="16"/>
      <c r="BB461" s="16"/>
      <c r="BC461" s="16"/>
      <c r="BD461" s="16"/>
      <c r="BE461" s="16"/>
      <c r="BF461" s="16"/>
      <c r="BG461" s="16"/>
      <c r="BH461" s="16"/>
      <c r="BI461" s="16"/>
      <c r="BJ461" s="16"/>
      <c r="BK461" s="16"/>
      <c r="BO461" s="16"/>
      <c r="BP461" s="16"/>
      <c r="BQ461" s="16"/>
      <c r="BR461" s="16"/>
      <c r="BS461" s="16"/>
      <c r="BT461" s="16"/>
      <c r="BU461" s="16"/>
      <c r="BV461" s="16"/>
      <c r="BW461" s="16"/>
      <c r="BX461" s="16"/>
      <c r="BY461" s="16"/>
      <c r="BZ461" s="16"/>
      <c r="CA461" s="16"/>
      <c r="CB461" s="16"/>
      <c r="CC461" s="16"/>
      <c r="CD461" s="16"/>
      <c r="CE461" s="16"/>
      <c r="CF461" s="16"/>
      <c r="CG461" s="16"/>
    </row>
    <row r="462" spans="1:85">
      <c r="A462" s="4"/>
      <c r="B462" s="4" t="s">
        <v>2736</v>
      </c>
      <c r="C462" s="4" t="s">
        <v>2737</v>
      </c>
      <c r="D462" s="17">
        <f t="shared" ref="D462:AO462" si="595">IF(UPPER(D198)="ABS",0,IF(AND(D$67&gt;0,N(D$68)=0,D$68&lt;&gt;"*"),N(D198)/D$67*D$66,0))</f>
        <v>0</v>
      </c>
      <c r="E462" s="17">
        <f t="shared" si="595"/>
        <v>0</v>
      </c>
      <c r="F462" s="17">
        <f t="shared" si="595"/>
        <v>0</v>
      </c>
      <c r="G462" s="17">
        <f t="shared" si="595"/>
        <v>0</v>
      </c>
      <c r="H462" s="17">
        <f t="shared" si="595"/>
        <v>0</v>
      </c>
      <c r="I462" s="17">
        <f t="shared" si="595"/>
        <v>0</v>
      </c>
      <c r="J462" s="17">
        <f t="shared" si="595"/>
        <v>0</v>
      </c>
      <c r="K462" s="17">
        <f t="shared" si="595"/>
        <v>0</v>
      </c>
      <c r="L462" s="17">
        <f t="shared" si="595"/>
        <v>0</v>
      </c>
      <c r="M462" s="17">
        <f t="shared" si="595"/>
        <v>0</v>
      </c>
      <c r="N462" s="17">
        <f t="shared" si="595"/>
        <v>0</v>
      </c>
      <c r="O462" s="17">
        <f t="shared" si="595"/>
        <v>0</v>
      </c>
      <c r="P462" s="17">
        <f t="shared" si="595"/>
        <v>0</v>
      </c>
      <c r="Q462" s="17">
        <f t="shared" si="595"/>
        <v>0</v>
      </c>
      <c r="R462" s="17">
        <f t="shared" si="595"/>
        <v>0</v>
      </c>
      <c r="S462" s="17">
        <f t="shared" si="595"/>
        <v>0</v>
      </c>
      <c r="T462" s="17">
        <f t="shared" si="595"/>
        <v>0</v>
      </c>
      <c r="U462" s="17">
        <f t="shared" si="595"/>
        <v>0</v>
      </c>
      <c r="V462" s="17">
        <f t="shared" si="595"/>
        <v>0</v>
      </c>
      <c r="W462" s="17">
        <f t="shared" si="595"/>
        <v>0</v>
      </c>
      <c r="X462" s="17">
        <f t="shared" si="595"/>
        <v>0</v>
      </c>
      <c r="Y462" s="17">
        <f t="shared" si="595"/>
        <v>0</v>
      </c>
      <c r="Z462" s="17">
        <f t="shared" si="595"/>
        <v>0</v>
      </c>
      <c r="AA462" s="17">
        <f t="shared" si="595"/>
        <v>0</v>
      </c>
      <c r="AB462" s="17">
        <f t="shared" si="595"/>
        <v>0</v>
      </c>
      <c r="AC462" s="17">
        <f t="shared" si="595"/>
        <v>0</v>
      </c>
      <c r="AD462" s="17">
        <f t="shared" si="595"/>
        <v>0</v>
      </c>
      <c r="AE462" s="17">
        <f t="shared" si="595"/>
        <v>0</v>
      </c>
      <c r="AF462" s="17">
        <f t="shared" si="595"/>
        <v>0</v>
      </c>
      <c r="AG462" s="17">
        <f t="shared" si="595"/>
        <v>0</v>
      </c>
      <c r="AH462" s="17">
        <f t="shared" si="595"/>
        <v>0</v>
      </c>
      <c r="AI462" s="17">
        <f t="shared" si="595"/>
        <v>0</v>
      </c>
      <c r="AJ462" s="17">
        <f t="shared" si="595"/>
        <v>0</v>
      </c>
      <c r="AK462" s="17">
        <f t="shared" si="595"/>
        <v>0</v>
      </c>
      <c r="AL462" s="17">
        <f t="shared" si="595"/>
        <v>0</v>
      </c>
      <c r="AM462" s="17">
        <f t="shared" si="595"/>
        <v>0</v>
      </c>
      <c r="AN462" s="17">
        <f t="shared" si="595"/>
        <v>0</v>
      </c>
      <c r="AO462" s="17">
        <f t="shared" si="595"/>
        <v>0</v>
      </c>
      <c r="AP462" s="22" t="str">
        <f t="shared" ref="AP462:AP525" si="596">IF(COUNTIF($D462:$AO462,"ABS")&gt;0,"ABS",IF(SUM($D462:$AO462)&gt;0,ROUND(SUM($D462:$AO462),0),""))</f>
        <v/>
      </c>
      <c r="AQ462" s="69" t="str">
        <f t="shared" ref="AQ462:AQ525" si="597">IF(SUMIF($D$320:$AQ$320,"F*",B462:AO462)&gt;0,ROUND(SUMIF($D$320:$AQ$320,"F*",B462:AO462),0),"")</f>
        <v/>
      </c>
      <c r="AR462" s="8"/>
      <c r="AS462" s="16"/>
      <c r="AT462" s="16"/>
      <c r="AU462" s="16"/>
      <c r="AV462" s="16"/>
      <c r="AW462" s="16"/>
      <c r="AX462" s="16"/>
      <c r="AY462" s="16"/>
      <c r="AZ462" s="16"/>
      <c r="BA462" s="16"/>
      <c r="BB462" s="16"/>
      <c r="BC462" s="16"/>
      <c r="BD462" s="16"/>
      <c r="BE462" s="16"/>
      <c r="BF462" s="16"/>
      <c r="BG462" s="16"/>
      <c r="BH462" s="16"/>
      <c r="BI462" s="16"/>
      <c r="BJ462" s="16"/>
      <c r="BK462" s="16"/>
      <c r="BO462" s="16"/>
      <c r="BP462" s="16"/>
      <c r="BQ462" s="16"/>
      <c r="BR462" s="16"/>
      <c r="BS462" s="16"/>
      <c r="BT462" s="16"/>
      <c r="BU462" s="16"/>
      <c r="BV462" s="16"/>
      <c r="BW462" s="16"/>
      <c r="BX462" s="16"/>
      <c r="BY462" s="16"/>
      <c r="BZ462" s="16"/>
      <c r="CA462" s="16"/>
      <c r="CB462" s="16"/>
      <c r="CC462" s="16"/>
      <c r="CD462" s="16"/>
      <c r="CE462" s="16"/>
      <c r="CF462" s="16"/>
      <c r="CG462" s="16"/>
    </row>
    <row r="463" spans="1:85">
      <c r="A463" s="4"/>
      <c r="B463" s="4" t="s">
        <v>217</v>
      </c>
      <c r="C463" s="4" t="s">
        <v>2738</v>
      </c>
      <c r="D463" s="17">
        <f t="shared" ref="D463:AO463" si="598">IF(UPPER(D199)="ABS",0,IF(AND(D$67&gt;0,N(D$68)=0,D$68&lt;&gt;"*"),N(D199)/D$67*D$66,0))</f>
        <v>0</v>
      </c>
      <c r="E463" s="17">
        <f t="shared" si="598"/>
        <v>0</v>
      </c>
      <c r="F463" s="17">
        <f t="shared" si="598"/>
        <v>0</v>
      </c>
      <c r="G463" s="17">
        <f t="shared" si="598"/>
        <v>0</v>
      </c>
      <c r="H463" s="17">
        <f t="shared" si="598"/>
        <v>0</v>
      </c>
      <c r="I463" s="17">
        <f t="shared" si="598"/>
        <v>0</v>
      </c>
      <c r="J463" s="17">
        <f t="shared" si="598"/>
        <v>0</v>
      </c>
      <c r="K463" s="17">
        <f t="shared" si="598"/>
        <v>0</v>
      </c>
      <c r="L463" s="17">
        <f t="shared" si="598"/>
        <v>0</v>
      </c>
      <c r="M463" s="17">
        <f t="shared" si="598"/>
        <v>0</v>
      </c>
      <c r="N463" s="17">
        <f t="shared" si="598"/>
        <v>0</v>
      </c>
      <c r="O463" s="17">
        <f t="shared" si="598"/>
        <v>0</v>
      </c>
      <c r="P463" s="17">
        <f t="shared" si="598"/>
        <v>0</v>
      </c>
      <c r="Q463" s="17">
        <f t="shared" si="598"/>
        <v>0</v>
      </c>
      <c r="R463" s="17">
        <f t="shared" si="598"/>
        <v>0</v>
      </c>
      <c r="S463" s="17">
        <f t="shared" si="598"/>
        <v>0</v>
      </c>
      <c r="T463" s="17">
        <f t="shared" si="598"/>
        <v>0</v>
      </c>
      <c r="U463" s="17">
        <f t="shared" si="598"/>
        <v>0</v>
      </c>
      <c r="V463" s="17">
        <f t="shared" si="598"/>
        <v>0</v>
      </c>
      <c r="W463" s="17">
        <f t="shared" si="598"/>
        <v>0</v>
      </c>
      <c r="X463" s="17">
        <f t="shared" si="598"/>
        <v>0</v>
      </c>
      <c r="Y463" s="17">
        <f t="shared" si="598"/>
        <v>0</v>
      </c>
      <c r="Z463" s="17">
        <f t="shared" si="598"/>
        <v>0</v>
      </c>
      <c r="AA463" s="17">
        <f t="shared" si="598"/>
        <v>0</v>
      </c>
      <c r="AB463" s="17">
        <f t="shared" si="598"/>
        <v>0</v>
      </c>
      <c r="AC463" s="17">
        <f t="shared" si="598"/>
        <v>0</v>
      </c>
      <c r="AD463" s="17">
        <f t="shared" si="598"/>
        <v>0</v>
      </c>
      <c r="AE463" s="17">
        <f t="shared" si="598"/>
        <v>0</v>
      </c>
      <c r="AF463" s="17">
        <f t="shared" si="598"/>
        <v>0</v>
      </c>
      <c r="AG463" s="17">
        <f t="shared" si="598"/>
        <v>0</v>
      </c>
      <c r="AH463" s="17">
        <f t="shared" si="598"/>
        <v>0</v>
      </c>
      <c r="AI463" s="17">
        <f t="shared" si="598"/>
        <v>0</v>
      </c>
      <c r="AJ463" s="17">
        <f t="shared" si="598"/>
        <v>0</v>
      </c>
      <c r="AK463" s="17">
        <f t="shared" si="598"/>
        <v>0</v>
      </c>
      <c r="AL463" s="17">
        <f t="shared" si="598"/>
        <v>0</v>
      </c>
      <c r="AM463" s="17">
        <f t="shared" si="598"/>
        <v>0</v>
      </c>
      <c r="AN463" s="17">
        <f t="shared" si="598"/>
        <v>0</v>
      </c>
      <c r="AO463" s="17">
        <f t="shared" si="598"/>
        <v>0</v>
      </c>
      <c r="AP463" s="22" t="str">
        <f t="shared" si="596"/>
        <v/>
      </c>
      <c r="AQ463" s="69" t="str">
        <f t="shared" si="597"/>
        <v/>
      </c>
      <c r="AR463" s="8"/>
      <c r="AS463" s="16"/>
      <c r="AT463" s="16"/>
      <c r="AU463" s="16"/>
      <c r="AV463" s="16"/>
      <c r="AW463" s="16"/>
      <c r="AX463" s="16"/>
      <c r="AY463" s="16"/>
      <c r="AZ463" s="16"/>
      <c r="BA463" s="16"/>
      <c r="BB463" s="16"/>
      <c r="BC463" s="16"/>
      <c r="BD463" s="16"/>
      <c r="BE463" s="16"/>
      <c r="BF463" s="16"/>
      <c r="BG463" s="16"/>
      <c r="BH463" s="16"/>
      <c r="BI463" s="16"/>
      <c r="BJ463" s="16"/>
      <c r="BK463" s="16"/>
      <c r="BO463" s="16"/>
      <c r="BP463" s="16"/>
      <c r="BQ463" s="16"/>
      <c r="BR463" s="16"/>
      <c r="BS463" s="16"/>
      <c r="BT463" s="16"/>
      <c r="BU463" s="16"/>
      <c r="BV463" s="16"/>
      <c r="BW463" s="16"/>
      <c r="BX463" s="16"/>
      <c r="BY463" s="16"/>
      <c r="BZ463" s="16"/>
      <c r="CA463" s="16"/>
      <c r="CB463" s="16"/>
      <c r="CC463" s="16"/>
      <c r="CD463" s="16"/>
      <c r="CE463" s="16"/>
      <c r="CF463" s="16"/>
      <c r="CG463" s="16"/>
    </row>
    <row r="464" spans="1:85">
      <c r="A464" s="4"/>
      <c r="B464" s="4" t="s">
        <v>2739</v>
      </c>
      <c r="C464" s="4" t="s">
        <v>2740</v>
      </c>
      <c r="D464" s="17">
        <f t="shared" ref="D464:AO464" si="599">IF(UPPER(D200)="ABS",0,IF(AND(D$67&gt;0,N(D$68)=0,D$68&lt;&gt;"*"),N(D200)/D$67*D$66,0))</f>
        <v>0</v>
      </c>
      <c r="E464" s="17">
        <f t="shared" si="599"/>
        <v>0</v>
      </c>
      <c r="F464" s="17">
        <f t="shared" si="599"/>
        <v>0</v>
      </c>
      <c r="G464" s="17">
        <f t="shared" si="599"/>
        <v>0</v>
      </c>
      <c r="H464" s="17">
        <f t="shared" si="599"/>
        <v>0</v>
      </c>
      <c r="I464" s="17">
        <f t="shared" si="599"/>
        <v>0</v>
      </c>
      <c r="J464" s="17">
        <f t="shared" si="599"/>
        <v>0</v>
      </c>
      <c r="K464" s="17">
        <f t="shared" si="599"/>
        <v>0</v>
      </c>
      <c r="L464" s="17">
        <f t="shared" si="599"/>
        <v>0</v>
      </c>
      <c r="M464" s="17">
        <f t="shared" si="599"/>
        <v>0</v>
      </c>
      <c r="N464" s="17">
        <f t="shared" si="599"/>
        <v>0</v>
      </c>
      <c r="O464" s="17">
        <f t="shared" si="599"/>
        <v>0</v>
      </c>
      <c r="P464" s="17">
        <f t="shared" si="599"/>
        <v>0</v>
      </c>
      <c r="Q464" s="17">
        <f t="shared" si="599"/>
        <v>0</v>
      </c>
      <c r="R464" s="17">
        <f t="shared" si="599"/>
        <v>0</v>
      </c>
      <c r="S464" s="17">
        <f t="shared" si="599"/>
        <v>0</v>
      </c>
      <c r="T464" s="17">
        <f t="shared" si="599"/>
        <v>0</v>
      </c>
      <c r="U464" s="17">
        <f t="shared" si="599"/>
        <v>0</v>
      </c>
      <c r="V464" s="17">
        <f t="shared" si="599"/>
        <v>0</v>
      </c>
      <c r="W464" s="17">
        <f t="shared" si="599"/>
        <v>0</v>
      </c>
      <c r="X464" s="17">
        <f t="shared" si="599"/>
        <v>0</v>
      </c>
      <c r="Y464" s="17">
        <f t="shared" si="599"/>
        <v>0</v>
      </c>
      <c r="Z464" s="17">
        <f t="shared" si="599"/>
        <v>0</v>
      </c>
      <c r="AA464" s="17">
        <f t="shared" si="599"/>
        <v>0</v>
      </c>
      <c r="AB464" s="17">
        <f t="shared" si="599"/>
        <v>0</v>
      </c>
      <c r="AC464" s="17">
        <f t="shared" si="599"/>
        <v>0</v>
      </c>
      <c r="AD464" s="17">
        <f t="shared" si="599"/>
        <v>0</v>
      </c>
      <c r="AE464" s="17">
        <f t="shared" si="599"/>
        <v>0</v>
      </c>
      <c r="AF464" s="17">
        <f t="shared" si="599"/>
        <v>0</v>
      </c>
      <c r="AG464" s="17">
        <f t="shared" si="599"/>
        <v>0</v>
      </c>
      <c r="AH464" s="17">
        <f t="shared" si="599"/>
        <v>0</v>
      </c>
      <c r="AI464" s="17">
        <f t="shared" si="599"/>
        <v>0</v>
      </c>
      <c r="AJ464" s="17">
        <f t="shared" si="599"/>
        <v>0</v>
      </c>
      <c r="AK464" s="17">
        <f t="shared" si="599"/>
        <v>0</v>
      </c>
      <c r="AL464" s="17">
        <f t="shared" si="599"/>
        <v>0</v>
      </c>
      <c r="AM464" s="17">
        <f t="shared" si="599"/>
        <v>0</v>
      </c>
      <c r="AN464" s="17">
        <f t="shared" si="599"/>
        <v>0</v>
      </c>
      <c r="AO464" s="17">
        <f t="shared" si="599"/>
        <v>0</v>
      </c>
      <c r="AP464" s="22" t="str">
        <f t="shared" si="596"/>
        <v/>
      </c>
      <c r="AQ464" s="69" t="str">
        <f t="shared" si="597"/>
        <v/>
      </c>
      <c r="AR464" s="8"/>
      <c r="AS464" s="16"/>
      <c r="AT464" s="16"/>
      <c r="AU464" s="16"/>
      <c r="AV464" s="16"/>
      <c r="AW464" s="16"/>
      <c r="AX464" s="16"/>
      <c r="AY464" s="16"/>
      <c r="AZ464" s="16"/>
      <c r="BA464" s="16"/>
      <c r="BB464" s="16"/>
      <c r="BC464" s="16"/>
      <c r="BD464" s="16"/>
      <c r="BE464" s="16"/>
      <c r="BF464" s="16"/>
      <c r="BG464" s="16"/>
      <c r="BH464" s="16"/>
      <c r="BI464" s="16"/>
      <c r="BJ464" s="16"/>
      <c r="BK464" s="16"/>
      <c r="BO464" s="16"/>
      <c r="BP464" s="16"/>
      <c r="BQ464" s="16"/>
      <c r="BR464" s="16"/>
      <c r="BS464" s="16"/>
      <c r="BT464" s="16"/>
      <c r="BU464" s="16"/>
      <c r="BV464" s="16"/>
      <c r="BW464" s="16"/>
      <c r="BX464" s="16"/>
      <c r="BY464" s="16"/>
      <c r="BZ464" s="16"/>
      <c r="CA464" s="16"/>
      <c r="CB464" s="16"/>
      <c r="CC464" s="16"/>
      <c r="CD464" s="16"/>
      <c r="CE464" s="16"/>
      <c r="CF464" s="16"/>
      <c r="CG464" s="16"/>
    </row>
    <row r="465" spans="1:82">
      <c r="A465" s="4"/>
      <c r="B465" s="4" t="s">
        <v>222</v>
      </c>
      <c r="C465" s="4" t="s">
        <v>223</v>
      </c>
      <c r="D465" s="17">
        <f t="shared" ref="D465:AO465" si="600">IF(UPPER(D201)="ABS",0,IF(AND(D$67&gt;0,N(D$68)=0,D$68&lt;&gt;"*"),N(D201)/D$67*D$66,0))</f>
        <v>0</v>
      </c>
      <c r="E465" s="17">
        <f t="shared" si="600"/>
        <v>0</v>
      </c>
      <c r="F465" s="17">
        <f t="shared" si="600"/>
        <v>0</v>
      </c>
      <c r="G465" s="17">
        <f t="shared" si="600"/>
        <v>0</v>
      </c>
      <c r="H465" s="17">
        <f t="shared" si="600"/>
        <v>0</v>
      </c>
      <c r="I465" s="17">
        <f t="shared" si="600"/>
        <v>0</v>
      </c>
      <c r="J465" s="17">
        <f t="shared" si="600"/>
        <v>0</v>
      </c>
      <c r="K465" s="17">
        <f t="shared" si="600"/>
        <v>0</v>
      </c>
      <c r="L465" s="17">
        <f t="shared" si="600"/>
        <v>0</v>
      </c>
      <c r="M465" s="17">
        <f t="shared" si="600"/>
        <v>0</v>
      </c>
      <c r="N465" s="17">
        <f t="shared" si="600"/>
        <v>0</v>
      </c>
      <c r="O465" s="17">
        <f t="shared" si="600"/>
        <v>0</v>
      </c>
      <c r="P465" s="17">
        <f t="shared" si="600"/>
        <v>0</v>
      </c>
      <c r="Q465" s="17">
        <f t="shared" si="600"/>
        <v>0</v>
      </c>
      <c r="R465" s="17">
        <f t="shared" si="600"/>
        <v>0</v>
      </c>
      <c r="S465" s="17">
        <f t="shared" si="600"/>
        <v>0</v>
      </c>
      <c r="T465" s="17">
        <f t="shared" si="600"/>
        <v>0</v>
      </c>
      <c r="U465" s="17">
        <f t="shared" si="600"/>
        <v>0</v>
      </c>
      <c r="V465" s="17">
        <f t="shared" si="600"/>
        <v>0</v>
      </c>
      <c r="W465" s="17">
        <f t="shared" si="600"/>
        <v>0</v>
      </c>
      <c r="X465" s="17">
        <f t="shared" si="600"/>
        <v>0</v>
      </c>
      <c r="Y465" s="17">
        <f t="shared" si="600"/>
        <v>0</v>
      </c>
      <c r="Z465" s="17">
        <f t="shared" si="600"/>
        <v>0</v>
      </c>
      <c r="AA465" s="17">
        <f t="shared" si="600"/>
        <v>0</v>
      </c>
      <c r="AB465" s="17">
        <f t="shared" si="600"/>
        <v>0</v>
      </c>
      <c r="AC465" s="17">
        <f t="shared" si="600"/>
        <v>0</v>
      </c>
      <c r="AD465" s="17">
        <f t="shared" si="600"/>
        <v>0</v>
      </c>
      <c r="AE465" s="17">
        <f t="shared" si="600"/>
        <v>0</v>
      </c>
      <c r="AF465" s="17">
        <f t="shared" si="600"/>
        <v>0</v>
      </c>
      <c r="AG465" s="17">
        <f t="shared" si="600"/>
        <v>0</v>
      </c>
      <c r="AH465" s="17">
        <f t="shared" si="600"/>
        <v>0</v>
      </c>
      <c r="AI465" s="17">
        <f t="shared" si="600"/>
        <v>0</v>
      </c>
      <c r="AJ465" s="17">
        <f t="shared" si="600"/>
        <v>0</v>
      </c>
      <c r="AK465" s="17">
        <f t="shared" si="600"/>
        <v>0</v>
      </c>
      <c r="AL465" s="17">
        <f t="shared" si="600"/>
        <v>0</v>
      </c>
      <c r="AM465" s="17">
        <f t="shared" si="600"/>
        <v>0</v>
      </c>
      <c r="AN465" s="17">
        <f t="shared" si="600"/>
        <v>0</v>
      </c>
      <c r="AO465" s="17">
        <f t="shared" si="600"/>
        <v>0</v>
      </c>
      <c r="AP465" s="22" t="str">
        <f t="shared" si="596"/>
        <v/>
      </c>
      <c r="AQ465" s="69" t="str">
        <f t="shared" si="597"/>
        <v/>
      </c>
      <c r="AR465" s="8"/>
      <c r="AS465" s="16"/>
      <c r="AT465" s="16"/>
      <c r="AU465" s="16"/>
      <c r="AV465" s="16"/>
      <c r="AW465" s="16"/>
      <c r="AX465" s="16"/>
      <c r="AY465" s="16"/>
      <c r="AZ465" s="16"/>
      <c r="BA465" s="16"/>
      <c r="BB465" s="16"/>
      <c r="BC465" s="16"/>
      <c r="BD465" s="16"/>
      <c r="BE465" s="16"/>
      <c r="BF465" s="16"/>
      <c r="BG465" s="16"/>
      <c r="BH465" s="16"/>
      <c r="BI465" s="16"/>
      <c r="BJ465" s="16"/>
      <c r="BK465" s="16"/>
      <c r="BL465" s="16"/>
      <c r="BM465" s="16"/>
      <c r="BN465" s="16"/>
      <c r="BO465" s="16"/>
      <c r="BP465" s="16"/>
      <c r="BQ465" s="16"/>
      <c r="BR465" s="16"/>
      <c r="BS465" s="16"/>
      <c r="BT465" s="16"/>
      <c r="BU465" s="16"/>
      <c r="BV465" s="16"/>
      <c r="BW465" s="16"/>
      <c r="BX465" s="16"/>
      <c r="BY465" s="16"/>
      <c r="BZ465" s="16"/>
      <c r="CA465" s="16"/>
      <c r="CB465" s="16"/>
      <c r="CC465" s="16"/>
      <c r="CD465" s="16"/>
    </row>
    <row r="466" spans="1:82">
      <c r="A466" s="4"/>
      <c r="B466" s="4" t="s">
        <v>230</v>
      </c>
      <c r="C466" s="4" t="s">
        <v>2307</v>
      </c>
      <c r="D466" s="17">
        <f t="shared" ref="D466:AO466" si="601">IF(UPPER(D202)="ABS",0,IF(AND(D$67&gt;0,N(D$68)=0,D$68&lt;&gt;"*"),N(D202)/D$67*D$66,0))</f>
        <v>0</v>
      </c>
      <c r="E466" s="17">
        <f t="shared" si="601"/>
        <v>0</v>
      </c>
      <c r="F466" s="17">
        <f t="shared" si="601"/>
        <v>0</v>
      </c>
      <c r="G466" s="17">
        <f t="shared" si="601"/>
        <v>0</v>
      </c>
      <c r="H466" s="17">
        <f t="shared" si="601"/>
        <v>0</v>
      </c>
      <c r="I466" s="17">
        <f t="shared" si="601"/>
        <v>0</v>
      </c>
      <c r="J466" s="17">
        <f t="shared" si="601"/>
        <v>0</v>
      </c>
      <c r="K466" s="17">
        <f t="shared" si="601"/>
        <v>0</v>
      </c>
      <c r="L466" s="17">
        <f t="shared" si="601"/>
        <v>0</v>
      </c>
      <c r="M466" s="17">
        <f t="shared" si="601"/>
        <v>0</v>
      </c>
      <c r="N466" s="17">
        <f t="shared" si="601"/>
        <v>0</v>
      </c>
      <c r="O466" s="17">
        <f t="shared" si="601"/>
        <v>0</v>
      </c>
      <c r="P466" s="17">
        <f t="shared" si="601"/>
        <v>0</v>
      </c>
      <c r="Q466" s="17">
        <f t="shared" si="601"/>
        <v>0</v>
      </c>
      <c r="R466" s="17">
        <f t="shared" si="601"/>
        <v>0</v>
      </c>
      <c r="S466" s="17">
        <f t="shared" si="601"/>
        <v>0</v>
      </c>
      <c r="T466" s="17">
        <f t="shared" si="601"/>
        <v>0</v>
      </c>
      <c r="U466" s="17">
        <f t="shared" si="601"/>
        <v>0</v>
      </c>
      <c r="V466" s="17">
        <f t="shared" si="601"/>
        <v>0</v>
      </c>
      <c r="W466" s="17">
        <f t="shared" si="601"/>
        <v>0</v>
      </c>
      <c r="X466" s="17">
        <f t="shared" si="601"/>
        <v>0</v>
      </c>
      <c r="Y466" s="17">
        <f t="shared" si="601"/>
        <v>0</v>
      </c>
      <c r="Z466" s="17">
        <f t="shared" si="601"/>
        <v>0</v>
      </c>
      <c r="AA466" s="17">
        <f t="shared" si="601"/>
        <v>0</v>
      </c>
      <c r="AB466" s="17">
        <f t="shared" si="601"/>
        <v>0</v>
      </c>
      <c r="AC466" s="17">
        <f t="shared" si="601"/>
        <v>0</v>
      </c>
      <c r="AD466" s="17">
        <f t="shared" si="601"/>
        <v>0</v>
      </c>
      <c r="AE466" s="17">
        <f t="shared" si="601"/>
        <v>0</v>
      </c>
      <c r="AF466" s="17">
        <f t="shared" si="601"/>
        <v>0</v>
      </c>
      <c r="AG466" s="17">
        <f t="shared" si="601"/>
        <v>0</v>
      </c>
      <c r="AH466" s="17">
        <f t="shared" si="601"/>
        <v>0</v>
      </c>
      <c r="AI466" s="17">
        <f t="shared" si="601"/>
        <v>0</v>
      </c>
      <c r="AJ466" s="17">
        <f t="shared" si="601"/>
        <v>0</v>
      </c>
      <c r="AK466" s="17">
        <f t="shared" si="601"/>
        <v>0</v>
      </c>
      <c r="AL466" s="17">
        <f t="shared" si="601"/>
        <v>0</v>
      </c>
      <c r="AM466" s="17">
        <f t="shared" si="601"/>
        <v>0</v>
      </c>
      <c r="AN466" s="17">
        <f t="shared" si="601"/>
        <v>0</v>
      </c>
      <c r="AO466" s="17">
        <f t="shared" si="601"/>
        <v>0</v>
      </c>
      <c r="AP466" s="22" t="str">
        <f t="shared" si="596"/>
        <v/>
      </c>
      <c r="AQ466" s="69" t="str">
        <f t="shared" si="597"/>
        <v/>
      </c>
      <c r="AR466" s="8"/>
      <c r="AS466" s="16"/>
      <c r="AT466" s="16"/>
      <c r="AU466" s="16"/>
      <c r="AV466" s="16"/>
      <c r="AW466" s="16"/>
      <c r="AX466" s="16"/>
      <c r="AY466" s="16"/>
      <c r="AZ466" s="16"/>
      <c r="BA466" s="16"/>
      <c r="BB466" s="16"/>
      <c r="BC466" s="16"/>
      <c r="BD466" s="16"/>
      <c r="BE466" s="16"/>
      <c r="BF466" s="16"/>
      <c r="BG466" s="16"/>
      <c r="BH466" s="16"/>
      <c r="BI466" s="16"/>
      <c r="BJ466" s="16"/>
      <c r="BK466" s="16"/>
      <c r="BL466" s="16"/>
      <c r="BM466" s="16"/>
      <c r="BN466" s="16"/>
      <c r="BO466" s="16"/>
      <c r="BP466" s="16"/>
      <c r="BQ466" s="16"/>
      <c r="BR466" s="16"/>
      <c r="BS466" s="16"/>
      <c r="BT466" s="16"/>
      <c r="BU466" s="16"/>
      <c r="BV466" s="16"/>
      <c r="BW466" s="16"/>
      <c r="BX466" s="16"/>
      <c r="BY466" s="16"/>
      <c r="BZ466" s="16"/>
      <c r="CA466" s="16"/>
      <c r="CB466" s="16"/>
      <c r="CC466" s="16"/>
      <c r="CD466" s="16"/>
    </row>
    <row r="467" spans="1:82">
      <c r="A467" s="4"/>
      <c r="B467" s="4" t="s">
        <v>2741</v>
      </c>
      <c r="C467" s="4" t="s">
        <v>2742</v>
      </c>
      <c r="D467" s="17">
        <f t="shared" ref="D467:AO467" si="602">IF(UPPER(D203)="ABS",0,IF(AND(D$67&gt;0,N(D$68)=0,D$68&lt;&gt;"*"),N(D203)/D$67*D$66,0))</f>
        <v>0</v>
      </c>
      <c r="E467" s="17">
        <f t="shared" si="602"/>
        <v>0</v>
      </c>
      <c r="F467" s="17">
        <f t="shared" si="602"/>
        <v>0</v>
      </c>
      <c r="G467" s="17">
        <f t="shared" si="602"/>
        <v>0</v>
      </c>
      <c r="H467" s="17">
        <f t="shared" si="602"/>
        <v>0</v>
      </c>
      <c r="I467" s="17">
        <f t="shared" si="602"/>
        <v>0</v>
      </c>
      <c r="J467" s="17">
        <f t="shared" si="602"/>
        <v>0</v>
      </c>
      <c r="K467" s="17">
        <f t="shared" si="602"/>
        <v>0</v>
      </c>
      <c r="L467" s="17">
        <f t="shared" si="602"/>
        <v>0</v>
      </c>
      <c r="M467" s="17">
        <f t="shared" si="602"/>
        <v>0</v>
      </c>
      <c r="N467" s="17">
        <f t="shared" si="602"/>
        <v>0</v>
      </c>
      <c r="O467" s="17">
        <f t="shared" si="602"/>
        <v>0</v>
      </c>
      <c r="P467" s="17">
        <f t="shared" si="602"/>
        <v>0</v>
      </c>
      <c r="Q467" s="17">
        <f t="shared" si="602"/>
        <v>0</v>
      </c>
      <c r="R467" s="17">
        <f t="shared" si="602"/>
        <v>0</v>
      </c>
      <c r="S467" s="17">
        <f t="shared" si="602"/>
        <v>0</v>
      </c>
      <c r="T467" s="17">
        <f t="shared" si="602"/>
        <v>0</v>
      </c>
      <c r="U467" s="17">
        <f t="shared" si="602"/>
        <v>0</v>
      </c>
      <c r="V467" s="17">
        <f t="shared" si="602"/>
        <v>0</v>
      </c>
      <c r="W467" s="17">
        <f t="shared" si="602"/>
        <v>0</v>
      </c>
      <c r="X467" s="17">
        <f t="shared" si="602"/>
        <v>0</v>
      </c>
      <c r="Y467" s="17">
        <f t="shared" si="602"/>
        <v>0</v>
      </c>
      <c r="Z467" s="17">
        <f t="shared" si="602"/>
        <v>0</v>
      </c>
      <c r="AA467" s="17">
        <f t="shared" si="602"/>
        <v>0</v>
      </c>
      <c r="AB467" s="17">
        <f t="shared" si="602"/>
        <v>0</v>
      </c>
      <c r="AC467" s="17">
        <f t="shared" si="602"/>
        <v>0</v>
      </c>
      <c r="AD467" s="17">
        <f t="shared" si="602"/>
        <v>0</v>
      </c>
      <c r="AE467" s="17">
        <f t="shared" si="602"/>
        <v>0</v>
      </c>
      <c r="AF467" s="17">
        <f t="shared" si="602"/>
        <v>0</v>
      </c>
      <c r="AG467" s="17">
        <f t="shared" si="602"/>
        <v>0</v>
      </c>
      <c r="AH467" s="17">
        <f t="shared" si="602"/>
        <v>0</v>
      </c>
      <c r="AI467" s="17">
        <f t="shared" si="602"/>
        <v>0</v>
      </c>
      <c r="AJ467" s="17">
        <f t="shared" si="602"/>
        <v>0</v>
      </c>
      <c r="AK467" s="17">
        <f t="shared" si="602"/>
        <v>0</v>
      </c>
      <c r="AL467" s="17">
        <f t="shared" si="602"/>
        <v>0</v>
      </c>
      <c r="AM467" s="17">
        <f t="shared" si="602"/>
        <v>0</v>
      </c>
      <c r="AN467" s="17">
        <f t="shared" si="602"/>
        <v>0</v>
      </c>
      <c r="AO467" s="17">
        <f t="shared" si="602"/>
        <v>0</v>
      </c>
      <c r="AP467" s="22" t="str">
        <f t="shared" si="596"/>
        <v/>
      </c>
      <c r="AQ467" s="69" t="str">
        <f t="shared" si="597"/>
        <v/>
      </c>
      <c r="AR467" s="8"/>
      <c r="AS467" s="16"/>
      <c r="AT467" s="16"/>
      <c r="AU467" s="16"/>
      <c r="AV467" s="16"/>
      <c r="AW467" s="16"/>
      <c r="AX467" s="16"/>
      <c r="AY467" s="16"/>
      <c r="AZ467" s="16"/>
      <c r="BA467" s="16"/>
      <c r="BB467" s="16"/>
      <c r="BC467" s="16"/>
      <c r="BD467" s="16"/>
      <c r="BE467" s="16"/>
      <c r="BF467" s="16"/>
      <c r="BG467" s="16"/>
      <c r="BH467" s="16"/>
      <c r="BI467" s="16"/>
      <c r="BJ467" s="16"/>
      <c r="BK467" s="16"/>
      <c r="BL467" s="16"/>
      <c r="BM467" s="16"/>
      <c r="BN467" s="16"/>
      <c r="BO467" s="16"/>
      <c r="BP467" s="16"/>
      <c r="BQ467" s="16"/>
      <c r="BR467" s="16"/>
      <c r="BS467" s="16"/>
      <c r="BT467" s="16"/>
      <c r="BU467" s="16"/>
      <c r="BV467" s="16"/>
      <c r="BW467" s="16"/>
      <c r="BX467" s="16"/>
      <c r="BY467" s="16"/>
      <c r="BZ467" s="16"/>
      <c r="CA467" s="16"/>
      <c r="CB467" s="16"/>
      <c r="CC467" s="16"/>
      <c r="CD467" s="16"/>
    </row>
    <row r="468" spans="1:82">
      <c r="A468" s="4"/>
      <c r="B468" s="4" t="s">
        <v>229</v>
      </c>
      <c r="C468" s="4" t="s">
        <v>265</v>
      </c>
      <c r="D468" s="17">
        <f t="shared" ref="D468:AO468" si="603">IF(UPPER(D204)="ABS",0,IF(AND(D$67&gt;0,N(D$68)=0,D$68&lt;&gt;"*"),N(D204)/D$67*D$66,0))</f>
        <v>0</v>
      </c>
      <c r="E468" s="17">
        <f t="shared" si="603"/>
        <v>0</v>
      </c>
      <c r="F468" s="17">
        <f t="shared" si="603"/>
        <v>0</v>
      </c>
      <c r="G468" s="17">
        <f t="shared" si="603"/>
        <v>0</v>
      </c>
      <c r="H468" s="17">
        <f t="shared" si="603"/>
        <v>0</v>
      </c>
      <c r="I468" s="17">
        <f t="shared" si="603"/>
        <v>0</v>
      </c>
      <c r="J468" s="17">
        <f t="shared" si="603"/>
        <v>0</v>
      </c>
      <c r="K468" s="17">
        <f t="shared" si="603"/>
        <v>0</v>
      </c>
      <c r="L468" s="17">
        <f t="shared" si="603"/>
        <v>0</v>
      </c>
      <c r="M468" s="17">
        <f t="shared" si="603"/>
        <v>0</v>
      </c>
      <c r="N468" s="17">
        <f t="shared" si="603"/>
        <v>0</v>
      </c>
      <c r="O468" s="17">
        <f t="shared" si="603"/>
        <v>0</v>
      </c>
      <c r="P468" s="17">
        <f t="shared" si="603"/>
        <v>0</v>
      </c>
      <c r="Q468" s="17">
        <f t="shared" si="603"/>
        <v>0</v>
      </c>
      <c r="R468" s="17">
        <f t="shared" si="603"/>
        <v>0</v>
      </c>
      <c r="S468" s="17">
        <f t="shared" si="603"/>
        <v>0</v>
      </c>
      <c r="T468" s="17">
        <f t="shared" si="603"/>
        <v>0</v>
      </c>
      <c r="U468" s="17">
        <f t="shared" si="603"/>
        <v>0</v>
      </c>
      <c r="V468" s="17">
        <f t="shared" si="603"/>
        <v>0</v>
      </c>
      <c r="W468" s="17">
        <f t="shared" si="603"/>
        <v>0</v>
      </c>
      <c r="X468" s="17">
        <f t="shared" si="603"/>
        <v>0</v>
      </c>
      <c r="Y468" s="17">
        <f t="shared" si="603"/>
        <v>0</v>
      </c>
      <c r="Z468" s="17">
        <f t="shared" si="603"/>
        <v>0</v>
      </c>
      <c r="AA468" s="17">
        <f t="shared" si="603"/>
        <v>0</v>
      </c>
      <c r="AB468" s="17">
        <f t="shared" si="603"/>
        <v>0</v>
      </c>
      <c r="AC468" s="17">
        <f t="shared" si="603"/>
        <v>0</v>
      </c>
      <c r="AD468" s="17">
        <f t="shared" si="603"/>
        <v>0</v>
      </c>
      <c r="AE468" s="17">
        <f t="shared" si="603"/>
        <v>0</v>
      </c>
      <c r="AF468" s="17">
        <f t="shared" si="603"/>
        <v>0</v>
      </c>
      <c r="AG468" s="17">
        <f t="shared" si="603"/>
        <v>0</v>
      </c>
      <c r="AH468" s="17">
        <f t="shared" si="603"/>
        <v>0</v>
      </c>
      <c r="AI468" s="17">
        <f t="shared" si="603"/>
        <v>0</v>
      </c>
      <c r="AJ468" s="17">
        <f t="shared" si="603"/>
        <v>0</v>
      </c>
      <c r="AK468" s="17">
        <f t="shared" si="603"/>
        <v>0</v>
      </c>
      <c r="AL468" s="17">
        <f t="shared" si="603"/>
        <v>0</v>
      </c>
      <c r="AM468" s="17">
        <f t="shared" si="603"/>
        <v>0</v>
      </c>
      <c r="AN468" s="17">
        <f t="shared" si="603"/>
        <v>0</v>
      </c>
      <c r="AO468" s="17">
        <f t="shared" si="603"/>
        <v>0</v>
      </c>
      <c r="AP468" s="22" t="str">
        <f t="shared" si="596"/>
        <v/>
      </c>
      <c r="AQ468" s="69" t="str">
        <f t="shared" si="597"/>
        <v/>
      </c>
      <c r="AR468" s="8"/>
      <c r="AS468" s="16"/>
      <c r="AT468" s="16"/>
      <c r="AU468" s="16"/>
      <c r="AV468" s="16"/>
      <c r="AW468" s="16"/>
      <c r="AX468" s="16"/>
      <c r="AY468" s="16"/>
      <c r="AZ468" s="16"/>
      <c r="BA468" s="16"/>
      <c r="BB468" s="16"/>
      <c r="BC468" s="16"/>
      <c r="BD468" s="16"/>
      <c r="BE468" s="16"/>
      <c r="BF468" s="16"/>
      <c r="BG468" s="16"/>
      <c r="BH468" s="16"/>
      <c r="BI468" s="16"/>
      <c r="BJ468" s="16"/>
      <c r="BK468" s="16"/>
      <c r="BL468" s="16"/>
      <c r="BM468" s="16"/>
      <c r="BN468" s="16"/>
      <c r="BO468" s="16"/>
      <c r="BP468" s="16"/>
      <c r="BQ468" s="16"/>
      <c r="BR468" s="16"/>
      <c r="BS468" s="16"/>
      <c r="BT468" s="16"/>
      <c r="BU468" s="16"/>
      <c r="BV468" s="16"/>
      <c r="BW468" s="16"/>
      <c r="BX468" s="16"/>
      <c r="BY468" s="16"/>
      <c r="BZ468" s="16"/>
      <c r="CA468" s="16"/>
      <c r="CB468" s="16"/>
      <c r="CC468" s="16"/>
      <c r="CD468" s="16"/>
    </row>
    <row r="469" spans="1:82">
      <c r="A469" s="4"/>
      <c r="B469" s="4" t="s">
        <v>2743</v>
      </c>
      <c r="C469" s="4" t="s">
        <v>2744</v>
      </c>
      <c r="D469" s="17">
        <f t="shared" ref="D469:AO469" si="604">IF(UPPER(D205)="ABS",0,IF(AND(D$67&gt;0,N(D$68)=0,D$68&lt;&gt;"*"),N(D205)/D$67*D$66,0))</f>
        <v>0</v>
      </c>
      <c r="E469" s="17">
        <f t="shared" si="604"/>
        <v>0</v>
      </c>
      <c r="F469" s="17">
        <f t="shared" si="604"/>
        <v>0</v>
      </c>
      <c r="G469" s="17">
        <f t="shared" si="604"/>
        <v>0</v>
      </c>
      <c r="H469" s="17">
        <f t="shared" si="604"/>
        <v>0</v>
      </c>
      <c r="I469" s="17">
        <f t="shared" si="604"/>
        <v>0</v>
      </c>
      <c r="J469" s="17">
        <f t="shared" si="604"/>
        <v>0</v>
      </c>
      <c r="K469" s="17">
        <f t="shared" si="604"/>
        <v>0</v>
      </c>
      <c r="L469" s="17">
        <f t="shared" si="604"/>
        <v>0</v>
      </c>
      <c r="M469" s="17">
        <f t="shared" si="604"/>
        <v>0</v>
      </c>
      <c r="N469" s="17">
        <f t="shared" si="604"/>
        <v>0</v>
      </c>
      <c r="O469" s="17">
        <f t="shared" si="604"/>
        <v>0</v>
      </c>
      <c r="P469" s="17">
        <f t="shared" si="604"/>
        <v>0</v>
      </c>
      <c r="Q469" s="17">
        <f t="shared" si="604"/>
        <v>0</v>
      </c>
      <c r="R469" s="17">
        <f t="shared" si="604"/>
        <v>0</v>
      </c>
      <c r="S469" s="17">
        <f t="shared" si="604"/>
        <v>0</v>
      </c>
      <c r="T469" s="17">
        <f t="shared" si="604"/>
        <v>0</v>
      </c>
      <c r="U469" s="17">
        <f t="shared" si="604"/>
        <v>0</v>
      </c>
      <c r="V469" s="17">
        <f t="shared" si="604"/>
        <v>0</v>
      </c>
      <c r="W469" s="17">
        <f t="shared" si="604"/>
        <v>0</v>
      </c>
      <c r="X469" s="17">
        <f t="shared" si="604"/>
        <v>0</v>
      </c>
      <c r="Y469" s="17">
        <f t="shared" si="604"/>
        <v>0</v>
      </c>
      <c r="Z469" s="17">
        <f t="shared" si="604"/>
        <v>0</v>
      </c>
      <c r="AA469" s="17">
        <f t="shared" si="604"/>
        <v>0</v>
      </c>
      <c r="AB469" s="17">
        <f t="shared" si="604"/>
        <v>0</v>
      </c>
      <c r="AC469" s="17">
        <f t="shared" si="604"/>
        <v>0</v>
      </c>
      <c r="AD469" s="17">
        <f t="shared" si="604"/>
        <v>0</v>
      </c>
      <c r="AE469" s="17">
        <f t="shared" si="604"/>
        <v>0</v>
      </c>
      <c r="AF469" s="17">
        <f t="shared" si="604"/>
        <v>0</v>
      </c>
      <c r="AG469" s="17">
        <f t="shared" si="604"/>
        <v>0</v>
      </c>
      <c r="AH469" s="17">
        <f t="shared" si="604"/>
        <v>0</v>
      </c>
      <c r="AI469" s="17">
        <f t="shared" si="604"/>
        <v>0</v>
      </c>
      <c r="AJ469" s="17">
        <f t="shared" si="604"/>
        <v>0</v>
      </c>
      <c r="AK469" s="17">
        <f t="shared" si="604"/>
        <v>0</v>
      </c>
      <c r="AL469" s="17">
        <f t="shared" si="604"/>
        <v>0</v>
      </c>
      <c r="AM469" s="17">
        <f t="shared" si="604"/>
        <v>0</v>
      </c>
      <c r="AN469" s="17">
        <f t="shared" si="604"/>
        <v>0</v>
      </c>
      <c r="AO469" s="17">
        <f t="shared" si="604"/>
        <v>0</v>
      </c>
      <c r="AP469" s="22" t="str">
        <f t="shared" si="596"/>
        <v/>
      </c>
      <c r="AQ469" s="69" t="str">
        <f t="shared" si="597"/>
        <v/>
      </c>
      <c r="AR469" s="8"/>
      <c r="AS469" s="16"/>
      <c r="AT469" s="16"/>
      <c r="AU469" s="16"/>
      <c r="AV469" s="16"/>
      <c r="AW469" s="16"/>
      <c r="AX469" s="16"/>
      <c r="AY469" s="16"/>
      <c r="AZ469" s="16"/>
      <c r="BA469" s="16"/>
      <c r="BB469" s="16"/>
      <c r="BC469" s="16"/>
      <c r="BD469" s="16"/>
      <c r="BE469" s="16"/>
      <c r="BF469" s="16"/>
      <c r="BG469" s="16"/>
      <c r="BH469" s="16"/>
      <c r="BI469" s="16"/>
      <c r="BJ469" s="16"/>
      <c r="BK469" s="16"/>
      <c r="BL469" s="16"/>
      <c r="BM469" s="16"/>
      <c r="BN469" s="16"/>
      <c r="BO469" s="16"/>
      <c r="BP469" s="16"/>
      <c r="BQ469" s="16"/>
      <c r="BR469" s="16"/>
      <c r="BS469" s="16"/>
      <c r="BT469" s="16"/>
      <c r="BU469" s="16"/>
      <c r="BV469" s="16"/>
      <c r="BW469" s="16"/>
      <c r="BX469" s="16"/>
      <c r="BY469" s="16"/>
      <c r="BZ469" s="16"/>
      <c r="CA469" s="16"/>
      <c r="CB469" s="16"/>
      <c r="CC469" s="16"/>
      <c r="CD469" s="16"/>
    </row>
    <row r="470" spans="1:82">
      <c r="A470" s="4"/>
      <c r="B470" s="4"/>
      <c r="C470" s="4"/>
      <c r="D470" s="17">
        <f t="shared" ref="D470:AO470" si="605">IF(UPPER(D206)="ABS",0,IF(AND(D$67&gt;0,N(D$68)=0,D$68&lt;&gt;"*"),N(D206)/D$67*D$66,0))</f>
        <v>0</v>
      </c>
      <c r="E470" s="17">
        <f t="shared" si="605"/>
        <v>0</v>
      </c>
      <c r="F470" s="17">
        <f t="shared" si="605"/>
        <v>0</v>
      </c>
      <c r="G470" s="17">
        <f t="shared" si="605"/>
        <v>0</v>
      </c>
      <c r="H470" s="17">
        <f t="shared" si="605"/>
        <v>0</v>
      </c>
      <c r="I470" s="17">
        <f t="shared" si="605"/>
        <v>0</v>
      </c>
      <c r="J470" s="17">
        <f t="shared" si="605"/>
        <v>0</v>
      </c>
      <c r="K470" s="17">
        <f t="shared" si="605"/>
        <v>0</v>
      </c>
      <c r="L470" s="17">
        <f t="shared" si="605"/>
        <v>0</v>
      </c>
      <c r="M470" s="17">
        <f t="shared" si="605"/>
        <v>0</v>
      </c>
      <c r="N470" s="17">
        <f t="shared" si="605"/>
        <v>0</v>
      </c>
      <c r="O470" s="17">
        <f t="shared" si="605"/>
        <v>0</v>
      </c>
      <c r="P470" s="17">
        <f t="shared" si="605"/>
        <v>0</v>
      </c>
      <c r="Q470" s="17">
        <f t="shared" si="605"/>
        <v>0</v>
      </c>
      <c r="R470" s="17">
        <f t="shared" si="605"/>
        <v>0</v>
      </c>
      <c r="S470" s="17">
        <f t="shared" si="605"/>
        <v>0</v>
      </c>
      <c r="T470" s="17">
        <f t="shared" si="605"/>
        <v>0</v>
      </c>
      <c r="U470" s="17">
        <f t="shared" si="605"/>
        <v>0</v>
      </c>
      <c r="V470" s="17">
        <f t="shared" si="605"/>
        <v>0</v>
      </c>
      <c r="W470" s="17">
        <f t="shared" si="605"/>
        <v>0</v>
      </c>
      <c r="X470" s="17">
        <f t="shared" si="605"/>
        <v>0</v>
      </c>
      <c r="Y470" s="17">
        <f t="shared" si="605"/>
        <v>0</v>
      </c>
      <c r="Z470" s="17">
        <f t="shared" si="605"/>
        <v>0</v>
      </c>
      <c r="AA470" s="17">
        <f t="shared" si="605"/>
        <v>0</v>
      </c>
      <c r="AB470" s="17">
        <f t="shared" si="605"/>
        <v>0</v>
      </c>
      <c r="AC470" s="17">
        <f t="shared" si="605"/>
        <v>0</v>
      </c>
      <c r="AD470" s="17">
        <f t="shared" si="605"/>
        <v>0</v>
      </c>
      <c r="AE470" s="17">
        <f t="shared" si="605"/>
        <v>0</v>
      </c>
      <c r="AF470" s="17">
        <f t="shared" si="605"/>
        <v>0</v>
      </c>
      <c r="AG470" s="17">
        <f t="shared" si="605"/>
        <v>0</v>
      </c>
      <c r="AH470" s="17">
        <f t="shared" si="605"/>
        <v>0</v>
      </c>
      <c r="AI470" s="17">
        <f t="shared" si="605"/>
        <v>0</v>
      </c>
      <c r="AJ470" s="17">
        <f t="shared" si="605"/>
        <v>0</v>
      </c>
      <c r="AK470" s="17">
        <f t="shared" si="605"/>
        <v>0</v>
      </c>
      <c r="AL470" s="17">
        <f t="shared" si="605"/>
        <v>0</v>
      </c>
      <c r="AM470" s="17">
        <f t="shared" si="605"/>
        <v>0</v>
      </c>
      <c r="AN470" s="17">
        <f t="shared" si="605"/>
        <v>0</v>
      </c>
      <c r="AO470" s="17">
        <f t="shared" si="605"/>
        <v>0</v>
      </c>
      <c r="AP470" s="22" t="str">
        <f t="shared" si="596"/>
        <v/>
      </c>
      <c r="AQ470" s="69" t="str">
        <f t="shared" si="597"/>
        <v/>
      </c>
      <c r="AR470" s="8"/>
      <c r="AS470" s="16"/>
      <c r="AT470" s="16"/>
      <c r="AU470" s="16"/>
      <c r="AV470" s="16"/>
      <c r="AW470" s="16"/>
      <c r="AX470" s="16"/>
      <c r="AY470" s="16"/>
      <c r="AZ470" s="16"/>
      <c r="BA470" s="16"/>
      <c r="BB470" s="16"/>
      <c r="BC470" s="16"/>
      <c r="BD470" s="16"/>
      <c r="BE470" s="16"/>
      <c r="BF470" s="16"/>
      <c r="BG470" s="16"/>
      <c r="BH470" s="16"/>
      <c r="BI470" s="16"/>
      <c r="BJ470" s="16"/>
      <c r="BK470" s="16"/>
      <c r="BL470" s="16"/>
      <c r="BM470" s="16"/>
      <c r="BN470" s="16"/>
      <c r="BO470" s="16"/>
      <c r="BP470" s="16"/>
      <c r="BQ470" s="16"/>
      <c r="BR470" s="16"/>
      <c r="BS470" s="16"/>
      <c r="BT470" s="16"/>
      <c r="BU470" s="16"/>
      <c r="BV470" s="16"/>
      <c r="BW470" s="16"/>
      <c r="BX470" s="16"/>
      <c r="BY470" s="16"/>
      <c r="BZ470" s="16"/>
      <c r="CA470" s="16"/>
      <c r="CB470" s="16"/>
      <c r="CC470" s="16"/>
      <c r="CD470" s="16"/>
    </row>
    <row r="471" spans="1:82">
      <c r="A471" s="4"/>
      <c r="B471" s="4"/>
      <c r="C471" s="4"/>
      <c r="D471" s="17">
        <f t="shared" ref="D471:AO471" si="606">IF(UPPER(D207)="ABS",0,IF(AND(D$67&gt;0,N(D$68)=0,D$68&lt;&gt;"*"),N(D207)/D$67*D$66,0))</f>
        <v>0</v>
      </c>
      <c r="E471" s="17">
        <f t="shared" si="606"/>
        <v>0</v>
      </c>
      <c r="F471" s="17">
        <f t="shared" si="606"/>
        <v>0</v>
      </c>
      <c r="G471" s="17">
        <f t="shared" si="606"/>
        <v>0</v>
      </c>
      <c r="H471" s="17">
        <f t="shared" si="606"/>
        <v>0</v>
      </c>
      <c r="I471" s="17">
        <f t="shared" si="606"/>
        <v>0</v>
      </c>
      <c r="J471" s="17">
        <f t="shared" si="606"/>
        <v>0</v>
      </c>
      <c r="K471" s="17">
        <f t="shared" si="606"/>
        <v>0</v>
      </c>
      <c r="L471" s="17">
        <f t="shared" si="606"/>
        <v>0</v>
      </c>
      <c r="M471" s="17">
        <f t="shared" si="606"/>
        <v>0</v>
      </c>
      <c r="N471" s="17">
        <f t="shared" si="606"/>
        <v>0</v>
      </c>
      <c r="O471" s="17">
        <f t="shared" si="606"/>
        <v>0</v>
      </c>
      <c r="P471" s="17">
        <f t="shared" si="606"/>
        <v>0</v>
      </c>
      <c r="Q471" s="17">
        <f t="shared" si="606"/>
        <v>0</v>
      </c>
      <c r="R471" s="17">
        <f t="shared" si="606"/>
        <v>0</v>
      </c>
      <c r="S471" s="17">
        <f t="shared" si="606"/>
        <v>0</v>
      </c>
      <c r="T471" s="17">
        <f t="shared" si="606"/>
        <v>0</v>
      </c>
      <c r="U471" s="17">
        <f t="shared" si="606"/>
        <v>0</v>
      </c>
      <c r="V471" s="17">
        <f t="shared" si="606"/>
        <v>0</v>
      </c>
      <c r="W471" s="17">
        <f t="shared" si="606"/>
        <v>0</v>
      </c>
      <c r="X471" s="17">
        <f t="shared" si="606"/>
        <v>0</v>
      </c>
      <c r="Y471" s="17">
        <f t="shared" si="606"/>
        <v>0</v>
      </c>
      <c r="Z471" s="17">
        <f t="shared" si="606"/>
        <v>0</v>
      </c>
      <c r="AA471" s="17">
        <f t="shared" si="606"/>
        <v>0</v>
      </c>
      <c r="AB471" s="17">
        <f t="shared" si="606"/>
        <v>0</v>
      </c>
      <c r="AC471" s="17">
        <f t="shared" si="606"/>
        <v>0</v>
      </c>
      <c r="AD471" s="17">
        <f t="shared" si="606"/>
        <v>0</v>
      </c>
      <c r="AE471" s="17">
        <f t="shared" si="606"/>
        <v>0</v>
      </c>
      <c r="AF471" s="17">
        <f t="shared" si="606"/>
        <v>0</v>
      </c>
      <c r="AG471" s="17">
        <f t="shared" si="606"/>
        <v>0</v>
      </c>
      <c r="AH471" s="17">
        <f t="shared" si="606"/>
        <v>0</v>
      </c>
      <c r="AI471" s="17">
        <f t="shared" si="606"/>
        <v>0</v>
      </c>
      <c r="AJ471" s="17">
        <f t="shared" si="606"/>
        <v>0</v>
      </c>
      <c r="AK471" s="17">
        <f t="shared" si="606"/>
        <v>0</v>
      </c>
      <c r="AL471" s="17">
        <f t="shared" si="606"/>
        <v>0</v>
      </c>
      <c r="AM471" s="17">
        <f t="shared" si="606"/>
        <v>0</v>
      </c>
      <c r="AN471" s="17">
        <f t="shared" si="606"/>
        <v>0</v>
      </c>
      <c r="AO471" s="17">
        <f t="shared" si="606"/>
        <v>0</v>
      </c>
      <c r="AP471" s="22" t="str">
        <f t="shared" si="596"/>
        <v/>
      </c>
      <c r="AQ471" s="69" t="str">
        <f t="shared" si="597"/>
        <v/>
      </c>
      <c r="AR471" s="8"/>
      <c r="AS471" s="16"/>
      <c r="AT471" s="16"/>
      <c r="AU471" s="16"/>
      <c r="AV471" s="16"/>
      <c r="AW471" s="16"/>
      <c r="AX471" s="16"/>
      <c r="AY471" s="16"/>
      <c r="AZ471" s="16"/>
      <c r="BA471" s="16"/>
      <c r="BB471" s="16"/>
      <c r="BC471" s="16"/>
      <c r="BD471" s="16"/>
      <c r="BE471" s="16"/>
      <c r="BF471" s="16"/>
      <c r="BG471" s="16"/>
      <c r="BH471" s="16"/>
      <c r="BI471" s="16"/>
      <c r="BJ471" s="16"/>
      <c r="BK471" s="16"/>
      <c r="BL471" s="16"/>
      <c r="BM471" s="16"/>
      <c r="BN471" s="16"/>
      <c r="BO471" s="16"/>
      <c r="BP471" s="16"/>
      <c r="BQ471" s="16"/>
      <c r="BR471" s="16"/>
      <c r="BS471" s="16"/>
      <c r="BT471" s="16"/>
      <c r="BU471" s="16"/>
      <c r="BV471" s="16"/>
      <c r="BW471" s="16"/>
      <c r="BX471" s="16"/>
      <c r="BY471" s="16"/>
      <c r="BZ471" s="16"/>
      <c r="CA471" s="16"/>
      <c r="CB471" s="16"/>
      <c r="CC471" s="16"/>
      <c r="CD471" s="16"/>
    </row>
    <row r="472" spans="1:82">
      <c r="A472" s="4"/>
      <c r="B472" s="4"/>
      <c r="C472" s="4"/>
      <c r="D472" s="17">
        <f t="shared" ref="D472:AO472" si="607">IF(UPPER(D208)="ABS",0,IF(AND(D$67&gt;0,N(D$68)=0,D$68&lt;&gt;"*"),N(D208)/D$67*D$66,0))</f>
        <v>0</v>
      </c>
      <c r="E472" s="17">
        <f t="shared" si="607"/>
        <v>0</v>
      </c>
      <c r="F472" s="17">
        <f t="shared" si="607"/>
        <v>0</v>
      </c>
      <c r="G472" s="17">
        <f t="shared" si="607"/>
        <v>0</v>
      </c>
      <c r="H472" s="17">
        <f t="shared" si="607"/>
        <v>0</v>
      </c>
      <c r="I472" s="17">
        <f t="shared" si="607"/>
        <v>0</v>
      </c>
      <c r="J472" s="17">
        <f t="shared" si="607"/>
        <v>0</v>
      </c>
      <c r="K472" s="17">
        <f t="shared" si="607"/>
        <v>0</v>
      </c>
      <c r="L472" s="17">
        <f t="shared" si="607"/>
        <v>0</v>
      </c>
      <c r="M472" s="17">
        <f t="shared" si="607"/>
        <v>0</v>
      </c>
      <c r="N472" s="17">
        <f t="shared" si="607"/>
        <v>0</v>
      </c>
      <c r="O472" s="17">
        <f t="shared" si="607"/>
        <v>0</v>
      </c>
      <c r="P472" s="17">
        <f t="shared" si="607"/>
        <v>0</v>
      </c>
      <c r="Q472" s="17">
        <f t="shared" si="607"/>
        <v>0</v>
      </c>
      <c r="R472" s="17">
        <f t="shared" si="607"/>
        <v>0</v>
      </c>
      <c r="S472" s="17">
        <f t="shared" si="607"/>
        <v>0</v>
      </c>
      <c r="T472" s="17">
        <f t="shared" si="607"/>
        <v>0</v>
      </c>
      <c r="U472" s="17">
        <f t="shared" si="607"/>
        <v>0</v>
      </c>
      <c r="V472" s="17">
        <f t="shared" si="607"/>
        <v>0</v>
      </c>
      <c r="W472" s="17">
        <f t="shared" si="607"/>
        <v>0</v>
      </c>
      <c r="X472" s="17">
        <f t="shared" si="607"/>
        <v>0</v>
      </c>
      <c r="Y472" s="17">
        <f t="shared" si="607"/>
        <v>0</v>
      </c>
      <c r="Z472" s="17">
        <f t="shared" si="607"/>
        <v>0</v>
      </c>
      <c r="AA472" s="17">
        <f t="shared" si="607"/>
        <v>0</v>
      </c>
      <c r="AB472" s="17">
        <f t="shared" si="607"/>
        <v>0</v>
      </c>
      <c r="AC472" s="17">
        <f t="shared" si="607"/>
        <v>0</v>
      </c>
      <c r="AD472" s="17">
        <f t="shared" si="607"/>
        <v>0</v>
      </c>
      <c r="AE472" s="17">
        <f t="shared" si="607"/>
        <v>0</v>
      </c>
      <c r="AF472" s="17">
        <f t="shared" si="607"/>
        <v>0</v>
      </c>
      <c r="AG472" s="17">
        <f t="shared" si="607"/>
        <v>0</v>
      </c>
      <c r="AH472" s="17">
        <f t="shared" si="607"/>
        <v>0</v>
      </c>
      <c r="AI472" s="17">
        <f t="shared" si="607"/>
        <v>0</v>
      </c>
      <c r="AJ472" s="17">
        <f t="shared" si="607"/>
        <v>0</v>
      </c>
      <c r="AK472" s="17">
        <f t="shared" si="607"/>
        <v>0</v>
      </c>
      <c r="AL472" s="17">
        <f t="shared" si="607"/>
        <v>0</v>
      </c>
      <c r="AM472" s="17">
        <f t="shared" si="607"/>
        <v>0</v>
      </c>
      <c r="AN472" s="17">
        <f t="shared" si="607"/>
        <v>0</v>
      </c>
      <c r="AO472" s="17">
        <f t="shared" si="607"/>
        <v>0</v>
      </c>
      <c r="AP472" s="22" t="str">
        <f t="shared" si="596"/>
        <v/>
      </c>
      <c r="AQ472" s="69" t="str">
        <f t="shared" si="597"/>
        <v/>
      </c>
      <c r="AR472" s="8"/>
      <c r="AS472" s="16"/>
      <c r="AT472" s="16"/>
      <c r="AU472" s="16"/>
      <c r="AV472" s="16"/>
      <c r="AW472" s="16"/>
      <c r="AX472" s="16"/>
      <c r="AY472" s="16"/>
      <c r="AZ472" s="16"/>
      <c r="BA472" s="16"/>
      <c r="BB472" s="16"/>
      <c r="BC472" s="16"/>
      <c r="BD472" s="16"/>
      <c r="BE472" s="16"/>
      <c r="BF472" s="16"/>
      <c r="BG472" s="16"/>
      <c r="BH472" s="16"/>
      <c r="BI472" s="16"/>
      <c r="BJ472" s="16"/>
      <c r="BK472" s="16"/>
      <c r="BL472" s="16"/>
      <c r="BM472" s="16"/>
      <c r="BN472" s="16"/>
      <c r="BO472" s="16"/>
      <c r="BP472" s="16"/>
      <c r="BQ472" s="16"/>
      <c r="BR472" s="16"/>
      <c r="BS472" s="16"/>
      <c r="BT472" s="16"/>
      <c r="BU472" s="16"/>
      <c r="BV472" s="16"/>
      <c r="BW472" s="16"/>
      <c r="BX472" s="16"/>
      <c r="BY472" s="16"/>
      <c r="BZ472" s="16"/>
      <c r="CA472" s="16"/>
      <c r="CB472" s="16"/>
      <c r="CC472" s="16"/>
      <c r="CD472" s="16"/>
    </row>
    <row r="473" spans="1:82">
      <c r="A473" s="4"/>
      <c r="B473" s="4"/>
      <c r="C473" s="4"/>
      <c r="D473" s="17">
        <f t="shared" ref="D473:AO473" si="608">IF(UPPER(D209)="ABS",0,IF(AND(D$67&gt;0,N(D$68)=0,D$68&lt;&gt;"*"),N(D209)/D$67*D$66,0))</f>
        <v>0</v>
      </c>
      <c r="E473" s="17">
        <f t="shared" si="608"/>
        <v>0</v>
      </c>
      <c r="F473" s="17">
        <f t="shared" si="608"/>
        <v>0</v>
      </c>
      <c r="G473" s="17">
        <f t="shared" si="608"/>
        <v>0</v>
      </c>
      <c r="H473" s="17">
        <f t="shared" si="608"/>
        <v>0</v>
      </c>
      <c r="I473" s="17">
        <f t="shared" si="608"/>
        <v>0</v>
      </c>
      <c r="J473" s="17">
        <f t="shared" si="608"/>
        <v>0</v>
      </c>
      <c r="K473" s="17">
        <f t="shared" si="608"/>
        <v>0</v>
      </c>
      <c r="L473" s="17">
        <f t="shared" si="608"/>
        <v>0</v>
      </c>
      <c r="M473" s="17">
        <f t="shared" si="608"/>
        <v>0</v>
      </c>
      <c r="N473" s="17">
        <f t="shared" si="608"/>
        <v>0</v>
      </c>
      <c r="O473" s="17">
        <f t="shared" si="608"/>
        <v>0</v>
      </c>
      <c r="P473" s="17">
        <f t="shared" si="608"/>
        <v>0</v>
      </c>
      <c r="Q473" s="17">
        <f t="shared" si="608"/>
        <v>0</v>
      </c>
      <c r="R473" s="17">
        <f t="shared" si="608"/>
        <v>0</v>
      </c>
      <c r="S473" s="17">
        <f t="shared" si="608"/>
        <v>0</v>
      </c>
      <c r="T473" s="17">
        <f t="shared" si="608"/>
        <v>0</v>
      </c>
      <c r="U473" s="17">
        <f t="shared" si="608"/>
        <v>0</v>
      </c>
      <c r="V473" s="17">
        <f t="shared" si="608"/>
        <v>0</v>
      </c>
      <c r="W473" s="17">
        <f t="shared" si="608"/>
        <v>0</v>
      </c>
      <c r="X473" s="17">
        <f t="shared" si="608"/>
        <v>0</v>
      </c>
      <c r="Y473" s="17">
        <f t="shared" si="608"/>
        <v>0</v>
      </c>
      <c r="Z473" s="17">
        <f t="shared" si="608"/>
        <v>0</v>
      </c>
      <c r="AA473" s="17">
        <f t="shared" si="608"/>
        <v>0</v>
      </c>
      <c r="AB473" s="17">
        <f t="shared" si="608"/>
        <v>0</v>
      </c>
      <c r="AC473" s="17">
        <f t="shared" si="608"/>
        <v>0</v>
      </c>
      <c r="AD473" s="17">
        <f t="shared" si="608"/>
        <v>0</v>
      </c>
      <c r="AE473" s="17">
        <f t="shared" si="608"/>
        <v>0</v>
      </c>
      <c r="AF473" s="17">
        <f t="shared" si="608"/>
        <v>0</v>
      </c>
      <c r="AG473" s="17">
        <f t="shared" si="608"/>
        <v>0</v>
      </c>
      <c r="AH473" s="17">
        <f t="shared" si="608"/>
        <v>0</v>
      </c>
      <c r="AI473" s="17">
        <f t="shared" si="608"/>
        <v>0</v>
      </c>
      <c r="AJ473" s="17">
        <f t="shared" si="608"/>
        <v>0</v>
      </c>
      <c r="AK473" s="17">
        <f t="shared" si="608"/>
        <v>0</v>
      </c>
      <c r="AL473" s="17">
        <f t="shared" si="608"/>
        <v>0</v>
      </c>
      <c r="AM473" s="17">
        <f t="shared" si="608"/>
        <v>0</v>
      </c>
      <c r="AN473" s="17">
        <f t="shared" si="608"/>
        <v>0</v>
      </c>
      <c r="AO473" s="17">
        <f t="shared" si="608"/>
        <v>0</v>
      </c>
      <c r="AP473" s="22" t="str">
        <f t="shared" si="596"/>
        <v/>
      </c>
      <c r="AQ473" s="69" t="str">
        <f t="shared" si="597"/>
        <v/>
      </c>
      <c r="AR473" s="8"/>
      <c r="AS473" s="16"/>
      <c r="AT473" s="16"/>
      <c r="AU473" s="16"/>
      <c r="AV473" s="16"/>
      <c r="AW473" s="16"/>
      <c r="AX473" s="16"/>
      <c r="AY473" s="16"/>
      <c r="AZ473" s="16"/>
      <c r="BA473" s="16"/>
      <c r="BB473" s="16"/>
      <c r="BC473" s="16"/>
      <c r="BD473" s="16"/>
      <c r="BE473" s="16"/>
      <c r="BF473" s="16"/>
      <c r="BG473" s="16"/>
      <c r="BH473" s="16"/>
      <c r="BI473" s="16"/>
      <c r="BJ473" s="16"/>
      <c r="BK473" s="16"/>
      <c r="BL473" s="16"/>
      <c r="BM473" s="16"/>
      <c r="BN473" s="16"/>
      <c r="BO473" s="16"/>
      <c r="BP473" s="16"/>
      <c r="BQ473" s="16"/>
      <c r="BR473" s="16"/>
      <c r="BS473" s="16"/>
      <c r="BT473" s="16"/>
      <c r="BU473" s="16"/>
      <c r="BV473" s="16"/>
      <c r="BW473" s="16"/>
      <c r="BX473" s="16"/>
      <c r="BY473" s="16"/>
      <c r="BZ473" s="16"/>
      <c r="CA473" s="16"/>
      <c r="CB473" s="16"/>
      <c r="CC473" s="16"/>
      <c r="CD473" s="16"/>
    </row>
    <row r="474" spans="1:82">
      <c r="A474" s="4"/>
      <c r="B474" s="4"/>
      <c r="C474" s="4"/>
      <c r="D474" s="17">
        <f t="shared" ref="D474:AO474" si="609">IF(UPPER(D210)="ABS",0,IF(AND(D$67&gt;0,N(D$68)=0,D$68&lt;&gt;"*"),N(D210)/D$67*D$66,0))</f>
        <v>0</v>
      </c>
      <c r="E474" s="17">
        <f t="shared" si="609"/>
        <v>0</v>
      </c>
      <c r="F474" s="17">
        <f t="shared" si="609"/>
        <v>0</v>
      </c>
      <c r="G474" s="17">
        <f t="shared" si="609"/>
        <v>0</v>
      </c>
      <c r="H474" s="17">
        <f t="shared" si="609"/>
        <v>0</v>
      </c>
      <c r="I474" s="17">
        <f t="shared" si="609"/>
        <v>0</v>
      </c>
      <c r="J474" s="17">
        <f t="shared" si="609"/>
        <v>0</v>
      </c>
      <c r="K474" s="17">
        <f t="shared" si="609"/>
        <v>0</v>
      </c>
      <c r="L474" s="17">
        <f t="shared" si="609"/>
        <v>0</v>
      </c>
      <c r="M474" s="17">
        <f t="shared" si="609"/>
        <v>0</v>
      </c>
      <c r="N474" s="17">
        <f t="shared" si="609"/>
        <v>0</v>
      </c>
      <c r="O474" s="17">
        <f t="shared" si="609"/>
        <v>0</v>
      </c>
      <c r="P474" s="17">
        <f t="shared" si="609"/>
        <v>0</v>
      </c>
      <c r="Q474" s="17">
        <f t="shared" si="609"/>
        <v>0</v>
      </c>
      <c r="R474" s="17">
        <f t="shared" si="609"/>
        <v>0</v>
      </c>
      <c r="S474" s="17">
        <f t="shared" si="609"/>
        <v>0</v>
      </c>
      <c r="T474" s="17">
        <f t="shared" si="609"/>
        <v>0</v>
      </c>
      <c r="U474" s="17">
        <f t="shared" si="609"/>
        <v>0</v>
      </c>
      <c r="V474" s="17">
        <f t="shared" si="609"/>
        <v>0</v>
      </c>
      <c r="W474" s="17">
        <f t="shared" si="609"/>
        <v>0</v>
      </c>
      <c r="X474" s="17">
        <f t="shared" si="609"/>
        <v>0</v>
      </c>
      <c r="Y474" s="17">
        <f t="shared" si="609"/>
        <v>0</v>
      </c>
      <c r="Z474" s="17">
        <f t="shared" si="609"/>
        <v>0</v>
      </c>
      <c r="AA474" s="17">
        <f t="shared" si="609"/>
        <v>0</v>
      </c>
      <c r="AB474" s="17">
        <f t="shared" si="609"/>
        <v>0</v>
      </c>
      <c r="AC474" s="17">
        <f t="shared" si="609"/>
        <v>0</v>
      </c>
      <c r="AD474" s="17">
        <f t="shared" si="609"/>
        <v>0</v>
      </c>
      <c r="AE474" s="17">
        <f t="shared" si="609"/>
        <v>0</v>
      </c>
      <c r="AF474" s="17">
        <f t="shared" si="609"/>
        <v>0</v>
      </c>
      <c r="AG474" s="17">
        <f t="shared" si="609"/>
        <v>0</v>
      </c>
      <c r="AH474" s="17">
        <f t="shared" si="609"/>
        <v>0</v>
      </c>
      <c r="AI474" s="17">
        <f t="shared" si="609"/>
        <v>0</v>
      </c>
      <c r="AJ474" s="17">
        <f t="shared" si="609"/>
        <v>0</v>
      </c>
      <c r="AK474" s="17">
        <f t="shared" si="609"/>
        <v>0</v>
      </c>
      <c r="AL474" s="17">
        <f t="shared" si="609"/>
        <v>0</v>
      </c>
      <c r="AM474" s="17">
        <f t="shared" si="609"/>
        <v>0</v>
      </c>
      <c r="AN474" s="17">
        <f t="shared" si="609"/>
        <v>0</v>
      </c>
      <c r="AO474" s="17">
        <f t="shared" si="609"/>
        <v>0</v>
      </c>
      <c r="AP474" s="22" t="str">
        <f t="shared" si="596"/>
        <v/>
      </c>
      <c r="AQ474" s="69" t="str">
        <f t="shared" si="597"/>
        <v/>
      </c>
      <c r="AR474" s="8"/>
      <c r="AS474" s="16"/>
      <c r="AT474" s="16"/>
      <c r="AU474" s="16"/>
      <c r="AV474" s="16"/>
      <c r="AW474" s="16"/>
      <c r="AX474" s="16"/>
      <c r="AY474" s="16"/>
      <c r="AZ474" s="16"/>
      <c r="BA474" s="16"/>
      <c r="BB474" s="16"/>
      <c r="BC474" s="16"/>
      <c r="BD474" s="16"/>
      <c r="BE474" s="16"/>
      <c r="BF474" s="16"/>
      <c r="BG474" s="16"/>
      <c r="BH474" s="16"/>
      <c r="BI474" s="16"/>
      <c r="BJ474" s="16"/>
      <c r="BK474" s="16"/>
      <c r="BL474" s="16"/>
      <c r="BM474" s="16"/>
      <c r="BN474" s="16"/>
      <c r="BO474" s="16"/>
      <c r="BP474" s="16"/>
      <c r="BQ474" s="16"/>
      <c r="BR474" s="16"/>
      <c r="BS474" s="16"/>
      <c r="BT474" s="16"/>
      <c r="BU474" s="16"/>
      <c r="BV474" s="16"/>
      <c r="BW474" s="16"/>
      <c r="BX474" s="16"/>
      <c r="BY474" s="16"/>
      <c r="BZ474" s="16"/>
      <c r="CA474" s="16"/>
      <c r="CB474" s="16"/>
      <c r="CC474" s="16"/>
      <c r="CD474" s="16"/>
    </row>
    <row r="475" spans="1:82">
      <c r="A475" s="4"/>
      <c r="B475" s="4"/>
      <c r="C475" s="4"/>
      <c r="D475" s="17">
        <f t="shared" ref="D475:AO475" si="610">IF(UPPER(D211)="ABS",0,IF(AND(D$67&gt;0,N(D$68)=0,D$68&lt;&gt;"*"),N(D211)/D$67*D$66,0))</f>
        <v>0</v>
      </c>
      <c r="E475" s="17">
        <f t="shared" si="610"/>
        <v>0</v>
      </c>
      <c r="F475" s="17">
        <f t="shared" si="610"/>
        <v>0</v>
      </c>
      <c r="G475" s="17">
        <f t="shared" si="610"/>
        <v>0</v>
      </c>
      <c r="H475" s="17">
        <f t="shared" si="610"/>
        <v>0</v>
      </c>
      <c r="I475" s="17">
        <f t="shared" si="610"/>
        <v>0</v>
      </c>
      <c r="J475" s="17">
        <f t="shared" si="610"/>
        <v>0</v>
      </c>
      <c r="K475" s="17">
        <f t="shared" si="610"/>
        <v>0</v>
      </c>
      <c r="L475" s="17">
        <f t="shared" si="610"/>
        <v>0</v>
      </c>
      <c r="M475" s="17">
        <f t="shared" si="610"/>
        <v>0</v>
      </c>
      <c r="N475" s="17">
        <f t="shared" si="610"/>
        <v>0</v>
      </c>
      <c r="O475" s="17">
        <f t="shared" si="610"/>
        <v>0</v>
      </c>
      <c r="P475" s="17">
        <f t="shared" si="610"/>
        <v>0</v>
      </c>
      <c r="Q475" s="17">
        <f t="shared" si="610"/>
        <v>0</v>
      </c>
      <c r="R475" s="17">
        <f t="shared" si="610"/>
        <v>0</v>
      </c>
      <c r="S475" s="17">
        <f t="shared" si="610"/>
        <v>0</v>
      </c>
      <c r="T475" s="17">
        <f t="shared" si="610"/>
        <v>0</v>
      </c>
      <c r="U475" s="17">
        <f t="shared" si="610"/>
        <v>0</v>
      </c>
      <c r="V475" s="17">
        <f t="shared" si="610"/>
        <v>0</v>
      </c>
      <c r="W475" s="17">
        <f t="shared" si="610"/>
        <v>0</v>
      </c>
      <c r="X475" s="17">
        <f t="shared" si="610"/>
        <v>0</v>
      </c>
      <c r="Y475" s="17">
        <f t="shared" si="610"/>
        <v>0</v>
      </c>
      <c r="Z475" s="17">
        <f t="shared" si="610"/>
        <v>0</v>
      </c>
      <c r="AA475" s="17">
        <f t="shared" si="610"/>
        <v>0</v>
      </c>
      <c r="AB475" s="17">
        <f t="shared" si="610"/>
        <v>0</v>
      </c>
      <c r="AC475" s="17">
        <f t="shared" si="610"/>
        <v>0</v>
      </c>
      <c r="AD475" s="17">
        <f t="shared" si="610"/>
        <v>0</v>
      </c>
      <c r="AE475" s="17">
        <f t="shared" si="610"/>
        <v>0</v>
      </c>
      <c r="AF475" s="17">
        <f t="shared" si="610"/>
        <v>0</v>
      </c>
      <c r="AG475" s="17">
        <f t="shared" si="610"/>
        <v>0</v>
      </c>
      <c r="AH475" s="17">
        <f t="shared" si="610"/>
        <v>0</v>
      </c>
      <c r="AI475" s="17">
        <f t="shared" si="610"/>
        <v>0</v>
      </c>
      <c r="AJ475" s="17">
        <f t="shared" si="610"/>
        <v>0</v>
      </c>
      <c r="AK475" s="17">
        <f t="shared" si="610"/>
        <v>0</v>
      </c>
      <c r="AL475" s="17">
        <f t="shared" si="610"/>
        <v>0</v>
      </c>
      <c r="AM475" s="17">
        <f t="shared" si="610"/>
        <v>0</v>
      </c>
      <c r="AN475" s="17">
        <f t="shared" si="610"/>
        <v>0</v>
      </c>
      <c r="AO475" s="17">
        <f t="shared" si="610"/>
        <v>0</v>
      </c>
      <c r="AP475" s="22" t="str">
        <f t="shared" si="596"/>
        <v/>
      </c>
      <c r="AQ475" s="69" t="str">
        <f t="shared" si="597"/>
        <v/>
      </c>
      <c r="AR475" s="8"/>
      <c r="AS475" s="16"/>
      <c r="AT475" s="16"/>
      <c r="AU475" s="16"/>
      <c r="AV475" s="16"/>
      <c r="AW475" s="16"/>
      <c r="AX475" s="16"/>
      <c r="AY475" s="16"/>
      <c r="AZ475" s="16"/>
      <c r="BA475" s="16"/>
      <c r="BB475" s="16"/>
      <c r="BC475" s="16"/>
      <c r="BD475" s="16"/>
      <c r="BE475" s="16"/>
      <c r="BF475" s="16"/>
      <c r="BG475" s="16"/>
      <c r="BH475" s="16"/>
      <c r="BI475" s="16"/>
      <c r="BJ475" s="16"/>
      <c r="BK475" s="16"/>
      <c r="BL475" s="16"/>
      <c r="BM475" s="16"/>
      <c r="BN475" s="16"/>
      <c r="BO475" s="16"/>
      <c r="BP475" s="16"/>
      <c r="BQ475" s="16"/>
      <c r="BR475" s="16"/>
      <c r="BS475" s="16"/>
      <c r="BT475" s="16"/>
      <c r="BU475" s="16"/>
      <c r="BV475" s="16"/>
      <c r="BW475" s="16"/>
      <c r="BX475" s="16"/>
      <c r="BY475" s="16"/>
      <c r="BZ475" s="16"/>
      <c r="CA475" s="16"/>
      <c r="CB475" s="16"/>
      <c r="CC475" s="16"/>
      <c r="CD475" s="16"/>
    </row>
    <row r="476" spans="1:82">
      <c r="A476" s="4"/>
      <c r="B476" s="4"/>
      <c r="C476" s="4"/>
      <c r="D476" s="17">
        <f t="shared" ref="D476:AO476" si="611">IF(UPPER(D212)="ABS",0,IF(AND(D$67&gt;0,N(D$68)=0,D$68&lt;&gt;"*"),N(D212)/D$67*D$66,0))</f>
        <v>0</v>
      </c>
      <c r="E476" s="17">
        <f t="shared" si="611"/>
        <v>0</v>
      </c>
      <c r="F476" s="17">
        <f t="shared" si="611"/>
        <v>0</v>
      </c>
      <c r="G476" s="17">
        <f t="shared" si="611"/>
        <v>0</v>
      </c>
      <c r="H476" s="17">
        <f t="shared" si="611"/>
        <v>0</v>
      </c>
      <c r="I476" s="17">
        <f t="shared" si="611"/>
        <v>0</v>
      </c>
      <c r="J476" s="17">
        <f t="shared" si="611"/>
        <v>0</v>
      </c>
      <c r="K476" s="17">
        <f t="shared" si="611"/>
        <v>0</v>
      </c>
      <c r="L476" s="17">
        <f t="shared" si="611"/>
        <v>0</v>
      </c>
      <c r="M476" s="17">
        <f t="shared" si="611"/>
        <v>0</v>
      </c>
      <c r="N476" s="17">
        <f t="shared" si="611"/>
        <v>0</v>
      </c>
      <c r="O476" s="17">
        <f t="shared" si="611"/>
        <v>0</v>
      </c>
      <c r="P476" s="17">
        <f t="shared" si="611"/>
        <v>0</v>
      </c>
      <c r="Q476" s="17">
        <f t="shared" si="611"/>
        <v>0</v>
      </c>
      <c r="R476" s="17">
        <f t="shared" si="611"/>
        <v>0</v>
      </c>
      <c r="S476" s="17">
        <f t="shared" si="611"/>
        <v>0</v>
      </c>
      <c r="T476" s="17">
        <f t="shared" si="611"/>
        <v>0</v>
      </c>
      <c r="U476" s="17">
        <f t="shared" si="611"/>
        <v>0</v>
      </c>
      <c r="V476" s="17">
        <f t="shared" si="611"/>
        <v>0</v>
      </c>
      <c r="W476" s="17">
        <f t="shared" si="611"/>
        <v>0</v>
      </c>
      <c r="X476" s="17">
        <f t="shared" si="611"/>
        <v>0</v>
      </c>
      <c r="Y476" s="17">
        <f t="shared" si="611"/>
        <v>0</v>
      </c>
      <c r="Z476" s="17">
        <f t="shared" si="611"/>
        <v>0</v>
      </c>
      <c r="AA476" s="17">
        <f t="shared" si="611"/>
        <v>0</v>
      </c>
      <c r="AB476" s="17">
        <f t="shared" si="611"/>
        <v>0</v>
      </c>
      <c r="AC476" s="17">
        <f t="shared" si="611"/>
        <v>0</v>
      </c>
      <c r="AD476" s="17">
        <f t="shared" si="611"/>
        <v>0</v>
      </c>
      <c r="AE476" s="17">
        <f t="shared" si="611"/>
        <v>0</v>
      </c>
      <c r="AF476" s="17">
        <f t="shared" si="611"/>
        <v>0</v>
      </c>
      <c r="AG476" s="17">
        <f t="shared" si="611"/>
        <v>0</v>
      </c>
      <c r="AH476" s="17">
        <f t="shared" si="611"/>
        <v>0</v>
      </c>
      <c r="AI476" s="17">
        <f t="shared" si="611"/>
        <v>0</v>
      </c>
      <c r="AJ476" s="17">
        <f t="shared" si="611"/>
        <v>0</v>
      </c>
      <c r="AK476" s="17">
        <f t="shared" si="611"/>
        <v>0</v>
      </c>
      <c r="AL476" s="17">
        <f t="shared" si="611"/>
        <v>0</v>
      </c>
      <c r="AM476" s="17">
        <f t="shared" si="611"/>
        <v>0</v>
      </c>
      <c r="AN476" s="17">
        <f t="shared" si="611"/>
        <v>0</v>
      </c>
      <c r="AO476" s="17">
        <f t="shared" si="611"/>
        <v>0</v>
      </c>
      <c r="AP476" s="22" t="str">
        <f t="shared" si="596"/>
        <v/>
      </c>
      <c r="AQ476" s="69" t="str">
        <f t="shared" si="597"/>
        <v/>
      </c>
      <c r="AR476" s="8"/>
      <c r="AS476" s="16"/>
      <c r="AT476" s="16"/>
      <c r="AU476" s="16"/>
      <c r="AV476" s="16"/>
      <c r="AW476" s="16"/>
      <c r="AX476" s="16"/>
      <c r="AY476" s="16"/>
      <c r="AZ476" s="16"/>
      <c r="BA476" s="16"/>
      <c r="BB476" s="16"/>
      <c r="BC476" s="16"/>
      <c r="BD476" s="16"/>
      <c r="BE476" s="16"/>
      <c r="BF476" s="16"/>
      <c r="BG476" s="16"/>
      <c r="BH476" s="16"/>
      <c r="BI476" s="16"/>
      <c r="BJ476" s="16"/>
      <c r="BK476" s="16"/>
      <c r="BL476" s="16"/>
      <c r="BM476" s="16"/>
      <c r="BN476" s="16"/>
      <c r="BO476" s="16"/>
      <c r="BP476" s="16"/>
      <c r="BQ476" s="16"/>
      <c r="BR476" s="16"/>
      <c r="BS476" s="16"/>
      <c r="BT476" s="16"/>
      <c r="BU476" s="16"/>
      <c r="BV476" s="16"/>
      <c r="BW476" s="16"/>
      <c r="BX476" s="16"/>
      <c r="BY476" s="16"/>
      <c r="BZ476" s="16"/>
      <c r="CA476" s="16"/>
      <c r="CB476" s="16"/>
      <c r="CC476" s="16"/>
      <c r="CD476" s="16"/>
    </row>
    <row r="477" spans="1:82">
      <c r="A477" s="4"/>
      <c r="B477" s="4"/>
      <c r="C477" s="4"/>
      <c r="D477" s="17">
        <f t="shared" ref="D477:AO477" si="612">IF(UPPER(D213)="ABS",0,IF(AND(D$67&gt;0,N(D$68)=0,D$68&lt;&gt;"*"),N(D213)/D$67*D$66,0))</f>
        <v>0</v>
      </c>
      <c r="E477" s="17">
        <f t="shared" si="612"/>
        <v>0</v>
      </c>
      <c r="F477" s="17">
        <f t="shared" si="612"/>
        <v>0</v>
      </c>
      <c r="G477" s="17">
        <f t="shared" si="612"/>
        <v>0</v>
      </c>
      <c r="H477" s="17">
        <f t="shared" si="612"/>
        <v>0</v>
      </c>
      <c r="I477" s="17">
        <f t="shared" si="612"/>
        <v>0</v>
      </c>
      <c r="J477" s="17">
        <f t="shared" si="612"/>
        <v>0</v>
      </c>
      <c r="K477" s="17">
        <f t="shared" si="612"/>
        <v>0</v>
      </c>
      <c r="L477" s="17">
        <f t="shared" si="612"/>
        <v>0</v>
      </c>
      <c r="M477" s="17">
        <f t="shared" si="612"/>
        <v>0</v>
      </c>
      <c r="N477" s="17">
        <f t="shared" si="612"/>
        <v>0</v>
      </c>
      <c r="O477" s="17">
        <f t="shared" si="612"/>
        <v>0</v>
      </c>
      <c r="P477" s="17">
        <f t="shared" si="612"/>
        <v>0</v>
      </c>
      <c r="Q477" s="17">
        <f t="shared" si="612"/>
        <v>0</v>
      </c>
      <c r="R477" s="17">
        <f t="shared" si="612"/>
        <v>0</v>
      </c>
      <c r="S477" s="17">
        <f t="shared" si="612"/>
        <v>0</v>
      </c>
      <c r="T477" s="17">
        <f t="shared" si="612"/>
        <v>0</v>
      </c>
      <c r="U477" s="17">
        <f t="shared" si="612"/>
        <v>0</v>
      </c>
      <c r="V477" s="17">
        <f t="shared" si="612"/>
        <v>0</v>
      </c>
      <c r="W477" s="17">
        <f t="shared" si="612"/>
        <v>0</v>
      </c>
      <c r="X477" s="17">
        <f t="shared" si="612"/>
        <v>0</v>
      </c>
      <c r="Y477" s="17">
        <f t="shared" si="612"/>
        <v>0</v>
      </c>
      <c r="Z477" s="17">
        <f t="shared" si="612"/>
        <v>0</v>
      </c>
      <c r="AA477" s="17">
        <f t="shared" si="612"/>
        <v>0</v>
      </c>
      <c r="AB477" s="17">
        <f t="shared" si="612"/>
        <v>0</v>
      </c>
      <c r="AC477" s="17">
        <f t="shared" si="612"/>
        <v>0</v>
      </c>
      <c r="AD477" s="17">
        <f t="shared" si="612"/>
        <v>0</v>
      </c>
      <c r="AE477" s="17">
        <f t="shared" si="612"/>
        <v>0</v>
      </c>
      <c r="AF477" s="17">
        <f t="shared" si="612"/>
        <v>0</v>
      </c>
      <c r="AG477" s="17">
        <f t="shared" si="612"/>
        <v>0</v>
      </c>
      <c r="AH477" s="17">
        <f t="shared" si="612"/>
        <v>0</v>
      </c>
      <c r="AI477" s="17">
        <f t="shared" si="612"/>
        <v>0</v>
      </c>
      <c r="AJ477" s="17">
        <f t="shared" si="612"/>
        <v>0</v>
      </c>
      <c r="AK477" s="17">
        <f t="shared" si="612"/>
        <v>0</v>
      </c>
      <c r="AL477" s="17">
        <f t="shared" si="612"/>
        <v>0</v>
      </c>
      <c r="AM477" s="17">
        <f t="shared" si="612"/>
        <v>0</v>
      </c>
      <c r="AN477" s="17">
        <f t="shared" si="612"/>
        <v>0</v>
      </c>
      <c r="AO477" s="17">
        <f t="shared" si="612"/>
        <v>0</v>
      </c>
      <c r="AP477" s="22" t="str">
        <f t="shared" si="596"/>
        <v/>
      </c>
      <c r="AQ477" s="69" t="str">
        <f t="shared" si="597"/>
        <v/>
      </c>
      <c r="AR477" s="8"/>
      <c r="AS477" s="16"/>
      <c r="AT477" s="16"/>
      <c r="AU477" s="16"/>
      <c r="AV477" s="16"/>
      <c r="AW477" s="16"/>
      <c r="AX477" s="16"/>
      <c r="AY477" s="16"/>
      <c r="AZ477" s="16"/>
      <c r="BA477" s="16"/>
      <c r="BB477" s="16"/>
      <c r="BC477" s="16"/>
      <c r="BD477" s="16"/>
      <c r="BE477" s="16"/>
      <c r="BF477" s="16"/>
      <c r="BG477" s="16"/>
      <c r="BH477" s="16"/>
      <c r="BI477" s="16"/>
      <c r="BJ477" s="16"/>
      <c r="BK477" s="16"/>
      <c r="BL477" s="16"/>
      <c r="BM477" s="16"/>
      <c r="BN477" s="16"/>
      <c r="BO477" s="16"/>
      <c r="BP477" s="16"/>
      <c r="BQ477" s="16"/>
      <c r="BR477" s="16"/>
      <c r="BS477" s="16"/>
      <c r="BT477" s="16"/>
      <c r="BU477" s="16"/>
      <c r="BV477" s="16"/>
      <c r="BW477" s="16"/>
      <c r="BX477" s="16"/>
      <c r="BY477" s="16"/>
      <c r="BZ477" s="16"/>
      <c r="CA477" s="16"/>
      <c r="CB477" s="16"/>
      <c r="CC477" s="16"/>
      <c r="CD477" s="16"/>
    </row>
    <row r="478" spans="1:82">
      <c r="A478" s="4"/>
      <c r="B478" s="4"/>
      <c r="C478" s="4"/>
      <c r="D478" s="17">
        <f t="shared" ref="D478:AO478" si="613">IF(UPPER(D214)="ABS",0,IF(AND(D$67&gt;0,N(D$68)=0,D$68&lt;&gt;"*"),N(D214)/D$67*D$66,0))</f>
        <v>0</v>
      </c>
      <c r="E478" s="17">
        <f t="shared" si="613"/>
        <v>0</v>
      </c>
      <c r="F478" s="17">
        <f t="shared" si="613"/>
        <v>0</v>
      </c>
      <c r="G478" s="17">
        <f t="shared" si="613"/>
        <v>0</v>
      </c>
      <c r="H478" s="17">
        <f t="shared" si="613"/>
        <v>0</v>
      </c>
      <c r="I478" s="17">
        <f t="shared" si="613"/>
        <v>0</v>
      </c>
      <c r="J478" s="17">
        <f t="shared" si="613"/>
        <v>0</v>
      </c>
      <c r="K478" s="17">
        <f t="shared" si="613"/>
        <v>0</v>
      </c>
      <c r="L478" s="17">
        <f t="shared" si="613"/>
        <v>0</v>
      </c>
      <c r="M478" s="17">
        <f t="shared" si="613"/>
        <v>0</v>
      </c>
      <c r="N478" s="17">
        <f t="shared" si="613"/>
        <v>0</v>
      </c>
      <c r="O478" s="17">
        <f t="shared" si="613"/>
        <v>0</v>
      </c>
      <c r="P478" s="17">
        <f t="shared" si="613"/>
        <v>0</v>
      </c>
      <c r="Q478" s="17">
        <f t="shared" si="613"/>
        <v>0</v>
      </c>
      <c r="R478" s="17">
        <f t="shared" si="613"/>
        <v>0</v>
      </c>
      <c r="S478" s="17">
        <f t="shared" si="613"/>
        <v>0</v>
      </c>
      <c r="T478" s="17">
        <f t="shared" si="613"/>
        <v>0</v>
      </c>
      <c r="U478" s="17">
        <f t="shared" si="613"/>
        <v>0</v>
      </c>
      <c r="V478" s="17">
        <f t="shared" si="613"/>
        <v>0</v>
      </c>
      <c r="W478" s="17">
        <f t="shared" si="613"/>
        <v>0</v>
      </c>
      <c r="X478" s="17">
        <f t="shared" si="613"/>
        <v>0</v>
      </c>
      <c r="Y478" s="17">
        <f t="shared" si="613"/>
        <v>0</v>
      </c>
      <c r="Z478" s="17">
        <f t="shared" si="613"/>
        <v>0</v>
      </c>
      <c r="AA478" s="17">
        <f t="shared" si="613"/>
        <v>0</v>
      </c>
      <c r="AB478" s="17">
        <f t="shared" si="613"/>
        <v>0</v>
      </c>
      <c r="AC478" s="17">
        <f t="shared" si="613"/>
        <v>0</v>
      </c>
      <c r="AD478" s="17">
        <f t="shared" si="613"/>
        <v>0</v>
      </c>
      <c r="AE478" s="17">
        <f t="shared" si="613"/>
        <v>0</v>
      </c>
      <c r="AF478" s="17">
        <f t="shared" si="613"/>
        <v>0</v>
      </c>
      <c r="AG478" s="17">
        <f t="shared" si="613"/>
        <v>0</v>
      </c>
      <c r="AH478" s="17">
        <f t="shared" si="613"/>
        <v>0</v>
      </c>
      <c r="AI478" s="17">
        <f t="shared" si="613"/>
        <v>0</v>
      </c>
      <c r="AJ478" s="17">
        <f t="shared" si="613"/>
        <v>0</v>
      </c>
      <c r="AK478" s="17">
        <f t="shared" si="613"/>
        <v>0</v>
      </c>
      <c r="AL478" s="17">
        <f t="shared" si="613"/>
        <v>0</v>
      </c>
      <c r="AM478" s="17">
        <f t="shared" si="613"/>
        <v>0</v>
      </c>
      <c r="AN478" s="17">
        <f t="shared" si="613"/>
        <v>0</v>
      </c>
      <c r="AO478" s="17">
        <f t="shared" si="613"/>
        <v>0</v>
      </c>
      <c r="AP478" s="22" t="str">
        <f t="shared" si="596"/>
        <v/>
      </c>
      <c r="AQ478" s="69" t="str">
        <f t="shared" si="597"/>
        <v/>
      </c>
      <c r="AR478" s="8"/>
      <c r="AS478" s="16"/>
      <c r="AT478" s="16"/>
      <c r="AU478" s="16"/>
      <c r="AV478" s="16"/>
      <c r="AW478" s="16"/>
      <c r="AX478" s="16"/>
      <c r="AY478" s="16"/>
      <c r="AZ478" s="16"/>
      <c r="BA478" s="16"/>
      <c r="BB478" s="16"/>
      <c r="BC478" s="16"/>
      <c r="BD478" s="16"/>
      <c r="BE478" s="16"/>
      <c r="BF478" s="16"/>
      <c r="BG478" s="16"/>
      <c r="BH478" s="16"/>
      <c r="BI478" s="16"/>
      <c r="BJ478" s="16"/>
      <c r="BK478" s="16"/>
      <c r="BL478" s="16"/>
      <c r="BM478" s="16"/>
      <c r="BN478" s="16"/>
      <c r="BO478" s="16"/>
      <c r="BP478" s="16"/>
      <c r="BQ478" s="16"/>
      <c r="BR478" s="16"/>
      <c r="BS478" s="16"/>
      <c r="BT478" s="16"/>
      <c r="BU478" s="16"/>
      <c r="BV478" s="16"/>
      <c r="BW478" s="16"/>
      <c r="BX478" s="16"/>
      <c r="BY478" s="16"/>
      <c r="BZ478" s="16"/>
      <c r="CA478" s="16"/>
      <c r="CB478" s="16"/>
      <c r="CC478" s="16"/>
      <c r="CD478" s="16"/>
    </row>
    <row r="479" spans="1:82">
      <c r="A479" s="4"/>
      <c r="B479" s="4"/>
      <c r="C479" s="4"/>
      <c r="D479" s="17">
        <f t="shared" ref="D479:AO479" si="614">IF(UPPER(D215)="ABS",0,IF(AND(D$67&gt;0,N(D$68)=0,D$68&lt;&gt;"*"),N(D215)/D$67*D$66,0))</f>
        <v>0</v>
      </c>
      <c r="E479" s="17">
        <f t="shared" si="614"/>
        <v>0</v>
      </c>
      <c r="F479" s="17">
        <f t="shared" si="614"/>
        <v>0</v>
      </c>
      <c r="G479" s="17">
        <f t="shared" si="614"/>
        <v>0</v>
      </c>
      <c r="H479" s="17">
        <f t="shared" si="614"/>
        <v>0</v>
      </c>
      <c r="I479" s="17">
        <f t="shared" si="614"/>
        <v>0</v>
      </c>
      <c r="J479" s="17">
        <f t="shared" si="614"/>
        <v>0</v>
      </c>
      <c r="K479" s="17">
        <f t="shared" si="614"/>
        <v>0</v>
      </c>
      <c r="L479" s="17">
        <f t="shared" si="614"/>
        <v>0</v>
      </c>
      <c r="M479" s="17">
        <f t="shared" si="614"/>
        <v>0</v>
      </c>
      <c r="N479" s="17">
        <f t="shared" si="614"/>
        <v>0</v>
      </c>
      <c r="O479" s="17">
        <f t="shared" si="614"/>
        <v>0</v>
      </c>
      <c r="P479" s="17">
        <f t="shared" si="614"/>
        <v>0</v>
      </c>
      <c r="Q479" s="17">
        <f t="shared" si="614"/>
        <v>0</v>
      </c>
      <c r="R479" s="17">
        <f t="shared" si="614"/>
        <v>0</v>
      </c>
      <c r="S479" s="17">
        <f t="shared" si="614"/>
        <v>0</v>
      </c>
      <c r="T479" s="17">
        <f t="shared" si="614"/>
        <v>0</v>
      </c>
      <c r="U479" s="17">
        <f t="shared" si="614"/>
        <v>0</v>
      </c>
      <c r="V479" s="17">
        <f t="shared" si="614"/>
        <v>0</v>
      </c>
      <c r="W479" s="17">
        <f t="shared" si="614"/>
        <v>0</v>
      </c>
      <c r="X479" s="17">
        <f t="shared" si="614"/>
        <v>0</v>
      </c>
      <c r="Y479" s="17">
        <f t="shared" si="614"/>
        <v>0</v>
      </c>
      <c r="Z479" s="17">
        <f t="shared" si="614"/>
        <v>0</v>
      </c>
      <c r="AA479" s="17">
        <f t="shared" si="614"/>
        <v>0</v>
      </c>
      <c r="AB479" s="17">
        <f t="shared" si="614"/>
        <v>0</v>
      </c>
      <c r="AC479" s="17">
        <f t="shared" si="614"/>
        <v>0</v>
      </c>
      <c r="AD479" s="17">
        <f t="shared" si="614"/>
        <v>0</v>
      </c>
      <c r="AE479" s="17">
        <f t="shared" si="614"/>
        <v>0</v>
      </c>
      <c r="AF479" s="17">
        <f t="shared" si="614"/>
        <v>0</v>
      </c>
      <c r="AG479" s="17">
        <f t="shared" si="614"/>
        <v>0</v>
      </c>
      <c r="AH479" s="17">
        <f t="shared" si="614"/>
        <v>0</v>
      </c>
      <c r="AI479" s="17">
        <f t="shared" si="614"/>
        <v>0</v>
      </c>
      <c r="AJ479" s="17">
        <f t="shared" si="614"/>
        <v>0</v>
      </c>
      <c r="AK479" s="17">
        <f t="shared" si="614"/>
        <v>0</v>
      </c>
      <c r="AL479" s="17">
        <f t="shared" si="614"/>
        <v>0</v>
      </c>
      <c r="AM479" s="17">
        <f t="shared" si="614"/>
        <v>0</v>
      </c>
      <c r="AN479" s="17">
        <f t="shared" si="614"/>
        <v>0</v>
      </c>
      <c r="AO479" s="17">
        <f t="shared" si="614"/>
        <v>0</v>
      </c>
      <c r="AP479" s="22" t="str">
        <f t="shared" si="596"/>
        <v/>
      </c>
      <c r="AQ479" s="69" t="str">
        <f t="shared" si="597"/>
        <v/>
      </c>
      <c r="AR479" s="8"/>
      <c r="AS479" s="16"/>
      <c r="AT479" s="16"/>
      <c r="AU479" s="16"/>
      <c r="AV479" s="16"/>
      <c r="AW479" s="16"/>
      <c r="AX479" s="16"/>
      <c r="AY479" s="16"/>
      <c r="AZ479" s="16"/>
      <c r="BA479" s="16"/>
      <c r="BB479" s="16"/>
      <c r="BC479" s="16"/>
      <c r="BD479" s="16"/>
      <c r="BE479" s="16"/>
      <c r="BF479" s="16"/>
      <c r="BG479" s="16"/>
      <c r="BH479" s="16"/>
      <c r="BI479" s="16"/>
      <c r="BJ479" s="16"/>
      <c r="BK479" s="16"/>
      <c r="BL479" s="16"/>
      <c r="BM479" s="16"/>
      <c r="BN479" s="16"/>
      <c r="BO479" s="16"/>
      <c r="BP479" s="16"/>
      <c r="BQ479" s="16"/>
      <c r="BR479" s="16"/>
      <c r="BS479" s="16"/>
      <c r="BT479" s="16"/>
      <c r="BU479" s="16"/>
      <c r="BV479" s="16"/>
      <c r="BW479" s="16"/>
      <c r="BX479" s="16"/>
      <c r="BY479" s="16"/>
      <c r="BZ479" s="16"/>
      <c r="CA479" s="16"/>
      <c r="CB479" s="16"/>
      <c r="CC479" s="16"/>
      <c r="CD479" s="16"/>
    </row>
    <row r="480" spans="1:82">
      <c r="A480" s="4"/>
      <c r="B480" s="4"/>
      <c r="C480" s="4"/>
      <c r="D480" s="17">
        <f t="shared" ref="D480:AO480" si="615">IF(UPPER(D216)="ABS",0,IF(AND(D$67&gt;0,N(D$68)=0,D$68&lt;&gt;"*"),N(D216)/D$67*D$66,0))</f>
        <v>0</v>
      </c>
      <c r="E480" s="17">
        <f t="shared" si="615"/>
        <v>0</v>
      </c>
      <c r="F480" s="17">
        <f t="shared" si="615"/>
        <v>0</v>
      </c>
      <c r="G480" s="17">
        <f t="shared" si="615"/>
        <v>0</v>
      </c>
      <c r="H480" s="17">
        <f t="shared" si="615"/>
        <v>0</v>
      </c>
      <c r="I480" s="17">
        <f t="shared" si="615"/>
        <v>0</v>
      </c>
      <c r="J480" s="17">
        <f t="shared" si="615"/>
        <v>0</v>
      </c>
      <c r="K480" s="17">
        <f t="shared" si="615"/>
        <v>0</v>
      </c>
      <c r="L480" s="17">
        <f t="shared" si="615"/>
        <v>0</v>
      </c>
      <c r="M480" s="17">
        <f t="shared" si="615"/>
        <v>0</v>
      </c>
      <c r="N480" s="17">
        <f t="shared" si="615"/>
        <v>0</v>
      </c>
      <c r="O480" s="17">
        <f t="shared" si="615"/>
        <v>0</v>
      </c>
      <c r="P480" s="17">
        <f t="shared" si="615"/>
        <v>0</v>
      </c>
      <c r="Q480" s="17">
        <f t="shared" si="615"/>
        <v>0</v>
      </c>
      <c r="R480" s="17">
        <f t="shared" si="615"/>
        <v>0</v>
      </c>
      <c r="S480" s="17">
        <f t="shared" si="615"/>
        <v>0</v>
      </c>
      <c r="T480" s="17">
        <f t="shared" si="615"/>
        <v>0</v>
      </c>
      <c r="U480" s="17">
        <f t="shared" si="615"/>
        <v>0</v>
      </c>
      <c r="V480" s="17">
        <f t="shared" si="615"/>
        <v>0</v>
      </c>
      <c r="W480" s="17">
        <f t="shared" si="615"/>
        <v>0</v>
      </c>
      <c r="X480" s="17">
        <f t="shared" si="615"/>
        <v>0</v>
      </c>
      <c r="Y480" s="17">
        <f t="shared" si="615"/>
        <v>0</v>
      </c>
      <c r="Z480" s="17">
        <f t="shared" si="615"/>
        <v>0</v>
      </c>
      <c r="AA480" s="17">
        <f t="shared" si="615"/>
        <v>0</v>
      </c>
      <c r="AB480" s="17">
        <f t="shared" si="615"/>
        <v>0</v>
      </c>
      <c r="AC480" s="17">
        <f t="shared" si="615"/>
        <v>0</v>
      </c>
      <c r="AD480" s="17">
        <f t="shared" si="615"/>
        <v>0</v>
      </c>
      <c r="AE480" s="17">
        <f t="shared" si="615"/>
        <v>0</v>
      </c>
      <c r="AF480" s="17">
        <f t="shared" si="615"/>
        <v>0</v>
      </c>
      <c r="AG480" s="17">
        <f t="shared" si="615"/>
        <v>0</v>
      </c>
      <c r="AH480" s="17">
        <f t="shared" si="615"/>
        <v>0</v>
      </c>
      <c r="AI480" s="17">
        <f t="shared" si="615"/>
        <v>0</v>
      </c>
      <c r="AJ480" s="17">
        <f t="shared" si="615"/>
        <v>0</v>
      </c>
      <c r="AK480" s="17">
        <f t="shared" si="615"/>
        <v>0</v>
      </c>
      <c r="AL480" s="17">
        <f t="shared" si="615"/>
        <v>0</v>
      </c>
      <c r="AM480" s="17">
        <f t="shared" si="615"/>
        <v>0</v>
      </c>
      <c r="AN480" s="17">
        <f t="shared" si="615"/>
        <v>0</v>
      </c>
      <c r="AO480" s="17">
        <f t="shared" si="615"/>
        <v>0</v>
      </c>
      <c r="AP480" s="22" t="str">
        <f t="shared" si="596"/>
        <v/>
      </c>
      <c r="AQ480" s="69" t="str">
        <f t="shared" si="597"/>
        <v/>
      </c>
      <c r="AR480" s="8"/>
      <c r="AS480" s="16"/>
      <c r="AT480" s="16"/>
      <c r="AU480" s="16"/>
      <c r="AV480" s="16"/>
      <c r="AW480" s="16"/>
      <c r="AX480" s="16"/>
      <c r="AY480" s="16"/>
      <c r="AZ480" s="16"/>
      <c r="BA480" s="16"/>
      <c r="BB480" s="16"/>
      <c r="BC480" s="16"/>
      <c r="BD480" s="16"/>
      <c r="BE480" s="16"/>
      <c r="BF480" s="16"/>
      <c r="BG480" s="16"/>
      <c r="BH480" s="16"/>
      <c r="BI480" s="16"/>
      <c r="BJ480" s="16"/>
      <c r="BK480" s="16"/>
      <c r="BL480" s="16"/>
      <c r="BM480" s="16"/>
      <c r="BN480" s="16"/>
      <c r="BO480" s="16"/>
      <c r="BP480" s="16"/>
      <c r="BQ480" s="16"/>
      <c r="BR480" s="16"/>
      <c r="BS480" s="16"/>
      <c r="BT480" s="16"/>
      <c r="BU480" s="16"/>
      <c r="BV480" s="16"/>
      <c r="BW480" s="16"/>
      <c r="BX480" s="16"/>
      <c r="BY480" s="16"/>
      <c r="BZ480" s="16"/>
      <c r="CA480" s="16"/>
      <c r="CB480" s="16"/>
      <c r="CC480" s="16"/>
      <c r="CD480" s="16"/>
    </row>
    <row r="481" spans="4:82" s="4" customFormat="1">
      <c r="D481" s="17">
        <f t="shared" ref="D481:AO481" si="616">IF(UPPER(D217)="ABS",0,IF(AND(D$67&gt;0,N(D$68)=0,D$68&lt;&gt;"*"),N(D217)/D$67*D$66,0))</f>
        <v>0</v>
      </c>
      <c r="E481" s="17">
        <f t="shared" si="616"/>
        <v>0</v>
      </c>
      <c r="F481" s="17">
        <f t="shared" si="616"/>
        <v>0</v>
      </c>
      <c r="G481" s="17">
        <f t="shared" si="616"/>
        <v>0</v>
      </c>
      <c r="H481" s="17">
        <f t="shared" si="616"/>
        <v>0</v>
      </c>
      <c r="I481" s="17">
        <f t="shared" si="616"/>
        <v>0</v>
      </c>
      <c r="J481" s="17">
        <f t="shared" si="616"/>
        <v>0</v>
      </c>
      <c r="K481" s="17">
        <f t="shared" si="616"/>
        <v>0</v>
      </c>
      <c r="L481" s="17">
        <f t="shared" si="616"/>
        <v>0</v>
      </c>
      <c r="M481" s="17">
        <f t="shared" si="616"/>
        <v>0</v>
      </c>
      <c r="N481" s="17">
        <f t="shared" si="616"/>
        <v>0</v>
      </c>
      <c r="O481" s="17">
        <f t="shared" si="616"/>
        <v>0</v>
      </c>
      <c r="P481" s="17">
        <f t="shared" si="616"/>
        <v>0</v>
      </c>
      <c r="Q481" s="17">
        <f t="shared" si="616"/>
        <v>0</v>
      </c>
      <c r="R481" s="17">
        <f t="shared" si="616"/>
        <v>0</v>
      </c>
      <c r="S481" s="17">
        <f t="shared" si="616"/>
        <v>0</v>
      </c>
      <c r="T481" s="17">
        <f t="shared" si="616"/>
        <v>0</v>
      </c>
      <c r="U481" s="17">
        <f t="shared" si="616"/>
        <v>0</v>
      </c>
      <c r="V481" s="17">
        <f t="shared" si="616"/>
        <v>0</v>
      </c>
      <c r="W481" s="17">
        <f t="shared" si="616"/>
        <v>0</v>
      </c>
      <c r="X481" s="17">
        <f t="shared" si="616"/>
        <v>0</v>
      </c>
      <c r="Y481" s="17">
        <f t="shared" si="616"/>
        <v>0</v>
      </c>
      <c r="Z481" s="17">
        <f t="shared" si="616"/>
        <v>0</v>
      </c>
      <c r="AA481" s="17">
        <f t="shared" si="616"/>
        <v>0</v>
      </c>
      <c r="AB481" s="17">
        <f t="shared" si="616"/>
        <v>0</v>
      </c>
      <c r="AC481" s="17">
        <f t="shared" si="616"/>
        <v>0</v>
      </c>
      <c r="AD481" s="17">
        <f t="shared" si="616"/>
        <v>0</v>
      </c>
      <c r="AE481" s="17">
        <f t="shared" si="616"/>
        <v>0</v>
      </c>
      <c r="AF481" s="17">
        <f t="shared" si="616"/>
        <v>0</v>
      </c>
      <c r="AG481" s="17">
        <f t="shared" si="616"/>
        <v>0</v>
      </c>
      <c r="AH481" s="17">
        <f t="shared" si="616"/>
        <v>0</v>
      </c>
      <c r="AI481" s="17">
        <f t="shared" si="616"/>
        <v>0</v>
      </c>
      <c r="AJ481" s="17">
        <f t="shared" si="616"/>
        <v>0</v>
      </c>
      <c r="AK481" s="17">
        <f t="shared" si="616"/>
        <v>0</v>
      </c>
      <c r="AL481" s="17">
        <f t="shared" si="616"/>
        <v>0</v>
      </c>
      <c r="AM481" s="17">
        <f t="shared" si="616"/>
        <v>0</v>
      </c>
      <c r="AN481" s="17">
        <f t="shared" si="616"/>
        <v>0</v>
      </c>
      <c r="AO481" s="17">
        <f t="shared" si="616"/>
        <v>0</v>
      </c>
      <c r="AP481" s="22" t="str">
        <f t="shared" si="596"/>
        <v/>
      </c>
      <c r="AQ481" s="69" t="str">
        <f t="shared" si="597"/>
        <v/>
      </c>
      <c r="AR481" s="8"/>
      <c r="AS481" s="16"/>
      <c r="AT481" s="16"/>
      <c r="AU481" s="16"/>
      <c r="AV481" s="16"/>
      <c r="AW481" s="16"/>
      <c r="AX481" s="16"/>
      <c r="AY481" s="16"/>
      <c r="AZ481" s="16"/>
      <c r="BA481" s="16"/>
      <c r="BB481" s="16"/>
      <c r="BC481" s="16"/>
      <c r="BD481" s="16"/>
      <c r="BE481" s="16"/>
      <c r="BF481" s="16"/>
      <c r="BG481" s="16"/>
      <c r="BH481" s="16"/>
      <c r="BI481" s="16"/>
      <c r="BJ481" s="16"/>
      <c r="BK481" s="16"/>
      <c r="BL481" s="16"/>
      <c r="BM481" s="16"/>
      <c r="BN481" s="16"/>
      <c r="BO481" s="16"/>
      <c r="BP481" s="16"/>
      <c r="BQ481" s="16"/>
      <c r="BR481" s="16"/>
      <c r="BS481" s="16"/>
      <c r="BT481" s="16"/>
      <c r="BU481" s="16"/>
      <c r="BV481" s="16"/>
      <c r="BW481" s="16"/>
      <c r="BX481" s="16"/>
      <c r="BY481" s="16"/>
      <c r="BZ481" s="16"/>
      <c r="CA481" s="16"/>
      <c r="CB481" s="16"/>
      <c r="CC481" s="16"/>
      <c r="CD481" s="16"/>
    </row>
    <row r="482" spans="4:82" s="4" customFormat="1">
      <c r="D482" s="17">
        <f t="shared" ref="D482:AO482" si="617">IF(UPPER(D218)="ABS",0,IF(AND(D$67&gt;0,N(D$68)=0,D$68&lt;&gt;"*"),N(D218)/D$67*D$66,0))</f>
        <v>0</v>
      </c>
      <c r="E482" s="17">
        <f t="shared" si="617"/>
        <v>0</v>
      </c>
      <c r="F482" s="17">
        <f t="shared" si="617"/>
        <v>0</v>
      </c>
      <c r="G482" s="17">
        <f t="shared" si="617"/>
        <v>0</v>
      </c>
      <c r="H482" s="17">
        <f t="shared" si="617"/>
        <v>0</v>
      </c>
      <c r="I482" s="17">
        <f t="shared" si="617"/>
        <v>0</v>
      </c>
      <c r="J482" s="17">
        <f t="shared" si="617"/>
        <v>0</v>
      </c>
      <c r="K482" s="17">
        <f t="shared" si="617"/>
        <v>0</v>
      </c>
      <c r="L482" s="17">
        <f t="shared" si="617"/>
        <v>0</v>
      </c>
      <c r="M482" s="17">
        <f t="shared" si="617"/>
        <v>0</v>
      </c>
      <c r="N482" s="17">
        <f t="shared" si="617"/>
        <v>0</v>
      </c>
      <c r="O482" s="17">
        <f t="shared" si="617"/>
        <v>0</v>
      </c>
      <c r="P482" s="17">
        <f t="shared" si="617"/>
        <v>0</v>
      </c>
      <c r="Q482" s="17">
        <f t="shared" si="617"/>
        <v>0</v>
      </c>
      <c r="R482" s="17">
        <f t="shared" si="617"/>
        <v>0</v>
      </c>
      <c r="S482" s="17">
        <f t="shared" si="617"/>
        <v>0</v>
      </c>
      <c r="T482" s="17">
        <f t="shared" si="617"/>
        <v>0</v>
      </c>
      <c r="U482" s="17">
        <f t="shared" si="617"/>
        <v>0</v>
      </c>
      <c r="V482" s="17">
        <f t="shared" si="617"/>
        <v>0</v>
      </c>
      <c r="W482" s="17">
        <f t="shared" si="617"/>
        <v>0</v>
      </c>
      <c r="X482" s="17">
        <f t="shared" si="617"/>
        <v>0</v>
      </c>
      <c r="Y482" s="17">
        <f t="shared" si="617"/>
        <v>0</v>
      </c>
      <c r="Z482" s="17">
        <f t="shared" si="617"/>
        <v>0</v>
      </c>
      <c r="AA482" s="17">
        <f t="shared" si="617"/>
        <v>0</v>
      </c>
      <c r="AB482" s="17">
        <f t="shared" si="617"/>
        <v>0</v>
      </c>
      <c r="AC482" s="17">
        <f t="shared" si="617"/>
        <v>0</v>
      </c>
      <c r="AD482" s="17">
        <f t="shared" si="617"/>
        <v>0</v>
      </c>
      <c r="AE482" s="17">
        <f t="shared" si="617"/>
        <v>0</v>
      </c>
      <c r="AF482" s="17">
        <f t="shared" si="617"/>
        <v>0</v>
      </c>
      <c r="AG482" s="17">
        <f t="shared" si="617"/>
        <v>0</v>
      </c>
      <c r="AH482" s="17">
        <f t="shared" si="617"/>
        <v>0</v>
      </c>
      <c r="AI482" s="17">
        <f t="shared" si="617"/>
        <v>0</v>
      </c>
      <c r="AJ482" s="17">
        <f t="shared" si="617"/>
        <v>0</v>
      </c>
      <c r="AK482" s="17">
        <f t="shared" si="617"/>
        <v>0</v>
      </c>
      <c r="AL482" s="17">
        <f t="shared" si="617"/>
        <v>0</v>
      </c>
      <c r="AM482" s="17">
        <f t="shared" si="617"/>
        <v>0</v>
      </c>
      <c r="AN482" s="17">
        <f t="shared" si="617"/>
        <v>0</v>
      </c>
      <c r="AO482" s="17">
        <f t="shared" si="617"/>
        <v>0</v>
      </c>
      <c r="AP482" s="22" t="str">
        <f t="shared" si="596"/>
        <v/>
      </c>
      <c r="AQ482" s="69" t="str">
        <f t="shared" si="597"/>
        <v/>
      </c>
      <c r="AR482" s="8"/>
      <c r="AS482" s="16"/>
      <c r="AT482" s="16"/>
      <c r="AU482" s="16"/>
      <c r="AV482" s="16"/>
      <c r="AW482" s="16"/>
      <c r="AX482" s="16"/>
      <c r="AY482" s="16"/>
      <c r="AZ482" s="16"/>
      <c r="BA482" s="16"/>
      <c r="BB482" s="16"/>
      <c r="BC482" s="16"/>
      <c r="BD482" s="16"/>
      <c r="BE482" s="16"/>
      <c r="BF482" s="16"/>
      <c r="BG482" s="16"/>
      <c r="BH482" s="16"/>
      <c r="BI482" s="16"/>
      <c r="BJ482" s="16"/>
      <c r="BK482" s="16"/>
      <c r="BL482" s="16"/>
      <c r="BM482" s="16"/>
      <c r="BN482" s="16"/>
      <c r="BO482" s="16"/>
      <c r="BP482" s="16"/>
      <c r="BQ482" s="16"/>
      <c r="BR482" s="16"/>
      <c r="BS482" s="16"/>
      <c r="BT482" s="16"/>
      <c r="BU482" s="16"/>
      <c r="BV482" s="16"/>
      <c r="BW482" s="16"/>
      <c r="BX482" s="16"/>
      <c r="BY482" s="16"/>
      <c r="BZ482" s="16"/>
      <c r="CA482" s="16"/>
      <c r="CB482" s="16"/>
      <c r="CC482" s="16"/>
      <c r="CD482" s="16"/>
    </row>
    <row r="483" spans="4:82" s="4" customFormat="1">
      <c r="D483" s="17">
        <f t="shared" ref="D483:AO483" si="618">IF(UPPER(D219)="ABS",0,IF(AND(D$67&gt;0,N(D$68)=0,D$68&lt;&gt;"*"),N(D219)/D$67*D$66,0))</f>
        <v>0</v>
      </c>
      <c r="E483" s="17">
        <f t="shared" si="618"/>
        <v>0</v>
      </c>
      <c r="F483" s="17">
        <f t="shared" si="618"/>
        <v>0</v>
      </c>
      <c r="G483" s="17">
        <f t="shared" si="618"/>
        <v>0</v>
      </c>
      <c r="H483" s="17">
        <f t="shared" si="618"/>
        <v>0</v>
      </c>
      <c r="I483" s="17">
        <f t="shared" si="618"/>
        <v>0</v>
      </c>
      <c r="J483" s="17">
        <f t="shared" si="618"/>
        <v>0</v>
      </c>
      <c r="K483" s="17">
        <f t="shared" si="618"/>
        <v>0</v>
      </c>
      <c r="L483" s="17">
        <f t="shared" si="618"/>
        <v>0</v>
      </c>
      <c r="M483" s="17">
        <f t="shared" si="618"/>
        <v>0</v>
      </c>
      <c r="N483" s="17">
        <f t="shared" si="618"/>
        <v>0</v>
      </c>
      <c r="O483" s="17">
        <f t="shared" si="618"/>
        <v>0</v>
      </c>
      <c r="P483" s="17">
        <f t="shared" si="618"/>
        <v>0</v>
      </c>
      <c r="Q483" s="17">
        <f t="shared" si="618"/>
        <v>0</v>
      </c>
      <c r="R483" s="17">
        <f t="shared" si="618"/>
        <v>0</v>
      </c>
      <c r="S483" s="17">
        <f t="shared" si="618"/>
        <v>0</v>
      </c>
      <c r="T483" s="17">
        <f t="shared" si="618"/>
        <v>0</v>
      </c>
      <c r="U483" s="17">
        <f t="shared" si="618"/>
        <v>0</v>
      </c>
      <c r="V483" s="17">
        <f t="shared" si="618"/>
        <v>0</v>
      </c>
      <c r="W483" s="17">
        <f t="shared" si="618"/>
        <v>0</v>
      </c>
      <c r="X483" s="17">
        <f t="shared" si="618"/>
        <v>0</v>
      </c>
      <c r="Y483" s="17">
        <f t="shared" si="618"/>
        <v>0</v>
      </c>
      <c r="Z483" s="17">
        <f t="shared" si="618"/>
        <v>0</v>
      </c>
      <c r="AA483" s="17">
        <f t="shared" si="618"/>
        <v>0</v>
      </c>
      <c r="AB483" s="17">
        <f t="shared" si="618"/>
        <v>0</v>
      </c>
      <c r="AC483" s="17">
        <f t="shared" si="618"/>
        <v>0</v>
      </c>
      <c r="AD483" s="17">
        <f t="shared" si="618"/>
        <v>0</v>
      </c>
      <c r="AE483" s="17">
        <f t="shared" si="618"/>
        <v>0</v>
      </c>
      <c r="AF483" s="17">
        <f t="shared" si="618"/>
        <v>0</v>
      </c>
      <c r="AG483" s="17">
        <f t="shared" si="618"/>
        <v>0</v>
      </c>
      <c r="AH483" s="17">
        <f t="shared" si="618"/>
        <v>0</v>
      </c>
      <c r="AI483" s="17">
        <f t="shared" si="618"/>
        <v>0</v>
      </c>
      <c r="AJ483" s="17">
        <f t="shared" si="618"/>
        <v>0</v>
      </c>
      <c r="AK483" s="17">
        <f t="shared" si="618"/>
        <v>0</v>
      </c>
      <c r="AL483" s="17">
        <f t="shared" si="618"/>
        <v>0</v>
      </c>
      <c r="AM483" s="17">
        <f t="shared" si="618"/>
        <v>0</v>
      </c>
      <c r="AN483" s="17">
        <f t="shared" si="618"/>
        <v>0</v>
      </c>
      <c r="AO483" s="17">
        <f t="shared" si="618"/>
        <v>0</v>
      </c>
      <c r="AP483" s="22" t="str">
        <f t="shared" si="596"/>
        <v/>
      </c>
      <c r="AQ483" s="69" t="str">
        <f t="shared" si="597"/>
        <v/>
      </c>
      <c r="AR483" s="8"/>
      <c r="AS483" s="16"/>
      <c r="AT483" s="16"/>
      <c r="AU483" s="16"/>
      <c r="AV483" s="16"/>
      <c r="AW483" s="16"/>
      <c r="AX483" s="16"/>
      <c r="AY483" s="16"/>
      <c r="AZ483" s="16"/>
      <c r="BA483" s="16"/>
      <c r="BB483" s="16"/>
      <c r="BC483" s="16"/>
      <c r="BD483" s="16"/>
      <c r="BE483" s="16"/>
      <c r="BF483" s="16"/>
      <c r="BG483" s="16"/>
      <c r="BH483" s="16"/>
      <c r="BI483" s="16"/>
      <c r="BJ483" s="16"/>
      <c r="BK483" s="16"/>
      <c r="BL483" s="16"/>
      <c r="BM483" s="16"/>
      <c r="BN483" s="16"/>
      <c r="BO483" s="16"/>
      <c r="BP483" s="16"/>
      <c r="BQ483" s="16"/>
      <c r="BR483" s="16"/>
      <c r="BS483" s="16"/>
      <c r="BT483" s="16"/>
      <c r="BU483" s="16"/>
      <c r="BV483" s="16"/>
      <c r="BW483" s="16"/>
      <c r="BX483" s="16"/>
      <c r="BY483" s="16"/>
      <c r="BZ483" s="16"/>
      <c r="CA483" s="16"/>
      <c r="CB483" s="16"/>
      <c r="CC483" s="16"/>
      <c r="CD483" s="16"/>
    </row>
    <row r="484" spans="4:82" s="4" customFormat="1">
      <c r="D484" s="17">
        <f t="shared" ref="D484:AO484" si="619">IF(UPPER(D220)="ABS",0,IF(AND(D$67&gt;0,N(D$68)=0,D$68&lt;&gt;"*"),N(D220)/D$67*D$66,0))</f>
        <v>0</v>
      </c>
      <c r="E484" s="17">
        <f t="shared" si="619"/>
        <v>0</v>
      </c>
      <c r="F484" s="17">
        <f t="shared" si="619"/>
        <v>0</v>
      </c>
      <c r="G484" s="17">
        <f t="shared" si="619"/>
        <v>0</v>
      </c>
      <c r="H484" s="17">
        <f t="shared" si="619"/>
        <v>0</v>
      </c>
      <c r="I484" s="17">
        <f t="shared" si="619"/>
        <v>0</v>
      </c>
      <c r="J484" s="17">
        <f t="shared" si="619"/>
        <v>0</v>
      </c>
      <c r="K484" s="17">
        <f t="shared" si="619"/>
        <v>0</v>
      </c>
      <c r="L484" s="17">
        <f t="shared" si="619"/>
        <v>0</v>
      </c>
      <c r="M484" s="17">
        <f t="shared" si="619"/>
        <v>0</v>
      </c>
      <c r="N484" s="17">
        <f t="shared" si="619"/>
        <v>0</v>
      </c>
      <c r="O484" s="17">
        <f t="shared" si="619"/>
        <v>0</v>
      </c>
      <c r="P484" s="17">
        <f t="shared" si="619"/>
        <v>0</v>
      </c>
      <c r="Q484" s="17">
        <f t="shared" si="619"/>
        <v>0</v>
      </c>
      <c r="R484" s="17">
        <f t="shared" si="619"/>
        <v>0</v>
      </c>
      <c r="S484" s="17">
        <f t="shared" si="619"/>
        <v>0</v>
      </c>
      <c r="T484" s="17">
        <f t="shared" si="619"/>
        <v>0</v>
      </c>
      <c r="U484" s="17">
        <f t="shared" si="619"/>
        <v>0</v>
      </c>
      <c r="V484" s="17">
        <f t="shared" si="619"/>
        <v>0</v>
      </c>
      <c r="W484" s="17">
        <f t="shared" si="619"/>
        <v>0</v>
      </c>
      <c r="X484" s="17">
        <f t="shared" si="619"/>
        <v>0</v>
      </c>
      <c r="Y484" s="17">
        <f t="shared" si="619"/>
        <v>0</v>
      </c>
      <c r="Z484" s="17">
        <f t="shared" si="619"/>
        <v>0</v>
      </c>
      <c r="AA484" s="17">
        <f t="shared" si="619"/>
        <v>0</v>
      </c>
      <c r="AB484" s="17">
        <f t="shared" si="619"/>
        <v>0</v>
      </c>
      <c r="AC484" s="17">
        <f t="shared" si="619"/>
        <v>0</v>
      </c>
      <c r="AD484" s="17">
        <f t="shared" si="619"/>
        <v>0</v>
      </c>
      <c r="AE484" s="17">
        <f t="shared" si="619"/>
        <v>0</v>
      </c>
      <c r="AF484" s="17">
        <f t="shared" si="619"/>
        <v>0</v>
      </c>
      <c r="AG484" s="17">
        <f t="shared" si="619"/>
        <v>0</v>
      </c>
      <c r="AH484" s="17">
        <f t="shared" si="619"/>
        <v>0</v>
      </c>
      <c r="AI484" s="17">
        <f t="shared" si="619"/>
        <v>0</v>
      </c>
      <c r="AJ484" s="17">
        <f t="shared" si="619"/>
        <v>0</v>
      </c>
      <c r="AK484" s="17">
        <f t="shared" si="619"/>
        <v>0</v>
      </c>
      <c r="AL484" s="17">
        <f t="shared" si="619"/>
        <v>0</v>
      </c>
      <c r="AM484" s="17">
        <f t="shared" si="619"/>
        <v>0</v>
      </c>
      <c r="AN484" s="17">
        <f t="shared" si="619"/>
        <v>0</v>
      </c>
      <c r="AO484" s="17">
        <f t="shared" si="619"/>
        <v>0</v>
      </c>
      <c r="AP484" s="22" t="str">
        <f t="shared" si="596"/>
        <v/>
      </c>
      <c r="AQ484" s="69" t="str">
        <f t="shared" si="597"/>
        <v/>
      </c>
      <c r="AR484" s="8"/>
      <c r="AS484" s="16"/>
      <c r="AT484" s="16"/>
      <c r="AU484" s="16"/>
      <c r="AV484" s="16"/>
      <c r="AW484" s="16"/>
      <c r="AX484" s="16"/>
      <c r="AY484" s="16"/>
      <c r="AZ484" s="16"/>
      <c r="BA484" s="16"/>
      <c r="BB484" s="16"/>
      <c r="BC484" s="16"/>
      <c r="BD484" s="16"/>
      <c r="BE484" s="16"/>
      <c r="BF484" s="16"/>
      <c r="BG484" s="16"/>
      <c r="BH484" s="16"/>
      <c r="BI484" s="16"/>
      <c r="BJ484" s="16"/>
      <c r="BK484" s="16"/>
      <c r="BL484" s="16"/>
      <c r="BM484" s="16"/>
      <c r="BN484" s="16"/>
      <c r="BO484" s="16"/>
      <c r="BP484" s="16"/>
      <c r="BQ484" s="16"/>
      <c r="BR484" s="16"/>
      <c r="BS484" s="16"/>
      <c r="BT484" s="16"/>
      <c r="BU484" s="16"/>
      <c r="BV484" s="16"/>
      <c r="BW484" s="16"/>
      <c r="BX484" s="16"/>
      <c r="BY484" s="16"/>
      <c r="BZ484" s="16"/>
      <c r="CA484" s="16"/>
      <c r="CB484" s="16"/>
      <c r="CC484" s="16"/>
      <c r="CD484" s="16"/>
    </row>
    <row r="485" spans="4:82" s="4" customFormat="1">
      <c r="D485" s="17">
        <f t="shared" ref="D485:AO485" si="620">IF(UPPER(D221)="ABS",0,IF(AND(D$67&gt;0,N(D$68)=0,D$68&lt;&gt;"*"),N(D221)/D$67*D$66,0))</f>
        <v>0</v>
      </c>
      <c r="E485" s="17">
        <f t="shared" si="620"/>
        <v>0</v>
      </c>
      <c r="F485" s="17">
        <f t="shared" si="620"/>
        <v>0</v>
      </c>
      <c r="G485" s="17">
        <f t="shared" si="620"/>
        <v>0</v>
      </c>
      <c r="H485" s="17">
        <f t="shared" si="620"/>
        <v>0</v>
      </c>
      <c r="I485" s="17">
        <f t="shared" si="620"/>
        <v>0</v>
      </c>
      <c r="J485" s="17">
        <f t="shared" si="620"/>
        <v>0</v>
      </c>
      <c r="K485" s="17">
        <f t="shared" si="620"/>
        <v>0</v>
      </c>
      <c r="L485" s="17">
        <f t="shared" si="620"/>
        <v>0</v>
      </c>
      <c r="M485" s="17">
        <f t="shared" si="620"/>
        <v>0</v>
      </c>
      <c r="N485" s="17">
        <f t="shared" si="620"/>
        <v>0</v>
      </c>
      <c r="O485" s="17">
        <f t="shared" si="620"/>
        <v>0</v>
      </c>
      <c r="P485" s="17">
        <f t="shared" si="620"/>
        <v>0</v>
      </c>
      <c r="Q485" s="17">
        <f t="shared" si="620"/>
        <v>0</v>
      </c>
      <c r="R485" s="17">
        <f t="shared" si="620"/>
        <v>0</v>
      </c>
      <c r="S485" s="17">
        <f t="shared" si="620"/>
        <v>0</v>
      </c>
      <c r="T485" s="17">
        <f t="shared" si="620"/>
        <v>0</v>
      </c>
      <c r="U485" s="17">
        <f t="shared" si="620"/>
        <v>0</v>
      </c>
      <c r="V485" s="17">
        <f t="shared" si="620"/>
        <v>0</v>
      </c>
      <c r="W485" s="17">
        <f t="shared" si="620"/>
        <v>0</v>
      </c>
      <c r="X485" s="17">
        <f t="shared" si="620"/>
        <v>0</v>
      </c>
      <c r="Y485" s="17">
        <f t="shared" si="620"/>
        <v>0</v>
      </c>
      <c r="Z485" s="17">
        <f t="shared" si="620"/>
        <v>0</v>
      </c>
      <c r="AA485" s="17">
        <f t="shared" si="620"/>
        <v>0</v>
      </c>
      <c r="AB485" s="17">
        <f t="shared" si="620"/>
        <v>0</v>
      </c>
      <c r="AC485" s="17">
        <f t="shared" si="620"/>
        <v>0</v>
      </c>
      <c r="AD485" s="17">
        <f t="shared" si="620"/>
        <v>0</v>
      </c>
      <c r="AE485" s="17">
        <f t="shared" si="620"/>
        <v>0</v>
      </c>
      <c r="AF485" s="17">
        <f t="shared" si="620"/>
        <v>0</v>
      </c>
      <c r="AG485" s="17">
        <f t="shared" si="620"/>
        <v>0</v>
      </c>
      <c r="AH485" s="17">
        <f t="shared" si="620"/>
        <v>0</v>
      </c>
      <c r="AI485" s="17">
        <f t="shared" si="620"/>
        <v>0</v>
      </c>
      <c r="AJ485" s="17">
        <f t="shared" si="620"/>
        <v>0</v>
      </c>
      <c r="AK485" s="17">
        <f t="shared" si="620"/>
        <v>0</v>
      </c>
      <c r="AL485" s="17">
        <f t="shared" si="620"/>
        <v>0</v>
      </c>
      <c r="AM485" s="17">
        <f t="shared" si="620"/>
        <v>0</v>
      </c>
      <c r="AN485" s="17">
        <f t="shared" si="620"/>
        <v>0</v>
      </c>
      <c r="AO485" s="17">
        <f t="shared" si="620"/>
        <v>0</v>
      </c>
      <c r="AP485" s="22" t="str">
        <f t="shared" si="596"/>
        <v/>
      </c>
      <c r="AQ485" s="69" t="str">
        <f t="shared" si="597"/>
        <v/>
      </c>
      <c r="AR485" s="8"/>
      <c r="AS485" s="16"/>
      <c r="AT485" s="16"/>
      <c r="AU485" s="16"/>
      <c r="AV485" s="16"/>
      <c r="AW485" s="16"/>
      <c r="AX485" s="16"/>
      <c r="AY485" s="16"/>
      <c r="AZ485" s="16"/>
      <c r="BA485" s="16"/>
      <c r="BB485" s="16"/>
      <c r="BC485" s="16"/>
      <c r="BD485" s="16"/>
      <c r="BE485" s="16"/>
      <c r="BF485" s="16"/>
      <c r="BG485" s="16"/>
      <c r="BH485" s="16"/>
      <c r="BI485" s="16"/>
      <c r="BJ485" s="16"/>
      <c r="BK485" s="16"/>
      <c r="BL485" s="16"/>
      <c r="BM485" s="16"/>
      <c r="BN485" s="16"/>
      <c r="BO485" s="16"/>
      <c r="BP485" s="16"/>
      <c r="BQ485" s="16"/>
      <c r="BR485" s="16"/>
      <c r="BS485" s="16"/>
      <c r="BT485" s="16"/>
      <c r="BU485" s="16"/>
      <c r="BV485" s="16"/>
      <c r="BW485" s="16"/>
      <c r="BX485" s="16"/>
      <c r="BY485" s="16"/>
      <c r="BZ485" s="16"/>
      <c r="CA485" s="16"/>
      <c r="CB485" s="16"/>
      <c r="CC485" s="16"/>
      <c r="CD485" s="16"/>
    </row>
    <row r="486" spans="4:82" s="4" customFormat="1">
      <c r="D486" s="17">
        <f t="shared" ref="D486:AO486" si="621">IF(UPPER(D222)="ABS",0,IF(AND(D$67&gt;0,N(D$68)=0,D$68&lt;&gt;"*"),N(D222)/D$67*D$66,0))</f>
        <v>0</v>
      </c>
      <c r="E486" s="17">
        <f t="shared" si="621"/>
        <v>0</v>
      </c>
      <c r="F486" s="17">
        <f t="shared" si="621"/>
        <v>0</v>
      </c>
      <c r="G486" s="17">
        <f t="shared" si="621"/>
        <v>0</v>
      </c>
      <c r="H486" s="17">
        <f t="shared" si="621"/>
        <v>0</v>
      </c>
      <c r="I486" s="17">
        <f t="shared" si="621"/>
        <v>0</v>
      </c>
      <c r="J486" s="17">
        <f t="shared" si="621"/>
        <v>0</v>
      </c>
      <c r="K486" s="17">
        <f t="shared" si="621"/>
        <v>0</v>
      </c>
      <c r="L486" s="17">
        <f t="shared" si="621"/>
        <v>0</v>
      </c>
      <c r="M486" s="17">
        <f t="shared" si="621"/>
        <v>0</v>
      </c>
      <c r="N486" s="17">
        <f t="shared" si="621"/>
        <v>0</v>
      </c>
      <c r="O486" s="17">
        <f t="shared" si="621"/>
        <v>0</v>
      </c>
      <c r="P486" s="17">
        <f t="shared" si="621"/>
        <v>0</v>
      </c>
      <c r="Q486" s="17">
        <f t="shared" si="621"/>
        <v>0</v>
      </c>
      <c r="R486" s="17">
        <f t="shared" si="621"/>
        <v>0</v>
      </c>
      <c r="S486" s="17">
        <f t="shared" si="621"/>
        <v>0</v>
      </c>
      <c r="T486" s="17">
        <f t="shared" si="621"/>
        <v>0</v>
      </c>
      <c r="U486" s="17">
        <f t="shared" si="621"/>
        <v>0</v>
      </c>
      <c r="V486" s="17">
        <f t="shared" si="621"/>
        <v>0</v>
      </c>
      <c r="W486" s="17">
        <f t="shared" si="621"/>
        <v>0</v>
      </c>
      <c r="X486" s="17">
        <f t="shared" si="621"/>
        <v>0</v>
      </c>
      <c r="Y486" s="17">
        <f t="shared" si="621"/>
        <v>0</v>
      </c>
      <c r="Z486" s="17">
        <f t="shared" si="621"/>
        <v>0</v>
      </c>
      <c r="AA486" s="17">
        <f t="shared" si="621"/>
        <v>0</v>
      </c>
      <c r="AB486" s="17">
        <f t="shared" si="621"/>
        <v>0</v>
      </c>
      <c r="AC486" s="17">
        <f t="shared" si="621"/>
        <v>0</v>
      </c>
      <c r="AD486" s="17">
        <f t="shared" si="621"/>
        <v>0</v>
      </c>
      <c r="AE486" s="17">
        <f t="shared" si="621"/>
        <v>0</v>
      </c>
      <c r="AF486" s="17">
        <f t="shared" si="621"/>
        <v>0</v>
      </c>
      <c r="AG486" s="17">
        <f t="shared" si="621"/>
        <v>0</v>
      </c>
      <c r="AH486" s="17">
        <f t="shared" si="621"/>
        <v>0</v>
      </c>
      <c r="AI486" s="17">
        <f t="shared" si="621"/>
        <v>0</v>
      </c>
      <c r="AJ486" s="17">
        <f t="shared" si="621"/>
        <v>0</v>
      </c>
      <c r="AK486" s="17">
        <f t="shared" si="621"/>
        <v>0</v>
      </c>
      <c r="AL486" s="17">
        <f t="shared" si="621"/>
        <v>0</v>
      </c>
      <c r="AM486" s="17">
        <f t="shared" si="621"/>
        <v>0</v>
      </c>
      <c r="AN486" s="17">
        <f t="shared" si="621"/>
        <v>0</v>
      </c>
      <c r="AO486" s="17">
        <f t="shared" si="621"/>
        <v>0</v>
      </c>
      <c r="AP486" s="22" t="str">
        <f t="shared" si="596"/>
        <v/>
      </c>
      <c r="AQ486" s="69" t="str">
        <f t="shared" si="597"/>
        <v/>
      </c>
      <c r="AR486" s="8"/>
      <c r="AS486" s="16"/>
      <c r="AT486" s="16"/>
      <c r="AU486" s="16"/>
      <c r="AV486" s="16"/>
      <c r="AW486" s="16"/>
      <c r="AX486" s="16"/>
      <c r="AY486" s="16"/>
      <c r="AZ486" s="16"/>
      <c r="BA486" s="16"/>
      <c r="BB486" s="16"/>
      <c r="BC486" s="16"/>
      <c r="BD486" s="16"/>
      <c r="BE486" s="16"/>
      <c r="BF486" s="16"/>
      <c r="BG486" s="16"/>
      <c r="BH486" s="16"/>
      <c r="BI486" s="16"/>
      <c r="BJ486" s="16"/>
      <c r="BK486" s="16"/>
      <c r="BL486" s="16"/>
      <c r="BM486" s="16"/>
      <c r="BN486" s="16"/>
      <c r="BO486" s="16"/>
      <c r="BP486" s="16"/>
      <c r="BQ486" s="16"/>
      <c r="BR486" s="16"/>
      <c r="BS486" s="16"/>
      <c r="BT486" s="16"/>
      <c r="BU486" s="16"/>
      <c r="BV486" s="16"/>
      <c r="BW486" s="16"/>
      <c r="BX486" s="16"/>
      <c r="BY486" s="16"/>
      <c r="BZ486" s="16"/>
      <c r="CA486" s="16"/>
      <c r="CB486" s="16"/>
      <c r="CC486" s="16"/>
      <c r="CD486" s="16"/>
    </row>
    <row r="487" spans="4:82" s="4" customFormat="1">
      <c r="D487" s="17">
        <f t="shared" ref="D487:AO487" si="622">IF(UPPER(D223)="ABS",0,IF(AND(D$67&gt;0,N(D$68)=0,D$68&lt;&gt;"*"),N(D223)/D$67*D$66,0))</f>
        <v>0</v>
      </c>
      <c r="E487" s="17">
        <f t="shared" si="622"/>
        <v>0</v>
      </c>
      <c r="F487" s="17">
        <f t="shared" si="622"/>
        <v>0</v>
      </c>
      <c r="G487" s="17">
        <f t="shared" si="622"/>
        <v>0</v>
      </c>
      <c r="H487" s="17">
        <f t="shared" si="622"/>
        <v>0</v>
      </c>
      <c r="I487" s="17">
        <f t="shared" si="622"/>
        <v>0</v>
      </c>
      <c r="J487" s="17">
        <f t="shared" si="622"/>
        <v>0</v>
      </c>
      <c r="K487" s="17">
        <f t="shared" si="622"/>
        <v>0</v>
      </c>
      <c r="L487" s="17">
        <f t="shared" si="622"/>
        <v>0</v>
      </c>
      <c r="M487" s="17">
        <f t="shared" si="622"/>
        <v>0</v>
      </c>
      <c r="N487" s="17">
        <f t="shared" si="622"/>
        <v>0</v>
      </c>
      <c r="O487" s="17">
        <f t="shared" si="622"/>
        <v>0</v>
      </c>
      <c r="P487" s="17">
        <f t="shared" si="622"/>
        <v>0</v>
      </c>
      <c r="Q487" s="17">
        <f t="shared" si="622"/>
        <v>0</v>
      </c>
      <c r="R487" s="17">
        <f t="shared" si="622"/>
        <v>0</v>
      </c>
      <c r="S487" s="17">
        <f t="shared" si="622"/>
        <v>0</v>
      </c>
      <c r="T487" s="17">
        <f t="shared" si="622"/>
        <v>0</v>
      </c>
      <c r="U487" s="17">
        <f t="shared" si="622"/>
        <v>0</v>
      </c>
      <c r="V487" s="17">
        <f t="shared" si="622"/>
        <v>0</v>
      </c>
      <c r="W487" s="17">
        <f t="shared" si="622"/>
        <v>0</v>
      </c>
      <c r="X487" s="17">
        <f t="shared" si="622"/>
        <v>0</v>
      </c>
      <c r="Y487" s="17">
        <f t="shared" si="622"/>
        <v>0</v>
      </c>
      <c r="Z487" s="17">
        <f t="shared" si="622"/>
        <v>0</v>
      </c>
      <c r="AA487" s="17">
        <f t="shared" si="622"/>
        <v>0</v>
      </c>
      <c r="AB487" s="17">
        <f t="shared" si="622"/>
        <v>0</v>
      </c>
      <c r="AC487" s="17">
        <f t="shared" si="622"/>
        <v>0</v>
      </c>
      <c r="AD487" s="17">
        <f t="shared" si="622"/>
        <v>0</v>
      </c>
      <c r="AE487" s="17">
        <f t="shared" si="622"/>
        <v>0</v>
      </c>
      <c r="AF487" s="17">
        <f t="shared" si="622"/>
        <v>0</v>
      </c>
      <c r="AG487" s="17">
        <f t="shared" si="622"/>
        <v>0</v>
      </c>
      <c r="AH487" s="17">
        <f t="shared" si="622"/>
        <v>0</v>
      </c>
      <c r="AI487" s="17">
        <f t="shared" si="622"/>
        <v>0</v>
      </c>
      <c r="AJ487" s="17">
        <f t="shared" si="622"/>
        <v>0</v>
      </c>
      <c r="AK487" s="17">
        <f t="shared" si="622"/>
        <v>0</v>
      </c>
      <c r="AL487" s="17">
        <f t="shared" si="622"/>
        <v>0</v>
      </c>
      <c r="AM487" s="17">
        <f t="shared" si="622"/>
        <v>0</v>
      </c>
      <c r="AN487" s="17">
        <f t="shared" si="622"/>
        <v>0</v>
      </c>
      <c r="AO487" s="17">
        <f t="shared" si="622"/>
        <v>0</v>
      </c>
      <c r="AP487" s="22" t="str">
        <f t="shared" si="596"/>
        <v/>
      </c>
      <c r="AQ487" s="69" t="str">
        <f t="shared" si="597"/>
        <v/>
      </c>
      <c r="AR487" s="8"/>
      <c r="AS487" s="16"/>
      <c r="AT487" s="16"/>
      <c r="AU487" s="16"/>
      <c r="AV487" s="16"/>
      <c r="AW487" s="16"/>
      <c r="AX487" s="16"/>
      <c r="AY487" s="16"/>
      <c r="AZ487" s="16"/>
      <c r="BA487" s="16"/>
      <c r="BB487" s="16"/>
      <c r="BC487" s="16"/>
      <c r="BD487" s="16"/>
      <c r="BE487" s="16"/>
      <c r="BF487" s="16"/>
      <c r="BG487" s="16"/>
      <c r="BH487" s="16"/>
      <c r="BI487" s="16"/>
      <c r="BJ487" s="16"/>
      <c r="BK487" s="16"/>
      <c r="BL487" s="16"/>
      <c r="BM487" s="16"/>
      <c r="BN487" s="16"/>
      <c r="BO487" s="16"/>
      <c r="BP487" s="16"/>
      <c r="BQ487" s="16"/>
      <c r="BR487" s="16"/>
      <c r="BS487" s="16"/>
      <c r="BT487" s="16"/>
      <c r="BU487" s="16"/>
      <c r="BV487" s="16"/>
      <c r="BW487" s="16"/>
      <c r="BX487" s="16"/>
      <c r="BY487" s="16"/>
      <c r="BZ487" s="16"/>
      <c r="CA487" s="16"/>
      <c r="CB487" s="16"/>
      <c r="CC487" s="16"/>
      <c r="CD487" s="16"/>
    </row>
    <row r="488" spans="4:82" s="4" customFormat="1">
      <c r="D488" s="17">
        <f t="shared" ref="D488:AO488" si="623">IF(UPPER(D224)="ABS",0,IF(AND(D$67&gt;0,N(D$68)=0,D$68&lt;&gt;"*"),N(D224)/D$67*D$66,0))</f>
        <v>0</v>
      </c>
      <c r="E488" s="17">
        <f t="shared" si="623"/>
        <v>0</v>
      </c>
      <c r="F488" s="17">
        <f t="shared" si="623"/>
        <v>0</v>
      </c>
      <c r="G488" s="17">
        <f t="shared" si="623"/>
        <v>0</v>
      </c>
      <c r="H488" s="17">
        <f t="shared" si="623"/>
        <v>0</v>
      </c>
      <c r="I488" s="17">
        <f t="shared" si="623"/>
        <v>0</v>
      </c>
      <c r="J488" s="17">
        <f t="shared" si="623"/>
        <v>0</v>
      </c>
      <c r="K488" s="17">
        <f t="shared" si="623"/>
        <v>0</v>
      </c>
      <c r="L488" s="17">
        <f t="shared" si="623"/>
        <v>0</v>
      </c>
      <c r="M488" s="17">
        <f t="shared" si="623"/>
        <v>0</v>
      </c>
      <c r="N488" s="17">
        <f t="shared" si="623"/>
        <v>0</v>
      </c>
      <c r="O488" s="17">
        <f t="shared" si="623"/>
        <v>0</v>
      </c>
      <c r="P488" s="17">
        <f t="shared" si="623"/>
        <v>0</v>
      </c>
      <c r="Q488" s="17">
        <f t="shared" si="623"/>
        <v>0</v>
      </c>
      <c r="R488" s="17">
        <f t="shared" si="623"/>
        <v>0</v>
      </c>
      <c r="S488" s="17">
        <f t="shared" si="623"/>
        <v>0</v>
      </c>
      <c r="T488" s="17">
        <f t="shared" si="623"/>
        <v>0</v>
      </c>
      <c r="U488" s="17">
        <f t="shared" si="623"/>
        <v>0</v>
      </c>
      <c r="V488" s="17">
        <f t="shared" si="623"/>
        <v>0</v>
      </c>
      <c r="W488" s="17">
        <f t="shared" si="623"/>
        <v>0</v>
      </c>
      <c r="X488" s="17">
        <f t="shared" si="623"/>
        <v>0</v>
      </c>
      <c r="Y488" s="17">
        <f t="shared" si="623"/>
        <v>0</v>
      </c>
      <c r="Z488" s="17">
        <f t="shared" si="623"/>
        <v>0</v>
      </c>
      <c r="AA488" s="17">
        <f t="shared" si="623"/>
        <v>0</v>
      </c>
      <c r="AB488" s="17">
        <f t="shared" si="623"/>
        <v>0</v>
      </c>
      <c r="AC488" s="17">
        <f t="shared" si="623"/>
        <v>0</v>
      </c>
      <c r="AD488" s="17">
        <f t="shared" si="623"/>
        <v>0</v>
      </c>
      <c r="AE488" s="17">
        <f t="shared" si="623"/>
        <v>0</v>
      </c>
      <c r="AF488" s="17">
        <f t="shared" si="623"/>
        <v>0</v>
      </c>
      <c r="AG488" s="17">
        <f t="shared" si="623"/>
        <v>0</v>
      </c>
      <c r="AH488" s="17">
        <f t="shared" si="623"/>
        <v>0</v>
      </c>
      <c r="AI488" s="17">
        <f t="shared" si="623"/>
        <v>0</v>
      </c>
      <c r="AJ488" s="17">
        <f t="shared" si="623"/>
        <v>0</v>
      </c>
      <c r="AK488" s="17">
        <f t="shared" si="623"/>
        <v>0</v>
      </c>
      <c r="AL488" s="17">
        <f t="shared" si="623"/>
        <v>0</v>
      </c>
      <c r="AM488" s="17">
        <f t="shared" si="623"/>
        <v>0</v>
      </c>
      <c r="AN488" s="17">
        <f t="shared" si="623"/>
        <v>0</v>
      </c>
      <c r="AO488" s="17">
        <f t="shared" si="623"/>
        <v>0</v>
      </c>
      <c r="AP488" s="22" t="str">
        <f t="shared" si="596"/>
        <v/>
      </c>
      <c r="AQ488" s="69" t="str">
        <f t="shared" si="597"/>
        <v/>
      </c>
      <c r="AR488" s="8"/>
      <c r="AS488" s="16"/>
      <c r="AT488" s="16"/>
      <c r="AU488" s="16"/>
      <c r="AV488" s="16"/>
      <c r="AW488" s="16"/>
      <c r="AX488" s="16"/>
      <c r="AY488" s="16"/>
      <c r="AZ488" s="16"/>
      <c r="BA488" s="16"/>
      <c r="BB488" s="16"/>
      <c r="BC488" s="16"/>
      <c r="BD488" s="16"/>
      <c r="BE488" s="16"/>
      <c r="BF488" s="16"/>
      <c r="BG488" s="16"/>
      <c r="BH488" s="16"/>
      <c r="BI488" s="16"/>
      <c r="BJ488" s="16"/>
      <c r="BK488" s="16"/>
      <c r="BL488" s="16"/>
      <c r="BM488" s="16"/>
      <c r="BN488" s="16"/>
      <c r="BO488" s="16"/>
      <c r="BP488" s="16"/>
      <c r="BQ488" s="16"/>
      <c r="BR488" s="16"/>
      <c r="BS488" s="16"/>
      <c r="BT488" s="16"/>
      <c r="BU488" s="16"/>
      <c r="BV488" s="16"/>
      <c r="BW488" s="16"/>
      <c r="BX488" s="16"/>
      <c r="BY488" s="16"/>
      <c r="BZ488" s="16"/>
      <c r="CA488" s="16"/>
      <c r="CB488" s="16"/>
      <c r="CC488" s="16"/>
      <c r="CD488" s="16"/>
    </row>
    <row r="489" spans="4:82" s="4" customFormat="1">
      <c r="D489" s="17">
        <f t="shared" ref="D489:AO489" si="624">IF(UPPER(D225)="ABS",0,IF(AND(D$67&gt;0,N(D$68)=0,D$68&lt;&gt;"*"),N(D225)/D$67*D$66,0))</f>
        <v>0</v>
      </c>
      <c r="E489" s="17">
        <f t="shared" si="624"/>
        <v>0</v>
      </c>
      <c r="F489" s="17">
        <f t="shared" si="624"/>
        <v>0</v>
      </c>
      <c r="G489" s="17">
        <f t="shared" si="624"/>
        <v>0</v>
      </c>
      <c r="H489" s="17">
        <f t="shared" si="624"/>
        <v>0</v>
      </c>
      <c r="I489" s="17">
        <f t="shared" si="624"/>
        <v>0</v>
      </c>
      <c r="J489" s="17">
        <f t="shared" si="624"/>
        <v>0</v>
      </c>
      <c r="K489" s="17">
        <f t="shared" si="624"/>
        <v>0</v>
      </c>
      <c r="L489" s="17">
        <f t="shared" si="624"/>
        <v>0</v>
      </c>
      <c r="M489" s="17">
        <f t="shared" si="624"/>
        <v>0</v>
      </c>
      <c r="N489" s="17">
        <f t="shared" si="624"/>
        <v>0</v>
      </c>
      <c r="O489" s="17">
        <f t="shared" si="624"/>
        <v>0</v>
      </c>
      <c r="P489" s="17">
        <f t="shared" si="624"/>
        <v>0</v>
      </c>
      <c r="Q489" s="17">
        <f t="shared" si="624"/>
        <v>0</v>
      </c>
      <c r="R489" s="17">
        <f t="shared" si="624"/>
        <v>0</v>
      </c>
      <c r="S489" s="17">
        <f t="shared" si="624"/>
        <v>0</v>
      </c>
      <c r="T489" s="17">
        <f t="shared" si="624"/>
        <v>0</v>
      </c>
      <c r="U489" s="17">
        <f t="shared" si="624"/>
        <v>0</v>
      </c>
      <c r="V489" s="17">
        <f t="shared" si="624"/>
        <v>0</v>
      </c>
      <c r="W489" s="17">
        <f t="shared" si="624"/>
        <v>0</v>
      </c>
      <c r="X489" s="17">
        <f t="shared" si="624"/>
        <v>0</v>
      </c>
      <c r="Y489" s="17">
        <f t="shared" si="624"/>
        <v>0</v>
      </c>
      <c r="Z489" s="17">
        <f t="shared" si="624"/>
        <v>0</v>
      </c>
      <c r="AA489" s="17">
        <f t="shared" si="624"/>
        <v>0</v>
      </c>
      <c r="AB489" s="17">
        <f t="shared" si="624"/>
        <v>0</v>
      </c>
      <c r="AC489" s="17">
        <f t="shared" si="624"/>
        <v>0</v>
      </c>
      <c r="AD489" s="17">
        <f t="shared" si="624"/>
        <v>0</v>
      </c>
      <c r="AE489" s="17">
        <f t="shared" si="624"/>
        <v>0</v>
      </c>
      <c r="AF489" s="17">
        <f t="shared" si="624"/>
        <v>0</v>
      </c>
      <c r="AG489" s="17">
        <f t="shared" si="624"/>
        <v>0</v>
      </c>
      <c r="AH489" s="17">
        <f t="shared" si="624"/>
        <v>0</v>
      </c>
      <c r="AI489" s="17">
        <f t="shared" si="624"/>
        <v>0</v>
      </c>
      <c r="AJ489" s="17">
        <f t="shared" si="624"/>
        <v>0</v>
      </c>
      <c r="AK489" s="17">
        <f t="shared" si="624"/>
        <v>0</v>
      </c>
      <c r="AL489" s="17">
        <f t="shared" si="624"/>
        <v>0</v>
      </c>
      <c r="AM489" s="17">
        <f t="shared" si="624"/>
        <v>0</v>
      </c>
      <c r="AN489" s="17">
        <f t="shared" si="624"/>
        <v>0</v>
      </c>
      <c r="AO489" s="17">
        <f t="shared" si="624"/>
        <v>0</v>
      </c>
      <c r="AP489" s="22" t="str">
        <f t="shared" si="596"/>
        <v/>
      </c>
      <c r="AQ489" s="69" t="str">
        <f t="shared" si="597"/>
        <v/>
      </c>
      <c r="AR489" s="8"/>
      <c r="AS489" s="16"/>
      <c r="AT489" s="16"/>
      <c r="AU489" s="16"/>
      <c r="AV489" s="16"/>
      <c r="AW489" s="16"/>
      <c r="AX489" s="16"/>
      <c r="AY489" s="16"/>
      <c r="AZ489" s="16"/>
      <c r="BA489" s="16"/>
      <c r="BB489" s="16"/>
      <c r="BC489" s="16"/>
      <c r="BD489" s="16"/>
      <c r="BE489" s="16"/>
      <c r="BF489" s="16"/>
      <c r="BG489" s="16"/>
      <c r="BH489" s="16"/>
      <c r="BI489" s="16"/>
      <c r="BJ489" s="16"/>
      <c r="BK489" s="16"/>
      <c r="BL489" s="16"/>
      <c r="BM489" s="16"/>
      <c r="BN489" s="16"/>
      <c r="BO489" s="16"/>
      <c r="BP489" s="16"/>
      <c r="BQ489" s="16"/>
      <c r="BR489" s="16"/>
      <c r="BS489" s="16"/>
      <c r="BT489" s="16"/>
      <c r="BU489" s="16"/>
      <c r="BV489" s="16"/>
      <c r="BW489" s="16"/>
      <c r="BX489" s="16"/>
      <c r="BY489" s="16"/>
      <c r="BZ489" s="16"/>
      <c r="CA489" s="16"/>
      <c r="CB489" s="16"/>
      <c r="CC489" s="16"/>
      <c r="CD489" s="16"/>
    </row>
    <row r="490" spans="4:82" s="4" customFormat="1">
      <c r="D490" s="17">
        <f t="shared" ref="D490:AO490" si="625">IF(UPPER(D226)="ABS",0,IF(AND(D$67&gt;0,N(D$68)=0,D$68&lt;&gt;"*"),N(D226)/D$67*D$66,0))</f>
        <v>0</v>
      </c>
      <c r="E490" s="17">
        <f t="shared" si="625"/>
        <v>0</v>
      </c>
      <c r="F490" s="17">
        <f t="shared" si="625"/>
        <v>0</v>
      </c>
      <c r="G490" s="17">
        <f t="shared" si="625"/>
        <v>0</v>
      </c>
      <c r="H490" s="17">
        <f t="shared" si="625"/>
        <v>0</v>
      </c>
      <c r="I490" s="17">
        <f t="shared" si="625"/>
        <v>0</v>
      </c>
      <c r="J490" s="17">
        <f t="shared" si="625"/>
        <v>0</v>
      </c>
      <c r="K490" s="17">
        <f t="shared" si="625"/>
        <v>0</v>
      </c>
      <c r="L490" s="17">
        <f t="shared" si="625"/>
        <v>0</v>
      </c>
      <c r="M490" s="17">
        <f t="shared" si="625"/>
        <v>0</v>
      </c>
      <c r="N490" s="17">
        <f t="shared" si="625"/>
        <v>0</v>
      </c>
      <c r="O490" s="17">
        <f t="shared" si="625"/>
        <v>0</v>
      </c>
      <c r="P490" s="17">
        <f t="shared" si="625"/>
        <v>0</v>
      </c>
      <c r="Q490" s="17">
        <f t="shared" si="625"/>
        <v>0</v>
      </c>
      <c r="R490" s="17">
        <f t="shared" si="625"/>
        <v>0</v>
      </c>
      <c r="S490" s="17">
        <f t="shared" si="625"/>
        <v>0</v>
      </c>
      <c r="T490" s="17">
        <f t="shared" si="625"/>
        <v>0</v>
      </c>
      <c r="U490" s="17">
        <f t="shared" si="625"/>
        <v>0</v>
      </c>
      <c r="V490" s="17">
        <f t="shared" si="625"/>
        <v>0</v>
      </c>
      <c r="W490" s="17">
        <f t="shared" si="625"/>
        <v>0</v>
      </c>
      <c r="X490" s="17">
        <f t="shared" si="625"/>
        <v>0</v>
      </c>
      <c r="Y490" s="17">
        <f t="shared" si="625"/>
        <v>0</v>
      </c>
      <c r="Z490" s="17">
        <f t="shared" si="625"/>
        <v>0</v>
      </c>
      <c r="AA490" s="17">
        <f t="shared" si="625"/>
        <v>0</v>
      </c>
      <c r="AB490" s="17">
        <f t="shared" si="625"/>
        <v>0</v>
      </c>
      <c r="AC490" s="17">
        <f t="shared" si="625"/>
        <v>0</v>
      </c>
      <c r="AD490" s="17">
        <f t="shared" si="625"/>
        <v>0</v>
      </c>
      <c r="AE490" s="17">
        <f t="shared" si="625"/>
        <v>0</v>
      </c>
      <c r="AF490" s="17">
        <f t="shared" si="625"/>
        <v>0</v>
      </c>
      <c r="AG490" s="17">
        <f t="shared" si="625"/>
        <v>0</v>
      </c>
      <c r="AH490" s="17">
        <f t="shared" si="625"/>
        <v>0</v>
      </c>
      <c r="AI490" s="17">
        <f t="shared" si="625"/>
        <v>0</v>
      </c>
      <c r="AJ490" s="17">
        <f t="shared" si="625"/>
        <v>0</v>
      </c>
      <c r="AK490" s="17">
        <f t="shared" si="625"/>
        <v>0</v>
      </c>
      <c r="AL490" s="17">
        <f t="shared" si="625"/>
        <v>0</v>
      </c>
      <c r="AM490" s="17">
        <f t="shared" si="625"/>
        <v>0</v>
      </c>
      <c r="AN490" s="17">
        <f t="shared" si="625"/>
        <v>0</v>
      </c>
      <c r="AO490" s="17">
        <f t="shared" si="625"/>
        <v>0</v>
      </c>
      <c r="AP490" s="22" t="str">
        <f t="shared" si="596"/>
        <v/>
      </c>
      <c r="AQ490" s="69" t="str">
        <f t="shared" si="597"/>
        <v/>
      </c>
      <c r="AR490" s="8"/>
      <c r="AS490" s="16"/>
      <c r="AT490" s="16"/>
      <c r="AU490" s="16"/>
      <c r="AV490" s="16"/>
      <c r="AW490" s="16"/>
      <c r="AX490" s="16"/>
      <c r="AY490" s="16"/>
      <c r="AZ490" s="16"/>
      <c r="BA490" s="16"/>
      <c r="BB490" s="16"/>
      <c r="BC490" s="16"/>
      <c r="BD490" s="16"/>
      <c r="BE490" s="16"/>
      <c r="BF490" s="16"/>
      <c r="BG490" s="16"/>
      <c r="BH490" s="16"/>
      <c r="BI490" s="16"/>
      <c r="BJ490" s="16"/>
      <c r="BK490" s="16"/>
      <c r="BL490" s="16"/>
      <c r="BM490" s="16"/>
      <c r="BN490" s="16"/>
      <c r="BO490" s="16"/>
      <c r="BP490" s="16"/>
      <c r="BQ490" s="16"/>
      <c r="BR490" s="16"/>
      <c r="BS490" s="16"/>
      <c r="BT490" s="16"/>
      <c r="BU490" s="16"/>
      <c r="BV490" s="16"/>
      <c r="BW490" s="16"/>
      <c r="BX490" s="16"/>
      <c r="BY490" s="16"/>
      <c r="BZ490" s="16"/>
      <c r="CA490" s="16"/>
      <c r="CB490" s="16"/>
      <c r="CC490" s="16"/>
      <c r="CD490" s="16"/>
    </row>
    <row r="491" spans="4:82" s="4" customFormat="1">
      <c r="D491" s="17">
        <f t="shared" ref="D491:AO491" si="626">IF(UPPER(D227)="ABS",0,IF(AND(D$67&gt;0,N(D$68)=0,D$68&lt;&gt;"*"),N(D227)/D$67*D$66,0))</f>
        <v>0</v>
      </c>
      <c r="E491" s="17">
        <f t="shared" si="626"/>
        <v>0</v>
      </c>
      <c r="F491" s="17">
        <f t="shared" si="626"/>
        <v>0</v>
      </c>
      <c r="G491" s="17">
        <f t="shared" si="626"/>
        <v>0</v>
      </c>
      <c r="H491" s="17">
        <f t="shared" si="626"/>
        <v>0</v>
      </c>
      <c r="I491" s="17">
        <f t="shared" si="626"/>
        <v>0</v>
      </c>
      <c r="J491" s="17">
        <f t="shared" si="626"/>
        <v>0</v>
      </c>
      <c r="K491" s="17">
        <f t="shared" si="626"/>
        <v>0</v>
      </c>
      <c r="L491" s="17">
        <f t="shared" si="626"/>
        <v>0</v>
      </c>
      <c r="M491" s="17">
        <f t="shared" si="626"/>
        <v>0</v>
      </c>
      <c r="N491" s="17">
        <f t="shared" si="626"/>
        <v>0</v>
      </c>
      <c r="O491" s="17">
        <f t="shared" si="626"/>
        <v>0</v>
      </c>
      <c r="P491" s="17">
        <f t="shared" si="626"/>
        <v>0</v>
      </c>
      <c r="Q491" s="17">
        <f t="shared" si="626"/>
        <v>0</v>
      </c>
      <c r="R491" s="17">
        <f t="shared" si="626"/>
        <v>0</v>
      </c>
      <c r="S491" s="17">
        <f t="shared" si="626"/>
        <v>0</v>
      </c>
      <c r="T491" s="17">
        <f t="shared" si="626"/>
        <v>0</v>
      </c>
      <c r="U491" s="17">
        <f t="shared" si="626"/>
        <v>0</v>
      </c>
      <c r="V491" s="17">
        <f t="shared" si="626"/>
        <v>0</v>
      </c>
      <c r="W491" s="17">
        <f t="shared" si="626"/>
        <v>0</v>
      </c>
      <c r="X491" s="17">
        <f t="shared" si="626"/>
        <v>0</v>
      </c>
      <c r="Y491" s="17">
        <f t="shared" si="626"/>
        <v>0</v>
      </c>
      <c r="Z491" s="17">
        <f t="shared" si="626"/>
        <v>0</v>
      </c>
      <c r="AA491" s="17">
        <f t="shared" si="626"/>
        <v>0</v>
      </c>
      <c r="AB491" s="17">
        <f t="shared" si="626"/>
        <v>0</v>
      </c>
      <c r="AC491" s="17">
        <f t="shared" si="626"/>
        <v>0</v>
      </c>
      <c r="AD491" s="17">
        <f t="shared" si="626"/>
        <v>0</v>
      </c>
      <c r="AE491" s="17">
        <f t="shared" si="626"/>
        <v>0</v>
      </c>
      <c r="AF491" s="17">
        <f t="shared" si="626"/>
        <v>0</v>
      </c>
      <c r="AG491" s="17">
        <f t="shared" si="626"/>
        <v>0</v>
      </c>
      <c r="AH491" s="17">
        <f t="shared" si="626"/>
        <v>0</v>
      </c>
      <c r="AI491" s="17">
        <f t="shared" si="626"/>
        <v>0</v>
      </c>
      <c r="AJ491" s="17">
        <f t="shared" si="626"/>
        <v>0</v>
      </c>
      <c r="AK491" s="17">
        <f t="shared" si="626"/>
        <v>0</v>
      </c>
      <c r="AL491" s="17">
        <f t="shared" si="626"/>
        <v>0</v>
      </c>
      <c r="AM491" s="17">
        <f t="shared" si="626"/>
        <v>0</v>
      </c>
      <c r="AN491" s="17">
        <f t="shared" si="626"/>
        <v>0</v>
      </c>
      <c r="AO491" s="17">
        <f t="shared" si="626"/>
        <v>0</v>
      </c>
      <c r="AP491" s="22" t="str">
        <f t="shared" si="596"/>
        <v/>
      </c>
      <c r="AQ491" s="69" t="str">
        <f t="shared" si="597"/>
        <v/>
      </c>
      <c r="AR491" s="8"/>
      <c r="AS491" s="16"/>
      <c r="AT491" s="16"/>
      <c r="AU491" s="16"/>
      <c r="AV491" s="16"/>
      <c r="AW491" s="16"/>
      <c r="AX491" s="16"/>
      <c r="AY491" s="16"/>
      <c r="AZ491" s="16"/>
      <c r="BA491" s="16"/>
      <c r="BB491" s="16"/>
      <c r="BC491" s="16"/>
      <c r="BD491" s="16"/>
      <c r="BE491" s="16"/>
      <c r="BF491" s="16"/>
      <c r="BG491" s="16"/>
      <c r="BH491" s="16"/>
      <c r="BI491" s="16"/>
      <c r="BJ491" s="16"/>
      <c r="BK491" s="16"/>
      <c r="BL491" s="16"/>
      <c r="BM491" s="16"/>
      <c r="BN491" s="16"/>
      <c r="BO491" s="16"/>
      <c r="BP491" s="16"/>
      <c r="BQ491" s="16"/>
      <c r="BR491" s="16"/>
      <c r="BS491" s="16"/>
      <c r="BT491" s="16"/>
      <c r="BU491" s="16"/>
      <c r="BV491" s="16"/>
      <c r="BW491" s="16"/>
      <c r="BX491" s="16"/>
      <c r="BY491" s="16"/>
      <c r="BZ491" s="16"/>
      <c r="CA491" s="16"/>
      <c r="CB491" s="16"/>
      <c r="CC491" s="16"/>
      <c r="CD491" s="16"/>
    </row>
    <row r="492" spans="4:82" s="4" customFormat="1">
      <c r="D492" s="17">
        <f t="shared" ref="D492:AO492" si="627">IF(UPPER(D228)="ABS",0,IF(AND(D$67&gt;0,N(D$68)=0,D$68&lt;&gt;"*"),N(D228)/D$67*D$66,0))</f>
        <v>0</v>
      </c>
      <c r="E492" s="17">
        <f t="shared" si="627"/>
        <v>0</v>
      </c>
      <c r="F492" s="17">
        <f t="shared" si="627"/>
        <v>0</v>
      </c>
      <c r="G492" s="17">
        <f t="shared" si="627"/>
        <v>0</v>
      </c>
      <c r="H492" s="17">
        <f t="shared" si="627"/>
        <v>0</v>
      </c>
      <c r="I492" s="17">
        <f t="shared" si="627"/>
        <v>0</v>
      </c>
      <c r="J492" s="17">
        <f t="shared" si="627"/>
        <v>0</v>
      </c>
      <c r="K492" s="17">
        <f t="shared" si="627"/>
        <v>0</v>
      </c>
      <c r="L492" s="17">
        <f t="shared" si="627"/>
        <v>0</v>
      </c>
      <c r="M492" s="17">
        <f t="shared" si="627"/>
        <v>0</v>
      </c>
      <c r="N492" s="17">
        <f t="shared" si="627"/>
        <v>0</v>
      </c>
      <c r="O492" s="17">
        <f t="shared" si="627"/>
        <v>0</v>
      </c>
      <c r="P492" s="17">
        <f t="shared" si="627"/>
        <v>0</v>
      </c>
      <c r="Q492" s="17">
        <f t="shared" si="627"/>
        <v>0</v>
      </c>
      <c r="R492" s="17">
        <f t="shared" si="627"/>
        <v>0</v>
      </c>
      <c r="S492" s="17">
        <f t="shared" si="627"/>
        <v>0</v>
      </c>
      <c r="T492" s="17">
        <f t="shared" si="627"/>
        <v>0</v>
      </c>
      <c r="U492" s="17">
        <f t="shared" si="627"/>
        <v>0</v>
      </c>
      <c r="V492" s="17">
        <f t="shared" si="627"/>
        <v>0</v>
      </c>
      <c r="W492" s="17">
        <f t="shared" si="627"/>
        <v>0</v>
      </c>
      <c r="X492" s="17">
        <f t="shared" si="627"/>
        <v>0</v>
      </c>
      <c r="Y492" s="17">
        <f t="shared" si="627"/>
        <v>0</v>
      </c>
      <c r="Z492" s="17">
        <f t="shared" si="627"/>
        <v>0</v>
      </c>
      <c r="AA492" s="17">
        <f t="shared" si="627"/>
        <v>0</v>
      </c>
      <c r="AB492" s="17">
        <f t="shared" si="627"/>
        <v>0</v>
      </c>
      <c r="AC492" s="17">
        <f t="shared" si="627"/>
        <v>0</v>
      </c>
      <c r="AD492" s="17">
        <f t="shared" si="627"/>
        <v>0</v>
      </c>
      <c r="AE492" s="17">
        <f t="shared" si="627"/>
        <v>0</v>
      </c>
      <c r="AF492" s="17">
        <f t="shared" si="627"/>
        <v>0</v>
      </c>
      <c r="AG492" s="17">
        <f t="shared" si="627"/>
        <v>0</v>
      </c>
      <c r="AH492" s="17">
        <f t="shared" si="627"/>
        <v>0</v>
      </c>
      <c r="AI492" s="17">
        <f t="shared" si="627"/>
        <v>0</v>
      </c>
      <c r="AJ492" s="17">
        <f t="shared" si="627"/>
        <v>0</v>
      </c>
      <c r="AK492" s="17">
        <f t="shared" si="627"/>
        <v>0</v>
      </c>
      <c r="AL492" s="17">
        <f t="shared" si="627"/>
        <v>0</v>
      </c>
      <c r="AM492" s="17">
        <f t="shared" si="627"/>
        <v>0</v>
      </c>
      <c r="AN492" s="17">
        <f t="shared" si="627"/>
        <v>0</v>
      </c>
      <c r="AO492" s="17">
        <f t="shared" si="627"/>
        <v>0</v>
      </c>
      <c r="AP492" s="22" t="str">
        <f t="shared" si="596"/>
        <v/>
      </c>
      <c r="AQ492" s="69" t="str">
        <f t="shared" si="597"/>
        <v/>
      </c>
      <c r="AR492" s="8"/>
      <c r="AS492" s="16"/>
      <c r="AT492" s="16"/>
      <c r="AU492" s="16"/>
      <c r="AV492" s="16"/>
      <c r="AW492" s="16"/>
      <c r="AX492" s="16"/>
      <c r="AY492" s="16"/>
      <c r="AZ492" s="16"/>
      <c r="BA492" s="16"/>
      <c r="BB492" s="16"/>
      <c r="BC492" s="16"/>
      <c r="BD492" s="16"/>
      <c r="BE492" s="16"/>
      <c r="BF492" s="16"/>
      <c r="BG492" s="16"/>
      <c r="BH492" s="16"/>
      <c r="BI492" s="16"/>
      <c r="BJ492" s="16"/>
      <c r="BK492" s="16"/>
      <c r="BL492" s="16"/>
      <c r="BM492" s="16"/>
      <c r="BN492" s="16"/>
      <c r="BO492" s="16"/>
      <c r="BP492" s="16"/>
      <c r="BQ492" s="16"/>
      <c r="BR492" s="16"/>
      <c r="BS492" s="16"/>
      <c r="BT492" s="16"/>
      <c r="BU492" s="16"/>
      <c r="BV492" s="16"/>
      <c r="BW492" s="16"/>
      <c r="BX492" s="16"/>
      <c r="BY492" s="16"/>
      <c r="BZ492" s="16"/>
      <c r="CA492" s="16"/>
      <c r="CB492" s="16"/>
      <c r="CC492" s="16"/>
      <c r="CD492" s="16"/>
    </row>
    <row r="493" spans="4:82" s="4" customFormat="1">
      <c r="D493" s="17">
        <f t="shared" ref="D493:AO493" si="628">IF(UPPER(D229)="ABS",0,IF(AND(D$67&gt;0,N(D$68)=0,D$68&lt;&gt;"*"),N(D229)/D$67*D$66,0))</f>
        <v>0</v>
      </c>
      <c r="E493" s="17">
        <f t="shared" si="628"/>
        <v>0</v>
      </c>
      <c r="F493" s="17">
        <f t="shared" si="628"/>
        <v>0</v>
      </c>
      <c r="G493" s="17">
        <f t="shared" si="628"/>
        <v>0</v>
      </c>
      <c r="H493" s="17">
        <f t="shared" si="628"/>
        <v>0</v>
      </c>
      <c r="I493" s="17">
        <f t="shared" si="628"/>
        <v>0</v>
      </c>
      <c r="J493" s="17">
        <f t="shared" si="628"/>
        <v>0</v>
      </c>
      <c r="K493" s="17">
        <f t="shared" si="628"/>
        <v>0</v>
      </c>
      <c r="L493" s="17">
        <f t="shared" si="628"/>
        <v>0</v>
      </c>
      <c r="M493" s="17">
        <f t="shared" si="628"/>
        <v>0</v>
      </c>
      <c r="N493" s="17">
        <f t="shared" si="628"/>
        <v>0</v>
      </c>
      <c r="O493" s="17">
        <f t="shared" si="628"/>
        <v>0</v>
      </c>
      <c r="P493" s="17">
        <f t="shared" si="628"/>
        <v>0</v>
      </c>
      <c r="Q493" s="17">
        <f t="shared" si="628"/>
        <v>0</v>
      </c>
      <c r="R493" s="17">
        <f t="shared" si="628"/>
        <v>0</v>
      </c>
      <c r="S493" s="17">
        <f t="shared" si="628"/>
        <v>0</v>
      </c>
      <c r="T493" s="17">
        <f t="shared" si="628"/>
        <v>0</v>
      </c>
      <c r="U493" s="17">
        <f t="shared" si="628"/>
        <v>0</v>
      </c>
      <c r="V493" s="17">
        <f t="shared" si="628"/>
        <v>0</v>
      </c>
      <c r="W493" s="17">
        <f t="shared" si="628"/>
        <v>0</v>
      </c>
      <c r="X493" s="17">
        <f t="shared" si="628"/>
        <v>0</v>
      </c>
      <c r="Y493" s="17">
        <f t="shared" si="628"/>
        <v>0</v>
      </c>
      <c r="Z493" s="17">
        <f t="shared" si="628"/>
        <v>0</v>
      </c>
      <c r="AA493" s="17">
        <f t="shared" si="628"/>
        <v>0</v>
      </c>
      <c r="AB493" s="17">
        <f t="shared" si="628"/>
        <v>0</v>
      </c>
      <c r="AC493" s="17">
        <f t="shared" si="628"/>
        <v>0</v>
      </c>
      <c r="AD493" s="17">
        <f t="shared" si="628"/>
        <v>0</v>
      </c>
      <c r="AE493" s="17">
        <f t="shared" si="628"/>
        <v>0</v>
      </c>
      <c r="AF493" s="17">
        <f t="shared" si="628"/>
        <v>0</v>
      </c>
      <c r="AG493" s="17">
        <f t="shared" si="628"/>
        <v>0</v>
      </c>
      <c r="AH493" s="17">
        <f t="shared" si="628"/>
        <v>0</v>
      </c>
      <c r="AI493" s="17">
        <f t="shared" si="628"/>
        <v>0</v>
      </c>
      <c r="AJ493" s="17">
        <f t="shared" si="628"/>
        <v>0</v>
      </c>
      <c r="AK493" s="17">
        <f t="shared" si="628"/>
        <v>0</v>
      </c>
      <c r="AL493" s="17">
        <f t="shared" si="628"/>
        <v>0</v>
      </c>
      <c r="AM493" s="17">
        <f t="shared" si="628"/>
        <v>0</v>
      </c>
      <c r="AN493" s="17">
        <f t="shared" si="628"/>
        <v>0</v>
      </c>
      <c r="AO493" s="17">
        <f t="shared" si="628"/>
        <v>0</v>
      </c>
      <c r="AP493" s="22" t="str">
        <f t="shared" si="596"/>
        <v/>
      </c>
      <c r="AQ493" s="69" t="str">
        <f t="shared" si="597"/>
        <v/>
      </c>
      <c r="AR493" s="8"/>
      <c r="AS493" s="16"/>
      <c r="AT493" s="16"/>
      <c r="AU493" s="16"/>
      <c r="AV493" s="16"/>
      <c r="AW493" s="16"/>
      <c r="AX493" s="16"/>
      <c r="AY493" s="16"/>
      <c r="AZ493" s="16"/>
      <c r="BA493" s="16"/>
      <c r="BB493" s="16"/>
      <c r="BC493" s="16"/>
      <c r="BD493" s="16"/>
      <c r="BE493" s="16"/>
      <c r="BF493" s="16"/>
      <c r="BG493" s="16"/>
      <c r="BH493" s="16"/>
      <c r="BI493" s="16"/>
      <c r="BJ493" s="16"/>
      <c r="BK493" s="16"/>
      <c r="BL493" s="16"/>
      <c r="BM493" s="16"/>
      <c r="BN493" s="16"/>
      <c r="BO493" s="16"/>
      <c r="BP493" s="16"/>
      <c r="BQ493" s="16"/>
      <c r="BR493" s="16"/>
      <c r="BS493" s="16"/>
      <c r="BT493" s="16"/>
      <c r="BU493" s="16"/>
      <c r="BV493" s="16"/>
      <c r="BW493" s="16"/>
      <c r="BX493" s="16"/>
      <c r="BY493" s="16"/>
      <c r="BZ493" s="16"/>
      <c r="CA493" s="16"/>
      <c r="CB493" s="16"/>
      <c r="CC493" s="16"/>
      <c r="CD493" s="16"/>
    </row>
    <row r="494" spans="4:82" s="4" customFormat="1">
      <c r="D494" s="17">
        <f t="shared" ref="D494:AO494" si="629">IF(UPPER(D230)="ABS",0,IF(AND(D$67&gt;0,N(D$68)=0,D$68&lt;&gt;"*"),N(D230)/D$67*D$66,0))</f>
        <v>0</v>
      </c>
      <c r="E494" s="17">
        <f t="shared" si="629"/>
        <v>0</v>
      </c>
      <c r="F494" s="17">
        <f t="shared" si="629"/>
        <v>0</v>
      </c>
      <c r="G494" s="17">
        <f t="shared" si="629"/>
        <v>0</v>
      </c>
      <c r="H494" s="17">
        <f t="shared" si="629"/>
        <v>0</v>
      </c>
      <c r="I494" s="17">
        <f t="shared" si="629"/>
        <v>0</v>
      </c>
      <c r="J494" s="17">
        <f t="shared" si="629"/>
        <v>0</v>
      </c>
      <c r="K494" s="17">
        <f t="shared" si="629"/>
        <v>0</v>
      </c>
      <c r="L494" s="17">
        <f t="shared" si="629"/>
        <v>0</v>
      </c>
      <c r="M494" s="17">
        <f t="shared" si="629"/>
        <v>0</v>
      </c>
      <c r="N494" s="17">
        <f t="shared" si="629"/>
        <v>0</v>
      </c>
      <c r="O494" s="17">
        <f t="shared" si="629"/>
        <v>0</v>
      </c>
      <c r="P494" s="17">
        <f t="shared" si="629"/>
        <v>0</v>
      </c>
      <c r="Q494" s="17">
        <f t="shared" si="629"/>
        <v>0</v>
      </c>
      <c r="R494" s="17">
        <f t="shared" si="629"/>
        <v>0</v>
      </c>
      <c r="S494" s="17">
        <f t="shared" si="629"/>
        <v>0</v>
      </c>
      <c r="T494" s="17">
        <f t="shared" si="629"/>
        <v>0</v>
      </c>
      <c r="U494" s="17">
        <f t="shared" si="629"/>
        <v>0</v>
      </c>
      <c r="V494" s="17">
        <f t="shared" si="629"/>
        <v>0</v>
      </c>
      <c r="W494" s="17">
        <f t="shared" si="629"/>
        <v>0</v>
      </c>
      <c r="X494" s="17">
        <f t="shared" si="629"/>
        <v>0</v>
      </c>
      <c r="Y494" s="17">
        <f t="shared" si="629"/>
        <v>0</v>
      </c>
      <c r="Z494" s="17">
        <f t="shared" si="629"/>
        <v>0</v>
      </c>
      <c r="AA494" s="17">
        <f t="shared" si="629"/>
        <v>0</v>
      </c>
      <c r="AB494" s="17">
        <f t="shared" si="629"/>
        <v>0</v>
      </c>
      <c r="AC494" s="17">
        <f t="shared" si="629"/>
        <v>0</v>
      </c>
      <c r="AD494" s="17">
        <f t="shared" si="629"/>
        <v>0</v>
      </c>
      <c r="AE494" s="17">
        <f t="shared" si="629"/>
        <v>0</v>
      </c>
      <c r="AF494" s="17">
        <f t="shared" si="629"/>
        <v>0</v>
      </c>
      <c r="AG494" s="17">
        <f t="shared" si="629"/>
        <v>0</v>
      </c>
      <c r="AH494" s="17">
        <f t="shared" si="629"/>
        <v>0</v>
      </c>
      <c r="AI494" s="17">
        <f t="shared" si="629"/>
        <v>0</v>
      </c>
      <c r="AJ494" s="17">
        <f t="shared" si="629"/>
        <v>0</v>
      </c>
      <c r="AK494" s="17">
        <f t="shared" si="629"/>
        <v>0</v>
      </c>
      <c r="AL494" s="17">
        <f t="shared" si="629"/>
        <v>0</v>
      </c>
      <c r="AM494" s="17">
        <f t="shared" si="629"/>
        <v>0</v>
      </c>
      <c r="AN494" s="17">
        <f t="shared" si="629"/>
        <v>0</v>
      </c>
      <c r="AO494" s="17">
        <f t="shared" si="629"/>
        <v>0</v>
      </c>
      <c r="AP494" s="22" t="str">
        <f t="shared" si="596"/>
        <v/>
      </c>
      <c r="AQ494" s="69" t="str">
        <f t="shared" si="597"/>
        <v/>
      </c>
      <c r="AR494" s="8"/>
      <c r="AS494" s="16"/>
      <c r="AT494" s="16"/>
      <c r="AU494" s="16"/>
      <c r="AV494" s="16"/>
      <c r="AW494" s="16"/>
      <c r="AX494" s="16"/>
      <c r="AY494" s="16"/>
      <c r="AZ494" s="16"/>
      <c r="BA494" s="16"/>
      <c r="BB494" s="16"/>
      <c r="BC494" s="16"/>
      <c r="BD494" s="16"/>
      <c r="BE494" s="16"/>
      <c r="BF494" s="16"/>
      <c r="BG494" s="16"/>
      <c r="BH494" s="16"/>
      <c r="BI494" s="16"/>
      <c r="BJ494" s="16"/>
      <c r="BK494" s="16"/>
      <c r="BL494" s="16"/>
      <c r="BM494" s="16"/>
      <c r="BN494" s="16"/>
      <c r="BO494" s="16"/>
      <c r="BP494" s="16"/>
      <c r="BQ494" s="16"/>
      <c r="BR494" s="16"/>
      <c r="BS494" s="16"/>
      <c r="BT494" s="16"/>
      <c r="BU494" s="16"/>
      <c r="BV494" s="16"/>
      <c r="BW494" s="16"/>
      <c r="BX494" s="16"/>
      <c r="BY494" s="16"/>
      <c r="BZ494" s="16"/>
      <c r="CA494" s="16"/>
      <c r="CB494" s="16"/>
      <c r="CC494" s="16"/>
      <c r="CD494" s="16"/>
    </row>
    <row r="495" spans="4:82" s="4" customFormat="1">
      <c r="D495" s="17">
        <f t="shared" ref="D495:AO495" si="630">IF(UPPER(D231)="ABS",0,IF(AND(D$67&gt;0,N(D$68)=0,D$68&lt;&gt;"*"),N(D231)/D$67*D$66,0))</f>
        <v>0</v>
      </c>
      <c r="E495" s="17">
        <f t="shared" si="630"/>
        <v>0</v>
      </c>
      <c r="F495" s="17">
        <f t="shared" si="630"/>
        <v>0</v>
      </c>
      <c r="G495" s="17">
        <f t="shared" si="630"/>
        <v>0</v>
      </c>
      <c r="H495" s="17">
        <f t="shared" si="630"/>
        <v>0</v>
      </c>
      <c r="I495" s="17">
        <f t="shared" si="630"/>
        <v>0</v>
      </c>
      <c r="J495" s="17">
        <f t="shared" si="630"/>
        <v>0</v>
      </c>
      <c r="K495" s="17">
        <f t="shared" si="630"/>
        <v>0</v>
      </c>
      <c r="L495" s="17">
        <f t="shared" si="630"/>
        <v>0</v>
      </c>
      <c r="M495" s="17">
        <f t="shared" si="630"/>
        <v>0</v>
      </c>
      <c r="N495" s="17">
        <f t="shared" si="630"/>
        <v>0</v>
      </c>
      <c r="O495" s="17">
        <f t="shared" si="630"/>
        <v>0</v>
      </c>
      <c r="P495" s="17">
        <f t="shared" si="630"/>
        <v>0</v>
      </c>
      <c r="Q495" s="17">
        <f t="shared" si="630"/>
        <v>0</v>
      </c>
      <c r="R495" s="17">
        <f t="shared" si="630"/>
        <v>0</v>
      </c>
      <c r="S495" s="17">
        <f t="shared" si="630"/>
        <v>0</v>
      </c>
      <c r="T495" s="17">
        <f t="shared" si="630"/>
        <v>0</v>
      </c>
      <c r="U495" s="17">
        <f t="shared" si="630"/>
        <v>0</v>
      </c>
      <c r="V495" s="17">
        <f t="shared" si="630"/>
        <v>0</v>
      </c>
      <c r="W495" s="17">
        <f t="shared" si="630"/>
        <v>0</v>
      </c>
      <c r="X495" s="17">
        <f t="shared" si="630"/>
        <v>0</v>
      </c>
      <c r="Y495" s="17">
        <f t="shared" si="630"/>
        <v>0</v>
      </c>
      <c r="Z495" s="17">
        <f t="shared" si="630"/>
        <v>0</v>
      </c>
      <c r="AA495" s="17">
        <f t="shared" si="630"/>
        <v>0</v>
      </c>
      <c r="AB495" s="17">
        <f t="shared" si="630"/>
        <v>0</v>
      </c>
      <c r="AC495" s="17">
        <f t="shared" si="630"/>
        <v>0</v>
      </c>
      <c r="AD495" s="17">
        <f t="shared" si="630"/>
        <v>0</v>
      </c>
      <c r="AE495" s="17">
        <f t="shared" si="630"/>
        <v>0</v>
      </c>
      <c r="AF495" s="17">
        <f t="shared" si="630"/>
        <v>0</v>
      </c>
      <c r="AG495" s="17">
        <f t="shared" si="630"/>
        <v>0</v>
      </c>
      <c r="AH495" s="17">
        <f t="shared" si="630"/>
        <v>0</v>
      </c>
      <c r="AI495" s="17">
        <f t="shared" si="630"/>
        <v>0</v>
      </c>
      <c r="AJ495" s="17">
        <f t="shared" si="630"/>
        <v>0</v>
      </c>
      <c r="AK495" s="17">
        <f t="shared" si="630"/>
        <v>0</v>
      </c>
      <c r="AL495" s="17">
        <f t="shared" si="630"/>
        <v>0</v>
      </c>
      <c r="AM495" s="17">
        <f t="shared" si="630"/>
        <v>0</v>
      </c>
      <c r="AN495" s="17">
        <f t="shared" si="630"/>
        <v>0</v>
      </c>
      <c r="AO495" s="17">
        <f t="shared" si="630"/>
        <v>0</v>
      </c>
      <c r="AP495" s="22" t="str">
        <f t="shared" si="596"/>
        <v/>
      </c>
      <c r="AQ495" s="69" t="str">
        <f t="shared" si="597"/>
        <v/>
      </c>
      <c r="AR495" s="8"/>
      <c r="AS495" s="16"/>
      <c r="AT495" s="16"/>
      <c r="AU495" s="16"/>
      <c r="AV495" s="16"/>
      <c r="AW495" s="16"/>
      <c r="AX495" s="16"/>
      <c r="AY495" s="16"/>
      <c r="AZ495" s="16"/>
      <c r="BA495" s="16"/>
      <c r="BB495" s="16"/>
      <c r="BC495" s="16"/>
      <c r="BD495" s="16"/>
      <c r="BE495" s="16"/>
      <c r="BF495" s="16"/>
      <c r="BG495" s="16"/>
      <c r="BH495" s="16"/>
      <c r="BI495" s="16"/>
      <c r="BJ495" s="16"/>
      <c r="BK495" s="16"/>
      <c r="BL495" s="16"/>
      <c r="BM495" s="16"/>
      <c r="BN495" s="16"/>
      <c r="BO495" s="16"/>
      <c r="BP495" s="16"/>
      <c r="BQ495" s="16"/>
      <c r="BR495" s="16"/>
      <c r="BS495" s="16"/>
      <c r="BT495" s="16"/>
      <c r="BU495" s="16"/>
      <c r="BV495" s="16"/>
      <c r="BW495" s="16"/>
      <c r="BX495" s="16"/>
      <c r="BY495" s="16"/>
      <c r="BZ495" s="16"/>
      <c r="CA495" s="16"/>
      <c r="CB495" s="16"/>
      <c r="CC495" s="16"/>
      <c r="CD495" s="16"/>
    </row>
    <row r="496" spans="4:82" s="4" customFormat="1">
      <c r="D496" s="17">
        <f t="shared" ref="D496:AO496" si="631">IF(UPPER(D232)="ABS",0,IF(AND(D$67&gt;0,N(D$68)=0,D$68&lt;&gt;"*"),N(D232)/D$67*D$66,0))</f>
        <v>0</v>
      </c>
      <c r="E496" s="17">
        <f t="shared" si="631"/>
        <v>0</v>
      </c>
      <c r="F496" s="17">
        <f t="shared" si="631"/>
        <v>0</v>
      </c>
      <c r="G496" s="17">
        <f t="shared" si="631"/>
        <v>0</v>
      </c>
      <c r="H496" s="17">
        <f t="shared" si="631"/>
        <v>0</v>
      </c>
      <c r="I496" s="17">
        <f t="shared" si="631"/>
        <v>0</v>
      </c>
      <c r="J496" s="17">
        <f t="shared" si="631"/>
        <v>0</v>
      </c>
      <c r="K496" s="17">
        <f t="shared" si="631"/>
        <v>0</v>
      </c>
      <c r="L496" s="17">
        <f t="shared" si="631"/>
        <v>0</v>
      </c>
      <c r="M496" s="17">
        <f t="shared" si="631"/>
        <v>0</v>
      </c>
      <c r="N496" s="17">
        <f t="shared" si="631"/>
        <v>0</v>
      </c>
      <c r="O496" s="17">
        <f t="shared" si="631"/>
        <v>0</v>
      </c>
      <c r="P496" s="17">
        <f t="shared" si="631"/>
        <v>0</v>
      </c>
      <c r="Q496" s="17">
        <f t="shared" si="631"/>
        <v>0</v>
      </c>
      <c r="R496" s="17">
        <f t="shared" si="631"/>
        <v>0</v>
      </c>
      <c r="S496" s="17">
        <f t="shared" si="631"/>
        <v>0</v>
      </c>
      <c r="T496" s="17">
        <f t="shared" si="631"/>
        <v>0</v>
      </c>
      <c r="U496" s="17">
        <f t="shared" si="631"/>
        <v>0</v>
      </c>
      <c r="V496" s="17">
        <f t="shared" si="631"/>
        <v>0</v>
      </c>
      <c r="W496" s="17">
        <f t="shared" si="631"/>
        <v>0</v>
      </c>
      <c r="X496" s="17">
        <f t="shared" si="631"/>
        <v>0</v>
      </c>
      <c r="Y496" s="17">
        <f t="shared" si="631"/>
        <v>0</v>
      </c>
      <c r="Z496" s="17">
        <f t="shared" si="631"/>
        <v>0</v>
      </c>
      <c r="AA496" s="17">
        <f t="shared" si="631"/>
        <v>0</v>
      </c>
      <c r="AB496" s="17">
        <f t="shared" si="631"/>
        <v>0</v>
      </c>
      <c r="AC496" s="17">
        <f t="shared" si="631"/>
        <v>0</v>
      </c>
      <c r="AD496" s="17">
        <f t="shared" si="631"/>
        <v>0</v>
      </c>
      <c r="AE496" s="17">
        <f t="shared" si="631"/>
        <v>0</v>
      </c>
      <c r="AF496" s="17">
        <f t="shared" si="631"/>
        <v>0</v>
      </c>
      <c r="AG496" s="17">
        <f t="shared" si="631"/>
        <v>0</v>
      </c>
      <c r="AH496" s="17">
        <f t="shared" si="631"/>
        <v>0</v>
      </c>
      <c r="AI496" s="17">
        <f t="shared" si="631"/>
        <v>0</v>
      </c>
      <c r="AJ496" s="17">
        <f t="shared" si="631"/>
        <v>0</v>
      </c>
      <c r="AK496" s="17">
        <f t="shared" si="631"/>
        <v>0</v>
      </c>
      <c r="AL496" s="17">
        <f t="shared" si="631"/>
        <v>0</v>
      </c>
      <c r="AM496" s="17">
        <f t="shared" si="631"/>
        <v>0</v>
      </c>
      <c r="AN496" s="17">
        <f t="shared" si="631"/>
        <v>0</v>
      </c>
      <c r="AO496" s="17">
        <f t="shared" si="631"/>
        <v>0</v>
      </c>
      <c r="AP496" s="22" t="str">
        <f t="shared" si="596"/>
        <v/>
      </c>
      <c r="AQ496" s="69" t="str">
        <f t="shared" si="597"/>
        <v/>
      </c>
      <c r="AR496" s="8"/>
      <c r="AS496" s="16"/>
      <c r="AT496" s="16"/>
      <c r="AU496" s="16"/>
      <c r="AV496" s="16"/>
      <c r="AW496" s="16"/>
      <c r="AX496" s="16"/>
      <c r="AY496" s="16"/>
      <c r="AZ496" s="16"/>
      <c r="BA496" s="16"/>
      <c r="BB496" s="16"/>
      <c r="BC496" s="16"/>
      <c r="BD496" s="16"/>
      <c r="BE496" s="16"/>
      <c r="BF496" s="16"/>
      <c r="BG496" s="16"/>
      <c r="BH496" s="16"/>
      <c r="BI496" s="16"/>
      <c r="BJ496" s="16"/>
      <c r="BK496" s="16"/>
      <c r="BL496" s="16"/>
      <c r="BM496" s="16"/>
      <c r="BN496" s="16"/>
      <c r="BO496" s="16"/>
      <c r="BP496" s="16"/>
      <c r="BQ496" s="16"/>
      <c r="BR496" s="16"/>
      <c r="BS496" s="16"/>
      <c r="BT496" s="16"/>
      <c r="BU496" s="16"/>
      <c r="BV496" s="16"/>
      <c r="BW496" s="16"/>
      <c r="BX496" s="16"/>
      <c r="BY496" s="16"/>
      <c r="BZ496" s="16"/>
      <c r="CA496" s="16"/>
      <c r="CB496" s="16"/>
      <c r="CC496" s="16"/>
      <c r="CD496" s="16"/>
    </row>
    <row r="497" spans="1:82">
      <c r="A497" s="4"/>
      <c r="B497" s="4"/>
      <c r="C497" s="4"/>
      <c r="D497" s="17">
        <f t="shared" ref="D497:AO497" si="632">IF(UPPER(D233)="ABS",0,IF(AND(D$67&gt;0,N(D$68)=0,D$68&lt;&gt;"*"),N(D233)/D$67*D$66,0))</f>
        <v>0</v>
      </c>
      <c r="E497" s="17">
        <f t="shared" si="632"/>
        <v>0</v>
      </c>
      <c r="F497" s="17">
        <f t="shared" si="632"/>
        <v>0</v>
      </c>
      <c r="G497" s="17">
        <f t="shared" si="632"/>
        <v>0</v>
      </c>
      <c r="H497" s="17">
        <f t="shared" si="632"/>
        <v>0</v>
      </c>
      <c r="I497" s="17">
        <f t="shared" si="632"/>
        <v>0</v>
      </c>
      <c r="J497" s="17">
        <f t="shared" si="632"/>
        <v>0</v>
      </c>
      <c r="K497" s="17">
        <f t="shared" si="632"/>
        <v>0</v>
      </c>
      <c r="L497" s="17">
        <f t="shared" si="632"/>
        <v>0</v>
      </c>
      <c r="M497" s="17">
        <f t="shared" si="632"/>
        <v>0</v>
      </c>
      <c r="N497" s="17">
        <f t="shared" si="632"/>
        <v>0</v>
      </c>
      <c r="O497" s="17">
        <f t="shared" si="632"/>
        <v>0</v>
      </c>
      <c r="P497" s="17">
        <f t="shared" si="632"/>
        <v>0</v>
      </c>
      <c r="Q497" s="17">
        <f t="shared" si="632"/>
        <v>0</v>
      </c>
      <c r="R497" s="17">
        <f t="shared" si="632"/>
        <v>0</v>
      </c>
      <c r="S497" s="17">
        <f t="shared" si="632"/>
        <v>0</v>
      </c>
      <c r="T497" s="17">
        <f t="shared" si="632"/>
        <v>0</v>
      </c>
      <c r="U497" s="17">
        <f t="shared" si="632"/>
        <v>0</v>
      </c>
      <c r="V497" s="17">
        <f t="shared" si="632"/>
        <v>0</v>
      </c>
      <c r="W497" s="17">
        <f t="shared" si="632"/>
        <v>0</v>
      </c>
      <c r="X497" s="17">
        <f t="shared" si="632"/>
        <v>0</v>
      </c>
      <c r="Y497" s="17">
        <f t="shared" si="632"/>
        <v>0</v>
      </c>
      <c r="Z497" s="17">
        <f t="shared" si="632"/>
        <v>0</v>
      </c>
      <c r="AA497" s="17">
        <f t="shared" si="632"/>
        <v>0</v>
      </c>
      <c r="AB497" s="17">
        <f t="shared" si="632"/>
        <v>0</v>
      </c>
      <c r="AC497" s="17">
        <f t="shared" si="632"/>
        <v>0</v>
      </c>
      <c r="AD497" s="17">
        <f t="shared" si="632"/>
        <v>0</v>
      </c>
      <c r="AE497" s="17">
        <f t="shared" si="632"/>
        <v>0</v>
      </c>
      <c r="AF497" s="17">
        <f t="shared" si="632"/>
        <v>0</v>
      </c>
      <c r="AG497" s="17">
        <f t="shared" si="632"/>
        <v>0</v>
      </c>
      <c r="AH497" s="17">
        <f t="shared" si="632"/>
        <v>0</v>
      </c>
      <c r="AI497" s="17">
        <f t="shared" si="632"/>
        <v>0</v>
      </c>
      <c r="AJ497" s="17">
        <f t="shared" si="632"/>
        <v>0</v>
      </c>
      <c r="AK497" s="17">
        <f t="shared" si="632"/>
        <v>0</v>
      </c>
      <c r="AL497" s="17">
        <f t="shared" si="632"/>
        <v>0</v>
      </c>
      <c r="AM497" s="17">
        <f t="shared" si="632"/>
        <v>0</v>
      </c>
      <c r="AN497" s="17">
        <f t="shared" si="632"/>
        <v>0</v>
      </c>
      <c r="AO497" s="17">
        <f t="shared" si="632"/>
        <v>0</v>
      </c>
      <c r="AP497" s="22" t="str">
        <f t="shared" si="596"/>
        <v/>
      </c>
      <c r="AQ497" s="69" t="str">
        <f t="shared" si="597"/>
        <v/>
      </c>
      <c r="AR497" s="8"/>
      <c r="AS497" s="16"/>
      <c r="AT497" s="16"/>
      <c r="AU497" s="16"/>
      <c r="AV497" s="16"/>
      <c r="AW497" s="16"/>
      <c r="AX497" s="16"/>
      <c r="AY497" s="16"/>
      <c r="AZ497" s="16"/>
      <c r="BA497" s="16"/>
      <c r="BB497" s="16"/>
      <c r="BC497" s="16"/>
      <c r="BD497" s="16"/>
      <c r="BE497" s="16"/>
      <c r="BF497" s="16"/>
      <c r="BG497" s="16"/>
      <c r="BH497" s="16"/>
      <c r="BI497" s="16"/>
      <c r="BJ497" s="16"/>
      <c r="BK497" s="16"/>
      <c r="BL497" s="16"/>
      <c r="BM497" s="16"/>
      <c r="BN497" s="16"/>
      <c r="BO497" s="16"/>
      <c r="BP497" s="16"/>
      <c r="BQ497" s="16"/>
      <c r="BR497" s="16"/>
      <c r="BS497" s="16"/>
      <c r="BT497" s="16"/>
      <c r="BU497" s="16"/>
      <c r="BV497" s="16"/>
      <c r="BW497" s="16"/>
      <c r="BX497" s="16"/>
      <c r="BY497" s="16"/>
      <c r="BZ497" s="16"/>
      <c r="CA497" s="16"/>
      <c r="CB497" s="16"/>
      <c r="CC497" s="16"/>
      <c r="CD497" s="16"/>
    </row>
    <row r="498" spans="1:82">
      <c r="A498" s="4"/>
      <c r="B498" s="4"/>
      <c r="C498" s="4"/>
      <c r="D498" s="17">
        <f t="shared" ref="D498:AO498" si="633">IF(UPPER(D234)="ABS",0,IF(AND(D$67&gt;0,N(D$68)=0,D$68&lt;&gt;"*"),N(D234)/D$67*D$66,0))</f>
        <v>0</v>
      </c>
      <c r="E498" s="17">
        <f t="shared" si="633"/>
        <v>0</v>
      </c>
      <c r="F498" s="17">
        <f t="shared" si="633"/>
        <v>0</v>
      </c>
      <c r="G498" s="17">
        <f t="shared" si="633"/>
        <v>0</v>
      </c>
      <c r="H498" s="17">
        <f t="shared" si="633"/>
        <v>0</v>
      </c>
      <c r="I498" s="17">
        <f t="shared" si="633"/>
        <v>0</v>
      </c>
      <c r="J498" s="17">
        <f t="shared" si="633"/>
        <v>0</v>
      </c>
      <c r="K498" s="17">
        <f t="shared" si="633"/>
        <v>0</v>
      </c>
      <c r="L498" s="17">
        <f t="shared" si="633"/>
        <v>0</v>
      </c>
      <c r="M498" s="17">
        <f t="shared" si="633"/>
        <v>0</v>
      </c>
      <c r="N498" s="17">
        <f t="shared" si="633"/>
        <v>0</v>
      </c>
      <c r="O498" s="17">
        <f t="shared" si="633"/>
        <v>0</v>
      </c>
      <c r="P498" s="17">
        <f t="shared" si="633"/>
        <v>0</v>
      </c>
      <c r="Q498" s="17">
        <f t="shared" si="633"/>
        <v>0</v>
      </c>
      <c r="R498" s="17">
        <f t="shared" si="633"/>
        <v>0</v>
      </c>
      <c r="S498" s="17">
        <f t="shared" si="633"/>
        <v>0</v>
      </c>
      <c r="T498" s="17">
        <f t="shared" si="633"/>
        <v>0</v>
      </c>
      <c r="U498" s="17">
        <f t="shared" si="633"/>
        <v>0</v>
      </c>
      <c r="V498" s="17">
        <f t="shared" si="633"/>
        <v>0</v>
      </c>
      <c r="W498" s="17">
        <f t="shared" si="633"/>
        <v>0</v>
      </c>
      <c r="X498" s="17">
        <f t="shared" si="633"/>
        <v>0</v>
      </c>
      <c r="Y498" s="17">
        <f t="shared" si="633"/>
        <v>0</v>
      </c>
      <c r="Z498" s="17">
        <f t="shared" si="633"/>
        <v>0</v>
      </c>
      <c r="AA498" s="17">
        <f t="shared" si="633"/>
        <v>0</v>
      </c>
      <c r="AB498" s="17">
        <f t="shared" si="633"/>
        <v>0</v>
      </c>
      <c r="AC498" s="17">
        <f t="shared" si="633"/>
        <v>0</v>
      </c>
      <c r="AD498" s="17">
        <f t="shared" si="633"/>
        <v>0</v>
      </c>
      <c r="AE498" s="17">
        <f t="shared" si="633"/>
        <v>0</v>
      </c>
      <c r="AF498" s="17">
        <f t="shared" si="633"/>
        <v>0</v>
      </c>
      <c r="AG498" s="17">
        <f t="shared" si="633"/>
        <v>0</v>
      </c>
      <c r="AH498" s="17">
        <f t="shared" si="633"/>
        <v>0</v>
      </c>
      <c r="AI498" s="17">
        <f t="shared" si="633"/>
        <v>0</v>
      </c>
      <c r="AJ498" s="17">
        <f t="shared" si="633"/>
        <v>0</v>
      </c>
      <c r="AK498" s="17">
        <f t="shared" si="633"/>
        <v>0</v>
      </c>
      <c r="AL498" s="17">
        <f t="shared" si="633"/>
        <v>0</v>
      </c>
      <c r="AM498" s="17">
        <f t="shared" si="633"/>
        <v>0</v>
      </c>
      <c r="AN498" s="17">
        <f t="shared" si="633"/>
        <v>0</v>
      </c>
      <c r="AO498" s="17">
        <f t="shared" si="633"/>
        <v>0</v>
      </c>
      <c r="AP498" s="22" t="str">
        <f t="shared" si="596"/>
        <v/>
      </c>
      <c r="AQ498" s="69" t="str">
        <f t="shared" si="597"/>
        <v/>
      </c>
      <c r="AR498" s="8"/>
      <c r="AS498" s="16"/>
      <c r="AT498" s="16"/>
      <c r="AU498" s="16"/>
      <c r="AV498" s="16"/>
      <c r="AW498" s="16"/>
      <c r="AX498" s="16"/>
      <c r="AY498" s="16"/>
      <c r="AZ498" s="16"/>
      <c r="BA498" s="16"/>
      <c r="BB498" s="16"/>
      <c r="BC498" s="16"/>
      <c r="BD498" s="16"/>
      <c r="BE498" s="16"/>
      <c r="BF498" s="16"/>
      <c r="BG498" s="16"/>
      <c r="BH498" s="16"/>
      <c r="BI498" s="16"/>
      <c r="BJ498" s="16"/>
      <c r="BK498" s="16"/>
      <c r="BL498" s="16"/>
      <c r="BM498" s="16"/>
      <c r="BN498" s="16"/>
      <c r="BO498" s="16"/>
      <c r="BP498" s="16"/>
      <c r="BQ498" s="16"/>
      <c r="BR498" s="16"/>
      <c r="BS498" s="16"/>
      <c r="BT498" s="16"/>
      <c r="BU498" s="16"/>
      <c r="BV498" s="16"/>
      <c r="BW498" s="16"/>
      <c r="BX498" s="16"/>
      <c r="BY498" s="16"/>
      <c r="BZ498" s="16"/>
      <c r="CA498" s="16"/>
      <c r="CB498" s="16"/>
      <c r="CC498" s="16"/>
      <c r="CD498" s="16"/>
    </row>
    <row r="499" spans="1:82">
      <c r="A499" s="4"/>
      <c r="B499" s="4"/>
      <c r="C499" s="4"/>
      <c r="D499" s="17">
        <f t="shared" ref="D499:AO499" si="634">IF(UPPER(D235)="ABS",0,IF(AND(D$67&gt;0,N(D$68)=0,D$68&lt;&gt;"*"),N(D235)/D$67*D$66,0))</f>
        <v>0</v>
      </c>
      <c r="E499" s="17">
        <f t="shared" si="634"/>
        <v>0</v>
      </c>
      <c r="F499" s="17">
        <f t="shared" si="634"/>
        <v>0</v>
      </c>
      <c r="G499" s="17">
        <f t="shared" si="634"/>
        <v>0</v>
      </c>
      <c r="H499" s="17">
        <f t="shared" si="634"/>
        <v>0</v>
      </c>
      <c r="I499" s="17">
        <f t="shared" si="634"/>
        <v>0</v>
      </c>
      <c r="J499" s="17">
        <f t="shared" si="634"/>
        <v>0</v>
      </c>
      <c r="K499" s="17">
        <f t="shared" si="634"/>
        <v>0</v>
      </c>
      <c r="L499" s="17">
        <f t="shared" si="634"/>
        <v>0</v>
      </c>
      <c r="M499" s="17">
        <f t="shared" si="634"/>
        <v>0</v>
      </c>
      <c r="N499" s="17">
        <f t="shared" si="634"/>
        <v>0</v>
      </c>
      <c r="O499" s="17">
        <f t="shared" si="634"/>
        <v>0</v>
      </c>
      <c r="P499" s="17">
        <f t="shared" si="634"/>
        <v>0</v>
      </c>
      <c r="Q499" s="17">
        <f t="shared" si="634"/>
        <v>0</v>
      </c>
      <c r="R499" s="17">
        <f t="shared" si="634"/>
        <v>0</v>
      </c>
      <c r="S499" s="17">
        <f t="shared" si="634"/>
        <v>0</v>
      </c>
      <c r="T499" s="17">
        <f t="shared" si="634"/>
        <v>0</v>
      </c>
      <c r="U499" s="17">
        <f t="shared" si="634"/>
        <v>0</v>
      </c>
      <c r="V499" s="17">
        <f t="shared" si="634"/>
        <v>0</v>
      </c>
      <c r="W499" s="17">
        <f t="shared" si="634"/>
        <v>0</v>
      </c>
      <c r="X499" s="17">
        <f t="shared" si="634"/>
        <v>0</v>
      </c>
      <c r="Y499" s="17">
        <f t="shared" si="634"/>
        <v>0</v>
      </c>
      <c r="Z499" s="17">
        <f t="shared" si="634"/>
        <v>0</v>
      </c>
      <c r="AA499" s="17">
        <f t="shared" si="634"/>
        <v>0</v>
      </c>
      <c r="AB499" s="17">
        <f t="shared" si="634"/>
        <v>0</v>
      </c>
      <c r="AC499" s="17">
        <f t="shared" si="634"/>
        <v>0</v>
      </c>
      <c r="AD499" s="17">
        <f t="shared" si="634"/>
        <v>0</v>
      </c>
      <c r="AE499" s="17">
        <f t="shared" si="634"/>
        <v>0</v>
      </c>
      <c r="AF499" s="17">
        <f t="shared" si="634"/>
        <v>0</v>
      </c>
      <c r="AG499" s="17">
        <f t="shared" si="634"/>
        <v>0</v>
      </c>
      <c r="AH499" s="17">
        <f t="shared" si="634"/>
        <v>0</v>
      </c>
      <c r="AI499" s="17">
        <f t="shared" si="634"/>
        <v>0</v>
      </c>
      <c r="AJ499" s="17">
        <f t="shared" si="634"/>
        <v>0</v>
      </c>
      <c r="AK499" s="17">
        <f t="shared" si="634"/>
        <v>0</v>
      </c>
      <c r="AL499" s="17">
        <f t="shared" si="634"/>
        <v>0</v>
      </c>
      <c r="AM499" s="17">
        <f t="shared" si="634"/>
        <v>0</v>
      </c>
      <c r="AN499" s="17">
        <f t="shared" si="634"/>
        <v>0</v>
      </c>
      <c r="AO499" s="17">
        <f t="shared" si="634"/>
        <v>0</v>
      </c>
      <c r="AP499" s="22" t="str">
        <f t="shared" si="596"/>
        <v/>
      </c>
      <c r="AQ499" s="69" t="str">
        <f t="shared" si="597"/>
        <v/>
      </c>
      <c r="AR499" s="8"/>
      <c r="AS499" s="16"/>
      <c r="AT499" s="16"/>
      <c r="AU499" s="16"/>
      <c r="AV499" s="16"/>
      <c r="AW499" s="16"/>
      <c r="AX499" s="16"/>
      <c r="AY499" s="16"/>
      <c r="AZ499" s="16"/>
      <c r="BA499" s="16"/>
      <c r="BB499" s="16"/>
      <c r="BC499" s="16"/>
      <c r="BD499" s="16"/>
      <c r="BE499" s="16"/>
      <c r="BF499" s="16"/>
      <c r="BG499" s="16"/>
      <c r="BH499" s="16"/>
      <c r="BI499" s="16"/>
      <c r="BJ499" s="16"/>
      <c r="BK499" s="16"/>
      <c r="BL499" s="16"/>
      <c r="BM499" s="16"/>
      <c r="BN499" s="16"/>
      <c r="BO499" s="16"/>
      <c r="BP499" s="16"/>
      <c r="BQ499" s="16"/>
      <c r="BR499" s="16"/>
      <c r="BS499" s="16"/>
      <c r="BT499" s="16"/>
      <c r="BU499" s="16"/>
      <c r="BV499" s="16"/>
      <c r="BW499" s="16"/>
      <c r="BX499" s="16"/>
      <c r="BY499" s="16"/>
      <c r="BZ499" s="16"/>
      <c r="CA499" s="16"/>
      <c r="CB499" s="16"/>
      <c r="CC499" s="16"/>
      <c r="CD499" s="16"/>
    </row>
    <row r="500" spans="1:82">
      <c r="A500" s="129"/>
      <c r="B500" s="74"/>
      <c r="C500" s="4"/>
      <c r="D500" s="17">
        <f t="shared" ref="D500:AO500" si="635">IF(UPPER(D236)="ABS",0,IF(AND(D$67&gt;0,N(D$68)=0,D$68&lt;&gt;"*"),N(D236)/D$67*D$66,0))</f>
        <v>0</v>
      </c>
      <c r="E500" s="17">
        <f t="shared" si="635"/>
        <v>0</v>
      </c>
      <c r="F500" s="17">
        <f t="shared" si="635"/>
        <v>0</v>
      </c>
      <c r="G500" s="17">
        <f t="shared" si="635"/>
        <v>0</v>
      </c>
      <c r="H500" s="17">
        <f t="shared" si="635"/>
        <v>0</v>
      </c>
      <c r="I500" s="17">
        <f t="shared" si="635"/>
        <v>0</v>
      </c>
      <c r="J500" s="17">
        <f t="shared" si="635"/>
        <v>0</v>
      </c>
      <c r="K500" s="17">
        <f t="shared" si="635"/>
        <v>0</v>
      </c>
      <c r="L500" s="17">
        <f t="shared" si="635"/>
        <v>0</v>
      </c>
      <c r="M500" s="17">
        <f t="shared" si="635"/>
        <v>0</v>
      </c>
      <c r="N500" s="17">
        <f t="shared" si="635"/>
        <v>0</v>
      </c>
      <c r="O500" s="17">
        <f t="shared" si="635"/>
        <v>0</v>
      </c>
      <c r="P500" s="17">
        <f t="shared" si="635"/>
        <v>0</v>
      </c>
      <c r="Q500" s="17">
        <f t="shared" si="635"/>
        <v>0</v>
      </c>
      <c r="R500" s="17">
        <f t="shared" si="635"/>
        <v>0</v>
      </c>
      <c r="S500" s="17">
        <f t="shared" si="635"/>
        <v>0</v>
      </c>
      <c r="T500" s="17">
        <f t="shared" si="635"/>
        <v>0</v>
      </c>
      <c r="U500" s="17">
        <f t="shared" si="635"/>
        <v>0</v>
      </c>
      <c r="V500" s="17">
        <f t="shared" si="635"/>
        <v>0</v>
      </c>
      <c r="W500" s="17">
        <f t="shared" si="635"/>
        <v>0</v>
      </c>
      <c r="X500" s="17">
        <f t="shared" si="635"/>
        <v>0</v>
      </c>
      <c r="Y500" s="17">
        <f t="shared" si="635"/>
        <v>0</v>
      </c>
      <c r="Z500" s="17">
        <f t="shared" si="635"/>
        <v>0</v>
      </c>
      <c r="AA500" s="17">
        <f t="shared" si="635"/>
        <v>0</v>
      </c>
      <c r="AB500" s="17">
        <f t="shared" si="635"/>
        <v>0</v>
      </c>
      <c r="AC500" s="17">
        <f t="shared" si="635"/>
        <v>0</v>
      </c>
      <c r="AD500" s="17">
        <f t="shared" si="635"/>
        <v>0</v>
      </c>
      <c r="AE500" s="17">
        <f t="shared" si="635"/>
        <v>0</v>
      </c>
      <c r="AF500" s="17">
        <f t="shared" si="635"/>
        <v>0</v>
      </c>
      <c r="AG500" s="17">
        <f t="shared" si="635"/>
        <v>0</v>
      </c>
      <c r="AH500" s="17">
        <f t="shared" si="635"/>
        <v>0</v>
      </c>
      <c r="AI500" s="17">
        <f t="shared" si="635"/>
        <v>0</v>
      </c>
      <c r="AJ500" s="17">
        <f t="shared" si="635"/>
        <v>0</v>
      </c>
      <c r="AK500" s="17">
        <f t="shared" si="635"/>
        <v>0</v>
      </c>
      <c r="AL500" s="17">
        <f t="shared" si="635"/>
        <v>0</v>
      </c>
      <c r="AM500" s="17">
        <f t="shared" si="635"/>
        <v>0</v>
      </c>
      <c r="AN500" s="17">
        <f t="shared" si="635"/>
        <v>0</v>
      </c>
      <c r="AO500" s="17">
        <f t="shared" si="635"/>
        <v>0</v>
      </c>
      <c r="AP500" s="22" t="str">
        <f t="shared" si="596"/>
        <v/>
      </c>
      <c r="AQ500" s="69" t="str">
        <f t="shared" si="597"/>
        <v/>
      </c>
      <c r="AR500" s="8"/>
      <c r="AS500" s="16"/>
      <c r="AT500" s="16"/>
      <c r="AU500" s="16"/>
      <c r="AV500" s="16"/>
      <c r="AW500" s="16"/>
      <c r="AX500" s="16"/>
      <c r="AY500" s="16"/>
      <c r="AZ500" s="16"/>
      <c r="BA500" s="16"/>
      <c r="BB500" s="16"/>
      <c r="BC500" s="16"/>
      <c r="BD500" s="16"/>
      <c r="BE500" s="16"/>
      <c r="BF500" s="16"/>
      <c r="BG500" s="16"/>
      <c r="BH500" s="16"/>
      <c r="BI500" s="16"/>
      <c r="BJ500" s="16"/>
      <c r="BK500" s="16"/>
      <c r="BL500" s="16"/>
      <c r="BM500" s="16"/>
      <c r="BN500" s="16"/>
      <c r="BO500" s="16"/>
      <c r="BP500" s="16"/>
      <c r="BQ500" s="16"/>
      <c r="BR500" s="16"/>
      <c r="BS500" s="16"/>
      <c r="BT500" s="16"/>
      <c r="BU500" s="16"/>
      <c r="BV500" s="16"/>
      <c r="BW500" s="16"/>
      <c r="BX500" s="16"/>
      <c r="BY500" s="16"/>
      <c r="BZ500" s="16"/>
      <c r="CA500" s="16"/>
      <c r="CB500" s="16"/>
      <c r="CC500" s="16"/>
      <c r="CD500" s="16"/>
    </row>
    <row r="501" spans="1:82">
      <c r="A501" s="136"/>
      <c r="B501" s="136"/>
      <c r="C501" s="137"/>
      <c r="D501" s="17">
        <f t="shared" ref="D501:AO501" si="636">IF(UPPER(D237)="ABS",0,IF(AND(D$67&gt;0,N(D$68)=0,D$68&lt;&gt;"*"),N(D237)/D$67*D$66,0))</f>
        <v>0</v>
      </c>
      <c r="E501" s="17">
        <f t="shared" si="636"/>
        <v>0</v>
      </c>
      <c r="F501" s="17">
        <f t="shared" si="636"/>
        <v>0</v>
      </c>
      <c r="G501" s="17">
        <f t="shared" si="636"/>
        <v>0</v>
      </c>
      <c r="H501" s="17">
        <f t="shared" si="636"/>
        <v>0</v>
      </c>
      <c r="I501" s="17">
        <f t="shared" si="636"/>
        <v>0</v>
      </c>
      <c r="J501" s="17">
        <f t="shared" si="636"/>
        <v>0</v>
      </c>
      <c r="K501" s="17">
        <f t="shared" si="636"/>
        <v>0</v>
      </c>
      <c r="L501" s="17">
        <f t="shared" si="636"/>
        <v>0</v>
      </c>
      <c r="M501" s="17">
        <f t="shared" si="636"/>
        <v>0</v>
      </c>
      <c r="N501" s="17">
        <f t="shared" si="636"/>
        <v>0</v>
      </c>
      <c r="O501" s="17">
        <f t="shared" si="636"/>
        <v>0</v>
      </c>
      <c r="P501" s="17">
        <f t="shared" si="636"/>
        <v>0</v>
      </c>
      <c r="Q501" s="17">
        <f t="shared" si="636"/>
        <v>0</v>
      </c>
      <c r="R501" s="17">
        <f t="shared" si="636"/>
        <v>0</v>
      </c>
      <c r="S501" s="17">
        <f t="shared" si="636"/>
        <v>0</v>
      </c>
      <c r="T501" s="17">
        <f t="shared" si="636"/>
        <v>0</v>
      </c>
      <c r="U501" s="17">
        <f t="shared" si="636"/>
        <v>0</v>
      </c>
      <c r="V501" s="17">
        <f t="shared" si="636"/>
        <v>0</v>
      </c>
      <c r="W501" s="17">
        <f t="shared" si="636"/>
        <v>0</v>
      </c>
      <c r="X501" s="17">
        <f t="shared" si="636"/>
        <v>0</v>
      </c>
      <c r="Y501" s="17">
        <f t="shared" si="636"/>
        <v>0</v>
      </c>
      <c r="Z501" s="17">
        <f t="shared" si="636"/>
        <v>0</v>
      </c>
      <c r="AA501" s="17">
        <f t="shared" si="636"/>
        <v>0</v>
      </c>
      <c r="AB501" s="17">
        <f t="shared" si="636"/>
        <v>0</v>
      </c>
      <c r="AC501" s="17">
        <f t="shared" si="636"/>
        <v>0</v>
      </c>
      <c r="AD501" s="17">
        <f t="shared" si="636"/>
        <v>0</v>
      </c>
      <c r="AE501" s="17">
        <f t="shared" si="636"/>
        <v>0</v>
      </c>
      <c r="AF501" s="17">
        <f t="shared" si="636"/>
        <v>0</v>
      </c>
      <c r="AG501" s="17">
        <f t="shared" si="636"/>
        <v>0</v>
      </c>
      <c r="AH501" s="17">
        <f t="shared" si="636"/>
        <v>0</v>
      </c>
      <c r="AI501" s="17">
        <f t="shared" si="636"/>
        <v>0</v>
      </c>
      <c r="AJ501" s="17">
        <f t="shared" si="636"/>
        <v>0</v>
      </c>
      <c r="AK501" s="17">
        <f t="shared" si="636"/>
        <v>0</v>
      </c>
      <c r="AL501" s="17">
        <f t="shared" si="636"/>
        <v>0</v>
      </c>
      <c r="AM501" s="17">
        <f t="shared" si="636"/>
        <v>0</v>
      </c>
      <c r="AN501" s="17">
        <f t="shared" si="636"/>
        <v>0</v>
      </c>
      <c r="AO501" s="17">
        <f t="shared" si="636"/>
        <v>0</v>
      </c>
      <c r="AP501" s="22" t="str">
        <f t="shared" si="596"/>
        <v/>
      </c>
      <c r="AQ501" s="69" t="str">
        <f t="shared" si="597"/>
        <v/>
      </c>
      <c r="AR501" s="8"/>
      <c r="AS501" s="16"/>
      <c r="AT501" s="16"/>
      <c r="AU501" s="16"/>
      <c r="AV501" s="16"/>
      <c r="AW501" s="16"/>
      <c r="AX501" s="16"/>
      <c r="AY501" s="16"/>
      <c r="AZ501" s="16"/>
      <c r="BA501" s="16"/>
      <c r="BB501" s="16"/>
      <c r="BC501" s="16"/>
      <c r="BD501" s="16"/>
      <c r="BE501" s="16"/>
      <c r="BF501" s="16"/>
      <c r="BG501" s="16"/>
      <c r="BH501" s="16"/>
      <c r="BI501" s="16"/>
      <c r="BJ501" s="16"/>
      <c r="BK501" s="16"/>
      <c r="BL501" s="16"/>
      <c r="BM501" s="16"/>
      <c r="BN501" s="16"/>
      <c r="BO501" s="16"/>
      <c r="BP501" s="16"/>
      <c r="BQ501" s="16"/>
      <c r="BR501" s="16"/>
      <c r="BS501" s="16"/>
      <c r="BT501" s="16"/>
      <c r="BU501" s="16"/>
      <c r="BV501" s="16"/>
      <c r="BW501" s="16"/>
      <c r="BX501" s="16"/>
      <c r="BY501" s="16"/>
      <c r="BZ501" s="16"/>
      <c r="CA501" s="16"/>
      <c r="CB501" s="16"/>
      <c r="CC501" s="16"/>
      <c r="CD501" s="16"/>
    </row>
    <row r="502" spans="1:82">
      <c r="A502" s="75"/>
      <c r="B502" s="136"/>
      <c r="C502" s="136"/>
      <c r="D502" s="17">
        <f t="shared" ref="D502:AO502" si="637">IF(UPPER(D238)="ABS",0,IF(AND(D$67&gt;0,N(D$68)=0,D$68&lt;&gt;"*"),N(D238)/D$67*D$66,0))</f>
        <v>0</v>
      </c>
      <c r="E502" s="17">
        <f t="shared" si="637"/>
        <v>0</v>
      </c>
      <c r="F502" s="17">
        <f t="shared" si="637"/>
        <v>0</v>
      </c>
      <c r="G502" s="17">
        <f t="shared" si="637"/>
        <v>0</v>
      </c>
      <c r="H502" s="17">
        <f t="shared" si="637"/>
        <v>0</v>
      </c>
      <c r="I502" s="17">
        <f t="shared" si="637"/>
        <v>0</v>
      </c>
      <c r="J502" s="17">
        <f t="shared" si="637"/>
        <v>0</v>
      </c>
      <c r="K502" s="17">
        <f t="shared" si="637"/>
        <v>0</v>
      </c>
      <c r="L502" s="17">
        <f t="shared" si="637"/>
        <v>0</v>
      </c>
      <c r="M502" s="17">
        <f t="shared" si="637"/>
        <v>0</v>
      </c>
      <c r="N502" s="17">
        <f t="shared" si="637"/>
        <v>0</v>
      </c>
      <c r="O502" s="17">
        <f t="shared" si="637"/>
        <v>0</v>
      </c>
      <c r="P502" s="17">
        <f t="shared" si="637"/>
        <v>0</v>
      </c>
      <c r="Q502" s="17">
        <f t="shared" si="637"/>
        <v>0</v>
      </c>
      <c r="R502" s="17">
        <f t="shared" si="637"/>
        <v>0</v>
      </c>
      <c r="S502" s="17">
        <f t="shared" si="637"/>
        <v>0</v>
      </c>
      <c r="T502" s="17">
        <f t="shared" si="637"/>
        <v>0</v>
      </c>
      <c r="U502" s="17">
        <f t="shared" si="637"/>
        <v>0</v>
      </c>
      <c r="V502" s="17">
        <f t="shared" si="637"/>
        <v>0</v>
      </c>
      <c r="W502" s="17">
        <f t="shared" si="637"/>
        <v>0</v>
      </c>
      <c r="X502" s="17">
        <f t="shared" si="637"/>
        <v>0</v>
      </c>
      <c r="Y502" s="17">
        <f t="shared" si="637"/>
        <v>0</v>
      </c>
      <c r="Z502" s="17">
        <f t="shared" si="637"/>
        <v>0</v>
      </c>
      <c r="AA502" s="17">
        <f t="shared" si="637"/>
        <v>0</v>
      </c>
      <c r="AB502" s="17">
        <f t="shared" si="637"/>
        <v>0</v>
      </c>
      <c r="AC502" s="17">
        <f t="shared" si="637"/>
        <v>0</v>
      </c>
      <c r="AD502" s="17">
        <f t="shared" si="637"/>
        <v>0</v>
      </c>
      <c r="AE502" s="17">
        <f t="shared" si="637"/>
        <v>0</v>
      </c>
      <c r="AF502" s="17">
        <f t="shared" si="637"/>
        <v>0</v>
      </c>
      <c r="AG502" s="17">
        <f t="shared" si="637"/>
        <v>0</v>
      </c>
      <c r="AH502" s="17">
        <f t="shared" si="637"/>
        <v>0</v>
      </c>
      <c r="AI502" s="17">
        <f t="shared" si="637"/>
        <v>0</v>
      </c>
      <c r="AJ502" s="17">
        <f t="shared" si="637"/>
        <v>0</v>
      </c>
      <c r="AK502" s="17">
        <f t="shared" si="637"/>
        <v>0</v>
      </c>
      <c r="AL502" s="17">
        <f t="shared" si="637"/>
        <v>0</v>
      </c>
      <c r="AM502" s="17">
        <f t="shared" si="637"/>
        <v>0</v>
      </c>
      <c r="AN502" s="17">
        <f t="shared" si="637"/>
        <v>0</v>
      </c>
      <c r="AO502" s="17">
        <f t="shared" si="637"/>
        <v>0</v>
      </c>
      <c r="AP502" s="22" t="str">
        <f t="shared" si="596"/>
        <v/>
      </c>
      <c r="AQ502" s="69" t="str">
        <f t="shared" si="597"/>
        <v/>
      </c>
      <c r="AR502" s="8"/>
      <c r="AS502" s="16"/>
      <c r="AT502" s="16"/>
      <c r="AU502" s="16"/>
      <c r="AV502" s="16"/>
      <c r="AW502" s="16"/>
      <c r="AX502" s="16"/>
      <c r="AY502" s="16"/>
      <c r="AZ502" s="16"/>
      <c r="BA502" s="16"/>
      <c r="BB502" s="16"/>
      <c r="BC502" s="16"/>
      <c r="BD502" s="16"/>
      <c r="BE502" s="16"/>
      <c r="BF502" s="16"/>
      <c r="BG502" s="16"/>
      <c r="BH502" s="16"/>
      <c r="BI502" s="16"/>
      <c r="BJ502" s="16"/>
      <c r="BK502" s="16"/>
      <c r="BL502" s="16"/>
      <c r="BM502" s="16"/>
      <c r="BN502" s="16"/>
      <c r="BO502" s="16"/>
      <c r="BP502" s="16"/>
      <c r="BQ502" s="16"/>
      <c r="BR502" s="16"/>
      <c r="BS502" s="16"/>
      <c r="BT502" s="16"/>
      <c r="BU502" s="16"/>
      <c r="BV502" s="16"/>
      <c r="BW502" s="16"/>
      <c r="BX502" s="16"/>
      <c r="BY502" s="16"/>
      <c r="BZ502" s="16"/>
      <c r="CA502" s="16"/>
      <c r="CB502" s="16"/>
      <c r="CC502" s="16"/>
      <c r="CD502" s="16"/>
    </row>
    <row r="503" spans="1:82">
      <c r="A503" s="75"/>
      <c r="B503" s="136"/>
      <c r="C503" s="137"/>
      <c r="D503" s="17">
        <f t="shared" ref="D503:AO503" si="638">IF(UPPER(D239)="ABS",0,IF(AND(D$67&gt;0,N(D$68)=0,D$68&lt;&gt;"*"),N(D239)/D$67*D$66,0))</f>
        <v>0</v>
      </c>
      <c r="E503" s="17">
        <f t="shared" si="638"/>
        <v>0</v>
      </c>
      <c r="F503" s="17">
        <f t="shared" si="638"/>
        <v>0</v>
      </c>
      <c r="G503" s="17">
        <f t="shared" si="638"/>
        <v>0</v>
      </c>
      <c r="H503" s="17">
        <f t="shared" si="638"/>
        <v>0</v>
      </c>
      <c r="I503" s="17">
        <f t="shared" si="638"/>
        <v>0</v>
      </c>
      <c r="J503" s="17">
        <f t="shared" si="638"/>
        <v>0</v>
      </c>
      <c r="K503" s="17">
        <f t="shared" si="638"/>
        <v>0</v>
      </c>
      <c r="L503" s="17">
        <f t="shared" si="638"/>
        <v>0</v>
      </c>
      <c r="M503" s="17">
        <f t="shared" si="638"/>
        <v>0</v>
      </c>
      <c r="N503" s="17">
        <f t="shared" si="638"/>
        <v>0</v>
      </c>
      <c r="O503" s="17">
        <f t="shared" si="638"/>
        <v>0</v>
      </c>
      <c r="P503" s="17">
        <f t="shared" si="638"/>
        <v>0</v>
      </c>
      <c r="Q503" s="17">
        <f t="shared" si="638"/>
        <v>0</v>
      </c>
      <c r="R503" s="17">
        <f t="shared" si="638"/>
        <v>0</v>
      </c>
      <c r="S503" s="17">
        <f t="shared" si="638"/>
        <v>0</v>
      </c>
      <c r="T503" s="17">
        <f t="shared" si="638"/>
        <v>0</v>
      </c>
      <c r="U503" s="17">
        <f t="shared" si="638"/>
        <v>0</v>
      </c>
      <c r="V503" s="17">
        <f t="shared" si="638"/>
        <v>0</v>
      </c>
      <c r="W503" s="17">
        <f t="shared" si="638"/>
        <v>0</v>
      </c>
      <c r="X503" s="17">
        <f t="shared" si="638"/>
        <v>0</v>
      </c>
      <c r="Y503" s="17">
        <f t="shared" si="638"/>
        <v>0</v>
      </c>
      <c r="Z503" s="17">
        <f t="shared" si="638"/>
        <v>0</v>
      </c>
      <c r="AA503" s="17">
        <f t="shared" si="638"/>
        <v>0</v>
      </c>
      <c r="AB503" s="17">
        <f t="shared" si="638"/>
        <v>0</v>
      </c>
      <c r="AC503" s="17">
        <f t="shared" si="638"/>
        <v>0</v>
      </c>
      <c r="AD503" s="17">
        <f t="shared" si="638"/>
        <v>0</v>
      </c>
      <c r="AE503" s="17">
        <f t="shared" si="638"/>
        <v>0</v>
      </c>
      <c r="AF503" s="17">
        <f t="shared" si="638"/>
        <v>0</v>
      </c>
      <c r="AG503" s="17">
        <f t="shared" si="638"/>
        <v>0</v>
      </c>
      <c r="AH503" s="17">
        <f t="shared" si="638"/>
        <v>0</v>
      </c>
      <c r="AI503" s="17">
        <f t="shared" si="638"/>
        <v>0</v>
      </c>
      <c r="AJ503" s="17">
        <f t="shared" si="638"/>
        <v>0</v>
      </c>
      <c r="AK503" s="17">
        <f t="shared" si="638"/>
        <v>0</v>
      </c>
      <c r="AL503" s="17">
        <f t="shared" si="638"/>
        <v>0</v>
      </c>
      <c r="AM503" s="17">
        <f t="shared" si="638"/>
        <v>0</v>
      </c>
      <c r="AN503" s="17">
        <f t="shared" si="638"/>
        <v>0</v>
      </c>
      <c r="AO503" s="17">
        <f t="shared" si="638"/>
        <v>0</v>
      </c>
      <c r="AP503" s="22" t="str">
        <f t="shared" si="596"/>
        <v/>
      </c>
      <c r="AQ503" s="69" t="str">
        <f t="shared" si="597"/>
        <v/>
      </c>
      <c r="AR503" s="8"/>
      <c r="AS503" s="16"/>
      <c r="AT503" s="16"/>
      <c r="AU503" s="16"/>
      <c r="AV503" s="16"/>
      <c r="AW503" s="16"/>
      <c r="AX503" s="16"/>
      <c r="AY503" s="16"/>
      <c r="AZ503" s="16"/>
      <c r="BA503" s="16"/>
      <c r="BB503" s="16"/>
      <c r="BC503" s="16"/>
      <c r="BD503" s="16"/>
      <c r="BE503" s="16"/>
      <c r="BF503" s="16"/>
      <c r="BG503" s="16"/>
      <c r="BH503" s="16"/>
      <c r="BI503" s="16"/>
      <c r="BJ503" s="16"/>
      <c r="BK503" s="16"/>
      <c r="BL503" s="16"/>
      <c r="BM503" s="16"/>
      <c r="BN503" s="16"/>
      <c r="BO503" s="16"/>
      <c r="BP503" s="16"/>
      <c r="BQ503" s="16"/>
      <c r="BR503" s="16"/>
      <c r="BS503" s="16"/>
      <c r="BT503" s="16"/>
      <c r="BU503" s="16"/>
      <c r="BV503" s="16"/>
      <c r="BW503" s="16"/>
      <c r="BX503" s="16"/>
      <c r="BY503" s="16"/>
      <c r="BZ503" s="16"/>
      <c r="CA503" s="16"/>
      <c r="CB503" s="16"/>
      <c r="CC503" s="16"/>
      <c r="CD503" s="16"/>
    </row>
    <row r="504" spans="1:82">
      <c r="A504" s="4"/>
      <c r="B504" s="4"/>
      <c r="C504" s="4"/>
      <c r="D504" s="17">
        <f t="shared" ref="D504:AO504" si="639">IF(UPPER(D240)="ABS",0,IF(AND(D$67&gt;0,N(D$68)=0,D$68&lt;&gt;"*"),N(D240)/D$67*D$66,0))</f>
        <v>0</v>
      </c>
      <c r="E504" s="17">
        <f t="shared" si="639"/>
        <v>0</v>
      </c>
      <c r="F504" s="17">
        <f t="shared" si="639"/>
        <v>0</v>
      </c>
      <c r="G504" s="17">
        <f t="shared" si="639"/>
        <v>0</v>
      </c>
      <c r="H504" s="17">
        <f t="shared" si="639"/>
        <v>0</v>
      </c>
      <c r="I504" s="17">
        <f t="shared" si="639"/>
        <v>0</v>
      </c>
      <c r="J504" s="17">
        <f t="shared" si="639"/>
        <v>0</v>
      </c>
      <c r="K504" s="17">
        <f t="shared" si="639"/>
        <v>0</v>
      </c>
      <c r="L504" s="17">
        <f t="shared" si="639"/>
        <v>0</v>
      </c>
      <c r="M504" s="17">
        <f t="shared" si="639"/>
        <v>0</v>
      </c>
      <c r="N504" s="17">
        <f t="shared" si="639"/>
        <v>0</v>
      </c>
      <c r="O504" s="17">
        <f t="shared" si="639"/>
        <v>0</v>
      </c>
      <c r="P504" s="17">
        <f t="shared" si="639"/>
        <v>0</v>
      </c>
      <c r="Q504" s="17">
        <f t="shared" si="639"/>
        <v>0</v>
      </c>
      <c r="R504" s="17">
        <f t="shared" si="639"/>
        <v>0</v>
      </c>
      <c r="S504" s="17">
        <f t="shared" si="639"/>
        <v>0</v>
      </c>
      <c r="T504" s="17">
        <f t="shared" si="639"/>
        <v>0</v>
      </c>
      <c r="U504" s="17">
        <f t="shared" si="639"/>
        <v>0</v>
      </c>
      <c r="V504" s="17">
        <f t="shared" si="639"/>
        <v>0</v>
      </c>
      <c r="W504" s="17">
        <f t="shared" si="639"/>
        <v>0</v>
      </c>
      <c r="X504" s="17">
        <f t="shared" si="639"/>
        <v>0</v>
      </c>
      <c r="Y504" s="17">
        <f t="shared" si="639"/>
        <v>0</v>
      </c>
      <c r="Z504" s="17">
        <f t="shared" si="639"/>
        <v>0</v>
      </c>
      <c r="AA504" s="17">
        <f t="shared" si="639"/>
        <v>0</v>
      </c>
      <c r="AB504" s="17">
        <f t="shared" si="639"/>
        <v>0</v>
      </c>
      <c r="AC504" s="17">
        <f t="shared" si="639"/>
        <v>0</v>
      </c>
      <c r="AD504" s="17">
        <f t="shared" si="639"/>
        <v>0</v>
      </c>
      <c r="AE504" s="17">
        <f t="shared" si="639"/>
        <v>0</v>
      </c>
      <c r="AF504" s="17">
        <f t="shared" si="639"/>
        <v>0</v>
      </c>
      <c r="AG504" s="17">
        <f t="shared" si="639"/>
        <v>0</v>
      </c>
      <c r="AH504" s="17">
        <f t="shared" si="639"/>
        <v>0</v>
      </c>
      <c r="AI504" s="17">
        <f t="shared" si="639"/>
        <v>0</v>
      </c>
      <c r="AJ504" s="17">
        <f t="shared" si="639"/>
        <v>0</v>
      </c>
      <c r="AK504" s="17">
        <f t="shared" si="639"/>
        <v>0</v>
      </c>
      <c r="AL504" s="17">
        <f t="shared" si="639"/>
        <v>0</v>
      </c>
      <c r="AM504" s="17">
        <f t="shared" si="639"/>
        <v>0</v>
      </c>
      <c r="AN504" s="17">
        <f t="shared" si="639"/>
        <v>0</v>
      </c>
      <c r="AO504" s="17">
        <f t="shared" si="639"/>
        <v>0</v>
      </c>
      <c r="AP504" s="22" t="str">
        <f t="shared" si="596"/>
        <v/>
      </c>
      <c r="AQ504" s="69" t="str">
        <f t="shared" si="597"/>
        <v/>
      </c>
      <c r="AR504" s="8"/>
      <c r="AS504" s="16"/>
      <c r="AT504" s="16"/>
      <c r="AU504" s="16"/>
      <c r="AV504" s="16"/>
      <c r="AW504" s="16"/>
      <c r="AX504" s="16"/>
      <c r="AY504" s="16"/>
      <c r="AZ504" s="16"/>
      <c r="BA504" s="16"/>
      <c r="BB504" s="16"/>
      <c r="BC504" s="16"/>
      <c r="BD504" s="16"/>
      <c r="BE504" s="16"/>
      <c r="BF504" s="16"/>
      <c r="BG504" s="16"/>
      <c r="BH504" s="16"/>
      <c r="BI504" s="16"/>
      <c r="BJ504" s="16"/>
      <c r="BK504" s="16"/>
      <c r="BL504" s="16"/>
      <c r="BM504" s="16"/>
      <c r="BN504" s="16"/>
      <c r="BO504" s="16"/>
      <c r="BP504" s="16"/>
      <c r="BQ504" s="16"/>
      <c r="BR504" s="16"/>
      <c r="BS504" s="16"/>
      <c r="BT504" s="16"/>
      <c r="BU504" s="16"/>
      <c r="BV504" s="16"/>
      <c r="BW504" s="16"/>
      <c r="BX504" s="16"/>
      <c r="BY504" s="16"/>
      <c r="BZ504" s="16"/>
      <c r="CA504" s="16"/>
      <c r="CB504" s="16"/>
      <c r="CC504" s="16"/>
      <c r="CD504" s="16"/>
    </row>
    <row r="505" spans="1:82">
      <c r="A505" s="4"/>
      <c r="B505" s="4"/>
      <c r="C505" s="4"/>
      <c r="D505" s="17">
        <f t="shared" ref="D505:AO505" si="640">IF(UPPER(D241)="ABS",0,IF(AND(D$67&gt;0,N(D$68)=0,D$68&lt;&gt;"*"),N(D241)/D$67*D$66,0))</f>
        <v>0</v>
      </c>
      <c r="E505" s="17">
        <f t="shared" si="640"/>
        <v>0</v>
      </c>
      <c r="F505" s="17">
        <f t="shared" si="640"/>
        <v>0</v>
      </c>
      <c r="G505" s="17">
        <f t="shared" si="640"/>
        <v>0</v>
      </c>
      <c r="H505" s="17">
        <f t="shared" si="640"/>
        <v>0</v>
      </c>
      <c r="I505" s="17">
        <f t="shared" si="640"/>
        <v>0</v>
      </c>
      <c r="J505" s="17">
        <f t="shared" si="640"/>
        <v>0</v>
      </c>
      <c r="K505" s="17">
        <f t="shared" si="640"/>
        <v>0</v>
      </c>
      <c r="L505" s="17">
        <f t="shared" si="640"/>
        <v>0</v>
      </c>
      <c r="M505" s="17">
        <f t="shared" si="640"/>
        <v>0</v>
      </c>
      <c r="N505" s="17">
        <f t="shared" si="640"/>
        <v>0</v>
      </c>
      <c r="O505" s="17">
        <f t="shared" si="640"/>
        <v>0</v>
      </c>
      <c r="P505" s="17">
        <f t="shared" si="640"/>
        <v>0</v>
      </c>
      <c r="Q505" s="17">
        <f t="shared" si="640"/>
        <v>0</v>
      </c>
      <c r="R505" s="17">
        <f t="shared" si="640"/>
        <v>0</v>
      </c>
      <c r="S505" s="17">
        <f t="shared" si="640"/>
        <v>0</v>
      </c>
      <c r="T505" s="17">
        <f t="shared" si="640"/>
        <v>0</v>
      </c>
      <c r="U505" s="17">
        <f t="shared" si="640"/>
        <v>0</v>
      </c>
      <c r="V505" s="17">
        <f t="shared" si="640"/>
        <v>0</v>
      </c>
      <c r="W505" s="17">
        <f t="shared" si="640"/>
        <v>0</v>
      </c>
      <c r="X505" s="17">
        <f t="shared" si="640"/>
        <v>0</v>
      </c>
      <c r="Y505" s="17">
        <f t="shared" si="640"/>
        <v>0</v>
      </c>
      <c r="Z505" s="17">
        <f t="shared" si="640"/>
        <v>0</v>
      </c>
      <c r="AA505" s="17">
        <f t="shared" si="640"/>
        <v>0</v>
      </c>
      <c r="AB505" s="17">
        <f t="shared" si="640"/>
        <v>0</v>
      </c>
      <c r="AC505" s="17">
        <f t="shared" si="640"/>
        <v>0</v>
      </c>
      <c r="AD505" s="17">
        <f t="shared" si="640"/>
        <v>0</v>
      </c>
      <c r="AE505" s="17">
        <f t="shared" si="640"/>
        <v>0</v>
      </c>
      <c r="AF505" s="17">
        <f t="shared" si="640"/>
        <v>0</v>
      </c>
      <c r="AG505" s="17">
        <f t="shared" si="640"/>
        <v>0</v>
      </c>
      <c r="AH505" s="17">
        <f t="shared" si="640"/>
        <v>0</v>
      </c>
      <c r="AI505" s="17">
        <f t="shared" si="640"/>
        <v>0</v>
      </c>
      <c r="AJ505" s="17">
        <f t="shared" si="640"/>
        <v>0</v>
      </c>
      <c r="AK505" s="17">
        <f t="shared" si="640"/>
        <v>0</v>
      </c>
      <c r="AL505" s="17">
        <f t="shared" si="640"/>
        <v>0</v>
      </c>
      <c r="AM505" s="17">
        <f t="shared" si="640"/>
        <v>0</v>
      </c>
      <c r="AN505" s="17">
        <f t="shared" si="640"/>
        <v>0</v>
      </c>
      <c r="AO505" s="17">
        <f t="shared" si="640"/>
        <v>0</v>
      </c>
      <c r="AP505" s="22" t="str">
        <f t="shared" si="596"/>
        <v/>
      </c>
      <c r="AQ505" s="69" t="str">
        <f t="shared" si="597"/>
        <v/>
      </c>
      <c r="AR505" s="8"/>
      <c r="AS505" s="16"/>
      <c r="AT505" s="16"/>
      <c r="AU505" s="16"/>
      <c r="AV505" s="16"/>
      <c r="AW505" s="16"/>
      <c r="AX505" s="16"/>
      <c r="AY505" s="16"/>
      <c r="AZ505" s="16"/>
      <c r="BA505" s="16"/>
      <c r="BB505" s="16"/>
      <c r="BC505" s="16"/>
      <c r="BD505" s="16"/>
      <c r="BE505" s="16"/>
      <c r="BF505" s="16"/>
      <c r="BG505" s="16"/>
      <c r="BH505" s="16"/>
      <c r="BI505" s="16"/>
      <c r="BJ505" s="16"/>
      <c r="BK505" s="16"/>
      <c r="BL505" s="16"/>
      <c r="BM505" s="16"/>
      <c r="BN505" s="16"/>
      <c r="BO505" s="16"/>
      <c r="BP505" s="16"/>
      <c r="BQ505" s="16"/>
      <c r="BR505" s="16"/>
      <c r="BS505" s="16"/>
      <c r="BT505" s="16"/>
      <c r="BU505" s="16"/>
      <c r="BV505" s="16"/>
      <c r="BW505" s="16"/>
      <c r="BX505" s="16"/>
      <c r="BY505" s="16"/>
      <c r="BZ505" s="16"/>
      <c r="CA505" s="16"/>
      <c r="CB505" s="16"/>
      <c r="CC505" s="16"/>
      <c r="CD505" s="16"/>
    </row>
    <row r="506" spans="1:82">
      <c r="A506" s="4"/>
      <c r="B506" s="4"/>
      <c r="C506" s="4"/>
      <c r="D506" s="17">
        <f t="shared" ref="D506:AO506" si="641">IF(UPPER(D242)="ABS",0,IF(AND(D$67&gt;0,N(D$68)=0,D$68&lt;&gt;"*"),N(D242)/D$67*D$66,0))</f>
        <v>0</v>
      </c>
      <c r="E506" s="17">
        <f t="shared" si="641"/>
        <v>0</v>
      </c>
      <c r="F506" s="17">
        <f t="shared" si="641"/>
        <v>0</v>
      </c>
      <c r="G506" s="17">
        <f t="shared" si="641"/>
        <v>0</v>
      </c>
      <c r="H506" s="17">
        <f t="shared" si="641"/>
        <v>0</v>
      </c>
      <c r="I506" s="17">
        <f t="shared" si="641"/>
        <v>0</v>
      </c>
      <c r="J506" s="17">
        <f t="shared" si="641"/>
        <v>0</v>
      </c>
      <c r="K506" s="17">
        <f t="shared" si="641"/>
        <v>0</v>
      </c>
      <c r="L506" s="17">
        <f t="shared" si="641"/>
        <v>0</v>
      </c>
      <c r="M506" s="17">
        <f t="shared" si="641"/>
        <v>0</v>
      </c>
      <c r="N506" s="17">
        <f t="shared" si="641"/>
        <v>0</v>
      </c>
      <c r="O506" s="17">
        <f t="shared" si="641"/>
        <v>0</v>
      </c>
      <c r="P506" s="17">
        <f t="shared" si="641"/>
        <v>0</v>
      </c>
      <c r="Q506" s="17">
        <f t="shared" si="641"/>
        <v>0</v>
      </c>
      <c r="R506" s="17">
        <f t="shared" si="641"/>
        <v>0</v>
      </c>
      <c r="S506" s="17">
        <f t="shared" si="641"/>
        <v>0</v>
      </c>
      <c r="T506" s="17">
        <f t="shared" si="641"/>
        <v>0</v>
      </c>
      <c r="U506" s="17">
        <f t="shared" si="641"/>
        <v>0</v>
      </c>
      <c r="V506" s="17">
        <f t="shared" si="641"/>
        <v>0</v>
      </c>
      <c r="W506" s="17">
        <f t="shared" si="641"/>
        <v>0</v>
      </c>
      <c r="X506" s="17">
        <f t="shared" si="641"/>
        <v>0</v>
      </c>
      <c r="Y506" s="17">
        <f t="shared" si="641"/>
        <v>0</v>
      </c>
      <c r="Z506" s="17">
        <f t="shared" si="641"/>
        <v>0</v>
      </c>
      <c r="AA506" s="17">
        <f t="shared" si="641"/>
        <v>0</v>
      </c>
      <c r="AB506" s="17">
        <f t="shared" si="641"/>
        <v>0</v>
      </c>
      <c r="AC506" s="17">
        <f t="shared" si="641"/>
        <v>0</v>
      </c>
      <c r="AD506" s="17">
        <f t="shared" si="641"/>
        <v>0</v>
      </c>
      <c r="AE506" s="17">
        <f t="shared" si="641"/>
        <v>0</v>
      </c>
      <c r="AF506" s="17">
        <f t="shared" si="641"/>
        <v>0</v>
      </c>
      <c r="AG506" s="17">
        <f t="shared" si="641"/>
        <v>0</v>
      </c>
      <c r="AH506" s="17">
        <f t="shared" si="641"/>
        <v>0</v>
      </c>
      <c r="AI506" s="17">
        <f t="shared" si="641"/>
        <v>0</v>
      </c>
      <c r="AJ506" s="17">
        <f t="shared" si="641"/>
        <v>0</v>
      </c>
      <c r="AK506" s="17">
        <f t="shared" si="641"/>
        <v>0</v>
      </c>
      <c r="AL506" s="17">
        <f t="shared" si="641"/>
        <v>0</v>
      </c>
      <c r="AM506" s="17">
        <f t="shared" si="641"/>
        <v>0</v>
      </c>
      <c r="AN506" s="17">
        <f t="shared" si="641"/>
        <v>0</v>
      </c>
      <c r="AO506" s="17">
        <f t="shared" si="641"/>
        <v>0</v>
      </c>
      <c r="AP506" s="22" t="str">
        <f t="shared" si="596"/>
        <v/>
      </c>
      <c r="AQ506" s="69" t="str">
        <f t="shared" si="597"/>
        <v/>
      </c>
      <c r="AR506" s="8"/>
      <c r="AS506" s="16"/>
      <c r="AT506" s="16"/>
      <c r="AU506" s="16"/>
      <c r="AV506" s="16"/>
      <c r="AW506" s="16"/>
      <c r="AX506" s="16"/>
      <c r="AY506" s="16"/>
      <c r="AZ506" s="16"/>
      <c r="BA506" s="16"/>
      <c r="BB506" s="16"/>
      <c r="BC506" s="16"/>
      <c r="BD506" s="16"/>
      <c r="BE506" s="16"/>
      <c r="BF506" s="16"/>
      <c r="BG506" s="16"/>
      <c r="BH506" s="16"/>
      <c r="BI506" s="16"/>
      <c r="BJ506" s="16"/>
      <c r="BK506" s="16"/>
      <c r="BL506" s="16"/>
      <c r="BM506" s="16"/>
      <c r="BN506" s="16"/>
      <c r="BO506" s="16"/>
      <c r="BP506" s="16"/>
      <c r="BQ506" s="16"/>
      <c r="BR506" s="16"/>
      <c r="BS506" s="16"/>
      <c r="BT506" s="16"/>
      <c r="BU506" s="16"/>
      <c r="BV506" s="16"/>
      <c r="BW506" s="16"/>
      <c r="BX506" s="16"/>
      <c r="BY506" s="16"/>
      <c r="BZ506" s="16"/>
      <c r="CA506" s="16"/>
      <c r="CB506" s="16"/>
      <c r="CC506" s="16"/>
      <c r="CD506" s="16"/>
    </row>
    <row r="507" spans="1:82">
      <c r="A507" s="4"/>
      <c r="B507" s="4"/>
      <c r="C507" s="4"/>
      <c r="D507" s="17">
        <f t="shared" ref="D507:AO507" si="642">IF(UPPER(D243)="ABS",0,IF(AND(D$67&gt;0,N(D$68)=0,D$68&lt;&gt;"*"),N(D243)/D$67*D$66,0))</f>
        <v>0</v>
      </c>
      <c r="E507" s="17">
        <f t="shared" si="642"/>
        <v>0</v>
      </c>
      <c r="F507" s="17">
        <f t="shared" si="642"/>
        <v>0</v>
      </c>
      <c r="G507" s="17">
        <f t="shared" si="642"/>
        <v>0</v>
      </c>
      <c r="H507" s="17">
        <f t="shared" si="642"/>
        <v>0</v>
      </c>
      <c r="I507" s="17">
        <f t="shared" si="642"/>
        <v>0</v>
      </c>
      <c r="J507" s="17">
        <f t="shared" si="642"/>
        <v>0</v>
      </c>
      <c r="K507" s="17">
        <f t="shared" si="642"/>
        <v>0</v>
      </c>
      <c r="L507" s="17">
        <f t="shared" si="642"/>
        <v>0</v>
      </c>
      <c r="M507" s="17">
        <f t="shared" si="642"/>
        <v>0</v>
      </c>
      <c r="N507" s="17">
        <f t="shared" si="642"/>
        <v>0</v>
      </c>
      <c r="O507" s="17">
        <f t="shared" si="642"/>
        <v>0</v>
      </c>
      <c r="P507" s="17">
        <f t="shared" si="642"/>
        <v>0</v>
      </c>
      <c r="Q507" s="17">
        <f t="shared" si="642"/>
        <v>0</v>
      </c>
      <c r="R507" s="17">
        <f t="shared" si="642"/>
        <v>0</v>
      </c>
      <c r="S507" s="17">
        <f t="shared" si="642"/>
        <v>0</v>
      </c>
      <c r="T507" s="17">
        <f t="shared" si="642"/>
        <v>0</v>
      </c>
      <c r="U507" s="17">
        <f t="shared" si="642"/>
        <v>0</v>
      </c>
      <c r="V507" s="17">
        <f t="shared" si="642"/>
        <v>0</v>
      </c>
      <c r="W507" s="17">
        <f t="shared" si="642"/>
        <v>0</v>
      </c>
      <c r="X507" s="17">
        <f t="shared" si="642"/>
        <v>0</v>
      </c>
      <c r="Y507" s="17">
        <f t="shared" si="642"/>
        <v>0</v>
      </c>
      <c r="Z507" s="17">
        <f t="shared" si="642"/>
        <v>0</v>
      </c>
      <c r="AA507" s="17">
        <f t="shared" si="642"/>
        <v>0</v>
      </c>
      <c r="AB507" s="17">
        <f t="shared" si="642"/>
        <v>0</v>
      </c>
      <c r="AC507" s="17">
        <f t="shared" si="642"/>
        <v>0</v>
      </c>
      <c r="AD507" s="17">
        <f t="shared" si="642"/>
        <v>0</v>
      </c>
      <c r="AE507" s="17">
        <f t="shared" si="642"/>
        <v>0</v>
      </c>
      <c r="AF507" s="17">
        <f t="shared" si="642"/>
        <v>0</v>
      </c>
      <c r="AG507" s="17">
        <f t="shared" si="642"/>
        <v>0</v>
      </c>
      <c r="AH507" s="17">
        <f t="shared" si="642"/>
        <v>0</v>
      </c>
      <c r="AI507" s="17">
        <f t="shared" si="642"/>
        <v>0</v>
      </c>
      <c r="AJ507" s="17">
        <f t="shared" si="642"/>
        <v>0</v>
      </c>
      <c r="AK507" s="17">
        <f t="shared" si="642"/>
        <v>0</v>
      </c>
      <c r="AL507" s="17">
        <f t="shared" si="642"/>
        <v>0</v>
      </c>
      <c r="AM507" s="17">
        <f t="shared" si="642"/>
        <v>0</v>
      </c>
      <c r="AN507" s="17">
        <f t="shared" si="642"/>
        <v>0</v>
      </c>
      <c r="AO507" s="17">
        <f t="shared" si="642"/>
        <v>0</v>
      </c>
      <c r="AP507" s="22" t="str">
        <f t="shared" si="596"/>
        <v/>
      </c>
      <c r="AQ507" s="69" t="str">
        <f t="shared" si="597"/>
        <v/>
      </c>
      <c r="AR507" s="8"/>
      <c r="AS507" s="16"/>
      <c r="AT507" s="16"/>
      <c r="AU507" s="16"/>
      <c r="AV507" s="16"/>
      <c r="AW507" s="16"/>
      <c r="AX507" s="16"/>
      <c r="AY507" s="16"/>
      <c r="AZ507" s="16"/>
      <c r="BA507" s="16"/>
      <c r="BB507" s="16"/>
      <c r="BC507" s="16"/>
      <c r="BD507" s="16"/>
      <c r="BE507" s="16"/>
      <c r="BF507" s="16"/>
      <c r="BG507" s="16"/>
      <c r="BH507" s="16"/>
      <c r="BI507" s="16"/>
      <c r="BJ507" s="16"/>
      <c r="BK507" s="16"/>
      <c r="BL507" s="16"/>
      <c r="BM507" s="16"/>
      <c r="BN507" s="16"/>
      <c r="BO507" s="16"/>
      <c r="BP507" s="16"/>
      <c r="BQ507" s="16"/>
      <c r="BR507" s="16"/>
      <c r="BS507" s="16"/>
      <c r="BT507" s="16"/>
      <c r="BU507" s="16"/>
      <c r="BV507" s="16"/>
      <c r="BW507" s="16"/>
      <c r="BX507" s="16"/>
      <c r="BY507" s="16"/>
      <c r="BZ507" s="16"/>
      <c r="CA507" s="16"/>
      <c r="CB507" s="16"/>
      <c r="CC507" s="16"/>
      <c r="CD507" s="16"/>
    </row>
    <row r="508" spans="1:82">
      <c r="A508" s="4"/>
      <c r="B508" s="4"/>
      <c r="C508" s="4"/>
      <c r="D508" s="17">
        <f t="shared" ref="D508:AO508" si="643">IF(UPPER(D244)="ABS",0,IF(AND(D$67&gt;0,N(D$68)=0,D$68&lt;&gt;"*"),N(D244)/D$67*D$66,0))</f>
        <v>0</v>
      </c>
      <c r="E508" s="17">
        <f t="shared" si="643"/>
        <v>0</v>
      </c>
      <c r="F508" s="17">
        <f t="shared" si="643"/>
        <v>0</v>
      </c>
      <c r="G508" s="17">
        <f t="shared" si="643"/>
        <v>0</v>
      </c>
      <c r="H508" s="17">
        <f t="shared" si="643"/>
        <v>0</v>
      </c>
      <c r="I508" s="17">
        <f t="shared" si="643"/>
        <v>0</v>
      </c>
      <c r="J508" s="17">
        <f t="shared" si="643"/>
        <v>0</v>
      </c>
      <c r="K508" s="17">
        <f t="shared" si="643"/>
        <v>0</v>
      </c>
      <c r="L508" s="17">
        <f t="shared" si="643"/>
        <v>0</v>
      </c>
      <c r="M508" s="17">
        <f t="shared" si="643"/>
        <v>0</v>
      </c>
      <c r="N508" s="17">
        <f t="shared" si="643"/>
        <v>0</v>
      </c>
      <c r="O508" s="17">
        <f t="shared" si="643"/>
        <v>0</v>
      </c>
      <c r="P508" s="17">
        <f t="shared" si="643"/>
        <v>0</v>
      </c>
      <c r="Q508" s="17">
        <f t="shared" si="643"/>
        <v>0</v>
      </c>
      <c r="R508" s="17">
        <f t="shared" si="643"/>
        <v>0</v>
      </c>
      <c r="S508" s="17">
        <f t="shared" si="643"/>
        <v>0</v>
      </c>
      <c r="T508" s="17">
        <f t="shared" si="643"/>
        <v>0</v>
      </c>
      <c r="U508" s="17">
        <f t="shared" si="643"/>
        <v>0</v>
      </c>
      <c r="V508" s="17">
        <f t="shared" si="643"/>
        <v>0</v>
      </c>
      <c r="W508" s="17">
        <f t="shared" si="643"/>
        <v>0</v>
      </c>
      <c r="X508" s="17">
        <f t="shared" si="643"/>
        <v>0</v>
      </c>
      <c r="Y508" s="17">
        <f t="shared" si="643"/>
        <v>0</v>
      </c>
      <c r="Z508" s="17">
        <f t="shared" si="643"/>
        <v>0</v>
      </c>
      <c r="AA508" s="17">
        <f t="shared" si="643"/>
        <v>0</v>
      </c>
      <c r="AB508" s="17">
        <f t="shared" si="643"/>
        <v>0</v>
      </c>
      <c r="AC508" s="17">
        <f t="shared" si="643"/>
        <v>0</v>
      </c>
      <c r="AD508" s="17">
        <f t="shared" si="643"/>
        <v>0</v>
      </c>
      <c r="AE508" s="17">
        <f t="shared" si="643"/>
        <v>0</v>
      </c>
      <c r="AF508" s="17">
        <f t="shared" si="643"/>
        <v>0</v>
      </c>
      <c r="AG508" s="17">
        <f t="shared" si="643"/>
        <v>0</v>
      </c>
      <c r="AH508" s="17">
        <f t="shared" si="643"/>
        <v>0</v>
      </c>
      <c r="AI508" s="17">
        <f t="shared" si="643"/>
        <v>0</v>
      </c>
      <c r="AJ508" s="17">
        <f t="shared" si="643"/>
        <v>0</v>
      </c>
      <c r="AK508" s="17">
        <f t="shared" si="643"/>
        <v>0</v>
      </c>
      <c r="AL508" s="17">
        <f t="shared" si="643"/>
        <v>0</v>
      </c>
      <c r="AM508" s="17">
        <f t="shared" si="643"/>
        <v>0</v>
      </c>
      <c r="AN508" s="17">
        <f t="shared" si="643"/>
        <v>0</v>
      </c>
      <c r="AO508" s="17">
        <f t="shared" si="643"/>
        <v>0</v>
      </c>
      <c r="AP508" s="22" t="str">
        <f t="shared" si="596"/>
        <v/>
      </c>
      <c r="AQ508" s="69" t="str">
        <f t="shared" si="597"/>
        <v/>
      </c>
      <c r="AR508" s="8"/>
      <c r="AS508" s="16"/>
      <c r="AT508" s="16"/>
      <c r="AU508" s="16"/>
      <c r="AV508" s="16"/>
      <c r="AW508" s="16"/>
      <c r="AX508" s="16"/>
      <c r="AY508" s="16"/>
      <c r="AZ508" s="16"/>
      <c r="BA508" s="16"/>
      <c r="BB508" s="16"/>
      <c r="BC508" s="16"/>
      <c r="BD508" s="16"/>
      <c r="BE508" s="16"/>
      <c r="BF508" s="16"/>
      <c r="BG508" s="16"/>
      <c r="BH508" s="16"/>
      <c r="BI508" s="16"/>
      <c r="BJ508" s="16"/>
      <c r="BK508" s="16"/>
      <c r="BL508" s="16"/>
      <c r="BM508" s="16"/>
      <c r="BN508" s="16"/>
      <c r="BO508" s="16"/>
      <c r="BP508" s="16"/>
      <c r="BQ508" s="16"/>
      <c r="BR508" s="16"/>
      <c r="BS508" s="16"/>
      <c r="BT508" s="16"/>
      <c r="BU508" s="16"/>
      <c r="BV508" s="16"/>
      <c r="BW508" s="16"/>
      <c r="BX508" s="16"/>
      <c r="BY508" s="16"/>
      <c r="BZ508" s="16"/>
      <c r="CA508" s="16"/>
      <c r="CB508" s="16"/>
      <c r="CC508" s="16"/>
      <c r="CD508" s="16"/>
    </row>
    <row r="509" spans="1:82">
      <c r="A509" s="4"/>
      <c r="B509" s="4"/>
      <c r="C509" s="4"/>
      <c r="D509" s="17">
        <f t="shared" ref="D509:AO509" si="644">IF(UPPER(D245)="ABS",0,IF(AND(D$67&gt;0,N(D$68)=0,D$68&lt;&gt;"*"),N(D245)/D$67*D$66,0))</f>
        <v>0</v>
      </c>
      <c r="E509" s="17">
        <f t="shared" si="644"/>
        <v>0</v>
      </c>
      <c r="F509" s="17">
        <f t="shared" si="644"/>
        <v>0</v>
      </c>
      <c r="G509" s="17">
        <f t="shared" si="644"/>
        <v>0</v>
      </c>
      <c r="H509" s="17">
        <f t="shared" si="644"/>
        <v>0</v>
      </c>
      <c r="I509" s="17">
        <f t="shared" si="644"/>
        <v>0</v>
      </c>
      <c r="J509" s="17">
        <f t="shared" si="644"/>
        <v>0</v>
      </c>
      <c r="K509" s="17">
        <f t="shared" si="644"/>
        <v>0</v>
      </c>
      <c r="L509" s="17">
        <f t="shared" si="644"/>
        <v>0</v>
      </c>
      <c r="M509" s="17">
        <f t="shared" si="644"/>
        <v>0</v>
      </c>
      <c r="N509" s="17">
        <f t="shared" si="644"/>
        <v>0</v>
      </c>
      <c r="O509" s="17">
        <f t="shared" si="644"/>
        <v>0</v>
      </c>
      <c r="P509" s="17">
        <f t="shared" si="644"/>
        <v>0</v>
      </c>
      <c r="Q509" s="17">
        <f t="shared" si="644"/>
        <v>0</v>
      </c>
      <c r="R509" s="17">
        <f t="shared" si="644"/>
        <v>0</v>
      </c>
      <c r="S509" s="17">
        <f t="shared" si="644"/>
        <v>0</v>
      </c>
      <c r="T509" s="17">
        <f t="shared" si="644"/>
        <v>0</v>
      </c>
      <c r="U509" s="17">
        <f t="shared" si="644"/>
        <v>0</v>
      </c>
      <c r="V509" s="17">
        <f t="shared" si="644"/>
        <v>0</v>
      </c>
      <c r="W509" s="17">
        <f t="shared" si="644"/>
        <v>0</v>
      </c>
      <c r="X509" s="17">
        <f t="shared" si="644"/>
        <v>0</v>
      </c>
      <c r="Y509" s="17">
        <f t="shared" si="644"/>
        <v>0</v>
      </c>
      <c r="Z509" s="17">
        <f t="shared" si="644"/>
        <v>0</v>
      </c>
      <c r="AA509" s="17">
        <f t="shared" si="644"/>
        <v>0</v>
      </c>
      <c r="AB509" s="17">
        <f t="shared" si="644"/>
        <v>0</v>
      </c>
      <c r="AC509" s="17">
        <f t="shared" si="644"/>
        <v>0</v>
      </c>
      <c r="AD509" s="17">
        <f t="shared" si="644"/>
        <v>0</v>
      </c>
      <c r="AE509" s="17">
        <f t="shared" si="644"/>
        <v>0</v>
      </c>
      <c r="AF509" s="17">
        <f t="shared" si="644"/>
        <v>0</v>
      </c>
      <c r="AG509" s="17">
        <f t="shared" si="644"/>
        <v>0</v>
      </c>
      <c r="AH509" s="17">
        <f t="shared" si="644"/>
        <v>0</v>
      </c>
      <c r="AI509" s="17">
        <f t="shared" si="644"/>
        <v>0</v>
      </c>
      <c r="AJ509" s="17">
        <f t="shared" si="644"/>
        <v>0</v>
      </c>
      <c r="AK509" s="17">
        <f t="shared" si="644"/>
        <v>0</v>
      </c>
      <c r="AL509" s="17">
        <f t="shared" si="644"/>
        <v>0</v>
      </c>
      <c r="AM509" s="17">
        <f t="shared" si="644"/>
        <v>0</v>
      </c>
      <c r="AN509" s="17">
        <f t="shared" si="644"/>
        <v>0</v>
      </c>
      <c r="AO509" s="17">
        <f t="shared" si="644"/>
        <v>0</v>
      </c>
      <c r="AP509" s="22" t="str">
        <f t="shared" si="596"/>
        <v/>
      </c>
      <c r="AQ509" s="69" t="str">
        <f t="shared" si="597"/>
        <v/>
      </c>
      <c r="AR509" s="8"/>
      <c r="AS509" s="16"/>
      <c r="AT509" s="16"/>
      <c r="AU509" s="16"/>
      <c r="AV509" s="16"/>
      <c r="AW509" s="16"/>
      <c r="AX509" s="16"/>
      <c r="AY509" s="16"/>
      <c r="AZ509" s="16"/>
      <c r="BA509" s="16"/>
      <c r="BB509" s="16"/>
      <c r="BC509" s="16"/>
      <c r="BD509" s="16"/>
      <c r="BE509" s="16"/>
      <c r="BF509" s="16"/>
      <c r="BG509" s="16"/>
      <c r="BH509" s="16"/>
      <c r="BI509" s="16"/>
      <c r="BJ509" s="16"/>
      <c r="BK509" s="16"/>
      <c r="BL509" s="16"/>
      <c r="BM509" s="16"/>
      <c r="BN509" s="16"/>
      <c r="BO509" s="16"/>
      <c r="BP509" s="16"/>
      <c r="BQ509" s="16"/>
      <c r="BR509" s="16"/>
      <c r="BS509" s="16"/>
      <c r="BT509" s="16"/>
      <c r="BU509" s="16"/>
      <c r="BV509" s="16"/>
      <c r="BW509" s="16"/>
      <c r="BX509" s="16"/>
      <c r="BY509" s="16"/>
      <c r="BZ509" s="16"/>
      <c r="CA509" s="16"/>
      <c r="CB509" s="16"/>
      <c r="CC509" s="16"/>
      <c r="CD509" s="16"/>
    </row>
    <row r="510" spans="1:82">
      <c r="A510" s="4"/>
      <c r="B510" s="4"/>
      <c r="C510" s="4"/>
      <c r="D510" s="17">
        <f t="shared" ref="D510:AO510" si="645">IF(UPPER(D246)="ABS",0,IF(AND(D$67&gt;0,N(D$68)=0,D$68&lt;&gt;"*"),N(D246)/D$67*D$66,0))</f>
        <v>0</v>
      </c>
      <c r="E510" s="17">
        <f t="shared" si="645"/>
        <v>0</v>
      </c>
      <c r="F510" s="17">
        <f t="shared" si="645"/>
        <v>0</v>
      </c>
      <c r="G510" s="17">
        <f t="shared" si="645"/>
        <v>0</v>
      </c>
      <c r="H510" s="17">
        <f t="shared" si="645"/>
        <v>0</v>
      </c>
      <c r="I510" s="17">
        <f t="shared" si="645"/>
        <v>0</v>
      </c>
      <c r="J510" s="17">
        <f t="shared" si="645"/>
        <v>0</v>
      </c>
      <c r="K510" s="17">
        <f t="shared" si="645"/>
        <v>0</v>
      </c>
      <c r="L510" s="17">
        <f t="shared" si="645"/>
        <v>0</v>
      </c>
      <c r="M510" s="17">
        <f t="shared" si="645"/>
        <v>0</v>
      </c>
      <c r="N510" s="17">
        <f t="shared" si="645"/>
        <v>0</v>
      </c>
      <c r="O510" s="17">
        <f t="shared" si="645"/>
        <v>0</v>
      </c>
      <c r="P510" s="17">
        <f t="shared" si="645"/>
        <v>0</v>
      </c>
      <c r="Q510" s="17">
        <f t="shared" si="645"/>
        <v>0</v>
      </c>
      <c r="R510" s="17">
        <f t="shared" si="645"/>
        <v>0</v>
      </c>
      <c r="S510" s="17">
        <f t="shared" si="645"/>
        <v>0</v>
      </c>
      <c r="T510" s="17">
        <f t="shared" si="645"/>
        <v>0</v>
      </c>
      <c r="U510" s="17">
        <f t="shared" si="645"/>
        <v>0</v>
      </c>
      <c r="V510" s="17">
        <f t="shared" si="645"/>
        <v>0</v>
      </c>
      <c r="W510" s="17">
        <f t="shared" si="645"/>
        <v>0</v>
      </c>
      <c r="X510" s="17">
        <f t="shared" si="645"/>
        <v>0</v>
      </c>
      <c r="Y510" s="17">
        <f t="shared" si="645"/>
        <v>0</v>
      </c>
      <c r="Z510" s="17">
        <f t="shared" si="645"/>
        <v>0</v>
      </c>
      <c r="AA510" s="17">
        <f t="shared" si="645"/>
        <v>0</v>
      </c>
      <c r="AB510" s="17">
        <f t="shared" si="645"/>
        <v>0</v>
      </c>
      <c r="AC510" s="17">
        <f t="shared" si="645"/>
        <v>0</v>
      </c>
      <c r="AD510" s="17">
        <f t="shared" si="645"/>
        <v>0</v>
      </c>
      <c r="AE510" s="17">
        <f t="shared" si="645"/>
        <v>0</v>
      </c>
      <c r="AF510" s="17">
        <f t="shared" si="645"/>
        <v>0</v>
      </c>
      <c r="AG510" s="17">
        <f t="shared" si="645"/>
        <v>0</v>
      </c>
      <c r="AH510" s="17">
        <f t="shared" si="645"/>
        <v>0</v>
      </c>
      <c r="AI510" s="17">
        <f t="shared" si="645"/>
        <v>0</v>
      </c>
      <c r="AJ510" s="17">
        <f t="shared" si="645"/>
        <v>0</v>
      </c>
      <c r="AK510" s="17">
        <f t="shared" si="645"/>
        <v>0</v>
      </c>
      <c r="AL510" s="17">
        <f t="shared" si="645"/>
        <v>0</v>
      </c>
      <c r="AM510" s="17">
        <f t="shared" si="645"/>
        <v>0</v>
      </c>
      <c r="AN510" s="17">
        <f t="shared" si="645"/>
        <v>0</v>
      </c>
      <c r="AO510" s="17">
        <f t="shared" si="645"/>
        <v>0</v>
      </c>
      <c r="AP510" s="22" t="str">
        <f t="shared" si="596"/>
        <v/>
      </c>
      <c r="AQ510" s="69" t="str">
        <f t="shared" si="597"/>
        <v/>
      </c>
      <c r="AR510" s="8"/>
      <c r="AS510" s="16"/>
      <c r="AT510" s="16"/>
      <c r="AU510" s="16"/>
      <c r="AV510" s="16"/>
      <c r="AW510" s="16"/>
      <c r="AX510" s="16"/>
      <c r="AY510" s="16"/>
      <c r="AZ510" s="16"/>
      <c r="BA510" s="16"/>
      <c r="BB510" s="16"/>
      <c r="BC510" s="16"/>
      <c r="BD510" s="16"/>
      <c r="BE510" s="16"/>
      <c r="BF510" s="16"/>
      <c r="BG510" s="16"/>
      <c r="BH510" s="16"/>
      <c r="BI510" s="16"/>
      <c r="BJ510" s="16"/>
      <c r="BK510" s="16"/>
      <c r="BL510" s="16"/>
      <c r="BM510" s="16"/>
      <c r="BN510" s="16"/>
      <c r="BO510" s="16"/>
      <c r="BP510" s="16"/>
      <c r="BQ510" s="16"/>
      <c r="BR510" s="16"/>
      <c r="BS510" s="16"/>
      <c r="BT510" s="16"/>
      <c r="BU510" s="16"/>
      <c r="BV510" s="16"/>
      <c r="BW510" s="16"/>
      <c r="BX510" s="16"/>
      <c r="BY510" s="16"/>
      <c r="BZ510" s="16"/>
      <c r="CA510" s="16"/>
      <c r="CB510" s="16"/>
      <c r="CC510" s="16"/>
      <c r="CD510" s="16"/>
    </row>
    <row r="511" spans="1:82">
      <c r="A511" s="4"/>
      <c r="B511" s="4"/>
      <c r="C511" s="4"/>
      <c r="D511" s="17">
        <f t="shared" ref="D511:AO511" si="646">IF(UPPER(D247)="ABS",0,IF(AND(D$67&gt;0,N(D$68)=0,D$68&lt;&gt;"*"),N(D247)/D$67*D$66,0))</f>
        <v>0</v>
      </c>
      <c r="E511" s="17">
        <f t="shared" si="646"/>
        <v>0</v>
      </c>
      <c r="F511" s="17">
        <f t="shared" si="646"/>
        <v>0</v>
      </c>
      <c r="G511" s="17">
        <f t="shared" si="646"/>
        <v>0</v>
      </c>
      <c r="H511" s="17">
        <f t="shared" si="646"/>
        <v>0</v>
      </c>
      <c r="I511" s="17">
        <f t="shared" si="646"/>
        <v>0</v>
      </c>
      <c r="J511" s="17">
        <f t="shared" si="646"/>
        <v>0</v>
      </c>
      <c r="K511" s="17">
        <f t="shared" si="646"/>
        <v>0</v>
      </c>
      <c r="L511" s="17">
        <f t="shared" si="646"/>
        <v>0</v>
      </c>
      <c r="M511" s="17">
        <f t="shared" si="646"/>
        <v>0</v>
      </c>
      <c r="N511" s="17">
        <f t="shared" si="646"/>
        <v>0</v>
      </c>
      <c r="O511" s="17">
        <f t="shared" si="646"/>
        <v>0</v>
      </c>
      <c r="P511" s="17">
        <f t="shared" si="646"/>
        <v>0</v>
      </c>
      <c r="Q511" s="17">
        <f t="shared" si="646"/>
        <v>0</v>
      </c>
      <c r="R511" s="17">
        <f t="shared" si="646"/>
        <v>0</v>
      </c>
      <c r="S511" s="17">
        <f t="shared" si="646"/>
        <v>0</v>
      </c>
      <c r="T511" s="17">
        <f t="shared" si="646"/>
        <v>0</v>
      </c>
      <c r="U511" s="17">
        <f t="shared" si="646"/>
        <v>0</v>
      </c>
      <c r="V511" s="17">
        <f t="shared" si="646"/>
        <v>0</v>
      </c>
      <c r="W511" s="17">
        <f t="shared" si="646"/>
        <v>0</v>
      </c>
      <c r="X511" s="17">
        <f t="shared" si="646"/>
        <v>0</v>
      </c>
      <c r="Y511" s="17">
        <f t="shared" si="646"/>
        <v>0</v>
      </c>
      <c r="Z511" s="17">
        <f t="shared" si="646"/>
        <v>0</v>
      </c>
      <c r="AA511" s="17">
        <f t="shared" si="646"/>
        <v>0</v>
      </c>
      <c r="AB511" s="17">
        <f t="shared" si="646"/>
        <v>0</v>
      </c>
      <c r="AC511" s="17">
        <f t="shared" si="646"/>
        <v>0</v>
      </c>
      <c r="AD511" s="17">
        <f t="shared" si="646"/>
        <v>0</v>
      </c>
      <c r="AE511" s="17">
        <f t="shared" si="646"/>
        <v>0</v>
      </c>
      <c r="AF511" s="17">
        <f t="shared" si="646"/>
        <v>0</v>
      </c>
      <c r="AG511" s="17">
        <f t="shared" si="646"/>
        <v>0</v>
      </c>
      <c r="AH511" s="17">
        <f t="shared" si="646"/>
        <v>0</v>
      </c>
      <c r="AI511" s="17">
        <f t="shared" si="646"/>
        <v>0</v>
      </c>
      <c r="AJ511" s="17">
        <f t="shared" si="646"/>
        <v>0</v>
      </c>
      <c r="AK511" s="17">
        <f t="shared" si="646"/>
        <v>0</v>
      </c>
      <c r="AL511" s="17">
        <f t="shared" si="646"/>
        <v>0</v>
      </c>
      <c r="AM511" s="17">
        <f t="shared" si="646"/>
        <v>0</v>
      </c>
      <c r="AN511" s="17">
        <f t="shared" si="646"/>
        <v>0</v>
      </c>
      <c r="AO511" s="17">
        <f t="shared" si="646"/>
        <v>0</v>
      </c>
      <c r="AP511" s="22" t="str">
        <f t="shared" si="596"/>
        <v/>
      </c>
      <c r="AQ511" s="69" t="str">
        <f t="shared" si="597"/>
        <v/>
      </c>
      <c r="AR511" s="8"/>
      <c r="AS511" s="16"/>
      <c r="AT511" s="16"/>
      <c r="AU511" s="16"/>
      <c r="AV511" s="16"/>
      <c r="AW511" s="16"/>
      <c r="AX511" s="16"/>
      <c r="AY511" s="16"/>
      <c r="AZ511" s="16"/>
      <c r="BA511" s="16"/>
      <c r="BB511" s="16"/>
      <c r="BC511" s="16"/>
      <c r="BD511" s="16"/>
      <c r="BE511" s="16"/>
      <c r="BF511" s="16"/>
      <c r="BG511" s="16"/>
      <c r="BH511" s="16"/>
      <c r="BI511" s="16"/>
      <c r="BJ511" s="16"/>
      <c r="BK511" s="16"/>
      <c r="BL511" s="16"/>
      <c r="BM511" s="16"/>
      <c r="BN511" s="16"/>
      <c r="BO511" s="16"/>
      <c r="BP511" s="16"/>
      <c r="BQ511" s="16"/>
      <c r="BR511" s="16"/>
      <c r="BS511" s="16"/>
      <c r="BT511" s="16"/>
      <c r="BU511" s="16"/>
      <c r="BV511" s="16"/>
      <c r="BW511" s="16"/>
      <c r="BX511" s="16"/>
      <c r="BY511" s="16"/>
      <c r="BZ511" s="16"/>
      <c r="CA511" s="16"/>
      <c r="CB511" s="16"/>
      <c r="CC511" s="16"/>
      <c r="CD511" s="16"/>
    </row>
    <row r="512" spans="1:82">
      <c r="A512" s="4"/>
      <c r="B512" s="4"/>
      <c r="C512" s="4"/>
      <c r="D512" s="17">
        <f t="shared" ref="D512:AO512" si="647">IF(UPPER(D248)="ABS",0,IF(AND(D$67&gt;0,N(D$68)=0,D$68&lt;&gt;"*"),N(D248)/D$67*D$66,0))</f>
        <v>0</v>
      </c>
      <c r="E512" s="17">
        <f t="shared" si="647"/>
        <v>0</v>
      </c>
      <c r="F512" s="17">
        <f t="shared" si="647"/>
        <v>0</v>
      </c>
      <c r="G512" s="17">
        <f t="shared" si="647"/>
        <v>0</v>
      </c>
      <c r="H512" s="17">
        <f t="shared" si="647"/>
        <v>0</v>
      </c>
      <c r="I512" s="17">
        <f t="shared" si="647"/>
        <v>0</v>
      </c>
      <c r="J512" s="17">
        <f t="shared" si="647"/>
        <v>0</v>
      </c>
      <c r="K512" s="17">
        <f t="shared" si="647"/>
        <v>0</v>
      </c>
      <c r="L512" s="17">
        <f t="shared" si="647"/>
        <v>0</v>
      </c>
      <c r="M512" s="17">
        <f t="shared" si="647"/>
        <v>0</v>
      </c>
      <c r="N512" s="17">
        <f t="shared" si="647"/>
        <v>0</v>
      </c>
      <c r="O512" s="17">
        <f t="shared" si="647"/>
        <v>0</v>
      </c>
      <c r="P512" s="17">
        <f t="shared" si="647"/>
        <v>0</v>
      </c>
      <c r="Q512" s="17">
        <f t="shared" si="647"/>
        <v>0</v>
      </c>
      <c r="R512" s="17">
        <f t="shared" si="647"/>
        <v>0</v>
      </c>
      <c r="S512" s="17">
        <f t="shared" si="647"/>
        <v>0</v>
      </c>
      <c r="T512" s="17">
        <f t="shared" si="647"/>
        <v>0</v>
      </c>
      <c r="U512" s="17">
        <f t="shared" si="647"/>
        <v>0</v>
      </c>
      <c r="V512" s="17">
        <f t="shared" si="647"/>
        <v>0</v>
      </c>
      <c r="W512" s="17">
        <f t="shared" si="647"/>
        <v>0</v>
      </c>
      <c r="X512" s="17">
        <f t="shared" si="647"/>
        <v>0</v>
      </c>
      <c r="Y512" s="17">
        <f t="shared" si="647"/>
        <v>0</v>
      </c>
      <c r="Z512" s="17">
        <f t="shared" si="647"/>
        <v>0</v>
      </c>
      <c r="AA512" s="17">
        <f t="shared" si="647"/>
        <v>0</v>
      </c>
      <c r="AB512" s="17">
        <f t="shared" si="647"/>
        <v>0</v>
      </c>
      <c r="AC512" s="17">
        <f t="shared" si="647"/>
        <v>0</v>
      </c>
      <c r="AD512" s="17">
        <f t="shared" si="647"/>
        <v>0</v>
      </c>
      <c r="AE512" s="17">
        <f t="shared" si="647"/>
        <v>0</v>
      </c>
      <c r="AF512" s="17">
        <f t="shared" si="647"/>
        <v>0</v>
      </c>
      <c r="AG512" s="17">
        <f t="shared" si="647"/>
        <v>0</v>
      </c>
      <c r="AH512" s="17">
        <f t="shared" si="647"/>
        <v>0</v>
      </c>
      <c r="AI512" s="17">
        <f t="shared" si="647"/>
        <v>0</v>
      </c>
      <c r="AJ512" s="17">
        <f t="shared" si="647"/>
        <v>0</v>
      </c>
      <c r="AK512" s="17">
        <f t="shared" si="647"/>
        <v>0</v>
      </c>
      <c r="AL512" s="17">
        <f t="shared" si="647"/>
        <v>0</v>
      </c>
      <c r="AM512" s="17">
        <f t="shared" si="647"/>
        <v>0</v>
      </c>
      <c r="AN512" s="17">
        <f t="shared" si="647"/>
        <v>0</v>
      </c>
      <c r="AO512" s="17">
        <f t="shared" si="647"/>
        <v>0</v>
      </c>
      <c r="AP512" s="22" t="str">
        <f t="shared" si="596"/>
        <v/>
      </c>
      <c r="AQ512" s="69" t="str">
        <f t="shared" si="597"/>
        <v/>
      </c>
      <c r="AR512" s="8"/>
      <c r="AS512" s="16"/>
      <c r="AT512" s="16"/>
      <c r="AU512" s="16"/>
      <c r="AV512" s="16"/>
      <c r="AW512" s="16"/>
      <c r="AX512" s="16"/>
      <c r="AY512" s="16"/>
      <c r="AZ512" s="16"/>
      <c r="BA512" s="16"/>
      <c r="BB512" s="16"/>
      <c r="BC512" s="16"/>
      <c r="BD512" s="16"/>
      <c r="BE512" s="16"/>
      <c r="BF512" s="16"/>
      <c r="BG512" s="16"/>
      <c r="BH512" s="16"/>
      <c r="BI512" s="16"/>
      <c r="BJ512" s="16"/>
      <c r="BK512" s="16"/>
      <c r="BL512" s="16"/>
      <c r="BM512" s="16"/>
      <c r="BN512" s="16"/>
      <c r="BO512" s="16"/>
      <c r="BP512" s="16"/>
      <c r="BQ512" s="16"/>
      <c r="BR512" s="16"/>
      <c r="BS512" s="16"/>
      <c r="BT512" s="16"/>
      <c r="BU512" s="16"/>
      <c r="BV512" s="16"/>
      <c r="BW512" s="16"/>
      <c r="BX512" s="16"/>
      <c r="BY512" s="16"/>
      <c r="BZ512" s="16"/>
      <c r="CA512" s="16"/>
      <c r="CB512" s="16"/>
      <c r="CC512" s="16"/>
      <c r="CD512" s="16"/>
    </row>
    <row r="513" spans="1:82">
      <c r="A513" s="4"/>
      <c r="B513" s="4"/>
      <c r="C513" s="4"/>
      <c r="D513" s="17">
        <f t="shared" ref="D513:AO513" si="648">IF(UPPER(D249)="ABS",0,IF(AND(D$67&gt;0,N(D$68)=0,D$68&lt;&gt;"*"),N(D249)/D$67*D$66,0))</f>
        <v>0</v>
      </c>
      <c r="E513" s="17">
        <f t="shared" si="648"/>
        <v>0</v>
      </c>
      <c r="F513" s="17">
        <f t="shared" si="648"/>
        <v>0</v>
      </c>
      <c r="G513" s="17">
        <f t="shared" si="648"/>
        <v>0</v>
      </c>
      <c r="H513" s="17">
        <f t="shared" si="648"/>
        <v>0</v>
      </c>
      <c r="I513" s="17">
        <f t="shared" si="648"/>
        <v>0</v>
      </c>
      <c r="J513" s="17">
        <f t="shared" si="648"/>
        <v>0</v>
      </c>
      <c r="K513" s="17">
        <f t="shared" si="648"/>
        <v>0</v>
      </c>
      <c r="L513" s="17">
        <f t="shared" si="648"/>
        <v>0</v>
      </c>
      <c r="M513" s="17">
        <f t="shared" si="648"/>
        <v>0</v>
      </c>
      <c r="N513" s="17">
        <f t="shared" si="648"/>
        <v>0</v>
      </c>
      <c r="O513" s="17">
        <f t="shared" si="648"/>
        <v>0</v>
      </c>
      <c r="P513" s="17">
        <f t="shared" si="648"/>
        <v>0</v>
      </c>
      <c r="Q513" s="17">
        <f t="shared" si="648"/>
        <v>0</v>
      </c>
      <c r="R513" s="17">
        <f t="shared" si="648"/>
        <v>0</v>
      </c>
      <c r="S513" s="17">
        <f t="shared" si="648"/>
        <v>0</v>
      </c>
      <c r="T513" s="17">
        <f t="shared" si="648"/>
        <v>0</v>
      </c>
      <c r="U513" s="17">
        <f t="shared" si="648"/>
        <v>0</v>
      </c>
      <c r="V513" s="17">
        <f t="shared" si="648"/>
        <v>0</v>
      </c>
      <c r="W513" s="17">
        <f t="shared" si="648"/>
        <v>0</v>
      </c>
      <c r="X513" s="17">
        <f t="shared" si="648"/>
        <v>0</v>
      </c>
      <c r="Y513" s="17">
        <f t="shared" si="648"/>
        <v>0</v>
      </c>
      <c r="Z513" s="17">
        <f t="shared" si="648"/>
        <v>0</v>
      </c>
      <c r="AA513" s="17">
        <f t="shared" si="648"/>
        <v>0</v>
      </c>
      <c r="AB513" s="17">
        <f t="shared" si="648"/>
        <v>0</v>
      </c>
      <c r="AC513" s="17">
        <f t="shared" si="648"/>
        <v>0</v>
      </c>
      <c r="AD513" s="17">
        <f t="shared" si="648"/>
        <v>0</v>
      </c>
      <c r="AE513" s="17">
        <f t="shared" si="648"/>
        <v>0</v>
      </c>
      <c r="AF513" s="17">
        <f t="shared" si="648"/>
        <v>0</v>
      </c>
      <c r="AG513" s="17">
        <f t="shared" si="648"/>
        <v>0</v>
      </c>
      <c r="AH513" s="17">
        <f t="shared" si="648"/>
        <v>0</v>
      </c>
      <c r="AI513" s="17">
        <f t="shared" si="648"/>
        <v>0</v>
      </c>
      <c r="AJ513" s="17">
        <f t="shared" si="648"/>
        <v>0</v>
      </c>
      <c r="AK513" s="17">
        <f t="shared" si="648"/>
        <v>0</v>
      </c>
      <c r="AL513" s="17">
        <f t="shared" si="648"/>
        <v>0</v>
      </c>
      <c r="AM513" s="17">
        <f t="shared" si="648"/>
        <v>0</v>
      </c>
      <c r="AN513" s="17">
        <f t="shared" si="648"/>
        <v>0</v>
      </c>
      <c r="AO513" s="17">
        <f t="shared" si="648"/>
        <v>0</v>
      </c>
      <c r="AP513" s="22" t="str">
        <f t="shared" si="596"/>
        <v/>
      </c>
      <c r="AQ513" s="69" t="str">
        <f t="shared" si="597"/>
        <v/>
      </c>
      <c r="AR513" s="8"/>
      <c r="AS513" s="16"/>
      <c r="AT513" s="16"/>
      <c r="AU513" s="16"/>
      <c r="AV513" s="16"/>
      <c r="AW513" s="16"/>
      <c r="AX513" s="16"/>
      <c r="AY513" s="16"/>
      <c r="AZ513" s="16"/>
      <c r="BA513" s="16"/>
      <c r="BB513" s="16"/>
      <c r="BC513" s="16"/>
      <c r="BD513" s="16"/>
      <c r="BE513" s="16"/>
      <c r="BF513" s="16"/>
      <c r="BG513" s="16"/>
      <c r="BH513" s="16"/>
      <c r="BI513" s="16"/>
      <c r="BJ513" s="16"/>
      <c r="BK513" s="16"/>
      <c r="BL513" s="16"/>
      <c r="BM513" s="16"/>
      <c r="BN513" s="16"/>
      <c r="BO513" s="16"/>
      <c r="BP513" s="16"/>
      <c r="BQ513" s="16"/>
      <c r="BR513" s="16"/>
      <c r="BS513" s="16"/>
      <c r="BT513" s="16"/>
      <c r="BU513" s="16"/>
      <c r="BV513" s="16"/>
      <c r="BW513" s="16"/>
      <c r="BX513" s="16"/>
      <c r="BY513" s="16"/>
      <c r="BZ513" s="16"/>
      <c r="CA513" s="16"/>
      <c r="CB513" s="16"/>
      <c r="CC513" s="16"/>
      <c r="CD513" s="16"/>
    </row>
    <row r="514" spans="1:82">
      <c r="A514" s="4"/>
      <c r="B514" s="4"/>
      <c r="C514" s="4"/>
      <c r="D514" s="17">
        <f t="shared" ref="D514:AO514" si="649">IF(UPPER(D250)="ABS",0,IF(AND(D$67&gt;0,N(D$68)=0,D$68&lt;&gt;"*"),N(D250)/D$67*D$66,0))</f>
        <v>0</v>
      </c>
      <c r="E514" s="17">
        <f t="shared" si="649"/>
        <v>0</v>
      </c>
      <c r="F514" s="17">
        <f t="shared" si="649"/>
        <v>0</v>
      </c>
      <c r="G514" s="17">
        <f t="shared" si="649"/>
        <v>0</v>
      </c>
      <c r="H514" s="17">
        <f t="shared" si="649"/>
        <v>0</v>
      </c>
      <c r="I514" s="17">
        <f t="shared" si="649"/>
        <v>0</v>
      </c>
      <c r="J514" s="17">
        <f t="shared" si="649"/>
        <v>0</v>
      </c>
      <c r="K514" s="17">
        <f t="shared" si="649"/>
        <v>0</v>
      </c>
      <c r="L514" s="17">
        <f t="shared" si="649"/>
        <v>0</v>
      </c>
      <c r="M514" s="17">
        <f t="shared" si="649"/>
        <v>0</v>
      </c>
      <c r="N514" s="17">
        <f t="shared" si="649"/>
        <v>0</v>
      </c>
      <c r="O514" s="17">
        <f t="shared" si="649"/>
        <v>0</v>
      </c>
      <c r="P514" s="17">
        <f t="shared" si="649"/>
        <v>0</v>
      </c>
      <c r="Q514" s="17">
        <f t="shared" si="649"/>
        <v>0</v>
      </c>
      <c r="R514" s="17">
        <f t="shared" si="649"/>
        <v>0</v>
      </c>
      <c r="S514" s="17">
        <f t="shared" si="649"/>
        <v>0</v>
      </c>
      <c r="T514" s="17">
        <f t="shared" si="649"/>
        <v>0</v>
      </c>
      <c r="U514" s="17">
        <f t="shared" si="649"/>
        <v>0</v>
      </c>
      <c r="V514" s="17">
        <f t="shared" si="649"/>
        <v>0</v>
      </c>
      <c r="W514" s="17">
        <f t="shared" si="649"/>
        <v>0</v>
      </c>
      <c r="X514" s="17">
        <f t="shared" si="649"/>
        <v>0</v>
      </c>
      <c r="Y514" s="17">
        <f t="shared" si="649"/>
        <v>0</v>
      </c>
      <c r="Z514" s="17">
        <f t="shared" si="649"/>
        <v>0</v>
      </c>
      <c r="AA514" s="17">
        <f t="shared" si="649"/>
        <v>0</v>
      </c>
      <c r="AB514" s="17">
        <f t="shared" si="649"/>
        <v>0</v>
      </c>
      <c r="AC514" s="17">
        <f t="shared" si="649"/>
        <v>0</v>
      </c>
      <c r="AD514" s="17">
        <f t="shared" si="649"/>
        <v>0</v>
      </c>
      <c r="AE514" s="17">
        <f t="shared" si="649"/>
        <v>0</v>
      </c>
      <c r="AF514" s="17">
        <f t="shared" si="649"/>
        <v>0</v>
      </c>
      <c r="AG514" s="17">
        <f t="shared" si="649"/>
        <v>0</v>
      </c>
      <c r="AH514" s="17">
        <f t="shared" si="649"/>
        <v>0</v>
      </c>
      <c r="AI514" s="17">
        <f t="shared" si="649"/>
        <v>0</v>
      </c>
      <c r="AJ514" s="17">
        <f t="shared" si="649"/>
        <v>0</v>
      </c>
      <c r="AK514" s="17">
        <f t="shared" si="649"/>
        <v>0</v>
      </c>
      <c r="AL514" s="17">
        <f t="shared" si="649"/>
        <v>0</v>
      </c>
      <c r="AM514" s="17">
        <f t="shared" si="649"/>
        <v>0</v>
      </c>
      <c r="AN514" s="17">
        <f t="shared" si="649"/>
        <v>0</v>
      </c>
      <c r="AO514" s="17">
        <f t="shared" si="649"/>
        <v>0</v>
      </c>
      <c r="AP514" s="22" t="str">
        <f t="shared" si="596"/>
        <v/>
      </c>
      <c r="AQ514" s="69" t="str">
        <f t="shared" si="597"/>
        <v/>
      </c>
      <c r="AR514" s="8"/>
      <c r="AS514" s="16"/>
      <c r="AT514" s="16"/>
      <c r="AU514" s="16"/>
      <c r="AV514" s="16"/>
      <c r="AW514" s="16"/>
      <c r="AX514" s="16"/>
      <c r="AY514" s="16"/>
      <c r="AZ514" s="16"/>
      <c r="BA514" s="16"/>
      <c r="BB514" s="16"/>
      <c r="BC514" s="16"/>
      <c r="BD514" s="16"/>
      <c r="BE514" s="16"/>
      <c r="BF514" s="16"/>
      <c r="BG514" s="16"/>
      <c r="BH514" s="16"/>
      <c r="BI514" s="16"/>
      <c r="BJ514" s="16"/>
      <c r="BK514" s="16"/>
      <c r="BL514" s="16"/>
      <c r="BM514" s="16"/>
      <c r="BN514" s="16"/>
      <c r="BO514" s="16"/>
      <c r="BP514" s="16"/>
      <c r="BQ514" s="16"/>
      <c r="BR514" s="16"/>
      <c r="BS514" s="16"/>
      <c r="BT514" s="16"/>
      <c r="BU514" s="16"/>
      <c r="BV514" s="16"/>
      <c r="BW514" s="16"/>
      <c r="BX514" s="16"/>
      <c r="BY514" s="16"/>
      <c r="BZ514" s="16"/>
      <c r="CA514" s="16"/>
      <c r="CB514" s="16"/>
      <c r="CC514" s="16"/>
      <c r="CD514" s="16"/>
    </row>
    <row r="515" spans="1:82">
      <c r="A515" s="4"/>
      <c r="B515" s="4"/>
      <c r="C515" s="4"/>
      <c r="D515" s="17">
        <f t="shared" ref="D515:AO515" si="650">IF(UPPER(D251)="ABS",0,IF(AND(D$67&gt;0,N(D$68)=0,D$68&lt;&gt;"*"),N(D251)/D$67*D$66,0))</f>
        <v>0</v>
      </c>
      <c r="E515" s="17">
        <f t="shared" si="650"/>
        <v>0</v>
      </c>
      <c r="F515" s="17">
        <f t="shared" si="650"/>
        <v>0</v>
      </c>
      <c r="G515" s="17">
        <f t="shared" si="650"/>
        <v>0</v>
      </c>
      <c r="H515" s="17">
        <f t="shared" si="650"/>
        <v>0</v>
      </c>
      <c r="I515" s="17">
        <f t="shared" si="650"/>
        <v>0</v>
      </c>
      <c r="J515" s="17">
        <f t="shared" si="650"/>
        <v>0</v>
      </c>
      <c r="K515" s="17">
        <f t="shared" si="650"/>
        <v>0</v>
      </c>
      <c r="L515" s="17">
        <f t="shared" si="650"/>
        <v>0</v>
      </c>
      <c r="M515" s="17">
        <f t="shared" si="650"/>
        <v>0</v>
      </c>
      <c r="N515" s="17">
        <f t="shared" si="650"/>
        <v>0</v>
      </c>
      <c r="O515" s="17">
        <f t="shared" si="650"/>
        <v>0</v>
      </c>
      <c r="P515" s="17">
        <f t="shared" si="650"/>
        <v>0</v>
      </c>
      <c r="Q515" s="17">
        <f t="shared" si="650"/>
        <v>0</v>
      </c>
      <c r="R515" s="17">
        <f t="shared" si="650"/>
        <v>0</v>
      </c>
      <c r="S515" s="17">
        <f t="shared" si="650"/>
        <v>0</v>
      </c>
      <c r="T515" s="17">
        <f t="shared" si="650"/>
        <v>0</v>
      </c>
      <c r="U515" s="17">
        <f t="shared" si="650"/>
        <v>0</v>
      </c>
      <c r="V515" s="17">
        <f t="shared" si="650"/>
        <v>0</v>
      </c>
      <c r="W515" s="17">
        <f t="shared" si="650"/>
        <v>0</v>
      </c>
      <c r="X515" s="17">
        <f t="shared" si="650"/>
        <v>0</v>
      </c>
      <c r="Y515" s="17">
        <f t="shared" si="650"/>
        <v>0</v>
      </c>
      <c r="Z515" s="17">
        <f t="shared" si="650"/>
        <v>0</v>
      </c>
      <c r="AA515" s="17">
        <f t="shared" si="650"/>
        <v>0</v>
      </c>
      <c r="AB515" s="17">
        <f t="shared" si="650"/>
        <v>0</v>
      </c>
      <c r="AC515" s="17">
        <f t="shared" si="650"/>
        <v>0</v>
      </c>
      <c r="AD515" s="17">
        <f t="shared" si="650"/>
        <v>0</v>
      </c>
      <c r="AE515" s="17">
        <f t="shared" si="650"/>
        <v>0</v>
      </c>
      <c r="AF515" s="17">
        <f t="shared" si="650"/>
        <v>0</v>
      </c>
      <c r="AG515" s="17">
        <f t="shared" si="650"/>
        <v>0</v>
      </c>
      <c r="AH515" s="17">
        <f t="shared" si="650"/>
        <v>0</v>
      </c>
      <c r="AI515" s="17">
        <f t="shared" si="650"/>
        <v>0</v>
      </c>
      <c r="AJ515" s="17">
        <f t="shared" si="650"/>
        <v>0</v>
      </c>
      <c r="AK515" s="17">
        <f t="shared" si="650"/>
        <v>0</v>
      </c>
      <c r="AL515" s="17">
        <f t="shared" si="650"/>
        <v>0</v>
      </c>
      <c r="AM515" s="17">
        <f t="shared" si="650"/>
        <v>0</v>
      </c>
      <c r="AN515" s="17">
        <f t="shared" si="650"/>
        <v>0</v>
      </c>
      <c r="AO515" s="17">
        <f t="shared" si="650"/>
        <v>0</v>
      </c>
      <c r="AP515" s="22" t="str">
        <f t="shared" si="596"/>
        <v/>
      </c>
      <c r="AQ515" s="69" t="str">
        <f t="shared" si="597"/>
        <v/>
      </c>
      <c r="AR515" s="8"/>
      <c r="AS515" s="16"/>
      <c r="AT515" s="16"/>
      <c r="AU515" s="16"/>
      <c r="AV515" s="16"/>
      <c r="AW515" s="16"/>
      <c r="AX515" s="16"/>
      <c r="AY515" s="16"/>
      <c r="AZ515" s="16"/>
      <c r="BA515" s="16"/>
      <c r="BB515" s="16"/>
      <c r="BC515" s="16"/>
      <c r="BD515" s="16"/>
      <c r="BE515" s="16"/>
      <c r="BF515" s="16"/>
      <c r="BG515" s="16"/>
      <c r="BH515" s="16"/>
      <c r="BI515" s="16"/>
      <c r="BJ515" s="16"/>
      <c r="BK515" s="16"/>
      <c r="BL515" s="16"/>
      <c r="BM515" s="16"/>
      <c r="BN515" s="16"/>
      <c r="BO515" s="16"/>
      <c r="BP515" s="16"/>
      <c r="BQ515" s="16"/>
      <c r="BR515" s="16"/>
      <c r="BS515" s="16"/>
      <c r="BT515" s="16"/>
      <c r="BU515" s="16"/>
      <c r="BV515" s="16"/>
      <c r="BW515" s="16"/>
      <c r="BX515" s="16"/>
      <c r="BY515" s="16"/>
      <c r="BZ515" s="16"/>
      <c r="CA515" s="16"/>
      <c r="CB515" s="16"/>
      <c r="CC515" s="16"/>
      <c r="CD515" s="16"/>
    </row>
    <row r="516" spans="1:82">
      <c r="A516" s="3"/>
      <c r="C516" s="4"/>
      <c r="D516" s="17">
        <f t="shared" ref="D516:AO516" si="651">IF(UPPER(D252)="ABS",0,IF(AND(D$67&gt;0,N(D$68)=0,D$68&lt;&gt;"*"),N(D252)/D$67*D$66,0))</f>
        <v>0</v>
      </c>
      <c r="E516" s="17">
        <f t="shared" si="651"/>
        <v>0</v>
      </c>
      <c r="F516" s="17">
        <f t="shared" si="651"/>
        <v>0</v>
      </c>
      <c r="G516" s="17">
        <f t="shared" si="651"/>
        <v>0</v>
      </c>
      <c r="H516" s="17">
        <f t="shared" si="651"/>
        <v>0</v>
      </c>
      <c r="I516" s="17">
        <f t="shared" si="651"/>
        <v>0</v>
      </c>
      <c r="J516" s="17">
        <f t="shared" si="651"/>
        <v>0</v>
      </c>
      <c r="K516" s="17">
        <f t="shared" si="651"/>
        <v>0</v>
      </c>
      <c r="L516" s="17">
        <f t="shared" si="651"/>
        <v>0</v>
      </c>
      <c r="M516" s="17">
        <f t="shared" si="651"/>
        <v>0</v>
      </c>
      <c r="N516" s="17">
        <f t="shared" si="651"/>
        <v>0</v>
      </c>
      <c r="O516" s="17">
        <f t="shared" si="651"/>
        <v>0</v>
      </c>
      <c r="P516" s="17">
        <f t="shared" si="651"/>
        <v>0</v>
      </c>
      <c r="Q516" s="17">
        <f t="shared" si="651"/>
        <v>0</v>
      </c>
      <c r="R516" s="17">
        <f t="shared" si="651"/>
        <v>0</v>
      </c>
      <c r="S516" s="17">
        <f t="shared" si="651"/>
        <v>0</v>
      </c>
      <c r="T516" s="17">
        <f t="shared" si="651"/>
        <v>0</v>
      </c>
      <c r="U516" s="17">
        <f t="shared" si="651"/>
        <v>0</v>
      </c>
      <c r="V516" s="17">
        <f t="shared" si="651"/>
        <v>0</v>
      </c>
      <c r="W516" s="17">
        <f t="shared" si="651"/>
        <v>0</v>
      </c>
      <c r="X516" s="17">
        <f t="shared" si="651"/>
        <v>0</v>
      </c>
      <c r="Y516" s="17">
        <f t="shared" si="651"/>
        <v>0</v>
      </c>
      <c r="Z516" s="17">
        <f t="shared" si="651"/>
        <v>0</v>
      </c>
      <c r="AA516" s="17">
        <f t="shared" si="651"/>
        <v>0</v>
      </c>
      <c r="AB516" s="17">
        <f t="shared" si="651"/>
        <v>0</v>
      </c>
      <c r="AC516" s="17">
        <f t="shared" si="651"/>
        <v>0</v>
      </c>
      <c r="AD516" s="17">
        <f t="shared" si="651"/>
        <v>0</v>
      </c>
      <c r="AE516" s="17">
        <f t="shared" si="651"/>
        <v>0</v>
      </c>
      <c r="AF516" s="17">
        <f t="shared" si="651"/>
        <v>0</v>
      </c>
      <c r="AG516" s="17">
        <f t="shared" si="651"/>
        <v>0</v>
      </c>
      <c r="AH516" s="17">
        <f t="shared" si="651"/>
        <v>0</v>
      </c>
      <c r="AI516" s="17">
        <f t="shared" si="651"/>
        <v>0</v>
      </c>
      <c r="AJ516" s="17">
        <f t="shared" si="651"/>
        <v>0</v>
      </c>
      <c r="AK516" s="17">
        <f t="shared" si="651"/>
        <v>0</v>
      </c>
      <c r="AL516" s="17">
        <f t="shared" si="651"/>
        <v>0</v>
      </c>
      <c r="AM516" s="17">
        <f t="shared" si="651"/>
        <v>0</v>
      </c>
      <c r="AN516" s="17">
        <f t="shared" si="651"/>
        <v>0</v>
      </c>
      <c r="AO516" s="17">
        <f t="shared" si="651"/>
        <v>0</v>
      </c>
      <c r="AP516" s="22" t="str">
        <f t="shared" si="596"/>
        <v/>
      </c>
      <c r="AQ516" s="69" t="str">
        <f t="shared" si="597"/>
        <v/>
      </c>
      <c r="AR516" s="8"/>
      <c r="AS516" s="16"/>
      <c r="AT516" s="16"/>
      <c r="AU516" s="16"/>
      <c r="AV516" s="16"/>
      <c r="AW516" s="16"/>
      <c r="AX516" s="16"/>
      <c r="AY516" s="16"/>
      <c r="AZ516" s="16"/>
      <c r="BA516" s="16"/>
      <c r="BB516" s="16"/>
      <c r="BC516" s="16"/>
      <c r="BD516" s="16"/>
      <c r="BE516" s="16"/>
      <c r="BF516" s="16"/>
      <c r="BG516" s="16"/>
      <c r="BH516" s="16"/>
      <c r="BI516" s="16"/>
      <c r="BJ516" s="16"/>
      <c r="BK516" s="16"/>
      <c r="BL516" s="16"/>
      <c r="BM516" s="16"/>
      <c r="BN516" s="16"/>
      <c r="BO516" s="16"/>
      <c r="BP516" s="16"/>
      <c r="BQ516" s="16"/>
      <c r="BR516" s="16"/>
      <c r="BS516" s="16"/>
      <c r="BT516" s="16"/>
      <c r="BU516" s="16"/>
      <c r="BV516" s="16"/>
      <c r="BW516" s="16"/>
      <c r="BX516" s="16"/>
      <c r="BY516" s="16"/>
      <c r="BZ516" s="16"/>
      <c r="CA516" s="16"/>
      <c r="CB516" s="16"/>
      <c r="CC516" s="16"/>
      <c r="CD516" s="16"/>
    </row>
    <row r="517" spans="1:82">
      <c r="A517" s="75"/>
      <c r="B517" s="75"/>
      <c r="C517" s="3"/>
      <c r="D517" s="17">
        <f t="shared" ref="D517:AO517" si="652">IF(UPPER(D253)="ABS",0,IF(AND(D$67&gt;0,N(D$68)=0,D$68&lt;&gt;"*"),N(D253)/D$67*D$66,0))</f>
        <v>0</v>
      </c>
      <c r="E517" s="17">
        <f t="shared" si="652"/>
        <v>0</v>
      </c>
      <c r="F517" s="17">
        <f t="shared" si="652"/>
        <v>0</v>
      </c>
      <c r="G517" s="17">
        <f t="shared" si="652"/>
        <v>0</v>
      </c>
      <c r="H517" s="17">
        <f t="shared" si="652"/>
        <v>0</v>
      </c>
      <c r="I517" s="17">
        <f t="shared" si="652"/>
        <v>0</v>
      </c>
      <c r="J517" s="17">
        <f t="shared" si="652"/>
        <v>0</v>
      </c>
      <c r="K517" s="17">
        <f t="shared" si="652"/>
        <v>0</v>
      </c>
      <c r="L517" s="17">
        <f t="shared" si="652"/>
        <v>0</v>
      </c>
      <c r="M517" s="17">
        <f t="shared" si="652"/>
        <v>0</v>
      </c>
      <c r="N517" s="17">
        <f t="shared" si="652"/>
        <v>0</v>
      </c>
      <c r="O517" s="17">
        <f t="shared" si="652"/>
        <v>0</v>
      </c>
      <c r="P517" s="17">
        <f t="shared" si="652"/>
        <v>0</v>
      </c>
      <c r="Q517" s="17">
        <f t="shared" si="652"/>
        <v>0</v>
      </c>
      <c r="R517" s="17">
        <f t="shared" si="652"/>
        <v>0</v>
      </c>
      <c r="S517" s="17">
        <f t="shared" si="652"/>
        <v>0</v>
      </c>
      <c r="T517" s="17">
        <f t="shared" si="652"/>
        <v>0</v>
      </c>
      <c r="U517" s="17">
        <f t="shared" si="652"/>
        <v>0</v>
      </c>
      <c r="V517" s="17">
        <f t="shared" si="652"/>
        <v>0</v>
      </c>
      <c r="W517" s="17">
        <f t="shared" si="652"/>
        <v>0</v>
      </c>
      <c r="X517" s="17">
        <f t="shared" si="652"/>
        <v>0</v>
      </c>
      <c r="Y517" s="17">
        <f t="shared" si="652"/>
        <v>0</v>
      </c>
      <c r="Z517" s="17">
        <f t="shared" si="652"/>
        <v>0</v>
      </c>
      <c r="AA517" s="17">
        <f t="shared" si="652"/>
        <v>0</v>
      </c>
      <c r="AB517" s="17">
        <f t="shared" si="652"/>
        <v>0</v>
      </c>
      <c r="AC517" s="17">
        <f t="shared" si="652"/>
        <v>0</v>
      </c>
      <c r="AD517" s="17">
        <f t="shared" si="652"/>
        <v>0</v>
      </c>
      <c r="AE517" s="17">
        <f t="shared" si="652"/>
        <v>0</v>
      </c>
      <c r="AF517" s="17">
        <f t="shared" si="652"/>
        <v>0</v>
      </c>
      <c r="AG517" s="17">
        <f t="shared" si="652"/>
        <v>0</v>
      </c>
      <c r="AH517" s="17">
        <f t="shared" si="652"/>
        <v>0</v>
      </c>
      <c r="AI517" s="17">
        <f t="shared" si="652"/>
        <v>0</v>
      </c>
      <c r="AJ517" s="17">
        <f t="shared" si="652"/>
        <v>0</v>
      </c>
      <c r="AK517" s="17">
        <f t="shared" si="652"/>
        <v>0</v>
      </c>
      <c r="AL517" s="17">
        <f t="shared" si="652"/>
        <v>0</v>
      </c>
      <c r="AM517" s="17">
        <f t="shared" si="652"/>
        <v>0</v>
      </c>
      <c r="AN517" s="17">
        <f t="shared" si="652"/>
        <v>0</v>
      </c>
      <c r="AO517" s="17">
        <f t="shared" si="652"/>
        <v>0</v>
      </c>
      <c r="AP517" s="22" t="str">
        <f t="shared" si="596"/>
        <v/>
      </c>
      <c r="AQ517" s="69" t="str">
        <f t="shared" si="597"/>
        <v/>
      </c>
      <c r="AR517" s="8"/>
      <c r="AS517" s="16"/>
      <c r="AT517" s="16"/>
      <c r="AU517" s="16"/>
      <c r="AV517" s="16"/>
      <c r="AW517" s="16"/>
      <c r="AX517" s="16"/>
      <c r="AY517" s="16"/>
      <c r="AZ517" s="16"/>
      <c r="BA517" s="16"/>
      <c r="BB517" s="16"/>
      <c r="BC517" s="16"/>
      <c r="BD517" s="16"/>
      <c r="BE517" s="16"/>
      <c r="BF517" s="16"/>
      <c r="BG517" s="16"/>
      <c r="BH517" s="16"/>
      <c r="BI517" s="16"/>
      <c r="BJ517" s="16"/>
      <c r="BK517" s="16"/>
      <c r="BL517" s="16"/>
      <c r="BM517" s="16"/>
      <c r="BN517" s="16"/>
      <c r="BO517" s="16"/>
      <c r="BP517" s="16"/>
      <c r="BQ517" s="16"/>
      <c r="BR517" s="16"/>
      <c r="BS517" s="16"/>
      <c r="BT517" s="16"/>
      <c r="BU517" s="16"/>
      <c r="BV517" s="16"/>
      <c r="BW517" s="16"/>
      <c r="BX517" s="16"/>
      <c r="BY517" s="16"/>
      <c r="BZ517" s="16"/>
      <c r="CA517" s="16"/>
      <c r="CB517" s="16"/>
      <c r="CC517" s="16"/>
      <c r="CD517" s="16"/>
    </row>
    <row r="518" spans="1:82">
      <c r="A518" s="75"/>
      <c r="B518" s="75"/>
      <c r="C518" s="3"/>
      <c r="D518" s="17">
        <f t="shared" ref="D518:AO518" si="653">IF(UPPER(D254)="ABS",0,IF(AND(D$67&gt;0,N(D$68)=0,D$68&lt;&gt;"*"),N(D254)/D$67*D$66,0))</f>
        <v>0</v>
      </c>
      <c r="E518" s="17">
        <f t="shared" si="653"/>
        <v>0</v>
      </c>
      <c r="F518" s="17">
        <f t="shared" si="653"/>
        <v>0</v>
      </c>
      <c r="G518" s="17">
        <f t="shared" si="653"/>
        <v>0</v>
      </c>
      <c r="H518" s="17">
        <f t="shared" si="653"/>
        <v>0</v>
      </c>
      <c r="I518" s="17">
        <f t="shared" si="653"/>
        <v>0</v>
      </c>
      <c r="J518" s="17">
        <f t="shared" si="653"/>
        <v>0</v>
      </c>
      <c r="K518" s="17">
        <f t="shared" si="653"/>
        <v>0</v>
      </c>
      <c r="L518" s="17">
        <f t="shared" si="653"/>
        <v>0</v>
      </c>
      <c r="M518" s="17">
        <f t="shared" si="653"/>
        <v>0</v>
      </c>
      <c r="N518" s="17">
        <f t="shared" si="653"/>
        <v>0</v>
      </c>
      <c r="O518" s="17">
        <f t="shared" si="653"/>
        <v>0</v>
      </c>
      <c r="P518" s="17">
        <f t="shared" si="653"/>
        <v>0</v>
      </c>
      <c r="Q518" s="17">
        <f t="shared" si="653"/>
        <v>0</v>
      </c>
      <c r="R518" s="17">
        <f t="shared" si="653"/>
        <v>0</v>
      </c>
      <c r="S518" s="17">
        <f t="shared" si="653"/>
        <v>0</v>
      </c>
      <c r="T518" s="17">
        <f t="shared" si="653"/>
        <v>0</v>
      </c>
      <c r="U518" s="17">
        <f t="shared" si="653"/>
        <v>0</v>
      </c>
      <c r="V518" s="17">
        <f t="shared" si="653"/>
        <v>0</v>
      </c>
      <c r="W518" s="17">
        <f t="shared" si="653"/>
        <v>0</v>
      </c>
      <c r="X518" s="17">
        <f t="shared" si="653"/>
        <v>0</v>
      </c>
      <c r="Y518" s="17">
        <f t="shared" si="653"/>
        <v>0</v>
      </c>
      <c r="Z518" s="17">
        <f t="shared" si="653"/>
        <v>0</v>
      </c>
      <c r="AA518" s="17">
        <f t="shared" si="653"/>
        <v>0</v>
      </c>
      <c r="AB518" s="17">
        <f t="shared" si="653"/>
        <v>0</v>
      </c>
      <c r="AC518" s="17">
        <f t="shared" si="653"/>
        <v>0</v>
      </c>
      <c r="AD518" s="17">
        <f t="shared" si="653"/>
        <v>0</v>
      </c>
      <c r="AE518" s="17">
        <f t="shared" si="653"/>
        <v>0</v>
      </c>
      <c r="AF518" s="17">
        <f t="shared" si="653"/>
        <v>0</v>
      </c>
      <c r="AG518" s="17">
        <f t="shared" si="653"/>
        <v>0</v>
      </c>
      <c r="AH518" s="17">
        <f t="shared" si="653"/>
        <v>0</v>
      </c>
      <c r="AI518" s="17">
        <f t="shared" si="653"/>
        <v>0</v>
      </c>
      <c r="AJ518" s="17">
        <f t="shared" si="653"/>
        <v>0</v>
      </c>
      <c r="AK518" s="17">
        <f t="shared" si="653"/>
        <v>0</v>
      </c>
      <c r="AL518" s="17">
        <f t="shared" si="653"/>
        <v>0</v>
      </c>
      <c r="AM518" s="17">
        <f t="shared" si="653"/>
        <v>0</v>
      </c>
      <c r="AN518" s="17">
        <f t="shared" si="653"/>
        <v>0</v>
      </c>
      <c r="AO518" s="17">
        <f t="shared" si="653"/>
        <v>0</v>
      </c>
      <c r="AP518" s="22" t="str">
        <f t="shared" si="596"/>
        <v/>
      </c>
      <c r="AQ518" s="69" t="str">
        <f t="shared" si="597"/>
        <v/>
      </c>
      <c r="AR518" s="8"/>
      <c r="AS518" s="16"/>
      <c r="AT518" s="16"/>
      <c r="AU518" s="16"/>
      <c r="AV518" s="16"/>
      <c r="AW518" s="16"/>
      <c r="AX518" s="16"/>
      <c r="AY518" s="16"/>
      <c r="AZ518" s="16"/>
      <c r="BA518" s="16"/>
      <c r="BB518" s="16"/>
      <c r="BC518" s="16"/>
      <c r="BD518" s="16"/>
      <c r="BE518" s="16"/>
      <c r="BF518" s="16"/>
      <c r="BG518" s="16"/>
      <c r="BH518" s="16"/>
      <c r="BI518" s="16"/>
      <c r="BJ518" s="16"/>
      <c r="BK518" s="16"/>
      <c r="BL518" s="16"/>
      <c r="BM518" s="16"/>
      <c r="BN518" s="16"/>
      <c r="BO518" s="16"/>
      <c r="BP518" s="16"/>
      <c r="BQ518" s="16"/>
      <c r="BR518" s="16"/>
      <c r="BS518" s="16"/>
      <c r="BT518" s="16"/>
      <c r="BU518" s="16"/>
      <c r="BV518" s="16"/>
      <c r="BW518" s="16"/>
      <c r="BX518" s="16"/>
      <c r="BY518" s="16"/>
      <c r="BZ518" s="16"/>
      <c r="CA518" s="16"/>
      <c r="CB518" s="16"/>
      <c r="CC518" s="16"/>
      <c r="CD518" s="16"/>
    </row>
    <row r="519" spans="1:82">
      <c r="A519" s="75"/>
      <c r="B519" s="75"/>
      <c r="C519" s="3"/>
      <c r="D519" s="17">
        <f t="shared" ref="D519:AO519" si="654">IF(UPPER(D255)="ABS",0,IF(AND(D$67&gt;0,N(D$68)=0,D$68&lt;&gt;"*"),N(D255)/D$67*D$66,0))</f>
        <v>0</v>
      </c>
      <c r="E519" s="17">
        <f t="shared" si="654"/>
        <v>0</v>
      </c>
      <c r="F519" s="17">
        <f t="shared" si="654"/>
        <v>0</v>
      </c>
      <c r="G519" s="17">
        <f t="shared" si="654"/>
        <v>0</v>
      </c>
      <c r="H519" s="17">
        <f t="shared" si="654"/>
        <v>0</v>
      </c>
      <c r="I519" s="17">
        <f t="shared" si="654"/>
        <v>0</v>
      </c>
      <c r="J519" s="17">
        <f t="shared" si="654"/>
        <v>0</v>
      </c>
      <c r="K519" s="17">
        <f t="shared" si="654"/>
        <v>0</v>
      </c>
      <c r="L519" s="17">
        <f t="shared" si="654"/>
        <v>0</v>
      </c>
      <c r="M519" s="17">
        <f t="shared" si="654"/>
        <v>0</v>
      </c>
      <c r="N519" s="17">
        <f t="shared" si="654"/>
        <v>0</v>
      </c>
      <c r="O519" s="17">
        <f t="shared" si="654"/>
        <v>0</v>
      </c>
      <c r="P519" s="17">
        <f t="shared" si="654"/>
        <v>0</v>
      </c>
      <c r="Q519" s="17">
        <f t="shared" si="654"/>
        <v>0</v>
      </c>
      <c r="R519" s="17">
        <f t="shared" si="654"/>
        <v>0</v>
      </c>
      <c r="S519" s="17">
        <f t="shared" si="654"/>
        <v>0</v>
      </c>
      <c r="T519" s="17">
        <f t="shared" si="654"/>
        <v>0</v>
      </c>
      <c r="U519" s="17">
        <f t="shared" si="654"/>
        <v>0</v>
      </c>
      <c r="V519" s="17">
        <f t="shared" si="654"/>
        <v>0</v>
      </c>
      <c r="W519" s="17">
        <f t="shared" si="654"/>
        <v>0</v>
      </c>
      <c r="X519" s="17">
        <f t="shared" si="654"/>
        <v>0</v>
      </c>
      <c r="Y519" s="17">
        <f t="shared" si="654"/>
        <v>0</v>
      </c>
      <c r="Z519" s="17">
        <f t="shared" si="654"/>
        <v>0</v>
      </c>
      <c r="AA519" s="17">
        <f t="shared" si="654"/>
        <v>0</v>
      </c>
      <c r="AB519" s="17">
        <f t="shared" si="654"/>
        <v>0</v>
      </c>
      <c r="AC519" s="17">
        <f t="shared" si="654"/>
        <v>0</v>
      </c>
      <c r="AD519" s="17">
        <f t="shared" si="654"/>
        <v>0</v>
      </c>
      <c r="AE519" s="17">
        <f t="shared" si="654"/>
        <v>0</v>
      </c>
      <c r="AF519" s="17">
        <f t="shared" si="654"/>
        <v>0</v>
      </c>
      <c r="AG519" s="17">
        <f t="shared" si="654"/>
        <v>0</v>
      </c>
      <c r="AH519" s="17">
        <f t="shared" si="654"/>
        <v>0</v>
      </c>
      <c r="AI519" s="17">
        <f t="shared" si="654"/>
        <v>0</v>
      </c>
      <c r="AJ519" s="17">
        <f t="shared" si="654"/>
        <v>0</v>
      </c>
      <c r="AK519" s="17">
        <f t="shared" si="654"/>
        <v>0</v>
      </c>
      <c r="AL519" s="17">
        <f t="shared" si="654"/>
        <v>0</v>
      </c>
      <c r="AM519" s="17">
        <f t="shared" si="654"/>
        <v>0</v>
      </c>
      <c r="AN519" s="17">
        <f t="shared" si="654"/>
        <v>0</v>
      </c>
      <c r="AO519" s="17">
        <f t="shared" si="654"/>
        <v>0</v>
      </c>
      <c r="AP519" s="22" t="str">
        <f t="shared" si="596"/>
        <v/>
      </c>
      <c r="AQ519" s="69" t="str">
        <f t="shared" si="597"/>
        <v/>
      </c>
      <c r="AR519" s="8"/>
      <c r="AS519" s="16"/>
      <c r="AT519" s="16"/>
      <c r="AU519" s="16"/>
      <c r="AV519" s="16"/>
      <c r="AW519" s="16"/>
      <c r="AX519" s="16"/>
      <c r="AY519" s="16"/>
      <c r="AZ519" s="16"/>
      <c r="BA519" s="16"/>
      <c r="BB519" s="16"/>
      <c r="BC519" s="16"/>
      <c r="BD519" s="16"/>
      <c r="BE519" s="16"/>
      <c r="BF519" s="16"/>
      <c r="BG519" s="16"/>
      <c r="BH519" s="16"/>
      <c r="BI519" s="16"/>
      <c r="BJ519" s="16"/>
      <c r="BK519" s="16"/>
      <c r="BL519" s="16"/>
      <c r="BM519" s="16"/>
      <c r="BN519" s="16"/>
      <c r="BO519" s="16"/>
      <c r="BP519" s="16"/>
      <c r="BQ519" s="16"/>
      <c r="BR519" s="16"/>
      <c r="BS519" s="16"/>
      <c r="BT519" s="16"/>
      <c r="BU519" s="16"/>
      <c r="BV519" s="16"/>
      <c r="BW519" s="16"/>
      <c r="BX519" s="16"/>
      <c r="BY519" s="16"/>
      <c r="BZ519" s="16"/>
      <c r="CA519" s="16"/>
      <c r="CB519" s="16"/>
      <c r="CC519" s="16"/>
      <c r="CD519" s="16"/>
    </row>
    <row r="520" spans="1:82">
      <c r="A520" s="75"/>
      <c r="B520" s="75"/>
      <c r="C520" s="4"/>
      <c r="D520" s="17">
        <f t="shared" ref="D520:AO520" si="655">IF(UPPER(D256)="ABS",0,IF(AND(D$67&gt;0,N(D$68)=0,D$68&lt;&gt;"*"),N(D256)/D$67*D$66,0))</f>
        <v>0</v>
      </c>
      <c r="E520" s="17">
        <f t="shared" si="655"/>
        <v>0</v>
      </c>
      <c r="F520" s="17">
        <f t="shared" si="655"/>
        <v>0</v>
      </c>
      <c r="G520" s="17">
        <f t="shared" si="655"/>
        <v>0</v>
      </c>
      <c r="H520" s="17">
        <f t="shared" si="655"/>
        <v>0</v>
      </c>
      <c r="I520" s="17">
        <f t="shared" si="655"/>
        <v>0</v>
      </c>
      <c r="J520" s="17">
        <f t="shared" si="655"/>
        <v>0</v>
      </c>
      <c r="K520" s="17">
        <f t="shared" si="655"/>
        <v>0</v>
      </c>
      <c r="L520" s="17">
        <f t="shared" si="655"/>
        <v>0</v>
      </c>
      <c r="M520" s="17">
        <f t="shared" si="655"/>
        <v>0</v>
      </c>
      <c r="N520" s="17">
        <f t="shared" si="655"/>
        <v>0</v>
      </c>
      <c r="O520" s="17">
        <f t="shared" si="655"/>
        <v>0</v>
      </c>
      <c r="P520" s="17">
        <f t="shared" si="655"/>
        <v>0</v>
      </c>
      <c r="Q520" s="17">
        <f t="shared" si="655"/>
        <v>0</v>
      </c>
      <c r="R520" s="17">
        <f t="shared" si="655"/>
        <v>0</v>
      </c>
      <c r="S520" s="17">
        <f t="shared" si="655"/>
        <v>0</v>
      </c>
      <c r="T520" s="17">
        <f t="shared" si="655"/>
        <v>0</v>
      </c>
      <c r="U520" s="17">
        <f t="shared" si="655"/>
        <v>0</v>
      </c>
      <c r="V520" s="17">
        <f t="shared" si="655"/>
        <v>0</v>
      </c>
      <c r="W520" s="17">
        <f t="shared" si="655"/>
        <v>0</v>
      </c>
      <c r="X520" s="17">
        <f t="shared" si="655"/>
        <v>0</v>
      </c>
      <c r="Y520" s="17">
        <f t="shared" si="655"/>
        <v>0</v>
      </c>
      <c r="Z520" s="17">
        <f t="shared" si="655"/>
        <v>0</v>
      </c>
      <c r="AA520" s="17">
        <f t="shared" si="655"/>
        <v>0</v>
      </c>
      <c r="AB520" s="17">
        <f t="shared" si="655"/>
        <v>0</v>
      </c>
      <c r="AC520" s="17">
        <f t="shared" si="655"/>
        <v>0</v>
      </c>
      <c r="AD520" s="17">
        <f t="shared" si="655"/>
        <v>0</v>
      </c>
      <c r="AE520" s="17">
        <f t="shared" si="655"/>
        <v>0</v>
      </c>
      <c r="AF520" s="17">
        <f t="shared" si="655"/>
        <v>0</v>
      </c>
      <c r="AG520" s="17">
        <f t="shared" si="655"/>
        <v>0</v>
      </c>
      <c r="AH520" s="17">
        <f t="shared" si="655"/>
        <v>0</v>
      </c>
      <c r="AI520" s="17">
        <f t="shared" si="655"/>
        <v>0</v>
      </c>
      <c r="AJ520" s="17">
        <f t="shared" si="655"/>
        <v>0</v>
      </c>
      <c r="AK520" s="17">
        <f t="shared" si="655"/>
        <v>0</v>
      </c>
      <c r="AL520" s="17">
        <f t="shared" si="655"/>
        <v>0</v>
      </c>
      <c r="AM520" s="17">
        <f t="shared" si="655"/>
        <v>0</v>
      </c>
      <c r="AN520" s="17">
        <f t="shared" si="655"/>
        <v>0</v>
      </c>
      <c r="AO520" s="17">
        <f t="shared" si="655"/>
        <v>0</v>
      </c>
      <c r="AP520" s="22" t="str">
        <f t="shared" si="596"/>
        <v/>
      </c>
      <c r="AQ520" s="69" t="str">
        <f t="shared" si="597"/>
        <v/>
      </c>
      <c r="AR520" s="8"/>
      <c r="AS520" s="16"/>
      <c r="AT520" s="16"/>
      <c r="AU520" s="16"/>
      <c r="AV520" s="16"/>
      <c r="AW520" s="16"/>
      <c r="AX520" s="16"/>
      <c r="AY520" s="16"/>
      <c r="AZ520" s="16"/>
      <c r="BA520" s="16"/>
      <c r="BB520" s="16"/>
      <c r="BC520" s="16"/>
      <c r="BD520" s="16"/>
      <c r="BE520" s="16"/>
      <c r="BF520" s="16"/>
      <c r="BG520" s="16"/>
      <c r="BH520" s="16"/>
      <c r="BI520" s="16"/>
      <c r="BJ520" s="16"/>
      <c r="BK520" s="16"/>
      <c r="BL520" s="16"/>
      <c r="BM520" s="16"/>
      <c r="BN520" s="16"/>
      <c r="BO520" s="16"/>
      <c r="BP520" s="16"/>
      <c r="BQ520" s="16"/>
      <c r="BR520" s="16"/>
      <c r="BS520" s="16"/>
      <c r="BT520" s="16"/>
      <c r="BU520" s="16"/>
      <c r="BV520" s="16"/>
      <c r="BW520" s="16"/>
      <c r="BX520" s="16"/>
      <c r="BY520" s="16"/>
      <c r="BZ520" s="16"/>
      <c r="CA520" s="16"/>
      <c r="CB520" s="16"/>
      <c r="CC520" s="16"/>
      <c r="CD520" s="16"/>
    </row>
    <row r="521" spans="1:82">
      <c r="A521" s="75"/>
      <c r="B521" s="83"/>
      <c r="C521" s="83"/>
      <c r="D521" s="17">
        <f t="shared" ref="D521:AO521" si="656">IF(UPPER(D257)="ABS",0,IF(AND(D$67&gt;0,N(D$68)=0,D$68&lt;&gt;"*"),N(D257)/D$67*D$66,0))</f>
        <v>0</v>
      </c>
      <c r="E521" s="17">
        <f t="shared" si="656"/>
        <v>0</v>
      </c>
      <c r="F521" s="17">
        <f t="shared" si="656"/>
        <v>0</v>
      </c>
      <c r="G521" s="17">
        <f t="shared" si="656"/>
        <v>0</v>
      </c>
      <c r="H521" s="17">
        <f t="shared" si="656"/>
        <v>0</v>
      </c>
      <c r="I521" s="17">
        <f t="shared" si="656"/>
        <v>0</v>
      </c>
      <c r="J521" s="17">
        <f t="shared" si="656"/>
        <v>0</v>
      </c>
      <c r="K521" s="17">
        <f t="shared" si="656"/>
        <v>0</v>
      </c>
      <c r="L521" s="17">
        <f t="shared" si="656"/>
        <v>0</v>
      </c>
      <c r="M521" s="17">
        <f t="shared" si="656"/>
        <v>0</v>
      </c>
      <c r="N521" s="17">
        <f t="shared" si="656"/>
        <v>0</v>
      </c>
      <c r="O521" s="17">
        <f t="shared" si="656"/>
        <v>0</v>
      </c>
      <c r="P521" s="17">
        <f t="shared" si="656"/>
        <v>0</v>
      </c>
      <c r="Q521" s="17">
        <f t="shared" si="656"/>
        <v>0</v>
      </c>
      <c r="R521" s="17">
        <f t="shared" si="656"/>
        <v>0</v>
      </c>
      <c r="S521" s="17">
        <f t="shared" si="656"/>
        <v>0</v>
      </c>
      <c r="T521" s="17">
        <f t="shared" si="656"/>
        <v>0</v>
      </c>
      <c r="U521" s="17">
        <f t="shared" si="656"/>
        <v>0</v>
      </c>
      <c r="V521" s="17">
        <f t="shared" si="656"/>
        <v>0</v>
      </c>
      <c r="W521" s="17">
        <f t="shared" si="656"/>
        <v>0</v>
      </c>
      <c r="X521" s="17">
        <f t="shared" si="656"/>
        <v>0</v>
      </c>
      <c r="Y521" s="17">
        <f t="shared" si="656"/>
        <v>0</v>
      </c>
      <c r="Z521" s="17">
        <f t="shared" si="656"/>
        <v>0</v>
      </c>
      <c r="AA521" s="17">
        <f t="shared" si="656"/>
        <v>0</v>
      </c>
      <c r="AB521" s="17">
        <f t="shared" si="656"/>
        <v>0</v>
      </c>
      <c r="AC521" s="17">
        <f t="shared" si="656"/>
        <v>0</v>
      </c>
      <c r="AD521" s="17">
        <f t="shared" si="656"/>
        <v>0</v>
      </c>
      <c r="AE521" s="17">
        <f t="shared" si="656"/>
        <v>0</v>
      </c>
      <c r="AF521" s="17">
        <f t="shared" si="656"/>
        <v>0</v>
      </c>
      <c r="AG521" s="17">
        <f t="shared" si="656"/>
        <v>0</v>
      </c>
      <c r="AH521" s="17">
        <f t="shared" si="656"/>
        <v>0</v>
      </c>
      <c r="AI521" s="17">
        <f t="shared" si="656"/>
        <v>0</v>
      </c>
      <c r="AJ521" s="17">
        <f t="shared" si="656"/>
        <v>0</v>
      </c>
      <c r="AK521" s="17">
        <f t="shared" si="656"/>
        <v>0</v>
      </c>
      <c r="AL521" s="17">
        <f t="shared" si="656"/>
        <v>0</v>
      </c>
      <c r="AM521" s="17">
        <f t="shared" si="656"/>
        <v>0</v>
      </c>
      <c r="AN521" s="17">
        <f t="shared" si="656"/>
        <v>0</v>
      </c>
      <c r="AO521" s="17">
        <f t="shared" si="656"/>
        <v>0</v>
      </c>
      <c r="AP521" s="22" t="str">
        <f t="shared" si="596"/>
        <v/>
      </c>
      <c r="AQ521" s="69" t="str">
        <f t="shared" si="597"/>
        <v/>
      </c>
      <c r="AR521" s="8"/>
      <c r="AS521" s="16"/>
      <c r="AT521" s="16"/>
      <c r="AU521" s="16"/>
      <c r="AV521" s="16"/>
      <c r="AW521" s="16"/>
      <c r="AX521" s="16"/>
      <c r="AY521" s="16"/>
      <c r="AZ521" s="16"/>
      <c r="BA521" s="16"/>
      <c r="BB521" s="16"/>
      <c r="BC521" s="16"/>
      <c r="BD521" s="16"/>
      <c r="BE521" s="16"/>
      <c r="BF521" s="16"/>
      <c r="BG521" s="16"/>
      <c r="BH521" s="16"/>
      <c r="BI521" s="16"/>
      <c r="BJ521" s="16"/>
      <c r="BK521" s="16"/>
      <c r="BL521" s="16"/>
      <c r="BM521" s="16"/>
      <c r="BN521" s="16"/>
      <c r="BO521" s="16"/>
      <c r="BP521" s="16"/>
      <c r="BQ521" s="16"/>
      <c r="BR521" s="16"/>
      <c r="BS521" s="16"/>
      <c r="BT521" s="16"/>
      <c r="BU521" s="16"/>
      <c r="BV521" s="16"/>
      <c r="BW521" s="16"/>
      <c r="BX521" s="16"/>
      <c r="BY521" s="16"/>
      <c r="BZ521" s="16"/>
      <c r="CA521" s="16"/>
      <c r="CB521" s="16"/>
      <c r="CC521" s="16"/>
      <c r="CD521" s="16"/>
    </row>
    <row r="522" spans="1:82">
      <c r="A522" s="4"/>
      <c r="B522" s="4"/>
      <c r="C522" s="4"/>
      <c r="D522" s="17">
        <f t="shared" ref="D522:AO522" si="657">IF(UPPER(D258)="ABS",0,IF(AND(D$67&gt;0,N(D$68)=0,D$68&lt;&gt;"*"),N(D258)/D$67*D$66,0))</f>
        <v>0</v>
      </c>
      <c r="E522" s="17">
        <f t="shared" si="657"/>
        <v>0</v>
      </c>
      <c r="F522" s="17">
        <f t="shared" si="657"/>
        <v>0</v>
      </c>
      <c r="G522" s="17">
        <f t="shared" si="657"/>
        <v>0</v>
      </c>
      <c r="H522" s="17">
        <f t="shared" si="657"/>
        <v>0</v>
      </c>
      <c r="I522" s="17">
        <f t="shared" si="657"/>
        <v>0</v>
      </c>
      <c r="J522" s="17">
        <f t="shared" si="657"/>
        <v>0</v>
      </c>
      <c r="K522" s="17">
        <f t="shared" si="657"/>
        <v>0</v>
      </c>
      <c r="L522" s="17">
        <f t="shared" si="657"/>
        <v>0</v>
      </c>
      <c r="M522" s="17">
        <f t="shared" si="657"/>
        <v>0</v>
      </c>
      <c r="N522" s="17">
        <f t="shared" si="657"/>
        <v>0</v>
      </c>
      <c r="O522" s="17">
        <f t="shared" si="657"/>
        <v>0</v>
      </c>
      <c r="P522" s="17">
        <f t="shared" si="657"/>
        <v>0</v>
      </c>
      <c r="Q522" s="17">
        <f t="shared" si="657"/>
        <v>0</v>
      </c>
      <c r="R522" s="17">
        <f t="shared" si="657"/>
        <v>0</v>
      </c>
      <c r="S522" s="17">
        <f t="shared" si="657"/>
        <v>0</v>
      </c>
      <c r="T522" s="17">
        <f t="shared" si="657"/>
        <v>0</v>
      </c>
      <c r="U522" s="17">
        <f t="shared" si="657"/>
        <v>0</v>
      </c>
      <c r="V522" s="17">
        <f t="shared" si="657"/>
        <v>0</v>
      </c>
      <c r="W522" s="17">
        <f t="shared" si="657"/>
        <v>0</v>
      </c>
      <c r="X522" s="17">
        <f t="shared" si="657"/>
        <v>0</v>
      </c>
      <c r="Y522" s="17">
        <f t="shared" si="657"/>
        <v>0</v>
      </c>
      <c r="Z522" s="17">
        <f t="shared" si="657"/>
        <v>0</v>
      </c>
      <c r="AA522" s="17">
        <f t="shared" si="657"/>
        <v>0</v>
      </c>
      <c r="AB522" s="17">
        <f t="shared" si="657"/>
        <v>0</v>
      </c>
      <c r="AC522" s="17">
        <f t="shared" si="657"/>
        <v>0</v>
      </c>
      <c r="AD522" s="17">
        <f t="shared" si="657"/>
        <v>0</v>
      </c>
      <c r="AE522" s="17">
        <f t="shared" si="657"/>
        <v>0</v>
      </c>
      <c r="AF522" s="17">
        <f t="shared" si="657"/>
        <v>0</v>
      </c>
      <c r="AG522" s="17">
        <f t="shared" si="657"/>
        <v>0</v>
      </c>
      <c r="AH522" s="17">
        <f t="shared" si="657"/>
        <v>0</v>
      </c>
      <c r="AI522" s="17">
        <f t="shared" si="657"/>
        <v>0</v>
      </c>
      <c r="AJ522" s="17">
        <f t="shared" si="657"/>
        <v>0</v>
      </c>
      <c r="AK522" s="17">
        <f t="shared" si="657"/>
        <v>0</v>
      </c>
      <c r="AL522" s="17">
        <f t="shared" si="657"/>
        <v>0</v>
      </c>
      <c r="AM522" s="17">
        <f t="shared" si="657"/>
        <v>0</v>
      </c>
      <c r="AN522" s="17">
        <f t="shared" si="657"/>
        <v>0</v>
      </c>
      <c r="AO522" s="17">
        <f t="shared" si="657"/>
        <v>0</v>
      </c>
      <c r="AP522" s="22" t="str">
        <f t="shared" si="596"/>
        <v/>
      </c>
      <c r="AQ522" s="69" t="str">
        <f t="shared" si="597"/>
        <v/>
      </c>
      <c r="AR522" s="8"/>
      <c r="AS522" s="16"/>
      <c r="AT522" s="16"/>
      <c r="AU522" s="16"/>
      <c r="AV522" s="16"/>
      <c r="AW522" s="16"/>
      <c r="AX522" s="16"/>
      <c r="AY522" s="16"/>
      <c r="AZ522" s="16"/>
      <c r="BA522" s="16"/>
      <c r="BB522" s="16"/>
      <c r="BC522" s="16"/>
      <c r="BD522" s="16"/>
      <c r="BE522" s="16"/>
      <c r="BF522" s="16"/>
      <c r="BG522" s="16"/>
      <c r="BH522" s="16"/>
      <c r="BI522" s="16"/>
      <c r="BJ522" s="16"/>
      <c r="BK522" s="16"/>
      <c r="BL522" s="16"/>
      <c r="BM522" s="16"/>
      <c r="BN522" s="16"/>
      <c r="BO522" s="16"/>
      <c r="BP522" s="16"/>
      <c r="BQ522" s="16"/>
      <c r="BR522" s="16"/>
      <c r="BS522" s="16"/>
      <c r="BT522" s="16"/>
      <c r="BU522" s="16"/>
      <c r="BV522" s="16"/>
      <c r="BW522" s="16"/>
      <c r="BX522" s="16"/>
      <c r="BY522" s="16"/>
      <c r="BZ522" s="16"/>
      <c r="CA522" s="16"/>
      <c r="CB522" s="16"/>
      <c r="CC522" s="16"/>
      <c r="CD522" s="16"/>
    </row>
    <row r="523" spans="1:82">
      <c r="A523" s="4"/>
      <c r="B523" s="4"/>
      <c r="C523" s="4"/>
      <c r="D523" s="17">
        <f t="shared" ref="D523:AO523" si="658">IF(UPPER(D259)="ABS",0,IF(AND(D$67&gt;0,N(D$68)=0,D$68&lt;&gt;"*"),N(D259)/D$67*D$66,0))</f>
        <v>0</v>
      </c>
      <c r="E523" s="17">
        <f t="shared" si="658"/>
        <v>0</v>
      </c>
      <c r="F523" s="17">
        <f t="shared" si="658"/>
        <v>0</v>
      </c>
      <c r="G523" s="17">
        <f t="shared" si="658"/>
        <v>0</v>
      </c>
      <c r="H523" s="17">
        <f t="shared" si="658"/>
        <v>0</v>
      </c>
      <c r="I523" s="17">
        <f t="shared" si="658"/>
        <v>0</v>
      </c>
      <c r="J523" s="17">
        <f t="shared" si="658"/>
        <v>0</v>
      </c>
      <c r="K523" s="17">
        <f t="shared" si="658"/>
        <v>0</v>
      </c>
      <c r="L523" s="17">
        <f t="shared" si="658"/>
        <v>0</v>
      </c>
      <c r="M523" s="17">
        <f t="shared" si="658"/>
        <v>0</v>
      </c>
      <c r="N523" s="17">
        <f t="shared" si="658"/>
        <v>0</v>
      </c>
      <c r="O523" s="17">
        <f t="shared" si="658"/>
        <v>0</v>
      </c>
      <c r="P523" s="17">
        <f t="shared" si="658"/>
        <v>0</v>
      </c>
      <c r="Q523" s="17">
        <f t="shared" si="658"/>
        <v>0</v>
      </c>
      <c r="R523" s="17">
        <f t="shared" si="658"/>
        <v>0</v>
      </c>
      <c r="S523" s="17">
        <f t="shared" si="658"/>
        <v>0</v>
      </c>
      <c r="T523" s="17">
        <f t="shared" si="658"/>
        <v>0</v>
      </c>
      <c r="U523" s="17">
        <f t="shared" si="658"/>
        <v>0</v>
      </c>
      <c r="V523" s="17">
        <f t="shared" si="658"/>
        <v>0</v>
      </c>
      <c r="W523" s="17">
        <f t="shared" si="658"/>
        <v>0</v>
      </c>
      <c r="X523" s="17">
        <f t="shared" si="658"/>
        <v>0</v>
      </c>
      <c r="Y523" s="17">
        <f t="shared" si="658"/>
        <v>0</v>
      </c>
      <c r="Z523" s="17">
        <f t="shared" si="658"/>
        <v>0</v>
      </c>
      <c r="AA523" s="17">
        <f t="shared" si="658"/>
        <v>0</v>
      </c>
      <c r="AB523" s="17">
        <f t="shared" si="658"/>
        <v>0</v>
      </c>
      <c r="AC523" s="17">
        <f t="shared" si="658"/>
        <v>0</v>
      </c>
      <c r="AD523" s="17">
        <f t="shared" si="658"/>
        <v>0</v>
      </c>
      <c r="AE523" s="17">
        <f t="shared" si="658"/>
        <v>0</v>
      </c>
      <c r="AF523" s="17">
        <f t="shared" si="658"/>
        <v>0</v>
      </c>
      <c r="AG523" s="17">
        <f t="shared" si="658"/>
        <v>0</v>
      </c>
      <c r="AH523" s="17">
        <f t="shared" si="658"/>
        <v>0</v>
      </c>
      <c r="AI523" s="17">
        <f t="shared" si="658"/>
        <v>0</v>
      </c>
      <c r="AJ523" s="17">
        <f t="shared" si="658"/>
        <v>0</v>
      </c>
      <c r="AK523" s="17">
        <f t="shared" si="658"/>
        <v>0</v>
      </c>
      <c r="AL523" s="17">
        <f t="shared" si="658"/>
        <v>0</v>
      </c>
      <c r="AM523" s="17">
        <f t="shared" si="658"/>
        <v>0</v>
      </c>
      <c r="AN523" s="17">
        <f t="shared" si="658"/>
        <v>0</v>
      </c>
      <c r="AO523" s="17">
        <f t="shared" si="658"/>
        <v>0</v>
      </c>
      <c r="AP523" s="22" t="str">
        <f t="shared" si="596"/>
        <v/>
      </c>
      <c r="AQ523" s="69" t="str">
        <f t="shared" si="597"/>
        <v/>
      </c>
      <c r="AR523" s="8"/>
      <c r="AS523" s="16"/>
      <c r="AT523" s="16"/>
      <c r="AU523" s="16"/>
      <c r="AV523" s="16"/>
      <c r="AW523" s="16"/>
      <c r="AX523" s="16"/>
      <c r="AY523" s="16"/>
      <c r="AZ523" s="16"/>
      <c r="BA523" s="16"/>
      <c r="BB523" s="16"/>
      <c r="BC523" s="16"/>
      <c r="BD523" s="16"/>
      <c r="BE523" s="16"/>
      <c r="BF523" s="16"/>
      <c r="BG523" s="16"/>
      <c r="BH523" s="16"/>
      <c r="BI523" s="16"/>
      <c r="BJ523" s="16"/>
      <c r="BK523" s="16"/>
      <c r="BL523" s="16"/>
      <c r="BM523" s="16"/>
      <c r="BN523" s="16"/>
      <c r="BO523" s="16"/>
      <c r="BP523" s="16"/>
      <c r="BQ523" s="16"/>
      <c r="BR523" s="16"/>
      <c r="BS523" s="16"/>
      <c r="BT523" s="16"/>
      <c r="BU523" s="16"/>
      <c r="BV523" s="16"/>
      <c r="BW523" s="16"/>
      <c r="BX523" s="16"/>
      <c r="BY523" s="16"/>
      <c r="BZ523" s="16"/>
      <c r="CA523" s="16"/>
      <c r="CB523" s="16"/>
      <c r="CC523" s="16"/>
      <c r="CD523" s="16"/>
    </row>
    <row r="524" spans="1:82">
      <c r="A524" s="4"/>
      <c r="B524" s="4"/>
      <c r="C524" s="4"/>
      <c r="D524" s="17">
        <f t="shared" ref="D524:AO524" si="659">IF(UPPER(D260)="ABS",0,IF(AND(D$67&gt;0,N(D$68)=0,D$68&lt;&gt;"*"),N(D260)/D$67*D$66,0))</f>
        <v>0</v>
      </c>
      <c r="E524" s="17">
        <f t="shared" si="659"/>
        <v>0</v>
      </c>
      <c r="F524" s="17">
        <f t="shared" si="659"/>
        <v>0</v>
      </c>
      <c r="G524" s="17">
        <f t="shared" si="659"/>
        <v>0</v>
      </c>
      <c r="H524" s="17">
        <f t="shared" si="659"/>
        <v>0</v>
      </c>
      <c r="I524" s="17">
        <f t="shared" si="659"/>
        <v>0</v>
      </c>
      <c r="J524" s="17">
        <f t="shared" si="659"/>
        <v>0</v>
      </c>
      <c r="K524" s="17">
        <f t="shared" si="659"/>
        <v>0</v>
      </c>
      <c r="L524" s="17">
        <f t="shared" si="659"/>
        <v>0</v>
      </c>
      <c r="M524" s="17">
        <f t="shared" si="659"/>
        <v>0</v>
      </c>
      <c r="N524" s="17">
        <f t="shared" si="659"/>
        <v>0</v>
      </c>
      <c r="O524" s="17">
        <f t="shared" si="659"/>
        <v>0</v>
      </c>
      <c r="P524" s="17">
        <f t="shared" si="659"/>
        <v>0</v>
      </c>
      <c r="Q524" s="17">
        <f t="shared" si="659"/>
        <v>0</v>
      </c>
      <c r="R524" s="17">
        <f t="shared" si="659"/>
        <v>0</v>
      </c>
      <c r="S524" s="17">
        <f t="shared" si="659"/>
        <v>0</v>
      </c>
      <c r="T524" s="17">
        <f t="shared" si="659"/>
        <v>0</v>
      </c>
      <c r="U524" s="17">
        <f t="shared" si="659"/>
        <v>0</v>
      </c>
      <c r="V524" s="17">
        <f t="shared" si="659"/>
        <v>0</v>
      </c>
      <c r="W524" s="17">
        <f t="shared" si="659"/>
        <v>0</v>
      </c>
      <c r="X524" s="17">
        <f t="shared" si="659"/>
        <v>0</v>
      </c>
      <c r="Y524" s="17">
        <f t="shared" si="659"/>
        <v>0</v>
      </c>
      <c r="Z524" s="17">
        <f t="shared" si="659"/>
        <v>0</v>
      </c>
      <c r="AA524" s="17">
        <f t="shared" si="659"/>
        <v>0</v>
      </c>
      <c r="AB524" s="17">
        <f t="shared" si="659"/>
        <v>0</v>
      </c>
      <c r="AC524" s="17">
        <f t="shared" si="659"/>
        <v>0</v>
      </c>
      <c r="AD524" s="17">
        <f t="shared" si="659"/>
        <v>0</v>
      </c>
      <c r="AE524" s="17">
        <f t="shared" si="659"/>
        <v>0</v>
      </c>
      <c r="AF524" s="17">
        <f t="shared" si="659"/>
        <v>0</v>
      </c>
      <c r="AG524" s="17">
        <f t="shared" si="659"/>
        <v>0</v>
      </c>
      <c r="AH524" s="17">
        <f t="shared" si="659"/>
        <v>0</v>
      </c>
      <c r="AI524" s="17">
        <f t="shared" si="659"/>
        <v>0</v>
      </c>
      <c r="AJ524" s="17">
        <f t="shared" si="659"/>
        <v>0</v>
      </c>
      <c r="AK524" s="17">
        <f t="shared" si="659"/>
        <v>0</v>
      </c>
      <c r="AL524" s="17">
        <f t="shared" si="659"/>
        <v>0</v>
      </c>
      <c r="AM524" s="17">
        <f t="shared" si="659"/>
        <v>0</v>
      </c>
      <c r="AN524" s="17">
        <f t="shared" si="659"/>
        <v>0</v>
      </c>
      <c r="AO524" s="17">
        <f t="shared" si="659"/>
        <v>0</v>
      </c>
      <c r="AP524" s="22" t="str">
        <f t="shared" si="596"/>
        <v/>
      </c>
      <c r="AQ524" s="69" t="str">
        <f t="shared" si="597"/>
        <v/>
      </c>
      <c r="AR524" s="8"/>
      <c r="AS524" s="16"/>
      <c r="AT524" s="16"/>
      <c r="AU524" s="16"/>
      <c r="AV524" s="16"/>
      <c r="AW524" s="16"/>
      <c r="AX524" s="16"/>
      <c r="AY524" s="16"/>
      <c r="AZ524" s="16"/>
      <c r="BA524" s="16"/>
      <c r="BB524" s="16"/>
      <c r="BC524" s="16"/>
      <c r="BD524" s="16"/>
      <c r="BE524" s="16"/>
      <c r="BF524" s="16"/>
      <c r="BG524" s="16"/>
      <c r="BH524" s="16"/>
      <c r="BI524" s="16"/>
      <c r="BJ524" s="16"/>
      <c r="BK524" s="16"/>
      <c r="BL524" s="16"/>
      <c r="BM524" s="16"/>
      <c r="BN524" s="16"/>
      <c r="BO524" s="16"/>
      <c r="BP524" s="16"/>
      <c r="BQ524" s="16"/>
      <c r="BR524" s="16"/>
      <c r="BS524" s="16"/>
      <c r="BT524" s="16"/>
      <c r="BU524" s="16"/>
      <c r="BV524" s="16"/>
      <c r="BW524" s="16"/>
      <c r="BX524" s="16"/>
      <c r="BY524" s="16"/>
      <c r="BZ524" s="16"/>
      <c r="CA524" s="16"/>
      <c r="CB524" s="16"/>
      <c r="CC524" s="16"/>
      <c r="CD524" s="16"/>
    </row>
    <row r="525" spans="1:82">
      <c r="A525" s="4"/>
      <c r="B525" s="4"/>
      <c r="C525" s="4"/>
      <c r="D525" s="17">
        <f t="shared" ref="D525:AO525" si="660">IF(UPPER(D261)="ABS",0,IF(AND(D$67&gt;0,N(D$68)=0,D$68&lt;&gt;"*"),N(D261)/D$67*D$66,0))</f>
        <v>0</v>
      </c>
      <c r="E525" s="17">
        <f t="shared" si="660"/>
        <v>0</v>
      </c>
      <c r="F525" s="17">
        <f t="shared" si="660"/>
        <v>0</v>
      </c>
      <c r="G525" s="17">
        <f t="shared" si="660"/>
        <v>0</v>
      </c>
      <c r="H525" s="17">
        <f t="shared" si="660"/>
        <v>0</v>
      </c>
      <c r="I525" s="17">
        <f t="shared" si="660"/>
        <v>0</v>
      </c>
      <c r="J525" s="17">
        <f t="shared" si="660"/>
        <v>0</v>
      </c>
      <c r="K525" s="17">
        <f t="shared" si="660"/>
        <v>0</v>
      </c>
      <c r="L525" s="17">
        <f t="shared" si="660"/>
        <v>0</v>
      </c>
      <c r="M525" s="17">
        <f t="shared" si="660"/>
        <v>0</v>
      </c>
      <c r="N525" s="17">
        <f t="shared" si="660"/>
        <v>0</v>
      </c>
      <c r="O525" s="17">
        <f t="shared" si="660"/>
        <v>0</v>
      </c>
      <c r="P525" s="17">
        <f t="shared" si="660"/>
        <v>0</v>
      </c>
      <c r="Q525" s="17">
        <f t="shared" si="660"/>
        <v>0</v>
      </c>
      <c r="R525" s="17">
        <f t="shared" si="660"/>
        <v>0</v>
      </c>
      <c r="S525" s="17">
        <f t="shared" si="660"/>
        <v>0</v>
      </c>
      <c r="T525" s="17">
        <f t="shared" si="660"/>
        <v>0</v>
      </c>
      <c r="U525" s="17">
        <f t="shared" si="660"/>
        <v>0</v>
      </c>
      <c r="V525" s="17">
        <f t="shared" si="660"/>
        <v>0</v>
      </c>
      <c r="W525" s="17">
        <f t="shared" si="660"/>
        <v>0</v>
      </c>
      <c r="X525" s="17">
        <f t="shared" si="660"/>
        <v>0</v>
      </c>
      <c r="Y525" s="17">
        <f t="shared" si="660"/>
        <v>0</v>
      </c>
      <c r="Z525" s="17">
        <f t="shared" si="660"/>
        <v>0</v>
      </c>
      <c r="AA525" s="17">
        <f t="shared" si="660"/>
        <v>0</v>
      </c>
      <c r="AB525" s="17">
        <f t="shared" si="660"/>
        <v>0</v>
      </c>
      <c r="AC525" s="17">
        <f t="shared" si="660"/>
        <v>0</v>
      </c>
      <c r="AD525" s="17">
        <f t="shared" si="660"/>
        <v>0</v>
      </c>
      <c r="AE525" s="17">
        <f t="shared" si="660"/>
        <v>0</v>
      </c>
      <c r="AF525" s="17">
        <f t="shared" si="660"/>
        <v>0</v>
      </c>
      <c r="AG525" s="17">
        <f t="shared" si="660"/>
        <v>0</v>
      </c>
      <c r="AH525" s="17">
        <f t="shared" si="660"/>
        <v>0</v>
      </c>
      <c r="AI525" s="17">
        <f t="shared" si="660"/>
        <v>0</v>
      </c>
      <c r="AJ525" s="17">
        <f t="shared" si="660"/>
        <v>0</v>
      </c>
      <c r="AK525" s="17">
        <f t="shared" si="660"/>
        <v>0</v>
      </c>
      <c r="AL525" s="17">
        <f t="shared" si="660"/>
        <v>0</v>
      </c>
      <c r="AM525" s="17">
        <f t="shared" si="660"/>
        <v>0</v>
      </c>
      <c r="AN525" s="17">
        <f t="shared" si="660"/>
        <v>0</v>
      </c>
      <c r="AO525" s="17">
        <f t="shared" si="660"/>
        <v>0</v>
      </c>
      <c r="AP525" s="22" t="str">
        <f t="shared" si="596"/>
        <v/>
      </c>
      <c r="AQ525" s="69" t="str">
        <f t="shared" si="597"/>
        <v/>
      </c>
      <c r="AR525" s="8"/>
      <c r="AS525" s="16"/>
      <c r="AT525" s="16"/>
      <c r="AU525" s="16"/>
      <c r="AV525" s="16"/>
      <c r="AW525" s="16"/>
      <c r="AX525" s="16"/>
      <c r="AY525" s="16"/>
      <c r="AZ525" s="16"/>
      <c r="BA525" s="16"/>
      <c r="BB525" s="16"/>
      <c r="BC525" s="16"/>
      <c r="BD525" s="16"/>
      <c r="BE525" s="16"/>
      <c r="BF525" s="16"/>
      <c r="BG525" s="16"/>
      <c r="BH525" s="16"/>
      <c r="BI525" s="16"/>
      <c r="BJ525" s="16"/>
      <c r="BK525" s="16"/>
      <c r="BL525" s="16"/>
      <c r="BM525" s="16"/>
      <c r="BN525" s="16"/>
      <c r="BO525" s="16"/>
      <c r="BP525" s="16"/>
      <c r="BQ525" s="16"/>
      <c r="BR525" s="16"/>
      <c r="BS525" s="16"/>
      <c r="BT525" s="16"/>
      <c r="BU525" s="16"/>
      <c r="BV525" s="16"/>
      <c r="BW525" s="16"/>
      <c r="BX525" s="16"/>
      <c r="BY525" s="16"/>
      <c r="BZ525" s="16"/>
      <c r="CA525" s="16"/>
      <c r="CB525" s="16"/>
      <c r="CC525" s="16"/>
      <c r="CD525" s="16"/>
    </row>
    <row r="526" spans="1:82">
      <c r="A526" s="4"/>
      <c r="B526" s="4"/>
      <c r="C526" s="4"/>
      <c r="D526" s="17">
        <f t="shared" ref="D526:AO526" si="661">IF(UPPER(D262)="ABS",0,IF(AND(D$67&gt;0,N(D$68)=0,D$68&lt;&gt;"*"),N(D262)/D$67*D$66,0))</f>
        <v>0</v>
      </c>
      <c r="E526" s="17">
        <f t="shared" si="661"/>
        <v>0</v>
      </c>
      <c r="F526" s="17">
        <f t="shared" si="661"/>
        <v>0</v>
      </c>
      <c r="G526" s="17">
        <f t="shared" si="661"/>
        <v>0</v>
      </c>
      <c r="H526" s="17">
        <f t="shared" si="661"/>
        <v>0</v>
      </c>
      <c r="I526" s="17">
        <f t="shared" si="661"/>
        <v>0</v>
      </c>
      <c r="J526" s="17">
        <f t="shared" si="661"/>
        <v>0</v>
      </c>
      <c r="K526" s="17">
        <f t="shared" si="661"/>
        <v>0</v>
      </c>
      <c r="L526" s="17">
        <f t="shared" si="661"/>
        <v>0</v>
      </c>
      <c r="M526" s="17">
        <f t="shared" si="661"/>
        <v>0</v>
      </c>
      <c r="N526" s="17">
        <f t="shared" si="661"/>
        <v>0</v>
      </c>
      <c r="O526" s="17">
        <f t="shared" si="661"/>
        <v>0</v>
      </c>
      <c r="P526" s="17">
        <f t="shared" si="661"/>
        <v>0</v>
      </c>
      <c r="Q526" s="17">
        <f t="shared" si="661"/>
        <v>0</v>
      </c>
      <c r="R526" s="17">
        <f t="shared" si="661"/>
        <v>0</v>
      </c>
      <c r="S526" s="17">
        <f t="shared" si="661"/>
        <v>0</v>
      </c>
      <c r="T526" s="17">
        <f t="shared" si="661"/>
        <v>0</v>
      </c>
      <c r="U526" s="17">
        <f t="shared" si="661"/>
        <v>0</v>
      </c>
      <c r="V526" s="17">
        <f t="shared" si="661"/>
        <v>0</v>
      </c>
      <c r="W526" s="17">
        <f t="shared" si="661"/>
        <v>0</v>
      </c>
      <c r="X526" s="17">
        <f t="shared" si="661"/>
        <v>0</v>
      </c>
      <c r="Y526" s="17">
        <f t="shared" si="661"/>
        <v>0</v>
      </c>
      <c r="Z526" s="17">
        <f t="shared" si="661"/>
        <v>0</v>
      </c>
      <c r="AA526" s="17">
        <f t="shared" si="661"/>
        <v>0</v>
      </c>
      <c r="AB526" s="17">
        <f t="shared" si="661"/>
        <v>0</v>
      </c>
      <c r="AC526" s="17">
        <f t="shared" si="661"/>
        <v>0</v>
      </c>
      <c r="AD526" s="17">
        <f t="shared" si="661"/>
        <v>0</v>
      </c>
      <c r="AE526" s="17">
        <f t="shared" si="661"/>
        <v>0</v>
      </c>
      <c r="AF526" s="17">
        <f t="shared" si="661"/>
        <v>0</v>
      </c>
      <c r="AG526" s="17">
        <f t="shared" si="661"/>
        <v>0</v>
      </c>
      <c r="AH526" s="17">
        <f t="shared" si="661"/>
        <v>0</v>
      </c>
      <c r="AI526" s="17">
        <f t="shared" si="661"/>
        <v>0</v>
      </c>
      <c r="AJ526" s="17">
        <f t="shared" si="661"/>
        <v>0</v>
      </c>
      <c r="AK526" s="17">
        <f t="shared" si="661"/>
        <v>0</v>
      </c>
      <c r="AL526" s="17">
        <f t="shared" si="661"/>
        <v>0</v>
      </c>
      <c r="AM526" s="17">
        <f t="shared" si="661"/>
        <v>0</v>
      </c>
      <c r="AN526" s="17">
        <f t="shared" si="661"/>
        <v>0</v>
      </c>
      <c r="AO526" s="17">
        <f t="shared" si="661"/>
        <v>0</v>
      </c>
      <c r="AP526" s="22" t="str">
        <f t="shared" ref="AP526:AP583" si="662">IF(COUNTIF($D526:$AO526,"ABS")&gt;0,"ABS",IF(SUM($D526:$AO526)&gt;0,ROUND(SUM($D526:$AO526),0),""))</f>
        <v/>
      </c>
      <c r="AQ526" s="69" t="str">
        <f t="shared" ref="AQ526:AQ583" si="663">IF(SUMIF($D$320:$AQ$320,"F*",B526:AO526)&gt;0,ROUND(SUMIF($D$320:$AQ$320,"F*",B526:AO526),0),"")</f>
        <v/>
      </c>
      <c r="AR526" s="8"/>
      <c r="AS526" s="16"/>
      <c r="AT526" s="16"/>
      <c r="AU526" s="16"/>
      <c r="AV526" s="16"/>
      <c r="AW526" s="16"/>
      <c r="AX526" s="16"/>
      <c r="AY526" s="16"/>
      <c r="AZ526" s="16"/>
      <c r="BA526" s="16"/>
      <c r="BB526" s="16"/>
      <c r="BC526" s="16"/>
      <c r="BD526" s="16"/>
      <c r="BE526" s="16"/>
      <c r="BF526" s="16"/>
      <c r="BG526" s="16"/>
      <c r="BH526" s="16"/>
      <c r="BI526" s="16"/>
      <c r="BJ526" s="16"/>
      <c r="BK526" s="16"/>
      <c r="BL526" s="16"/>
      <c r="BM526" s="16"/>
      <c r="BN526" s="16"/>
      <c r="BO526" s="16"/>
      <c r="BP526" s="16"/>
      <c r="BQ526" s="16"/>
      <c r="BR526" s="16"/>
      <c r="BS526" s="16"/>
      <c r="BT526" s="16"/>
      <c r="BU526" s="16"/>
      <c r="BV526" s="16"/>
      <c r="BW526" s="16"/>
      <c r="BX526" s="16"/>
      <c r="BY526" s="16"/>
      <c r="BZ526" s="16"/>
      <c r="CA526" s="16"/>
      <c r="CB526" s="16"/>
      <c r="CC526" s="16"/>
      <c r="CD526" s="16"/>
    </row>
    <row r="527" spans="1:82">
      <c r="A527" s="4"/>
      <c r="B527" s="4"/>
      <c r="C527" s="4"/>
      <c r="D527" s="17">
        <f t="shared" ref="D527:AO527" si="664">IF(UPPER(D263)="ABS",0,IF(AND(D$67&gt;0,N(D$68)=0,D$68&lt;&gt;"*"),N(D263)/D$67*D$66,0))</f>
        <v>0</v>
      </c>
      <c r="E527" s="17">
        <f t="shared" si="664"/>
        <v>0</v>
      </c>
      <c r="F527" s="17">
        <f t="shared" si="664"/>
        <v>0</v>
      </c>
      <c r="G527" s="17">
        <f t="shared" si="664"/>
        <v>0</v>
      </c>
      <c r="H527" s="17">
        <f t="shared" si="664"/>
        <v>0</v>
      </c>
      <c r="I527" s="17">
        <f t="shared" si="664"/>
        <v>0</v>
      </c>
      <c r="J527" s="17">
        <f t="shared" si="664"/>
        <v>0</v>
      </c>
      <c r="K527" s="17">
        <f t="shared" si="664"/>
        <v>0</v>
      </c>
      <c r="L527" s="17">
        <f t="shared" si="664"/>
        <v>0</v>
      </c>
      <c r="M527" s="17">
        <f t="shared" si="664"/>
        <v>0</v>
      </c>
      <c r="N527" s="17">
        <f t="shared" si="664"/>
        <v>0</v>
      </c>
      <c r="O527" s="17">
        <f t="shared" si="664"/>
        <v>0</v>
      </c>
      <c r="P527" s="17">
        <f t="shared" si="664"/>
        <v>0</v>
      </c>
      <c r="Q527" s="17">
        <f t="shared" si="664"/>
        <v>0</v>
      </c>
      <c r="R527" s="17">
        <f t="shared" si="664"/>
        <v>0</v>
      </c>
      <c r="S527" s="17">
        <f t="shared" si="664"/>
        <v>0</v>
      </c>
      <c r="T527" s="17">
        <f t="shared" si="664"/>
        <v>0</v>
      </c>
      <c r="U527" s="17">
        <f t="shared" si="664"/>
        <v>0</v>
      </c>
      <c r="V527" s="17">
        <f t="shared" si="664"/>
        <v>0</v>
      </c>
      <c r="W527" s="17">
        <f t="shared" si="664"/>
        <v>0</v>
      </c>
      <c r="X527" s="17">
        <f t="shared" si="664"/>
        <v>0</v>
      </c>
      <c r="Y527" s="17">
        <f t="shared" si="664"/>
        <v>0</v>
      </c>
      <c r="Z527" s="17">
        <f t="shared" si="664"/>
        <v>0</v>
      </c>
      <c r="AA527" s="17">
        <f t="shared" si="664"/>
        <v>0</v>
      </c>
      <c r="AB527" s="17">
        <f t="shared" si="664"/>
        <v>0</v>
      </c>
      <c r="AC527" s="17">
        <f t="shared" si="664"/>
        <v>0</v>
      </c>
      <c r="AD527" s="17">
        <f t="shared" si="664"/>
        <v>0</v>
      </c>
      <c r="AE527" s="17">
        <f t="shared" si="664"/>
        <v>0</v>
      </c>
      <c r="AF527" s="17">
        <f t="shared" si="664"/>
        <v>0</v>
      </c>
      <c r="AG527" s="17">
        <f t="shared" si="664"/>
        <v>0</v>
      </c>
      <c r="AH527" s="17">
        <f t="shared" si="664"/>
        <v>0</v>
      </c>
      <c r="AI527" s="17">
        <f t="shared" si="664"/>
        <v>0</v>
      </c>
      <c r="AJ527" s="17">
        <f t="shared" si="664"/>
        <v>0</v>
      </c>
      <c r="AK527" s="17">
        <f t="shared" si="664"/>
        <v>0</v>
      </c>
      <c r="AL527" s="17">
        <f t="shared" si="664"/>
        <v>0</v>
      </c>
      <c r="AM527" s="17">
        <f t="shared" si="664"/>
        <v>0</v>
      </c>
      <c r="AN527" s="17">
        <f t="shared" si="664"/>
        <v>0</v>
      </c>
      <c r="AO527" s="17">
        <f t="shared" si="664"/>
        <v>0</v>
      </c>
      <c r="AP527" s="22" t="str">
        <f t="shared" si="662"/>
        <v/>
      </c>
      <c r="AQ527" s="69" t="str">
        <f t="shared" si="663"/>
        <v/>
      </c>
      <c r="AR527" s="8"/>
      <c r="AS527" s="16"/>
      <c r="AT527" s="16"/>
      <c r="AU527" s="16"/>
      <c r="AV527" s="16"/>
      <c r="AW527" s="16"/>
      <c r="AX527" s="16"/>
      <c r="AY527" s="16"/>
      <c r="AZ527" s="16"/>
      <c r="BA527" s="16"/>
      <c r="BB527" s="16"/>
      <c r="BC527" s="16"/>
      <c r="BD527" s="16"/>
      <c r="BE527" s="16"/>
      <c r="BF527" s="16"/>
      <c r="BG527" s="16"/>
      <c r="BH527" s="16"/>
      <c r="BI527" s="16"/>
      <c r="BJ527" s="16"/>
      <c r="BK527" s="16"/>
      <c r="BL527" s="16"/>
      <c r="BM527" s="16"/>
      <c r="BN527" s="16"/>
      <c r="BO527" s="16"/>
      <c r="BP527" s="16"/>
      <c r="BQ527" s="16"/>
      <c r="BR527" s="16"/>
      <c r="BS527" s="16"/>
      <c r="BT527" s="16"/>
      <c r="BU527" s="16"/>
      <c r="BV527" s="16"/>
      <c r="BW527" s="16"/>
      <c r="BX527" s="16"/>
      <c r="BY527" s="16"/>
      <c r="BZ527" s="16"/>
      <c r="CA527" s="16"/>
      <c r="CB527" s="16"/>
      <c r="CC527" s="16"/>
      <c r="CD527" s="16"/>
    </row>
    <row r="528" spans="1:82">
      <c r="A528" s="4"/>
      <c r="B528" s="4"/>
      <c r="C528" s="4"/>
      <c r="D528" s="17">
        <f t="shared" ref="D528:AO528" si="665">IF(UPPER(D264)="ABS",0,IF(AND(D$67&gt;0,N(D$68)=0,D$68&lt;&gt;"*"),N(D264)/D$67*D$66,0))</f>
        <v>0</v>
      </c>
      <c r="E528" s="17">
        <f t="shared" si="665"/>
        <v>0</v>
      </c>
      <c r="F528" s="17">
        <f t="shared" si="665"/>
        <v>0</v>
      </c>
      <c r="G528" s="17">
        <f t="shared" si="665"/>
        <v>0</v>
      </c>
      <c r="H528" s="17">
        <f t="shared" si="665"/>
        <v>0</v>
      </c>
      <c r="I528" s="17">
        <f t="shared" si="665"/>
        <v>0</v>
      </c>
      <c r="J528" s="17">
        <f t="shared" si="665"/>
        <v>0</v>
      </c>
      <c r="K528" s="17">
        <f t="shared" si="665"/>
        <v>0</v>
      </c>
      <c r="L528" s="17">
        <f t="shared" si="665"/>
        <v>0</v>
      </c>
      <c r="M528" s="17">
        <f t="shared" si="665"/>
        <v>0</v>
      </c>
      <c r="N528" s="17">
        <f t="shared" si="665"/>
        <v>0</v>
      </c>
      <c r="O528" s="17">
        <f t="shared" si="665"/>
        <v>0</v>
      </c>
      <c r="P528" s="17">
        <f t="shared" si="665"/>
        <v>0</v>
      </c>
      <c r="Q528" s="17">
        <f t="shared" si="665"/>
        <v>0</v>
      </c>
      <c r="R528" s="17">
        <f t="shared" si="665"/>
        <v>0</v>
      </c>
      <c r="S528" s="17">
        <f t="shared" si="665"/>
        <v>0</v>
      </c>
      <c r="T528" s="17">
        <f t="shared" si="665"/>
        <v>0</v>
      </c>
      <c r="U528" s="17">
        <f t="shared" si="665"/>
        <v>0</v>
      </c>
      <c r="V528" s="17">
        <f t="shared" si="665"/>
        <v>0</v>
      </c>
      <c r="W528" s="17">
        <f t="shared" si="665"/>
        <v>0</v>
      </c>
      <c r="X528" s="17">
        <f t="shared" si="665"/>
        <v>0</v>
      </c>
      <c r="Y528" s="17">
        <f t="shared" si="665"/>
        <v>0</v>
      </c>
      <c r="Z528" s="17">
        <f t="shared" si="665"/>
        <v>0</v>
      </c>
      <c r="AA528" s="17">
        <f t="shared" si="665"/>
        <v>0</v>
      </c>
      <c r="AB528" s="17">
        <f t="shared" si="665"/>
        <v>0</v>
      </c>
      <c r="AC528" s="17">
        <f t="shared" si="665"/>
        <v>0</v>
      </c>
      <c r="AD528" s="17">
        <f t="shared" si="665"/>
        <v>0</v>
      </c>
      <c r="AE528" s="17">
        <f t="shared" si="665"/>
        <v>0</v>
      </c>
      <c r="AF528" s="17">
        <f t="shared" si="665"/>
        <v>0</v>
      </c>
      <c r="AG528" s="17">
        <f t="shared" si="665"/>
        <v>0</v>
      </c>
      <c r="AH528" s="17">
        <f t="shared" si="665"/>
        <v>0</v>
      </c>
      <c r="AI528" s="17">
        <f t="shared" si="665"/>
        <v>0</v>
      </c>
      <c r="AJ528" s="17">
        <f t="shared" si="665"/>
        <v>0</v>
      </c>
      <c r="AK528" s="17">
        <f t="shared" si="665"/>
        <v>0</v>
      </c>
      <c r="AL528" s="17">
        <f t="shared" si="665"/>
        <v>0</v>
      </c>
      <c r="AM528" s="17">
        <f t="shared" si="665"/>
        <v>0</v>
      </c>
      <c r="AN528" s="17">
        <f t="shared" si="665"/>
        <v>0</v>
      </c>
      <c r="AO528" s="17">
        <f t="shared" si="665"/>
        <v>0</v>
      </c>
      <c r="AP528" s="22" t="str">
        <f t="shared" si="662"/>
        <v/>
      </c>
      <c r="AQ528" s="69" t="str">
        <f t="shared" si="663"/>
        <v/>
      </c>
      <c r="AR528" s="8"/>
      <c r="AS528" s="16"/>
      <c r="AT528" s="16"/>
      <c r="AU528" s="16"/>
      <c r="AV528" s="16"/>
      <c r="AW528" s="16"/>
      <c r="AX528" s="16"/>
      <c r="AY528" s="16"/>
      <c r="AZ528" s="16"/>
      <c r="BA528" s="16"/>
      <c r="BB528" s="16"/>
      <c r="BC528" s="16"/>
      <c r="BD528" s="16"/>
      <c r="BE528" s="16"/>
      <c r="BF528" s="16"/>
      <c r="BG528" s="16"/>
      <c r="BH528" s="16"/>
      <c r="BI528" s="16"/>
      <c r="BJ528" s="16"/>
      <c r="BK528" s="16"/>
      <c r="BL528" s="16"/>
      <c r="BM528" s="16"/>
      <c r="BN528" s="16"/>
      <c r="BO528" s="16"/>
      <c r="BP528" s="16"/>
      <c r="BQ528" s="16"/>
      <c r="BR528" s="16"/>
      <c r="BS528" s="16"/>
      <c r="BT528" s="16"/>
      <c r="BU528" s="16"/>
      <c r="BV528" s="16"/>
      <c r="BW528" s="16"/>
      <c r="BX528" s="16"/>
      <c r="BY528" s="16"/>
      <c r="BZ528" s="16"/>
      <c r="CA528" s="16"/>
      <c r="CB528" s="16"/>
      <c r="CC528" s="16"/>
      <c r="CD528" s="16"/>
    </row>
    <row r="529" spans="1:82">
      <c r="A529" s="4"/>
      <c r="B529" s="4"/>
      <c r="C529" s="4"/>
      <c r="D529" s="17">
        <f t="shared" ref="D529:AO529" si="666">IF(UPPER(D265)="ABS",0,IF(AND(D$67&gt;0,N(D$68)=0,D$68&lt;&gt;"*"),N(D265)/D$67*D$66,0))</f>
        <v>0</v>
      </c>
      <c r="E529" s="17">
        <f t="shared" si="666"/>
        <v>0</v>
      </c>
      <c r="F529" s="17">
        <f t="shared" si="666"/>
        <v>0</v>
      </c>
      <c r="G529" s="17">
        <f t="shared" si="666"/>
        <v>0</v>
      </c>
      <c r="H529" s="17">
        <f t="shared" si="666"/>
        <v>0</v>
      </c>
      <c r="I529" s="17">
        <f t="shared" si="666"/>
        <v>0</v>
      </c>
      <c r="J529" s="17">
        <f t="shared" si="666"/>
        <v>0</v>
      </c>
      <c r="K529" s="17">
        <f t="shared" si="666"/>
        <v>0</v>
      </c>
      <c r="L529" s="17">
        <f t="shared" si="666"/>
        <v>0</v>
      </c>
      <c r="M529" s="17">
        <f t="shared" si="666"/>
        <v>0</v>
      </c>
      <c r="N529" s="17">
        <f t="shared" si="666"/>
        <v>0</v>
      </c>
      <c r="O529" s="17">
        <f t="shared" si="666"/>
        <v>0</v>
      </c>
      <c r="P529" s="17">
        <f t="shared" si="666"/>
        <v>0</v>
      </c>
      <c r="Q529" s="17">
        <f t="shared" si="666"/>
        <v>0</v>
      </c>
      <c r="R529" s="17">
        <f t="shared" si="666"/>
        <v>0</v>
      </c>
      <c r="S529" s="17">
        <f t="shared" si="666"/>
        <v>0</v>
      </c>
      <c r="T529" s="17">
        <f t="shared" si="666"/>
        <v>0</v>
      </c>
      <c r="U529" s="17">
        <f t="shared" si="666"/>
        <v>0</v>
      </c>
      <c r="V529" s="17">
        <f t="shared" si="666"/>
        <v>0</v>
      </c>
      <c r="W529" s="17">
        <f t="shared" si="666"/>
        <v>0</v>
      </c>
      <c r="X529" s="17">
        <f t="shared" si="666"/>
        <v>0</v>
      </c>
      <c r="Y529" s="17">
        <f t="shared" si="666"/>
        <v>0</v>
      </c>
      <c r="Z529" s="17">
        <f t="shared" si="666"/>
        <v>0</v>
      </c>
      <c r="AA529" s="17">
        <f t="shared" si="666"/>
        <v>0</v>
      </c>
      <c r="AB529" s="17">
        <f t="shared" si="666"/>
        <v>0</v>
      </c>
      <c r="AC529" s="17">
        <f t="shared" si="666"/>
        <v>0</v>
      </c>
      <c r="AD529" s="17">
        <f t="shared" si="666"/>
        <v>0</v>
      </c>
      <c r="AE529" s="17">
        <f t="shared" si="666"/>
        <v>0</v>
      </c>
      <c r="AF529" s="17">
        <f t="shared" si="666"/>
        <v>0</v>
      </c>
      <c r="AG529" s="17">
        <f t="shared" si="666"/>
        <v>0</v>
      </c>
      <c r="AH529" s="17">
        <f t="shared" si="666"/>
        <v>0</v>
      </c>
      <c r="AI529" s="17">
        <f t="shared" si="666"/>
        <v>0</v>
      </c>
      <c r="AJ529" s="17">
        <f t="shared" si="666"/>
        <v>0</v>
      </c>
      <c r="AK529" s="17">
        <f t="shared" si="666"/>
        <v>0</v>
      </c>
      <c r="AL529" s="17">
        <f t="shared" si="666"/>
        <v>0</v>
      </c>
      <c r="AM529" s="17">
        <f t="shared" si="666"/>
        <v>0</v>
      </c>
      <c r="AN529" s="17">
        <f t="shared" si="666"/>
        <v>0</v>
      </c>
      <c r="AO529" s="17">
        <f t="shared" si="666"/>
        <v>0</v>
      </c>
      <c r="AP529" s="22" t="str">
        <f t="shared" si="662"/>
        <v/>
      </c>
      <c r="AQ529" s="69" t="str">
        <f t="shared" si="663"/>
        <v/>
      </c>
      <c r="AR529" s="8"/>
      <c r="AS529" s="16"/>
      <c r="AT529" s="16"/>
      <c r="AU529" s="16"/>
      <c r="AV529" s="16"/>
      <c r="AW529" s="16"/>
      <c r="AX529" s="16"/>
      <c r="AY529" s="16"/>
      <c r="AZ529" s="16"/>
      <c r="BA529" s="16"/>
      <c r="BB529" s="16"/>
      <c r="BC529" s="16"/>
      <c r="BD529" s="16"/>
      <c r="BE529" s="16"/>
      <c r="BF529" s="16"/>
      <c r="BG529" s="16"/>
      <c r="BH529" s="16"/>
      <c r="BI529" s="16"/>
      <c r="BJ529" s="16"/>
      <c r="BK529" s="16"/>
      <c r="BL529" s="16"/>
      <c r="BM529" s="16"/>
      <c r="BN529" s="16"/>
      <c r="BO529" s="16"/>
      <c r="BP529" s="16"/>
      <c r="BQ529" s="16"/>
      <c r="BR529" s="16"/>
      <c r="BS529" s="16"/>
      <c r="BT529" s="16"/>
      <c r="BU529" s="16"/>
      <c r="BV529" s="16"/>
      <c r="BW529" s="16"/>
      <c r="BX529" s="16"/>
      <c r="BY529" s="16"/>
      <c r="BZ529" s="16"/>
      <c r="CA529" s="16"/>
      <c r="CB529" s="16"/>
      <c r="CC529" s="16"/>
      <c r="CD529" s="16"/>
    </row>
    <row r="530" spans="1:82">
      <c r="A530" s="4"/>
      <c r="B530" s="4"/>
      <c r="C530" s="4"/>
      <c r="D530" s="17">
        <f t="shared" ref="D530:AO530" si="667">IF(UPPER(D266)="ABS",0,IF(AND(D$67&gt;0,N(D$68)=0,D$68&lt;&gt;"*"),N(D266)/D$67*D$66,0))</f>
        <v>0</v>
      </c>
      <c r="E530" s="17">
        <f t="shared" si="667"/>
        <v>0</v>
      </c>
      <c r="F530" s="17">
        <f t="shared" si="667"/>
        <v>0</v>
      </c>
      <c r="G530" s="17">
        <f t="shared" si="667"/>
        <v>0</v>
      </c>
      <c r="H530" s="17">
        <f t="shared" si="667"/>
        <v>0</v>
      </c>
      <c r="I530" s="17">
        <f t="shared" si="667"/>
        <v>0</v>
      </c>
      <c r="J530" s="17">
        <f t="shared" si="667"/>
        <v>0</v>
      </c>
      <c r="K530" s="17">
        <f t="shared" si="667"/>
        <v>0</v>
      </c>
      <c r="L530" s="17">
        <f t="shared" si="667"/>
        <v>0</v>
      </c>
      <c r="M530" s="17">
        <f t="shared" si="667"/>
        <v>0</v>
      </c>
      <c r="N530" s="17">
        <f t="shared" si="667"/>
        <v>0</v>
      </c>
      <c r="O530" s="17">
        <f t="shared" si="667"/>
        <v>0</v>
      </c>
      <c r="P530" s="17">
        <f t="shared" si="667"/>
        <v>0</v>
      </c>
      <c r="Q530" s="17">
        <f t="shared" si="667"/>
        <v>0</v>
      </c>
      <c r="R530" s="17">
        <f t="shared" si="667"/>
        <v>0</v>
      </c>
      <c r="S530" s="17">
        <f t="shared" si="667"/>
        <v>0</v>
      </c>
      <c r="T530" s="17">
        <f t="shared" si="667"/>
        <v>0</v>
      </c>
      <c r="U530" s="17">
        <f t="shared" si="667"/>
        <v>0</v>
      </c>
      <c r="V530" s="17">
        <f t="shared" si="667"/>
        <v>0</v>
      </c>
      <c r="W530" s="17">
        <f t="shared" si="667"/>
        <v>0</v>
      </c>
      <c r="X530" s="17">
        <f t="shared" si="667"/>
        <v>0</v>
      </c>
      <c r="Y530" s="17">
        <f t="shared" si="667"/>
        <v>0</v>
      </c>
      <c r="Z530" s="17">
        <f t="shared" si="667"/>
        <v>0</v>
      </c>
      <c r="AA530" s="17">
        <f t="shared" si="667"/>
        <v>0</v>
      </c>
      <c r="AB530" s="17">
        <f t="shared" si="667"/>
        <v>0</v>
      </c>
      <c r="AC530" s="17">
        <f t="shared" si="667"/>
        <v>0</v>
      </c>
      <c r="AD530" s="17">
        <f t="shared" si="667"/>
        <v>0</v>
      </c>
      <c r="AE530" s="17">
        <f t="shared" si="667"/>
        <v>0</v>
      </c>
      <c r="AF530" s="17">
        <f t="shared" si="667"/>
        <v>0</v>
      </c>
      <c r="AG530" s="17">
        <f t="shared" si="667"/>
        <v>0</v>
      </c>
      <c r="AH530" s="17">
        <f t="shared" si="667"/>
        <v>0</v>
      </c>
      <c r="AI530" s="17">
        <f t="shared" si="667"/>
        <v>0</v>
      </c>
      <c r="AJ530" s="17">
        <f t="shared" si="667"/>
        <v>0</v>
      </c>
      <c r="AK530" s="17">
        <f t="shared" si="667"/>
        <v>0</v>
      </c>
      <c r="AL530" s="17">
        <f t="shared" si="667"/>
        <v>0</v>
      </c>
      <c r="AM530" s="17">
        <f t="shared" si="667"/>
        <v>0</v>
      </c>
      <c r="AN530" s="17">
        <f t="shared" si="667"/>
        <v>0</v>
      </c>
      <c r="AO530" s="17">
        <f t="shared" si="667"/>
        <v>0</v>
      </c>
      <c r="AP530" s="22" t="str">
        <f t="shared" si="662"/>
        <v/>
      </c>
      <c r="AQ530" s="69" t="str">
        <f t="shared" si="663"/>
        <v/>
      </c>
      <c r="AR530" s="8"/>
      <c r="AS530" s="16"/>
      <c r="AT530" s="16"/>
      <c r="AU530" s="16"/>
      <c r="AV530" s="16"/>
      <c r="AW530" s="16"/>
      <c r="AX530" s="16"/>
      <c r="AY530" s="16"/>
      <c r="AZ530" s="16"/>
      <c r="BA530" s="16"/>
      <c r="BB530" s="16"/>
      <c r="BC530" s="16"/>
      <c r="BD530" s="16"/>
      <c r="BE530" s="16"/>
      <c r="BF530" s="16"/>
      <c r="BG530" s="16"/>
      <c r="BH530" s="16"/>
      <c r="BI530" s="16"/>
      <c r="BJ530" s="16"/>
      <c r="BK530" s="16"/>
      <c r="BL530" s="16"/>
      <c r="BM530" s="16"/>
      <c r="BN530" s="16"/>
      <c r="BO530" s="16"/>
      <c r="BP530" s="16"/>
      <c r="BQ530" s="16"/>
      <c r="BR530" s="16"/>
      <c r="BS530" s="16"/>
      <c r="BT530" s="16"/>
      <c r="BU530" s="16"/>
      <c r="BV530" s="16"/>
      <c r="BW530" s="16"/>
      <c r="BX530" s="16"/>
      <c r="BY530" s="16"/>
      <c r="BZ530" s="16"/>
      <c r="CA530" s="16"/>
      <c r="CB530" s="16"/>
      <c r="CC530" s="16"/>
      <c r="CD530" s="16"/>
    </row>
    <row r="531" spans="1:82">
      <c r="A531" s="4"/>
      <c r="B531" s="4"/>
      <c r="C531" s="4"/>
      <c r="D531" s="17">
        <f>IF(UPPER(D267)="ABS",0,IF(AND(D$67&gt;0,N(D$68)=0,D$68&lt;&gt;"*"),N(D267)/D$67*D$66,0))</f>
        <v>0</v>
      </c>
      <c r="E531" s="17">
        <f t="shared" ref="E531:AO531" si="668">IF(UPPER(E267)="ABS",0,IF(AND(E$67&gt;0,N(E$68)=0,E$68&lt;&gt;"*"),N(E267)/E$67*E$66,0))</f>
        <v>0</v>
      </c>
      <c r="F531" s="17">
        <f t="shared" si="668"/>
        <v>0</v>
      </c>
      <c r="G531" s="17">
        <f t="shared" si="668"/>
        <v>0</v>
      </c>
      <c r="H531" s="17">
        <f t="shared" si="668"/>
        <v>0</v>
      </c>
      <c r="I531" s="17">
        <f t="shared" si="668"/>
        <v>0</v>
      </c>
      <c r="J531" s="17">
        <f t="shared" si="668"/>
        <v>0</v>
      </c>
      <c r="K531" s="17">
        <f t="shared" si="668"/>
        <v>0</v>
      </c>
      <c r="L531" s="17">
        <f t="shared" si="668"/>
        <v>0</v>
      </c>
      <c r="M531" s="17">
        <f t="shared" si="668"/>
        <v>0</v>
      </c>
      <c r="N531" s="17">
        <f t="shared" si="668"/>
        <v>0</v>
      </c>
      <c r="O531" s="17">
        <f t="shared" si="668"/>
        <v>0</v>
      </c>
      <c r="P531" s="17">
        <f t="shared" si="668"/>
        <v>0</v>
      </c>
      <c r="Q531" s="17">
        <f t="shared" si="668"/>
        <v>0</v>
      </c>
      <c r="R531" s="17">
        <f t="shared" si="668"/>
        <v>0</v>
      </c>
      <c r="S531" s="17">
        <f t="shared" si="668"/>
        <v>0</v>
      </c>
      <c r="T531" s="17">
        <f t="shared" si="668"/>
        <v>0</v>
      </c>
      <c r="U531" s="17">
        <f t="shared" si="668"/>
        <v>0</v>
      </c>
      <c r="V531" s="17">
        <f t="shared" si="668"/>
        <v>0</v>
      </c>
      <c r="W531" s="17">
        <f t="shared" si="668"/>
        <v>0</v>
      </c>
      <c r="X531" s="17">
        <f t="shared" si="668"/>
        <v>0</v>
      </c>
      <c r="Y531" s="17">
        <f t="shared" si="668"/>
        <v>0</v>
      </c>
      <c r="Z531" s="17">
        <f t="shared" si="668"/>
        <v>0</v>
      </c>
      <c r="AA531" s="17">
        <f t="shared" si="668"/>
        <v>0</v>
      </c>
      <c r="AB531" s="17">
        <f t="shared" si="668"/>
        <v>0</v>
      </c>
      <c r="AC531" s="17">
        <f t="shared" si="668"/>
        <v>0</v>
      </c>
      <c r="AD531" s="17">
        <f t="shared" si="668"/>
        <v>0</v>
      </c>
      <c r="AE531" s="17">
        <f t="shared" si="668"/>
        <v>0</v>
      </c>
      <c r="AF531" s="17">
        <f t="shared" si="668"/>
        <v>0</v>
      </c>
      <c r="AG531" s="17">
        <f t="shared" si="668"/>
        <v>0</v>
      </c>
      <c r="AH531" s="17">
        <f t="shared" si="668"/>
        <v>0</v>
      </c>
      <c r="AI531" s="17">
        <f t="shared" si="668"/>
        <v>0</v>
      </c>
      <c r="AJ531" s="17">
        <f t="shared" si="668"/>
        <v>0</v>
      </c>
      <c r="AK531" s="17">
        <f t="shared" si="668"/>
        <v>0</v>
      </c>
      <c r="AL531" s="17">
        <f t="shared" si="668"/>
        <v>0</v>
      </c>
      <c r="AM531" s="17">
        <f t="shared" si="668"/>
        <v>0</v>
      </c>
      <c r="AN531" s="17">
        <f t="shared" si="668"/>
        <v>0</v>
      </c>
      <c r="AO531" s="17">
        <f t="shared" si="668"/>
        <v>0</v>
      </c>
      <c r="AP531" s="22" t="str">
        <f t="shared" si="662"/>
        <v/>
      </c>
      <c r="AQ531" s="69" t="str">
        <f t="shared" si="663"/>
        <v/>
      </c>
      <c r="AR531" s="8"/>
      <c r="AS531" s="16"/>
      <c r="AT531" s="16"/>
      <c r="AU531" s="16"/>
      <c r="AV531" s="16"/>
      <c r="AW531" s="16"/>
      <c r="AX531" s="16"/>
      <c r="AY531" s="16"/>
      <c r="AZ531" s="16"/>
      <c r="BA531" s="16"/>
      <c r="BB531" s="16"/>
      <c r="BC531" s="16"/>
      <c r="BD531" s="16"/>
      <c r="BE531" s="16"/>
      <c r="BF531" s="16"/>
      <c r="BG531" s="16"/>
      <c r="BH531" s="16"/>
      <c r="BI531" s="16"/>
      <c r="BJ531" s="16"/>
      <c r="BK531" s="16"/>
      <c r="BL531" s="16"/>
      <c r="BM531" s="16"/>
      <c r="BN531" s="16"/>
      <c r="BO531" s="16"/>
      <c r="BP531" s="16"/>
      <c r="BQ531" s="16"/>
      <c r="BR531" s="16"/>
      <c r="BS531" s="16"/>
      <c r="BT531" s="16"/>
      <c r="BU531" s="16"/>
      <c r="BV531" s="16"/>
      <c r="BW531" s="16"/>
      <c r="BX531" s="16"/>
      <c r="BY531" s="16"/>
      <c r="BZ531" s="16"/>
      <c r="CA531" s="16"/>
      <c r="CB531" s="16"/>
      <c r="CC531" s="16"/>
      <c r="CD531" s="16"/>
    </row>
    <row r="532" spans="1:82">
      <c r="A532" s="4"/>
      <c r="B532" s="4"/>
      <c r="C532" s="4"/>
      <c r="D532" s="17">
        <f>IF(UPPER(D268)="ABS",0,IF(AND(D$67&gt;0,N(D$68)=0,D$68&lt;&gt;"*"),N(D268)/D$67*D$66,0))</f>
        <v>0</v>
      </c>
      <c r="E532" s="17">
        <f t="shared" ref="E532:AO532" si="669">IF(UPPER(E268)="ABS",0,IF(AND(E$67&gt;0,N(E$68)=0,E$68&lt;&gt;"*"),N(E268)/E$67*E$66,0))</f>
        <v>0</v>
      </c>
      <c r="F532" s="17">
        <f t="shared" si="669"/>
        <v>0</v>
      </c>
      <c r="G532" s="17">
        <f t="shared" si="669"/>
        <v>0</v>
      </c>
      <c r="H532" s="17">
        <f t="shared" si="669"/>
        <v>0</v>
      </c>
      <c r="I532" s="17">
        <f t="shared" si="669"/>
        <v>0</v>
      </c>
      <c r="J532" s="17">
        <f t="shared" si="669"/>
        <v>0</v>
      </c>
      <c r="K532" s="17">
        <f t="shared" si="669"/>
        <v>0</v>
      </c>
      <c r="L532" s="17">
        <f t="shared" si="669"/>
        <v>0</v>
      </c>
      <c r="M532" s="17">
        <f t="shared" si="669"/>
        <v>0</v>
      </c>
      <c r="N532" s="17">
        <f t="shared" si="669"/>
        <v>0</v>
      </c>
      <c r="O532" s="17">
        <f t="shared" si="669"/>
        <v>0</v>
      </c>
      <c r="P532" s="17">
        <f t="shared" si="669"/>
        <v>0</v>
      </c>
      <c r="Q532" s="17">
        <f t="shared" si="669"/>
        <v>0</v>
      </c>
      <c r="R532" s="17">
        <f t="shared" si="669"/>
        <v>0</v>
      </c>
      <c r="S532" s="17">
        <f t="shared" si="669"/>
        <v>0</v>
      </c>
      <c r="T532" s="17">
        <f t="shared" si="669"/>
        <v>0</v>
      </c>
      <c r="U532" s="17">
        <f t="shared" si="669"/>
        <v>0</v>
      </c>
      <c r="V532" s="17">
        <f t="shared" si="669"/>
        <v>0</v>
      </c>
      <c r="W532" s="17">
        <f t="shared" si="669"/>
        <v>0</v>
      </c>
      <c r="X532" s="17">
        <f t="shared" si="669"/>
        <v>0</v>
      </c>
      <c r="Y532" s="17">
        <f t="shared" si="669"/>
        <v>0</v>
      </c>
      <c r="Z532" s="17">
        <f t="shared" si="669"/>
        <v>0</v>
      </c>
      <c r="AA532" s="17">
        <f t="shared" si="669"/>
        <v>0</v>
      </c>
      <c r="AB532" s="17">
        <f t="shared" si="669"/>
        <v>0</v>
      </c>
      <c r="AC532" s="17">
        <f t="shared" si="669"/>
        <v>0</v>
      </c>
      <c r="AD532" s="17">
        <f t="shared" si="669"/>
        <v>0</v>
      </c>
      <c r="AE532" s="17">
        <f t="shared" si="669"/>
        <v>0</v>
      </c>
      <c r="AF532" s="17">
        <f t="shared" si="669"/>
        <v>0</v>
      </c>
      <c r="AG532" s="17">
        <f t="shared" si="669"/>
        <v>0</v>
      </c>
      <c r="AH532" s="17">
        <f t="shared" si="669"/>
        <v>0</v>
      </c>
      <c r="AI532" s="17">
        <f t="shared" si="669"/>
        <v>0</v>
      </c>
      <c r="AJ532" s="17">
        <f t="shared" si="669"/>
        <v>0</v>
      </c>
      <c r="AK532" s="17">
        <f t="shared" si="669"/>
        <v>0</v>
      </c>
      <c r="AL532" s="17">
        <f t="shared" si="669"/>
        <v>0</v>
      </c>
      <c r="AM532" s="17">
        <f t="shared" si="669"/>
        <v>0</v>
      </c>
      <c r="AN532" s="17">
        <f t="shared" si="669"/>
        <v>0</v>
      </c>
      <c r="AO532" s="17">
        <f t="shared" si="669"/>
        <v>0</v>
      </c>
      <c r="AP532" s="22" t="str">
        <f t="shared" si="662"/>
        <v/>
      </c>
      <c r="AQ532" s="69" t="str">
        <f t="shared" si="663"/>
        <v/>
      </c>
      <c r="AR532" s="8"/>
      <c r="AS532" s="16"/>
      <c r="AT532" s="16"/>
      <c r="AU532" s="16"/>
      <c r="AV532" s="16"/>
      <c r="AW532" s="16"/>
      <c r="AX532" s="16"/>
      <c r="AY532" s="16"/>
      <c r="AZ532" s="16"/>
      <c r="BA532" s="16"/>
      <c r="BB532" s="16"/>
      <c r="BC532" s="16"/>
      <c r="BD532" s="16"/>
      <c r="BE532" s="16"/>
      <c r="BF532" s="16"/>
      <c r="BG532" s="16"/>
      <c r="BH532" s="16"/>
      <c r="BI532" s="16"/>
      <c r="BJ532" s="16"/>
      <c r="BK532" s="16"/>
      <c r="BL532" s="16"/>
      <c r="BM532" s="16"/>
      <c r="BN532" s="16"/>
      <c r="BO532" s="16"/>
      <c r="BP532" s="16"/>
      <c r="BQ532" s="16"/>
      <c r="BR532" s="16"/>
      <c r="BS532" s="16"/>
      <c r="BT532" s="16"/>
      <c r="BU532" s="16"/>
      <c r="BV532" s="16"/>
      <c r="BW532" s="16"/>
      <c r="BX532" s="16"/>
      <c r="BY532" s="16"/>
      <c r="BZ532" s="16"/>
      <c r="CA532" s="16"/>
      <c r="CB532" s="16"/>
      <c r="CC532" s="16"/>
      <c r="CD532" s="16"/>
    </row>
    <row r="533" spans="1:82">
      <c r="A533" s="4"/>
      <c r="B533" s="4"/>
      <c r="C533" s="4"/>
      <c r="D533" s="17">
        <f>IF(UPPER(D269)="ABS",0,IF(AND(D$67&gt;0,N(D$68)=0,D$68&lt;&gt;"*"),N(D269)/D$67*D$66,0))</f>
        <v>0</v>
      </c>
      <c r="E533" s="17">
        <f t="shared" ref="E533:AO533" si="670">IF(UPPER(E269)="ABS",0,IF(AND(E$67&gt;0,N(E$68)=0,E$68&lt;&gt;"*"),N(E269)/E$67*E$66,0))</f>
        <v>0</v>
      </c>
      <c r="F533" s="17">
        <f t="shared" si="670"/>
        <v>0</v>
      </c>
      <c r="G533" s="17">
        <f t="shared" si="670"/>
        <v>0</v>
      </c>
      <c r="H533" s="17">
        <f t="shared" si="670"/>
        <v>0</v>
      </c>
      <c r="I533" s="17">
        <f t="shared" si="670"/>
        <v>0</v>
      </c>
      <c r="J533" s="17">
        <f t="shared" si="670"/>
        <v>0</v>
      </c>
      <c r="K533" s="17">
        <f t="shared" si="670"/>
        <v>0</v>
      </c>
      <c r="L533" s="17">
        <f t="shared" si="670"/>
        <v>0</v>
      </c>
      <c r="M533" s="17">
        <f t="shared" si="670"/>
        <v>0</v>
      </c>
      <c r="N533" s="17">
        <f t="shared" si="670"/>
        <v>0</v>
      </c>
      <c r="O533" s="17">
        <f t="shared" si="670"/>
        <v>0</v>
      </c>
      <c r="P533" s="17">
        <f t="shared" si="670"/>
        <v>0</v>
      </c>
      <c r="Q533" s="17">
        <f t="shared" si="670"/>
        <v>0</v>
      </c>
      <c r="R533" s="17">
        <f t="shared" si="670"/>
        <v>0</v>
      </c>
      <c r="S533" s="17">
        <f t="shared" si="670"/>
        <v>0</v>
      </c>
      <c r="T533" s="17">
        <f t="shared" si="670"/>
        <v>0</v>
      </c>
      <c r="U533" s="17">
        <f t="shared" si="670"/>
        <v>0</v>
      </c>
      <c r="V533" s="17">
        <f t="shared" si="670"/>
        <v>0</v>
      </c>
      <c r="W533" s="17">
        <f t="shared" si="670"/>
        <v>0</v>
      </c>
      <c r="X533" s="17">
        <f t="shared" si="670"/>
        <v>0</v>
      </c>
      <c r="Y533" s="17">
        <f t="shared" si="670"/>
        <v>0</v>
      </c>
      <c r="Z533" s="17">
        <f t="shared" si="670"/>
        <v>0</v>
      </c>
      <c r="AA533" s="17">
        <f t="shared" si="670"/>
        <v>0</v>
      </c>
      <c r="AB533" s="17">
        <f t="shared" si="670"/>
        <v>0</v>
      </c>
      <c r="AC533" s="17">
        <f t="shared" si="670"/>
        <v>0</v>
      </c>
      <c r="AD533" s="17">
        <f t="shared" si="670"/>
        <v>0</v>
      </c>
      <c r="AE533" s="17">
        <f t="shared" si="670"/>
        <v>0</v>
      </c>
      <c r="AF533" s="17">
        <f t="shared" si="670"/>
        <v>0</v>
      </c>
      <c r="AG533" s="17">
        <f t="shared" si="670"/>
        <v>0</v>
      </c>
      <c r="AH533" s="17">
        <f t="shared" si="670"/>
        <v>0</v>
      </c>
      <c r="AI533" s="17">
        <f t="shared" si="670"/>
        <v>0</v>
      </c>
      <c r="AJ533" s="17">
        <f t="shared" si="670"/>
        <v>0</v>
      </c>
      <c r="AK533" s="17">
        <f t="shared" si="670"/>
        <v>0</v>
      </c>
      <c r="AL533" s="17">
        <f t="shared" si="670"/>
        <v>0</v>
      </c>
      <c r="AM533" s="17">
        <f t="shared" si="670"/>
        <v>0</v>
      </c>
      <c r="AN533" s="17">
        <f t="shared" si="670"/>
        <v>0</v>
      </c>
      <c r="AO533" s="17">
        <f t="shared" si="670"/>
        <v>0</v>
      </c>
      <c r="AP533" s="22" t="str">
        <f t="shared" si="662"/>
        <v/>
      </c>
      <c r="AQ533" s="69" t="str">
        <f t="shared" si="663"/>
        <v/>
      </c>
      <c r="AR533" s="8"/>
      <c r="AS533" s="16"/>
      <c r="AT533" s="16"/>
      <c r="AU533" s="16"/>
      <c r="AV533" s="16"/>
      <c r="AW533" s="16"/>
      <c r="AX533" s="16"/>
      <c r="AY533" s="16"/>
      <c r="AZ533" s="16"/>
      <c r="BA533" s="16"/>
      <c r="BB533" s="16"/>
      <c r="BC533" s="16"/>
      <c r="BD533" s="16"/>
      <c r="BE533" s="16"/>
      <c r="BF533" s="16"/>
      <c r="BG533" s="16"/>
      <c r="BH533" s="16"/>
      <c r="BI533" s="16"/>
      <c r="BJ533" s="16"/>
      <c r="BK533" s="16"/>
      <c r="BL533" s="16"/>
      <c r="BM533" s="16"/>
      <c r="BN533" s="16"/>
      <c r="BO533" s="16"/>
      <c r="BP533" s="16"/>
      <c r="BQ533" s="16"/>
      <c r="BR533" s="16"/>
      <c r="BS533" s="16"/>
      <c r="BT533" s="16"/>
      <c r="BU533" s="16"/>
      <c r="BV533" s="16"/>
      <c r="BW533" s="16"/>
      <c r="BX533" s="16"/>
      <c r="BY533" s="16"/>
      <c r="BZ533" s="16"/>
      <c r="CA533" s="16"/>
      <c r="CB533" s="16"/>
      <c r="CC533" s="16"/>
      <c r="CD533" s="16"/>
    </row>
    <row r="534" spans="1:82">
      <c r="A534" s="4"/>
      <c r="B534" s="4"/>
      <c r="C534" s="4"/>
      <c r="D534" s="17">
        <f>IF(UPPER(D270)="ABS",0,IF(AND(D$67&gt;0,N(D$68)=0,D$68&lt;&gt;"*"),N(D270)/D$67*D$66,0))</f>
        <v>0</v>
      </c>
      <c r="E534" s="17">
        <f t="shared" ref="E534:AO534" si="671">IF(UPPER(E270)="ABS",0,IF(AND(E$67&gt;0,N(E$68)=0,E$68&lt;&gt;"*"),N(E270)/E$67*E$66,0))</f>
        <v>0</v>
      </c>
      <c r="F534" s="17">
        <f t="shared" si="671"/>
        <v>0</v>
      </c>
      <c r="G534" s="17">
        <f t="shared" si="671"/>
        <v>0</v>
      </c>
      <c r="H534" s="17">
        <f t="shared" si="671"/>
        <v>0</v>
      </c>
      <c r="I534" s="17">
        <f t="shared" si="671"/>
        <v>0</v>
      </c>
      <c r="J534" s="17">
        <f t="shared" si="671"/>
        <v>0</v>
      </c>
      <c r="K534" s="17">
        <f t="shared" si="671"/>
        <v>0</v>
      </c>
      <c r="L534" s="17">
        <f t="shared" si="671"/>
        <v>0</v>
      </c>
      <c r="M534" s="17">
        <f t="shared" si="671"/>
        <v>0</v>
      </c>
      <c r="N534" s="17">
        <f t="shared" si="671"/>
        <v>0</v>
      </c>
      <c r="O534" s="17">
        <f t="shared" si="671"/>
        <v>0</v>
      </c>
      <c r="P534" s="17">
        <f t="shared" si="671"/>
        <v>0</v>
      </c>
      <c r="Q534" s="17">
        <f t="shared" si="671"/>
        <v>0</v>
      </c>
      <c r="R534" s="17">
        <f t="shared" si="671"/>
        <v>0</v>
      </c>
      <c r="S534" s="17">
        <f t="shared" si="671"/>
        <v>0</v>
      </c>
      <c r="T534" s="17">
        <f t="shared" si="671"/>
        <v>0</v>
      </c>
      <c r="U534" s="17">
        <f t="shared" si="671"/>
        <v>0</v>
      </c>
      <c r="V534" s="17">
        <f t="shared" si="671"/>
        <v>0</v>
      </c>
      <c r="W534" s="17">
        <f t="shared" si="671"/>
        <v>0</v>
      </c>
      <c r="X534" s="17">
        <f t="shared" si="671"/>
        <v>0</v>
      </c>
      <c r="Y534" s="17">
        <f t="shared" si="671"/>
        <v>0</v>
      </c>
      <c r="Z534" s="17">
        <f t="shared" si="671"/>
        <v>0</v>
      </c>
      <c r="AA534" s="17">
        <f t="shared" si="671"/>
        <v>0</v>
      </c>
      <c r="AB534" s="17">
        <f t="shared" si="671"/>
        <v>0</v>
      </c>
      <c r="AC534" s="17">
        <f t="shared" si="671"/>
        <v>0</v>
      </c>
      <c r="AD534" s="17">
        <f t="shared" si="671"/>
        <v>0</v>
      </c>
      <c r="AE534" s="17">
        <f t="shared" si="671"/>
        <v>0</v>
      </c>
      <c r="AF534" s="17">
        <f t="shared" si="671"/>
        <v>0</v>
      </c>
      <c r="AG534" s="17">
        <f t="shared" si="671"/>
        <v>0</v>
      </c>
      <c r="AH534" s="17">
        <f t="shared" si="671"/>
        <v>0</v>
      </c>
      <c r="AI534" s="17">
        <f t="shared" si="671"/>
        <v>0</v>
      </c>
      <c r="AJ534" s="17">
        <f t="shared" si="671"/>
        <v>0</v>
      </c>
      <c r="AK534" s="17">
        <f t="shared" si="671"/>
        <v>0</v>
      </c>
      <c r="AL534" s="17">
        <f t="shared" si="671"/>
        <v>0</v>
      </c>
      <c r="AM534" s="17">
        <f t="shared" si="671"/>
        <v>0</v>
      </c>
      <c r="AN534" s="17">
        <f t="shared" si="671"/>
        <v>0</v>
      </c>
      <c r="AO534" s="17">
        <f t="shared" si="671"/>
        <v>0</v>
      </c>
      <c r="AP534" s="22" t="str">
        <f t="shared" si="662"/>
        <v/>
      </c>
      <c r="AQ534" s="69" t="str">
        <f t="shared" si="663"/>
        <v/>
      </c>
      <c r="AR534" s="8"/>
      <c r="AS534" s="16"/>
      <c r="AT534" s="16"/>
      <c r="AU534" s="16"/>
      <c r="AV534" s="16"/>
      <c r="AW534" s="16"/>
      <c r="AX534" s="16"/>
      <c r="AY534" s="16"/>
      <c r="AZ534" s="16"/>
      <c r="BA534" s="16"/>
      <c r="BB534" s="16"/>
      <c r="BC534" s="16"/>
      <c r="BD534" s="16"/>
      <c r="BE534" s="16"/>
      <c r="BF534" s="16"/>
      <c r="BG534" s="16"/>
      <c r="BH534" s="16"/>
      <c r="BI534" s="16"/>
      <c r="BJ534" s="16"/>
      <c r="BK534" s="16"/>
      <c r="BL534" s="16"/>
      <c r="BM534" s="16"/>
      <c r="BN534" s="16"/>
      <c r="BO534" s="16"/>
      <c r="BP534" s="16"/>
      <c r="BQ534" s="16"/>
      <c r="BR534" s="16"/>
      <c r="BS534" s="16"/>
      <c r="BT534" s="16"/>
      <c r="BU534" s="16"/>
      <c r="BV534" s="16"/>
      <c r="BW534" s="16"/>
      <c r="BX534" s="16"/>
      <c r="BY534" s="16"/>
      <c r="BZ534" s="16"/>
      <c r="CA534" s="16"/>
      <c r="CB534" s="16"/>
      <c r="CC534" s="16"/>
      <c r="CD534" s="16"/>
    </row>
    <row r="535" spans="1:82">
      <c r="A535" s="4"/>
      <c r="B535" s="4"/>
      <c r="C535" s="4"/>
      <c r="D535" s="17">
        <f>IF(UPPER(D271)="ABS",0,IF(AND(D$67&gt;0,N(D$68)=0,D$68&lt;&gt;"*"),N(D271)/D$67*D$66,0))</f>
        <v>0</v>
      </c>
      <c r="E535" s="17">
        <f t="shared" ref="E535:AO535" si="672">IF(UPPER(E271)="ABS",0,IF(AND(E$67&gt;0,N(E$68)=0,E$68&lt;&gt;"*"),N(E271)/E$67*E$66,0))</f>
        <v>0</v>
      </c>
      <c r="F535" s="17">
        <f t="shared" si="672"/>
        <v>0</v>
      </c>
      <c r="G535" s="17">
        <f t="shared" si="672"/>
        <v>0</v>
      </c>
      <c r="H535" s="17">
        <f t="shared" si="672"/>
        <v>0</v>
      </c>
      <c r="I535" s="17">
        <f t="shared" si="672"/>
        <v>0</v>
      </c>
      <c r="J535" s="17">
        <f t="shared" si="672"/>
        <v>0</v>
      </c>
      <c r="K535" s="17">
        <f t="shared" si="672"/>
        <v>0</v>
      </c>
      <c r="L535" s="17">
        <f t="shared" si="672"/>
        <v>0</v>
      </c>
      <c r="M535" s="17">
        <f t="shared" si="672"/>
        <v>0</v>
      </c>
      <c r="N535" s="17">
        <f t="shared" si="672"/>
        <v>0</v>
      </c>
      <c r="O535" s="17">
        <f t="shared" si="672"/>
        <v>0</v>
      </c>
      <c r="P535" s="17">
        <f t="shared" si="672"/>
        <v>0</v>
      </c>
      <c r="Q535" s="17">
        <f t="shared" si="672"/>
        <v>0</v>
      </c>
      <c r="R535" s="17">
        <f t="shared" si="672"/>
        <v>0</v>
      </c>
      <c r="S535" s="17">
        <f t="shared" si="672"/>
        <v>0</v>
      </c>
      <c r="T535" s="17">
        <f t="shared" si="672"/>
        <v>0</v>
      </c>
      <c r="U535" s="17">
        <f t="shared" si="672"/>
        <v>0</v>
      </c>
      <c r="V535" s="17">
        <f t="shared" si="672"/>
        <v>0</v>
      </c>
      <c r="W535" s="17">
        <f t="shared" si="672"/>
        <v>0</v>
      </c>
      <c r="X535" s="17">
        <f t="shared" si="672"/>
        <v>0</v>
      </c>
      <c r="Y535" s="17">
        <f t="shared" si="672"/>
        <v>0</v>
      </c>
      <c r="Z535" s="17">
        <f t="shared" si="672"/>
        <v>0</v>
      </c>
      <c r="AA535" s="17">
        <f t="shared" si="672"/>
        <v>0</v>
      </c>
      <c r="AB535" s="17">
        <f t="shared" si="672"/>
        <v>0</v>
      </c>
      <c r="AC535" s="17">
        <f t="shared" si="672"/>
        <v>0</v>
      </c>
      <c r="AD535" s="17">
        <f t="shared" si="672"/>
        <v>0</v>
      </c>
      <c r="AE535" s="17">
        <f t="shared" si="672"/>
        <v>0</v>
      </c>
      <c r="AF535" s="17">
        <f t="shared" si="672"/>
        <v>0</v>
      </c>
      <c r="AG535" s="17">
        <f t="shared" si="672"/>
        <v>0</v>
      </c>
      <c r="AH535" s="17">
        <f t="shared" si="672"/>
        <v>0</v>
      </c>
      <c r="AI535" s="17">
        <f t="shared" si="672"/>
        <v>0</v>
      </c>
      <c r="AJ535" s="17">
        <f t="shared" si="672"/>
        <v>0</v>
      </c>
      <c r="AK535" s="17">
        <f t="shared" si="672"/>
        <v>0</v>
      </c>
      <c r="AL535" s="17">
        <f t="shared" si="672"/>
        <v>0</v>
      </c>
      <c r="AM535" s="17">
        <f t="shared" si="672"/>
        <v>0</v>
      </c>
      <c r="AN535" s="17">
        <f t="shared" si="672"/>
        <v>0</v>
      </c>
      <c r="AO535" s="17">
        <f t="shared" si="672"/>
        <v>0</v>
      </c>
      <c r="AP535" s="22" t="str">
        <f t="shared" si="662"/>
        <v/>
      </c>
      <c r="AQ535" s="69" t="str">
        <f t="shared" si="663"/>
        <v/>
      </c>
      <c r="AR535" s="8"/>
      <c r="AS535" s="16"/>
      <c r="AT535" s="16"/>
      <c r="AU535" s="16"/>
      <c r="AV535" s="16"/>
      <c r="AW535" s="16"/>
      <c r="AX535" s="16"/>
      <c r="AY535" s="16"/>
      <c r="AZ535" s="16"/>
      <c r="BA535" s="16"/>
      <c r="BB535" s="16"/>
      <c r="BC535" s="16"/>
      <c r="BD535" s="16"/>
      <c r="BE535" s="16"/>
      <c r="BF535" s="16"/>
      <c r="BG535" s="16"/>
      <c r="BH535" s="16"/>
      <c r="BI535" s="16"/>
      <c r="BJ535" s="16"/>
      <c r="BK535" s="16"/>
      <c r="BL535" s="16"/>
      <c r="BM535" s="16"/>
      <c r="BN535" s="16"/>
      <c r="BO535" s="16"/>
      <c r="BP535" s="16"/>
      <c r="BQ535" s="16"/>
      <c r="BR535" s="16"/>
      <c r="BS535" s="16"/>
      <c r="BT535" s="16"/>
      <c r="BU535" s="16"/>
      <c r="BV535" s="16"/>
      <c r="BW535" s="16"/>
      <c r="BX535" s="16"/>
      <c r="BY535" s="16"/>
      <c r="BZ535" s="16"/>
      <c r="CA535" s="16"/>
      <c r="CB535" s="16"/>
      <c r="CC535" s="16"/>
      <c r="CD535" s="16"/>
    </row>
    <row r="536" spans="1:82">
      <c r="A536" s="4"/>
      <c r="B536" s="4"/>
      <c r="C536" s="4"/>
      <c r="D536" s="17">
        <f t="shared" ref="D536:AO536" si="673">IF(UPPER(D272)="ABS",0,IF(AND(D$67&gt;0,N(D$68)=0,D$68&lt;&gt;"*"),N(D272)/D$67*D$66,0))</f>
        <v>0</v>
      </c>
      <c r="E536" s="17">
        <f t="shared" si="673"/>
        <v>0</v>
      </c>
      <c r="F536" s="17">
        <f t="shared" si="673"/>
        <v>0</v>
      </c>
      <c r="G536" s="17">
        <f t="shared" si="673"/>
        <v>0</v>
      </c>
      <c r="H536" s="17">
        <f t="shared" si="673"/>
        <v>0</v>
      </c>
      <c r="I536" s="17">
        <f t="shared" si="673"/>
        <v>0</v>
      </c>
      <c r="J536" s="17">
        <f t="shared" si="673"/>
        <v>0</v>
      </c>
      <c r="K536" s="17">
        <f t="shared" si="673"/>
        <v>0</v>
      </c>
      <c r="L536" s="17">
        <f t="shared" si="673"/>
        <v>0</v>
      </c>
      <c r="M536" s="17">
        <f t="shared" si="673"/>
        <v>0</v>
      </c>
      <c r="N536" s="17">
        <f t="shared" si="673"/>
        <v>0</v>
      </c>
      <c r="O536" s="17">
        <f t="shared" si="673"/>
        <v>0</v>
      </c>
      <c r="P536" s="17">
        <f t="shared" si="673"/>
        <v>0</v>
      </c>
      <c r="Q536" s="17">
        <f t="shared" si="673"/>
        <v>0</v>
      </c>
      <c r="R536" s="17">
        <f t="shared" si="673"/>
        <v>0</v>
      </c>
      <c r="S536" s="17">
        <f t="shared" si="673"/>
        <v>0</v>
      </c>
      <c r="T536" s="17">
        <f t="shared" si="673"/>
        <v>0</v>
      </c>
      <c r="U536" s="17">
        <f t="shared" si="673"/>
        <v>0</v>
      </c>
      <c r="V536" s="17">
        <f t="shared" si="673"/>
        <v>0</v>
      </c>
      <c r="W536" s="17">
        <f t="shared" si="673"/>
        <v>0</v>
      </c>
      <c r="X536" s="17">
        <f t="shared" si="673"/>
        <v>0</v>
      </c>
      <c r="Y536" s="17">
        <f t="shared" si="673"/>
        <v>0</v>
      </c>
      <c r="Z536" s="17">
        <f t="shared" si="673"/>
        <v>0</v>
      </c>
      <c r="AA536" s="17">
        <f t="shared" si="673"/>
        <v>0</v>
      </c>
      <c r="AB536" s="17">
        <f t="shared" si="673"/>
        <v>0</v>
      </c>
      <c r="AC536" s="17">
        <f t="shared" si="673"/>
        <v>0</v>
      </c>
      <c r="AD536" s="17">
        <f t="shared" si="673"/>
        <v>0</v>
      </c>
      <c r="AE536" s="17">
        <f t="shared" si="673"/>
        <v>0</v>
      </c>
      <c r="AF536" s="17">
        <f t="shared" si="673"/>
        <v>0</v>
      </c>
      <c r="AG536" s="17">
        <f t="shared" si="673"/>
        <v>0</v>
      </c>
      <c r="AH536" s="17">
        <f t="shared" si="673"/>
        <v>0</v>
      </c>
      <c r="AI536" s="17">
        <f t="shared" si="673"/>
        <v>0</v>
      </c>
      <c r="AJ536" s="17">
        <f t="shared" si="673"/>
        <v>0</v>
      </c>
      <c r="AK536" s="17">
        <f t="shared" si="673"/>
        <v>0</v>
      </c>
      <c r="AL536" s="17">
        <f t="shared" si="673"/>
        <v>0</v>
      </c>
      <c r="AM536" s="17">
        <f t="shared" si="673"/>
        <v>0</v>
      </c>
      <c r="AN536" s="17">
        <f t="shared" si="673"/>
        <v>0</v>
      </c>
      <c r="AO536" s="17">
        <f t="shared" si="673"/>
        <v>0</v>
      </c>
      <c r="AP536" s="22" t="str">
        <f t="shared" si="662"/>
        <v/>
      </c>
      <c r="AQ536" s="69" t="str">
        <f t="shared" si="663"/>
        <v/>
      </c>
      <c r="AR536" s="8"/>
      <c r="AS536" s="16"/>
      <c r="AT536" s="16"/>
      <c r="AU536" s="16"/>
      <c r="AV536" s="16"/>
      <c r="AW536" s="16"/>
      <c r="AX536" s="16"/>
      <c r="AY536" s="16"/>
      <c r="AZ536" s="16"/>
      <c r="BA536" s="16"/>
      <c r="BB536" s="16"/>
      <c r="BC536" s="16"/>
      <c r="BD536" s="16"/>
      <c r="BE536" s="16"/>
      <c r="BF536" s="16"/>
      <c r="BG536" s="16"/>
      <c r="BH536" s="16"/>
      <c r="BI536" s="16"/>
      <c r="BJ536" s="16"/>
      <c r="BK536" s="16"/>
      <c r="BL536" s="16"/>
      <c r="BM536" s="16"/>
      <c r="BN536" s="16"/>
      <c r="BO536" s="16"/>
      <c r="BP536" s="16"/>
      <c r="BQ536" s="16"/>
      <c r="BR536" s="16"/>
      <c r="BS536" s="16"/>
      <c r="BT536" s="16"/>
      <c r="BU536" s="16"/>
      <c r="BV536" s="16"/>
      <c r="BW536" s="16"/>
      <c r="BX536" s="16"/>
      <c r="BY536" s="16"/>
      <c r="BZ536" s="16"/>
      <c r="CA536" s="16"/>
      <c r="CB536" s="16"/>
      <c r="CC536" s="16"/>
      <c r="CD536" s="16"/>
    </row>
    <row r="537" spans="1:82">
      <c r="A537" s="4"/>
      <c r="B537" s="4"/>
      <c r="C537" s="4"/>
      <c r="D537" s="17">
        <f t="shared" ref="D537:AO537" si="674">IF(UPPER(D273)="ABS",0,IF(AND(D$67&gt;0,N(D$68)=0,D$68&lt;&gt;"*"),N(D273)/D$67*D$66,0))</f>
        <v>0</v>
      </c>
      <c r="E537" s="17">
        <f t="shared" si="674"/>
        <v>0</v>
      </c>
      <c r="F537" s="17">
        <f t="shared" si="674"/>
        <v>0</v>
      </c>
      <c r="G537" s="17">
        <f t="shared" si="674"/>
        <v>0</v>
      </c>
      <c r="H537" s="17">
        <f t="shared" si="674"/>
        <v>0</v>
      </c>
      <c r="I537" s="17">
        <f t="shared" si="674"/>
        <v>0</v>
      </c>
      <c r="J537" s="17">
        <f t="shared" si="674"/>
        <v>0</v>
      </c>
      <c r="K537" s="17">
        <f t="shared" si="674"/>
        <v>0</v>
      </c>
      <c r="L537" s="17">
        <f t="shared" si="674"/>
        <v>0</v>
      </c>
      <c r="M537" s="17">
        <f t="shared" si="674"/>
        <v>0</v>
      </c>
      <c r="N537" s="17">
        <f t="shared" si="674"/>
        <v>0</v>
      </c>
      <c r="O537" s="17">
        <f t="shared" si="674"/>
        <v>0</v>
      </c>
      <c r="P537" s="17">
        <f t="shared" si="674"/>
        <v>0</v>
      </c>
      <c r="Q537" s="17">
        <f t="shared" si="674"/>
        <v>0</v>
      </c>
      <c r="R537" s="17">
        <f t="shared" si="674"/>
        <v>0</v>
      </c>
      <c r="S537" s="17">
        <f t="shared" si="674"/>
        <v>0</v>
      </c>
      <c r="T537" s="17">
        <f t="shared" si="674"/>
        <v>0</v>
      </c>
      <c r="U537" s="17">
        <f t="shared" si="674"/>
        <v>0</v>
      </c>
      <c r="V537" s="17">
        <f t="shared" si="674"/>
        <v>0</v>
      </c>
      <c r="W537" s="17">
        <f t="shared" si="674"/>
        <v>0</v>
      </c>
      <c r="X537" s="17">
        <f t="shared" si="674"/>
        <v>0</v>
      </c>
      <c r="Y537" s="17">
        <f t="shared" si="674"/>
        <v>0</v>
      </c>
      <c r="Z537" s="17">
        <f t="shared" si="674"/>
        <v>0</v>
      </c>
      <c r="AA537" s="17">
        <f t="shared" si="674"/>
        <v>0</v>
      </c>
      <c r="AB537" s="17">
        <f t="shared" si="674"/>
        <v>0</v>
      </c>
      <c r="AC537" s="17">
        <f t="shared" si="674"/>
        <v>0</v>
      </c>
      <c r="AD537" s="17">
        <f t="shared" si="674"/>
        <v>0</v>
      </c>
      <c r="AE537" s="17">
        <f t="shared" si="674"/>
        <v>0</v>
      </c>
      <c r="AF537" s="17">
        <f t="shared" si="674"/>
        <v>0</v>
      </c>
      <c r="AG537" s="17">
        <f t="shared" si="674"/>
        <v>0</v>
      </c>
      <c r="AH537" s="17">
        <f t="shared" si="674"/>
        <v>0</v>
      </c>
      <c r="AI537" s="17">
        <f t="shared" si="674"/>
        <v>0</v>
      </c>
      <c r="AJ537" s="17">
        <f t="shared" si="674"/>
        <v>0</v>
      </c>
      <c r="AK537" s="17">
        <f t="shared" si="674"/>
        <v>0</v>
      </c>
      <c r="AL537" s="17">
        <f t="shared" si="674"/>
        <v>0</v>
      </c>
      <c r="AM537" s="17">
        <f t="shared" si="674"/>
        <v>0</v>
      </c>
      <c r="AN537" s="17">
        <f t="shared" si="674"/>
        <v>0</v>
      </c>
      <c r="AO537" s="17">
        <f t="shared" si="674"/>
        <v>0</v>
      </c>
      <c r="AP537" s="22" t="str">
        <f t="shared" si="662"/>
        <v/>
      </c>
      <c r="AQ537" s="69" t="str">
        <f t="shared" si="663"/>
        <v/>
      </c>
      <c r="AR537" s="8"/>
      <c r="AS537" s="16"/>
      <c r="AT537" s="16"/>
      <c r="AU537" s="16"/>
      <c r="AV537" s="16"/>
      <c r="AW537" s="16"/>
      <c r="AX537" s="16"/>
      <c r="AY537" s="16"/>
      <c r="AZ537" s="16"/>
      <c r="BA537" s="16"/>
      <c r="BB537" s="16"/>
      <c r="BC537" s="16"/>
      <c r="BD537" s="16"/>
      <c r="BE537" s="16"/>
      <c r="BF537" s="16"/>
      <c r="BG537" s="16"/>
      <c r="BH537" s="16"/>
      <c r="BI537" s="16"/>
      <c r="BJ537" s="16"/>
      <c r="BK537" s="16"/>
      <c r="BL537" s="16"/>
      <c r="BM537" s="16"/>
      <c r="BN537" s="16"/>
      <c r="BO537" s="16"/>
      <c r="BP537" s="16"/>
      <c r="BQ537" s="16"/>
      <c r="BR537" s="16"/>
      <c r="BS537" s="16"/>
      <c r="BT537" s="16"/>
      <c r="BU537" s="16"/>
      <c r="BV537" s="16"/>
      <c r="BW537" s="16"/>
      <c r="BX537" s="16"/>
      <c r="BY537" s="16"/>
      <c r="BZ537" s="16"/>
      <c r="CA537" s="16"/>
      <c r="CB537" s="16"/>
      <c r="CC537" s="16"/>
      <c r="CD537" s="16"/>
    </row>
    <row r="538" spans="1:82">
      <c r="A538" s="4"/>
      <c r="B538" s="4"/>
      <c r="C538" s="4"/>
      <c r="D538" s="17">
        <f t="shared" ref="D538:AO538" si="675">IF(UPPER(D274)="ABS",0,IF(AND(D$67&gt;0,N(D$68)=0,D$68&lt;&gt;"*"),N(D274)/D$67*D$66,0))</f>
        <v>0</v>
      </c>
      <c r="E538" s="17">
        <f t="shared" si="675"/>
        <v>0</v>
      </c>
      <c r="F538" s="17">
        <f t="shared" si="675"/>
        <v>0</v>
      </c>
      <c r="G538" s="17">
        <f t="shared" si="675"/>
        <v>0</v>
      </c>
      <c r="H538" s="17">
        <f t="shared" si="675"/>
        <v>0</v>
      </c>
      <c r="I538" s="17">
        <f t="shared" si="675"/>
        <v>0</v>
      </c>
      <c r="J538" s="17">
        <f t="shared" si="675"/>
        <v>0</v>
      </c>
      <c r="K538" s="17">
        <f t="shared" si="675"/>
        <v>0</v>
      </c>
      <c r="L538" s="17">
        <f t="shared" si="675"/>
        <v>0</v>
      </c>
      <c r="M538" s="17">
        <f t="shared" si="675"/>
        <v>0</v>
      </c>
      <c r="N538" s="17">
        <f t="shared" si="675"/>
        <v>0</v>
      </c>
      <c r="O538" s="17">
        <f t="shared" si="675"/>
        <v>0</v>
      </c>
      <c r="P538" s="17">
        <f t="shared" si="675"/>
        <v>0</v>
      </c>
      <c r="Q538" s="17">
        <f t="shared" si="675"/>
        <v>0</v>
      </c>
      <c r="R538" s="17">
        <f t="shared" si="675"/>
        <v>0</v>
      </c>
      <c r="S538" s="17">
        <f t="shared" si="675"/>
        <v>0</v>
      </c>
      <c r="T538" s="17">
        <f t="shared" si="675"/>
        <v>0</v>
      </c>
      <c r="U538" s="17">
        <f t="shared" si="675"/>
        <v>0</v>
      </c>
      <c r="V538" s="17">
        <f t="shared" si="675"/>
        <v>0</v>
      </c>
      <c r="W538" s="17">
        <f t="shared" si="675"/>
        <v>0</v>
      </c>
      <c r="X538" s="17">
        <f t="shared" si="675"/>
        <v>0</v>
      </c>
      <c r="Y538" s="17">
        <f t="shared" si="675"/>
        <v>0</v>
      </c>
      <c r="Z538" s="17">
        <f t="shared" si="675"/>
        <v>0</v>
      </c>
      <c r="AA538" s="17">
        <f t="shared" si="675"/>
        <v>0</v>
      </c>
      <c r="AB538" s="17">
        <f t="shared" si="675"/>
        <v>0</v>
      </c>
      <c r="AC538" s="17">
        <f t="shared" si="675"/>
        <v>0</v>
      </c>
      <c r="AD538" s="17">
        <f t="shared" si="675"/>
        <v>0</v>
      </c>
      <c r="AE538" s="17">
        <f t="shared" si="675"/>
        <v>0</v>
      </c>
      <c r="AF538" s="17">
        <f t="shared" si="675"/>
        <v>0</v>
      </c>
      <c r="AG538" s="17">
        <f t="shared" si="675"/>
        <v>0</v>
      </c>
      <c r="AH538" s="17">
        <f t="shared" si="675"/>
        <v>0</v>
      </c>
      <c r="AI538" s="17">
        <f t="shared" si="675"/>
        <v>0</v>
      </c>
      <c r="AJ538" s="17">
        <f t="shared" si="675"/>
        <v>0</v>
      </c>
      <c r="AK538" s="17">
        <f t="shared" si="675"/>
        <v>0</v>
      </c>
      <c r="AL538" s="17">
        <f t="shared" si="675"/>
        <v>0</v>
      </c>
      <c r="AM538" s="17">
        <f t="shared" si="675"/>
        <v>0</v>
      </c>
      <c r="AN538" s="17">
        <f t="shared" si="675"/>
        <v>0</v>
      </c>
      <c r="AO538" s="17">
        <f t="shared" si="675"/>
        <v>0</v>
      </c>
      <c r="AP538" s="22" t="str">
        <f t="shared" si="662"/>
        <v/>
      </c>
      <c r="AQ538" s="69" t="str">
        <f t="shared" si="663"/>
        <v/>
      </c>
      <c r="AR538" s="8"/>
      <c r="AS538" s="16"/>
      <c r="AT538" s="16"/>
      <c r="AU538" s="16"/>
      <c r="AV538" s="16"/>
      <c r="AW538" s="16"/>
      <c r="AX538" s="16"/>
      <c r="AY538" s="16"/>
      <c r="AZ538" s="16"/>
      <c r="BA538" s="16"/>
      <c r="BB538" s="16"/>
      <c r="BC538" s="16"/>
      <c r="BD538" s="16"/>
      <c r="BE538" s="16"/>
      <c r="BF538" s="16"/>
      <c r="BG538" s="16"/>
      <c r="BH538" s="16"/>
      <c r="BI538" s="16"/>
      <c r="BJ538" s="16"/>
      <c r="BK538" s="16"/>
      <c r="BL538" s="16"/>
      <c r="BM538" s="16"/>
      <c r="BN538" s="16"/>
      <c r="BO538" s="16"/>
      <c r="BP538" s="16"/>
      <c r="BQ538" s="16"/>
      <c r="BR538" s="16"/>
      <c r="BS538" s="16"/>
      <c r="BT538" s="16"/>
      <c r="BU538" s="16"/>
      <c r="BV538" s="16"/>
      <c r="BW538" s="16"/>
      <c r="BX538" s="16"/>
      <c r="BY538" s="16"/>
      <c r="BZ538" s="16"/>
      <c r="CA538" s="16"/>
      <c r="CB538" s="16"/>
      <c r="CC538" s="16"/>
      <c r="CD538" s="16"/>
    </row>
    <row r="539" spans="1:82">
      <c r="A539" s="4"/>
      <c r="B539" s="4"/>
      <c r="C539" s="4"/>
      <c r="D539" s="17">
        <f t="shared" ref="D539:AO539" si="676">IF(UPPER(D275)="ABS",0,IF(AND(D$67&gt;0,N(D$68)=0,D$68&lt;&gt;"*"),N(D275)/D$67*D$66,0))</f>
        <v>0</v>
      </c>
      <c r="E539" s="17">
        <f t="shared" si="676"/>
        <v>0</v>
      </c>
      <c r="F539" s="17">
        <f t="shared" si="676"/>
        <v>0</v>
      </c>
      <c r="G539" s="17">
        <f t="shared" si="676"/>
        <v>0</v>
      </c>
      <c r="H539" s="17">
        <f t="shared" si="676"/>
        <v>0</v>
      </c>
      <c r="I539" s="17">
        <f t="shared" si="676"/>
        <v>0</v>
      </c>
      <c r="J539" s="17">
        <f t="shared" si="676"/>
        <v>0</v>
      </c>
      <c r="K539" s="17">
        <f t="shared" si="676"/>
        <v>0</v>
      </c>
      <c r="L539" s="17">
        <f t="shared" si="676"/>
        <v>0</v>
      </c>
      <c r="M539" s="17">
        <f t="shared" si="676"/>
        <v>0</v>
      </c>
      <c r="N539" s="17">
        <f t="shared" si="676"/>
        <v>0</v>
      </c>
      <c r="O539" s="17">
        <f t="shared" si="676"/>
        <v>0</v>
      </c>
      <c r="P539" s="17">
        <f t="shared" si="676"/>
        <v>0</v>
      </c>
      <c r="Q539" s="17">
        <f t="shared" si="676"/>
        <v>0</v>
      </c>
      <c r="R539" s="17">
        <f t="shared" si="676"/>
        <v>0</v>
      </c>
      <c r="S539" s="17">
        <f t="shared" si="676"/>
        <v>0</v>
      </c>
      <c r="T539" s="17">
        <f t="shared" si="676"/>
        <v>0</v>
      </c>
      <c r="U539" s="17">
        <f t="shared" si="676"/>
        <v>0</v>
      </c>
      <c r="V539" s="17">
        <f t="shared" si="676"/>
        <v>0</v>
      </c>
      <c r="W539" s="17">
        <f t="shared" si="676"/>
        <v>0</v>
      </c>
      <c r="X539" s="17">
        <f t="shared" si="676"/>
        <v>0</v>
      </c>
      <c r="Y539" s="17">
        <f t="shared" si="676"/>
        <v>0</v>
      </c>
      <c r="Z539" s="17">
        <f t="shared" si="676"/>
        <v>0</v>
      </c>
      <c r="AA539" s="17">
        <f t="shared" si="676"/>
        <v>0</v>
      </c>
      <c r="AB539" s="17">
        <f t="shared" si="676"/>
        <v>0</v>
      </c>
      <c r="AC539" s="17">
        <f t="shared" si="676"/>
        <v>0</v>
      </c>
      <c r="AD539" s="17">
        <f t="shared" si="676"/>
        <v>0</v>
      </c>
      <c r="AE539" s="17">
        <f t="shared" si="676"/>
        <v>0</v>
      </c>
      <c r="AF539" s="17">
        <f t="shared" si="676"/>
        <v>0</v>
      </c>
      <c r="AG539" s="17">
        <f t="shared" si="676"/>
        <v>0</v>
      </c>
      <c r="AH539" s="17">
        <f t="shared" si="676"/>
        <v>0</v>
      </c>
      <c r="AI539" s="17">
        <f t="shared" si="676"/>
        <v>0</v>
      </c>
      <c r="AJ539" s="17">
        <f t="shared" si="676"/>
        <v>0</v>
      </c>
      <c r="AK539" s="17">
        <f t="shared" si="676"/>
        <v>0</v>
      </c>
      <c r="AL539" s="17">
        <f t="shared" si="676"/>
        <v>0</v>
      </c>
      <c r="AM539" s="17">
        <f t="shared" si="676"/>
        <v>0</v>
      </c>
      <c r="AN539" s="17">
        <f t="shared" si="676"/>
        <v>0</v>
      </c>
      <c r="AO539" s="17">
        <f t="shared" si="676"/>
        <v>0</v>
      </c>
      <c r="AP539" s="22" t="str">
        <f t="shared" si="662"/>
        <v/>
      </c>
      <c r="AQ539" s="69" t="str">
        <f t="shared" si="663"/>
        <v/>
      </c>
      <c r="AR539" s="8"/>
      <c r="AS539" s="16"/>
      <c r="AT539" s="16"/>
      <c r="AU539" s="16"/>
      <c r="AV539" s="16"/>
      <c r="AW539" s="16"/>
      <c r="AX539" s="16"/>
      <c r="AY539" s="16"/>
      <c r="AZ539" s="16"/>
      <c r="BA539" s="16"/>
      <c r="BB539" s="16"/>
      <c r="BC539" s="16"/>
      <c r="BD539" s="16"/>
      <c r="BE539" s="16"/>
      <c r="BF539" s="16"/>
      <c r="BG539" s="16"/>
      <c r="BH539" s="16"/>
      <c r="BI539" s="16"/>
      <c r="BJ539" s="16"/>
      <c r="BK539" s="16"/>
      <c r="BL539" s="16"/>
      <c r="BM539" s="16"/>
      <c r="BN539" s="16"/>
      <c r="BO539" s="16"/>
      <c r="BP539" s="16"/>
      <c r="BQ539" s="16"/>
      <c r="BR539" s="16"/>
      <c r="BS539" s="16"/>
      <c r="BT539" s="16"/>
      <c r="BU539" s="16"/>
      <c r="BV539" s="16"/>
      <c r="BW539" s="16"/>
      <c r="BX539" s="16"/>
      <c r="BY539" s="16"/>
      <c r="BZ539" s="16"/>
      <c r="CA539" s="16"/>
      <c r="CB539" s="16"/>
      <c r="CC539" s="16"/>
      <c r="CD539" s="16"/>
    </row>
    <row r="540" spans="1:82">
      <c r="A540" s="4"/>
      <c r="B540" s="4"/>
      <c r="C540" s="4"/>
      <c r="D540" s="17">
        <f t="shared" ref="D540:AO540" si="677">IF(UPPER(D276)="ABS",0,IF(AND(D$67&gt;0,N(D$68)=0,D$68&lt;&gt;"*"),N(D276)/D$67*D$66,0))</f>
        <v>0</v>
      </c>
      <c r="E540" s="17">
        <f t="shared" si="677"/>
        <v>0</v>
      </c>
      <c r="F540" s="17">
        <f t="shared" si="677"/>
        <v>0</v>
      </c>
      <c r="G540" s="17">
        <f t="shared" si="677"/>
        <v>0</v>
      </c>
      <c r="H540" s="17">
        <f t="shared" si="677"/>
        <v>0</v>
      </c>
      <c r="I540" s="17">
        <f t="shared" si="677"/>
        <v>0</v>
      </c>
      <c r="J540" s="17">
        <f t="shared" si="677"/>
        <v>0</v>
      </c>
      <c r="K540" s="17">
        <f t="shared" si="677"/>
        <v>0</v>
      </c>
      <c r="L540" s="17">
        <f t="shared" si="677"/>
        <v>0</v>
      </c>
      <c r="M540" s="17">
        <f t="shared" si="677"/>
        <v>0</v>
      </c>
      <c r="N540" s="17">
        <f t="shared" si="677"/>
        <v>0</v>
      </c>
      <c r="O540" s="17">
        <f t="shared" si="677"/>
        <v>0</v>
      </c>
      <c r="P540" s="17">
        <f t="shared" si="677"/>
        <v>0</v>
      </c>
      <c r="Q540" s="17">
        <f t="shared" si="677"/>
        <v>0</v>
      </c>
      <c r="R540" s="17">
        <f t="shared" si="677"/>
        <v>0</v>
      </c>
      <c r="S540" s="17">
        <f t="shared" si="677"/>
        <v>0</v>
      </c>
      <c r="T540" s="17">
        <f t="shared" si="677"/>
        <v>0</v>
      </c>
      <c r="U540" s="17">
        <f t="shared" si="677"/>
        <v>0</v>
      </c>
      <c r="V540" s="17">
        <f t="shared" si="677"/>
        <v>0</v>
      </c>
      <c r="W540" s="17">
        <f t="shared" si="677"/>
        <v>0</v>
      </c>
      <c r="X540" s="17">
        <f t="shared" si="677"/>
        <v>0</v>
      </c>
      <c r="Y540" s="17">
        <f t="shared" si="677"/>
        <v>0</v>
      </c>
      <c r="Z540" s="17">
        <f t="shared" si="677"/>
        <v>0</v>
      </c>
      <c r="AA540" s="17">
        <f t="shared" si="677"/>
        <v>0</v>
      </c>
      <c r="AB540" s="17">
        <f t="shared" si="677"/>
        <v>0</v>
      </c>
      <c r="AC540" s="17">
        <f t="shared" si="677"/>
        <v>0</v>
      </c>
      <c r="AD540" s="17">
        <f t="shared" si="677"/>
        <v>0</v>
      </c>
      <c r="AE540" s="17">
        <f t="shared" si="677"/>
        <v>0</v>
      </c>
      <c r="AF540" s="17">
        <f t="shared" si="677"/>
        <v>0</v>
      </c>
      <c r="AG540" s="17">
        <f t="shared" si="677"/>
        <v>0</v>
      </c>
      <c r="AH540" s="17">
        <f t="shared" si="677"/>
        <v>0</v>
      </c>
      <c r="AI540" s="17">
        <f t="shared" si="677"/>
        <v>0</v>
      </c>
      <c r="AJ540" s="17">
        <f t="shared" si="677"/>
        <v>0</v>
      </c>
      <c r="AK540" s="17">
        <f t="shared" si="677"/>
        <v>0</v>
      </c>
      <c r="AL540" s="17">
        <f t="shared" si="677"/>
        <v>0</v>
      </c>
      <c r="AM540" s="17">
        <f t="shared" si="677"/>
        <v>0</v>
      </c>
      <c r="AN540" s="17">
        <f t="shared" si="677"/>
        <v>0</v>
      </c>
      <c r="AO540" s="17">
        <f t="shared" si="677"/>
        <v>0</v>
      </c>
      <c r="AP540" s="22" t="str">
        <f t="shared" si="662"/>
        <v/>
      </c>
      <c r="AQ540" s="69" t="str">
        <f t="shared" si="663"/>
        <v/>
      </c>
      <c r="AR540" s="8"/>
      <c r="AS540" s="16"/>
      <c r="AT540" s="16"/>
      <c r="AU540" s="16"/>
      <c r="AV540" s="16"/>
      <c r="AW540" s="16"/>
      <c r="AX540" s="16"/>
      <c r="AY540" s="16"/>
      <c r="AZ540" s="16"/>
      <c r="BA540" s="16"/>
      <c r="BB540" s="16"/>
      <c r="BC540" s="16"/>
      <c r="BD540" s="16"/>
      <c r="BE540" s="16"/>
      <c r="BF540" s="16"/>
      <c r="BG540" s="16"/>
      <c r="BH540" s="16"/>
      <c r="BI540" s="16"/>
      <c r="BJ540" s="16"/>
      <c r="BK540" s="16"/>
      <c r="BL540" s="16"/>
      <c r="BM540" s="16"/>
      <c r="BN540" s="16"/>
      <c r="BO540" s="16"/>
      <c r="BP540" s="16"/>
      <c r="BQ540" s="16"/>
      <c r="BR540" s="16"/>
      <c r="BS540" s="16"/>
      <c r="BT540" s="16"/>
      <c r="BU540" s="16"/>
      <c r="BV540" s="16"/>
      <c r="BW540" s="16"/>
      <c r="BX540" s="16"/>
      <c r="BY540" s="16"/>
      <c r="BZ540" s="16"/>
      <c r="CA540" s="16"/>
      <c r="CB540" s="16"/>
      <c r="CC540" s="16"/>
      <c r="CD540" s="16"/>
    </row>
    <row r="541" spans="1:82">
      <c r="A541" s="4"/>
      <c r="B541" s="4"/>
      <c r="C541" s="4"/>
      <c r="D541" s="17">
        <f t="shared" ref="D541:AO541" si="678">IF(UPPER(D277)="ABS",0,IF(AND(D$67&gt;0,N(D$68)=0,D$68&lt;&gt;"*"),N(D277)/D$67*D$66,0))</f>
        <v>0</v>
      </c>
      <c r="E541" s="17">
        <f t="shared" si="678"/>
        <v>0</v>
      </c>
      <c r="F541" s="17">
        <f t="shared" si="678"/>
        <v>0</v>
      </c>
      <c r="G541" s="17">
        <f t="shared" si="678"/>
        <v>0</v>
      </c>
      <c r="H541" s="17">
        <f t="shared" si="678"/>
        <v>0</v>
      </c>
      <c r="I541" s="17">
        <f t="shared" si="678"/>
        <v>0</v>
      </c>
      <c r="J541" s="17">
        <f t="shared" si="678"/>
        <v>0</v>
      </c>
      <c r="K541" s="17">
        <f t="shared" si="678"/>
        <v>0</v>
      </c>
      <c r="L541" s="17">
        <f t="shared" si="678"/>
        <v>0</v>
      </c>
      <c r="M541" s="17">
        <f t="shared" si="678"/>
        <v>0</v>
      </c>
      <c r="N541" s="17">
        <f t="shared" si="678"/>
        <v>0</v>
      </c>
      <c r="O541" s="17">
        <f t="shared" si="678"/>
        <v>0</v>
      </c>
      <c r="P541" s="17">
        <f t="shared" si="678"/>
        <v>0</v>
      </c>
      <c r="Q541" s="17">
        <f t="shared" si="678"/>
        <v>0</v>
      </c>
      <c r="R541" s="17">
        <f t="shared" si="678"/>
        <v>0</v>
      </c>
      <c r="S541" s="17">
        <f t="shared" si="678"/>
        <v>0</v>
      </c>
      <c r="T541" s="17">
        <f t="shared" si="678"/>
        <v>0</v>
      </c>
      <c r="U541" s="17">
        <f t="shared" si="678"/>
        <v>0</v>
      </c>
      <c r="V541" s="17">
        <f t="shared" si="678"/>
        <v>0</v>
      </c>
      <c r="W541" s="17">
        <f t="shared" si="678"/>
        <v>0</v>
      </c>
      <c r="X541" s="17">
        <f t="shared" si="678"/>
        <v>0</v>
      </c>
      <c r="Y541" s="17">
        <f t="shared" si="678"/>
        <v>0</v>
      </c>
      <c r="Z541" s="17">
        <f t="shared" si="678"/>
        <v>0</v>
      </c>
      <c r="AA541" s="17">
        <f t="shared" si="678"/>
        <v>0</v>
      </c>
      <c r="AB541" s="17">
        <f t="shared" si="678"/>
        <v>0</v>
      </c>
      <c r="AC541" s="17">
        <f t="shared" si="678"/>
        <v>0</v>
      </c>
      <c r="AD541" s="17">
        <f t="shared" si="678"/>
        <v>0</v>
      </c>
      <c r="AE541" s="17">
        <f t="shared" si="678"/>
        <v>0</v>
      </c>
      <c r="AF541" s="17">
        <f t="shared" si="678"/>
        <v>0</v>
      </c>
      <c r="AG541" s="17">
        <f t="shared" si="678"/>
        <v>0</v>
      </c>
      <c r="AH541" s="17">
        <f t="shared" si="678"/>
        <v>0</v>
      </c>
      <c r="AI541" s="17">
        <f t="shared" si="678"/>
        <v>0</v>
      </c>
      <c r="AJ541" s="17">
        <f t="shared" si="678"/>
        <v>0</v>
      </c>
      <c r="AK541" s="17">
        <f t="shared" si="678"/>
        <v>0</v>
      </c>
      <c r="AL541" s="17">
        <f t="shared" si="678"/>
        <v>0</v>
      </c>
      <c r="AM541" s="17">
        <f t="shared" si="678"/>
        <v>0</v>
      </c>
      <c r="AN541" s="17">
        <f t="shared" si="678"/>
        <v>0</v>
      </c>
      <c r="AO541" s="17">
        <f t="shared" si="678"/>
        <v>0</v>
      </c>
      <c r="AP541" s="22" t="str">
        <f t="shared" si="662"/>
        <v/>
      </c>
      <c r="AQ541" s="69" t="str">
        <f t="shared" si="663"/>
        <v/>
      </c>
      <c r="AR541" s="8"/>
      <c r="AS541" s="16"/>
      <c r="AT541" s="16"/>
      <c r="AU541" s="16"/>
      <c r="AV541" s="16"/>
      <c r="AW541" s="16"/>
      <c r="AX541" s="16"/>
      <c r="AY541" s="16"/>
      <c r="AZ541" s="16"/>
      <c r="BA541" s="16"/>
      <c r="BB541" s="16"/>
      <c r="BC541" s="16"/>
      <c r="BD541" s="16"/>
      <c r="BE541" s="16"/>
      <c r="BF541" s="16"/>
      <c r="BG541" s="16"/>
      <c r="BH541" s="16"/>
      <c r="BI541" s="16"/>
      <c r="BJ541" s="16"/>
      <c r="BK541" s="16"/>
      <c r="BL541" s="16"/>
      <c r="BM541" s="16"/>
      <c r="BN541" s="16"/>
      <c r="BO541" s="16"/>
      <c r="BP541" s="16"/>
      <c r="BQ541" s="16"/>
      <c r="BR541" s="16"/>
      <c r="BS541" s="16"/>
      <c r="BT541" s="16"/>
      <c r="BU541" s="16"/>
      <c r="BV541" s="16"/>
      <c r="BW541" s="16"/>
      <c r="BX541" s="16"/>
      <c r="BY541" s="16"/>
      <c r="BZ541" s="16"/>
      <c r="CA541" s="16"/>
      <c r="CB541" s="16"/>
      <c r="CC541" s="16"/>
      <c r="CD541" s="16"/>
    </row>
    <row r="542" spans="1:82">
      <c r="A542" s="4"/>
      <c r="B542" s="4"/>
      <c r="C542" s="4"/>
      <c r="D542" s="17">
        <f t="shared" ref="D542:AO542" si="679">IF(UPPER(D278)="ABS",0,IF(AND(D$67&gt;0,N(D$68)=0,D$68&lt;&gt;"*"),N(D278)/D$67*D$66,0))</f>
        <v>0</v>
      </c>
      <c r="E542" s="17">
        <f t="shared" si="679"/>
        <v>0</v>
      </c>
      <c r="F542" s="17">
        <f t="shared" si="679"/>
        <v>0</v>
      </c>
      <c r="G542" s="17">
        <f t="shared" si="679"/>
        <v>0</v>
      </c>
      <c r="H542" s="17">
        <f t="shared" si="679"/>
        <v>0</v>
      </c>
      <c r="I542" s="17">
        <f t="shared" si="679"/>
        <v>0</v>
      </c>
      <c r="J542" s="17">
        <f t="shared" si="679"/>
        <v>0</v>
      </c>
      <c r="K542" s="17">
        <f t="shared" si="679"/>
        <v>0</v>
      </c>
      <c r="L542" s="17">
        <f t="shared" si="679"/>
        <v>0</v>
      </c>
      <c r="M542" s="17">
        <f t="shared" si="679"/>
        <v>0</v>
      </c>
      <c r="N542" s="17">
        <f t="shared" si="679"/>
        <v>0</v>
      </c>
      <c r="O542" s="17">
        <f t="shared" si="679"/>
        <v>0</v>
      </c>
      <c r="P542" s="17">
        <f t="shared" si="679"/>
        <v>0</v>
      </c>
      <c r="Q542" s="17">
        <f t="shared" si="679"/>
        <v>0</v>
      </c>
      <c r="R542" s="17">
        <f t="shared" si="679"/>
        <v>0</v>
      </c>
      <c r="S542" s="17">
        <f t="shared" si="679"/>
        <v>0</v>
      </c>
      <c r="T542" s="17">
        <f t="shared" si="679"/>
        <v>0</v>
      </c>
      <c r="U542" s="17">
        <f t="shared" si="679"/>
        <v>0</v>
      </c>
      <c r="V542" s="17">
        <f t="shared" si="679"/>
        <v>0</v>
      </c>
      <c r="W542" s="17">
        <f t="shared" si="679"/>
        <v>0</v>
      </c>
      <c r="X542" s="17">
        <f t="shared" si="679"/>
        <v>0</v>
      </c>
      <c r="Y542" s="17">
        <f t="shared" si="679"/>
        <v>0</v>
      </c>
      <c r="Z542" s="17">
        <f t="shared" si="679"/>
        <v>0</v>
      </c>
      <c r="AA542" s="17">
        <f t="shared" si="679"/>
        <v>0</v>
      </c>
      <c r="AB542" s="17">
        <f t="shared" si="679"/>
        <v>0</v>
      </c>
      <c r="AC542" s="17">
        <f t="shared" si="679"/>
        <v>0</v>
      </c>
      <c r="AD542" s="17">
        <f t="shared" si="679"/>
        <v>0</v>
      </c>
      <c r="AE542" s="17">
        <f t="shared" si="679"/>
        <v>0</v>
      </c>
      <c r="AF542" s="17">
        <f t="shared" si="679"/>
        <v>0</v>
      </c>
      <c r="AG542" s="17">
        <f t="shared" si="679"/>
        <v>0</v>
      </c>
      <c r="AH542" s="17">
        <f t="shared" si="679"/>
        <v>0</v>
      </c>
      <c r="AI542" s="17">
        <f t="shared" si="679"/>
        <v>0</v>
      </c>
      <c r="AJ542" s="17">
        <f t="shared" si="679"/>
        <v>0</v>
      </c>
      <c r="AK542" s="17">
        <f t="shared" si="679"/>
        <v>0</v>
      </c>
      <c r="AL542" s="17">
        <f t="shared" si="679"/>
        <v>0</v>
      </c>
      <c r="AM542" s="17">
        <f t="shared" si="679"/>
        <v>0</v>
      </c>
      <c r="AN542" s="17">
        <f t="shared" si="679"/>
        <v>0</v>
      </c>
      <c r="AO542" s="17">
        <f t="shared" si="679"/>
        <v>0</v>
      </c>
      <c r="AP542" s="22" t="str">
        <f t="shared" si="662"/>
        <v/>
      </c>
      <c r="AQ542" s="69" t="str">
        <f t="shared" si="663"/>
        <v/>
      </c>
      <c r="AR542" s="8"/>
      <c r="AS542" s="16"/>
      <c r="AT542" s="16"/>
      <c r="AU542" s="16"/>
      <c r="AV542" s="16"/>
      <c r="AW542" s="16"/>
      <c r="AX542" s="16"/>
      <c r="AY542" s="16"/>
      <c r="AZ542" s="16"/>
      <c r="BA542" s="16"/>
      <c r="BB542" s="16"/>
      <c r="BC542" s="16"/>
      <c r="BD542" s="16"/>
      <c r="BE542" s="16"/>
      <c r="BF542" s="16"/>
      <c r="BG542" s="16"/>
      <c r="BH542" s="16"/>
      <c r="BI542" s="16"/>
      <c r="BJ542" s="16"/>
      <c r="BK542" s="16"/>
      <c r="BL542" s="16"/>
      <c r="BM542" s="16"/>
      <c r="BN542" s="16"/>
      <c r="BO542" s="16"/>
      <c r="BP542" s="16"/>
      <c r="BQ542" s="16"/>
      <c r="BR542" s="16"/>
      <c r="BS542" s="16"/>
      <c r="BT542" s="16"/>
      <c r="BU542" s="16"/>
      <c r="BV542" s="16"/>
      <c r="BW542" s="16"/>
      <c r="BX542" s="16"/>
      <c r="BY542" s="16"/>
      <c r="BZ542" s="16"/>
      <c r="CA542" s="16"/>
      <c r="CB542" s="16"/>
      <c r="CC542" s="16"/>
      <c r="CD542" s="16"/>
    </row>
    <row r="543" spans="1:82">
      <c r="A543" s="4"/>
      <c r="B543" s="4"/>
      <c r="C543" s="4"/>
      <c r="D543" s="17">
        <f t="shared" ref="D543:AO543" si="680">IF(UPPER(D279)="ABS",0,IF(AND(D$67&gt;0,N(D$68)=0,D$68&lt;&gt;"*"),N(D279)/D$67*D$66,0))</f>
        <v>0</v>
      </c>
      <c r="E543" s="17">
        <f t="shared" si="680"/>
        <v>0</v>
      </c>
      <c r="F543" s="17">
        <f t="shared" si="680"/>
        <v>0</v>
      </c>
      <c r="G543" s="17">
        <f t="shared" si="680"/>
        <v>0</v>
      </c>
      <c r="H543" s="17">
        <f t="shared" si="680"/>
        <v>0</v>
      </c>
      <c r="I543" s="17">
        <f t="shared" si="680"/>
        <v>0</v>
      </c>
      <c r="J543" s="17">
        <f t="shared" si="680"/>
        <v>0</v>
      </c>
      <c r="K543" s="17">
        <f t="shared" si="680"/>
        <v>0</v>
      </c>
      <c r="L543" s="17">
        <f t="shared" si="680"/>
        <v>0</v>
      </c>
      <c r="M543" s="17">
        <f t="shared" si="680"/>
        <v>0</v>
      </c>
      <c r="N543" s="17">
        <f t="shared" si="680"/>
        <v>0</v>
      </c>
      <c r="O543" s="17">
        <f t="shared" si="680"/>
        <v>0</v>
      </c>
      <c r="P543" s="17">
        <f t="shared" si="680"/>
        <v>0</v>
      </c>
      <c r="Q543" s="17">
        <f t="shared" si="680"/>
        <v>0</v>
      </c>
      <c r="R543" s="17">
        <f t="shared" si="680"/>
        <v>0</v>
      </c>
      <c r="S543" s="17">
        <f t="shared" si="680"/>
        <v>0</v>
      </c>
      <c r="T543" s="17">
        <f t="shared" si="680"/>
        <v>0</v>
      </c>
      <c r="U543" s="17">
        <f t="shared" si="680"/>
        <v>0</v>
      </c>
      <c r="V543" s="17">
        <f t="shared" si="680"/>
        <v>0</v>
      </c>
      <c r="W543" s="17">
        <f t="shared" si="680"/>
        <v>0</v>
      </c>
      <c r="X543" s="17">
        <f t="shared" si="680"/>
        <v>0</v>
      </c>
      <c r="Y543" s="17">
        <f t="shared" si="680"/>
        <v>0</v>
      </c>
      <c r="Z543" s="17">
        <f t="shared" si="680"/>
        <v>0</v>
      </c>
      <c r="AA543" s="17">
        <f t="shared" si="680"/>
        <v>0</v>
      </c>
      <c r="AB543" s="17">
        <f t="shared" si="680"/>
        <v>0</v>
      </c>
      <c r="AC543" s="17">
        <f t="shared" si="680"/>
        <v>0</v>
      </c>
      <c r="AD543" s="17">
        <f t="shared" si="680"/>
        <v>0</v>
      </c>
      <c r="AE543" s="17">
        <f t="shared" si="680"/>
        <v>0</v>
      </c>
      <c r="AF543" s="17">
        <f t="shared" si="680"/>
        <v>0</v>
      </c>
      <c r="AG543" s="17">
        <f t="shared" si="680"/>
        <v>0</v>
      </c>
      <c r="AH543" s="17">
        <f t="shared" si="680"/>
        <v>0</v>
      </c>
      <c r="AI543" s="17">
        <f t="shared" si="680"/>
        <v>0</v>
      </c>
      <c r="AJ543" s="17">
        <f t="shared" si="680"/>
        <v>0</v>
      </c>
      <c r="AK543" s="17">
        <f t="shared" si="680"/>
        <v>0</v>
      </c>
      <c r="AL543" s="17">
        <f t="shared" si="680"/>
        <v>0</v>
      </c>
      <c r="AM543" s="17">
        <f t="shared" si="680"/>
        <v>0</v>
      </c>
      <c r="AN543" s="17">
        <f t="shared" si="680"/>
        <v>0</v>
      </c>
      <c r="AO543" s="17">
        <f t="shared" si="680"/>
        <v>0</v>
      </c>
      <c r="AP543" s="22" t="str">
        <f t="shared" si="662"/>
        <v/>
      </c>
      <c r="AQ543" s="69" t="str">
        <f t="shared" si="663"/>
        <v/>
      </c>
      <c r="AR543" s="8"/>
      <c r="AS543" s="16"/>
      <c r="AT543" s="16"/>
      <c r="AU543" s="16"/>
      <c r="AV543" s="16"/>
      <c r="AW543" s="16"/>
      <c r="AX543" s="16"/>
      <c r="AY543" s="16"/>
      <c r="AZ543" s="16"/>
      <c r="BA543" s="16"/>
      <c r="BB543" s="16"/>
      <c r="BC543" s="16"/>
      <c r="BD543" s="16"/>
      <c r="BE543" s="16"/>
      <c r="BF543" s="16"/>
      <c r="BG543" s="16"/>
      <c r="BH543" s="16"/>
      <c r="BI543" s="16"/>
      <c r="BJ543" s="16"/>
      <c r="BK543" s="16"/>
      <c r="BL543" s="16"/>
      <c r="BM543" s="16"/>
      <c r="BN543" s="16"/>
      <c r="BO543" s="16"/>
      <c r="BP543" s="16"/>
      <c r="BQ543" s="16"/>
      <c r="BR543" s="16"/>
      <c r="BS543" s="16"/>
      <c r="BT543" s="16"/>
      <c r="BU543" s="16"/>
      <c r="BV543" s="16"/>
      <c r="BW543" s="16"/>
      <c r="BX543" s="16"/>
      <c r="BY543" s="16"/>
      <c r="BZ543" s="16"/>
      <c r="CA543" s="16"/>
      <c r="CB543" s="16"/>
      <c r="CC543" s="16"/>
      <c r="CD543" s="16"/>
    </row>
    <row r="544" spans="1:82">
      <c r="A544" s="4"/>
      <c r="B544" s="4" t="s">
        <v>1279</v>
      </c>
      <c r="C544" s="4"/>
      <c r="D544" s="17">
        <f t="shared" ref="D544:AO544" si="681">IF(UPPER(D280)="ABS",0,IF(AND(D$67&gt;0,N(D$68)=0,D$68&lt;&gt;"*"),N(D280)/D$67*D$66,0))</f>
        <v>0</v>
      </c>
      <c r="E544" s="17">
        <f t="shared" si="681"/>
        <v>0</v>
      </c>
      <c r="F544" s="17">
        <f t="shared" si="681"/>
        <v>0</v>
      </c>
      <c r="G544" s="17">
        <f t="shared" si="681"/>
        <v>0</v>
      </c>
      <c r="H544" s="17">
        <f t="shared" si="681"/>
        <v>0</v>
      </c>
      <c r="I544" s="17">
        <f t="shared" si="681"/>
        <v>0</v>
      </c>
      <c r="J544" s="17">
        <f t="shared" si="681"/>
        <v>0</v>
      </c>
      <c r="K544" s="17">
        <f t="shared" si="681"/>
        <v>0</v>
      </c>
      <c r="L544" s="17">
        <f t="shared" si="681"/>
        <v>0</v>
      </c>
      <c r="M544" s="17">
        <f t="shared" si="681"/>
        <v>0</v>
      </c>
      <c r="N544" s="17">
        <f t="shared" si="681"/>
        <v>0</v>
      </c>
      <c r="O544" s="17">
        <f t="shared" si="681"/>
        <v>0</v>
      </c>
      <c r="P544" s="17">
        <f t="shared" si="681"/>
        <v>0</v>
      </c>
      <c r="Q544" s="17">
        <f t="shared" si="681"/>
        <v>0</v>
      </c>
      <c r="R544" s="17">
        <f t="shared" si="681"/>
        <v>0</v>
      </c>
      <c r="S544" s="17">
        <f t="shared" si="681"/>
        <v>0</v>
      </c>
      <c r="T544" s="17">
        <f t="shared" si="681"/>
        <v>0</v>
      </c>
      <c r="U544" s="17">
        <f t="shared" si="681"/>
        <v>0</v>
      </c>
      <c r="V544" s="17">
        <f t="shared" si="681"/>
        <v>0</v>
      </c>
      <c r="W544" s="17">
        <f t="shared" si="681"/>
        <v>0</v>
      </c>
      <c r="X544" s="17">
        <f t="shared" si="681"/>
        <v>0</v>
      </c>
      <c r="Y544" s="17">
        <f t="shared" si="681"/>
        <v>0</v>
      </c>
      <c r="Z544" s="17">
        <f t="shared" si="681"/>
        <v>0</v>
      </c>
      <c r="AA544" s="17">
        <f t="shared" si="681"/>
        <v>0</v>
      </c>
      <c r="AB544" s="17">
        <f t="shared" si="681"/>
        <v>0</v>
      </c>
      <c r="AC544" s="17">
        <f t="shared" si="681"/>
        <v>0</v>
      </c>
      <c r="AD544" s="17">
        <f t="shared" si="681"/>
        <v>0</v>
      </c>
      <c r="AE544" s="17">
        <f t="shared" si="681"/>
        <v>0</v>
      </c>
      <c r="AF544" s="17">
        <f t="shared" si="681"/>
        <v>0</v>
      </c>
      <c r="AG544" s="17">
        <f t="shared" si="681"/>
        <v>0</v>
      </c>
      <c r="AH544" s="17">
        <f t="shared" si="681"/>
        <v>0</v>
      </c>
      <c r="AI544" s="17">
        <f t="shared" si="681"/>
        <v>0</v>
      </c>
      <c r="AJ544" s="17">
        <f t="shared" si="681"/>
        <v>0</v>
      </c>
      <c r="AK544" s="17">
        <f t="shared" si="681"/>
        <v>0</v>
      </c>
      <c r="AL544" s="17">
        <f t="shared" si="681"/>
        <v>0</v>
      </c>
      <c r="AM544" s="17">
        <f t="shared" si="681"/>
        <v>0</v>
      </c>
      <c r="AN544" s="17">
        <f t="shared" si="681"/>
        <v>0</v>
      </c>
      <c r="AO544" s="17">
        <f t="shared" si="681"/>
        <v>0</v>
      </c>
      <c r="AP544" s="22" t="str">
        <f t="shared" si="662"/>
        <v/>
      </c>
      <c r="AQ544" s="69" t="str">
        <f t="shared" si="663"/>
        <v/>
      </c>
      <c r="AR544" s="8"/>
      <c r="AS544" s="16"/>
      <c r="AT544" s="16"/>
      <c r="AU544" s="16"/>
      <c r="AV544" s="16"/>
      <c r="AW544" s="16"/>
      <c r="AX544" s="16"/>
      <c r="AY544" s="16"/>
      <c r="AZ544" s="16"/>
      <c r="BA544" s="16"/>
      <c r="BB544" s="16"/>
      <c r="BC544" s="16"/>
      <c r="BD544" s="16"/>
      <c r="BE544" s="16"/>
      <c r="BF544" s="16"/>
      <c r="BG544" s="16"/>
      <c r="BH544" s="16"/>
      <c r="BI544" s="16"/>
      <c r="BJ544" s="16"/>
      <c r="BK544" s="16"/>
      <c r="BL544" s="16"/>
      <c r="BM544" s="16"/>
      <c r="BN544" s="16"/>
      <c r="BO544" s="16"/>
      <c r="BP544" s="16"/>
      <c r="BQ544" s="16"/>
      <c r="BR544" s="16"/>
      <c r="BS544" s="16"/>
      <c r="BT544" s="16"/>
      <c r="BU544" s="16"/>
      <c r="BV544" s="16"/>
      <c r="BW544" s="16"/>
      <c r="BX544" s="16"/>
      <c r="BY544" s="16"/>
      <c r="BZ544" s="16"/>
      <c r="CA544" s="16"/>
      <c r="CB544" s="16"/>
      <c r="CC544" s="16"/>
      <c r="CD544" s="16"/>
    </row>
    <row r="545" spans="1:82">
      <c r="A545" s="4"/>
      <c r="B545" s="4"/>
      <c r="C545" s="4"/>
      <c r="D545" s="17">
        <f t="shared" ref="D545:AO545" si="682">IF(UPPER(D281)="ABS",0,IF(AND(D$67&gt;0,N(D$68)=0,D$68&lt;&gt;"*"),N(D281)/D$67*D$66,0))</f>
        <v>0</v>
      </c>
      <c r="E545" s="17">
        <f t="shared" si="682"/>
        <v>0</v>
      </c>
      <c r="F545" s="17">
        <f t="shared" si="682"/>
        <v>0</v>
      </c>
      <c r="G545" s="17">
        <f t="shared" si="682"/>
        <v>0</v>
      </c>
      <c r="H545" s="17">
        <f t="shared" si="682"/>
        <v>0</v>
      </c>
      <c r="I545" s="17">
        <f t="shared" si="682"/>
        <v>0</v>
      </c>
      <c r="J545" s="17">
        <f t="shared" si="682"/>
        <v>0</v>
      </c>
      <c r="K545" s="17">
        <f t="shared" si="682"/>
        <v>0</v>
      </c>
      <c r="L545" s="17">
        <f t="shared" si="682"/>
        <v>0</v>
      </c>
      <c r="M545" s="17">
        <f t="shared" si="682"/>
        <v>0</v>
      </c>
      <c r="N545" s="17">
        <f t="shared" si="682"/>
        <v>0</v>
      </c>
      <c r="O545" s="17">
        <f t="shared" si="682"/>
        <v>0</v>
      </c>
      <c r="P545" s="17">
        <f t="shared" si="682"/>
        <v>0</v>
      </c>
      <c r="Q545" s="17">
        <f t="shared" si="682"/>
        <v>0</v>
      </c>
      <c r="R545" s="17">
        <f t="shared" si="682"/>
        <v>0</v>
      </c>
      <c r="S545" s="17">
        <f t="shared" si="682"/>
        <v>0</v>
      </c>
      <c r="T545" s="17">
        <f t="shared" si="682"/>
        <v>0</v>
      </c>
      <c r="U545" s="17">
        <f t="shared" si="682"/>
        <v>0</v>
      </c>
      <c r="V545" s="17">
        <f t="shared" si="682"/>
        <v>0</v>
      </c>
      <c r="W545" s="17">
        <f t="shared" si="682"/>
        <v>0</v>
      </c>
      <c r="X545" s="17">
        <f t="shared" si="682"/>
        <v>0</v>
      </c>
      <c r="Y545" s="17">
        <f t="shared" si="682"/>
        <v>0</v>
      </c>
      <c r="Z545" s="17">
        <f t="shared" si="682"/>
        <v>0</v>
      </c>
      <c r="AA545" s="17">
        <f t="shared" si="682"/>
        <v>0</v>
      </c>
      <c r="AB545" s="17">
        <f t="shared" si="682"/>
        <v>0</v>
      </c>
      <c r="AC545" s="17">
        <f t="shared" si="682"/>
        <v>0</v>
      </c>
      <c r="AD545" s="17">
        <f t="shared" si="682"/>
        <v>0</v>
      </c>
      <c r="AE545" s="17">
        <f t="shared" si="682"/>
        <v>0</v>
      </c>
      <c r="AF545" s="17">
        <f t="shared" si="682"/>
        <v>0</v>
      </c>
      <c r="AG545" s="17">
        <f t="shared" si="682"/>
        <v>0</v>
      </c>
      <c r="AH545" s="17">
        <f t="shared" si="682"/>
        <v>0</v>
      </c>
      <c r="AI545" s="17">
        <f t="shared" si="682"/>
        <v>0</v>
      </c>
      <c r="AJ545" s="17">
        <f t="shared" si="682"/>
        <v>0</v>
      </c>
      <c r="AK545" s="17">
        <f t="shared" si="682"/>
        <v>0</v>
      </c>
      <c r="AL545" s="17">
        <f t="shared" si="682"/>
        <v>0</v>
      </c>
      <c r="AM545" s="17">
        <f t="shared" si="682"/>
        <v>0</v>
      </c>
      <c r="AN545" s="17">
        <f t="shared" si="682"/>
        <v>0</v>
      </c>
      <c r="AO545" s="17">
        <f t="shared" si="682"/>
        <v>0</v>
      </c>
      <c r="AP545" s="22" t="str">
        <f t="shared" si="662"/>
        <v/>
      </c>
      <c r="AQ545" s="69" t="str">
        <f t="shared" si="663"/>
        <v/>
      </c>
      <c r="AR545" s="8"/>
      <c r="AS545" s="16"/>
      <c r="AT545" s="16"/>
      <c r="AU545" s="16"/>
      <c r="AV545" s="16"/>
      <c r="AW545" s="16"/>
      <c r="AX545" s="16"/>
      <c r="AY545" s="16"/>
      <c r="AZ545" s="16"/>
      <c r="BA545" s="16"/>
      <c r="BB545" s="16"/>
      <c r="BC545" s="16"/>
      <c r="BD545" s="16"/>
      <c r="BE545" s="16"/>
      <c r="BF545" s="16"/>
      <c r="BG545" s="16"/>
      <c r="BH545" s="16"/>
      <c r="BI545" s="16"/>
      <c r="BJ545" s="16"/>
      <c r="BK545" s="16"/>
      <c r="BL545" s="16"/>
      <c r="BM545" s="16"/>
      <c r="BN545" s="16"/>
      <c r="BO545" s="16"/>
      <c r="BP545" s="16"/>
      <c r="BQ545" s="16"/>
      <c r="BR545" s="16"/>
      <c r="BS545" s="16"/>
      <c r="BT545" s="16"/>
      <c r="BU545" s="16"/>
      <c r="BV545" s="16"/>
      <c r="BW545" s="16"/>
      <c r="BX545" s="16"/>
      <c r="BY545" s="16"/>
      <c r="BZ545" s="16"/>
      <c r="CA545" s="16"/>
      <c r="CB545" s="16"/>
      <c r="CC545" s="16"/>
      <c r="CD545" s="16"/>
    </row>
    <row r="546" spans="1:82">
      <c r="A546" s="4">
        <v>17467</v>
      </c>
      <c r="B546" s="161" t="s">
        <v>273</v>
      </c>
      <c r="C546" s="4"/>
      <c r="D546" s="17">
        <f t="shared" ref="D546:AO546" si="683">IF(UPPER(D282)="ABS",0,IF(AND(D$67&gt;0,N(D$68)=0,D$68&lt;&gt;"*"),N(D282)/D$67*D$66,0))</f>
        <v>0</v>
      </c>
      <c r="E546" s="17">
        <f t="shared" si="683"/>
        <v>0</v>
      </c>
      <c r="F546" s="17">
        <f t="shared" si="683"/>
        <v>0</v>
      </c>
      <c r="G546" s="17">
        <f t="shared" si="683"/>
        <v>0</v>
      </c>
      <c r="H546" s="17">
        <f t="shared" si="683"/>
        <v>0</v>
      </c>
      <c r="I546" s="17">
        <f t="shared" si="683"/>
        <v>0</v>
      </c>
      <c r="J546" s="17">
        <f t="shared" si="683"/>
        <v>0</v>
      </c>
      <c r="K546" s="17">
        <f t="shared" si="683"/>
        <v>0</v>
      </c>
      <c r="L546" s="17">
        <f t="shared" si="683"/>
        <v>0</v>
      </c>
      <c r="M546" s="17">
        <f t="shared" si="683"/>
        <v>0</v>
      </c>
      <c r="N546" s="17">
        <f t="shared" si="683"/>
        <v>0</v>
      </c>
      <c r="O546" s="17">
        <f t="shared" si="683"/>
        <v>0</v>
      </c>
      <c r="P546" s="17">
        <f t="shared" si="683"/>
        <v>0</v>
      </c>
      <c r="Q546" s="17">
        <f t="shared" si="683"/>
        <v>0</v>
      </c>
      <c r="R546" s="17">
        <f t="shared" si="683"/>
        <v>0</v>
      </c>
      <c r="S546" s="17">
        <f t="shared" si="683"/>
        <v>0</v>
      </c>
      <c r="T546" s="17">
        <f t="shared" si="683"/>
        <v>0</v>
      </c>
      <c r="U546" s="17">
        <f t="shared" si="683"/>
        <v>0</v>
      </c>
      <c r="V546" s="17">
        <f t="shared" si="683"/>
        <v>0</v>
      </c>
      <c r="W546" s="17">
        <f t="shared" si="683"/>
        <v>0</v>
      </c>
      <c r="X546" s="17">
        <f t="shared" si="683"/>
        <v>0</v>
      </c>
      <c r="Y546" s="17">
        <f t="shared" si="683"/>
        <v>0</v>
      </c>
      <c r="Z546" s="17">
        <f t="shared" si="683"/>
        <v>0</v>
      </c>
      <c r="AA546" s="17">
        <f t="shared" si="683"/>
        <v>0</v>
      </c>
      <c r="AB546" s="17">
        <f t="shared" si="683"/>
        <v>0</v>
      </c>
      <c r="AC546" s="17">
        <f t="shared" si="683"/>
        <v>0</v>
      </c>
      <c r="AD546" s="17">
        <f t="shared" si="683"/>
        <v>0</v>
      </c>
      <c r="AE546" s="17">
        <f t="shared" si="683"/>
        <v>0</v>
      </c>
      <c r="AF546" s="17">
        <f t="shared" si="683"/>
        <v>0</v>
      </c>
      <c r="AG546" s="17">
        <f t="shared" si="683"/>
        <v>0</v>
      </c>
      <c r="AH546" s="17">
        <f t="shared" si="683"/>
        <v>0</v>
      </c>
      <c r="AI546" s="17">
        <f t="shared" si="683"/>
        <v>0</v>
      </c>
      <c r="AJ546" s="17">
        <f t="shared" si="683"/>
        <v>0</v>
      </c>
      <c r="AK546" s="17">
        <f t="shared" si="683"/>
        <v>0</v>
      </c>
      <c r="AL546" s="17">
        <f t="shared" si="683"/>
        <v>0</v>
      </c>
      <c r="AM546" s="17">
        <f t="shared" si="683"/>
        <v>0</v>
      </c>
      <c r="AN546" s="17">
        <f t="shared" si="683"/>
        <v>0</v>
      </c>
      <c r="AO546" s="17">
        <f t="shared" si="683"/>
        <v>0</v>
      </c>
      <c r="AP546" s="22" t="str">
        <f t="shared" si="662"/>
        <v/>
      </c>
      <c r="AQ546" s="69" t="str">
        <f t="shared" si="663"/>
        <v/>
      </c>
      <c r="AR546" s="8"/>
      <c r="AS546" s="16"/>
      <c r="AT546" s="16"/>
      <c r="AU546" s="16"/>
      <c r="AV546" s="16"/>
      <c r="AW546" s="16"/>
      <c r="AX546" s="16"/>
      <c r="AY546" s="16"/>
      <c r="AZ546" s="16"/>
      <c r="BA546" s="16"/>
      <c r="BB546" s="16"/>
      <c r="BC546" s="16"/>
      <c r="BD546" s="16"/>
      <c r="BE546" s="16"/>
      <c r="BF546" s="16"/>
      <c r="BG546" s="16"/>
      <c r="BH546" s="16"/>
      <c r="BI546" s="16"/>
      <c r="BJ546" s="16"/>
      <c r="BK546" s="16"/>
      <c r="BL546" s="16"/>
      <c r="BM546" s="16"/>
      <c r="BN546" s="16"/>
      <c r="BO546" s="16"/>
      <c r="BP546" s="16"/>
      <c r="BQ546" s="16"/>
      <c r="BR546" s="16"/>
      <c r="BS546" s="16"/>
      <c r="BT546" s="16"/>
      <c r="BU546" s="16"/>
      <c r="BV546" s="16"/>
      <c r="BW546" s="16"/>
      <c r="BX546" s="16"/>
      <c r="BY546" s="16"/>
      <c r="BZ546" s="16"/>
      <c r="CA546" s="16"/>
      <c r="CB546" s="16"/>
      <c r="CC546" s="16"/>
      <c r="CD546" s="16"/>
    </row>
    <row r="547" spans="1:82">
      <c r="A547" s="4" t="s">
        <v>274</v>
      </c>
      <c r="B547" s="4"/>
      <c r="C547" s="4" t="s">
        <v>275</v>
      </c>
      <c r="D547" s="17">
        <f t="shared" ref="D547:AO547" si="684">IF(UPPER(D283)="ABS",0,IF(AND(D$67&gt;0,N(D$68)=0,D$68&lt;&gt;"*"),N(D283)/D$67*D$66,0))</f>
        <v>0</v>
      </c>
      <c r="E547" s="17">
        <f t="shared" si="684"/>
        <v>0</v>
      </c>
      <c r="F547" s="17">
        <f t="shared" si="684"/>
        <v>0</v>
      </c>
      <c r="G547" s="17">
        <f t="shared" si="684"/>
        <v>0</v>
      </c>
      <c r="H547" s="17">
        <f t="shared" si="684"/>
        <v>0</v>
      </c>
      <c r="I547" s="17">
        <f t="shared" si="684"/>
        <v>0</v>
      </c>
      <c r="J547" s="17">
        <f t="shared" si="684"/>
        <v>0</v>
      </c>
      <c r="K547" s="17">
        <f t="shared" si="684"/>
        <v>0</v>
      </c>
      <c r="L547" s="17">
        <f t="shared" si="684"/>
        <v>0</v>
      </c>
      <c r="M547" s="17">
        <f t="shared" si="684"/>
        <v>0</v>
      </c>
      <c r="N547" s="17">
        <f t="shared" si="684"/>
        <v>0</v>
      </c>
      <c r="O547" s="17">
        <f t="shared" si="684"/>
        <v>0</v>
      </c>
      <c r="P547" s="17">
        <f t="shared" si="684"/>
        <v>0</v>
      </c>
      <c r="Q547" s="17">
        <f t="shared" si="684"/>
        <v>0</v>
      </c>
      <c r="R547" s="17">
        <f t="shared" si="684"/>
        <v>0</v>
      </c>
      <c r="S547" s="17">
        <f t="shared" si="684"/>
        <v>0</v>
      </c>
      <c r="T547" s="17">
        <f t="shared" si="684"/>
        <v>0</v>
      </c>
      <c r="U547" s="17">
        <f t="shared" si="684"/>
        <v>0</v>
      </c>
      <c r="V547" s="17">
        <f t="shared" si="684"/>
        <v>0</v>
      </c>
      <c r="W547" s="17">
        <f t="shared" si="684"/>
        <v>0</v>
      </c>
      <c r="X547" s="17">
        <f t="shared" si="684"/>
        <v>0</v>
      </c>
      <c r="Y547" s="17">
        <f t="shared" si="684"/>
        <v>0</v>
      </c>
      <c r="Z547" s="17">
        <f t="shared" si="684"/>
        <v>0</v>
      </c>
      <c r="AA547" s="17">
        <f t="shared" si="684"/>
        <v>0</v>
      </c>
      <c r="AB547" s="17">
        <f t="shared" si="684"/>
        <v>0</v>
      </c>
      <c r="AC547" s="17">
        <f t="shared" si="684"/>
        <v>0</v>
      </c>
      <c r="AD547" s="17">
        <f t="shared" si="684"/>
        <v>0</v>
      </c>
      <c r="AE547" s="17">
        <f t="shared" si="684"/>
        <v>0</v>
      </c>
      <c r="AF547" s="17">
        <f t="shared" si="684"/>
        <v>0</v>
      </c>
      <c r="AG547" s="17">
        <f t="shared" si="684"/>
        <v>0</v>
      </c>
      <c r="AH547" s="17">
        <f t="shared" si="684"/>
        <v>0</v>
      </c>
      <c r="AI547" s="17">
        <f t="shared" si="684"/>
        <v>0</v>
      </c>
      <c r="AJ547" s="17">
        <f t="shared" si="684"/>
        <v>0</v>
      </c>
      <c r="AK547" s="17">
        <f t="shared" si="684"/>
        <v>0</v>
      </c>
      <c r="AL547" s="17">
        <f t="shared" si="684"/>
        <v>0</v>
      </c>
      <c r="AM547" s="17">
        <f t="shared" si="684"/>
        <v>0</v>
      </c>
      <c r="AN547" s="17">
        <f t="shared" si="684"/>
        <v>0</v>
      </c>
      <c r="AO547" s="17">
        <f t="shared" si="684"/>
        <v>0</v>
      </c>
      <c r="AP547" s="22" t="str">
        <f t="shared" si="662"/>
        <v/>
      </c>
      <c r="AQ547" s="69" t="str">
        <f ca="1">IF(SUMIF($D$320:$AQ$320,"F*",C547:AO547)&gt;0,ROUND(SUMIF($D$320:$AQ$320,"F*",C547:AO547),0),"")</f>
        <v/>
      </c>
      <c r="AR547" s="8"/>
      <c r="AS547" s="16"/>
      <c r="AT547" s="16"/>
      <c r="AU547" s="16"/>
      <c r="AV547" s="16"/>
      <c r="AW547" s="16"/>
      <c r="AX547" s="16"/>
      <c r="AY547" s="16"/>
      <c r="AZ547" s="16"/>
      <c r="BA547" s="16"/>
      <c r="BB547" s="16"/>
      <c r="BC547" s="16"/>
      <c r="BD547" s="16"/>
      <c r="BE547" s="16"/>
      <c r="BF547" s="16"/>
      <c r="BG547" s="16"/>
      <c r="BH547" s="16"/>
      <c r="BI547" s="16"/>
      <c r="BJ547" s="16"/>
      <c r="BK547" s="16"/>
      <c r="BL547" s="16"/>
      <c r="BM547" s="16"/>
      <c r="BN547" s="16"/>
      <c r="BO547" s="16"/>
      <c r="BP547" s="16"/>
      <c r="BQ547" s="16"/>
      <c r="BR547" s="16"/>
      <c r="BS547" s="16"/>
      <c r="BT547" s="16"/>
      <c r="BU547" s="16"/>
      <c r="BV547" s="16"/>
      <c r="BW547" s="16"/>
      <c r="BX547" s="16"/>
      <c r="BY547" s="16"/>
      <c r="BZ547" s="16"/>
      <c r="CA547" s="16"/>
      <c r="CB547" s="16"/>
      <c r="CC547" s="16"/>
      <c r="CD547" s="16"/>
    </row>
    <row r="548" spans="1:82">
      <c r="A548" s="4" t="s">
        <v>167</v>
      </c>
      <c r="B548" s="4" t="s">
        <v>142</v>
      </c>
      <c r="C548" s="4" t="s">
        <v>101</v>
      </c>
      <c r="D548" s="17">
        <f t="shared" ref="D548:AO548" si="685">IF(UPPER(D284)="ABS",0,IF(AND(D$67&gt;0,N(D$68)=0,D$68&lt;&gt;"*"),N(D284)/D$67*D$66,0))</f>
        <v>0</v>
      </c>
      <c r="E548" s="17">
        <f t="shared" si="685"/>
        <v>0</v>
      </c>
      <c r="F548" s="17">
        <f t="shared" si="685"/>
        <v>0</v>
      </c>
      <c r="G548" s="17">
        <f t="shared" si="685"/>
        <v>0</v>
      </c>
      <c r="H548" s="17">
        <f t="shared" si="685"/>
        <v>0</v>
      </c>
      <c r="I548" s="17">
        <f t="shared" si="685"/>
        <v>0</v>
      </c>
      <c r="J548" s="17">
        <f t="shared" si="685"/>
        <v>0</v>
      </c>
      <c r="K548" s="17">
        <f t="shared" si="685"/>
        <v>0</v>
      </c>
      <c r="L548" s="17">
        <f t="shared" si="685"/>
        <v>0</v>
      </c>
      <c r="M548" s="17">
        <f t="shared" si="685"/>
        <v>0</v>
      </c>
      <c r="N548" s="17">
        <f t="shared" si="685"/>
        <v>0</v>
      </c>
      <c r="O548" s="17">
        <f t="shared" si="685"/>
        <v>0</v>
      </c>
      <c r="P548" s="17">
        <f t="shared" si="685"/>
        <v>0</v>
      </c>
      <c r="Q548" s="17">
        <f t="shared" si="685"/>
        <v>0</v>
      </c>
      <c r="R548" s="17">
        <f t="shared" si="685"/>
        <v>0</v>
      </c>
      <c r="S548" s="17">
        <f t="shared" si="685"/>
        <v>0</v>
      </c>
      <c r="T548" s="17">
        <f t="shared" si="685"/>
        <v>0</v>
      </c>
      <c r="U548" s="17">
        <f t="shared" si="685"/>
        <v>0</v>
      </c>
      <c r="V548" s="17">
        <f t="shared" si="685"/>
        <v>0</v>
      </c>
      <c r="W548" s="17">
        <f t="shared" si="685"/>
        <v>0</v>
      </c>
      <c r="X548" s="17">
        <f t="shared" si="685"/>
        <v>0</v>
      </c>
      <c r="Y548" s="17">
        <f t="shared" si="685"/>
        <v>0</v>
      </c>
      <c r="Z548" s="17">
        <f t="shared" si="685"/>
        <v>0</v>
      </c>
      <c r="AA548" s="17">
        <f t="shared" si="685"/>
        <v>0</v>
      </c>
      <c r="AB548" s="17">
        <f t="shared" si="685"/>
        <v>0</v>
      </c>
      <c r="AC548" s="17">
        <f t="shared" si="685"/>
        <v>0</v>
      </c>
      <c r="AD548" s="17">
        <f t="shared" si="685"/>
        <v>0</v>
      </c>
      <c r="AE548" s="17">
        <f t="shared" si="685"/>
        <v>0</v>
      </c>
      <c r="AF548" s="17">
        <f t="shared" si="685"/>
        <v>0</v>
      </c>
      <c r="AG548" s="17">
        <f t="shared" si="685"/>
        <v>0</v>
      </c>
      <c r="AH548" s="17">
        <f t="shared" si="685"/>
        <v>0</v>
      </c>
      <c r="AI548" s="17">
        <f t="shared" si="685"/>
        <v>0</v>
      </c>
      <c r="AJ548" s="17">
        <f t="shared" si="685"/>
        <v>0</v>
      </c>
      <c r="AK548" s="17">
        <f t="shared" si="685"/>
        <v>0</v>
      </c>
      <c r="AL548" s="17">
        <f t="shared" si="685"/>
        <v>0</v>
      </c>
      <c r="AM548" s="17">
        <f t="shared" si="685"/>
        <v>0</v>
      </c>
      <c r="AN548" s="17">
        <f t="shared" si="685"/>
        <v>0</v>
      </c>
      <c r="AO548" s="17">
        <f t="shared" si="685"/>
        <v>0</v>
      </c>
      <c r="AP548" s="22" t="str">
        <f t="shared" si="662"/>
        <v/>
      </c>
      <c r="AQ548" s="69" t="str">
        <f t="shared" si="663"/>
        <v/>
      </c>
      <c r="AR548" s="8"/>
      <c r="AS548" s="16"/>
      <c r="AT548" s="16"/>
      <c r="AU548" s="16"/>
      <c r="AV548" s="16"/>
      <c r="AW548" s="16"/>
      <c r="AX548" s="16"/>
      <c r="AY548" s="16"/>
      <c r="AZ548" s="16"/>
      <c r="BA548" s="16"/>
      <c r="BB548" s="16"/>
      <c r="BC548" s="16"/>
      <c r="BD548" s="16"/>
      <c r="BE548" s="16"/>
      <c r="BF548" s="16"/>
      <c r="BG548" s="16"/>
      <c r="BH548" s="16"/>
      <c r="BI548" s="16"/>
      <c r="BJ548" s="16"/>
      <c r="BK548" s="16"/>
      <c r="BL548" s="16"/>
      <c r="BM548" s="16"/>
      <c r="BN548" s="16"/>
      <c r="BO548" s="16"/>
      <c r="BP548" s="16"/>
      <c r="BQ548" s="16"/>
      <c r="BR548" s="16"/>
      <c r="BS548" s="16"/>
      <c r="BT548" s="16"/>
      <c r="BU548" s="16"/>
      <c r="BV548" s="16"/>
      <c r="BW548" s="16"/>
      <c r="BX548" s="16"/>
      <c r="BY548" s="16"/>
      <c r="BZ548" s="16"/>
      <c r="CA548" s="16"/>
      <c r="CB548" s="16"/>
      <c r="CC548" s="16"/>
      <c r="CD548" s="16"/>
    </row>
    <row r="549" spans="1:82">
      <c r="A549" s="4"/>
      <c r="B549" s="4"/>
      <c r="C549" s="4"/>
      <c r="D549" s="17">
        <f t="shared" ref="D549:AO549" si="686">IF(UPPER(D285)="ABS",0,IF(AND(D$67&gt;0,N(D$68)=0,D$68&lt;&gt;"*"),N(D285)/D$67*D$66,0))</f>
        <v>0</v>
      </c>
      <c r="E549" s="17">
        <f t="shared" si="686"/>
        <v>0</v>
      </c>
      <c r="F549" s="17">
        <f t="shared" si="686"/>
        <v>0</v>
      </c>
      <c r="G549" s="17">
        <f t="shared" si="686"/>
        <v>0</v>
      </c>
      <c r="H549" s="17">
        <f t="shared" si="686"/>
        <v>0</v>
      </c>
      <c r="I549" s="17">
        <f t="shared" si="686"/>
        <v>0</v>
      </c>
      <c r="J549" s="17">
        <f t="shared" si="686"/>
        <v>0</v>
      </c>
      <c r="K549" s="17">
        <f t="shared" si="686"/>
        <v>0</v>
      </c>
      <c r="L549" s="17">
        <f t="shared" si="686"/>
        <v>0</v>
      </c>
      <c r="M549" s="17">
        <f t="shared" si="686"/>
        <v>0</v>
      </c>
      <c r="N549" s="17">
        <f t="shared" si="686"/>
        <v>0</v>
      </c>
      <c r="O549" s="17">
        <f t="shared" si="686"/>
        <v>0</v>
      </c>
      <c r="P549" s="17">
        <f t="shared" si="686"/>
        <v>0</v>
      </c>
      <c r="Q549" s="17">
        <f t="shared" si="686"/>
        <v>0</v>
      </c>
      <c r="R549" s="17">
        <f t="shared" si="686"/>
        <v>0</v>
      </c>
      <c r="S549" s="17">
        <f t="shared" si="686"/>
        <v>0</v>
      </c>
      <c r="T549" s="17">
        <f t="shared" si="686"/>
        <v>0</v>
      </c>
      <c r="U549" s="17">
        <f t="shared" si="686"/>
        <v>0</v>
      </c>
      <c r="V549" s="17">
        <f t="shared" si="686"/>
        <v>0</v>
      </c>
      <c r="W549" s="17">
        <f t="shared" si="686"/>
        <v>0</v>
      </c>
      <c r="X549" s="17">
        <f t="shared" si="686"/>
        <v>0</v>
      </c>
      <c r="Y549" s="17">
        <f t="shared" si="686"/>
        <v>0</v>
      </c>
      <c r="Z549" s="17">
        <f t="shared" si="686"/>
        <v>0</v>
      </c>
      <c r="AA549" s="17">
        <f t="shared" si="686"/>
        <v>0</v>
      </c>
      <c r="AB549" s="17">
        <f t="shared" si="686"/>
        <v>0</v>
      </c>
      <c r="AC549" s="17">
        <f t="shared" si="686"/>
        <v>0</v>
      </c>
      <c r="AD549" s="17">
        <f t="shared" si="686"/>
        <v>0</v>
      </c>
      <c r="AE549" s="17">
        <f t="shared" si="686"/>
        <v>0</v>
      </c>
      <c r="AF549" s="17">
        <f t="shared" si="686"/>
        <v>0</v>
      </c>
      <c r="AG549" s="17">
        <f t="shared" si="686"/>
        <v>0</v>
      </c>
      <c r="AH549" s="17">
        <f t="shared" si="686"/>
        <v>0</v>
      </c>
      <c r="AI549" s="17">
        <f t="shared" si="686"/>
        <v>0</v>
      </c>
      <c r="AJ549" s="17">
        <f t="shared" si="686"/>
        <v>0</v>
      </c>
      <c r="AK549" s="17">
        <f t="shared" si="686"/>
        <v>0</v>
      </c>
      <c r="AL549" s="17">
        <f t="shared" si="686"/>
        <v>0</v>
      </c>
      <c r="AM549" s="17">
        <f t="shared" si="686"/>
        <v>0</v>
      </c>
      <c r="AN549" s="17">
        <f t="shared" si="686"/>
        <v>0</v>
      </c>
      <c r="AO549" s="17">
        <f t="shared" si="686"/>
        <v>0</v>
      </c>
      <c r="AP549" s="22" t="str">
        <f t="shared" si="662"/>
        <v/>
      </c>
      <c r="AQ549" s="69" t="str">
        <f t="shared" si="663"/>
        <v/>
      </c>
      <c r="AR549" s="8"/>
      <c r="AS549" s="16"/>
      <c r="AT549" s="16"/>
      <c r="AU549" s="16"/>
      <c r="AV549" s="16"/>
      <c r="AW549" s="16"/>
      <c r="AX549" s="16"/>
      <c r="AY549" s="16"/>
      <c r="AZ549" s="16"/>
      <c r="BA549" s="16"/>
      <c r="BB549" s="16"/>
      <c r="BC549" s="16"/>
      <c r="BD549" s="16"/>
      <c r="BE549" s="16"/>
      <c r="BF549" s="16"/>
      <c r="BG549" s="16"/>
      <c r="BH549" s="16"/>
      <c r="BI549" s="16"/>
      <c r="BJ549" s="16"/>
      <c r="BK549" s="16"/>
      <c r="BL549" s="16"/>
      <c r="BM549" s="16"/>
      <c r="BN549" s="16"/>
      <c r="BO549" s="16"/>
      <c r="BP549" s="16"/>
      <c r="BQ549" s="16"/>
      <c r="BR549" s="16"/>
      <c r="BS549" s="16"/>
      <c r="BT549" s="16"/>
      <c r="BU549" s="16"/>
      <c r="BV549" s="16"/>
      <c r="BW549" s="16"/>
      <c r="BX549" s="16"/>
      <c r="BY549" s="16"/>
      <c r="BZ549" s="16"/>
      <c r="CA549" s="16"/>
      <c r="CB549" s="16"/>
      <c r="CC549" s="16"/>
      <c r="CD549" s="16"/>
    </row>
    <row r="550" spans="1:82">
      <c r="A550" s="4" t="s">
        <v>186</v>
      </c>
      <c r="B550" s="4" t="s">
        <v>187</v>
      </c>
      <c r="C550" s="4" t="s">
        <v>849</v>
      </c>
      <c r="D550" s="17">
        <f t="shared" ref="D550:AO550" si="687">IF(UPPER(D286)="ABS",0,IF(AND(D$67&gt;0,N(D$68)=0,D$68&lt;&gt;"*"),N(D286)/D$67*D$66,0))</f>
        <v>0</v>
      </c>
      <c r="E550" s="17">
        <f t="shared" si="687"/>
        <v>0</v>
      </c>
      <c r="F550" s="17">
        <f t="shared" si="687"/>
        <v>0</v>
      </c>
      <c r="G550" s="17">
        <f t="shared" si="687"/>
        <v>0</v>
      </c>
      <c r="H550" s="17">
        <f t="shared" si="687"/>
        <v>0</v>
      </c>
      <c r="I550" s="17">
        <f t="shared" si="687"/>
        <v>0</v>
      </c>
      <c r="J550" s="17">
        <f t="shared" si="687"/>
        <v>0</v>
      </c>
      <c r="K550" s="17">
        <f t="shared" si="687"/>
        <v>0</v>
      </c>
      <c r="L550" s="17">
        <f t="shared" si="687"/>
        <v>0</v>
      </c>
      <c r="M550" s="17">
        <f t="shared" si="687"/>
        <v>0</v>
      </c>
      <c r="N550" s="17">
        <f t="shared" si="687"/>
        <v>0</v>
      </c>
      <c r="O550" s="17">
        <f t="shared" si="687"/>
        <v>0</v>
      </c>
      <c r="P550" s="17">
        <f t="shared" si="687"/>
        <v>0</v>
      </c>
      <c r="Q550" s="17">
        <f t="shared" si="687"/>
        <v>0</v>
      </c>
      <c r="R550" s="17">
        <f t="shared" si="687"/>
        <v>0</v>
      </c>
      <c r="S550" s="17">
        <f t="shared" si="687"/>
        <v>0</v>
      </c>
      <c r="T550" s="17">
        <f t="shared" si="687"/>
        <v>0</v>
      </c>
      <c r="U550" s="17">
        <f t="shared" si="687"/>
        <v>0</v>
      </c>
      <c r="V550" s="17">
        <f t="shared" si="687"/>
        <v>0</v>
      </c>
      <c r="W550" s="17">
        <f t="shared" si="687"/>
        <v>0</v>
      </c>
      <c r="X550" s="17">
        <f t="shared" si="687"/>
        <v>0</v>
      </c>
      <c r="Y550" s="17">
        <f t="shared" si="687"/>
        <v>0</v>
      </c>
      <c r="Z550" s="17">
        <f t="shared" si="687"/>
        <v>0</v>
      </c>
      <c r="AA550" s="17">
        <f t="shared" si="687"/>
        <v>0</v>
      </c>
      <c r="AB550" s="17">
        <f t="shared" si="687"/>
        <v>0</v>
      </c>
      <c r="AC550" s="17">
        <f t="shared" si="687"/>
        <v>0</v>
      </c>
      <c r="AD550" s="17">
        <f t="shared" si="687"/>
        <v>0</v>
      </c>
      <c r="AE550" s="17">
        <f t="shared" si="687"/>
        <v>0</v>
      </c>
      <c r="AF550" s="17">
        <f t="shared" si="687"/>
        <v>0</v>
      </c>
      <c r="AG550" s="17">
        <f t="shared" si="687"/>
        <v>0</v>
      </c>
      <c r="AH550" s="17">
        <f t="shared" si="687"/>
        <v>0</v>
      </c>
      <c r="AI550" s="17">
        <f t="shared" si="687"/>
        <v>0</v>
      </c>
      <c r="AJ550" s="17">
        <f t="shared" si="687"/>
        <v>0</v>
      </c>
      <c r="AK550" s="17">
        <f t="shared" si="687"/>
        <v>0</v>
      </c>
      <c r="AL550" s="17">
        <f t="shared" si="687"/>
        <v>0</v>
      </c>
      <c r="AM550" s="17">
        <f t="shared" si="687"/>
        <v>0</v>
      </c>
      <c r="AN550" s="17">
        <f t="shared" si="687"/>
        <v>0</v>
      </c>
      <c r="AO550" s="17">
        <f t="shared" si="687"/>
        <v>0</v>
      </c>
      <c r="AP550" s="22" t="str">
        <f t="shared" si="662"/>
        <v/>
      </c>
      <c r="AQ550" s="69" t="str">
        <f ca="1">IF(SUMIF($D$320:$AQ$320,"F*",D550:AO550)&gt;0,ROUND(SUMIF($D$320:$AQ$320,"F*",D550:AO550),0),"")</f>
        <v/>
      </c>
      <c r="AR550" s="8"/>
      <c r="AS550" s="16"/>
      <c r="AT550" s="16"/>
      <c r="AU550" s="16"/>
      <c r="AV550" s="16"/>
      <c r="AW550" s="16"/>
      <c r="AX550" s="16"/>
      <c r="AY550" s="16"/>
      <c r="AZ550" s="16"/>
      <c r="BA550" s="16"/>
      <c r="BB550" s="16"/>
      <c r="BC550" s="16"/>
      <c r="BD550" s="16"/>
      <c r="BE550" s="16"/>
      <c r="BF550" s="16"/>
      <c r="BG550" s="16"/>
      <c r="BH550" s="16"/>
      <c r="BI550" s="16"/>
      <c r="BJ550" s="16"/>
      <c r="BK550" s="16"/>
      <c r="BL550" s="16"/>
      <c r="BM550" s="16"/>
      <c r="BN550" s="16"/>
      <c r="BO550" s="16"/>
      <c r="BP550" s="16"/>
      <c r="BQ550" s="16"/>
      <c r="BR550" s="16"/>
      <c r="BS550" s="16"/>
      <c r="BT550" s="16"/>
      <c r="BU550" s="16"/>
      <c r="BV550" s="16"/>
      <c r="BW550" s="16"/>
      <c r="BX550" s="16"/>
      <c r="BY550" s="16"/>
      <c r="BZ550" s="16"/>
      <c r="CA550" s="16"/>
      <c r="CB550" s="16"/>
      <c r="CC550" s="16"/>
      <c r="CD550" s="16"/>
    </row>
    <row r="551" spans="1:82">
      <c r="A551" s="4" t="b">
        <v>1</v>
      </c>
      <c r="B551" s="4" t="s">
        <v>2290</v>
      </c>
      <c r="C551" s="4" t="s">
        <v>2291</v>
      </c>
      <c r="D551" s="17">
        <f t="shared" ref="D551:AO551" si="688">IF(UPPER(D287)="ABS",0,IF(AND(D$67&gt;0,N(D$68)=0,D$68&lt;&gt;"*"),N(D287)/D$67*D$66,0))</f>
        <v>0</v>
      </c>
      <c r="E551" s="17">
        <f t="shared" si="688"/>
        <v>0</v>
      </c>
      <c r="F551" s="17">
        <f t="shared" si="688"/>
        <v>0</v>
      </c>
      <c r="G551" s="17">
        <f t="shared" si="688"/>
        <v>0</v>
      </c>
      <c r="H551" s="17">
        <f t="shared" si="688"/>
        <v>0</v>
      </c>
      <c r="I551" s="17">
        <f t="shared" si="688"/>
        <v>0</v>
      </c>
      <c r="J551" s="17">
        <f t="shared" si="688"/>
        <v>0</v>
      </c>
      <c r="K551" s="17">
        <f t="shared" si="688"/>
        <v>0</v>
      </c>
      <c r="L551" s="17">
        <f t="shared" si="688"/>
        <v>0</v>
      </c>
      <c r="M551" s="17">
        <f t="shared" si="688"/>
        <v>0</v>
      </c>
      <c r="N551" s="17">
        <f t="shared" si="688"/>
        <v>0</v>
      </c>
      <c r="O551" s="17">
        <f t="shared" si="688"/>
        <v>0</v>
      </c>
      <c r="P551" s="17">
        <f t="shared" si="688"/>
        <v>0</v>
      </c>
      <c r="Q551" s="17">
        <f t="shared" si="688"/>
        <v>0</v>
      </c>
      <c r="R551" s="17">
        <f t="shared" si="688"/>
        <v>0</v>
      </c>
      <c r="S551" s="17">
        <f t="shared" si="688"/>
        <v>0</v>
      </c>
      <c r="T551" s="17">
        <f t="shared" si="688"/>
        <v>0</v>
      </c>
      <c r="U551" s="17">
        <f t="shared" si="688"/>
        <v>0</v>
      </c>
      <c r="V551" s="17">
        <f t="shared" si="688"/>
        <v>0</v>
      </c>
      <c r="W551" s="17">
        <f t="shared" si="688"/>
        <v>0</v>
      </c>
      <c r="X551" s="17">
        <f t="shared" si="688"/>
        <v>0</v>
      </c>
      <c r="Y551" s="17">
        <f t="shared" si="688"/>
        <v>0</v>
      </c>
      <c r="Z551" s="17">
        <f t="shared" si="688"/>
        <v>0</v>
      </c>
      <c r="AA551" s="17">
        <f t="shared" si="688"/>
        <v>0</v>
      </c>
      <c r="AB551" s="17">
        <f t="shared" si="688"/>
        <v>0</v>
      </c>
      <c r="AC551" s="17">
        <f t="shared" si="688"/>
        <v>0</v>
      </c>
      <c r="AD551" s="17">
        <f t="shared" si="688"/>
        <v>0</v>
      </c>
      <c r="AE551" s="17">
        <f t="shared" si="688"/>
        <v>0</v>
      </c>
      <c r="AF551" s="17">
        <f t="shared" si="688"/>
        <v>0</v>
      </c>
      <c r="AG551" s="17">
        <f t="shared" si="688"/>
        <v>0</v>
      </c>
      <c r="AH551" s="17">
        <f t="shared" si="688"/>
        <v>0</v>
      </c>
      <c r="AI551" s="17">
        <f t="shared" si="688"/>
        <v>0</v>
      </c>
      <c r="AJ551" s="17">
        <f t="shared" si="688"/>
        <v>0</v>
      </c>
      <c r="AK551" s="17">
        <f t="shared" si="688"/>
        <v>0</v>
      </c>
      <c r="AL551" s="17">
        <f t="shared" si="688"/>
        <v>0</v>
      </c>
      <c r="AM551" s="17">
        <f t="shared" si="688"/>
        <v>0</v>
      </c>
      <c r="AN551" s="17">
        <f t="shared" si="688"/>
        <v>0</v>
      </c>
      <c r="AO551" s="17">
        <f t="shared" si="688"/>
        <v>0</v>
      </c>
      <c r="AP551" s="22" t="str">
        <f t="shared" si="662"/>
        <v/>
      </c>
      <c r="AQ551" s="69" t="str">
        <f ca="1">IF(SUMIF($D$320:$AQ$320,"F*",D551:AO551)&gt;0,ROUND(SUMIF($D$320:$AQ$320,"F*",D551:AO551),0),"")</f>
        <v/>
      </c>
      <c r="AR551" s="8"/>
      <c r="AS551" s="16"/>
      <c r="AT551" s="16"/>
      <c r="AU551" s="16"/>
      <c r="AV551" s="16"/>
      <c r="AW551" s="16"/>
      <c r="AX551" s="16"/>
      <c r="AY551" s="16"/>
      <c r="AZ551" s="16"/>
      <c r="BA551" s="16"/>
      <c r="BB551" s="16"/>
      <c r="BC551" s="16"/>
      <c r="BD551" s="16"/>
      <c r="BE551" s="16"/>
      <c r="BF551" s="16"/>
      <c r="BG551" s="16"/>
      <c r="BH551" s="16"/>
      <c r="BI551" s="16"/>
      <c r="BJ551" s="16"/>
      <c r="BK551" s="16"/>
      <c r="BL551" s="16"/>
      <c r="BM551" s="16"/>
      <c r="BN551" s="16"/>
      <c r="BO551" s="16"/>
      <c r="BP551" s="16"/>
      <c r="BQ551" s="16"/>
      <c r="BR551" s="16"/>
      <c r="BS551" s="16"/>
      <c r="BT551" s="16"/>
      <c r="BU551" s="16"/>
      <c r="BV551" s="16"/>
      <c r="BW551" s="16"/>
      <c r="BX551" s="16"/>
      <c r="BY551" s="16"/>
      <c r="BZ551" s="16"/>
      <c r="CA551" s="16"/>
      <c r="CB551" s="16"/>
      <c r="CC551" s="16"/>
      <c r="CD551" s="16"/>
    </row>
    <row r="552" spans="1:82">
      <c r="A552" s="4"/>
      <c r="B552" s="4" t="s">
        <v>183</v>
      </c>
      <c r="C552" s="4" t="s">
        <v>847</v>
      </c>
      <c r="D552" s="17">
        <f t="shared" ref="D552:AO552" si="689">IF(UPPER(D288)="ABS",0,IF(AND(D$67&gt;0,N(D$68)=0,D$68&lt;&gt;"*"),N(D288)/D$67*D$66,0))</f>
        <v>0</v>
      </c>
      <c r="E552" s="17">
        <f t="shared" si="689"/>
        <v>0</v>
      </c>
      <c r="F552" s="17">
        <f t="shared" si="689"/>
        <v>0</v>
      </c>
      <c r="G552" s="17">
        <f t="shared" si="689"/>
        <v>0</v>
      </c>
      <c r="H552" s="17">
        <f t="shared" si="689"/>
        <v>0</v>
      </c>
      <c r="I552" s="17">
        <f t="shared" si="689"/>
        <v>0</v>
      </c>
      <c r="J552" s="17">
        <f t="shared" si="689"/>
        <v>0</v>
      </c>
      <c r="K552" s="17">
        <f t="shared" si="689"/>
        <v>0</v>
      </c>
      <c r="L552" s="17">
        <f t="shared" si="689"/>
        <v>0</v>
      </c>
      <c r="M552" s="17">
        <f t="shared" si="689"/>
        <v>0</v>
      </c>
      <c r="N552" s="17">
        <f t="shared" si="689"/>
        <v>0</v>
      </c>
      <c r="O552" s="17">
        <f t="shared" si="689"/>
        <v>0</v>
      </c>
      <c r="P552" s="17">
        <f t="shared" si="689"/>
        <v>0</v>
      </c>
      <c r="Q552" s="17">
        <f t="shared" si="689"/>
        <v>0</v>
      </c>
      <c r="R552" s="17">
        <f t="shared" si="689"/>
        <v>0</v>
      </c>
      <c r="S552" s="17">
        <f t="shared" si="689"/>
        <v>0</v>
      </c>
      <c r="T552" s="17">
        <f t="shared" si="689"/>
        <v>0</v>
      </c>
      <c r="U552" s="17">
        <f t="shared" si="689"/>
        <v>0</v>
      </c>
      <c r="V552" s="17">
        <f t="shared" si="689"/>
        <v>0</v>
      </c>
      <c r="W552" s="17">
        <f t="shared" si="689"/>
        <v>0</v>
      </c>
      <c r="X552" s="17">
        <f t="shared" si="689"/>
        <v>0</v>
      </c>
      <c r="Y552" s="17">
        <f t="shared" si="689"/>
        <v>0</v>
      </c>
      <c r="Z552" s="17">
        <f t="shared" si="689"/>
        <v>0</v>
      </c>
      <c r="AA552" s="17">
        <f t="shared" si="689"/>
        <v>0</v>
      </c>
      <c r="AB552" s="17">
        <f t="shared" si="689"/>
        <v>0</v>
      </c>
      <c r="AC552" s="17">
        <f t="shared" si="689"/>
        <v>0</v>
      </c>
      <c r="AD552" s="17">
        <f t="shared" si="689"/>
        <v>0</v>
      </c>
      <c r="AE552" s="17">
        <f t="shared" si="689"/>
        <v>0</v>
      </c>
      <c r="AF552" s="17">
        <f t="shared" si="689"/>
        <v>0</v>
      </c>
      <c r="AG552" s="17">
        <f t="shared" si="689"/>
        <v>0</v>
      </c>
      <c r="AH552" s="17">
        <f t="shared" si="689"/>
        <v>0</v>
      </c>
      <c r="AI552" s="17">
        <f t="shared" si="689"/>
        <v>0</v>
      </c>
      <c r="AJ552" s="17">
        <f t="shared" si="689"/>
        <v>0</v>
      </c>
      <c r="AK552" s="17">
        <f t="shared" si="689"/>
        <v>0</v>
      </c>
      <c r="AL552" s="17">
        <f t="shared" si="689"/>
        <v>0</v>
      </c>
      <c r="AM552" s="17">
        <f t="shared" si="689"/>
        <v>0</v>
      </c>
      <c r="AN552" s="17">
        <f t="shared" si="689"/>
        <v>0</v>
      </c>
      <c r="AO552" s="17">
        <f t="shared" si="689"/>
        <v>0</v>
      </c>
      <c r="AP552" s="22" t="str">
        <f t="shared" si="662"/>
        <v/>
      </c>
      <c r="AQ552" s="69" t="str">
        <f ca="1">IF(SUMIF($D$320:$AQ$320,"F*",D552:AO552)&gt;0,ROUND(SUMIF($D$320:$AQ$320,"F*",D552:AO552),0),"")</f>
        <v/>
      </c>
      <c r="AR552" s="8"/>
      <c r="AS552" s="16"/>
      <c r="AT552" s="16"/>
      <c r="AU552" s="16"/>
      <c r="AV552" s="16"/>
      <c r="AW552" s="16"/>
      <c r="AX552" s="16"/>
      <c r="AY552" s="16"/>
      <c r="AZ552" s="16"/>
      <c r="BA552" s="16"/>
      <c r="BB552" s="16"/>
      <c r="BC552" s="16"/>
      <c r="BD552" s="16"/>
      <c r="BE552" s="16"/>
      <c r="BF552" s="16"/>
      <c r="BG552" s="16"/>
      <c r="BH552" s="16"/>
      <c r="BI552" s="16"/>
      <c r="BJ552" s="16"/>
      <c r="BK552" s="16"/>
      <c r="BL552" s="16"/>
      <c r="BM552" s="16"/>
      <c r="BN552" s="16"/>
      <c r="BO552" s="16"/>
      <c r="BP552" s="16"/>
      <c r="BQ552" s="16"/>
      <c r="BR552" s="16"/>
      <c r="BS552" s="16"/>
      <c r="BT552" s="16"/>
      <c r="BU552" s="16"/>
      <c r="BV552" s="16"/>
      <c r="BW552" s="16"/>
      <c r="BX552" s="16"/>
      <c r="BY552" s="16"/>
      <c r="BZ552" s="16"/>
      <c r="CA552" s="16"/>
      <c r="CB552" s="16"/>
      <c r="CC552" s="16"/>
      <c r="CD552" s="16"/>
    </row>
    <row r="553" spans="1:82">
      <c r="A553" s="4"/>
      <c r="B553" s="4" t="s">
        <v>184</v>
      </c>
      <c r="C553" s="4" t="s">
        <v>848</v>
      </c>
      <c r="D553" s="17">
        <f t="shared" ref="D553:AO553" si="690">IF(UPPER(D289)="ABS",0,IF(AND(D$67&gt;0,N(D$68)=0,D$68&lt;&gt;"*"),N(D289)/D$67*D$66,0))</f>
        <v>0</v>
      </c>
      <c r="E553" s="17">
        <f t="shared" si="690"/>
        <v>0</v>
      </c>
      <c r="F553" s="17">
        <f t="shared" si="690"/>
        <v>0</v>
      </c>
      <c r="G553" s="17">
        <f t="shared" si="690"/>
        <v>0</v>
      </c>
      <c r="H553" s="17">
        <f t="shared" si="690"/>
        <v>0</v>
      </c>
      <c r="I553" s="17">
        <f t="shared" si="690"/>
        <v>0</v>
      </c>
      <c r="J553" s="17">
        <f t="shared" si="690"/>
        <v>0</v>
      </c>
      <c r="K553" s="17">
        <f t="shared" si="690"/>
        <v>0</v>
      </c>
      <c r="L553" s="17">
        <f t="shared" si="690"/>
        <v>0</v>
      </c>
      <c r="M553" s="17">
        <f t="shared" si="690"/>
        <v>0</v>
      </c>
      <c r="N553" s="17">
        <f t="shared" si="690"/>
        <v>0</v>
      </c>
      <c r="O553" s="17">
        <f t="shared" si="690"/>
        <v>0</v>
      </c>
      <c r="P553" s="17">
        <f t="shared" si="690"/>
        <v>0</v>
      </c>
      <c r="Q553" s="17">
        <f t="shared" si="690"/>
        <v>0</v>
      </c>
      <c r="R553" s="17">
        <f t="shared" si="690"/>
        <v>0</v>
      </c>
      <c r="S553" s="17">
        <f t="shared" si="690"/>
        <v>0</v>
      </c>
      <c r="T553" s="17">
        <f t="shared" si="690"/>
        <v>0</v>
      </c>
      <c r="U553" s="17">
        <f t="shared" si="690"/>
        <v>0</v>
      </c>
      <c r="V553" s="17">
        <f t="shared" si="690"/>
        <v>0</v>
      </c>
      <c r="W553" s="17">
        <f t="shared" si="690"/>
        <v>0</v>
      </c>
      <c r="X553" s="17">
        <f t="shared" si="690"/>
        <v>0</v>
      </c>
      <c r="Y553" s="17">
        <f t="shared" si="690"/>
        <v>0</v>
      </c>
      <c r="Z553" s="17">
        <f t="shared" si="690"/>
        <v>0</v>
      </c>
      <c r="AA553" s="17">
        <f t="shared" si="690"/>
        <v>0</v>
      </c>
      <c r="AB553" s="17">
        <f t="shared" si="690"/>
        <v>0</v>
      </c>
      <c r="AC553" s="17">
        <f t="shared" si="690"/>
        <v>0</v>
      </c>
      <c r="AD553" s="17">
        <f t="shared" si="690"/>
        <v>0</v>
      </c>
      <c r="AE553" s="17">
        <f t="shared" si="690"/>
        <v>0</v>
      </c>
      <c r="AF553" s="17">
        <f t="shared" si="690"/>
        <v>0</v>
      </c>
      <c r="AG553" s="17">
        <f t="shared" si="690"/>
        <v>0</v>
      </c>
      <c r="AH553" s="17">
        <f t="shared" si="690"/>
        <v>0</v>
      </c>
      <c r="AI553" s="17">
        <f t="shared" si="690"/>
        <v>0</v>
      </c>
      <c r="AJ553" s="17">
        <f t="shared" si="690"/>
        <v>0</v>
      </c>
      <c r="AK553" s="17">
        <f t="shared" si="690"/>
        <v>0</v>
      </c>
      <c r="AL553" s="17">
        <f t="shared" si="690"/>
        <v>0</v>
      </c>
      <c r="AM553" s="17">
        <f t="shared" si="690"/>
        <v>0</v>
      </c>
      <c r="AN553" s="17">
        <f t="shared" si="690"/>
        <v>0</v>
      </c>
      <c r="AO553" s="17">
        <f t="shared" si="690"/>
        <v>0</v>
      </c>
      <c r="AP553" s="22" t="str">
        <f t="shared" si="662"/>
        <v/>
      </c>
      <c r="AQ553" s="69" t="str">
        <f t="shared" si="663"/>
        <v/>
      </c>
      <c r="AR553" s="8"/>
      <c r="AS553" s="16"/>
      <c r="AT553" s="16"/>
      <c r="AU553" s="16"/>
      <c r="AV553" s="16"/>
      <c r="AW553" s="16"/>
      <c r="AX553" s="16"/>
      <c r="AY553" s="16"/>
      <c r="AZ553" s="16"/>
      <c r="BA553" s="16"/>
      <c r="BB553" s="16"/>
      <c r="BC553" s="16"/>
      <c r="BD553" s="16"/>
      <c r="BE553" s="16"/>
      <c r="BF553" s="16"/>
      <c r="BG553" s="16"/>
      <c r="BH553" s="16"/>
      <c r="BI553" s="16"/>
      <c r="BJ553" s="16"/>
      <c r="BK553" s="16"/>
      <c r="BL553" s="16"/>
      <c r="BM553" s="16"/>
      <c r="BN553" s="16"/>
      <c r="BO553" s="16"/>
      <c r="BP553" s="16"/>
      <c r="BQ553" s="16"/>
      <c r="BR553" s="16"/>
      <c r="BS553" s="16"/>
      <c r="BT553" s="16"/>
      <c r="BU553" s="16"/>
      <c r="BV553" s="16"/>
      <c r="BW553" s="16"/>
      <c r="BX553" s="16"/>
      <c r="BY553" s="16"/>
      <c r="BZ553" s="16"/>
      <c r="CA553" s="16"/>
      <c r="CB553" s="16"/>
      <c r="CC553" s="16"/>
      <c r="CD553" s="16"/>
    </row>
    <row r="554" spans="1:82">
      <c r="A554" s="4"/>
      <c r="B554" s="4" t="s">
        <v>2292</v>
      </c>
      <c r="C554" s="4" t="s">
        <v>2293</v>
      </c>
      <c r="D554" s="17">
        <f t="shared" ref="D554:AO554" si="691">IF(UPPER(D290)="ABS",0,IF(AND(D$67&gt;0,N(D$68)=0,D$68&lt;&gt;"*"),N(D290)/D$67*D$66,0))</f>
        <v>0</v>
      </c>
      <c r="E554" s="17">
        <f t="shared" si="691"/>
        <v>0</v>
      </c>
      <c r="F554" s="17">
        <f t="shared" si="691"/>
        <v>0</v>
      </c>
      <c r="G554" s="17">
        <f t="shared" si="691"/>
        <v>0</v>
      </c>
      <c r="H554" s="17">
        <f t="shared" si="691"/>
        <v>0</v>
      </c>
      <c r="I554" s="17">
        <f t="shared" si="691"/>
        <v>0</v>
      </c>
      <c r="J554" s="17">
        <f t="shared" si="691"/>
        <v>0</v>
      </c>
      <c r="K554" s="17">
        <f t="shared" si="691"/>
        <v>0</v>
      </c>
      <c r="L554" s="17">
        <f t="shared" si="691"/>
        <v>0</v>
      </c>
      <c r="M554" s="17">
        <f t="shared" si="691"/>
        <v>0</v>
      </c>
      <c r="N554" s="17">
        <f t="shared" si="691"/>
        <v>0</v>
      </c>
      <c r="O554" s="17">
        <f t="shared" si="691"/>
        <v>0</v>
      </c>
      <c r="P554" s="17">
        <f t="shared" si="691"/>
        <v>0</v>
      </c>
      <c r="Q554" s="17">
        <f t="shared" si="691"/>
        <v>0</v>
      </c>
      <c r="R554" s="17">
        <f t="shared" si="691"/>
        <v>0</v>
      </c>
      <c r="S554" s="17">
        <f t="shared" si="691"/>
        <v>0</v>
      </c>
      <c r="T554" s="17">
        <f t="shared" si="691"/>
        <v>0</v>
      </c>
      <c r="U554" s="17">
        <f t="shared" si="691"/>
        <v>0</v>
      </c>
      <c r="V554" s="17">
        <f t="shared" si="691"/>
        <v>0</v>
      </c>
      <c r="W554" s="17">
        <f t="shared" si="691"/>
        <v>0</v>
      </c>
      <c r="X554" s="17">
        <f t="shared" si="691"/>
        <v>0</v>
      </c>
      <c r="Y554" s="17">
        <f t="shared" si="691"/>
        <v>0</v>
      </c>
      <c r="Z554" s="17">
        <f t="shared" si="691"/>
        <v>0</v>
      </c>
      <c r="AA554" s="17">
        <f t="shared" si="691"/>
        <v>0</v>
      </c>
      <c r="AB554" s="17">
        <f t="shared" si="691"/>
        <v>0</v>
      </c>
      <c r="AC554" s="17">
        <f t="shared" si="691"/>
        <v>0</v>
      </c>
      <c r="AD554" s="17">
        <f t="shared" si="691"/>
        <v>0</v>
      </c>
      <c r="AE554" s="17">
        <f t="shared" si="691"/>
        <v>0</v>
      </c>
      <c r="AF554" s="17">
        <f t="shared" si="691"/>
        <v>0</v>
      </c>
      <c r="AG554" s="17">
        <f t="shared" si="691"/>
        <v>0</v>
      </c>
      <c r="AH554" s="17">
        <f t="shared" si="691"/>
        <v>0</v>
      </c>
      <c r="AI554" s="17">
        <f t="shared" si="691"/>
        <v>0</v>
      </c>
      <c r="AJ554" s="17">
        <f t="shared" si="691"/>
        <v>0</v>
      </c>
      <c r="AK554" s="17">
        <f t="shared" si="691"/>
        <v>0</v>
      </c>
      <c r="AL554" s="17">
        <f t="shared" si="691"/>
        <v>0</v>
      </c>
      <c r="AM554" s="17">
        <f t="shared" si="691"/>
        <v>0</v>
      </c>
      <c r="AN554" s="17">
        <f t="shared" si="691"/>
        <v>0</v>
      </c>
      <c r="AO554" s="17">
        <f t="shared" si="691"/>
        <v>0</v>
      </c>
      <c r="AP554" s="22" t="str">
        <f t="shared" si="662"/>
        <v/>
      </c>
      <c r="AQ554" s="69" t="str">
        <f t="shared" si="663"/>
        <v/>
      </c>
      <c r="AR554" s="8"/>
      <c r="AS554" s="16"/>
      <c r="AT554" s="16"/>
      <c r="AU554" s="16"/>
      <c r="AV554" s="16"/>
      <c r="AW554" s="16"/>
      <c r="AX554" s="16"/>
      <c r="AY554" s="16"/>
      <c r="AZ554" s="16"/>
      <c r="BA554" s="16"/>
      <c r="BB554" s="16"/>
      <c r="BC554" s="16"/>
      <c r="BD554" s="16"/>
      <c r="BE554" s="16"/>
      <c r="BF554" s="16"/>
      <c r="BG554" s="16"/>
      <c r="BH554" s="16"/>
      <c r="BI554" s="16"/>
      <c r="BJ554" s="16"/>
      <c r="BK554" s="16"/>
      <c r="BL554" s="16"/>
      <c r="BM554" s="16"/>
      <c r="BN554" s="16"/>
      <c r="BO554" s="16"/>
      <c r="BP554" s="16"/>
      <c r="BQ554" s="16"/>
      <c r="BR554" s="16"/>
      <c r="BS554" s="16"/>
      <c r="BT554" s="16"/>
      <c r="BU554" s="16"/>
      <c r="BV554" s="16"/>
      <c r="BW554" s="16"/>
      <c r="BX554" s="16"/>
      <c r="BY554" s="16"/>
      <c r="BZ554" s="16"/>
      <c r="CA554" s="16"/>
      <c r="CB554" s="16"/>
      <c r="CC554" s="16"/>
      <c r="CD554" s="16"/>
    </row>
    <row r="555" spans="1:82">
      <c r="A555" s="4"/>
      <c r="B555" s="4"/>
      <c r="C555" s="4"/>
      <c r="D555" s="17">
        <f t="shared" ref="D555:AO555" si="692">IF(UPPER(D291)="ABS",0,IF(AND(D$67&gt;0,N(D$68)=0,D$68&lt;&gt;"*"),N(D291)/D$67*D$66,0))</f>
        <v>0</v>
      </c>
      <c r="E555" s="17">
        <f t="shared" si="692"/>
        <v>0</v>
      </c>
      <c r="F555" s="17">
        <f t="shared" si="692"/>
        <v>0</v>
      </c>
      <c r="G555" s="17">
        <f t="shared" si="692"/>
        <v>0</v>
      </c>
      <c r="H555" s="17">
        <f t="shared" si="692"/>
        <v>0</v>
      </c>
      <c r="I555" s="17">
        <f t="shared" si="692"/>
        <v>0</v>
      </c>
      <c r="J555" s="17">
        <f t="shared" si="692"/>
        <v>0</v>
      </c>
      <c r="K555" s="17">
        <f t="shared" si="692"/>
        <v>0</v>
      </c>
      <c r="L555" s="17">
        <f t="shared" si="692"/>
        <v>0</v>
      </c>
      <c r="M555" s="17">
        <f t="shared" si="692"/>
        <v>0</v>
      </c>
      <c r="N555" s="17">
        <f t="shared" si="692"/>
        <v>0</v>
      </c>
      <c r="O555" s="17">
        <f t="shared" si="692"/>
        <v>0</v>
      </c>
      <c r="P555" s="17">
        <f t="shared" si="692"/>
        <v>0</v>
      </c>
      <c r="Q555" s="17">
        <f t="shared" si="692"/>
        <v>0</v>
      </c>
      <c r="R555" s="17">
        <f t="shared" si="692"/>
        <v>0</v>
      </c>
      <c r="S555" s="17">
        <f t="shared" si="692"/>
        <v>0</v>
      </c>
      <c r="T555" s="17">
        <f t="shared" si="692"/>
        <v>0</v>
      </c>
      <c r="U555" s="17">
        <f t="shared" si="692"/>
        <v>0</v>
      </c>
      <c r="V555" s="17">
        <f t="shared" si="692"/>
        <v>0</v>
      </c>
      <c r="W555" s="17">
        <f t="shared" si="692"/>
        <v>0</v>
      </c>
      <c r="X555" s="17">
        <f t="shared" si="692"/>
        <v>0</v>
      </c>
      <c r="Y555" s="17">
        <f t="shared" si="692"/>
        <v>0</v>
      </c>
      <c r="Z555" s="17">
        <f t="shared" si="692"/>
        <v>0</v>
      </c>
      <c r="AA555" s="17">
        <f t="shared" si="692"/>
        <v>0</v>
      </c>
      <c r="AB555" s="17">
        <f t="shared" si="692"/>
        <v>0</v>
      </c>
      <c r="AC555" s="17">
        <f t="shared" si="692"/>
        <v>0</v>
      </c>
      <c r="AD555" s="17">
        <f t="shared" si="692"/>
        <v>0</v>
      </c>
      <c r="AE555" s="17">
        <f t="shared" si="692"/>
        <v>0</v>
      </c>
      <c r="AF555" s="17">
        <f t="shared" si="692"/>
        <v>0</v>
      </c>
      <c r="AG555" s="17">
        <f t="shared" si="692"/>
        <v>0</v>
      </c>
      <c r="AH555" s="17">
        <f t="shared" si="692"/>
        <v>0</v>
      </c>
      <c r="AI555" s="17">
        <f t="shared" si="692"/>
        <v>0</v>
      </c>
      <c r="AJ555" s="17">
        <f t="shared" si="692"/>
        <v>0</v>
      </c>
      <c r="AK555" s="17">
        <f t="shared" si="692"/>
        <v>0</v>
      </c>
      <c r="AL555" s="17">
        <f t="shared" si="692"/>
        <v>0</v>
      </c>
      <c r="AM555" s="17">
        <f t="shared" si="692"/>
        <v>0</v>
      </c>
      <c r="AN555" s="17">
        <f t="shared" si="692"/>
        <v>0</v>
      </c>
      <c r="AO555" s="17">
        <f t="shared" si="692"/>
        <v>0</v>
      </c>
      <c r="AP555" s="22" t="str">
        <f t="shared" si="662"/>
        <v/>
      </c>
      <c r="AQ555" s="69" t="str">
        <f t="shared" si="663"/>
        <v/>
      </c>
      <c r="AR555" s="8"/>
      <c r="AS555" s="16"/>
      <c r="AT555" s="16"/>
      <c r="AU555" s="16"/>
      <c r="AV555" s="16"/>
      <c r="AW555" s="16"/>
      <c r="AX555" s="16"/>
      <c r="AY555" s="16"/>
      <c r="AZ555" s="16"/>
      <c r="BA555" s="16"/>
      <c r="BB555" s="16"/>
      <c r="BC555" s="16"/>
      <c r="BD555" s="16"/>
      <c r="BE555" s="16"/>
      <c r="BF555" s="16"/>
      <c r="BG555" s="16"/>
      <c r="BH555" s="16"/>
      <c r="BI555" s="16"/>
      <c r="BJ555" s="16"/>
      <c r="BK555" s="16"/>
      <c r="BL555" s="16"/>
      <c r="BM555" s="16"/>
      <c r="BN555" s="16"/>
      <c r="BO555" s="16"/>
      <c r="BP555" s="16"/>
      <c r="BQ555" s="16"/>
      <c r="BR555" s="16"/>
      <c r="BS555" s="16"/>
      <c r="BT555" s="16"/>
      <c r="BU555" s="16"/>
      <c r="BV555" s="16"/>
      <c r="BW555" s="16"/>
      <c r="BX555" s="16"/>
      <c r="BY555" s="16"/>
      <c r="BZ555" s="16"/>
      <c r="CA555" s="16"/>
      <c r="CB555" s="16"/>
      <c r="CC555" s="16"/>
      <c r="CD555" s="16"/>
    </row>
    <row r="556" spans="1:82">
      <c r="A556" s="4"/>
      <c r="B556" s="4"/>
      <c r="C556" s="4"/>
      <c r="D556" s="17">
        <f t="shared" ref="D556:AO556" si="693">IF(UPPER(D292)="ABS",0,IF(AND(D$67&gt;0,N(D$68)=0,D$68&lt;&gt;"*"),N(D292)/D$67*D$66,0))</f>
        <v>0</v>
      </c>
      <c r="E556" s="17">
        <f t="shared" si="693"/>
        <v>0</v>
      </c>
      <c r="F556" s="17">
        <f t="shared" si="693"/>
        <v>0</v>
      </c>
      <c r="G556" s="17">
        <f t="shared" si="693"/>
        <v>0</v>
      </c>
      <c r="H556" s="17">
        <f t="shared" si="693"/>
        <v>0</v>
      </c>
      <c r="I556" s="17">
        <f t="shared" si="693"/>
        <v>0</v>
      </c>
      <c r="J556" s="17">
        <f t="shared" si="693"/>
        <v>0</v>
      </c>
      <c r="K556" s="17">
        <f t="shared" si="693"/>
        <v>0</v>
      </c>
      <c r="L556" s="17">
        <f t="shared" si="693"/>
        <v>0</v>
      </c>
      <c r="M556" s="17">
        <f t="shared" si="693"/>
        <v>0</v>
      </c>
      <c r="N556" s="17">
        <f t="shared" si="693"/>
        <v>0</v>
      </c>
      <c r="O556" s="17">
        <f t="shared" si="693"/>
        <v>0</v>
      </c>
      <c r="P556" s="17">
        <f t="shared" si="693"/>
        <v>0</v>
      </c>
      <c r="Q556" s="17">
        <f t="shared" si="693"/>
        <v>0</v>
      </c>
      <c r="R556" s="17">
        <f t="shared" si="693"/>
        <v>0</v>
      </c>
      <c r="S556" s="17">
        <f t="shared" si="693"/>
        <v>0</v>
      </c>
      <c r="T556" s="17">
        <f t="shared" si="693"/>
        <v>0</v>
      </c>
      <c r="U556" s="17">
        <f t="shared" si="693"/>
        <v>0</v>
      </c>
      <c r="V556" s="17">
        <f t="shared" si="693"/>
        <v>0</v>
      </c>
      <c r="W556" s="17">
        <f t="shared" si="693"/>
        <v>0</v>
      </c>
      <c r="X556" s="17">
        <f t="shared" si="693"/>
        <v>0</v>
      </c>
      <c r="Y556" s="17">
        <f t="shared" si="693"/>
        <v>0</v>
      </c>
      <c r="Z556" s="17">
        <f t="shared" si="693"/>
        <v>0</v>
      </c>
      <c r="AA556" s="17">
        <f t="shared" si="693"/>
        <v>0</v>
      </c>
      <c r="AB556" s="17">
        <f t="shared" si="693"/>
        <v>0</v>
      </c>
      <c r="AC556" s="17">
        <f t="shared" si="693"/>
        <v>0</v>
      </c>
      <c r="AD556" s="17">
        <f t="shared" si="693"/>
        <v>0</v>
      </c>
      <c r="AE556" s="17">
        <f t="shared" si="693"/>
        <v>0</v>
      </c>
      <c r="AF556" s="17">
        <f t="shared" si="693"/>
        <v>0</v>
      </c>
      <c r="AG556" s="17">
        <f t="shared" si="693"/>
        <v>0</v>
      </c>
      <c r="AH556" s="17">
        <f t="shared" si="693"/>
        <v>0</v>
      </c>
      <c r="AI556" s="17">
        <f t="shared" si="693"/>
        <v>0</v>
      </c>
      <c r="AJ556" s="17">
        <f t="shared" si="693"/>
        <v>0</v>
      </c>
      <c r="AK556" s="17">
        <f t="shared" si="693"/>
        <v>0</v>
      </c>
      <c r="AL556" s="17">
        <f t="shared" si="693"/>
        <v>0</v>
      </c>
      <c r="AM556" s="17">
        <f t="shared" si="693"/>
        <v>0</v>
      </c>
      <c r="AN556" s="17">
        <f t="shared" si="693"/>
        <v>0</v>
      </c>
      <c r="AO556" s="17">
        <f t="shared" si="693"/>
        <v>0</v>
      </c>
      <c r="AP556" s="22" t="str">
        <f t="shared" si="662"/>
        <v/>
      </c>
      <c r="AQ556" s="69" t="str">
        <f t="shared" si="663"/>
        <v/>
      </c>
      <c r="AR556" s="8"/>
      <c r="AS556" s="16"/>
      <c r="AT556" s="16"/>
      <c r="AU556" s="16"/>
      <c r="AV556" s="16"/>
      <c r="AW556" s="16"/>
      <c r="AX556" s="16"/>
      <c r="AY556" s="16"/>
      <c r="AZ556" s="16"/>
      <c r="BA556" s="16"/>
      <c r="BB556" s="16"/>
      <c r="BC556" s="16"/>
      <c r="BD556" s="16"/>
      <c r="BE556" s="16"/>
      <c r="BF556" s="16"/>
      <c r="BG556" s="16"/>
      <c r="BH556" s="16"/>
      <c r="BI556" s="16"/>
      <c r="BJ556" s="16"/>
      <c r="BK556" s="16"/>
      <c r="BL556" s="16"/>
      <c r="BM556" s="16"/>
      <c r="BN556" s="16"/>
      <c r="BO556" s="16"/>
      <c r="BP556" s="16"/>
      <c r="BQ556" s="16"/>
      <c r="BR556" s="16"/>
      <c r="BS556" s="16"/>
      <c r="BT556" s="16"/>
      <c r="BU556" s="16"/>
      <c r="BV556" s="16"/>
      <c r="BW556" s="16"/>
      <c r="BX556" s="16"/>
      <c r="BY556" s="16"/>
      <c r="BZ556" s="16"/>
      <c r="CA556" s="16"/>
      <c r="CB556" s="16"/>
      <c r="CC556" s="16"/>
      <c r="CD556" s="16"/>
    </row>
    <row r="557" spans="1:82">
      <c r="A557" s="4"/>
      <c r="B557" s="4"/>
      <c r="C557" s="4"/>
      <c r="D557" s="17">
        <f t="shared" ref="D557:AO557" si="694">IF(UPPER(D293)="ABS",0,IF(AND(D$67&gt;0,N(D$68)=0,D$68&lt;&gt;"*"),N(D293)/D$67*D$66,0))</f>
        <v>0</v>
      </c>
      <c r="E557" s="17">
        <f t="shared" si="694"/>
        <v>0</v>
      </c>
      <c r="F557" s="17">
        <f t="shared" si="694"/>
        <v>0</v>
      </c>
      <c r="G557" s="17">
        <f t="shared" si="694"/>
        <v>0</v>
      </c>
      <c r="H557" s="17">
        <f t="shared" si="694"/>
        <v>0</v>
      </c>
      <c r="I557" s="17">
        <f t="shared" si="694"/>
        <v>0</v>
      </c>
      <c r="J557" s="17">
        <f t="shared" si="694"/>
        <v>0</v>
      </c>
      <c r="K557" s="17">
        <f t="shared" si="694"/>
        <v>0</v>
      </c>
      <c r="L557" s="17">
        <f t="shared" si="694"/>
        <v>0</v>
      </c>
      <c r="M557" s="17">
        <f t="shared" si="694"/>
        <v>0</v>
      </c>
      <c r="N557" s="17">
        <f t="shared" si="694"/>
        <v>0</v>
      </c>
      <c r="O557" s="17">
        <f t="shared" si="694"/>
        <v>0</v>
      </c>
      <c r="P557" s="17">
        <f t="shared" si="694"/>
        <v>0</v>
      </c>
      <c r="Q557" s="17">
        <f t="shared" si="694"/>
        <v>0</v>
      </c>
      <c r="R557" s="17">
        <f t="shared" si="694"/>
        <v>0</v>
      </c>
      <c r="S557" s="17">
        <f t="shared" si="694"/>
        <v>0</v>
      </c>
      <c r="T557" s="17">
        <f t="shared" si="694"/>
        <v>0</v>
      </c>
      <c r="U557" s="17">
        <f t="shared" si="694"/>
        <v>0</v>
      </c>
      <c r="V557" s="17">
        <f t="shared" si="694"/>
        <v>0</v>
      </c>
      <c r="W557" s="17">
        <f t="shared" si="694"/>
        <v>0</v>
      </c>
      <c r="X557" s="17">
        <f t="shared" si="694"/>
        <v>0</v>
      </c>
      <c r="Y557" s="17">
        <f t="shared" si="694"/>
        <v>0</v>
      </c>
      <c r="Z557" s="17">
        <f t="shared" si="694"/>
        <v>0</v>
      </c>
      <c r="AA557" s="17">
        <f t="shared" si="694"/>
        <v>0</v>
      </c>
      <c r="AB557" s="17">
        <f t="shared" si="694"/>
        <v>0</v>
      </c>
      <c r="AC557" s="17">
        <f t="shared" si="694"/>
        <v>0</v>
      </c>
      <c r="AD557" s="17">
        <f t="shared" si="694"/>
        <v>0</v>
      </c>
      <c r="AE557" s="17">
        <f t="shared" si="694"/>
        <v>0</v>
      </c>
      <c r="AF557" s="17">
        <f t="shared" si="694"/>
        <v>0</v>
      </c>
      <c r="AG557" s="17">
        <f t="shared" si="694"/>
        <v>0</v>
      </c>
      <c r="AH557" s="17">
        <f t="shared" si="694"/>
        <v>0</v>
      </c>
      <c r="AI557" s="17">
        <f t="shared" si="694"/>
        <v>0</v>
      </c>
      <c r="AJ557" s="17">
        <f t="shared" si="694"/>
        <v>0</v>
      </c>
      <c r="AK557" s="17">
        <f t="shared" si="694"/>
        <v>0</v>
      </c>
      <c r="AL557" s="17">
        <f t="shared" si="694"/>
        <v>0</v>
      </c>
      <c r="AM557" s="17">
        <f t="shared" si="694"/>
        <v>0</v>
      </c>
      <c r="AN557" s="17">
        <f t="shared" si="694"/>
        <v>0</v>
      </c>
      <c r="AO557" s="17">
        <f t="shared" si="694"/>
        <v>0</v>
      </c>
      <c r="AP557" s="22" t="str">
        <f t="shared" si="662"/>
        <v/>
      </c>
      <c r="AQ557" s="69" t="str">
        <f t="shared" si="663"/>
        <v/>
      </c>
      <c r="AR557" s="8"/>
      <c r="AS557" s="16"/>
      <c r="AT557" s="16"/>
      <c r="AU557" s="16"/>
      <c r="AV557" s="16"/>
      <c r="AW557" s="16"/>
      <c r="AX557" s="16"/>
      <c r="AY557" s="16"/>
      <c r="AZ557" s="16"/>
      <c r="BA557" s="16"/>
      <c r="BB557" s="16"/>
      <c r="BC557" s="16"/>
      <c r="BD557" s="16"/>
      <c r="BE557" s="16"/>
      <c r="BF557" s="16"/>
      <c r="BG557" s="16"/>
      <c r="BH557" s="16"/>
      <c r="BI557" s="16"/>
      <c r="BJ557" s="16"/>
      <c r="BK557" s="16"/>
      <c r="BL557" s="16"/>
      <c r="BM557" s="16"/>
      <c r="BN557" s="16"/>
      <c r="BO557" s="16"/>
      <c r="BP557" s="16"/>
      <c r="BQ557" s="16"/>
      <c r="BR557" s="16"/>
      <c r="BS557" s="16"/>
      <c r="BT557" s="16"/>
      <c r="BU557" s="16"/>
      <c r="BV557" s="16"/>
      <c r="BW557" s="16"/>
      <c r="BX557" s="16"/>
      <c r="BY557" s="16"/>
      <c r="BZ557" s="16"/>
      <c r="CA557" s="16"/>
      <c r="CB557" s="16"/>
      <c r="CC557" s="16"/>
      <c r="CD557" s="16"/>
    </row>
    <row r="558" spans="1:82">
      <c r="D558" s="17">
        <f t="shared" ref="D558:AO558" si="695">IF(UPPER(D294)="ABS",0,IF(AND(D$67&gt;0,N(D$68)=0,D$68&lt;&gt;"*"),N(D294)/D$67*D$66,0))</f>
        <v>0</v>
      </c>
      <c r="E558" s="17">
        <f t="shared" si="695"/>
        <v>0</v>
      </c>
      <c r="F558" s="17">
        <f t="shared" si="695"/>
        <v>0</v>
      </c>
      <c r="G558" s="17">
        <f t="shared" si="695"/>
        <v>0</v>
      </c>
      <c r="H558" s="17">
        <f t="shared" si="695"/>
        <v>0</v>
      </c>
      <c r="I558" s="17">
        <f t="shared" si="695"/>
        <v>0</v>
      </c>
      <c r="J558" s="17">
        <f t="shared" si="695"/>
        <v>0</v>
      </c>
      <c r="K558" s="17">
        <f t="shared" si="695"/>
        <v>0</v>
      </c>
      <c r="L558" s="17">
        <f t="shared" si="695"/>
        <v>0</v>
      </c>
      <c r="M558" s="17">
        <f t="shared" si="695"/>
        <v>0</v>
      </c>
      <c r="N558" s="17">
        <f t="shared" si="695"/>
        <v>0</v>
      </c>
      <c r="O558" s="17">
        <f t="shared" si="695"/>
        <v>0</v>
      </c>
      <c r="P558" s="17">
        <f t="shared" si="695"/>
        <v>0</v>
      </c>
      <c r="Q558" s="17">
        <f t="shared" si="695"/>
        <v>0</v>
      </c>
      <c r="R558" s="17">
        <f t="shared" si="695"/>
        <v>0</v>
      </c>
      <c r="S558" s="17">
        <f t="shared" si="695"/>
        <v>0</v>
      </c>
      <c r="T558" s="17">
        <f t="shared" si="695"/>
        <v>0</v>
      </c>
      <c r="U558" s="17">
        <f t="shared" si="695"/>
        <v>0</v>
      </c>
      <c r="V558" s="17">
        <f t="shared" si="695"/>
        <v>0</v>
      </c>
      <c r="W558" s="17">
        <f t="shared" si="695"/>
        <v>0</v>
      </c>
      <c r="X558" s="17">
        <f t="shared" si="695"/>
        <v>0</v>
      </c>
      <c r="Y558" s="17">
        <f t="shared" si="695"/>
        <v>0</v>
      </c>
      <c r="Z558" s="17">
        <f t="shared" si="695"/>
        <v>0</v>
      </c>
      <c r="AA558" s="17">
        <f t="shared" si="695"/>
        <v>0</v>
      </c>
      <c r="AB558" s="17">
        <f t="shared" si="695"/>
        <v>0</v>
      </c>
      <c r="AC558" s="17">
        <f t="shared" si="695"/>
        <v>0</v>
      </c>
      <c r="AD558" s="17">
        <f t="shared" si="695"/>
        <v>0</v>
      </c>
      <c r="AE558" s="17">
        <f t="shared" si="695"/>
        <v>0</v>
      </c>
      <c r="AF558" s="17">
        <f t="shared" si="695"/>
        <v>0</v>
      </c>
      <c r="AG558" s="17">
        <f t="shared" si="695"/>
        <v>0</v>
      </c>
      <c r="AH558" s="17">
        <f t="shared" si="695"/>
        <v>0</v>
      </c>
      <c r="AI558" s="17">
        <f t="shared" si="695"/>
        <v>0</v>
      </c>
      <c r="AJ558" s="17">
        <f t="shared" si="695"/>
        <v>0</v>
      </c>
      <c r="AK558" s="17">
        <f t="shared" si="695"/>
        <v>0</v>
      </c>
      <c r="AL558" s="17">
        <f t="shared" si="695"/>
        <v>0</v>
      </c>
      <c r="AM558" s="17">
        <f t="shared" si="695"/>
        <v>0</v>
      </c>
      <c r="AN558" s="17">
        <f t="shared" si="695"/>
        <v>0</v>
      </c>
      <c r="AO558" s="17">
        <f t="shared" si="695"/>
        <v>0</v>
      </c>
      <c r="AP558" s="22" t="str">
        <f t="shared" si="662"/>
        <v/>
      </c>
      <c r="AQ558" s="69" t="str">
        <f ca="1">IF(SUMIF($D$320:$AQ$320,"F*",D558:AO558)&gt;0,ROUND(SUMIF($D$320:$AQ$320,"F*",D558:AO558),0),"")</f>
        <v/>
      </c>
      <c r="AR558" s="8"/>
      <c r="AS558" s="16"/>
      <c r="AT558" s="16"/>
      <c r="AU558" s="16"/>
      <c r="AV558" s="16"/>
      <c r="AW558" s="16"/>
      <c r="AX558" s="16"/>
      <c r="AY558" s="16"/>
      <c r="AZ558" s="16"/>
      <c r="BA558" s="16"/>
      <c r="BB558" s="16"/>
      <c r="BC558" s="16"/>
      <c r="BD558" s="16"/>
      <c r="BE558" s="16"/>
      <c r="BF558" s="16"/>
      <c r="BG558" s="16"/>
      <c r="BH558" s="16"/>
      <c r="BI558" s="16"/>
      <c r="BJ558" s="16"/>
      <c r="BK558" s="16"/>
      <c r="BL558" s="16"/>
      <c r="BM558" s="16"/>
      <c r="BN558" s="16"/>
      <c r="BO558" s="16"/>
      <c r="BP558" s="16"/>
      <c r="BQ558" s="16"/>
      <c r="BR558" s="16"/>
      <c r="BS558" s="16"/>
      <c r="BT558" s="16"/>
      <c r="BU558" s="16"/>
      <c r="BV558" s="16"/>
      <c r="BW558" s="16"/>
      <c r="BX558" s="16"/>
      <c r="BY558" s="16"/>
      <c r="BZ558" s="16"/>
      <c r="CA558" s="16"/>
      <c r="CB558" s="16"/>
      <c r="CC558" s="16"/>
      <c r="CD558" s="16"/>
    </row>
    <row r="559" spans="1:82">
      <c r="D559" s="17">
        <f t="shared" ref="D559:AO559" si="696">IF(UPPER(D295)="ABS",0,IF(AND(D$67&gt;0,N(D$68)=0,D$68&lt;&gt;"*"),N(D295)/D$67*D$66,0))</f>
        <v>0</v>
      </c>
      <c r="E559" s="17">
        <f t="shared" si="696"/>
        <v>0</v>
      </c>
      <c r="F559" s="17">
        <f t="shared" si="696"/>
        <v>0</v>
      </c>
      <c r="G559" s="17">
        <f t="shared" si="696"/>
        <v>0</v>
      </c>
      <c r="H559" s="17">
        <f t="shared" si="696"/>
        <v>0</v>
      </c>
      <c r="I559" s="17">
        <f t="shared" si="696"/>
        <v>0</v>
      </c>
      <c r="J559" s="17">
        <f t="shared" si="696"/>
        <v>0</v>
      </c>
      <c r="K559" s="17">
        <f t="shared" si="696"/>
        <v>0</v>
      </c>
      <c r="L559" s="17">
        <f t="shared" si="696"/>
        <v>0</v>
      </c>
      <c r="M559" s="17">
        <f t="shared" si="696"/>
        <v>0</v>
      </c>
      <c r="N559" s="17">
        <f t="shared" si="696"/>
        <v>0</v>
      </c>
      <c r="O559" s="17">
        <f t="shared" si="696"/>
        <v>0</v>
      </c>
      <c r="P559" s="17">
        <f t="shared" si="696"/>
        <v>0</v>
      </c>
      <c r="Q559" s="17">
        <f t="shared" si="696"/>
        <v>0</v>
      </c>
      <c r="R559" s="17">
        <f t="shared" si="696"/>
        <v>0</v>
      </c>
      <c r="S559" s="17">
        <f t="shared" si="696"/>
        <v>0</v>
      </c>
      <c r="T559" s="17">
        <f t="shared" si="696"/>
        <v>0</v>
      </c>
      <c r="U559" s="17">
        <f t="shared" si="696"/>
        <v>0</v>
      </c>
      <c r="V559" s="17">
        <f t="shared" si="696"/>
        <v>0</v>
      </c>
      <c r="W559" s="17">
        <f t="shared" si="696"/>
        <v>0</v>
      </c>
      <c r="X559" s="17">
        <f t="shared" si="696"/>
        <v>0</v>
      </c>
      <c r="Y559" s="17">
        <f t="shared" si="696"/>
        <v>0</v>
      </c>
      <c r="Z559" s="17">
        <f t="shared" si="696"/>
        <v>0</v>
      </c>
      <c r="AA559" s="17">
        <f t="shared" si="696"/>
        <v>0</v>
      </c>
      <c r="AB559" s="17">
        <f t="shared" si="696"/>
        <v>0</v>
      </c>
      <c r="AC559" s="17">
        <f t="shared" si="696"/>
        <v>0</v>
      </c>
      <c r="AD559" s="17">
        <f t="shared" si="696"/>
        <v>0</v>
      </c>
      <c r="AE559" s="17">
        <f t="shared" si="696"/>
        <v>0</v>
      </c>
      <c r="AF559" s="17">
        <f t="shared" si="696"/>
        <v>0</v>
      </c>
      <c r="AG559" s="17">
        <f t="shared" si="696"/>
        <v>0</v>
      </c>
      <c r="AH559" s="17">
        <f t="shared" si="696"/>
        <v>0</v>
      </c>
      <c r="AI559" s="17">
        <f t="shared" si="696"/>
        <v>0</v>
      </c>
      <c r="AJ559" s="17">
        <f t="shared" si="696"/>
        <v>0</v>
      </c>
      <c r="AK559" s="17">
        <f t="shared" si="696"/>
        <v>0</v>
      </c>
      <c r="AL559" s="17">
        <f t="shared" si="696"/>
        <v>0</v>
      </c>
      <c r="AM559" s="17">
        <f t="shared" si="696"/>
        <v>0</v>
      </c>
      <c r="AN559" s="17">
        <f t="shared" si="696"/>
        <v>0</v>
      </c>
      <c r="AO559" s="17">
        <f t="shared" si="696"/>
        <v>0</v>
      </c>
      <c r="AP559" s="22" t="str">
        <f t="shared" si="662"/>
        <v/>
      </c>
      <c r="AQ559" s="69" t="str">
        <f ca="1">IF(SUMIF($D$320:$AQ$320,"F*",D559:AO559)&gt;0,ROUND(SUMIF($D$320:$AQ$320,"F*",D559:AO559),0),"")</f>
        <v/>
      </c>
      <c r="AR559" s="8"/>
      <c r="AS559" s="16"/>
      <c r="AT559" s="16"/>
      <c r="AU559" s="16"/>
      <c r="AV559" s="16"/>
      <c r="AW559" s="16"/>
      <c r="AX559" s="16"/>
      <c r="AY559" s="16"/>
      <c r="AZ559" s="16"/>
      <c r="BA559" s="16"/>
      <c r="BB559" s="16"/>
      <c r="BC559" s="16"/>
      <c r="BD559" s="16"/>
      <c r="BE559" s="16"/>
      <c r="BF559" s="16"/>
      <c r="BG559" s="16"/>
      <c r="BH559" s="16"/>
      <c r="BI559" s="16"/>
      <c r="BJ559" s="16"/>
      <c r="BK559" s="16"/>
      <c r="BL559" s="16"/>
      <c r="BM559" s="16"/>
      <c r="BN559" s="16"/>
      <c r="BO559" s="16"/>
      <c r="BP559" s="16"/>
      <c r="BQ559" s="16"/>
      <c r="BR559" s="16"/>
      <c r="BS559" s="16"/>
      <c r="BT559" s="16"/>
      <c r="BU559" s="16"/>
      <c r="BV559" s="16"/>
      <c r="BW559" s="16"/>
      <c r="BX559" s="16"/>
      <c r="BY559" s="16"/>
      <c r="BZ559" s="16"/>
      <c r="CA559" s="16"/>
      <c r="CB559" s="16"/>
      <c r="CC559" s="16"/>
      <c r="CD559" s="16"/>
    </row>
    <row r="560" spans="1:82">
      <c r="A560" s="4"/>
      <c r="D560" s="17">
        <f t="shared" ref="D560:AO560" si="697">IF(UPPER(D296)="ABS",0,IF(AND(D$67&gt;0,N(D$68)=0,D$68&lt;&gt;"*"),N(D296)/D$67*D$66,0))</f>
        <v>0</v>
      </c>
      <c r="E560" s="17">
        <f t="shared" si="697"/>
        <v>0</v>
      </c>
      <c r="F560" s="17">
        <f t="shared" si="697"/>
        <v>0</v>
      </c>
      <c r="G560" s="17">
        <f t="shared" si="697"/>
        <v>0</v>
      </c>
      <c r="H560" s="17">
        <f t="shared" si="697"/>
        <v>0</v>
      </c>
      <c r="I560" s="17">
        <f t="shared" si="697"/>
        <v>0</v>
      </c>
      <c r="J560" s="17">
        <f t="shared" si="697"/>
        <v>0</v>
      </c>
      <c r="K560" s="17">
        <f t="shared" si="697"/>
        <v>0</v>
      </c>
      <c r="L560" s="17">
        <f t="shared" si="697"/>
        <v>0</v>
      </c>
      <c r="M560" s="17">
        <f t="shared" si="697"/>
        <v>0</v>
      </c>
      <c r="N560" s="17">
        <f t="shared" si="697"/>
        <v>0</v>
      </c>
      <c r="O560" s="17">
        <f t="shared" si="697"/>
        <v>0</v>
      </c>
      <c r="P560" s="17">
        <f t="shared" si="697"/>
        <v>0</v>
      </c>
      <c r="Q560" s="17">
        <f t="shared" si="697"/>
        <v>0</v>
      </c>
      <c r="R560" s="17">
        <f t="shared" si="697"/>
        <v>0</v>
      </c>
      <c r="S560" s="17">
        <f t="shared" si="697"/>
        <v>0</v>
      </c>
      <c r="T560" s="17">
        <f t="shared" si="697"/>
        <v>0</v>
      </c>
      <c r="U560" s="17">
        <f t="shared" si="697"/>
        <v>0</v>
      </c>
      <c r="V560" s="17">
        <f t="shared" si="697"/>
        <v>0</v>
      </c>
      <c r="W560" s="17">
        <f t="shared" si="697"/>
        <v>0</v>
      </c>
      <c r="X560" s="17">
        <f t="shared" si="697"/>
        <v>0</v>
      </c>
      <c r="Y560" s="17">
        <f t="shared" si="697"/>
        <v>0</v>
      </c>
      <c r="Z560" s="17">
        <f t="shared" si="697"/>
        <v>0</v>
      </c>
      <c r="AA560" s="17">
        <f t="shared" si="697"/>
        <v>0</v>
      </c>
      <c r="AB560" s="17">
        <f t="shared" si="697"/>
        <v>0</v>
      </c>
      <c r="AC560" s="17">
        <f t="shared" si="697"/>
        <v>0</v>
      </c>
      <c r="AD560" s="17">
        <f t="shared" si="697"/>
        <v>0</v>
      </c>
      <c r="AE560" s="17">
        <f t="shared" si="697"/>
        <v>0</v>
      </c>
      <c r="AF560" s="17">
        <f t="shared" si="697"/>
        <v>0</v>
      </c>
      <c r="AG560" s="17">
        <f t="shared" si="697"/>
        <v>0</v>
      </c>
      <c r="AH560" s="17">
        <f t="shared" si="697"/>
        <v>0</v>
      </c>
      <c r="AI560" s="17">
        <f t="shared" si="697"/>
        <v>0</v>
      </c>
      <c r="AJ560" s="17">
        <f t="shared" si="697"/>
        <v>0</v>
      </c>
      <c r="AK560" s="17">
        <f t="shared" si="697"/>
        <v>0</v>
      </c>
      <c r="AL560" s="17">
        <f t="shared" si="697"/>
        <v>0</v>
      </c>
      <c r="AM560" s="17">
        <f t="shared" si="697"/>
        <v>0</v>
      </c>
      <c r="AN560" s="17">
        <f t="shared" si="697"/>
        <v>0</v>
      </c>
      <c r="AO560" s="17">
        <f t="shared" si="697"/>
        <v>0</v>
      </c>
      <c r="AP560" s="22" t="str">
        <f t="shared" si="662"/>
        <v/>
      </c>
      <c r="AQ560" s="69" t="str">
        <f ca="1">IF(SUMIF($D$320:$AQ$320,"F*",D560:AO560)&gt;0,ROUND(SUMIF($D$320:$AQ$320,"F*",D560:AO560),0),"")</f>
        <v/>
      </c>
      <c r="AR560" s="8"/>
      <c r="AS560" s="16"/>
      <c r="AT560" s="16"/>
      <c r="AU560" s="16"/>
      <c r="AV560" s="16"/>
      <c r="AW560" s="16"/>
      <c r="AX560" s="16"/>
      <c r="AY560" s="16"/>
      <c r="AZ560" s="16"/>
      <c r="BA560" s="16"/>
      <c r="BB560" s="16"/>
      <c r="BC560" s="16"/>
      <c r="BD560" s="16"/>
      <c r="BE560" s="16"/>
      <c r="BF560" s="16"/>
      <c r="BG560" s="16"/>
      <c r="BH560" s="16"/>
      <c r="BI560" s="16"/>
      <c r="BJ560" s="16"/>
      <c r="BK560" s="16"/>
      <c r="BL560" s="16"/>
      <c r="BM560" s="16"/>
      <c r="BN560" s="16"/>
      <c r="BO560" s="16"/>
      <c r="BP560" s="16"/>
      <c r="BQ560" s="16"/>
      <c r="BR560" s="16"/>
      <c r="BS560" s="16"/>
      <c r="BT560" s="16"/>
      <c r="BU560" s="16"/>
      <c r="BV560" s="16"/>
      <c r="BW560" s="16"/>
      <c r="BX560" s="16"/>
      <c r="BY560" s="16"/>
      <c r="BZ560" s="16"/>
      <c r="CA560" s="16"/>
      <c r="CB560" s="16"/>
      <c r="CC560" s="16"/>
      <c r="CD560" s="16"/>
    </row>
    <row r="561" spans="2:82" s="4" customFormat="1">
      <c r="D561" s="17">
        <f t="shared" ref="D561:AO561" si="698">IF(UPPER(D297)="ABS",0,IF(AND(D$67&gt;0,N(D$68)=0,D$68&lt;&gt;"*"),N(D297)/D$67*D$66,0))</f>
        <v>0</v>
      </c>
      <c r="E561" s="17">
        <f t="shared" si="698"/>
        <v>0</v>
      </c>
      <c r="F561" s="17">
        <f t="shared" si="698"/>
        <v>0</v>
      </c>
      <c r="G561" s="17">
        <f t="shared" si="698"/>
        <v>0</v>
      </c>
      <c r="H561" s="17">
        <f t="shared" si="698"/>
        <v>0</v>
      </c>
      <c r="I561" s="17">
        <f t="shared" si="698"/>
        <v>0</v>
      </c>
      <c r="J561" s="17">
        <f t="shared" si="698"/>
        <v>0</v>
      </c>
      <c r="K561" s="17">
        <f t="shared" si="698"/>
        <v>0</v>
      </c>
      <c r="L561" s="17">
        <f t="shared" si="698"/>
        <v>0</v>
      </c>
      <c r="M561" s="17">
        <f t="shared" si="698"/>
        <v>0</v>
      </c>
      <c r="N561" s="17">
        <f t="shared" si="698"/>
        <v>0</v>
      </c>
      <c r="O561" s="17">
        <f t="shared" si="698"/>
        <v>0</v>
      </c>
      <c r="P561" s="17">
        <f t="shared" si="698"/>
        <v>0</v>
      </c>
      <c r="Q561" s="17">
        <f t="shared" si="698"/>
        <v>0</v>
      </c>
      <c r="R561" s="17">
        <f t="shared" si="698"/>
        <v>0</v>
      </c>
      <c r="S561" s="17">
        <f t="shared" si="698"/>
        <v>0</v>
      </c>
      <c r="T561" s="17">
        <f t="shared" si="698"/>
        <v>0</v>
      </c>
      <c r="U561" s="17">
        <f t="shared" si="698"/>
        <v>0</v>
      </c>
      <c r="V561" s="17">
        <f t="shared" si="698"/>
        <v>0</v>
      </c>
      <c r="W561" s="17">
        <f t="shared" si="698"/>
        <v>0</v>
      </c>
      <c r="X561" s="17">
        <f t="shared" si="698"/>
        <v>0</v>
      </c>
      <c r="Y561" s="17">
        <f t="shared" si="698"/>
        <v>0</v>
      </c>
      <c r="Z561" s="17">
        <f t="shared" si="698"/>
        <v>0</v>
      </c>
      <c r="AA561" s="17">
        <f t="shared" si="698"/>
        <v>0</v>
      </c>
      <c r="AB561" s="17">
        <f t="shared" si="698"/>
        <v>0</v>
      </c>
      <c r="AC561" s="17">
        <f t="shared" si="698"/>
        <v>0</v>
      </c>
      <c r="AD561" s="17">
        <f t="shared" si="698"/>
        <v>0</v>
      </c>
      <c r="AE561" s="17">
        <f t="shared" si="698"/>
        <v>0</v>
      </c>
      <c r="AF561" s="17">
        <f t="shared" si="698"/>
        <v>0</v>
      </c>
      <c r="AG561" s="17">
        <f t="shared" si="698"/>
        <v>0</v>
      </c>
      <c r="AH561" s="17">
        <f t="shared" si="698"/>
        <v>0</v>
      </c>
      <c r="AI561" s="17">
        <f t="shared" si="698"/>
        <v>0</v>
      </c>
      <c r="AJ561" s="17">
        <f t="shared" si="698"/>
        <v>0</v>
      </c>
      <c r="AK561" s="17">
        <f t="shared" si="698"/>
        <v>0</v>
      </c>
      <c r="AL561" s="17">
        <f t="shared" si="698"/>
        <v>0</v>
      </c>
      <c r="AM561" s="17">
        <f t="shared" si="698"/>
        <v>0</v>
      </c>
      <c r="AN561" s="17">
        <f t="shared" si="698"/>
        <v>0</v>
      </c>
      <c r="AO561" s="17">
        <f t="shared" si="698"/>
        <v>0</v>
      </c>
      <c r="AP561" s="22" t="str">
        <f t="shared" si="662"/>
        <v/>
      </c>
      <c r="AQ561" s="69" t="str">
        <f t="shared" si="663"/>
        <v/>
      </c>
      <c r="AR561" s="8"/>
      <c r="AS561" s="16"/>
      <c r="AT561" s="16"/>
      <c r="AU561" s="16"/>
      <c r="AV561" s="16"/>
      <c r="AW561" s="16"/>
      <c r="AX561" s="16"/>
      <c r="AY561" s="16"/>
      <c r="AZ561" s="16"/>
      <c r="BA561" s="16"/>
      <c r="BB561" s="16"/>
      <c r="BC561" s="16"/>
      <c r="BD561" s="16"/>
      <c r="BE561" s="16"/>
      <c r="BF561" s="16"/>
      <c r="BG561" s="16"/>
      <c r="BH561" s="16"/>
      <c r="BI561" s="16"/>
      <c r="BJ561" s="16"/>
      <c r="BK561" s="16"/>
      <c r="BL561" s="16"/>
      <c r="BM561" s="16"/>
      <c r="BN561" s="16"/>
      <c r="BO561" s="16"/>
      <c r="BP561" s="16"/>
      <c r="BQ561" s="16"/>
      <c r="BR561" s="16"/>
      <c r="BS561" s="16"/>
      <c r="BT561" s="16"/>
      <c r="BU561" s="16"/>
      <c r="BV561" s="16"/>
      <c r="BW561" s="16"/>
      <c r="BX561" s="16"/>
      <c r="BY561" s="16"/>
      <c r="BZ561" s="16"/>
      <c r="CA561" s="16"/>
      <c r="CB561" s="16"/>
      <c r="CC561" s="16"/>
      <c r="CD561" s="16"/>
    </row>
    <row r="562" spans="2:82" s="4" customFormat="1">
      <c r="D562" s="17">
        <f t="shared" ref="D562:AO562" si="699">IF(UPPER(D298)="ABS",0,IF(AND(D$67&gt;0,N(D$68)=0,D$68&lt;&gt;"*"),N(D298)/D$67*D$66,0))</f>
        <v>0</v>
      </c>
      <c r="E562" s="17">
        <f t="shared" si="699"/>
        <v>0</v>
      </c>
      <c r="F562" s="17">
        <f t="shared" si="699"/>
        <v>0</v>
      </c>
      <c r="G562" s="17">
        <f t="shared" si="699"/>
        <v>0</v>
      </c>
      <c r="H562" s="17">
        <f t="shared" si="699"/>
        <v>0</v>
      </c>
      <c r="I562" s="17">
        <f t="shared" si="699"/>
        <v>0</v>
      </c>
      <c r="J562" s="17">
        <f t="shared" si="699"/>
        <v>0</v>
      </c>
      <c r="K562" s="17">
        <f t="shared" si="699"/>
        <v>0</v>
      </c>
      <c r="L562" s="17">
        <f t="shared" si="699"/>
        <v>0</v>
      </c>
      <c r="M562" s="17">
        <f t="shared" si="699"/>
        <v>0</v>
      </c>
      <c r="N562" s="17">
        <f t="shared" si="699"/>
        <v>0</v>
      </c>
      <c r="O562" s="17">
        <f t="shared" si="699"/>
        <v>0</v>
      </c>
      <c r="P562" s="17">
        <f t="shared" si="699"/>
        <v>0</v>
      </c>
      <c r="Q562" s="17">
        <f t="shared" si="699"/>
        <v>0</v>
      </c>
      <c r="R562" s="17">
        <f t="shared" si="699"/>
        <v>0</v>
      </c>
      <c r="S562" s="17">
        <f t="shared" si="699"/>
        <v>0</v>
      </c>
      <c r="T562" s="17">
        <f t="shared" si="699"/>
        <v>0</v>
      </c>
      <c r="U562" s="17">
        <f t="shared" si="699"/>
        <v>0</v>
      </c>
      <c r="V562" s="17">
        <f t="shared" si="699"/>
        <v>0</v>
      </c>
      <c r="W562" s="17">
        <f t="shared" si="699"/>
        <v>0</v>
      </c>
      <c r="X562" s="17">
        <f t="shared" si="699"/>
        <v>0</v>
      </c>
      <c r="Y562" s="17">
        <f t="shared" si="699"/>
        <v>0</v>
      </c>
      <c r="Z562" s="17">
        <f t="shared" si="699"/>
        <v>0</v>
      </c>
      <c r="AA562" s="17">
        <f t="shared" si="699"/>
        <v>0</v>
      </c>
      <c r="AB562" s="17">
        <f t="shared" si="699"/>
        <v>0</v>
      </c>
      <c r="AC562" s="17">
        <f t="shared" si="699"/>
        <v>0</v>
      </c>
      <c r="AD562" s="17">
        <f t="shared" si="699"/>
        <v>0</v>
      </c>
      <c r="AE562" s="17">
        <f t="shared" si="699"/>
        <v>0</v>
      </c>
      <c r="AF562" s="17">
        <f t="shared" si="699"/>
        <v>0</v>
      </c>
      <c r="AG562" s="17">
        <f t="shared" si="699"/>
        <v>0</v>
      </c>
      <c r="AH562" s="17">
        <f t="shared" si="699"/>
        <v>0</v>
      </c>
      <c r="AI562" s="17">
        <f t="shared" si="699"/>
        <v>0</v>
      </c>
      <c r="AJ562" s="17">
        <f t="shared" si="699"/>
        <v>0</v>
      </c>
      <c r="AK562" s="17">
        <f t="shared" si="699"/>
        <v>0</v>
      </c>
      <c r="AL562" s="17">
        <f t="shared" si="699"/>
        <v>0</v>
      </c>
      <c r="AM562" s="17">
        <f t="shared" si="699"/>
        <v>0</v>
      </c>
      <c r="AN562" s="17">
        <f t="shared" si="699"/>
        <v>0</v>
      </c>
      <c r="AO562" s="17">
        <f t="shared" si="699"/>
        <v>0</v>
      </c>
      <c r="AP562" s="22" t="str">
        <f t="shared" si="662"/>
        <v/>
      </c>
      <c r="AQ562" s="69" t="str">
        <f t="shared" si="663"/>
        <v/>
      </c>
      <c r="AR562" s="8"/>
      <c r="AS562" s="16"/>
      <c r="AT562" s="16"/>
      <c r="AU562" s="16"/>
      <c r="AV562" s="16"/>
      <c r="AW562" s="16"/>
      <c r="AX562" s="16"/>
      <c r="AY562" s="16"/>
      <c r="AZ562" s="16"/>
      <c r="BA562" s="16"/>
      <c r="BB562" s="16"/>
      <c r="BC562" s="16"/>
      <c r="BD562" s="16"/>
      <c r="BE562" s="16"/>
      <c r="BF562" s="16"/>
      <c r="BG562" s="16"/>
      <c r="BH562" s="16"/>
      <c r="BI562" s="16"/>
      <c r="BJ562" s="16"/>
      <c r="BK562" s="16"/>
      <c r="BL562" s="16"/>
      <c r="BM562" s="16"/>
      <c r="BN562" s="16"/>
      <c r="BO562" s="16"/>
      <c r="BP562" s="16"/>
      <c r="BQ562" s="16"/>
      <c r="BR562" s="16"/>
      <c r="BS562" s="16"/>
      <c r="BT562" s="16"/>
      <c r="BU562" s="16"/>
      <c r="BV562" s="16"/>
      <c r="BW562" s="16"/>
      <c r="BX562" s="16"/>
      <c r="BY562" s="16"/>
      <c r="BZ562" s="16"/>
      <c r="CA562" s="16"/>
      <c r="CB562" s="16"/>
      <c r="CC562" s="16"/>
      <c r="CD562" s="16"/>
    </row>
    <row r="563" spans="2:82" s="4" customFormat="1">
      <c r="D563" s="17">
        <f t="shared" ref="D563:AO563" si="700">IF(UPPER(D299)="ABS",0,IF(AND(D$67&gt;0,N(D$68)=0,D$68&lt;&gt;"*"),N(D299)/D$67*D$66,0))</f>
        <v>0</v>
      </c>
      <c r="E563" s="17">
        <f t="shared" si="700"/>
        <v>0</v>
      </c>
      <c r="F563" s="17">
        <f t="shared" si="700"/>
        <v>0</v>
      </c>
      <c r="G563" s="17">
        <f t="shared" si="700"/>
        <v>0</v>
      </c>
      <c r="H563" s="17">
        <f t="shared" si="700"/>
        <v>0</v>
      </c>
      <c r="I563" s="17">
        <f t="shared" si="700"/>
        <v>0</v>
      </c>
      <c r="J563" s="17">
        <f t="shared" si="700"/>
        <v>0</v>
      </c>
      <c r="K563" s="17">
        <f t="shared" si="700"/>
        <v>0</v>
      </c>
      <c r="L563" s="17">
        <f t="shared" si="700"/>
        <v>0</v>
      </c>
      <c r="M563" s="17">
        <f t="shared" si="700"/>
        <v>0</v>
      </c>
      <c r="N563" s="17">
        <f t="shared" si="700"/>
        <v>0</v>
      </c>
      <c r="O563" s="17">
        <f t="shared" si="700"/>
        <v>0</v>
      </c>
      <c r="P563" s="17">
        <f t="shared" si="700"/>
        <v>0</v>
      </c>
      <c r="Q563" s="17">
        <f t="shared" si="700"/>
        <v>0</v>
      </c>
      <c r="R563" s="17">
        <f t="shared" si="700"/>
        <v>0</v>
      </c>
      <c r="S563" s="17">
        <f t="shared" si="700"/>
        <v>0</v>
      </c>
      <c r="T563" s="17">
        <f t="shared" si="700"/>
        <v>0</v>
      </c>
      <c r="U563" s="17">
        <f t="shared" si="700"/>
        <v>0</v>
      </c>
      <c r="V563" s="17">
        <f t="shared" si="700"/>
        <v>0</v>
      </c>
      <c r="W563" s="17">
        <f t="shared" si="700"/>
        <v>0</v>
      </c>
      <c r="X563" s="17">
        <f t="shared" si="700"/>
        <v>0</v>
      </c>
      <c r="Y563" s="17">
        <f t="shared" si="700"/>
        <v>0</v>
      </c>
      <c r="Z563" s="17">
        <f t="shared" si="700"/>
        <v>0</v>
      </c>
      <c r="AA563" s="17">
        <f t="shared" si="700"/>
        <v>0</v>
      </c>
      <c r="AB563" s="17">
        <f t="shared" si="700"/>
        <v>0</v>
      </c>
      <c r="AC563" s="17">
        <f t="shared" si="700"/>
        <v>0</v>
      </c>
      <c r="AD563" s="17">
        <f t="shared" si="700"/>
        <v>0</v>
      </c>
      <c r="AE563" s="17">
        <f t="shared" si="700"/>
        <v>0</v>
      </c>
      <c r="AF563" s="17">
        <f t="shared" si="700"/>
        <v>0</v>
      </c>
      <c r="AG563" s="17">
        <f t="shared" si="700"/>
        <v>0</v>
      </c>
      <c r="AH563" s="17">
        <f t="shared" si="700"/>
        <v>0</v>
      </c>
      <c r="AI563" s="17">
        <f t="shared" si="700"/>
        <v>0</v>
      </c>
      <c r="AJ563" s="17">
        <f t="shared" si="700"/>
        <v>0</v>
      </c>
      <c r="AK563" s="17">
        <f t="shared" si="700"/>
        <v>0</v>
      </c>
      <c r="AL563" s="17">
        <f t="shared" si="700"/>
        <v>0</v>
      </c>
      <c r="AM563" s="17">
        <f t="shared" si="700"/>
        <v>0</v>
      </c>
      <c r="AN563" s="17">
        <f t="shared" si="700"/>
        <v>0</v>
      </c>
      <c r="AO563" s="17">
        <f t="shared" si="700"/>
        <v>0</v>
      </c>
      <c r="AP563" s="22" t="str">
        <f t="shared" si="662"/>
        <v/>
      </c>
      <c r="AQ563" s="69" t="str">
        <f t="shared" si="663"/>
        <v/>
      </c>
      <c r="AR563" s="8"/>
      <c r="AS563" s="16"/>
      <c r="AT563" s="16"/>
      <c r="AU563" s="16"/>
      <c r="AV563" s="16"/>
      <c r="AW563" s="16"/>
      <c r="AX563" s="16"/>
      <c r="AY563" s="16"/>
      <c r="AZ563" s="16"/>
      <c r="BA563" s="16"/>
      <c r="BB563" s="16"/>
      <c r="BC563" s="16"/>
      <c r="BD563" s="16"/>
      <c r="BE563" s="16"/>
      <c r="BF563" s="16"/>
      <c r="BG563" s="16"/>
      <c r="BH563" s="16"/>
      <c r="BI563" s="16"/>
      <c r="BJ563" s="16"/>
      <c r="BK563" s="16"/>
      <c r="BL563" s="16"/>
      <c r="BM563" s="16"/>
      <c r="BN563" s="16"/>
      <c r="BO563" s="16"/>
      <c r="BP563" s="16"/>
      <c r="BQ563" s="16"/>
      <c r="BR563" s="16"/>
      <c r="BS563" s="16"/>
      <c r="BT563" s="16"/>
      <c r="BU563" s="16"/>
      <c r="BV563" s="16"/>
      <c r="BW563" s="16"/>
      <c r="BX563" s="16"/>
      <c r="BY563" s="16"/>
      <c r="BZ563" s="16"/>
      <c r="CA563" s="16"/>
      <c r="CB563" s="16"/>
      <c r="CC563" s="16"/>
      <c r="CD563" s="16"/>
    </row>
    <row r="564" spans="2:82" s="4" customFormat="1">
      <c r="D564" s="17">
        <f t="shared" ref="D564:AO564" si="701">IF(UPPER(D300)="ABS",0,IF(AND(D$67&gt;0,N(D$68)=0,D$68&lt;&gt;"*"),N(D300)/D$67*D$66,0))</f>
        <v>0</v>
      </c>
      <c r="E564" s="17">
        <f t="shared" si="701"/>
        <v>0</v>
      </c>
      <c r="F564" s="17">
        <f t="shared" si="701"/>
        <v>0</v>
      </c>
      <c r="G564" s="17">
        <f t="shared" si="701"/>
        <v>0</v>
      </c>
      <c r="H564" s="17">
        <f t="shared" si="701"/>
        <v>0</v>
      </c>
      <c r="I564" s="17">
        <f t="shared" si="701"/>
        <v>0</v>
      </c>
      <c r="J564" s="17">
        <f t="shared" si="701"/>
        <v>0</v>
      </c>
      <c r="K564" s="17">
        <f t="shared" si="701"/>
        <v>0</v>
      </c>
      <c r="L564" s="17">
        <f t="shared" si="701"/>
        <v>0</v>
      </c>
      <c r="M564" s="17">
        <f t="shared" si="701"/>
        <v>0</v>
      </c>
      <c r="N564" s="17">
        <f t="shared" si="701"/>
        <v>0</v>
      </c>
      <c r="O564" s="17">
        <f t="shared" si="701"/>
        <v>0</v>
      </c>
      <c r="P564" s="17">
        <f t="shared" si="701"/>
        <v>0</v>
      </c>
      <c r="Q564" s="17">
        <f t="shared" si="701"/>
        <v>0</v>
      </c>
      <c r="R564" s="17">
        <f t="shared" si="701"/>
        <v>0</v>
      </c>
      <c r="S564" s="17">
        <f t="shared" si="701"/>
        <v>0</v>
      </c>
      <c r="T564" s="17">
        <f t="shared" si="701"/>
        <v>0</v>
      </c>
      <c r="U564" s="17">
        <f t="shared" si="701"/>
        <v>0</v>
      </c>
      <c r="V564" s="17">
        <f t="shared" si="701"/>
        <v>0</v>
      </c>
      <c r="W564" s="17">
        <f t="shared" si="701"/>
        <v>0</v>
      </c>
      <c r="X564" s="17">
        <f t="shared" si="701"/>
        <v>0</v>
      </c>
      <c r="Y564" s="17">
        <f t="shared" si="701"/>
        <v>0</v>
      </c>
      <c r="Z564" s="17">
        <f t="shared" si="701"/>
        <v>0</v>
      </c>
      <c r="AA564" s="17">
        <f t="shared" si="701"/>
        <v>0</v>
      </c>
      <c r="AB564" s="17">
        <f t="shared" si="701"/>
        <v>0</v>
      </c>
      <c r="AC564" s="17">
        <f t="shared" si="701"/>
        <v>0</v>
      </c>
      <c r="AD564" s="17">
        <f t="shared" si="701"/>
        <v>0</v>
      </c>
      <c r="AE564" s="17">
        <f t="shared" si="701"/>
        <v>0</v>
      </c>
      <c r="AF564" s="17">
        <f t="shared" si="701"/>
        <v>0</v>
      </c>
      <c r="AG564" s="17">
        <f t="shared" si="701"/>
        <v>0</v>
      </c>
      <c r="AH564" s="17">
        <f t="shared" si="701"/>
        <v>0</v>
      </c>
      <c r="AI564" s="17">
        <f t="shared" si="701"/>
        <v>0</v>
      </c>
      <c r="AJ564" s="17">
        <f t="shared" si="701"/>
        <v>0</v>
      </c>
      <c r="AK564" s="17">
        <f t="shared" si="701"/>
        <v>0</v>
      </c>
      <c r="AL564" s="17">
        <f t="shared" si="701"/>
        <v>0</v>
      </c>
      <c r="AM564" s="17">
        <f t="shared" si="701"/>
        <v>0</v>
      </c>
      <c r="AN564" s="17">
        <f t="shared" si="701"/>
        <v>0</v>
      </c>
      <c r="AO564" s="17">
        <f t="shared" si="701"/>
        <v>0</v>
      </c>
      <c r="AP564" s="22" t="str">
        <f t="shared" si="662"/>
        <v/>
      </c>
      <c r="AQ564" s="69" t="str">
        <f t="shared" si="663"/>
        <v/>
      </c>
      <c r="AR564" s="8"/>
      <c r="AS564" s="16"/>
      <c r="AT564" s="16"/>
      <c r="AU564" s="16"/>
      <c r="AV564" s="16"/>
      <c r="AW564" s="16"/>
      <c r="AX564" s="16"/>
      <c r="AY564" s="16"/>
      <c r="AZ564" s="16"/>
      <c r="BA564" s="16"/>
      <c r="BB564" s="16"/>
      <c r="BC564" s="16"/>
      <c r="BD564" s="16"/>
      <c r="BE564" s="16"/>
      <c r="BF564" s="16"/>
      <c r="BG564" s="16"/>
      <c r="BH564" s="16"/>
      <c r="BI564" s="16"/>
      <c r="BJ564" s="16"/>
      <c r="BK564" s="16"/>
      <c r="BL564" s="16"/>
      <c r="BM564" s="16"/>
      <c r="BN564" s="16"/>
      <c r="BO564" s="16"/>
      <c r="BP564" s="16"/>
      <c r="BQ564" s="16"/>
      <c r="BR564" s="16"/>
      <c r="BS564" s="16"/>
      <c r="BT564" s="16"/>
      <c r="BU564" s="16"/>
      <c r="BV564" s="16"/>
      <c r="BW564" s="16"/>
      <c r="BX564" s="16"/>
      <c r="BY564" s="16"/>
      <c r="BZ564" s="16"/>
      <c r="CA564" s="16"/>
      <c r="CB564" s="16"/>
      <c r="CC564" s="16"/>
      <c r="CD564" s="16"/>
    </row>
    <row r="565" spans="2:82" s="4" customFormat="1">
      <c r="D565" s="17">
        <f t="shared" ref="D565:AO565" si="702">IF(UPPER(D301)="ABS",0,IF(AND(D$67&gt;0,N(D$68)=0,D$68&lt;&gt;"*"),N(D301)/D$67*D$66,0))</f>
        <v>0</v>
      </c>
      <c r="E565" s="17">
        <f t="shared" si="702"/>
        <v>0</v>
      </c>
      <c r="F565" s="17">
        <f t="shared" si="702"/>
        <v>0</v>
      </c>
      <c r="G565" s="17">
        <f t="shared" si="702"/>
        <v>0</v>
      </c>
      <c r="H565" s="17">
        <f t="shared" si="702"/>
        <v>0</v>
      </c>
      <c r="I565" s="17">
        <f t="shared" si="702"/>
        <v>0</v>
      </c>
      <c r="J565" s="17">
        <f t="shared" si="702"/>
        <v>0</v>
      </c>
      <c r="K565" s="17">
        <f t="shared" si="702"/>
        <v>0</v>
      </c>
      <c r="L565" s="17">
        <f t="shared" si="702"/>
        <v>0</v>
      </c>
      <c r="M565" s="17">
        <f t="shared" si="702"/>
        <v>0</v>
      </c>
      <c r="N565" s="17">
        <f t="shared" si="702"/>
        <v>0</v>
      </c>
      <c r="O565" s="17">
        <f t="shared" si="702"/>
        <v>0</v>
      </c>
      <c r="P565" s="17">
        <f t="shared" si="702"/>
        <v>0</v>
      </c>
      <c r="Q565" s="17">
        <f t="shared" si="702"/>
        <v>0</v>
      </c>
      <c r="R565" s="17">
        <f t="shared" si="702"/>
        <v>0</v>
      </c>
      <c r="S565" s="17">
        <f t="shared" si="702"/>
        <v>0</v>
      </c>
      <c r="T565" s="17">
        <f t="shared" si="702"/>
        <v>0</v>
      </c>
      <c r="U565" s="17">
        <f t="shared" si="702"/>
        <v>0</v>
      </c>
      <c r="V565" s="17">
        <f t="shared" si="702"/>
        <v>0</v>
      </c>
      <c r="W565" s="17">
        <f t="shared" si="702"/>
        <v>0</v>
      </c>
      <c r="X565" s="17">
        <f t="shared" si="702"/>
        <v>0</v>
      </c>
      <c r="Y565" s="17">
        <f t="shared" si="702"/>
        <v>0</v>
      </c>
      <c r="Z565" s="17">
        <f t="shared" si="702"/>
        <v>0</v>
      </c>
      <c r="AA565" s="17">
        <f t="shared" si="702"/>
        <v>0</v>
      </c>
      <c r="AB565" s="17">
        <f t="shared" si="702"/>
        <v>0</v>
      </c>
      <c r="AC565" s="17">
        <f t="shared" si="702"/>
        <v>0</v>
      </c>
      <c r="AD565" s="17">
        <f t="shared" si="702"/>
        <v>0</v>
      </c>
      <c r="AE565" s="17">
        <f t="shared" si="702"/>
        <v>0</v>
      </c>
      <c r="AF565" s="17">
        <f t="shared" si="702"/>
        <v>0</v>
      </c>
      <c r="AG565" s="17">
        <f t="shared" si="702"/>
        <v>0</v>
      </c>
      <c r="AH565" s="17">
        <f t="shared" si="702"/>
        <v>0</v>
      </c>
      <c r="AI565" s="17">
        <f t="shared" si="702"/>
        <v>0</v>
      </c>
      <c r="AJ565" s="17">
        <f t="shared" si="702"/>
        <v>0</v>
      </c>
      <c r="AK565" s="17">
        <f t="shared" si="702"/>
        <v>0</v>
      </c>
      <c r="AL565" s="17">
        <f t="shared" si="702"/>
        <v>0</v>
      </c>
      <c r="AM565" s="17">
        <f t="shared" si="702"/>
        <v>0</v>
      </c>
      <c r="AN565" s="17">
        <f t="shared" si="702"/>
        <v>0</v>
      </c>
      <c r="AO565" s="17">
        <f t="shared" si="702"/>
        <v>0</v>
      </c>
      <c r="AP565" s="22" t="str">
        <f t="shared" si="662"/>
        <v/>
      </c>
      <c r="AQ565" s="69" t="str">
        <f t="shared" si="663"/>
        <v/>
      </c>
      <c r="AR565" s="8"/>
      <c r="AS565" s="16"/>
      <c r="AT565" s="16"/>
      <c r="AU565" s="16"/>
      <c r="AV565" s="16"/>
      <c r="AW565" s="16"/>
      <c r="AX565" s="16"/>
      <c r="AY565" s="16"/>
      <c r="AZ565" s="16"/>
      <c r="BA565" s="16"/>
      <c r="BB565" s="16"/>
      <c r="BC565" s="16"/>
      <c r="BD565" s="16"/>
      <c r="BE565" s="16"/>
      <c r="BF565" s="16"/>
      <c r="BG565" s="16"/>
      <c r="BH565" s="16"/>
      <c r="BI565" s="16"/>
      <c r="BJ565" s="16"/>
      <c r="BK565" s="16"/>
      <c r="BL565" s="16"/>
      <c r="BM565" s="16"/>
      <c r="BN565" s="16"/>
      <c r="BO565" s="16"/>
      <c r="BP565" s="16"/>
      <c r="BQ565" s="16"/>
      <c r="BR565" s="16"/>
      <c r="BS565" s="16"/>
      <c r="BT565" s="16"/>
      <c r="BU565" s="16"/>
      <c r="BV565" s="16"/>
      <c r="BW565" s="16"/>
      <c r="BX565" s="16"/>
      <c r="BY565" s="16"/>
      <c r="BZ565" s="16"/>
      <c r="CA565" s="16"/>
      <c r="CB565" s="16"/>
      <c r="CC565" s="16"/>
      <c r="CD565" s="16"/>
    </row>
    <row r="566" spans="2:82" s="4" customFormat="1">
      <c r="D566" s="17">
        <f t="shared" ref="D566:AO566" si="703">IF(UPPER(D302)="ABS",0,IF(AND(D$67&gt;0,N(D$68)=0,D$68&lt;&gt;"*"),N(D302)/D$67*D$66,0))</f>
        <v>0</v>
      </c>
      <c r="E566" s="17">
        <f t="shared" si="703"/>
        <v>0</v>
      </c>
      <c r="F566" s="17">
        <f t="shared" si="703"/>
        <v>0</v>
      </c>
      <c r="G566" s="17">
        <f t="shared" si="703"/>
        <v>0</v>
      </c>
      <c r="H566" s="17">
        <f t="shared" si="703"/>
        <v>0</v>
      </c>
      <c r="I566" s="17">
        <f t="shared" si="703"/>
        <v>0</v>
      </c>
      <c r="J566" s="17">
        <f t="shared" si="703"/>
        <v>0</v>
      </c>
      <c r="K566" s="17">
        <f t="shared" si="703"/>
        <v>0</v>
      </c>
      <c r="L566" s="17">
        <f t="shared" si="703"/>
        <v>0</v>
      </c>
      <c r="M566" s="17">
        <f t="shared" si="703"/>
        <v>0</v>
      </c>
      <c r="N566" s="17">
        <f t="shared" si="703"/>
        <v>0</v>
      </c>
      <c r="O566" s="17">
        <f t="shared" si="703"/>
        <v>0</v>
      </c>
      <c r="P566" s="17">
        <f t="shared" si="703"/>
        <v>0</v>
      </c>
      <c r="Q566" s="17">
        <f t="shared" si="703"/>
        <v>0</v>
      </c>
      <c r="R566" s="17">
        <f t="shared" si="703"/>
        <v>0</v>
      </c>
      <c r="S566" s="17">
        <f t="shared" si="703"/>
        <v>0</v>
      </c>
      <c r="T566" s="17">
        <f t="shared" si="703"/>
        <v>0</v>
      </c>
      <c r="U566" s="17">
        <f t="shared" si="703"/>
        <v>0</v>
      </c>
      <c r="V566" s="17">
        <f t="shared" si="703"/>
        <v>0</v>
      </c>
      <c r="W566" s="17">
        <f t="shared" si="703"/>
        <v>0</v>
      </c>
      <c r="X566" s="17">
        <f t="shared" si="703"/>
        <v>0</v>
      </c>
      <c r="Y566" s="17">
        <f t="shared" si="703"/>
        <v>0</v>
      </c>
      <c r="Z566" s="17">
        <f t="shared" si="703"/>
        <v>0</v>
      </c>
      <c r="AA566" s="17">
        <f t="shared" si="703"/>
        <v>0</v>
      </c>
      <c r="AB566" s="17">
        <f t="shared" si="703"/>
        <v>0</v>
      </c>
      <c r="AC566" s="17">
        <f t="shared" si="703"/>
        <v>0</v>
      </c>
      <c r="AD566" s="17">
        <f t="shared" si="703"/>
        <v>0</v>
      </c>
      <c r="AE566" s="17">
        <f t="shared" si="703"/>
        <v>0</v>
      </c>
      <c r="AF566" s="17">
        <f t="shared" si="703"/>
        <v>0</v>
      </c>
      <c r="AG566" s="17">
        <f t="shared" si="703"/>
        <v>0</v>
      </c>
      <c r="AH566" s="17">
        <f t="shared" si="703"/>
        <v>0</v>
      </c>
      <c r="AI566" s="17">
        <f t="shared" si="703"/>
        <v>0</v>
      </c>
      <c r="AJ566" s="17">
        <f t="shared" si="703"/>
        <v>0</v>
      </c>
      <c r="AK566" s="17">
        <f t="shared" si="703"/>
        <v>0</v>
      </c>
      <c r="AL566" s="17">
        <f t="shared" si="703"/>
        <v>0</v>
      </c>
      <c r="AM566" s="17">
        <f t="shared" si="703"/>
        <v>0</v>
      </c>
      <c r="AN566" s="17">
        <f t="shared" si="703"/>
        <v>0</v>
      </c>
      <c r="AO566" s="17">
        <f t="shared" si="703"/>
        <v>0</v>
      </c>
      <c r="AP566" s="22" t="str">
        <f t="shared" si="662"/>
        <v/>
      </c>
      <c r="AQ566" s="69" t="str">
        <f t="shared" si="663"/>
        <v/>
      </c>
      <c r="AR566" s="8"/>
      <c r="AS566" s="16"/>
      <c r="AT566" s="16"/>
      <c r="AU566" s="16"/>
      <c r="AV566" s="16"/>
      <c r="AW566" s="16"/>
      <c r="AX566" s="16"/>
      <c r="AY566" s="16"/>
      <c r="AZ566" s="16"/>
      <c r="BA566" s="16"/>
      <c r="BB566" s="16"/>
      <c r="BC566" s="16"/>
      <c r="BD566" s="16"/>
      <c r="BE566" s="16"/>
      <c r="BF566" s="16"/>
      <c r="BG566" s="16"/>
      <c r="BH566" s="16"/>
      <c r="BI566" s="16"/>
      <c r="BJ566" s="16"/>
      <c r="BK566" s="16"/>
      <c r="BL566" s="16"/>
      <c r="BM566" s="16"/>
      <c r="BN566" s="16"/>
      <c r="BO566" s="16"/>
      <c r="BP566" s="16"/>
      <c r="BQ566" s="16"/>
      <c r="BR566" s="16"/>
      <c r="BS566" s="16"/>
      <c r="BT566" s="16"/>
      <c r="BU566" s="16"/>
      <c r="BV566" s="16"/>
      <c r="BW566" s="16"/>
      <c r="BX566" s="16"/>
      <c r="BY566" s="16"/>
      <c r="BZ566" s="16"/>
      <c r="CA566" s="16"/>
      <c r="CB566" s="16"/>
      <c r="CC566" s="16"/>
      <c r="CD566" s="16"/>
    </row>
    <row r="567" spans="2:82" s="4" customFormat="1">
      <c r="D567" s="17">
        <f t="shared" ref="D567:AO567" si="704">IF(UPPER(D303)="ABS",0,IF(AND(D$67&gt;0,N(D$68)=0,D$68&lt;&gt;"*"),N(D303)/D$67*D$66,0))</f>
        <v>0</v>
      </c>
      <c r="E567" s="17">
        <f t="shared" si="704"/>
        <v>0</v>
      </c>
      <c r="F567" s="17">
        <f t="shared" si="704"/>
        <v>0</v>
      </c>
      <c r="G567" s="17">
        <f t="shared" si="704"/>
        <v>0</v>
      </c>
      <c r="H567" s="17">
        <f t="shared" si="704"/>
        <v>0</v>
      </c>
      <c r="I567" s="17">
        <f t="shared" si="704"/>
        <v>0</v>
      </c>
      <c r="J567" s="17">
        <f t="shared" si="704"/>
        <v>0</v>
      </c>
      <c r="K567" s="17">
        <f t="shared" si="704"/>
        <v>0</v>
      </c>
      <c r="L567" s="17">
        <f t="shared" si="704"/>
        <v>0</v>
      </c>
      <c r="M567" s="17">
        <f t="shared" si="704"/>
        <v>0</v>
      </c>
      <c r="N567" s="17">
        <f t="shared" si="704"/>
        <v>0</v>
      </c>
      <c r="O567" s="17">
        <f t="shared" si="704"/>
        <v>0</v>
      </c>
      <c r="P567" s="17">
        <f t="shared" si="704"/>
        <v>0</v>
      </c>
      <c r="Q567" s="17">
        <f t="shared" si="704"/>
        <v>0</v>
      </c>
      <c r="R567" s="17">
        <f t="shared" si="704"/>
        <v>0</v>
      </c>
      <c r="S567" s="17">
        <f t="shared" si="704"/>
        <v>0</v>
      </c>
      <c r="T567" s="17">
        <f t="shared" si="704"/>
        <v>0</v>
      </c>
      <c r="U567" s="17">
        <f t="shared" si="704"/>
        <v>0</v>
      </c>
      <c r="V567" s="17">
        <f t="shared" si="704"/>
        <v>0</v>
      </c>
      <c r="W567" s="17">
        <f t="shared" si="704"/>
        <v>0</v>
      </c>
      <c r="X567" s="17">
        <f t="shared" si="704"/>
        <v>0</v>
      </c>
      <c r="Y567" s="17">
        <f t="shared" si="704"/>
        <v>0</v>
      </c>
      <c r="Z567" s="17">
        <f t="shared" si="704"/>
        <v>0</v>
      </c>
      <c r="AA567" s="17">
        <f t="shared" si="704"/>
        <v>0</v>
      </c>
      <c r="AB567" s="17">
        <f t="shared" si="704"/>
        <v>0</v>
      </c>
      <c r="AC567" s="17">
        <f t="shared" si="704"/>
        <v>0</v>
      </c>
      <c r="AD567" s="17">
        <f t="shared" si="704"/>
        <v>0</v>
      </c>
      <c r="AE567" s="17">
        <f t="shared" si="704"/>
        <v>0</v>
      </c>
      <c r="AF567" s="17">
        <f t="shared" si="704"/>
        <v>0</v>
      </c>
      <c r="AG567" s="17">
        <f t="shared" si="704"/>
        <v>0</v>
      </c>
      <c r="AH567" s="17">
        <f t="shared" si="704"/>
        <v>0</v>
      </c>
      <c r="AI567" s="17">
        <f t="shared" si="704"/>
        <v>0</v>
      </c>
      <c r="AJ567" s="17">
        <f t="shared" si="704"/>
        <v>0</v>
      </c>
      <c r="AK567" s="17">
        <f t="shared" si="704"/>
        <v>0</v>
      </c>
      <c r="AL567" s="17">
        <f t="shared" si="704"/>
        <v>0</v>
      </c>
      <c r="AM567" s="17">
        <f t="shared" si="704"/>
        <v>0</v>
      </c>
      <c r="AN567" s="17">
        <f t="shared" si="704"/>
        <v>0</v>
      </c>
      <c r="AO567" s="17">
        <f t="shared" si="704"/>
        <v>0</v>
      </c>
      <c r="AP567" s="22" t="str">
        <f t="shared" si="662"/>
        <v/>
      </c>
      <c r="AQ567" s="69" t="str">
        <f t="shared" si="663"/>
        <v/>
      </c>
      <c r="AR567" s="8"/>
      <c r="AS567" s="16"/>
      <c r="AT567" s="16"/>
      <c r="AU567" s="16"/>
      <c r="AV567" s="16"/>
      <c r="AW567" s="16"/>
      <c r="AX567" s="16"/>
      <c r="AY567" s="16"/>
      <c r="AZ567" s="16"/>
      <c r="BA567" s="16"/>
      <c r="BB567" s="16"/>
      <c r="BC567" s="16"/>
      <c r="BD567" s="16"/>
      <c r="BE567" s="16"/>
      <c r="BF567" s="16"/>
      <c r="BG567" s="16"/>
      <c r="BH567" s="16"/>
      <c r="BI567" s="16"/>
      <c r="BJ567" s="16"/>
      <c r="BK567" s="16"/>
      <c r="BL567" s="16"/>
      <c r="BM567" s="16"/>
      <c r="BN567" s="16"/>
      <c r="BO567" s="16"/>
      <c r="BP567" s="16"/>
      <c r="BQ567" s="16"/>
      <c r="BR567" s="16"/>
      <c r="BS567" s="16"/>
      <c r="BT567" s="16"/>
      <c r="BU567" s="16"/>
      <c r="BV567" s="16"/>
      <c r="BW567" s="16"/>
      <c r="BX567" s="16"/>
      <c r="BY567" s="16"/>
      <c r="BZ567" s="16"/>
      <c r="CA567" s="16"/>
      <c r="CB567" s="16"/>
      <c r="CC567" s="16"/>
      <c r="CD567" s="16"/>
    </row>
    <row r="568" spans="2:82" s="4" customFormat="1">
      <c r="D568" s="17">
        <f t="shared" ref="D568:AO568" si="705">IF(UPPER(D304)="ABS",0,IF(AND(D$67&gt;0,N(D$68)=0,D$68&lt;&gt;"*"),N(D304)/D$67*D$66,0))</f>
        <v>0</v>
      </c>
      <c r="E568" s="17">
        <f t="shared" si="705"/>
        <v>0</v>
      </c>
      <c r="F568" s="17">
        <f t="shared" si="705"/>
        <v>0</v>
      </c>
      <c r="G568" s="17">
        <f t="shared" si="705"/>
        <v>0</v>
      </c>
      <c r="H568" s="17">
        <f t="shared" si="705"/>
        <v>0</v>
      </c>
      <c r="I568" s="17">
        <f t="shared" si="705"/>
        <v>0</v>
      </c>
      <c r="J568" s="17">
        <f t="shared" si="705"/>
        <v>0</v>
      </c>
      <c r="K568" s="17">
        <f t="shared" si="705"/>
        <v>0</v>
      </c>
      <c r="L568" s="17">
        <f t="shared" si="705"/>
        <v>0</v>
      </c>
      <c r="M568" s="17">
        <f t="shared" si="705"/>
        <v>0</v>
      </c>
      <c r="N568" s="17">
        <f t="shared" si="705"/>
        <v>0</v>
      </c>
      <c r="O568" s="17">
        <f t="shared" si="705"/>
        <v>0</v>
      </c>
      <c r="P568" s="17">
        <f t="shared" si="705"/>
        <v>0</v>
      </c>
      <c r="Q568" s="17">
        <f t="shared" si="705"/>
        <v>0</v>
      </c>
      <c r="R568" s="17">
        <f t="shared" si="705"/>
        <v>0</v>
      </c>
      <c r="S568" s="17">
        <f t="shared" si="705"/>
        <v>0</v>
      </c>
      <c r="T568" s="17">
        <f t="shared" si="705"/>
        <v>0</v>
      </c>
      <c r="U568" s="17">
        <f t="shared" si="705"/>
        <v>0</v>
      </c>
      <c r="V568" s="17">
        <f t="shared" si="705"/>
        <v>0</v>
      </c>
      <c r="W568" s="17">
        <f t="shared" si="705"/>
        <v>0</v>
      </c>
      <c r="X568" s="17">
        <f t="shared" si="705"/>
        <v>0</v>
      </c>
      <c r="Y568" s="17">
        <f t="shared" si="705"/>
        <v>0</v>
      </c>
      <c r="Z568" s="17">
        <f t="shared" si="705"/>
        <v>0</v>
      </c>
      <c r="AA568" s="17">
        <f t="shared" si="705"/>
        <v>0</v>
      </c>
      <c r="AB568" s="17">
        <f t="shared" si="705"/>
        <v>0</v>
      </c>
      <c r="AC568" s="17">
        <f t="shared" si="705"/>
        <v>0</v>
      </c>
      <c r="AD568" s="17">
        <f t="shared" si="705"/>
        <v>0</v>
      </c>
      <c r="AE568" s="17">
        <f t="shared" si="705"/>
        <v>0</v>
      </c>
      <c r="AF568" s="17">
        <f t="shared" si="705"/>
        <v>0</v>
      </c>
      <c r="AG568" s="17">
        <f t="shared" si="705"/>
        <v>0</v>
      </c>
      <c r="AH568" s="17">
        <f t="shared" si="705"/>
        <v>0</v>
      </c>
      <c r="AI568" s="17">
        <f t="shared" si="705"/>
        <v>0</v>
      </c>
      <c r="AJ568" s="17">
        <f t="shared" si="705"/>
        <v>0</v>
      </c>
      <c r="AK568" s="17">
        <f t="shared" si="705"/>
        <v>0</v>
      </c>
      <c r="AL568" s="17">
        <f t="shared" si="705"/>
        <v>0</v>
      </c>
      <c r="AM568" s="17">
        <f t="shared" si="705"/>
        <v>0</v>
      </c>
      <c r="AN568" s="17">
        <f t="shared" si="705"/>
        <v>0</v>
      </c>
      <c r="AO568" s="17">
        <f t="shared" si="705"/>
        <v>0</v>
      </c>
      <c r="AP568" s="22" t="str">
        <f t="shared" si="662"/>
        <v/>
      </c>
      <c r="AQ568" s="69" t="str">
        <f t="shared" si="663"/>
        <v/>
      </c>
      <c r="AR568" s="8"/>
      <c r="AS568" s="16"/>
      <c r="AT568" s="16"/>
      <c r="AU568" s="16"/>
      <c r="AV568" s="16"/>
      <c r="AW568" s="16"/>
      <c r="AX568" s="16"/>
      <c r="AY568" s="16"/>
      <c r="AZ568" s="16"/>
      <c r="BA568" s="16"/>
      <c r="BB568" s="16"/>
      <c r="BC568" s="16"/>
      <c r="BD568" s="16"/>
      <c r="BE568" s="16"/>
      <c r="BF568" s="16"/>
      <c r="BG568" s="16"/>
      <c r="BH568" s="16"/>
      <c r="BI568" s="16"/>
      <c r="BJ568" s="16"/>
      <c r="BK568" s="16"/>
      <c r="BL568" s="16"/>
      <c r="BM568" s="16"/>
      <c r="BN568" s="16"/>
      <c r="BO568" s="16"/>
      <c r="BP568" s="16"/>
      <c r="BQ568" s="16"/>
      <c r="BR568" s="16"/>
      <c r="BS568" s="16"/>
      <c r="BT568" s="16"/>
      <c r="BU568" s="16"/>
      <c r="BV568" s="16"/>
      <c r="BW568" s="16"/>
      <c r="BX568" s="16"/>
      <c r="BY568" s="16"/>
      <c r="BZ568" s="16"/>
      <c r="CA568" s="16"/>
      <c r="CB568" s="16"/>
      <c r="CC568" s="16"/>
      <c r="CD568" s="16"/>
    </row>
    <row r="569" spans="2:82" s="4" customFormat="1">
      <c r="B569" s="6"/>
      <c r="C569" s="8"/>
      <c r="D569" s="17">
        <f t="shared" ref="D569:AO569" si="706">IF(UPPER(D305)="ABS",0,IF(AND(D$67&gt;0,N(D$68)=0,D$68&lt;&gt;"*"),N(D305)/D$67*D$66,0))</f>
        <v>0</v>
      </c>
      <c r="E569" s="17">
        <f t="shared" si="706"/>
        <v>0</v>
      </c>
      <c r="F569" s="17">
        <f t="shared" si="706"/>
        <v>0</v>
      </c>
      <c r="G569" s="17">
        <f t="shared" si="706"/>
        <v>0</v>
      </c>
      <c r="H569" s="17">
        <f t="shared" si="706"/>
        <v>0</v>
      </c>
      <c r="I569" s="17">
        <f t="shared" si="706"/>
        <v>0</v>
      </c>
      <c r="J569" s="17">
        <f t="shared" si="706"/>
        <v>0</v>
      </c>
      <c r="K569" s="17">
        <f t="shared" si="706"/>
        <v>0</v>
      </c>
      <c r="L569" s="17">
        <f t="shared" si="706"/>
        <v>0</v>
      </c>
      <c r="M569" s="17">
        <f t="shared" si="706"/>
        <v>0</v>
      </c>
      <c r="N569" s="17">
        <f t="shared" si="706"/>
        <v>0</v>
      </c>
      <c r="O569" s="17">
        <f t="shared" si="706"/>
        <v>0</v>
      </c>
      <c r="P569" s="17">
        <f t="shared" si="706"/>
        <v>0</v>
      </c>
      <c r="Q569" s="17">
        <f t="shared" si="706"/>
        <v>0</v>
      </c>
      <c r="R569" s="17">
        <f t="shared" si="706"/>
        <v>0</v>
      </c>
      <c r="S569" s="17">
        <f t="shared" si="706"/>
        <v>0</v>
      </c>
      <c r="T569" s="17">
        <f t="shared" si="706"/>
        <v>0</v>
      </c>
      <c r="U569" s="17">
        <f t="shared" si="706"/>
        <v>0</v>
      </c>
      <c r="V569" s="17">
        <f t="shared" si="706"/>
        <v>0</v>
      </c>
      <c r="W569" s="17">
        <f t="shared" si="706"/>
        <v>0</v>
      </c>
      <c r="X569" s="17">
        <f t="shared" si="706"/>
        <v>0</v>
      </c>
      <c r="Y569" s="17">
        <f t="shared" si="706"/>
        <v>0</v>
      </c>
      <c r="Z569" s="17">
        <f t="shared" si="706"/>
        <v>0</v>
      </c>
      <c r="AA569" s="17">
        <f t="shared" si="706"/>
        <v>0</v>
      </c>
      <c r="AB569" s="17">
        <f t="shared" si="706"/>
        <v>0</v>
      </c>
      <c r="AC569" s="17">
        <f t="shared" si="706"/>
        <v>0</v>
      </c>
      <c r="AD569" s="17">
        <f t="shared" si="706"/>
        <v>0</v>
      </c>
      <c r="AE569" s="17">
        <f t="shared" si="706"/>
        <v>0</v>
      </c>
      <c r="AF569" s="17">
        <f t="shared" si="706"/>
        <v>0</v>
      </c>
      <c r="AG569" s="17">
        <f t="shared" si="706"/>
        <v>0</v>
      </c>
      <c r="AH569" s="17">
        <f t="shared" si="706"/>
        <v>0</v>
      </c>
      <c r="AI569" s="17">
        <f t="shared" si="706"/>
        <v>0</v>
      </c>
      <c r="AJ569" s="17">
        <f t="shared" si="706"/>
        <v>0</v>
      </c>
      <c r="AK569" s="17">
        <f t="shared" si="706"/>
        <v>0</v>
      </c>
      <c r="AL569" s="17">
        <f t="shared" si="706"/>
        <v>0</v>
      </c>
      <c r="AM569" s="17">
        <f t="shared" si="706"/>
        <v>0</v>
      </c>
      <c r="AN569" s="17">
        <f t="shared" si="706"/>
        <v>0</v>
      </c>
      <c r="AO569" s="17">
        <f t="shared" si="706"/>
        <v>0</v>
      </c>
      <c r="AP569" s="22" t="str">
        <f t="shared" si="662"/>
        <v/>
      </c>
      <c r="AQ569" s="69" t="str">
        <f t="shared" si="663"/>
        <v/>
      </c>
      <c r="AR569" s="8"/>
      <c r="AS569" s="16"/>
      <c r="AT569" s="16"/>
      <c r="AU569" s="16"/>
      <c r="AV569" s="16"/>
      <c r="AW569" s="16"/>
      <c r="AX569" s="16"/>
      <c r="AY569" s="16"/>
      <c r="AZ569" s="16"/>
      <c r="BA569" s="16"/>
      <c r="BB569" s="16"/>
      <c r="BC569" s="16"/>
      <c r="BD569" s="16"/>
      <c r="BE569" s="16"/>
      <c r="BF569" s="16"/>
      <c r="BG569" s="16"/>
      <c r="BH569" s="16"/>
      <c r="BI569" s="16"/>
      <c r="BJ569" s="16"/>
      <c r="BK569" s="16"/>
      <c r="BL569" s="16"/>
      <c r="BM569" s="16"/>
      <c r="BN569" s="16"/>
      <c r="BO569" s="16"/>
      <c r="BP569" s="16"/>
      <c r="BQ569" s="16"/>
      <c r="BR569" s="16"/>
      <c r="BS569" s="16"/>
      <c r="BT569" s="16"/>
      <c r="BU569" s="16"/>
      <c r="BV569" s="16"/>
      <c r="BW569" s="16"/>
      <c r="BX569" s="16"/>
      <c r="BY569" s="16"/>
      <c r="BZ569" s="16"/>
      <c r="CA569" s="16"/>
      <c r="CB569" s="16"/>
      <c r="CC569" s="16"/>
      <c r="CD569" s="16"/>
    </row>
    <row r="570" spans="2:82" s="4" customFormat="1">
      <c r="B570" s="6"/>
      <c r="C570" s="8"/>
      <c r="D570" s="17">
        <f t="shared" ref="D570:AO570" si="707">IF(UPPER(D306)="ABS",0,IF(AND(D$67&gt;0,N(D$68)=0,D$68&lt;&gt;"*"),N(D306)/D$67*D$66,0))</f>
        <v>0</v>
      </c>
      <c r="E570" s="17">
        <f t="shared" si="707"/>
        <v>0</v>
      </c>
      <c r="F570" s="17">
        <f t="shared" si="707"/>
        <v>0</v>
      </c>
      <c r="G570" s="17">
        <f t="shared" si="707"/>
        <v>0</v>
      </c>
      <c r="H570" s="17">
        <f t="shared" si="707"/>
        <v>0</v>
      </c>
      <c r="I570" s="17">
        <f t="shared" si="707"/>
        <v>0</v>
      </c>
      <c r="J570" s="17">
        <f t="shared" si="707"/>
        <v>0</v>
      </c>
      <c r="K570" s="17">
        <f t="shared" si="707"/>
        <v>0</v>
      </c>
      <c r="L570" s="17">
        <f t="shared" si="707"/>
        <v>0</v>
      </c>
      <c r="M570" s="17">
        <f t="shared" si="707"/>
        <v>0</v>
      </c>
      <c r="N570" s="17">
        <f t="shared" si="707"/>
        <v>0</v>
      </c>
      <c r="O570" s="17">
        <f t="shared" si="707"/>
        <v>0</v>
      </c>
      <c r="P570" s="17">
        <f t="shared" si="707"/>
        <v>0</v>
      </c>
      <c r="Q570" s="17">
        <f t="shared" si="707"/>
        <v>0</v>
      </c>
      <c r="R570" s="17">
        <f t="shared" si="707"/>
        <v>0</v>
      </c>
      <c r="S570" s="17">
        <f t="shared" si="707"/>
        <v>0</v>
      </c>
      <c r="T570" s="17">
        <f t="shared" si="707"/>
        <v>0</v>
      </c>
      <c r="U570" s="17">
        <f t="shared" si="707"/>
        <v>0</v>
      </c>
      <c r="V570" s="17">
        <f t="shared" si="707"/>
        <v>0</v>
      </c>
      <c r="W570" s="17">
        <f t="shared" si="707"/>
        <v>0</v>
      </c>
      <c r="X570" s="17">
        <f t="shared" si="707"/>
        <v>0</v>
      </c>
      <c r="Y570" s="17">
        <f t="shared" si="707"/>
        <v>0</v>
      </c>
      <c r="Z570" s="17">
        <f t="shared" si="707"/>
        <v>0</v>
      </c>
      <c r="AA570" s="17">
        <f t="shared" si="707"/>
        <v>0</v>
      </c>
      <c r="AB570" s="17">
        <f t="shared" si="707"/>
        <v>0</v>
      </c>
      <c r="AC570" s="17">
        <f t="shared" si="707"/>
        <v>0</v>
      </c>
      <c r="AD570" s="17">
        <f t="shared" si="707"/>
        <v>0</v>
      </c>
      <c r="AE570" s="17">
        <f t="shared" si="707"/>
        <v>0</v>
      </c>
      <c r="AF570" s="17">
        <f t="shared" si="707"/>
        <v>0</v>
      </c>
      <c r="AG570" s="17">
        <f t="shared" si="707"/>
        <v>0</v>
      </c>
      <c r="AH570" s="17">
        <f t="shared" si="707"/>
        <v>0</v>
      </c>
      <c r="AI570" s="17">
        <f t="shared" si="707"/>
        <v>0</v>
      </c>
      <c r="AJ570" s="17">
        <f t="shared" si="707"/>
        <v>0</v>
      </c>
      <c r="AK570" s="17">
        <f t="shared" si="707"/>
        <v>0</v>
      </c>
      <c r="AL570" s="17">
        <f t="shared" si="707"/>
        <v>0</v>
      </c>
      <c r="AM570" s="17">
        <f t="shared" si="707"/>
        <v>0</v>
      </c>
      <c r="AN570" s="17">
        <f t="shared" si="707"/>
        <v>0</v>
      </c>
      <c r="AO570" s="17">
        <f t="shared" si="707"/>
        <v>0</v>
      </c>
      <c r="AP570" s="22" t="str">
        <f t="shared" si="662"/>
        <v/>
      </c>
      <c r="AQ570" s="69" t="str">
        <f t="shared" si="663"/>
        <v/>
      </c>
      <c r="AR570" s="8"/>
      <c r="AS570" s="16"/>
      <c r="AT570" s="16"/>
      <c r="AU570" s="16"/>
      <c r="AV570" s="16"/>
      <c r="AW570" s="16"/>
      <c r="AX570" s="16"/>
      <c r="AY570" s="16"/>
      <c r="AZ570" s="16"/>
      <c r="BA570" s="16"/>
      <c r="BB570" s="16"/>
      <c r="BC570" s="16"/>
      <c r="BD570" s="16"/>
      <c r="BE570" s="16"/>
      <c r="BF570" s="16"/>
      <c r="BG570" s="16"/>
      <c r="BH570" s="16"/>
      <c r="BI570" s="16"/>
      <c r="BJ570" s="16"/>
      <c r="BK570" s="16"/>
      <c r="BL570" s="16"/>
      <c r="BM570" s="16"/>
      <c r="BN570" s="16"/>
      <c r="BO570" s="16"/>
      <c r="BP570" s="16"/>
      <c r="BQ570" s="16"/>
      <c r="BR570" s="16"/>
      <c r="BS570" s="16"/>
      <c r="BT570" s="16"/>
      <c r="BU570" s="16"/>
      <c r="BV570" s="16"/>
      <c r="BW570" s="16"/>
      <c r="BX570" s="16"/>
      <c r="BY570" s="16"/>
      <c r="BZ570" s="16"/>
      <c r="CA570" s="16"/>
      <c r="CB570" s="16"/>
      <c r="CC570" s="16"/>
      <c r="CD570" s="16"/>
    </row>
    <row r="571" spans="2:82" s="4" customFormat="1">
      <c r="B571" s="6"/>
      <c r="C571" s="8"/>
      <c r="D571" s="17">
        <f t="shared" ref="D571:AO571" si="708">IF(UPPER(D307)="ABS",0,IF(AND(D$67&gt;0,N(D$68)=0,D$68&lt;&gt;"*"),N(D307)/D$67*D$66,0))</f>
        <v>0</v>
      </c>
      <c r="E571" s="17">
        <f t="shared" si="708"/>
        <v>0</v>
      </c>
      <c r="F571" s="17">
        <f t="shared" si="708"/>
        <v>0</v>
      </c>
      <c r="G571" s="17">
        <f t="shared" si="708"/>
        <v>0</v>
      </c>
      <c r="H571" s="17">
        <f t="shared" si="708"/>
        <v>0</v>
      </c>
      <c r="I571" s="17">
        <f t="shared" si="708"/>
        <v>0</v>
      </c>
      <c r="J571" s="17">
        <f t="shared" si="708"/>
        <v>0</v>
      </c>
      <c r="K571" s="17">
        <f t="shared" si="708"/>
        <v>0</v>
      </c>
      <c r="L571" s="17">
        <f t="shared" si="708"/>
        <v>0</v>
      </c>
      <c r="M571" s="17">
        <f t="shared" si="708"/>
        <v>0</v>
      </c>
      <c r="N571" s="17">
        <f t="shared" si="708"/>
        <v>0</v>
      </c>
      <c r="O571" s="17">
        <f t="shared" si="708"/>
        <v>0</v>
      </c>
      <c r="P571" s="17">
        <f t="shared" si="708"/>
        <v>0</v>
      </c>
      <c r="Q571" s="17">
        <f t="shared" si="708"/>
        <v>0</v>
      </c>
      <c r="R571" s="17">
        <f t="shared" si="708"/>
        <v>0</v>
      </c>
      <c r="S571" s="17">
        <f t="shared" si="708"/>
        <v>0</v>
      </c>
      <c r="T571" s="17">
        <f t="shared" si="708"/>
        <v>0</v>
      </c>
      <c r="U571" s="17">
        <f t="shared" si="708"/>
        <v>0</v>
      </c>
      <c r="V571" s="17">
        <f t="shared" si="708"/>
        <v>0</v>
      </c>
      <c r="W571" s="17">
        <f t="shared" si="708"/>
        <v>0</v>
      </c>
      <c r="X571" s="17">
        <f t="shared" si="708"/>
        <v>0</v>
      </c>
      <c r="Y571" s="17">
        <f t="shared" si="708"/>
        <v>0</v>
      </c>
      <c r="Z571" s="17">
        <f t="shared" si="708"/>
        <v>0</v>
      </c>
      <c r="AA571" s="17">
        <f t="shared" si="708"/>
        <v>0</v>
      </c>
      <c r="AB571" s="17">
        <f t="shared" si="708"/>
        <v>0</v>
      </c>
      <c r="AC571" s="17">
        <f t="shared" si="708"/>
        <v>0</v>
      </c>
      <c r="AD571" s="17">
        <f t="shared" si="708"/>
        <v>0</v>
      </c>
      <c r="AE571" s="17">
        <f t="shared" si="708"/>
        <v>0</v>
      </c>
      <c r="AF571" s="17">
        <f t="shared" si="708"/>
        <v>0</v>
      </c>
      <c r="AG571" s="17">
        <f t="shared" si="708"/>
        <v>0</v>
      </c>
      <c r="AH571" s="17">
        <f t="shared" si="708"/>
        <v>0</v>
      </c>
      <c r="AI571" s="17">
        <f t="shared" si="708"/>
        <v>0</v>
      </c>
      <c r="AJ571" s="17">
        <f t="shared" si="708"/>
        <v>0</v>
      </c>
      <c r="AK571" s="17">
        <f t="shared" si="708"/>
        <v>0</v>
      </c>
      <c r="AL571" s="17">
        <f t="shared" si="708"/>
        <v>0</v>
      </c>
      <c r="AM571" s="17">
        <f t="shared" si="708"/>
        <v>0</v>
      </c>
      <c r="AN571" s="17">
        <f t="shared" si="708"/>
        <v>0</v>
      </c>
      <c r="AO571" s="17">
        <f t="shared" si="708"/>
        <v>0</v>
      </c>
      <c r="AP571" s="22" t="str">
        <f t="shared" si="662"/>
        <v/>
      </c>
      <c r="AQ571" s="69" t="str">
        <f t="shared" si="663"/>
        <v/>
      </c>
      <c r="AR571" s="8"/>
      <c r="AS571" s="16"/>
      <c r="AT571" s="16"/>
      <c r="AU571" s="16"/>
      <c r="AV571" s="16"/>
      <c r="AW571" s="16"/>
      <c r="AX571" s="16"/>
      <c r="AY571" s="16"/>
      <c r="AZ571" s="16"/>
      <c r="BA571" s="16"/>
      <c r="BB571" s="16"/>
      <c r="BC571" s="16"/>
      <c r="BD571" s="16"/>
      <c r="BE571" s="16"/>
      <c r="BF571" s="16"/>
      <c r="BG571" s="16"/>
      <c r="BH571" s="16"/>
      <c r="BI571" s="16"/>
      <c r="BJ571" s="16"/>
      <c r="BK571" s="16"/>
      <c r="BL571" s="16"/>
      <c r="BM571" s="16"/>
      <c r="BN571" s="16"/>
      <c r="BO571" s="16"/>
      <c r="BP571" s="16"/>
      <c r="BQ571" s="16"/>
      <c r="BR571" s="16"/>
      <c r="BS571" s="16"/>
      <c r="BT571" s="16"/>
      <c r="BU571" s="16"/>
      <c r="BV571" s="16"/>
      <c r="BW571" s="16"/>
      <c r="BX571" s="16"/>
      <c r="BY571" s="16"/>
      <c r="BZ571" s="16"/>
      <c r="CA571" s="16"/>
      <c r="CB571" s="16"/>
      <c r="CC571" s="16"/>
      <c r="CD571" s="16"/>
    </row>
    <row r="572" spans="2:82" s="4" customFormat="1">
      <c r="D572" s="17">
        <f t="shared" ref="D572:AO572" si="709">IF(UPPER(D308)="ABS",0,IF(AND(D$67&gt;0,N(D$68)=0,D$68&lt;&gt;"*"),N(D308)/D$67*D$66,0))</f>
        <v>0</v>
      </c>
      <c r="E572" s="17">
        <f t="shared" si="709"/>
        <v>0</v>
      </c>
      <c r="F572" s="17">
        <f t="shared" si="709"/>
        <v>0</v>
      </c>
      <c r="G572" s="17">
        <f t="shared" si="709"/>
        <v>0</v>
      </c>
      <c r="H572" s="17">
        <f t="shared" si="709"/>
        <v>0</v>
      </c>
      <c r="I572" s="17">
        <f t="shared" si="709"/>
        <v>0</v>
      </c>
      <c r="J572" s="17">
        <f t="shared" si="709"/>
        <v>0</v>
      </c>
      <c r="K572" s="17">
        <f t="shared" si="709"/>
        <v>0</v>
      </c>
      <c r="L572" s="17">
        <f t="shared" si="709"/>
        <v>0</v>
      </c>
      <c r="M572" s="17">
        <f t="shared" si="709"/>
        <v>0</v>
      </c>
      <c r="N572" s="17">
        <f t="shared" si="709"/>
        <v>0</v>
      </c>
      <c r="O572" s="17">
        <f t="shared" si="709"/>
        <v>0</v>
      </c>
      <c r="P572" s="17">
        <f t="shared" si="709"/>
        <v>0</v>
      </c>
      <c r="Q572" s="17">
        <f t="shared" si="709"/>
        <v>0</v>
      </c>
      <c r="R572" s="17">
        <f t="shared" si="709"/>
        <v>0</v>
      </c>
      <c r="S572" s="17">
        <f t="shared" si="709"/>
        <v>0</v>
      </c>
      <c r="T572" s="17">
        <f t="shared" si="709"/>
        <v>0</v>
      </c>
      <c r="U572" s="17">
        <f t="shared" si="709"/>
        <v>0</v>
      </c>
      <c r="V572" s="17">
        <f t="shared" si="709"/>
        <v>0</v>
      </c>
      <c r="W572" s="17">
        <f t="shared" si="709"/>
        <v>0</v>
      </c>
      <c r="X572" s="17">
        <f t="shared" si="709"/>
        <v>0</v>
      </c>
      <c r="Y572" s="17">
        <f t="shared" si="709"/>
        <v>0</v>
      </c>
      <c r="Z572" s="17">
        <f t="shared" si="709"/>
        <v>0</v>
      </c>
      <c r="AA572" s="17">
        <f t="shared" si="709"/>
        <v>0</v>
      </c>
      <c r="AB572" s="17">
        <f t="shared" si="709"/>
        <v>0</v>
      </c>
      <c r="AC572" s="17">
        <f t="shared" si="709"/>
        <v>0</v>
      </c>
      <c r="AD572" s="17">
        <f t="shared" si="709"/>
        <v>0</v>
      </c>
      <c r="AE572" s="17">
        <f t="shared" si="709"/>
        <v>0</v>
      </c>
      <c r="AF572" s="17">
        <f t="shared" si="709"/>
        <v>0</v>
      </c>
      <c r="AG572" s="17">
        <f t="shared" si="709"/>
        <v>0</v>
      </c>
      <c r="AH572" s="17">
        <f t="shared" si="709"/>
        <v>0</v>
      </c>
      <c r="AI572" s="17">
        <f t="shared" si="709"/>
        <v>0</v>
      </c>
      <c r="AJ572" s="17">
        <f t="shared" si="709"/>
        <v>0</v>
      </c>
      <c r="AK572" s="17">
        <f t="shared" si="709"/>
        <v>0</v>
      </c>
      <c r="AL572" s="17">
        <f t="shared" si="709"/>
        <v>0</v>
      </c>
      <c r="AM572" s="17">
        <f t="shared" si="709"/>
        <v>0</v>
      </c>
      <c r="AN572" s="17">
        <f t="shared" si="709"/>
        <v>0</v>
      </c>
      <c r="AO572" s="17">
        <f t="shared" si="709"/>
        <v>0</v>
      </c>
      <c r="AP572" s="22" t="str">
        <f t="shared" si="662"/>
        <v/>
      </c>
      <c r="AQ572" s="69" t="str">
        <f t="shared" si="663"/>
        <v/>
      </c>
      <c r="AR572" s="8"/>
      <c r="AS572" s="16"/>
      <c r="AT572" s="16"/>
      <c r="AU572" s="16"/>
      <c r="AV572" s="16"/>
      <c r="AW572" s="16"/>
      <c r="AX572" s="16"/>
      <c r="AY572" s="16"/>
      <c r="AZ572" s="16"/>
      <c r="BA572" s="16"/>
      <c r="BB572" s="16"/>
      <c r="BC572" s="16"/>
      <c r="BD572" s="16"/>
      <c r="BE572" s="16"/>
      <c r="BF572" s="16"/>
      <c r="BG572" s="16"/>
      <c r="BH572" s="16"/>
      <c r="BI572" s="16"/>
      <c r="BJ572" s="16"/>
      <c r="BK572" s="16"/>
      <c r="BL572" s="16"/>
      <c r="BM572" s="16"/>
      <c r="BN572" s="16"/>
      <c r="BO572" s="16"/>
      <c r="BP572" s="16"/>
      <c r="BQ572" s="16"/>
      <c r="BR572" s="16"/>
      <c r="BS572" s="16"/>
      <c r="BT572" s="16"/>
      <c r="BU572" s="16"/>
      <c r="BV572" s="16"/>
      <c r="BW572" s="16"/>
      <c r="BX572" s="16"/>
      <c r="BY572" s="16"/>
      <c r="BZ572" s="16"/>
      <c r="CA572" s="16"/>
      <c r="CB572" s="16"/>
      <c r="CC572" s="16"/>
      <c r="CD572" s="16"/>
    </row>
    <row r="573" spans="2:82" s="4" customFormat="1">
      <c r="D573" s="17">
        <f t="shared" ref="D573:AO573" si="710">IF(UPPER(D309)="ABS",0,IF(AND(D$67&gt;0,N(D$68)=0,D$68&lt;&gt;"*"),N(D309)/D$67*D$66,0))</f>
        <v>0</v>
      </c>
      <c r="E573" s="17">
        <f t="shared" si="710"/>
        <v>0</v>
      </c>
      <c r="F573" s="17">
        <f t="shared" si="710"/>
        <v>0</v>
      </c>
      <c r="G573" s="17">
        <f t="shared" si="710"/>
        <v>0</v>
      </c>
      <c r="H573" s="17">
        <f t="shared" si="710"/>
        <v>0</v>
      </c>
      <c r="I573" s="17">
        <f t="shared" si="710"/>
        <v>0</v>
      </c>
      <c r="J573" s="17">
        <f t="shared" si="710"/>
        <v>0</v>
      </c>
      <c r="K573" s="17">
        <f t="shared" si="710"/>
        <v>0</v>
      </c>
      <c r="L573" s="17">
        <f t="shared" si="710"/>
        <v>0</v>
      </c>
      <c r="M573" s="17">
        <f t="shared" si="710"/>
        <v>0</v>
      </c>
      <c r="N573" s="17">
        <f t="shared" si="710"/>
        <v>0</v>
      </c>
      <c r="O573" s="17">
        <f t="shared" si="710"/>
        <v>0</v>
      </c>
      <c r="P573" s="17">
        <f t="shared" si="710"/>
        <v>0</v>
      </c>
      <c r="Q573" s="17">
        <f t="shared" si="710"/>
        <v>0</v>
      </c>
      <c r="R573" s="17">
        <f t="shared" si="710"/>
        <v>0</v>
      </c>
      <c r="S573" s="17">
        <f t="shared" si="710"/>
        <v>0</v>
      </c>
      <c r="T573" s="17">
        <f t="shared" si="710"/>
        <v>0</v>
      </c>
      <c r="U573" s="17">
        <f t="shared" si="710"/>
        <v>0</v>
      </c>
      <c r="V573" s="17">
        <f t="shared" si="710"/>
        <v>0</v>
      </c>
      <c r="W573" s="17">
        <f t="shared" si="710"/>
        <v>0</v>
      </c>
      <c r="X573" s="17">
        <f t="shared" si="710"/>
        <v>0</v>
      </c>
      <c r="Y573" s="17">
        <f t="shared" si="710"/>
        <v>0</v>
      </c>
      <c r="Z573" s="17">
        <f t="shared" si="710"/>
        <v>0</v>
      </c>
      <c r="AA573" s="17">
        <f t="shared" si="710"/>
        <v>0</v>
      </c>
      <c r="AB573" s="17">
        <f t="shared" si="710"/>
        <v>0</v>
      </c>
      <c r="AC573" s="17">
        <f t="shared" si="710"/>
        <v>0</v>
      </c>
      <c r="AD573" s="17">
        <f t="shared" si="710"/>
        <v>0</v>
      </c>
      <c r="AE573" s="17">
        <f t="shared" si="710"/>
        <v>0</v>
      </c>
      <c r="AF573" s="17">
        <f t="shared" si="710"/>
        <v>0</v>
      </c>
      <c r="AG573" s="17">
        <f t="shared" si="710"/>
        <v>0</v>
      </c>
      <c r="AH573" s="17">
        <f t="shared" si="710"/>
        <v>0</v>
      </c>
      <c r="AI573" s="17">
        <f t="shared" si="710"/>
        <v>0</v>
      </c>
      <c r="AJ573" s="17">
        <f t="shared" si="710"/>
        <v>0</v>
      </c>
      <c r="AK573" s="17">
        <f t="shared" si="710"/>
        <v>0</v>
      </c>
      <c r="AL573" s="17">
        <f t="shared" si="710"/>
        <v>0</v>
      </c>
      <c r="AM573" s="17">
        <f t="shared" si="710"/>
        <v>0</v>
      </c>
      <c r="AN573" s="17">
        <f t="shared" si="710"/>
        <v>0</v>
      </c>
      <c r="AO573" s="17">
        <f t="shared" si="710"/>
        <v>0</v>
      </c>
      <c r="AP573" s="22" t="str">
        <f t="shared" si="662"/>
        <v/>
      </c>
      <c r="AQ573" s="69" t="str">
        <f t="shared" si="663"/>
        <v/>
      </c>
      <c r="AR573" s="8"/>
      <c r="AS573" s="16"/>
      <c r="AT573" s="16"/>
      <c r="AU573" s="16"/>
      <c r="AV573" s="16"/>
      <c r="AW573" s="16"/>
      <c r="AX573" s="16"/>
      <c r="AY573" s="16"/>
      <c r="AZ573" s="16"/>
      <c r="BA573" s="16"/>
      <c r="BB573" s="16"/>
      <c r="BC573" s="16"/>
      <c r="BD573" s="16"/>
      <c r="BE573" s="16"/>
      <c r="BF573" s="16"/>
      <c r="BG573" s="16"/>
      <c r="BH573" s="16"/>
      <c r="BI573" s="16"/>
      <c r="BJ573" s="16"/>
      <c r="BK573" s="16"/>
      <c r="BL573" s="16"/>
      <c r="BM573" s="16"/>
      <c r="BN573" s="16"/>
      <c r="BO573" s="16"/>
      <c r="BP573" s="16"/>
      <c r="BQ573" s="16"/>
      <c r="BR573" s="16"/>
      <c r="BS573" s="16"/>
      <c r="BT573" s="16"/>
      <c r="BU573" s="16"/>
      <c r="BV573" s="16"/>
      <c r="BW573" s="16"/>
      <c r="BX573" s="16"/>
      <c r="BY573" s="16"/>
      <c r="BZ573" s="16"/>
      <c r="CA573" s="16"/>
      <c r="CB573" s="16"/>
      <c r="CC573" s="16"/>
      <c r="CD573" s="16"/>
    </row>
    <row r="574" spans="2:82" s="4" customFormat="1">
      <c r="D574" s="17">
        <f t="shared" ref="D574:AO574" si="711">IF(UPPER(D310)="ABS",0,IF(AND(D$67&gt;0,N(D$68)=0,D$68&lt;&gt;"*"),N(D310)/D$67*D$66,0))</f>
        <v>0</v>
      </c>
      <c r="E574" s="17">
        <f t="shared" si="711"/>
        <v>0</v>
      </c>
      <c r="F574" s="17">
        <f t="shared" si="711"/>
        <v>0</v>
      </c>
      <c r="G574" s="17">
        <f t="shared" si="711"/>
        <v>0</v>
      </c>
      <c r="H574" s="17">
        <f t="shared" si="711"/>
        <v>0</v>
      </c>
      <c r="I574" s="17">
        <f t="shared" si="711"/>
        <v>0</v>
      </c>
      <c r="J574" s="17">
        <f t="shared" si="711"/>
        <v>0</v>
      </c>
      <c r="K574" s="17">
        <f t="shared" si="711"/>
        <v>0</v>
      </c>
      <c r="L574" s="17">
        <f t="shared" si="711"/>
        <v>0</v>
      </c>
      <c r="M574" s="17">
        <f t="shared" si="711"/>
        <v>0</v>
      </c>
      <c r="N574" s="17">
        <f t="shared" si="711"/>
        <v>0</v>
      </c>
      <c r="O574" s="17">
        <f t="shared" si="711"/>
        <v>0</v>
      </c>
      <c r="P574" s="17">
        <f t="shared" si="711"/>
        <v>0</v>
      </c>
      <c r="Q574" s="17">
        <f t="shared" si="711"/>
        <v>0</v>
      </c>
      <c r="R574" s="17">
        <f t="shared" si="711"/>
        <v>0</v>
      </c>
      <c r="S574" s="17">
        <f t="shared" si="711"/>
        <v>0</v>
      </c>
      <c r="T574" s="17">
        <f t="shared" si="711"/>
        <v>0</v>
      </c>
      <c r="U574" s="17">
        <f t="shared" si="711"/>
        <v>0</v>
      </c>
      <c r="V574" s="17">
        <f t="shared" si="711"/>
        <v>0</v>
      </c>
      <c r="W574" s="17">
        <f t="shared" si="711"/>
        <v>0</v>
      </c>
      <c r="X574" s="17">
        <f t="shared" si="711"/>
        <v>0</v>
      </c>
      <c r="Y574" s="17">
        <f t="shared" si="711"/>
        <v>0</v>
      </c>
      <c r="Z574" s="17">
        <f t="shared" si="711"/>
        <v>0</v>
      </c>
      <c r="AA574" s="17">
        <f t="shared" si="711"/>
        <v>0</v>
      </c>
      <c r="AB574" s="17">
        <f t="shared" si="711"/>
        <v>0</v>
      </c>
      <c r="AC574" s="17">
        <f t="shared" si="711"/>
        <v>0</v>
      </c>
      <c r="AD574" s="17">
        <f t="shared" si="711"/>
        <v>0</v>
      </c>
      <c r="AE574" s="17">
        <f t="shared" si="711"/>
        <v>0</v>
      </c>
      <c r="AF574" s="17">
        <f t="shared" si="711"/>
        <v>0</v>
      </c>
      <c r="AG574" s="17">
        <f t="shared" si="711"/>
        <v>0</v>
      </c>
      <c r="AH574" s="17">
        <f t="shared" si="711"/>
        <v>0</v>
      </c>
      <c r="AI574" s="17">
        <f t="shared" si="711"/>
        <v>0</v>
      </c>
      <c r="AJ574" s="17">
        <f t="shared" si="711"/>
        <v>0</v>
      </c>
      <c r="AK574" s="17">
        <f t="shared" si="711"/>
        <v>0</v>
      </c>
      <c r="AL574" s="17">
        <f t="shared" si="711"/>
        <v>0</v>
      </c>
      <c r="AM574" s="17">
        <f t="shared" si="711"/>
        <v>0</v>
      </c>
      <c r="AN574" s="17">
        <f t="shared" si="711"/>
        <v>0</v>
      </c>
      <c r="AO574" s="17">
        <f t="shared" si="711"/>
        <v>0</v>
      </c>
      <c r="AP574" s="22" t="str">
        <f t="shared" si="662"/>
        <v/>
      </c>
      <c r="AQ574" s="69" t="str">
        <f t="shared" si="663"/>
        <v/>
      </c>
      <c r="AR574" s="8"/>
      <c r="AS574" s="16"/>
      <c r="AT574" s="16"/>
      <c r="AU574" s="16"/>
      <c r="AV574" s="16"/>
      <c r="AW574" s="16"/>
      <c r="AX574" s="16"/>
      <c r="AY574" s="16"/>
      <c r="AZ574" s="16"/>
      <c r="BA574" s="16"/>
      <c r="BB574" s="16"/>
      <c r="BC574" s="16"/>
      <c r="BD574" s="16"/>
      <c r="BE574" s="16"/>
      <c r="BF574" s="16"/>
      <c r="BG574" s="16"/>
      <c r="BH574" s="16"/>
      <c r="BI574" s="16"/>
      <c r="BJ574" s="16"/>
      <c r="BK574" s="16"/>
      <c r="BL574" s="16"/>
      <c r="BM574" s="16"/>
      <c r="BN574" s="16"/>
      <c r="BO574" s="16"/>
      <c r="BP574" s="16"/>
      <c r="BQ574" s="16"/>
      <c r="BR574" s="16"/>
      <c r="BS574" s="16"/>
      <c r="BT574" s="16"/>
      <c r="BU574" s="16"/>
      <c r="BV574" s="16"/>
      <c r="BW574" s="16"/>
      <c r="BX574" s="16"/>
      <c r="BY574" s="16"/>
      <c r="BZ574" s="16"/>
      <c r="CA574" s="16"/>
      <c r="CB574" s="16"/>
      <c r="CC574" s="16"/>
      <c r="CD574" s="16"/>
    </row>
    <row r="575" spans="2:82" s="4" customFormat="1">
      <c r="D575" s="17">
        <f t="shared" ref="D575:AO575" si="712">IF(UPPER(D311)="ABS",0,IF(AND(D$67&gt;0,N(D$68)=0,D$68&lt;&gt;"*"),N(D311)/D$67*D$66,0))</f>
        <v>0</v>
      </c>
      <c r="E575" s="17">
        <f t="shared" si="712"/>
        <v>0</v>
      </c>
      <c r="F575" s="17">
        <f t="shared" si="712"/>
        <v>0</v>
      </c>
      <c r="G575" s="17">
        <f t="shared" si="712"/>
        <v>0</v>
      </c>
      <c r="H575" s="17">
        <f t="shared" si="712"/>
        <v>0</v>
      </c>
      <c r="I575" s="17">
        <f t="shared" si="712"/>
        <v>0</v>
      </c>
      <c r="J575" s="17">
        <f t="shared" si="712"/>
        <v>0</v>
      </c>
      <c r="K575" s="17">
        <f t="shared" si="712"/>
        <v>0</v>
      </c>
      <c r="L575" s="17">
        <f t="shared" si="712"/>
        <v>0</v>
      </c>
      <c r="M575" s="17">
        <f t="shared" si="712"/>
        <v>0</v>
      </c>
      <c r="N575" s="17">
        <f t="shared" si="712"/>
        <v>0</v>
      </c>
      <c r="O575" s="17">
        <f t="shared" si="712"/>
        <v>0</v>
      </c>
      <c r="P575" s="17">
        <f t="shared" si="712"/>
        <v>0</v>
      </c>
      <c r="Q575" s="17">
        <f t="shared" si="712"/>
        <v>0</v>
      </c>
      <c r="R575" s="17">
        <f t="shared" si="712"/>
        <v>0</v>
      </c>
      <c r="S575" s="17">
        <f t="shared" si="712"/>
        <v>0</v>
      </c>
      <c r="T575" s="17">
        <f t="shared" si="712"/>
        <v>0</v>
      </c>
      <c r="U575" s="17">
        <f t="shared" si="712"/>
        <v>0</v>
      </c>
      <c r="V575" s="17">
        <f t="shared" si="712"/>
        <v>0</v>
      </c>
      <c r="W575" s="17">
        <f t="shared" si="712"/>
        <v>0</v>
      </c>
      <c r="X575" s="17">
        <f t="shared" si="712"/>
        <v>0</v>
      </c>
      <c r="Y575" s="17">
        <f t="shared" si="712"/>
        <v>0</v>
      </c>
      <c r="Z575" s="17">
        <f t="shared" si="712"/>
        <v>0</v>
      </c>
      <c r="AA575" s="17">
        <f t="shared" si="712"/>
        <v>0</v>
      </c>
      <c r="AB575" s="17">
        <f t="shared" si="712"/>
        <v>0</v>
      </c>
      <c r="AC575" s="17">
        <f t="shared" si="712"/>
        <v>0</v>
      </c>
      <c r="AD575" s="17">
        <f t="shared" si="712"/>
        <v>0</v>
      </c>
      <c r="AE575" s="17">
        <f t="shared" si="712"/>
        <v>0</v>
      </c>
      <c r="AF575" s="17">
        <f t="shared" si="712"/>
        <v>0</v>
      </c>
      <c r="AG575" s="17">
        <f t="shared" si="712"/>
        <v>0</v>
      </c>
      <c r="AH575" s="17">
        <f t="shared" si="712"/>
        <v>0</v>
      </c>
      <c r="AI575" s="17">
        <f t="shared" si="712"/>
        <v>0</v>
      </c>
      <c r="AJ575" s="17">
        <f t="shared" si="712"/>
        <v>0</v>
      </c>
      <c r="AK575" s="17">
        <f t="shared" si="712"/>
        <v>0</v>
      </c>
      <c r="AL575" s="17">
        <f t="shared" si="712"/>
        <v>0</v>
      </c>
      <c r="AM575" s="17">
        <f t="shared" si="712"/>
        <v>0</v>
      </c>
      <c r="AN575" s="17">
        <f t="shared" si="712"/>
        <v>0</v>
      </c>
      <c r="AO575" s="17">
        <f t="shared" si="712"/>
        <v>0</v>
      </c>
      <c r="AP575" s="22" t="str">
        <f t="shared" si="662"/>
        <v/>
      </c>
      <c r="AQ575" s="69" t="str">
        <f t="shared" si="663"/>
        <v/>
      </c>
      <c r="AR575" s="8"/>
      <c r="AS575" s="16"/>
      <c r="AT575" s="16"/>
      <c r="AU575" s="16"/>
      <c r="AV575" s="16"/>
      <c r="AW575" s="16"/>
      <c r="AX575" s="16"/>
      <c r="AY575" s="16"/>
      <c r="AZ575" s="16"/>
      <c r="BA575" s="16"/>
      <c r="BB575" s="16"/>
      <c r="BC575" s="16"/>
      <c r="BD575" s="16"/>
      <c r="BE575" s="16"/>
      <c r="BF575" s="16"/>
      <c r="BG575" s="16"/>
      <c r="BH575" s="16"/>
      <c r="BI575" s="16"/>
      <c r="BJ575" s="16"/>
      <c r="BK575" s="16"/>
      <c r="BL575" s="16"/>
      <c r="BM575" s="16"/>
      <c r="BN575" s="16"/>
      <c r="BO575" s="16"/>
      <c r="BP575" s="16"/>
      <c r="BQ575" s="16"/>
      <c r="BR575" s="16"/>
      <c r="BS575" s="16"/>
      <c r="BT575" s="16"/>
      <c r="BU575" s="16"/>
      <c r="BV575" s="16"/>
      <c r="BW575" s="16"/>
      <c r="BX575" s="16"/>
      <c r="BY575" s="16"/>
      <c r="BZ575" s="16"/>
      <c r="CA575" s="16"/>
      <c r="CB575" s="16"/>
      <c r="CC575" s="16"/>
      <c r="CD575" s="16"/>
    </row>
    <row r="576" spans="2:82" s="4" customFormat="1">
      <c r="D576" s="17">
        <f t="shared" ref="D576:AO576" si="713">IF(UPPER(D312)="ABS",0,IF(AND(D$67&gt;0,N(D$68)=0,D$68&lt;&gt;"*"),N(D312)/D$67*D$66,0))</f>
        <v>0</v>
      </c>
      <c r="E576" s="17">
        <f t="shared" si="713"/>
        <v>0</v>
      </c>
      <c r="F576" s="17">
        <f t="shared" si="713"/>
        <v>0</v>
      </c>
      <c r="G576" s="17">
        <f t="shared" si="713"/>
        <v>0</v>
      </c>
      <c r="H576" s="17">
        <f t="shared" si="713"/>
        <v>0</v>
      </c>
      <c r="I576" s="17">
        <f t="shared" si="713"/>
        <v>0</v>
      </c>
      <c r="J576" s="17">
        <f t="shared" si="713"/>
        <v>0</v>
      </c>
      <c r="K576" s="17">
        <f t="shared" si="713"/>
        <v>0</v>
      </c>
      <c r="L576" s="17">
        <f t="shared" si="713"/>
        <v>0</v>
      </c>
      <c r="M576" s="17">
        <f t="shared" si="713"/>
        <v>0</v>
      </c>
      <c r="N576" s="17">
        <f t="shared" si="713"/>
        <v>0</v>
      </c>
      <c r="O576" s="17">
        <f t="shared" si="713"/>
        <v>0</v>
      </c>
      <c r="P576" s="17">
        <f t="shared" si="713"/>
        <v>0</v>
      </c>
      <c r="Q576" s="17">
        <f t="shared" si="713"/>
        <v>0</v>
      </c>
      <c r="R576" s="17">
        <f t="shared" si="713"/>
        <v>0</v>
      </c>
      <c r="S576" s="17">
        <f t="shared" si="713"/>
        <v>0</v>
      </c>
      <c r="T576" s="17">
        <f t="shared" si="713"/>
        <v>0</v>
      </c>
      <c r="U576" s="17">
        <f t="shared" si="713"/>
        <v>0</v>
      </c>
      <c r="V576" s="17">
        <f t="shared" si="713"/>
        <v>0</v>
      </c>
      <c r="W576" s="17">
        <f t="shared" si="713"/>
        <v>0</v>
      </c>
      <c r="X576" s="17">
        <f t="shared" si="713"/>
        <v>0</v>
      </c>
      <c r="Y576" s="17">
        <f t="shared" si="713"/>
        <v>0</v>
      </c>
      <c r="Z576" s="17">
        <f t="shared" si="713"/>
        <v>0</v>
      </c>
      <c r="AA576" s="17">
        <f t="shared" si="713"/>
        <v>0</v>
      </c>
      <c r="AB576" s="17">
        <f t="shared" si="713"/>
        <v>0</v>
      </c>
      <c r="AC576" s="17">
        <f t="shared" si="713"/>
        <v>0</v>
      </c>
      <c r="AD576" s="17">
        <f t="shared" si="713"/>
        <v>0</v>
      </c>
      <c r="AE576" s="17">
        <f t="shared" si="713"/>
        <v>0</v>
      </c>
      <c r="AF576" s="17">
        <f t="shared" si="713"/>
        <v>0</v>
      </c>
      <c r="AG576" s="17">
        <f t="shared" si="713"/>
        <v>0</v>
      </c>
      <c r="AH576" s="17">
        <f t="shared" si="713"/>
        <v>0</v>
      </c>
      <c r="AI576" s="17">
        <f t="shared" si="713"/>
        <v>0</v>
      </c>
      <c r="AJ576" s="17">
        <f t="shared" si="713"/>
        <v>0</v>
      </c>
      <c r="AK576" s="17">
        <f t="shared" si="713"/>
        <v>0</v>
      </c>
      <c r="AL576" s="17">
        <f t="shared" si="713"/>
        <v>0</v>
      </c>
      <c r="AM576" s="17">
        <f t="shared" si="713"/>
        <v>0</v>
      </c>
      <c r="AN576" s="17">
        <f t="shared" si="713"/>
        <v>0</v>
      </c>
      <c r="AO576" s="17">
        <f t="shared" si="713"/>
        <v>0</v>
      </c>
      <c r="AP576" s="22" t="str">
        <f t="shared" si="662"/>
        <v/>
      </c>
      <c r="AQ576" s="69" t="str">
        <f t="shared" si="663"/>
        <v/>
      </c>
      <c r="AR576" s="8"/>
      <c r="AS576" s="16"/>
      <c r="AT576" s="16"/>
      <c r="AU576" s="16"/>
      <c r="AV576" s="16"/>
      <c r="AW576" s="16"/>
      <c r="AX576" s="16"/>
      <c r="AY576" s="16"/>
      <c r="AZ576" s="16"/>
      <c r="BA576" s="16"/>
      <c r="BB576" s="16"/>
      <c r="BC576" s="16"/>
      <c r="BD576" s="16"/>
      <c r="BE576" s="16"/>
      <c r="BF576" s="16"/>
      <c r="BG576" s="16"/>
      <c r="BH576" s="16"/>
      <c r="BI576" s="16"/>
      <c r="BJ576" s="16"/>
      <c r="BK576" s="16"/>
      <c r="BL576" s="16"/>
      <c r="BM576" s="16"/>
      <c r="BN576" s="16"/>
      <c r="BO576" s="16"/>
      <c r="BP576" s="16"/>
      <c r="BQ576" s="16"/>
      <c r="BR576" s="16"/>
      <c r="BS576" s="16"/>
      <c r="BT576" s="16"/>
      <c r="BU576" s="16"/>
      <c r="BV576" s="16"/>
      <c r="BW576" s="16"/>
      <c r="BX576" s="16"/>
      <c r="BY576" s="16"/>
      <c r="BZ576" s="16"/>
      <c r="CA576" s="16"/>
      <c r="CB576" s="16"/>
      <c r="CC576" s="16"/>
      <c r="CD576" s="16"/>
    </row>
    <row r="577" spans="1:82">
      <c r="A577" s="4"/>
      <c r="B577" s="4"/>
      <c r="C577" s="4"/>
      <c r="D577" s="17">
        <f t="shared" ref="D577:AO577" si="714">IF(UPPER(D313)="ABS",0,IF(AND(D$67&gt;0,N(D$68)=0,D$68&lt;&gt;"*"),N(D313)/D$67*D$66,0))</f>
        <v>0</v>
      </c>
      <c r="E577" s="17">
        <f t="shared" si="714"/>
        <v>0</v>
      </c>
      <c r="F577" s="17">
        <f t="shared" si="714"/>
        <v>0</v>
      </c>
      <c r="G577" s="17">
        <f t="shared" si="714"/>
        <v>0</v>
      </c>
      <c r="H577" s="17">
        <f t="shared" si="714"/>
        <v>0</v>
      </c>
      <c r="I577" s="17">
        <f t="shared" si="714"/>
        <v>0</v>
      </c>
      <c r="J577" s="17">
        <f t="shared" si="714"/>
        <v>0</v>
      </c>
      <c r="K577" s="17">
        <f t="shared" si="714"/>
        <v>0</v>
      </c>
      <c r="L577" s="17">
        <f t="shared" si="714"/>
        <v>0</v>
      </c>
      <c r="M577" s="17">
        <f t="shared" si="714"/>
        <v>0</v>
      </c>
      <c r="N577" s="17">
        <f t="shared" si="714"/>
        <v>0</v>
      </c>
      <c r="O577" s="17">
        <f t="shared" si="714"/>
        <v>0</v>
      </c>
      <c r="P577" s="17">
        <f t="shared" si="714"/>
        <v>0</v>
      </c>
      <c r="Q577" s="17">
        <f t="shared" si="714"/>
        <v>0</v>
      </c>
      <c r="R577" s="17">
        <f t="shared" si="714"/>
        <v>0</v>
      </c>
      <c r="S577" s="17">
        <f t="shared" si="714"/>
        <v>0</v>
      </c>
      <c r="T577" s="17">
        <f t="shared" si="714"/>
        <v>0</v>
      </c>
      <c r="U577" s="17">
        <f t="shared" si="714"/>
        <v>0</v>
      </c>
      <c r="V577" s="17">
        <f t="shared" si="714"/>
        <v>0</v>
      </c>
      <c r="W577" s="17">
        <f t="shared" si="714"/>
        <v>0</v>
      </c>
      <c r="X577" s="17">
        <f t="shared" si="714"/>
        <v>0</v>
      </c>
      <c r="Y577" s="17">
        <f t="shared" si="714"/>
        <v>0</v>
      </c>
      <c r="Z577" s="17">
        <f t="shared" si="714"/>
        <v>0</v>
      </c>
      <c r="AA577" s="17">
        <f t="shared" si="714"/>
        <v>0</v>
      </c>
      <c r="AB577" s="17">
        <f t="shared" si="714"/>
        <v>0</v>
      </c>
      <c r="AC577" s="17">
        <f t="shared" si="714"/>
        <v>0</v>
      </c>
      <c r="AD577" s="17">
        <f t="shared" si="714"/>
        <v>0</v>
      </c>
      <c r="AE577" s="17">
        <f t="shared" si="714"/>
        <v>0</v>
      </c>
      <c r="AF577" s="17">
        <f t="shared" si="714"/>
        <v>0</v>
      </c>
      <c r="AG577" s="17">
        <f t="shared" si="714"/>
        <v>0</v>
      </c>
      <c r="AH577" s="17">
        <f t="shared" si="714"/>
        <v>0</v>
      </c>
      <c r="AI577" s="17">
        <f t="shared" si="714"/>
        <v>0</v>
      </c>
      <c r="AJ577" s="17">
        <f t="shared" si="714"/>
        <v>0</v>
      </c>
      <c r="AK577" s="17">
        <f t="shared" si="714"/>
        <v>0</v>
      </c>
      <c r="AL577" s="17">
        <f t="shared" si="714"/>
        <v>0</v>
      </c>
      <c r="AM577" s="17">
        <f t="shared" si="714"/>
        <v>0</v>
      </c>
      <c r="AN577" s="17">
        <f t="shared" si="714"/>
        <v>0</v>
      </c>
      <c r="AO577" s="17">
        <f t="shared" si="714"/>
        <v>0</v>
      </c>
      <c r="AP577" s="22" t="str">
        <f t="shared" si="662"/>
        <v/>
      </c>
      <c r="AQ577" s="69" t="str">
        <f t="shared" si="663"/>
        <v/>
      </c>
      <c r="AR577" s="8"/>
      <c r="AS577" s="16"/>
      <c r="AT577" s="16"/>
      <c r="AU577" s="16"/>
      <c r="AV577" s="16"/>
      <c r="AW577" s="16"/>
      <c r="AX577" s="16"/>
      <c r="AY577" s="16"/>
      <c r="AZ577" s="16"/>
      <c r="BA577" s="16"/>
      <c r="BB577" s="16"/>
      <c r="BC577" s="16"/>
      <c r="BD577" s="16"/>
      <c r="BE577" s="16"/>
      <c r="BF577" s="16"/>
      <c r="BG577" s="16"/>
      <c r="BH577" s="16"/>
      <c r="BI577" s="16"/>
      <c r="BJ577" s="16"/>
      <c r="BK577" s="16"/>
      <c r="BL577" s="16"/>
      <c r="BM577" s="16"/>
      <c r="BN577" s="16"/>
      <c r="BO577" s="16"/>
      <c r="BP577" s="16"/>
      <c r="BQ577" s="16"/>
      <c r="BR577" s="16"/>
      <c r="BS577" s="16"/>
      <c r="BT577" s="16"/>
      <c r="BU577" s="16"/>
      <c r="BV577" s="16"/>
      <c r="BW577" s="16"/>
      <c r="BX577" s="16"/>
      <c r="BY577" s="16"/>
      <c r="BZ577" s="16"/>
      <c r="CA577" s="16"/>
      <c r="CB577" s="16"/>
      <c r="CC577" s="16"/>
      <c r="CD577" s="16"/>
    </row>
    <row r="578" spans="1:82">
      <c r="A578" s="4"/>
      <c r="B578" s="4"/>
      <c r="C578" s="4"/>
      <c r="D578" s="17">
        <f t="shared" ref="D578:AO578" si="715">IF(UPPER(D314)="ABS",0,IF(AND(D$67&gt;0,N(D$68)=0,D$68&lt;&gt;"*"),N(D314)/D$67*D$66,0))</f>
        <v>0</v>
      </c>
      <c r="E578" s="17">
        <f t="shared" si="715"/>
        <v>0</v>
      </c>
      <c r="F578" s="17">
        <f t="shared" si="715"/>
        <v>0</v>
      </c>
      <c r="G578" s="17">
        <f t="shared" si="715"/>
        <v>0</v>
      </c>
      <c r="H578" s="17">
        <f t="shared" si="715"/>
        <v>0</v>
      </c>
      <c r="I578" s="17">
        <f t="shared" si="715"/>
        <v>0</v>
      </c>
      <c r="J578" s="17">
        <f t="shared" si="715"/>
        <v>0</v>
      </c>
      <c r="K578" s="17">
        <f t="shared" si="715"/>
        <v>0</v>
      </c>
      <c r="L578" s="17">
        <f t="shared" si="715"/>
        <v>0</v>
      </c>
      <c r="M578" s="17">
        <f t="shared" si="715"/>
        <v>0</v>
      </c>
      <c r="N578" s="17">
        <f t="shared" si="715"/>
        <v>0</v>
      </c>
      <c r="O578" s="17">
        <f t="shared" si="715"/>
        <v>0</v>
      </c>
      <c r="P578" s="17">
        <f t="shared" si="715"/>
        <v>0</v>
      </c>
      <c r="Q578" s="17">
        <f t="shared" si="715"/>
        <v>0</v>
      </c>
      <c r="R578" s="17">
        <f t="shared" si="715"/>
        <v>0</v>
      </c>
      <c r="S578" s="17">
        <f t="shared" si="715"/>
        <v>0</v>
      </c>
      <c r="T578" s="17">
        <f t="shared" si="715"/>
        <v>0</v>
      </c>
      <c r="U578" s="17">
        <f t="shared" si="715"/>
        <v>0</v>
      </c>
      <c r="V578" s="17">
        <f t="shared" si="715"/>
        <v>0</v>
      </c>
      <c r="W578" s="17">
        <f t="shared" si="715"/>
        <v>0</v>
      </c>
      <c r="X578" s="17">
        <f t="shared" si="715"/>
        <v>0</v>
      </c>
      <c r="Y578" s="17">
        <f t="shared" si="715"/>
        <v>0</v>
      </c>
      <c r="Z578" s="17">
        <f t="shared" si="715"/>
        <v>0</v>
      </c>
      <c r="AA578" s="17">
        <f t="shared" si="715"/>
        <v>0</v>
      </c>
      <c r="AB578" s="17">
        <f t="shared" si="715"/>
        <v>0</v>
      </c>
      <c r="AC578" s="17">
        <f t="shared" si="715"/>
        <v>0</v>
      </c>
      <c r="AD578" s="17">
        <f t="shared" si="715"/>
        <v>0</v>
      </c>
      <c r="AE578" s="17">
        <f t="shared" si="715"/>
        <v>0</v>
      </c>
      <c r="AF578" s="17">
        <f t="shared" si="715"/>
        <v>0</v>
      </c>
      <c r="AG578" s="17">
        <f t="shared" si="715"/>
        <v>0</v>
      </c>
      <c r="AH578" s="17">
        <f t="shared" si="715"/>
        <v>0</v>
      </c>
      <c r="AI578" s="17">
        <f t="shared" si="715"/>
        <v>0</v>
      </c>
      <c r="AJ578" s="17">
        <f t="shared" si="715"/>
        <v>0</v>
      </c>
      <c r="AK578" s="17">
        <f t="shared" si="715"/>
        <v>0</v>
      </c>
      <c r="AL578" s="17">
        <f t="shared" si="715"/>
        <v>0</v>
      </c>
      <c r="AM578" s="17">
        <f t="shared" si="715"/>
        <v>0</v>
      </c>
      <c r="AN578" s="17">
        <f t="shared" si="715"/>
        <v>0</v>
      </c>
      <c r="AO578" s="17">
        <f t="shared" si="715"/>
        <v>0</v>
      </c>
      <c r="AP578" s="22" t="str">
        <f t="shared" si="662"/>
        <v/>
      </c>
      <c r="AQ578" s="69" t="str">
        <f t="shared" si="663"/>
        <v/>
      </c>
      <c r="AR578" s="8"/>
      <c r="AS578" s="16"/>
      <c r="AT578" s="16"/>
      <c r="AU578" s="16"/>
      <c r="AV578" s="16"/>
      <c r="AW578" s="16"/>
      <c r="AX578" s="16"/>
      <c r="AY578" s="16"/>
      <c r="AZ578" s="16"/>
      <c r="BA578" s="16"/>
      <c r="BB578" s="16"/>
      <c r="BC578" s="16"/>
      <c r="BD578" s="16"/>
      <c r="BE578" s="16"/>
      <c r="BF578" s="16"/>
      <c r="BG578" s="16"/>
      <c r="BH578" s="16"/>
      <c r="BI578" s="16"/>
      <c r="BJ578" s="16"/>
      <c r="BK578" s="16"/>
      <c r="BL578" s="16"/>
      <c r="BM578" s="16"/>
      <c r="BN578" s="16"/>
      <c r="BO578" s="16"/>
      <c r="BP578" s="16"/>
      <c r="BQ578" s="16"/>
      <c r="BR578" s="16"/>
      <c r="BS578" s="16"/>
      <c r="BT578" s="16"/>
      <c r="BU578" s="16"/>
      <c r="BV578" s="16"/>
      <c r="BW578" s="16"/>
      <c r="BX578" s="16"/>
      <c r="BY578" s="16"/>
      <c r="BZ578" s="16"/>
      <c r="CA578" s="16"/>
      <c r="CB578" s="16"/>
      <c r="CC578" s="16"/>
      <c r="CD578" s="16"/>
    </row>
    <row r="579" spans="1:82">
      <c r="A579" s="4"/>
      <c r="B579" s="4"/>
      <c r="C579" s="4"/>
      <c r="D579" s="17">
        <f t="shared" ref="D579:AO579" si="716">IF(UPPER(D315)="ABS",0,IF(AND(D$67&gt;0,N(D$68)=0,D$68&lt;&gt;"*"),N(D315)/D$67*D$66,0))</f>
        <v>0</v>
      </c>
      <c r="E579" s="17">
        <f t="shared" si="716"/>
        <v>0</v>
      </c>
      <c r="F579" s="17">
        <f t="shared" si="716"/>
        <v>0</v>
      </c>
      <c r="G579" s="17">
        <f t="shared" si="716"/>
        <v>0</v>
      </c>
      <c r="H579" s="17">
        <f t="shared" si="716"/>
        <v>0</v>
      </c>
      <c r="I579" s="17">
        <f t="shared" si="716"/>
        <v>0</v>
      </c>
      <c r="J579" s="17">
        <f t="shared" si="716"/>
        <v>0</v>
      </c>
      <c r="K579" s="17">
        <f t="shared" si="716"/>
        <v>0</v>
      </c>
      <c r="L579" s="17">
        <f t="shared" si="716"/>
        <v>0</v>
      </c>
      <c r="M579" s="17">
        <f t="shared" si="716"/>
        <v>0</v>
      </c>
      <c r="N579" s="17">
        <f t="shared" si="716"/>
        <v>0</v>
      </c>
      <c r="O579" s="17">
        <f t="shared" si="716"/>
        <v>0</v>
      </c>
      <c r="P579" s="17">
        <f t="shared" si="716"/>
        <v>0</v>
      </c>
      <c r="Q579" s="17">
        <f t="shared" si="716"/>
        <v>0</v>
      </c>
      <c r="R579" s="17">
        <f t="shared" si="716"/>
        <v>0</v>
      </c>
      <c r="S579" s="17">
        <f t="shared" si="716"/>
        <v>0</v>
      </c>
      <c r="T579" s="17">
        <f t="shared" si="716"/>
        <v>0</v>
      </c>
      <c r="U579" s="17">
        <f t="shared" si="716"/>
        <v>0</v>
      </c>
      <c r="V579" s="17">
        <f t="shared" si="716"/>
        <v>0</v>
      </c>
      <c r="W579" s="17">
        <f t="shared" si="716"/>
        <v>0</v>
      </c>
      <c r="X579" s="17">
        <f t="shared" si="716"/>
        <v>0</v>
      </c>
      <c r="Y579" s="17">
        <f t="shared" si="716"/>
        <v>0</v>
      </c>
      <c r="Z579" s="17">
        <f t="shared" si="716"/>
        <v>0</v>
      </c>
      <c r="AA579" s="17">
        <f t="shared" si="716"/>
        <v>0</v>
      </c>
      <c r="AB579" s="17">
        <f t="shared" si="716"/>
        <v>0</v>
      </c>
      <c r="AC579" s="17">
        <f t="shared" si="716"/>
        <v>0</v>
      </c>
      <c r="AD579" s="17">
        <f t="shared" si="716"/>
        <v>0</v>
      </c>
      <c r="AE579" s="17">
        <f t="shared" si="716"/>
        <v>0</v>
      </c>
      <c r="AF579" s="17">
        <f t="shared" si="716"/>
        <v>0</v>
      </c>
      <c r="AG579" s="17">
        <f t="shared" si="716"/>
        <v>0</v>
      </c>
      <c r="AH579" s="17">
        <f t="shared" si="716"/>
        <v>0</v>
      </c>
      <c r="AI579" s="17">
        <f t="shared" si="716"/>
        <v>0</v>
      </c>
      <c r="AJ579" s="17">
        <f t="shared" si="716"/>
        <v>0</v>
      </c>
      <c r="AK579" s="17">
        <f t="shared" si="716"/>
        <v>0</v>
      </c>
      <c r="AL579" s="17">
        <f t="shared" si="716"/>
        <v>0</v>
      </c>
      <c r="AM579" s="17">
        <f t="shared" si="716"/>
        <v>0</v>
      </c>
      <c r="AN579" s="17">
        <f t="shared" si="716"/>
        <v>0</v>
      </c>
      <c r="AO579" s="17">
        <f t="shared" si="716"/>
        <v>0</v>
      </c>
      <c r="AP579" s="22" t="str">
        <f t="shared" si="662"/>
        <v/>
      </c>
      <c r="AQ579" s="69" t="str">
        <f t="shared" si="663"/>
        <v/>
      </c>
      <c r="AR579" s="8"/>
      <c r="AS579" s="16"/>
      <c r="AT579" s="16"/>
      <c r="AU579" s="16"/>
      <c r="AV579" s="16"/>
      <c r="AW579" s="16"/>
      <c r="AX579" s="16"/>
      <c r="AY579" s="16"/>
      <c r="AZ579" s="16"/>
      <c r="BA579" s="16"/>
      <c r="BB579" s="16"/>
      <c r="BC579" s="16"/>
      <c r="BD579" s="16"/>
      <c r="BE579" s="16"/>
      <c r="BF579" s="16"/>
      <c r="BG579" s="16"/>
      <c r="BH579" s="16"/>
      <c r="BI579" s="16"/>
      <c r="BJ579" s="16"/>
      <c r="BK579" s="16"/>
      <c r="BL579" s="16"/>
      <c r="BM579" s="16"/>
      <c r="BN579" s="16"/>
      <c r="BO579" s="16"/>
      <c r="BP579" s="16"/>
      <c r="BQ579" s="16"/>
      <c r="BR579" s="16"/>
      <c r="BS579" s="16"/>
      <c r="BT579" s="16"/>
      <c r="BU579" s="16"/>
      <c r="BV579" s="16"/>
      <c r="BW579" s="16"/>
      <c r="BX579" s="16"/>
      <c r="BY579" s="16"/>
      <c r="BZ579" s="16"/>
      <c r="CA579" s="16"/>
      <c r="CB579" s="16"/>
      <c r="CC579" s="16"/>
      <c r="CD579" s="16"/>
    </row>
    <row r="580" spans="1:82">
      <c r="A580" s="4"/>
      <c r="B580" s="4"/>
      <c r="C580" s="4"/>
      <c r="D580" s="17">
        <f t="shared" ref="D580:AO580" si="717">IF(UPPER(D316)="ABS",0,IF(AND(D$67&gt;0,N(D$68)=0,D$68&lt;&gt;"*"),N(D316)/D$67*D$66,0))</f>
        <v>0</v>
      </c>
      <c r="E580" s="17">
        <f t="shared" si="717"/>
        <v>0</v>
      </c>
      <c r="F580" s="17">
        <f t="shared" si="717"/>
        <v>0</v>
      </c>
      <c r="G580" s="17">
        <f t="shared" si="717"/>
        <v>0</v>
      </c>
      <c r="H580" s="17">
        <f t="shared" si="717"/>
        <v>0</v>
      </c>
      <c r="I580" s="17">
        <f t="shared" si="717"/>
        <v>0</v>
      </c>
      <c r="J580" s="17">
        <f t="shared" si="717"/>
        <v>0</v>
      </c>
      <c r="K580" s="17">
        <f t="shared" si="717"/>
        <v>0</v>
      </c>
      <c r="L580" s="17">
        <f t="shared" si="717"/>
        <v>0</v>
      </c>
      <c r="M580" s="17">
        <f t="shared" si="717"/>
        <v>0</v>
      </c>
      <c r="N580" s="17">
        <f t="shared" si="717"/>
        <v>0</v>
      </c>
      <c r="O580" s="17">
        <f t="shared" si="717"/>
        <v>0</v>
      </c>
      <c r="P580" s="17">
        <f t="shared" si="717"/>
        <v>0</v>
      </c>
      <c r="Q580" s="17">
        <f t="shared" si="717"/>
        <v>0</v>
      </c>
      <c r="R580" s="17">
        <f t="shared" si="717"/>
        <v>0</v>
      </c>
      <c r="S580" s="17">
        <f t="shared" si="717"/>
        <v>0</v>
      </c>
      <c r="T580" s="17">
        <f t="shared" si="717"/>
        <v>0</v>
      </c>
      <c r="U580" s="17">
        <f t="shared" si="717"/>
        <v>0</v>
      </c>
      <c r="V580" s="17">
        <f t="shared" si="717"/>
        <v>0</v>
      </c>
      <c r="W580" s="17">
        <f t="shared" si="717"/>
        <v>0</v>
      </c>
      <c r="X580" s="17">
        <f t="shared" si="717"/>
        <v>0</v>
      </c>
      <c r="Y580" s="17">
        <f t="shared" si="717"/>
        <v>0</v>
      </c>
      <c r="Z580" s="17">
        <f t="shared" si="717"/>
        <v>0</v>
      </c>
      <c r="AA580" s="17">
        <f t="shared" si="717"/>
        <v>0</v>
      </c>
      <c r="AB580" s="17">
        <f t="shared" si="717"/>
        <v>0</v>
      </c>
      <c r="AC580" s="17">
        <f t="shared" si="717"/>
        <v>0</v>
      </c>
      <c r="AD580" s="17">
        <f t="shared" si="717"/>
        <v>0</v>
      </c>
      <c r="AE580" s="17">
        <f t="shared" si="717"/>
        <v>0</v>
      </c>
      <c r="AF580" s="17">
        <f t="shared" si="717"/>
        <v>0</v>
      </c>
      <c r="AG580" s="17">
        <f t="shared" si="717"/>
        <v>0</v>
      </c>
      <c r="AH580" s="17">
        <f t="shared" si="717"/>
        <v>0</v>
      </c>
      <c r="AI580" s="17">
        <f t="shared" si="717"/>
        <v>0</v>
      </c>
      <c r="AJ580" s="17">
        <f t="shared" si="717"/>
        <v>0</v>
      </c>
      <c r="AK580" s="17">
        <f t="shared" si="717"/>
        <v>0</v>
      </c>
      <c r="AL580" s="17">
        <f t="shared" si="717"/>
        <v>0</v>
      </c>
      <c r="AM580" s="17">
        <f t="shared" si="717"/>
        <v>0</v>
      </c>
      <c r="AN580" s="17">
        <f t="shared" si="717"/>
        <v>0</v>
      </c>
      <c r="AO580" s="17">
        <f t="shared" si="717"/>
        <v>0</v>
      </c>
      <c r="AP580" s="22" t="str">
        <f t="shared" si="662"/>
        <v/>
      </c>
      <c r="AQ580" s="69" t="str">
        <f t="shared" si="663"/>
        <v/>
      </c>
      <c r="AR580" s="8"/>
      <c r="AS580" s="16"/>
      <c r="AT580" s="16"/>
      <c r="AU580" s="16"/>
      <c r="AV580" s="16"/>
      <c r="AW580" s="16"/>
      <c r="AX580" s="16"/>
      <c r="AY580" s="16"/>
      <c r="AZ580" s="16"/>
      <c r="BA580" s="16"/>
      <c r="BB580" s="16"/>
      <c r="BC580" s="16"/>
      <c r="BD580" s="16"/>
      <c r="BE580" s="16"/>
      <c r="BF580" s="16"/>
      <c r="BG580" s="16"/>
      <c r="BH580" s="16"/>
      <c r="BI580" s="16"/>
      <c r="BJ580" s="16"/>
      <c r="BK580" s="16"/>
      <c r="BL580" s="16"/>
      <c r="BM580" s="16"/>
      <c r="BN580" s="16"/>
      <c r="BO580" s="16"/>
      <c r="BP580" s="16"/>
      <c r="BQ580" s="16"/>
      <c r="BR580" s="16"/>
      <c r="BS580" s="16"/>
      <c r="BT580" s="16"/>
      <c r="BU580" s="16"/>
      <c r="BV580" s="16"/>
      <c r="BW580" s="16"/>
      <c r="BX580" s="16"/>
      <c r="BY580" s="16"/>
      <c r="BZ580" s="16"/>
      <c r="CA580" s="16"/>
      <c r="CB580" s="16"/>
      <c r="CC580" s="16"/>
      <c r="CD580" s="16"/>
    </row>
    <row r="581" spans="1:82">
      <c r="A581" s="4"/>
      <c r="B581" s="4"/>
      <c r="C581" s="4"/>
      <c r="D581" s="17">
        <f t="shared" ref="D581:AO581" si="718">IF(UPPER(D317)="ABS",0,IF(AND(D$67&gt;0,N(D$68)=0,D$68&lt;&gt;"*"),N(D317)/D$67*D$66,0))</f>
        <v>0</v>
      </c>
      <c r="E581" s="17">
        <f t="shared" si="718"/>
        <v>0</v>
      </c>
      <c r="F581" s="17">
        <f t="shared" si="718"/>
        <v>0</v>
      </c>
      <c r="G581" s="17">
        <f t="shared" si="718"/>
        <v>0</v>
      </c>
      <c r="H581" s="17">
        <f t="shared" si="718"/>
        <v>0</v>
      </c>
      <c r="I581" s="17">
        <f t="shared" si="718"/>
        <v>0</v>
      </c>
      <c r="J581" s="17">
        <f t="shared" si="718"/>
        <v>0</v>
      </c>
      <c r="K581" s="17">
        <f t="shared" si="718"/>
        <v>0</v>
      </c>
      <c r="L581" s="17">
        <f t="shared" si="718"/>
        <v>0</v>
      </c>
      <c r="M581" s="17">
        <f t="shared" si="718"/>
        <v>0</v>
      </c>
      <c r="N581" s="17">
        <f t="shared" si="718"/>
        <v>0</v>
      </c>
      <c r="O581" s="17">
        <f t="shared" si="718"/>
        <v>0</v>
      </c>
      <c r="P581" s="17">
        <f t="shared" si="718"/>
        <v>0</v>
      </c>
      <c r="Q581" s="17">
        <f t="shared" si="718"/>
        <v>0</v>
      </c>
      <c r="R581" s="17">
        <f t="shared" si="718"/>
        <v>0</v>
      </c>
      <c r="S581" s="17">
        <f t="shared" si="718"/>
        <v>0</v>
      </c>
      <c r="T581" s="17">
        <f t="shared" si="718"/>
        <v>0</v>
      </c>
      <c r="U581" s="17">
        <f t="shared" si="718"/>
        <v>0</v>
      </c>
      <c r="V581" s="17">
        <f t="shared" si="718"/>
        <v>0</v>
      </c>
      <c r="W581" s="17">
        <f t="shared" si="718"/>
        <v>0</v>
      </c>
      <c r="X581" s="17">
        <f t="shared" si="718"/>
        <v>0</v>
      </c>
      <c r="Y581" s="17">
        <f t="shared" si="718"/>
        <v>0</v>
      </c>
      <c r="Z581" s="17">
        <f t="shared" si="718"/>
        <v>0</v>
      </c>
      <c r="AA581" s="17">
        <f t="shared" si="718"/>
        <v>0</v>
      </c>
      <c r="AB581" s="17">
        <f t="shared" si="718"/>
        <v>0</v>
      </c>
      <c r="AC581" s="17">
        <f t="shared" si="718"/>
        <v>0</v>
      </c>
      <c r="AD581" s="17">
        <f t="shared" si="718"/>
        <v>0</v>
      </c>
      <c r="AE581" s="17">
        <f t="shared" si="718"/>
        <v>0</v>
      </c>
      <c r="AF581" s="17">
        <f t="shared" si="718"/>
        <v>0</v>
      </c>
      <c r="AG581" s="17">
        <f t="shared" si="718"/>
        <v>0</v>
      </c>
      <c r="AH581" s="17">
        <f t="shared" si="718"/>
        <v>0</v>
      </c>
      <c r="AI581" s="17">
        <f t="shared" si="718"/>
        <v>0</v>
      </c>
      <c r="AJ581" s="17">
        <f t="shared" si="718"/>
        <v>0</v>
      </c>
      <c r="AK581" s="17">
        <f t="shared" si="718"/>
        <v>0</v>
      </c>
      <c r="AL581" s="17">
        <f t="shared" si="718"/>
        <v>0</v>
      </c>
      <c r="AM581" s="17">
        <f t="shared" si="718"/>
        <v>0</v>
      </c>
      <c r="AN581" s="17">
        <f t="shared" si="718"/>
        <v>0</v>
      </c>
      <c r="AO581" s="17">
        <f t="shared" si="718"/>
        <v>0</v>
      </c>
      <c r="AP581" s="22" t="str">
        <f t="shared" si="662"/>
        <v/>
      </c>
      <c r="AQ581" s="69" t="str">
        <f t="shared" si="663"/>
        <v/>
      </c>
      <c r="AR581" s="8"/>
      <c r="AS581" s="16"/>
      <c r="AT581" s="16"/>
      <c r="AU581" s="16"/>
      <c r="AV581" s="16"/>
      <c r="AW581" s="16"/>
      <c r="AX581" s="16"/>
      <c r="AY581" s="16"/>
      <c r="AZ581" s="16"/>
      <c r="BA581" s="16"/>
      <c r="BB581" s="16"/>
      <c r="BC581" s="16"/>
      <c r="BD581" s="16"/>
      <c r="BE581" s="16"/>
      <c r="BF581" s="16"/>
      <c r="BG581" s="16"/>
      <c r="BH581" s="16"/>
      <c r="BI581" s="16"/>
      <c r="BJ581" s="16"/>
      <c r="BK581" s="16"/>
      <c r="BL581" s="16"/>
      <c r="BM581" s="16"/>
      <c r="BN581" s="16"/>
      <c r="BO581" s="16"/>
      <c r="BP581" s="16"/>
      <c r="BQ581" s="16"/>
      <c r="BR581" s="16"/>
      <c r="BS581" s="16"/>
      <c r="BT581" s="16"/>
      <c r="BU581" s="16"/>
      <c r="BV581" s="16"/>
      <c r="BW581" s="16"/>
      <c r="BX581" s="16"/>
      <c r="BY581" s="16"/>
      <c r="BZ581" s="16"/>
      <c r="CA581" s="16"/>
      <c r="CB581" s="16"/>
      <c r="CC581" s="16"/>
      <c r="CD581" s="16"/>
    </row>
    <row r="582" spans="1:82">
      <c r="A582" s="4"/>
      <c r="B582" s="4"/>
      <c r="C582" s="4"/>
      <c r="D582" s="17">
        <f t="shared" ref="D582:AO582" si="719">IF(UPPER(D318)="ABS",0,IF(AND(D$67&gt;0,N(D$68)=0,D$68&lt;&gt;"*"),N(D318)/D$67*D$66,0))</f>
        <v>0</v>
      </c>
      <c r="E582" s="17">
        <f t="shared" si="719"/>
        <v>0</v>
      </c>
      <c r="F582" s="17">
        <f t="shared" si="719"/>
        <v>0</v>
      </c>
      <c r="G582" s="17">
        <f t="shared" si="719"/>
        <v>0</v>
      </c>
      <c r="H582" s="17">
        <f t="shared" si="719"/>
        <v>0</v>
      </c>
      <c r="I582" s="17">
        <f t="shared" si="719"/>
        <v>0</v>
      </c>
      <c r="J582" s="17">
        <f t="shared" si="719"/>
        <v>0</v>
      </c>
      <c r="K582" s="17">
        <f t="shared" si="719"/>
        <v>0</v>
      </c>
      <c r="L582" s="17">
        <f t="shared" si="719"/>
        <v>0</v>
      </c>
      <c r="M582" s="17">
        <f t="shared" si="719"/>
        <v>0</v>
      </c>
      <c r="N582" s="17">
        <f t="shared" si="719"/>
        <v>0</v>
      </c>
      <c r="O582" s="17">
        <f t="shared" si="719"/>
        <v>0</v>
      </c>
      <c r="P582" s="17">
        <f t="shared" si="719"/>
        <v>0</v>
      </c>
      <c r="Q582" s="17">
        <f t="shared" si="719"/>
        <v>0</v>
      </c>
      <c r="R582" s="17">
        <f t="shared" si="719"/>
        <v>0</v>
      </c>
      <c r="S582" s="17">
        <f t="shared" si="719"/>
        <v>0</v>
      </c>
      <c r="T582" s="17">
        <f t="shared" si="719"/>
        <v>0</v>
      </c>
      <c r="U582" s="17">
        <f t="shared" si="719"/>
        <v>0</v>
      </c>
      <c r="V582" s="17">
        <f t="shared" si="719"/>
        <v>0</v>
      </c>
      <c r="W582" s="17">
        <f t="shared" si="719"/>
        <v>0</v>
      </c>
      <c r="X582" s="17">
        <f t="shared" si="719"/>
        <v>0</v>
      </c>
      <c r="Y582" s="17">
        <f t="shared" si="719"/>
        <v>0</v>
      </c>
      <c r="Z582" s="17">
        <f t="shared" si="719"/>
        <v>0</v>
      </c>
      <c r="AA582" s="17">
        <f t="shared" si="719"/>
        <v>0</v>
      </c>
      <c r="AB582" s="17">
        <f t="shared" si="719"/>
        <v>0</v>
      </c>
      <c r="AC582" s="17">
        <f t="shared" si="719"/>
        <v>0</v>
      </c>
      <c r="AD582" s="17">
        <f t="shared" si="719"/>
        <v>0</v>
      </c>
      <c r="AE582" s="17">
        <f t="shared" si="719"/>
        <v>0</v>
      </c>
      <c r="AF582" s="17">
        <f t="shared" si="719"/>
        <v>0</v>
      </c>
      <c r="AG582" s="17">
        <f t="shared" si="719"/>
        <v>0</v>
      </c>
      <c r="AH582" s="17">
        <f t="shared" si="719"/>
        <v>0</v>
      </c>
      <c r="AI582" s="17">
        <f t="shared" si="719"/>
        <v>0</v>
      </c>
      <c r="AJ582" s="17">
        <f t="shared" si="719"/>
        <v>0</v>
      </c>
      <c r="AK582" s="17">
        <f t="shared" si="719"/>
        <v>0</v>
      </c>
      <c r="AL582" s="17">
        <f t="shared" si="719"/>
        <v>0</v>
      </c>
      <c r="AM582" s="17">
        <f t="shared" si="719"/>
        <v>0</v>
      </c>
      <c r="AN582" s="17">
        <f t="shared" si="719"/>
        <v>0</v>
      </c>
      <c r="AO582" s="17">
        <f t="shared" si="719"/>
        <v>0</v>
      </c>
      <c r="AP582" s="22" t="str">
        <f t="shared" si="662"/>
        <v/>
      </c>
      <c r="AQ582" s="69" t="str">
        <f t="shared" si="663"/>
        <v/>
      </c>
      <c r="AR582" s="8"/>
      <c r="AS582" s="16"/>
      <c r="AT582" s="16"/>
      <c r="AU582" s="16"/>
      <c r="AV582" s="16"/>
      <c r="AW582" s="16"/>
      <c r="AX582" s="16"/>
      <c r="AY582" s="16"/>
      <c r="AZ582" s="16"/>
      <c r="BA582" s="16"/>
      <c r="BB582" s="16"/>
      <c r="BC582" s="16"/>
      <c r="BD582" s="16"/>
      <c r="BE582" s="16"/>
      <c r="BF582" s="16"/>
      <c r="BG582" s="16"/>
      <c r="BH582" s="16"/>
      <c r="BI582" s="16"/>
      <c r="BJ582" s="16"/>
      <c r="BK582" s="16"/>
      <c r="BL582" s="16"/>
      <c r="BM582" s="16"/>
      <c r="BN582" s="16"/>
      <c r="BO582" s="16"/>
      <c r="BP582" s="16"/>
      <c r="BQ582" s="16"/>
      <c r="BR582" s="16"/>
      <c r="BS582" s="16"/>
      <c r="BT582" s="16"/>
      <c r="BU582" s="16"/>
      <c r="BV582" s="16"/>
      <c r="BW582" s="16"/>
      <c r="BX582" s="16"/>
      <c r="BY582" s="16"/>
      <c r="BZ582" s="16"/>
      <c r="CA582" s="16"/>
      <c r="CB582" s="16"/>
      <c r="CC582" s="16"/>
      <c r="CD582" s="16"/>
    </row>
    <row r="583" spans="1:82">
      <c r="A583" s="4" t="s">
        <v>2290</v>
      </c>
      <c r="B583" s="4"/>
      <c r="C583" s="4"/>
      <c r="D583" s="17">
        <f t="shared" ref="D583:AO583" si="720">IF(UPPER(D319)="ABS",0,IF(AND(D$67&gt;0,N(D$68)=0,D$68&lt;&gt;"*"),N(D319)/D$67*D$66,0))</f>
        <v>0</v>
      </c>
      <c r="E583" s="17">
        <f t="shared" si="720"/>
        <v>0</v>
      </c>
      <c r="F583" s="17">
        <f t="shared" si="720"/>
        <v>0</v>
      </c>
      <c r="G583" s="17">
        <f t="shared" si="720"/>
        <v>0</v>
      </c>
      <c r="H583" s="17">
        <f t="shared" si="720"/>
        <v>0</v>
      </c>
      <c r="I583" s="17">
        <f t="shared" si="720"/>
        <v>0</v>
      </c>
      <c r="J583" s="17">
        <f t="shared" si="720"/>
        <v>0</v>
      </c>
      <c r="K583" s="17">
        <f t="shared" si="720"/>
        <v>0</v>
      </c>
      <c r="L583" s="17">
        <f t="shared" si="720"/>
        <v>0</v>
      </c>
      <c r="M583" s="17">
        <f t="shared" si="720"/>
        <v>0</v>
      </c>
      <c r="N583" s="17">
        <f t="shared" si="720"/>
        <v>0</v>
      </c>
      <c r="O583" s="17">
        <f t="shared" si="720"/>
        <v>0</v>
      </c>
      <c r="P583" s="17">
        <f t="shared" si="720"/>
        <v>0</v>
      </c>
      <c r="Q583" s="17">
        <f t="shared" si="720"/>
        <v>0</v>
      </c>
      <c r="R583" s="17">
        <f t="shared" si="720"/>
        <v>0</v>
      </c>
      <c r="S583" s="17">
        <f t="shared" si="720"/>
        <v>0</v>
      </c>
      <c r="T583" s="17">
        <f t="shared" si="720"/>
        <v>0</v>
      </c>
      <c r="U583" s="17">
        <f t="shared" si="720"/>
        <v>0</v>
      </c>
      <c r="V583" s="17">
        <f t="shared" si="720"/>
        <v>0</v>
      </c>
      <c r="W583" s="17">
        <f t="shared" si="720"/>
        <v>0</v>
      </c>
      <c r="X583" s="17">
        <f t="shared" si="720"/>
        <v>0</v>
      </c>
      <c r="Y583" s="17">
        <f t="shared" si="720"/>
        <v>0</v>
      </c>
      <c r="Z583" s="17">
        <f t="shared" si="720"/>
        <v>0</v>
      </c>
      <c r="AA583" s="17">
        <f t="shared" si="720"/>
        <v>0</v>
      </c>
      <c r="AB583" s="17">
        <f t="shared" si="720"/>
        <v>0</v>
      </c>
      <c r="AC583" s="17">
        <f t="shared" si="720"/>
        <v>0</v>
      </c>
      <c r="AD583" s="17">
        <f t="shared" si="720"/>
        <v>0</v>
      </c>
      <c r="AE583" s="17">
        <f t="shared" si="720"/>
        <v>0</v>
      </c>
      <c r="AF583" s="17">
        <f t="shared" si="720"/>
        <v>0</v>
      </c>
      <c r="AG583" s="17">
        <f t="shared" si="720"/>
        <v>0</v>
      </c>
      <c r="AH583" s="17">
        <f t="shared" si="720"/>
        <v>0</v>
      </c>
      <c r="AI583" s="17">
        <f t="shared" si="720"/>
        <v>0</v>
      </c>
      <c r="AJ583" s="17">
        <f t="shared" si="720"/>
        <v>0</v>
      </c>
      <c r="AK583" s="17">
        <f t="shared" si="720"/>
        <v>0</v>
      </c>
      <c r="AL583" s="17">
        <f t="shared" si="720"/>
        <v>0</v>
      </c>
      <c r="AM583" s="17">
        <f t="shared" si="720"/>
        <v>0</v>
      </c>
      <c r="AN583" s="17">
        <f t="shared" si="720"/>
        <v>0</v>
      </c>
      <c r="AO583" s="17">
        <f t="shared" si="720"/>
        <v>0</v>
      </c>
      <c r="AP583" s="22" t="str">
        <f t="shared" si="662"/>
        <v/>
      </c>
      <c r="AQ583" s="69" t="str">
        <f t="shared" si="663"/>
        <v/>
      </c>
      <c r="AR583" s="8"/>
      <c r="AS583" s="16"/>
      <c r="AT583" s="16"/>
      <c r="AU583" s="16"/>
      <c r="AV583" s="16"/>
      <c r="AW583" s="16"/>
      <c r="AX583" s="16"/>
      <c r="AY583" s="16"/>
      <c r="AZ583" s="16"/>
      <c r="BA583" s="16"/>
      <c r="BB583" s="16"/>
      <c r="BC583" s="16"/>
      <c r="BD583" s="16"/>
      <c r="BE583" s="16"/>
      <c r="BF583" s="16"/>
      <c r="BG583" s="16"/>
      <c r="BH583" s="16"/>
      <c r="BI583" s="16"/>
      <c r="BJ583" s="16"/>
      <c r="BK583" s="16"/>
      <c r="BL583" s="16"/>
      <c r="BM583" s="16"/>
      <c r="BN583" s="16"/>
      <c r="BO583" s="16"/>
      <c r="BP583" s="16"/>
      <c r="BQ583" s="16"/>
      <c r="BR583" s="16"/>
      <c r="BS583" s="16"/>
      <c r="BT583" s="16"/>
      <c r="BU583" s="16"/>
      <c r="BV583" s="16"/>
      <c r="BW583" s="16"/>
      <c r="BX583" s="16"/>
      <c r="BY583" s="16"/>
      <c r="BZ583" s="16"/>
      <c r="CA583" s="16"/>
      <c r="CB583" s="16"/>
      <c r="CC583" s="16"/>
      <c r="CD583" s="16"/>
    </row>
    <row r="584" spans="1:82">
      <c r="A584" s="130" t="s">
        <v>73</v>
      </c>
      <c r="B584" s="130" t="s">
        <v>0</v>
      </c>
      <c r="C584" s="131" t="s">
        <v>74</v>
      </c>
      <c r="D584" s="130" t="s">
        <v>75</v>
      </c>
      <c r="E584" s="130"/>
    </row>
    <row r="585" spans="1:82">
      <c r="A585" s="130"/>
      <c r="B585" s="159" t="s">
        <v>231</v>
      </c>
      <c r="C585" s="159" t="s">
        <v>807</v>
      </c>
      <c r="D585" s="160">
        <v>1</v>
      </c>
      <c r="E585" s="130" t="s">
        <v>894</v>
      </c>
      <c r="F585" s="4" t="s">
        <v>798</v>
      </c>
    </row>
    <row r="586" spans="1:82">
      <c r="A586" s="130"/>
      <c r="B586" s="159" t="s">
        <v>185</v>
      </c>
      <c r="C586" s="159" t="s">
        <v>808</v>
      </c>
      <c r="D586" s="160">
        <v>83</v>
      </c>
      <c r="E586" s="130" t="s">
        <v>894</v>
      </c>
      <c r="F586" s="4" t="s">
        <v>93</v>
      </c>
    </row>
    <row r="587" spans="1:82">
      <c r="A587" s="130"/>
      <c r="B587" s="159" t="s">
        <v>232</v>
      </c>
      <c r="C587" s="159" t="s">
        <v>809</v>
      </c>
      <c r="D587" s="160">
        <v>165</v>
      </c>
      <c r="E587" s="130" t="s">
        <v>894</v>
      </c>
      <c r="F587" s="4" t="s">
        <v>799</v>
      </c>
    </row>
    <row r="588" spans="1:82">
      <c r="A588" s="130"/>
      <c r="B588" s="131" t="s">
        <v>233</v>
      </c>
      <c r="C588" s="131" t="s">
        <v>810</v>
      </c>
      <c r="D588" s="130">
        <v>247</v>
      </c>
      <c r="E588" s="130" t="s">
        <v>894</v>
      </c>
      <c r="F588" s="4" t="s">
        <v>800</v>
      </c>
    </row>
    <row r="589" spans="1:82">
      <c r="A589" s="130"/>
      <c r="B589" s="131" t="s">
        <v>234</v>
      </c>
      <c r="C589" s="131" t="s">
        <v>811</v>
      </c>
      <c r="D589" s="130">
        <v>329</v>
      </c>
      <c r="E589" s="130" t="s">
        <v>894</v>
      </c>
    </row>
    <row r="590" spans="1:82">
      <c r="A590" s="130"/>
      <c r="B590" s="131" t="s">
        <v>235</v>
      </c>
      <c r="C590" s="131" t="s">
        <v>812</v>
      </c>
      <c r="D590" s="130">
        <v>411</v>
      </c>
      <c r="E590" s="130" t="s">
        <v>894</v>
      </c>
    </row>
    <row r="591" spans="1:82">
      <c r="A591" s="130"/>
      <c r="B591" s="131" t="s">
        <v>236</v>
      </c>
      <c r="C591" s="131" t="s">
        <v>813</v>
      </c>
      <c r="D591" s="130">
        <v>493</v>
      </c>
      <c r="E591" s="130" t="s">
        <v>894</v>
      </c>
    </row>
    <row r="592" spans="1:82">
      <c r="A592" s="130"/>
      <c r="B592" s="131" t="s">
        <v>237</v>
      </c>
      <c r="C592" s="131" t="s">
        <v>814</v>
      </c>
      <c r="D592" s="130">
        <v>575</v>
      </c>
      <c r="E592" s="130" t="s">
        <v>894</v>
      </c>
    </row>
    <row r="593" spans="1:5">
      <c r="A593" s="130"/>
      <c r="B593" s="131" t="s">
        <v>238</v>
      </c>
      <c r="C593" s="131" t="s">
        <v>815</v>
      </c>
      <c r="D593" s="130">
        <v>657</v>
      </c>
      <c r="E593" s="130" t="s">
        <v>894</v>
      </c>
    </row>
    <row r="594" spans="1:5">
      <c r="A594" s="130"/>
      <c r="B594" s="131" t="s">
        <v>239</v>
      </c>
      <c r="C594" s="131" t="s">
        <v>851</v>
      </c>
      <c r="D594" s="130">
        <v>739</v>
      </c>
      <c r="E594" s="130" t="s">
        <v>894</v>
      </c>
    </row>
    <row r="595" spans="1:5">
      <c r="A595" s="130" t="b">
        <v>1</v>
      </c>
      <c r="B595" s="131" t="s">
        <v>240</v>
      </c>
      <c r="C595" s="131" t="s">
        <v>816</v>
      </c>
      <c r="D595" s="130">
        <v>821</v>
      </c>
      <c r="E595" s="130" t="s">
        <v>894</v>
      </c>
    </row>
    <row r="596" spans="1:5">
      <c r="A596" s="130"/>
      <c r="B596" s="130" t="s">
        <v>241</v>
      </c>
      <c r="C596" s="131" t="s">
        <v>817</v>
      </c>
      <c r="D596" s="130">
        <v>903</v>
      </c>
      <c r="E596" s="130" t="s">
        <v>894</v>
      </c>
    </row>
    <row r="597" spans="1:5">
      <c r="A597" s="130"/>
      <c r="B597" s="130" t="s">
        <v>1704</v>
      </c>
      <c r="C597" s="131" t="s">
        <v>818</v>
      </c>
      <c r="D597" s="130">
        <v>985</v>
      </c>
      <c r="E597" s="130" t="s">
        <v>894</v>
      </c>
    </row>
    <row r="598" spans="1:5">
      <c r="A598" s="130"/>
      <c r="B598" s="130" t="s">
        <v>242</v>
      </c>
      <c r="C598" s="131" t="s">
        <v>819</v>
      </c>
      <c r="D598" s="130">
        <v>1067</v>
      </c>
      <c r="E598" s="130" t="s">
        <v>894</v>
      </c>
    </row>
    <row r="599" spans="1:5">
      <c r="A599" s="4"/>
      <c r="B599" s="4" t="s">
        <v>820</v>
      </c>
      <c r="C599" s="8" t="s">
        <v>821</v>
      </c>
      <c r="D599" s="4">
        <v>1149</v>
      </c>
      <c r="E599" s="4" t="s">
        <v>894</v>
      </c>
    </row>
    <row r="600" spans="1:5">
      <c r="A600" s="4"/>
      <c r="B600" s="4" t="s">
        <v>243</v>
      </c>
      <c r="C600" s="8" t="s">
        <v>822</v>
      </c>
      <c r="D600" s="4">
        <v>1231</v>
      </c>
      <c r="E600" s="4" t="s">
        <v>894</v>
      </c>
    </row>
    <row r="601" spans="1:5">
      <c r="A601" s="4"/>
      <c r="B601" s="4" t="s">
        <v>823</v>
      </c>
      <c r="C601" s="8" t="s">
        <v>852</v>
      </c>
      <c r="D601" s="4">
        <v>1313</v>
      </c>
      <c r="E601" s="4" t="s">
        <v>894</v>
      </c>
    </row>
    <row r="602" spans="1:5">
      <c r="A602" s="4"/>
      <c r="B602" s="4" t="s">
        <v>824</v>
      </c>
      <c r="C602" s="8" t="s">
        <v>825</v>
      </c>
      <c r="D602" s="4">
        <v>1395</v>
      </c>
      <c r="E602" s="4" t="s">
        <v>894</v>
      </c>
    </row>
    <row r="603" spans="1:5">
      <c r="A603" s="4"/>
      <c r="B603" s="4" t="s">
        <v>826</v>
      </c>
      <c r="C603" s="8" t="s">
        <v>827</v>
      </c>
      <c r="D603" s="4">
        <v>1477</v>
      </c>
      <c r="E603" s="4" t="s">
        <v>894</v>
      </c>
    </row>
    <row r="604" spans="1:5">
      <c r="B604" s="4" t="s">
        <v>828</v>
      </c>
      <c r="C604" s="8" t="s">
        <v>829</v>
      </c>
      <c r="D604" s="4">
        <v>1559</v>
      </c>
      <c r="E604" s="4" t="s">
        <v>894</v>
      </c>
    </row>
    <row r="605" spans="1:5">
      <c r="B605" s="4" t="s">
        <v>788</v>
      </c>
      <c r="C605" s="8" t="s">
        <v>830</v>
      </c>
      <c r="D605" s="4">
        <v>1641</v>
      </c>
      <c r="E605" s="4" t="s">
        <v>894</v>
      </c>
    </row>
    <row r="606" spans="1:5">
      <c r="B606" s="4" t="s">
        <v>789</v>
      </c>
      <c r="C606" s="8" t="s">
        <v>831</v>
      </c>
      <c r="D606" s="4">
        <v>1723</v>
      </c>
      <c r="E606" s="4" t="s">
        <v>894</v>
      </c>
    </row>
    <row r="607" spans="1:5">
      <c r="B607" s="4" t="s">
        <v>790</v>
      </c>
      <c r="C607" s="8" t="s">
        <v>832</v>
      </c>
      <c r="D607" s="4">
        <v>1805</v>
      </c>
      <c r="E607" s="4" t="s">
        <v>894</v>
      </c>
    </row>
    <row r="608" spans="1:5">
      <c r="B608" s="4" t="s">
        <v>853</v>
      </c>
      <c r="C608" s="8" t="s">
        <v>833</v>
      </c>
      <c r="D608" s="4">
        <v>1887</v>
      </c>
      <c r="E608" s="4" t="s">
        <v>894</v>
      </c>
    </row>
    <row r="609" spans="2:5">
      <c r="B609" s="4" t="s">
        <v>854</v>
      </c>
      <c r="C609" s="8" t="s">
        <v>855</v>
      </c>
      <c r="D609" s="4">
        <v>1969</v>
      </c>
      <c r="E609" s="4" t="s">
        <v>895</v>
      </c>
    </row>
    <row r="610" spans="2:5">
      <c r="B610" s="4" t="s">
        <v>856</v>
      </c>
      <c r="C610" s="8" t="s">
        <v>857</v>
      </c>
      <c r="D610" s="4">
        <v>2051</v>
      </c>
      <c r="E610" s="4" t="s">
        <v>895</v>
      </c>
    </row>
    <row r="611" spans="2:5">
      <c r="B611" s="4" t="s">
        <v>858</v>
      </c>
      <c r="C611" s="8" t="s">
        <v>859</v>
      </c>
      <c r="D611" s="4">
        <v>2133</v>
      </c>
      <c r="E611" s="4" t="s">
        <v>895</v>
      </c>
    </row>
    <row r="612" spans="2:5">
      <c r="B612" s="4" t="s">
        <v>860</v>
      </c>
      <c r="C612" s="8" t="s">
        <v>861</v>
      </c>
      <c r="D612" s="4">
        <v>2215</v>
      </c>
      <c r="E612" s="4" t="s">
        <v>895</v>
      </c>
    </row>
    <row r="613" spans="2:5">
      <c r="B613" s="4" t="s">
        <v>862</v>
      </c>
      <c r="C613" s="8" t="s">
        <v>863</v>
      </c>
      <c r="D613" s="4">
        <v>2297</v>
      </c>
      <c r="E613" s="4" t="s">
        <v>895</v>
      </c>
    </row>
    <row r="614" spans="2:5">
      <c r="B614" s="4" t="s">
        <v>864</v>
      </c>
      <c r="C614" s="8" t="s">
        <v>865</v>
      </c>
      <c r="D614" s="4">
        <v>2379</v>
      </c>
      <c r="E614" s="4" t="s">
        <v>895</v>
      </c>
    </row>
    <row r="615" spans="2:5">
      <c r="B615" s="4" t="s">
        <v>866</v>
      </c>
      <c r="C615" s="8" t="s">
        <v>867</v>
      </c>
      <c r="D615" s="4">
        <v>2461</v>
      </c>
      <c r="E615" s="4" t="s">
        <v>895</v>
      </c>
    </row>
    <row r="616" spans="2:5">
      <c r="B616" s="4" t="s">
        <v>868</v>
      </c>
      <c r="C616" s="8" t="s">
        <v>869</v>
      </c>
      <c r="D616" s="4">
        <v>2543</v>
      </c>
      <c r="E616" s="4" t="s">
        <v>895</v>
      </c>
    </row>
    <row r="617" spans="2:5">
      <c r="B617" s="4" t="s">
        <v>842</v>
      </c>
      <c r="C617" s="8" t="s">
        <v>843</v>
      </c>
      <c r="D617" s="4">
        <v>2625</v>
      </c>
      <c r="E617" s="4" t="s">
        <v>896</v>
      </c>
    </row>
    <row r="618" spans="2:5">
      <c r="B618" s="4" t="s">
        <v>844</v>
      </c>
      <c r="C618" s="8" t="s">
        <v>845</v>
      </c>
      <c r="D618" s="4">
        <v>2707</v>
      </c>
      <c r="E618" s="4" t="s">
        <v>896</v>
      </c>
    </row>
    <row r="619" spans="2:5">
      <c r="B619" s="4" t="s">
        <v>870</v>
      </c>
      <c r="C619" s="8" t="s">
        <v>846</v>
      </c>
      <c r="D619" s="4">
        <v>2789</v>
      </c>
      <c r="E619" s="4" t="s">
        <v>893</v>
      </c>
    </row>
    <row r="620" spans="2:5">
      <c r="B620" s="4" t="s">
        <v>871</v>
      </c>
      <c r="C620" s="8" t="s">
        <v>1705</v>
      </c>
      <c r="D620" s="4">
        <v>2871</v>
      </c>
      <c r="E620" s="4" t="s">
        <v>893</v>
      </c>
    </row>
    <row r="621" spans="2:5">
      <c r="B621" s="4" t="s">
        <v>872</v>
      </c>
      <c r="C621" s="8" t="s">
        <v>873</v>
      </c>
      <c r="D621" s="4">
        <v>2953</v>
      </c>
      <c r="E621" s="4" t="s">
        <v>895</v>
      </c>
    </row>
    <row r="622" spans="2:5">
      <c r="B622" s="4" t="s">
        <v>874</v>
      </c>
      <c r="C622" s="8" t="s">
        <v>875</v>
      </c>
      <c r="D622" s="4">
        <v>3035</v>
      </c>
      <c r="E622" s="4" t="s">
        <v>896</v>
      </c>
    </row>
    <row r="623" spans="2:5">
      <c r="B623" s="4" t="s">
        <v>876</v>
      </c>
      <c r="C623" s="8" t="s">
        <v>877</v>
      </c>
      <c r="D623" s="4">
        <v>3117</v>
      </c>
      <c r="E623" s="4" t="s">
        <v>896</v>
      </c>
    </row>
    <row r="624" spans="2:5">
      <c r="B624" s="4" t="s">
        <v>878</v>
      </c>
      <c r="C624" s="8" t="s">
        <v>879</v>
      </c>
      <c r="D624" s="4">
        <v>3199</v>
      </c>
      <c r="E624" s="4" t="s">
        <v>896</v>
      </c>
    </row>
    <row r="625" spans="1:5">
      <c r="B625" s="4" t="s">
        <v>880</v>
      </c>
      <c r="C625" s="8" t="s">
        <v>881</v>
      </c>
      <c r="D625" s="4">
        <v>3281</v>
      </c>
      <c r="E625" s="4" t="s">
        <v>896</v>
      </c>
    </row>
    <row r="626" spans="1:5">
      <c r="B626" s="4" t="s">
        <v>882</v>
      </c>
      <c r="C626" s="8" t="s">
        <v>883</v>
      </c>
      <c r="D626" s="4">
        <v>3363</v>
      </c>
      <c r="E626" s="4" t="s">
        <v>896</v>
      </c>
    </row>
    <row r="627" spans="1:5">
      <c r="B627" s="4" t="s">
        <v>884</v>
      </c>
      <c r="C627" s="8" t="s">
        <v>885</v>
      </c>
      <c r="D627" s="4">
        <v>3445</v>
      </c>
      <c r="E627" s="4" t="s">
        <v>896</v>
      </c>
    </row>
    <row r="628" spans="1:5">
      <c r="B628" s="4" t="s">
        <v>886</v>
      </c>
      <c r="C628" s="8" t="s">
        <v>887</v>
      </c>
      <c r="D628" s="4">
        <v>3527</v>
      </c>
      <c r="E628" s="4" t="s">
        <v>896</v>
      </c>
    </row>
    <row r="629" spans="1:5">
      <c r="B629" s="4" t="s">
        <v>888</v>
      </c>
      <c r="C629" s="8" t="s">
        <v>889</v>
      </c>
      <c r="D629" s="4">
        <v>3609</v>
      </c>
      <c r="E629" s="4" t="s">
        <v>896</v>
      </c>
    </row>
    <row r="630" spans="1:5">
      <c r="B630" s="4"/>
      <c r="D630" s="4">
        <v>3691</v>
      </c>
      <c r="E630" s="4" t="s">
        <v>893</v>
      </c>
    </row>
    <row r="631" spans="1:5">
      <c r="B631" s="4"/>
      <c r="D631" s="4">
        <v>3773</v>
      </c>
      <c r="E631" s="4" t="s">
        <v>893</v>
      </c>
    </row>
    <row r="632" spans="1:5">
      <c r="B632" s="4"/>
      <c r="D632" s="4">
        <v>3855</v>
      </c>
      <c r="E632" s="4" t="s">
        <v>893</v>
      </c>
    </row>
    <row r="633" spans="1:5">
      <c r="B633" s="4"/>
    </row>
    <row r="634" spans="1:5">
      <c r="B634" s="4"/>
    </row>
    <row r="636" spans="1:5">
      <c r="A636" s="132" t="s">
        <v>91</v>
      </c>
      <c r="B636" s="132"/>
      <c r="C636" s="131"/>
      <c r="D636" s="130"/>
      <c r="E636" s="130"/>
    </row>
    <row r="637" spans="1:5">
      <c r="A637" s="133" t="s">
        <v>91</v>
      </c>
      <c r="B637" s="133" t="s">
        <v>277</v>
      </c>
      <c r="C637" s="133" t="s">
        <v>276</v>
      </c>
      <c r="D637" s="133" t="s">
        <v>277</v>
      </c>
      <c r="E637" s="130" t="s">
        <v>278</v>
      </c>
    </row>
    <row r="638" spans="1:5">
      <c r="A638" s="133" t="s">
        <v>91</v>
      </c>
      <c r="B638" s="133" t="s">
        <v>850</v>
      </c>
      <c r="C638" s="133" t="s">
        <v>1707</v>
      </c>
      <c r="D638" s="133" t="s">
        <v>1708</v>
      </c>
      <c r="E638" s="130" t="s">
        <v>1709</v>
      </c>
    </row>
    <row r="639" spans="1:5">
      <c r="A639" s="133"/>
      <c r="B639" s="133"/>
      <c r="C639" s="133"/>
      <c r="D639" s="133"/>
      <c r="E639" s="130"/>
    </row>
    <row r="640" spans="1:5">
      <c r="A640" s="134"/>
      <c r="B640" s="134"/>
      <c r="C640" s="135"/>
      <c r="D640" s="133"/>
      <c r="E640" s="130"/>
    </row>
    <row r="641" spans="1:5">
      <c r="A641" s="134"/>
      <c r="B641" s="134"/>
      <c r="C641" s="135"/>
      <c r="D641" s="133"/>
      <c r="E641" s="130"/>
    </row>
    <row r="642" spans="1:5">
      <c r="A642" s="134"/>
      <c r="B642" s="134"/>
      <c r="C642" s="135"/>
      <c r="D642" s="133"/>
      <c r="E642" s="130"/>
    </row>
    <row r="645" spans="1:5">
      <c r="A645" s="134"/>
      <c r="B645" s="134"/>
      <c r="C645" s="135"/>
      <c r="D645" s="133"/>
      <c r="E645" s="130"/>
    </row>
    <row r="646" spans="1:5">
      <c r="A646" s="134"/>
      <c r="B646" s="134"/>
      <c r="C646" s="135"/>
      <c r="D646" s="133"/>
      <c r="E646" s="130"/>
    </row>
    <row r="649" spans="1:5">
      <c r="A649" s="134" t="s">
        <v>92</v>
      </c>
      <c r="B649" s="134"/>
      <c r="C649" s="135"/>
      <c r="D649" s="133"/>
      <c r="E649" s="130"/>
    </row>
    <row r="650" spans="1:5" ht="15.5">
      <c r="A650" s="133" t="s">
        <v>92</v>
      </c>
      <c r="B650" s="266" t="s">
        <v>1035</v>
      </c>
      <c r="C650" s="284" t="s">
        <v>492</v>
      </c>
      <c r="D650" s="266" t="s">
        <v>1035</v>
      </c>
      <c r="E650" s="284" t="s">
        <v>1036</v>
      </c>
    </row>
    <row r="651" spans="1:5" ht="15.5">
      <c r="A651" s="133" t="s">
        <v>92</v>
      </c>
      <c r="B651" s="266" t="s">
        <v>1099</v>
      </c>
      <c r="C651" s="284" t="s">
        <v>529</v>
      </c>
      <c r="D651" s="266" t="s">
        <v>1099</v>
      </c>
      <c r="E651" s="284" t="s">
        <v>1100</v>
      </c>
    </row>
    <row r="652" spans="1:5" ht="15.5">
      <c r="A652" s="133" t="s">
        <v>92</v>
      </c>
      <c r="B652" s="266" t="s">
        <v>1135</v>
      </c>
      <c r="C652" s="283" t="s">
        <v>552</v>
      </c>
      <c r="D652" s="266" t="s">
        <v>1135</v>
      </c>
      <c r="E652" s="283" t="s">
        <v>1136</v>
      </c>
    </row>
    <row r="653" spans="1:5" ht="15.5">
      <c r="A653" s="133" t="s">
        <v>92</v>
      </c>
      <c r="B653" s="266" t="s">
        <v>1123</v>
      </c>
      <c r="C653" s="283" t="s">
        <v>544</v>
      </c>
      <c r="D653" s="266" t="s">
        <v>1123</v>
      </c>
      <c r="E653" s="283" t="s">
        <v>1124</v>
      </c>
    </row>
    <row r="654" spans="1:5" ht="15.5">
      <c r="A654" s="133" t="s">
        <v>92</v>
      </c>
      <c r="B654" s="266" t="s">
        <v>1089</v>
      </c>
      <c r="C654" s="283" t="s">
        <v>524</v>
      </c>
      <c r="D654" s="266" t="s">
        <v>1089</v>
      </c>
      <c r="E654" s="283" t="s">
        <v>1090</v>
      </c>
    </row>
    <row r="655" spans="1:5" ht="15.5">
      <c r="A655" s="133" t="s">
        <v>92</v>
      </c>
      <c r="B655" s="266" t="s">
        <v>1762</v>
      </c>
      <c r="C655" s="285" t="s">
        <v>715</v>
      </c>
      <c r="D655" s="266" t="s">
        <v>1762</v>
      </c>
      <c r="E655" s="285" t="s">
        <v>1410</v>
      </c>
    </row>
    <row r="656" spans="1:5" ht="15.5">
      <c r="A656" s="133" t="s">
        <v>92</v>
      </c>
      <c r="B656" s="266" t="s">
        <v>1084</v>
      </c>
      <c r="C656" s="284" t="s">
        <v>521</v>
      </c>
      <c r="D656" s="266" t="s">
        <v>1084</v>
      </c>
      <c r="E656" s="284" t="s">
        <v>1085</v>
      </c>
    </row>
    <row r="660" spans="1:5">
      <c r="A660" s="132"/>
      <c r="B660" s="132"/>
      <c r="C660" s="131"/>
      <c r="D660" s="130"/>
      <c r="E660" s="130"/>
    </row>
    <row r="661" spans="1:5">
      <c r="A661" s="132"/>
      <c r="B661" s="132"/>
      <c r="C661" s="131"/>
      <c r="D661" s="130"/>
      <c r="E661" s="130"/>
    </row>
    <row r="662" spans="1:5">
      <c r="A662" s="132"/>
      <c r="B662" s="132"/>
      <c r="C662" s="131"/>
      <c r="D662" s="130"/>
      <c r="E662" s="130"/>
    </row>
    <row r="663" spans="1:5">
      <c r="A663" s="132"/>
      <c r="B663" s="132"/>
      <c r="C663" s="131"/>
      <c r="D663" s="130"/>
      <c r="E663" s="130"/>
    </row>
    <row r="664" spans="1:5">
      <c r="A664" s="132"/>
      <c r="B664" s="132"/>
      <c r="C664" s="131"/>
      <c r="D664" s="130"/>
      <c r="E664" s="130"/>
    </row>
    <row r="665" spans="1:5">
      <c r="A665" s="132"/>
      <c r="B665" s="132"/>
      <c r="C665" s="131"/>
      <c r="D665" s="130"/>
      <c r="E665" s="130"/>
    </row>
    <row r="666" spans="1:5">
      <c r="A666" s="132"/>
      <c r="B666" s="132"/>
      <c r="C666" s="131"/>
      <c r="D666" s="130"/>
      <c r="E666" s="130"/>
    </row>
    <row r="667" spans="1:5">
      <c r="A667" s="132"/>
      <c r="B667" s="132"/>
      <c r="C667" s="131"/>
      <c r="D667" s="130"/>
      <c r="E667" s="130"/>
    </row>
    <row r="668" spans="1:5">
      <c r="A668" s="132"/>
      <c r="B668" s="132"/>
      <c r="C668" s="131"/>
      <c r="D668" s="130"/>
      <c r="E668" s="130"/>
    </row>
    <row r="669" spans="1:5">
      <c r="A669" s="132"/>
      <c r="B669" s="132"/>
      <c r="C669" s="131"/>
      <c r="D669" s="130"/>
      <c r="E669" s="130"/>
    </row>
    <row r="670" spans="1:5">
      <c r="A670" s="132"/>
      <c r="B670" s="132"/>
      <c r="C670" s="131"/>
      <c r="D670" s="130"/>
      <c r="E670" s="130"/>
    </row>
    <row r="671" spans="1:5">
      <c r="A671" s="132"/>
      <c r="B671" s="132"/>
      <c r="C671" s="131"/>
      <c r="D671" s="130"/>
      <c r="E671" s="130"/>
    </row>
    <row r="672" spans="1:5">
      <c r="A672" s="132"/>
      <c r="B672" s="132"/>
      <c r="C672" s="131"/>
      <c r="D672" s="130"/>
      <c r="E672" s="130"/>
    </row>
    <row r="673" spans="1:9">
      <c r="A673" s="132"/>
      <c r="B673" s="132"/>
      <c r="C673" s="131"/>
      <c r="D673" s="130"/>
      <c r="E673" s="130"/>
    </row>
    <row r="674" spans="1:9">
      <c r="A674" s="132"/>
      <c r="B674" s="132"/>
      <c r="C674" s="131"/>
      <c r="D674" s="130"/>
      <c r="E674" s="130"/>
    </row>
    <row r="675" spans="1:9">
      <c r="A675" s="132"/>
      <c r="B675" s="132"/>
      <c r="C675" s="131"/>
      <c r="D675" s="130"/>
      <c r="E675" s="130"/>
    </row>
    <row r="676" spans="1:9">
      <c r="A676" s="132"/>
      <c r="B676" s="132"/>
      <c r="C676" s="131"/>
      <c r="D676" s="130"/>
      <c r="E676" s="130"/>
    </row>
    <row r="677" spans="1:9">
      <c r="A677" s="132"/>
      <c r="B677" s="132"/>
      <c r="C677" s="131"/>
      <c r="D677" s="130"/>
      <c r="E677" s="130"/>
    </row>
    <row r="678" spans="1:9">
      <c r="A678" s="132"/>
      <c r="B678" s="132"/>
      <c r="C678" s="131"/>
      <c r="D678" s="130"/>
      <c r="E678" s="130"/>
    </row>
    <row r="679" spans="1:9">
      <c r="A679" s="132"/>
      <c r="B679" s="132"/>
      <c r="C679" s="131"/>
      <c r="D679" s="130"/>
      <c r="E679" s="130"/>
    </row>
    <row r="681" spans="1:9" ht="15" thickBot="1">
      <c r="A681" s="134" t="s">
        <v>89</v>
      </c>
      <c r="B681" s="134"/>
      <c r="C681" s="135"/>
      <c r="D681" s="133"/>
      <c r="E681" s="130"/>
    </row>
    <row r="682" spans="1:9" ht="16" thickBot="1">
      <c r="A682" s="133" t="s">
        <v>89</v>
      </c>
      <c r="B682" s="311" t="s">
        <v>2016</v>
      </c>
      <c r="C682" s="306" t="s">
        <v>1772</v>
      </c>
      <c r="D682" s="311" t="s">
        <v>2016</v>
      </c>
      <c r="E682" s="310" t="s">
        <v>2285</v>
      </c>
      <c r="H682" s="291"/>
      <c r="I682" s="292"/>
    </row>
    <row r="683" spans="1:9" ht="16" thickBot="1">
      <c r="A683" s="133" t="s">
        <v>89</v>
      </c>
      <c r="B683" s="311" t="s">
        <v>2017</v>
      </c>
      <c r="C683" s="306" t="s">
        <v>1773</v>
      </c>
      <c r="D683" s="311" t="s">
        <v>2017</v>
      </c>
      <c r="E683" s="310" t="s">
        <v>2397</v>
      </c>
      <c r="H683" s="291"/>
      <c r="I683" s="292"/>
    </row>
    <row r="684" spans="1:9" ht="16" thickBot="1">
      <c r="A684" s="133" t="s">
        <v>89</v>
      </c>
      <c r="B684" s="312">
        <v>55274</v>
      </c>
      <c r="C684" s="307" t="s">
        <v>2308</v>
      </c>
      <c r="D684" s="312">
        <v>55274</v>
      </c>
      <c r="E684" s="310" t="s">
        <v>2398</v>
      </c>
      <c r="H684" s="291"/>
      <c r="I684" s="292"/>
    </row>
    <row r="685" spans="1:9" ht="16" thickBot="1">
      <c r="A685" s="133" t="s">
        <v>89</v>
      </c>
      <c r="B685" s="311" t="s">
        <v>2018</v>
      </c>
      <c r="C685" s="306" t="s">
        <v>1774</v>
      </c>
      <c r="D685" s="311" t="s">
        <v>2018</v>
      </c>
      <c r="E685" s="310" t="s">
        <v>2286</v>
      </c>
      <c r="H685" s="291"/>
      <c r="I685" s="292"/>
    </row>
    <row r="686" spans="1:9" ht="16" thickBot="1">
      <c r="A686" s="133" t="s">
        <v>89</v>
      </c>
      <c r="B686" s="311" t="s">
        <v>1456</v>
      </c>
      <c r="C686" s="306" t="s">
        <v>743</v>
      </c>
      <c r="D686" s="311" t="s">
        <v>1456</v>
      </c>
      <c r="E686" s="310" t="s">
        <v>2284</v>
      </c>
      <c r="H686" s="291"/>
      <c r="I686" s="292"/>
    </row>
    <row r="687" spans="1:9" ht="16" thickBot="1">
      <c r="A687" s="133" t="s">
        <v>89</v>
      </c>
      <c r="B687" s="311" t="s">
        <v>1167</v>
      </c>
      <c r="C687" s="306" t="s">
        <v>571</v>
      </c>
      <c r="D687" s="311" t="s">
        <v>1167</v>
      </c>
      <c r="E687" s="310" t="s">
        <v>1168</v>
      </c>
      <c r="H687" s="291"/>
      <c r="I687" s="292"/>
    </row>
    <row r="688" spans="1:9" ht="16" thickBot="1">
      <c r="A688" s="133" t="s">
        <v>89</v>
      </c>
      <c r="B688" s="311" t="s">
        <v>2019</v>
      </c>
      <c r="C688" s="306" t="s">
        <v>1775</v>
      </c>
      <c r="D688" s="311" t="s">
        <v>2019</v>
      </c>
      <c r="E688" s="310" t="s">
        <v>2399</v>
      </c>
      <c r="H688" s="291"/>
      <c r="I688" s="292"/>
    </row>
    <row r="689" spans="1:9" ht="16" thickBot="1">
      <c r="A689" s="133" t="s">
        <v>89</v>
      </c>
      <c r="B689" s="311" t="s">
        <v>1169</v>
      </c>
      <c r="C689" s="306" t="s">
        <v>572</v>
      </c>
      <c r="D689" s="311" t="s">
        <v>1169</v>
      </c>
      <c r="E689" s="310" t="s">
        <v>2283</v>
      </c>
      <c r="H689" s="293"/>
      <c r="I689" s="292"/>
    </row>
    <row r="690" spans="1:9" ht="16" thickBot="1">
      <c r="A690" s="133" t="s">
        <v>89</v>
      </c>
      <c r="B690" s="313" t="s">
        <v>2371</v>
      </c>
      <c r="C690" s="307" t="s">
        <v>573</v>
      </c>
      <c r="D690" s="313" t="s">
        <v>2371</v>
      </c>
      <c r="E690" s="310" t="s">
        <v>2400</v>
      </c>
      <c r="H690" s="293"/>
      <c r="I690" s="292"/>
    </row>
    <row r="691" spans="1:9" ht="16" thickBot="1">
      <c r="A691" s="133" t="s">
        <v>89</v>
      </c>
      <c r="B691" s="311" t="s">
        <v>2020</v>
      </c>
      <c r="C691" s="306" t="s">
        <v>1776</v>
      </c>
      <c r="D691" s="311" t="s">
        <v>2020</v>
      </c>
      <c r="E691" s="310" t="s">
        <v>2401</v>
      </c>
      <c r="H691" s="291"/>
      <c r="I691" s="292"/>
    </row>
    <row r="692" spans="1:9" ht="16" thickBot="1">
      <c r="A692" s="133" t="s">
        <v>89</v>
      </c>
      <c r="B692" s="311" t="s">
        <v>2021</v>
      </c>
      <c r="C692" s="306" t="s">
        <v>1777</v>
      </c>
      <c r="D692" s="311" t="s">
        <v>2021</v>
      </c>
      <c r="E692" s="310" t="s">
        <v>2402</v>
      </c>
      <c r="H692" s="291"/>
      <c r="I692" s="292"/>
    </row>
    <row r="693" spans="1:9" ht="16" thickBot="1">
      <c r="A693" s="133" t="s">
        <v>89</v>
      </c>
      <c r="B693" s="311" t="s">
        <v>2022</v>
      </c>
      <c r="C693" s="306" t="s">
        <v>1778</v>
      </c>
      <c r="D693" s="311" t="s">
        <v>2022</v>
      </c>
      <c r="E693" s="310" t="s">
        <v>2403</v>
      </c>
      <c r="H693" s="291"/>
      <c r="I693" s="292"/>
    </row>
    <row r="694" spans="1:9" ht="16" thickBot="1">
      <c r="A694" s="133" t="s">
        <v>89</v>
      </c>
      <c r="B694" s="311" t="s">
        <v>2023</v>
      </c>
      <c r="C694" s="306" t="s">
        <v>1779</v>
      </c>
      <c r="D694" s="311" t="s">
        <v>2023</v>
      </c>
      <c r="E694" s="310" t="s">
        <v>2287</v>
      </c>
      <c r="H694" s="291"/>
      <c r="I694" s="292"/>
    </row>
    <row r="695" spans="1:9" ht="16" thickBot="1">
      <c r="A695" s="133" t="s">
        <v>89</v>
      </c>
      <c r="B695" s="311" t="s">
        <v>2024</v>
      </c>
      <c r="C695" s="306" t="s">
        <v>1780</v>
      </c>
      <c r="D695" s="311" t="s">
        <v>2024</v>
      </c>
      <c r="E695" s="310" t="s">
        <v>1768</v>
      </c>
      <c r="H695" s="291"/>
      <c r="I695" s="292"/>
    </row>
    <row r="696" spans="1:9" ht="16" thickBot="1">
      <c r="A696" s="133" t="s">
        <v>89</v>
      </c>
      <c r="B696" s="311" t="s">
        <v>2025</v>
      </c>
      <c r="C696" s="306" t="s">
        <v>1781</v>
      </c>
      <c r="D696" s="311" t="s">
        <v>2025</v>
      </c>
      <c r="E696" s="310" t="s">
        <v>2404</v>
      </c>
      <c r="H696" s="291"/>
      <c r="I696" s="292"/>
    </row>
    <row r="697" spans="1:9" ht="16" thickBot="1">
      <c r="A697" s="133" t="s">
        <v>89</v>
      </c>
      <c r="B697" s="311" t="s">
        <v>1175</v>
      </c>
      <c r="C697" s="306" t="s">
        <v>1782</v>
      </c>
      <c r="D697" s="311" t="s">
        <v>1175</v>
      </c>
      <c r="E697" s="310" t="s">
        <v>1176</v>
      </c>
      <c r="H697" s="291"/>
      <c r="I697" s="292"/>
    </row>
    <row r="698" spans="1:9" ht="16" thickBot="1">
      <c r="A698" s="133" t="s">
        <v>89</v>
      </c>
      <c r="B698" s="311" t="s">
        <v>2026</v>
      </c>
      <c r="C698" s="306" t="s">
        <v>1783</v>
      </c>
      <c r="D698" s="311" t="s">
        <v>2026</v>
      </c>
      <c r="E698" s="310" t="s">
        <v>2405</v>
      </c>
      <c r="H698" s="291"/>
      <c r="I698" s="292"/>
    </row>
    <row r="699" spans="1:9" ht="16" thickBot="1">
      <c r="A699" s="133" t="s">
        <v>89</v>
      </c>
      <c r="B699" s="311" t="s">
        <v>2027</v>
      </c>
      <c r="C699" s="306" t="s">
        <v>1784</v>
      </c>
      <c r="D699" s="311" t="s">
        <v>2027</v>
      </c>
      <c r="E699" s="310" t="s">
        <v>2406</v>
      </c>
      <c r="H699" s="291"/>
      <c r="I699" s="292"/>
    </row>
    <row r="700" spans="1:9" ht="16" thickBot="1">
      <c r="A700" s="133" t="s">
        <v>89</v>
      </c>
      <c r="B700" s="311" t="s">
        <v>2372</v>
      </c>
      <c r="C700" s="308" t="s">
        <v>2309</v>
      </c>
      <c r="D700" s="311" t="s">
        <v>2372</v>
      </c>
      <c r="E700" s="310" t="s">
        <v>2407</v>
      </c>
      <c r="H700" s="291"/>
      <c r="I700" s="292"/>
    </row>
    <row r="701" spans="1:9" ht="16" thickBot="1">
      <c r="A701" s="133" t="s">
        <v>89</v>
      </c>
      <c r="B701" s="311" t="s">
        <v>982</v>
      </c>
      <c r="C701" s="306" t="s">
        <v>458</v>
      </c>
      <c r="D701" s="311" t="s">
        <v>982</v>
      </c>
      <c r="E701" s="310" t="s">
        <v>2288</v>
      </c>
      <c r="H701" s="291"/>
      <c r="I701" s="292"/>
    </row>
    <row r="702" spans="1:9" ht="16" thickBot="1">
      <c r="A702" s="133" t="s">
        <v>89</v>
      </c>
      <c r="B702" s="311" t="s">
        <v>2028</v>
      </c>
      <c r="C702" s="306" t="s">
        <v>459</v>
      </c>
      <c r="D702" s="311" t="s">
        <v>2028</v>
      </c>
      <c r="E702" s="310" t="s">
        <v>985</v>
      </c>
      <c r="H702" s="291"/>
      <c r="I702" s="292"/>
    </row>
    <row r="703" spans="1:9" ht="16" thickBot="1">
      <c r="A703" s="133" t="s">
        <v>89</v>
      </c>
      <c r="B703" s="311" t="s">
        <v>986</v>
      </c>
      <c r="C703" s="306" t="s">
        <v>460</v>
      </c>
      <c r="D703" s="311" t="s">
        <v>986</v>
      </c>
      <c r="E703" s="310" t="s">
        <v>987</v>
      </c>
      <c r="H703" s="291"/>
      <c r="I703" s="292"/>
    </row>
    <row r="704" spans="1:9" ht="16" thickBot="1">
      <c r="A704" s="133" t="s">
        <v>89</v>
      </c>
      <c r="B704" s="311" t="s">
        <v>2029</v>
      </c>
      <c r="C704" s="306" t="s">
        <v>1785</v>
      </c>
      <c r="D704" s="311" t="s">
        <v>2029</v>
      </c>
      <c r="E704" s="310" t="s">
        <v>2408</v>
      </c>
      <c r="H704" s="291"/>
      <c r="I704" s="292"/>
    </row>
    <row r="705" spans="1:9" ht="16" thickBot="1">
      <c r="A705" s="133" t="s">
        <v>89</v>
      </c>
      <c r="B705" s="311" t="s">
        <v>1117</v>
      </c>
      <c r="C705" s="306" t="s">
        <v>541</v>
      </c>
      <c r="D705" s="311" t="s">
        <v>1117</v>
      </c>
      <c r="E705" s="310" t="s">
        <v>988</v>
      </c>
      <c r="H705" s="291"/>
      <c r="I705" s="292"/>
    </row>
    <row r="706" spans="1:9" ht="16" thickBot="1">
      <c r="A706" s="133" t="s">
        <v>89</v>
      </c>
      <c r="B706" s="311" t="s">
        <v>1741</v>
      </c>
      <c r="C706" s="306" t="s">
        <v>461</v>
      </c>
      <c r="D706" s="311" t="s">
        <v>1741</v>
      </c>
      <c r="E706" s="310" t="s">
        <v>988</v>
      </c>
      <c r="H706" s="291"/>
      <c r="I706" s="292"/>
    </row>
    <row r="707" spans="1:9" ht="16" thickBot="1">
      <c r="A707" s="133" t="s">
        <v>89</v>
      </c>
      <c r="B707" s="311" t="s">
        <v>2030</v>
      </c>
      <c r="C707" s="306" t="s">
        <v>1786</v>
      </c>
      <c r="D707" s="311" t="s">
        <v>2030</v>
      </c>
      <c r="E707" s="310" t="s">
        <v>2409</v>
      </c>
      <c r="H707" s="291"/>
      <c r="I707" s="292"/>
    </row>
    <row r="708" spans="1:9" ht="16" thickBot="1">
      <c r="A708" s="133" t="s">
        <v>89</v>
      </c>
      <c r="B708" s="311" t="s">
        <v>2031</v>
      </c>
      <c r="C708" s="306" t="s">
        <v>1787</v>
      </c>
      <c r="D708" s="311" t="s">
        <v>2031</v>
      </c>
      <c r="E708" s="310" t="s">
        <v>990</v>
      </c>
      <c r="H708" s="291"/>
      <c r="I708" s="292"/>
    </row>
    <row r="709" spans="1:9" ht="16" thickBot="1">
      <c r="A709" s="133" t="s">
        <v>89</v>
      </c>
      <c r="B709" s="311" t="s">
        <v>2032</v>
      </c>
      <c r="C709" s="306" t="s">
        <v>1788</v>
      </c>
      <c r="D709" s="311" t="s">
        <v>2032</v>
      </c>
      <c r="E709" s="310" t="s">
        <v>2410</v>
      </c>
      <c r="H709" s="291"/>
      <c r="I709" s="292"/>
    </row>
    <row r="710" spans="1:9" ht="16" thickBot="1">
      <c r="A710" s="133" t="s">
        <v>89</v>
      </c>
      <c r="B710" s="311" t="s">
        <v>991</v>
      </c>
      <c r="C710" s="306" t="s">
        <v>463</v>
      </c>
      <c r="D710" s="311" t="s">
        <v>991</v>
      </c>
      <c r="E710" s="310" t="s">
        <v>990</v>
      </c>
      <c r="H710" s="291"/>
      <c r="I710" s="292"/>
    </row>
    <row r="711" spans="1:9" ht="16" thickBot="1">
      <c r="A711" s="133" t="s">
        <v>91</v>
      </c>
      <c r="B711" s="311" t="s">
        <v>989</v>
      </c>
      <c r="C711" s="306" t="s">
        <v>1789</v>
      </c>
      <c r="D711" s="311" t="s">
        <v>989</v>
      </c>
      <c r="E711" s="310" t="s">
        <v>990</v>
      </c>
      <c r="H711" s="291"/>
      <c r="I711" s="292"/>
    </row>
    <row r="712" spans="1:9" ht="16" thickBot="1">
      <c r="A712" s="133" t="s">
        <v>89</v>
      </c>
      <c r="B712" s="311" t="s">
        <v>1119</v>
      </c>
      <c r="C712" s="306" t="s">
        <v>542</v>
      </c>
      <c r="D712" s="311" t="s">
        <v>1119</v>
      </c>
      <c r="E712" s="310" t="s">
        <v>1120</v>
      </c>
      <c r="H712" s="291"/>
      <c r="I712" s="292"/>
    </row>
    <row r="713" spans="1:9" ht="16" thickBot="1">
      <c r="A713" s="133" t="s">
        <v>89</v>
      </c>
      <c r="B713" s="311" t="s">
        <v>2033</v>
      </c>
      <c r="C713" s="306" t="s">
        <v>464</v>
      </c>
      <c r="D713" s="311" t="s">
        <v>2033</v>
      </c>
      <c r="E713" s="310" t="s">
        <v>992</v>
      </c>
      <c r="H713" s="291"/>
      <c r="I713" s="292"/>
    </row>
    <row r="714" spans="1:9" ht="16" thickBot="1">
      <c r="A714" s="133" t="s">
        <v>89</v>
      </c>
      <c r="B714" s="312">
        <v>55671</v>
      </c>
      <c r="C714" s="307" t="s">
        <v>2310</v>
      </c>
      <c r="D714" s="312">
        <v>55671</v>
      </c>
      <c r="E714" s="310" t="s">
        <v>2411</v>
      </c>
      <c r="H714" s="291"/>
      <c r="I714" s="292"/>
    </row>
    <row r="715" spans="1:9" ht="16" thickBot="1">
      <c r="A715" s="133" t="s">
        <v>89</v>
      </c>
      <c r="B715" s="311" t="s">
        <v>1518</v>
      </c>
      <c r="C715" s="308" t="s">
        <v>2311</v>
      </c>
      <c r="D715" s="311" t="s">
        <v>1518</v>
      </c>
      <c r="E715" s="310" t="s">
        <v>1519</v>
      </c>
      <c r="H715" s="291"/>
      <c r="I715" s="292"/>
    </row>
    <row r="716" spans="1:9" ht="16" thickBot="1">
      <c r="A716" s="133" t="s">
        <v>89</v>
      </c>
      <c r="B716" s="311" t="s">
        <v>2373</v>
      </c>
      <c r="C716" s="308" t="s">
        <v>2312</v>
      </c>
      <c r="D716" s="311" t="s">
        <v>2373</v>
      </c>
      <c r="E716" s="310" t="s">
        <v>2412</v>
      </c>
      <c r="H716" s="291"/>
      <c r="I716" s="292"/>
    </row>
    <row r="717" spans="1:9" ht="16" thickBot="1">
      <c r="A717" s="133" t="s">
        <v>89</v>
      </c>
      <c r="B717" s="311" t="s">
        <v>2034</v>
      </c>
      <c r="C717" s="306" t="s">
        <v>465</v>
      </c>
      <c r="D717" s="311" t="s">
        <v>2034</v>
      </c>
      <c r="E717" s="310" t="s">
        <v>993</v>
      </c>
      <c r="H717" s="291"/>
      <c r="I717" s="292"/>
    </row>
    <row r="718" spans="1:9" ht="16" thickBot="1">
      <c r="A718" s="133" t="s">
        <v>89</v>
      </c>
      <c r="B718" s="311" t="s">
        <v>2035</v>
      </c>
      <c r="C718" s="306" t="s">
        <v>1790</v>
      </c>
      <c r="D718" s="311" t="s">
        <v>2035</v>
      </c>
      <c r="E718" s="310" t="s">
        <v>2289</v>
      </c>
      <c r="H718" s="291"/>
      <c r="I718" s="292"/>
    </row>
    <row r="719" spans="1:9" ht="16" thickBot="1">
      <c r="A719" s="133" t="s">
        <v>89</v>
      </c>
      <c r="B719" s="311" t="s">
        <v>1458</v>
      </c>
      <c r="C719" s="306" t="s">
        <v>744</v>
      </c>
      <c r="D719" s="311" t="s">
        <v>1458</v>
      </c>
      <c r="E719" s="310" t="s">
        <v>2294</v>
      </c>
      <c r="H719" s="291"/>
      <c r="I719" s="292"/>
    </row>
    <row r="720" spans="1:9" ht="16" thickBot="1">
      <c r="A720" s="133" t="s">
        <v>89</v>
      </c>
      <c r="B720" s="311" t="s">
        <v>2036</v>
      </c>
      <c r="C720" s="306" t="s">
        <v>466</v>
      </c>
      <c r="D720" s="311" t="s">
        <v>2036</v>
      </c>
      <c r="E720" s="310" t="s">
        <v>994</v>
      </c>
      <c r="H720" s="291"/>
      <c r="I720" s="292"/>
    </row>
    <row r="721" spans="1:9" ht="16" thickBot="1">
      <c r="A721" s="133" t="s">
        <v>89</v>
      </c>
      <c r="B721" s="311" t="s">
        <v>2037</v>
      </c>
      <c r="C721" s="306" t="s">
        <v>1791</v>
      </c>
      <c r="D721" s="311" t="s">
        <v>2037</v>
      </c>
      <c r="E721" s="310" t="s">
        <v>2413</v>
      </c>
      <c r="H721" s="291"/>
      <c r="I721" s="292"/>
    </row>
    <row r="722" spans="1:9" ht="16" thickBot="1">
      <c r="A722" s="133" t="s">
        <v>89</v>
      </c>
      <c r="B722" s="311" t="s">
        <v>2038</v>
      </c>
      <c r="C722" s="306" t="s">
        <v>467</v>
      </c>
      <c r="D722" s="311" t="s">
        <v>2038</v>
      </c>
      <c r="E722" s="310" t="s">
        <v>2296</v>
      </c>
      <c r="H722" s="291"/>
      <c r="I722" s="292"/>
    </row>
    <row r="723" spans="1:9" ht="16" thickBot="1">
      <c r="A723" s="133" t="s">
        <v>89</v>
      </c>
      <c r="B723" s="311" t="s">
        <v>996</v>
      </c>
      <c r="C723" s="306" t="s">
        <v>1792</v>
      </c>
      <c r="D723" s="311" t="s">
        <v>996</v>
      </c>
      <c r="E723" s="310" t="s">
        <v>997</v>
      </c>
      <c r="H723" s="291"/>
      <c r="I723" s="292"/>
    </row>
    <row r="724" spans="1:9" ht="16" thickBot="1">
      <c r="A724" s="133" t="s">
        <v>89</v>
      </c>
      <c r="B724" s="311" t="s">
        <v>998</v>
      </c>
      <c r="C724" s="306" t="s">
        <v>469</v>
      </c>
      <c r="D724" s="311" t="s">
        <v>998</v>
      </c>
      <c r="E724" s="310" t="s">
        <v>999</v>
      </c>
      <c r="H724" s="291"/>
      <c r="I724" s="292"/>
    </row>
    <row r="725" spans="1:9" ht="16" thickBot="1">
      <c r="A725" s="133" t="s">
        <v>89</v>
      </c>
      <c r="B725" s="311" t="s">
        <v>2039</v>
      </c>
      <c r="C725" s="306" t="s">
        <v>1793</v>
      </c>
      <c r="D725" s="311" t="s">
        <v>2039</v>
      </c>
      <c r="E725" s="310" t="s">
        <v>2297</v>
      </c>
      <c r="H725" s="291"/>
      <c r="I725" s="292"/>
    </row>
    <row r="726" spans="1:9" ht="16" thickBot="1">
      <c r="A726" s="133" t="s">
        <v>89</v>
      </c>
      <c r="B726" s="311" t="s">
        <v>2040</v>
      </c>
      <c r="C726" s="306" t="s">
        <v>470</v>
      </c>
      <c r="D726" s="311" t="s">
        <v>2040</v>
      </c>
      <c r="E726" s="310" t="s">
        <v>2298</v>
      </c>
      <c r="H726" s="291"/>
      <c r="I726" s="292"/>
    </row>
    <row r="727" spans="1:9" ht="16" thickBot="1">
      <c r="A727" s="133" t="s">
        <v>89</v>
      </c>
      <c r="B727" s="311" t="s">
        <v>2041</v>
      </c>
      <c r="C727" s="306" t="s">
        <v>1794</v>
      </c>
      <c r="D727" s="311" t="s">
        <v>2041</v>
      </c>
      <c r="E727" s="310" t="s">
        <v>2299</v>
      </c>
      <c r="H727" s="291"/>
      <c r="I727" s="292"/>
    </row>
    <row r="728" spans="1:9" ht="16" thickBot="1">
      <c r="A728" s="133" t="s">
        <v>89</v>
      </c>
      <c r="B728" s="311" t="s">
        <v>2042</v>
      </c>
      <c r="C728" s="306" t="s">
        <v>1534</v>
      </c>
      <c r="D728" s="311" t="s">
        <v>2042</v>
      </c>
      <c r="E728" s="310" t="s">
        <v>2414</v>
      </c>
      <c r="H728" s="291"/>
      <c r="I728" s="292"/>
    </row>
    <row r="729" spans="1:9" ht="16" thickBot="1">
      <c r="A729" s="133" t="s">
        <v>89</v>
      </c>
      <c r="B729" s="311" t="s">
        <v>1001</v>
      </c>
      <c r="C729" s="306" t="s">
        <v>471</v>
      </c>
      <c r="D729" s="311" t="s">
        <v>1001</v>
      </c>
      <c r="E729" s="310" t="s">
        <v>2283</v>
      </c>
      <c r="H729" s="291"/>
      <c r="I729" s="292"/>
    </row>
    <row r="730" spans="1:9" ht="16" thickBot="1">
      <c r="A730" s="133" t="s">
        <v>89</v>
      </c>
      <c r="B730" s="311" t="s">
        <v>2043</v>
      </c>
      <c r="C730" s="306" t="s">
        <v>1795</v>
      </c>
      <c r="D730" s="311" t="s">
        <v>2043</v>
      </c>
      <c r="E730" s="310" t="s">
        <v>2415</v>
      </c>
      <c r="H730" s="291"/>
      <c r="I730" s="292"/>
    </row>
    <row r="731" spans="1:9" ht="16" thickBot="1">
      <c r="A731" s="133" t="s">
        <v>89</v>
      </c>
      <c r="B731" s="311" t="s">
        <v>2044</v>
      </c>
      <c r="C731" s="306" t="s">
        <v>578</v>
      </c>
      <c r="D731" s="311" t="s">
        <v>2044</v>
      </c>
      <c r="E731" s="310" t="s">
        <v>2295</v>
      </c>
      <c r="H731" s="291"/>
      <c r="I731" s="292"/>
    </row>
    <row r="732" spans="1:9" ht="16" thickBot="1">
      <c r="A732" s="133" t="s">
        <v>89</v>
      </c>
      <c r="B732" s="311" t="s">
        <v>2045</v>
      </c>
      <c r="C732" s="306" t="s">
        <v>1796</v>
      </c>
      <c r="D732" s="311" t="s">
        <v>2045</v>
      </c>
      <c r="E732" s="310" t="s">
        <v>2295</v>
      </c>
      <c r="H732" s="291"/>
      <c r="I732" s="292"/>
    </row>
    <row r="733" spans="1:9" ht="16" thickBot="1">
      <c r="A733" s="133" t="s">
        <v>89</v>
      </c>
      <c r="B733" s="311" t="s">
        <v>2046</v>
      </c>
      <c r="C733" s="306" t="s">
        <v>1797</v>
      </c>
      <c r="D733" s="311" t="s">
        <v>2046</v>
      </c>
      <c r="E733" s="310" t="s">
        <v>2416</v>
      </c>
      <c r="H733" s="291"/>
      <c r="I733" s="292"/>
    </row>
    <row r="734" spans="1:9" ht="16" thickBot="1">
      <c r="A734" s="133" t="s">
        <v>89</v>
      </c>
      <c r="B734" s="311" t="s">
        <v>1121</v>
      </c>
      <c r="C734" s="306" t="s">
        <v>543</v>
      </c>
      <c r="D734" s="311" t="s">
        <v>1121</v>
      </c>
      <c r="E734" s="310" t="s">
        <v>2417</v>
      </c>
      <c r="H734" s="291"/>
      <c r="I734" s="292"/>
    </row>
    <row r="735" spans="1:9" ht="16" thickBot="1">
      <c r="A735" s="133" t="s">
        <v>89</v>
      </c>
      <c r="B735" s="311" t="s">
        <v>2047</v>
      </c>
      <c r="C735" s="306" t="s">
        <v>1798</v>
      </c>
      <c r="D735" s="311" t="s">
        <v>2047</v>
      </c>
      <c r="E735" s="310" t="s">
        <v>2418</v>
      </c>
      <c r="H735" s="291"/>
      <c r="I735" s="292"/>
    </row>
    <row r="736" spans="1:9" ht="16" thickBot="1">
      <c r="A736" s="133" t="s">
        <v>89</v>
      </c>
      <c r="B736" s="311" t="s">
        <v>2048</v>
      </c>
      <c r="C736" s="306" t="s">
        <v>579</v>
      </c>
      <c r="D736" s="311" t="s">
        <v>2048</v>
      </c>
      <c r="E736" s="310" t="s">
        <v>1181</v>
      </c>
      <c r="H736" s="291"/>
      <c r="I736" s="292"/>
    </row>
    <row r="737" spans="1:9" ht="16" thickBot="1">
      <c r="A737" s="133" t="s">
        <v>89</v>
      </c>
      <c r="B737" s="311" t="s">
        <v>1757</v>
      </c>
      <c r="C737" s="306" t="s">
        <v>473</v>
      </c>
      <c r="D737" s="311" t="s">
        <v>1757</v>
      </c>
      <c r="E737" s="310" t="s">
        <v>1004</v>
      </c>
      <c r="H737" s="291"/>
      <c r="I737" s="292"/>
    </row>
    <row r="738" spans="1:9" ht="16" thickBot="1">
      <c r="A738" s="133" t="s">
        <v>89</v>
      </c>
      <c r="B738" s="311" t="s">
        <v>1184</v>
      </c>
      <c r="C738" s="306" t="s">
        <v>581</v>
      </c>
      <c r="D738" s="311" t="s">
        <v>1184</v>
      </c>
      <c r="E738" s="310" t="s">
        <v>1004</v>
      </c>
      <c r="H738" s="291"/>
      <c r="I738" s="292"/>
    </row>
    <row r="739" spans="1:9" ht="16" thickBot="1">
      <c r="A739" s="133" t="s">
        <v>89</v>
      </c>
      <c r="B739" s="311" t="s">
        <v>2049</v>
      </c>
      <c r="C739" s="306" t="s">
        <v>1799</v>
      </c>
      <c r="D739" s="311" t="s">
        <v>2049</v>
      </c>
      <c r="E739" s="310" t="s">
        <v>2419</v>
      </c>
      <c r="H739" s="291"/>
      <c r="I739" s="292"/>
    </row>
    <row r="740" spans="1:9" ht="16" thickBot="1">
      <c r="A740" s="133" t="s">
        <v>89</v>
      </c>
      <c r="B740" s="311" t="s">
        <v>2050</v>
      </c>
      <c r="C740" s="306" t="s">
        <v>1800</v>
      </c>
      <c r="D740" s="311" t="s">
        <v>2050</v>
      </c>
      <c r="E740" s="310" t="s">
        <v>2420</v>
      </c>
      <c r="H740" s="291"/>
      <c r="I740" s="292"/>
    </row>
    <row r="741" spans="1:9" ht="16" thickBot="1">
      <c r="A741" s="133" t="s">
        <v>89</v>
      </c>
      <c r="B741" s="311" t="s">
        <v>2051</v>
      </c>
      <c r="C741" s="306" t="s">
        <v>1801</v>
      </c>
      <c r="D741" s="311" t="s">
        <v>2051</v>
      </c>
      <c r="E741" s="310" t="s">
        <v>2421</v>
      </c>
      <c r="H741" s="291"/>
      <c r="I741" s="292"/>
    </row>
    <row r="742" spans="1:9" ht="16" thickBot="1">
      <c r="A742" s="133" t="s">
        <v>89</v>
      </c>
      <c r="B742" s="311" t="s">
        <v>2052</v>
      </c>
      <c r="C742" s="306" t="s">
        <v>1802</v>
      </c>
      <c r="D742" s="311" t="s">
        <v>2052</v>
      </c>
      <c r="E742" s="310" t="s">
        <v>2422</v>
      </c>
      <c r="H742" s="291"/>
      <c r="I742" s="292"/>
    </row>
    <row r="743" spans="1:9" ht="16" thickBot="1">
      <c r="A743" s="133" t="s">
        <v>89</v>
      </c>
      <c r="B743" s="311" t="s">
        <v>2053</v>
      </c>
      <c r="C743" s="309" t="s">
        <v>1803</v>
      </c>
      <c r="D743" s="311" t="s">
        <v>2053</v>
      </c>
      <c r="E743" s="310" t="s">
        <v>2300</v>
      </c>
      <c r="H743" s="291"/>
      <c r="I743" s="292"/>
    </row>
    <row r="744" spans="1:9" ht="16" thickBot="1">
      <c r="A744" s="133" t="s">
        <v>89</v>
      </c>
      <c r="B744" s="311" t="s">
        <v>2054</v>
      </c>
      <c r="C744" s="306" t="s">
        <v>1804</v>
      </c>
      <c r="D744" s="311" t="s">
        <v>2054</v>
      </c>
      <c r="E744" s="310" t="s">
        <v>2301</v>
      </c>
      <c r="H744" s="291"/>
      <c r="I744" s="292"/>
    </row>
    <row r="745" spans="1:9" ht="16" thickBot="1">
      <c r="A745" s="133" t="s">
        <v>89</v>
      </c>
      <c r="B745" s="311" t="s">
        <v>2055</v>
      </c>
      <c r="C745" s="306" t="s">
        <v>1805</v>
      </c>
      <c r="D745" s="311" t="s">
        <v>2055</v>
      </c>
      <c r="E745" s="310" t="s">
        <v>2302</v>
      </c>
      <c r="H745" s="291"/>
      <c r="I745" s="292"/>
    </row>
    <row r="746" spans="1:9" ht="16" thickBot="1">
      <c r="A746" s="133" t="s">
        <v>89</v>
      </c>
      <c r="B746" s="311" t="s">
        <v>1186</v>
      </c>
      <c r="C746" s="306" t="s">
        <v>582</v>
      </c>
      <c r="D746" s="311" t="s">
        <v>1186</v>
      </c>
      <c r="E746" s="310" t="s">
        <v>1187</v>
      </c>
      <c r="H746" s="291"/>
      <c r="I746" s="292"/>
    </row>
    <row r="747" spans="1:9" ht="16" thickBot="1">
      <c r="A747" s="133" t="s">
        <v>89</v>
      </c>
      <c r="B747" s="314">
        <v>38551</v>
      </c>
      <c r="C747" s="307" t="s">
        <v>2313</v>
      </c>
      <c r="D747" s="314">
        <v>38551</v>
      </c>
      <c r="E747" s="310" t="s">
        <v>2423</v>
      </c>
      <c r="H747" s="291"/>
      <c r="I747" s="292"/>
    </row>
    <row r="748" spans="1:9" ht="16" thickBot="1">
      <c r="A748" s="133" t="s">
        <v>89</v>
      </c>
      <c r="B748" s="311" t="s">
        <v>1188</v>
      </c>
      <c r="C748" s="306" t="s">
        <v>583</v>
      </c>
      <c r="D748" s="311" t="s">
        <v>1188</v>
      </c>
      <c r="E748" s="310" t="s">
        <v>1189</v>
      </c>
      <c r="H748" s="291"/>
      <c r="I748" s="292"/>
    </row>
    <row r="749" spans="1:9" ht="16" thickBot="1">
      <c r="A749" s="133" t="s">
        <v>89</v>
      </c>
      <c r="B749" s="311" t="s">
        <v>1194</v>
      </c>
      <c r="C749" s="306" t="s">
        <v>586</v>
      </c>
      <c r="D749" s="311" t="s">
        <v>1194</v>
      </c>
      <c r="E749" s="310" t="s">
        <v>1195</v>
      </c>
      <c r="H749" s="291"/>
      <c r="I749" s="292"/>
    </row>
    <row r="750" spans="1:9" ht="16" thickBot="1">
      <c r="A750" s="133" t="s">
        <v>89</v>
      </c>
      <c r="B750" s="311" t="s">
        <v>1196</v>
      </c>
      <c r="C750" s="306" t="s">
        <v>587</v>
      </c>
      <c r="D750" s="311" t="s">
        <v>1196</v>
      </c>
      <c r="E750" s="310" t="s">
        <v>1195</v>
      </c>
      <c r="H750" s="291"/>
      <c r="I750" s="292"/>
    </row>
    <row r="751" spans="1:9" ht="16" thickBot="1">
      <c r="A751" s="133" t="s">
        <v>89</v>
      </c>
      <c r="B751" s="311" t="s">
        <v>1197</v>
      </c>
      <c r="C751" s="306" t="s">
        <v>588</v>
      </c>
      <c r="D751" s="311" t="s">
        <v>1197</v>
      </c>
      <c r="E751" s="310" t="s">
        <v>1198</v>
      </c>
      <c r="H751" s="291"/>
      <c r="I751" s="292"/>
    </row>
    <row r="752" spans="1:9" ht="16" thickBot="1">
      <c r="A752" s="133" t="s">
        <v>89</v>
      </c>
      <c r="B752" s="311" t="s">
        <v>1454</v>
      </c>
      <c r="C752" s="306" t="s">
        <v>1806</v>
      </c>
      <c r="D752" s="311" t="s">
        <v>1454</v>
      </c>
      <c r="E752" s="310" t="s">
        <v>1195</v>
      </c>
      <c r="H752" s="291"/>
      <c r="I752" s="292"/>
    </row>
    <row r="753" spans="1:9" ht="16" thickBot="1">
      <c r="A753" s="133" t="s">
        <v>89</v>
      </c>
      <c r="B753" s="311" t="s">
        <v>1764</v>
      </c>
      <c r="C753" s="306" t="s">
        <v>1807</v>
      </c>
      <c r="D753" s="311" t="s">
        <v>1764</v>
      </c>
      <c r="E753" s="310" t="s">
        <v>1195</v>
      </c>
      <c r="H753" s="291"/>
      <c r="I753" s="292"/>
    </row>
    <row r="754" spans="1:9" ht="16" thickBot="1">
      <c r="A754" s="133" t="s">
        <v>89</v>
      </c>
      <c r="B754" s="311" t="s">
        <v>1199</v>
      </c>
      <c r="C754" s="306" t="s">
        <v>589</v>
      </c>
      <c r="D754" s="311" t="s">
        <v>1199</v>
      </c>
      <c r="E754" s="310" t="s">
        <v>1195</v>
      </c>
      <c r="H754" s="291"/>
      <c r="I754" s="292"/>
    </row>
    <row r="755" spans="1:9" ht="16" thickBot="1">
      <c r="A755" s="133" t="s">
        <v>89</v>
      </c>
      <c r="B755" s="311" t="s">
        <v>2056</v>
      </c>
      <c r="C755" s="306" t="s">
        <v>1808</v>
      </c>
      <c r="D755" s="311" t="s">
        <v>2056</v>
      </c>
      <c r="E755" s="310" t="s">
        <v>2424</v>
      </c>
      <c r="H755" s="291"/>
      <c r="I755" s="292"/>
    </row>
    <row r="756" spans="1:9" ht="16" thickBot="1">
      <c r="A756" s="133" t="s">
        <v>89</v>
      </c>
      <c r="B756" s="312">
        <v>55491</v>
      </c>
      <c r="C756" s="307" t="s">
        <v>2314</v>
      </c>
      <c r="D756" s="312">
        <v>55491</v>
      </c>
      <c r="E756" s="310" t="s">
        <v>2425</v>
      </c>
      <c r="H756" s="291"/>
      <c r="I756" s="292"/>
    </row>
    <row r="757" spans="1:9" ht="16" thickBot="1">
      <c r="A757" s="133" t="s">
        <v>89</v>
      </c>
      <c r="B757" s="311" t="s">
        <v>2374</v>
      </c>
      <c r="C757" s="308" t="s">
        <v>2315</v>
      </c>
      <c r="D757" s="311" t="s">
        <v>2374</v>
      </c>
      <c r="E757" s="310" t="s">
        <v>1703</v>
      </c>
      <c r="H757" s="291"/>
      <c r="I757" s="292"/>
    </row>
    <row r="758" spans="1:9" ht="16" thickBot="1">
      <c r="A758" s="133" t="s">
        <v>89</v>
      </c>
      <c r="B758" s="311" t="s">
        <v>2057</v>
      </c>
      <c r="C758" s="306" t="s">
        <v>1809</v>
      </c>
      <c r="D758" s="311" t="s">
        <v>2057</v>
      </c>
      <c r="E758" s="310" t="s">
        <v>2426</v>
      </c>
      <c r="H758" s="291"/>
      <c r="I758" s="292"/>
    </row>
    <row r="759" spans="1:9" ht="16" thickBot="1">
      <c r="A759" s="133" t="s">
        <v>89</v>
      </c>
      <c r="B759" s="311" t="s">
        <v>1123</v>
      </c>
      <c r="C759" s="306" t="s">
        <v>544</v>
      </c>
      <c r="D759" s="311" t="s">
        <v>1123</v>
      </c>
      <c r="E759" s="310" t="s">
        <v>2427</v>
      </c>
      <c r="H759" s="291"/>
      <c r="I759" s="292"/>
    </row>
    <row r="760" spans="1:9" ht="16" thickBot="1">
      <c r="A760" s="133" t="s">
        <v>89</v>
      </c>
      <c r="B760" s="311" t="s">
        <v>2058</v>
      </c>
      <c r="C760" s="306" t="s">
        <v>1810</v>
      </c>
      <c r="D760" s="311" t="s">
        <v>2058</v>
      </c>
      <c r="E760" s="310" t="s">
        <v>2428</v>
      </c>
      <c r="H760" s="291"/>
      <c r="I760" s="292"/>
    </row>
    <row r="761" spans="1:9" ht="16" thickBot="1">
      <c r="A761" s="133" t="s">
        <v>89</v>
      </c>
      <c r="B761" s="311" t="s">
        <v>2059</v>
      </c>
      <c r="C761" s="306" t="s">
        <v>474</v>
      </c>
      <c r="D761" s="311" t="s">
        <v>2059</v>
      </c>
      <c r="E761" s="310" t="s">
        <v>1006</v>
      </c>
      <c r="H761" s="291"/>
      <c r="I761" s="292"/>
    </row>
    <row r="762" spans="1:9" ht="16" thickBot="1">
      <c r="A762" s="133" t="s">
        <v>89</v>
      </c>
      <c r="B762" s="311" t="s">
        <v>1007</v>
      </c>
      <c r="C762" s="306" t="s">
        <v>475</v>
      </c>
      <c r="D762" s="311" t="s">
        <v>1007</v>
      </c>
      <c r="E762" s="310" t="s">
        <v>2429</v>
      </c>
      <c r="H762" s="291"/>
      <c r="I762" s="292"/>
    </row>
    <row r="763" spans="1:9" ht="16" thickBot="1">
      <c r="A763" s="133" t="s">
        <v>89</v>
      </c>
      <c r="B763" s="311" t="s">
        <v>2060</v>
      </c>
      <c r="C763" s="306" t="s">
        <v>1811</v>
      </c>
      <c r="D763" s="311" t="s">
        <v>2060</v>
      </c>
      <c r="E763" s="310" t="s">
        <v>2430</v>
      </c>
      <c r="H763" s="291"/>
      <c r="I763" s="292"/>
    </row>
    <row r="764" spans="1:9" ht="16" thickBot="1">
      <c r="A764" s="133" t="s">
        <v>89</v>
      </c>
      <c r="B764" s="311" t="s">
        <v>2061</v>
      </c>
      <c r="C764" s="306" t="s">
        <v>1812</v>
      </c>
      <c r="D764" s="311" t="s">
        <v>2061</v>
      </c>
      <c r="E764" s="310" t="s">
        <v>2431</v>
      </c>
      <c r="H764" s="291"/>
      <c r="I764" s="292"/>
    </row>
    <row r="765" spans="1:9" ht="16" thickBot="1">
      <c r="A765" s="133" t="s">
        <v>89</v>
      </c>
      <c r="B765" s="311" t="s">
        <v>1504</v>
      </c>
      <c r="C765" s="306" t="s">
        <v>1813</v>
      </c>
      <c r="D765" s="311" t="s">
        <v>1504</v>
      </c>
      <c r="E765" s="310" t="s">
        <v>1505</v>
      </c>
      <c r="H765" s="291"/>
      <c r="I765" s="292"/>
    </row>
    <row r="766" spans="1:9" ht="16" thickBot="1">
      <c r="A766" s="133" t="s">
        <v>89</v>
      </c>
      <c r="B766" s="311" t="s">
        <v>1464</v>
      </c>
      <c r="C766" s="306" t="s">
        <v>747</v>
      </c>
      <c r="D766" s="311" t="s">
        <v>1464</v>
      </c>
      <c r="E766" s="310" t="s">
        <v>1465</v>
      </c>
      <c r="H766" s="291"/>
      <c r="I766" s="292"/>
    </row>
    <row r="767" spans="1:9" ht="16" thickBot="1">
      <c r="A767" s="133" t="s">
        <v>89</v>
      </c>
      <c r="B767" s="311" t="s">
        <v>2062</v>
      </c>
      <c r="C767" s="309" t="s">
        <v>1814</v>
      </c>
      <c r="D767" s="311" t="s">
        <v>2062</v>
      </c>
      <c r="E767" s="310" t="s">
        <v>2432</v>
      </c>
      <c r="H767" s="291"/>
      <c r="I767" s="292"/>
    </row>
    <row r="768" spans="1:9" ht="16" thickBot="1">
      <c r="A768" s="133" t="s">
        <v>89</v>
      </c>
      <c r="B768" s="312">
        <v>2319</v>
      </c>
      <c r="C768" s="307" t="s">
        <v>2316</v>
      </c>
      <c r="D768" s="312">
        <v>2319</v>
      </c>
      <c r="E768" s="310" t="s">
        <v>2433</v>
      </c>
      <c r="H768" s="291"/>
      <c r="I768" s="292"/>
    </row>
    <row r="769" spans="1:9" ht="16" thickBot="1">
      <c r="A769" s="133" t="s">
        <v>89</v>
      </c>
      <c r="B769" s="311" t="s">
        <v>2063</v>
      </c>
      <c r="C769" s="306" t="s">
        <v>1815</v>
      </c>
      <c r="D769" s="311" t="s">
        <v>2063</v>
      </c>
      <c r="E769" s="310" t="s">
        <v>2434</v>
      </c>
      <c r="H769" s="291"/>
      <c r="I769" s="292"/>
    </row>
    <row r="770" spans="1:9" ht="16" thickBot="1">
      <c r="A770" s="133" t="s">
        <v>89</v>
      </c>
      <c r="B770" s="311" t="s">
        <v>1769</v>
      </c>
      <c r="C770" s="306" t="s">
        <v>1770</v>
      </c>
      <c r="D770" s="311" t="s">
        <v>1769</v>
      </c>
      <c r="E770" s="310" t="s">
        <v>2435</v>
      </c>
      <c r="H770" s="291"/>
      <c r="I770" s="292"/>
    </row>
    <row r="771" spans="1:9" ht="16" thickBot="1">
      <c r="A771" s="133" t="s">
        <v>89</v>
      </c>
      <c r="B771" s="311" t="s">
        <v>2064</v>
      </c>
      <c r="C771" s="306" t="s">
        <v>476</v>
      </c>
      <c r="D771" s="311" t="s">
        <v>2064</v>
      </c>
      <c r="E771" s="310" t="s">
        <v>1009</v>
      </c>
      <c r="H771" s="291"/>
      <c r="I771" s="292"/>
    </row>
    <row r="772" spans="1:9" ht="16" thickBot="1">
      <c r="A772" s="133" t="s">
        <v>89</v>
      </c>
      <c r="B772" s="311" t="s">
        <v>2065</v>
      </c>
      <c r="C772" s="306" t="s">
        <v>1816</v>
      </c>
      <c r="D772" s="311" t="s">
        <v>2065</v>
      </c>
      <c r="E772" s="310" t="s">
        <v>2436</v>
      </c>
      <c r="H772" s="291"/>
      <c r="I772" s="292"/>
    </row>
    <row r="773" spans="1:9" ht="16" thickBot="1">
      <c r="A773" s="133" t="s">
        <v>89</v>
      </c>
      <c r="B773" s="314">
        <v>38473</v>
      </c>
      <c r="C773" s="307" t="s">
        <v>1548</v>
      </c>
      <c r="D773" s="314">
        <v>38473</v>
      </c>
      <c r="E773" s="310" t="s">
        <v>2437</v>
      </c>
      <c r="H773" s="291"/>
      <c r="I773" s="292"/>
    </row>
    <row r="774" spans="1:9" ht="16" thickBot="1">
      <c r="A774" s="133" t="s">
        <v>89</v>
      </c>
      <c r="B774" s="311" t="s">
        <v>1211</v>
      </c>
      <c r="C774" s="306" t="s">
        <v>596</v>
      </c>
      <c r="D774" s="311" t="s">
        <v>1211</v>
      </c>
      <c r="E774" s="310" t="s">
        <v>1212</v>
      </c>
      <c r="H774" s="291"/>
      <c r="I774" s="292"/>
    </row>
    <row r="775" spans="1:9" ht="16" thickBot="1">
      <c r="A775" s="133" t="s">
        <v>89</v>
      </c>
      <c r="B775" s="311" t="s">
        <v>2066</v>
      </c>
      <c r="C775" s="306" t="s">
        <v>1817</v>
      </c>
      <c r="D775" s="311" t="s">
        <v>2066</v>
      </c>
      <c r="E775" s="310" t="s">
        <v>2438</v>
      </c>
      <c r="H775" s="291"/>
      <c r="I775" s="292"/>
    </row>
    <row r="776" spans="1:9" ht="16" thickBot="1">
      <c r="A776" s="133" t="s">
        <v>89</v>
      </c>
      <c r="B776" s="311" t="s">
        <v>2067</v>
      </c>
      <c r="C776" s="306" t="s">
        <v>1818</v>
      </c>
      <c r="D776" s="311" t="s">
        <v>2067</v>
      </c>
      <c r="E776" s="310" t="s">
        <v>2439</v>
      </c>
      <c r="H776" s="291"/>
      <c r="I776" s="292"/>
    </row>
    <row r="777" spans="1:9" ht="16" thickBot="1">
      <c r="A777" s="133" t="s">
        <v>89</v>
      </c>
      <c r="B777" s="311" t="s">
        <v>1213</v>
      </c>
      <c r="C777" s="306" t="s">
        <v>597</v>
      </c>
      <c r="D777" s="311" t="s">
        <v>1213</v>
      </c>
      <c r="E777" s="310" t="s">
        <v>1214</v>
      </c>
      <c r="H777" s="291"/>
      <c r="I777" s="292"/>
    </row>
    <row r="778" spans="1:9" ht="16" thickBot="1">
      <c r="A778" s="133" t="s">
        <v>89</v>
      </c>
      <c r="B778" s="311" t="s">
        <v>1215</v>
      </c>
      <c r="C778" s="309" t="s">
        <v>598</v>
      </c>
      <c r="D778" s="311" t="s">
        <v>1215</v>
      </c>
      <c r="E778" s="310" t="s">
        <v>1216</v>
      </c>
      <c r="H778" s="291"/>
      <c r="I778" s="292"/>
    </row>
    <row r="779" spans="1:9" ht="16" thickBot="1">
      <c r="A779" s="133" t="s">
        <v>89</v>
      </c>
      <c r="B779" s="311" t="s">
        <v>1217</v>
      </c>
      <c r="C779" s="306" t="s">
        <v>599</v>
      </c>
      <c r="D779" s="311" t="s">
        <v>1217</v>
      </c>
      <c r="E779" s="310" t="s">
        <v>1218</v>
      </c>
      <c r="H779" s="291"/>
      <c r="I779" s="292"/>
    </row>
    <row r="780" spans="1:9" ht="16" thickBot="1">
      <c r="A780" s="133" t="s">
        <v>89</v>
      </c>
      <c r="B780" s="311" t="s">
        <v>2068</v>
      </c>
      <c r="C780" s="306" t="s">
        <v>1819</v>
      </c>
      <c r="D780" s="311" t="s">
        <v>2068</v>
      </c>
      <c r="E780" s="310" t="s">
        <v>2440</v>
      </c>
      <c r="H780" s="291"/>
      <c r="I780" s="292"/>
    </row>
    <row r="781" spans="1:9" ht="16" thickBot="1">
      <c r="A781" s="133" t="s">
        <v>89</v>
      </c>
      <c r="B781" s="311" t="s">
        <v>2069</v>
      </c>
      <c r="C781" s="306" t="s">
        <v>1820</v>
      </c>
      <c r="D781" s="311" t="s">
        <v>2069</v>
      </c>
      <c r="E781" s="310" t="s">
        <v>2441</v>
      </c>
      <c r="H781" s="291"/>
      <c r="I781" s="292"/>
    </row>
    <row r="782" spans="1:9" ht="16" thickBot="1">
      <c r="A782" s="133" t="s">
        <v>89</v>
      </c>
      <c r="B782" s="311" t="s">
        <v>2070</v>
      </c>
      <c r="C782" s="306" t="s">
        <v>1821</v>
      </c>
      <c r="D782" s="311" t="s">
        <v>2070</v>
      </c>
      <c r="E782" s="310" t="s">
        <v>2442</v>
      </c>
      <c r="H782" s="291"/>
      <c r="I782" s="292"/>
    </row>
    <row r="783" spans="1:9" ht="16" thickBot="1">
      <c r="A783" s="133" t="s">
        <v>89</v>
      </c>
      <c r="B783" s="311" t="s">
        <v>2071</v>
      </c>
      <c r="C783" s="306" t="s">
        <v>1822</v>
      </c>
      <c r="D783" s="311" t="s">
        <v>2071</v>
      </c>
      <c r="E783" s="310" t="s">
        <v>1222</v>
      </c>
      <c r="H783" s="291"/>
      <c r="I783" s="292"/>
    </row>
    <row r="784" spans="1:9" ht="16" thickBot="1">
      <c r="A784" s="133" t="s">
        <v>89</v>
      </c>
      <c r="B784" s="311" t="s">
        <v>2072</v>
      </c>
      <c r="C784" s="306" t="s">
        <v>602</v>
      </c>
      <c r="D784" s="311" t="s">
        <v>2072</v>
      </c>
      <c r="E784" s="310" t="s">
        <v>1222</v>
      </c>
      <c r="H784" s="291"/>
      <c r="I784" s="292"/>
    </row>
    <row r="785" spans="1:9" ht="16" thickBot="1">
      <c r="A785" s="133" t="s">
        <v>89</v>
      </c>
      <c r="B785" s="311" t="s">
        <v>2073</v>
      </c>
      <c r="C785" s="306" t="s">
        <v>1823</v>
      </c>
      <c r="D785" s="311" t="s">
        <v>2073</v>
      </c>
      <c r="E785" s="310" t="s">
        <v>2443</v>
      </c>
      <c r="H785" s="291"/>
      <c r="I785" s="292"/>
    </row>
    <row r="786" spans="1:9" ht="16" thickBot="1">
      <c r="A786" s="133" t="s">
        <v>89</v>
      </c>
      <c r="B786" s="312">
        <v>38842</v>
      </c>
      <c r="C786" s="307" t="s">
        <v>2317</v>
      </c>
      <c r="D786" s="312">
        <v>38842</v>
      </c>
      <c r="E786" s="310" t="s">
        <v>2444</v>
      </c>
      <c r="H786" s="291"/>
      <c r="I786" s="292"/>
    </row>
    <row r="787" spans="1:9" ht="16" thickBot="1">
      <c r="A787" s="133" t="s">
        <v>89</v>
      </c>
      <c r="B787" s="311" t="s">
        <v>1223</v>
      </c>
      <c r="C787" s="306" t="s">
        <v>603</v>
      </c>
      <c r="D787" s="311" t="s">
        <v>1223</v>
      </c>
      <c r="E787" s="310" t="s">
        <v>2445</v>
      </c>
      <c r="H787" s="291"/>
      <c r="I787" s="292"/>
    </row>
    <row r="788" spans="1:9" ht="16" thickBot="1">
      <c r="A788" s="133" t="s">
        <v>89</v>
      </c>
      <c r="B788" s="311" t="s">
        <v>2074</v>
      </c>
      <c r="C788" s="306" t="s">
        <v>1824</v>
      </c>
      <c r="D788" s="311" t="s">
        <v>2074</v>
      </c>
      <c r="E788" s="310" t="s">
        <v>2446</v>
      </c>
      <c r="H788" s="291"/>
      <c r="I788" s="292"/>
    </row>
    <row r="789" spans="1:9" ht="16" thickBot="1">
      <c r="A789" s="133" t="s">
        <v>89</v>
      </c>
      <c r="B789" s="312">
        <v>55594</v>
      </c>
      <c r="C789" s="307" t="s">
        <v>2318</v>
      </c>
      <c r="D789" s="312">
        <v>55594</v>
      </c>
      <c r="E789" s="310" t="s">
        <v>2447</v>
      </c>
      <c r="H789" s="291"/>
      <c r="I789" s="292"/>
    </row>
    <row r="790" spans="1:9" ht="16" thickBot="1">
      <c r="A790" s="133" t="s">
        <v>89</v>
      </c>
      <c r="B790" s="311">
        <v>38452</v>
      </c>
      <c r="C790" s="306" t="s">
        <v>1550</v>
      </c>
      <c r="D790" s="311">
        <v>38452</v>
      </c>
      <c r="E790" s="310" t="s">
        <v>1126</v>
      </c>
      <c r="H790" s="291"/>
      <c r="I790" s="292"/>
    </row>
    <row r="791" spans="1:9" ht="16" thickBot="1">
      <c r="A791" s="133" t="s">
        <v>89</v>
      </c>
      <c r="B791" s="312">
        <v>55670</v>
      </c>
      <c r="C791" s="307" t="s">
        <v>2319</v>
      </c>
      <c r="D791" s="312">
        <v>55670</v>
      </c>
      <c r="E791" s="310" t="s">
        <v>2448</v>
      </c>
      <c r="H791" s="291"/>
      <c r="I791" s="292"/>
    </row>
    <row r="792" spans="1:9" ht="16" thickBot="1">
      <c r="A792" s="133" t="s">
        <v>89</v>
      </c>
      <c r="B792" s="312">
        <v>55133</v>
      </c>
      <c r="C792" s="307" t="s">
        <v>2320</v>
      </c>
      <c r="D792" s="312">
        <v>55133</v>
      </c>
      <c r="E792" s="310" t="s">
        <v>2449</v>
      </c>
      <c r="H792" s="291"/>
      <c r="I792" s="292"/>
    </row>
    <row r="793" spans="1:9" ht="16" thickBot="1">
      <c r="A793" s="133" t="s">
        <v>89</v>
      </c>
      <c r="B793" s="312">
        <v>55510</v>
      </c>
      <c r="C793" s="307" t="s">
        <v>2321</v>
      </c>
      <c r="D793" s="312">
        <v>55510</v>
      </c>
      <c r="E793" s="310" t="s">
        <v>2450</v>
      </c>
      <c r="H793" s="291"/>
      <c r="I793" s="292"/>
    </row>
    <row r="794" spans="1:9" ht="16" thickBot="1">
      <c r="A794" s="133" t="s">
        <v>89</v>
      </c>
      <c r="B794" s="311" t="s">
        <v>2075</v>
      </c>
      <c r="C794" s="306" t="s">
        <v>1825</v>
      </c>
      <c r="D794" s="311" t="s">
        <v>2075</v>
      </c>
      <c r="E794" s="310" t="s">
        <v>2451</v>
      </c>
      <c r="H794" s="291"/>
      <c r="I794" s="292"/>
    </row>
    <row r="795" spans="1:9" ht="16" thickBot="1">
      <c r="A795" s="133" t="s">
        <v>89</v>
      </c>
      <c r="B795" s="311" t="s">
        <v>2076</v>
      </c>
      <c r="C795" s="306" t="s">
        <v>1826</v>
      </c>
      <c r="D795" s="311" t="s">
        <v>2076</v>
      </c>
      <c r="E795" s="310" t="s">
        <v>2452</v>
      </c>
      <c r="H795" s="291"/>
      <c r="I795" s="292"/>
    </row>
    <row r="796" spans="1:9" ht="16" thickBot="1">
      <c r="A796" s="133" t="s">
        <v>89</v>
      </c>
      <c r="B796" s="311" t="s">
        <v>1010</v>
      </c>
      <c r="C796" s="306" t="s">
        <v>1827</v>
      </c>
      <c r="D796" s="311" t="s">
        <v>1010</v>
      </c>
      <c r="E796" s="310" t="s">
        <v>1011</v>
      </c>
      <c r="H796" s="291"/>
      <c r="I796" s="292"/>
    </row>
    <row r="797" spans="1:9" ht="16" thickBot="1">
      <c r="A797" s="133" t="s">
        <v>89</v>
      </c>
      <c r="B797" s="311" t="s">
        <v>2077</v>
      </c>
      <c r="C797" s="306" t="s">
        <v>1828</v>
      </c>
      <c r="D797" s="311" t="s">
        <v>2077</v>
      </c>
      <c r="E797" s="310" t="s">
        <v>2453</v>
      </c>
      <c r="H797" s="291"/>
      <c r="I797" s="292"/>
    </row>
    <row r="798" spans="1:9" ht="16" thickBot="1">
      <c r="A798" s="133" t="s">
        <v>89</v>
      </c>
      <c r="B798" s="311" t="s">
        <v>2078</v>
      </c>
      <c r="C798" s="306" t="s">
        <v>1829</v>
      </c>
      <c r="D798" s="311" t="s">
        <v>2078</v>
      </c>
      <c r="E798" s="310" t="s">
        <v>2454</v>
      </c>
      <c r="H798" s="291"/>
      <c r="I798" s="292"/>
    </row>
    <row r="799" spans="1:9" ht="16" thickBot="1">
      <c r="A799" s="133" t="s">
        <v>89</v>
      </c>
      <c r="B799" s="311" t="s">
        <v>1225</v>
      </c>
      <c r="C799" s="306" t="s">
        <v>604</v>
      </c>
      <c r="D799" s="311" t="s">
        <v>1225</v>
      </c>
      <c r="E799" s="310" t="s">
        <v>1226</v>
      </c>
      <c r="H799" s="291"/>
      <c r="I799" s="294"/>
    </row>
    <row r="800" spans="1:9" ht="16" thickBot="1">
      <c r="A800" s="133" t="s">
        <v>89</v>
      </c>
      <c r="B800" s="311" t="s">
        <v>1154</v>
      </c>
      <c r="C800" s="306" t="s">
        <v>1830</v>
      </c>
      <c r="D800" s="311" t="s">
        <v>1154</v>
      </c>
      <c r="E800" s="310" t="s">
        <v>1128</v>
      </c>
      <c r="H800" s="291"/>
      <c r="I800" s="294"/>
    </row>
    <row r="801" spans="1:9" ht="16" thickBot="1">
      <c r="A801" s="133" t="s">
        <v>89</v>
      </c>
      <c r="B801" s="311" t="s">
        <v>1127</v>
      </c>
      <c r="C801" s="306" t="s">
        <v>546</v>
      </c>
      <c r="D801" s="311" t="s">
        <v>1127</v>
      </c>
      <c r="E801" s="310" t="s">
        <v>1128</v>
      </c>
      <c r="H801" s="291"/>
      <c r="I801" s="294"/>
    </row>
    <row r="802" spans="1:9" ht="16" thickBot="1">
      <c r="A802" s="133" t="s">
        <v>89</v>
      </c>
      <c r="B802" s="311" t="s">
        <v>2079</v>
      </c>
      <c r="C802" s="306" t="s">
        <v>1831</v>
      </c>
      <c r="D802" s="311" t="s">
        <v>2079</v>
      </c>
      <c r="E802" s="310" t="s">
        <v>2455</v>
      </c>
      <c r="H802" s="291"/>
      <c r="I802" s="292"/>
    </row>
    <row r="803" spans="1:9" ht="16" thickBot="1">
      <c r="A803" s="133" t="s">
        <v>89</v>
      </c>
      <c r="B803" s="311" t="s">
        <v>1014</v>
      </c>
      <c r="C803" s="306" t="s">
        <v>479</v>
      </c>
      <c r="D803" s="311" t="s">
        <v>1014</v>
      </c>
      <c r="E803" s="310" t="s">
        <v>1015</v>
      </c>
      <c r="H803" s="291"/>
      <c r="I803" s="294"/>
    </row>
    <row r="804" spans="1:9" ht="16" thickBot="1">
      <c r="A804" s="133" t="s">
        <v>89</v>
      </c>
      <c r="B804" s="312">
        <v>55492</v>
      </c>
      <c r="C804" s="307" t="s">
        <v>2322</v>
      </c>
      <c r="D804" s="312">
        <v>55492</v>
      </c>
      <c r="E804" s="310" t="s">
        <v>2456</v>
      </c>
      <c r="H804" s="291"/>
      <c r="I804" s="292"/>
    </row>
    <row r="805" spans="1:9" ht="16" thickBot="1">
      <c r="A805" s="133" t="s">
        <v>89</v>
      </c>
      <c r="B805" s="311" t="s">
        <v>1018</v>
      </c>
      <c r="C805" s="306" t="s">
        <v>481</v>
      </c>
      <c r="D805" s="311" t="s">
        <v>1018</v>
      </c>
      <c r="E805" s="310" t="s">
        <v>1019</v>
      </c>
      <c r="H805" s="291"/>
      <c r="I805" s="292"/>
    </row>
    <row r="806" spans="1:9" ht="16" thickBot="1">
      <c r="A806" s="133" t="s">
        <v>89</v>
      </c>
      <c r="B806" s="314">
        <v>38439</v>
      </c>
      <c r="C806" s="307" t="s">
        <v>1552</v>
      </c>
      <c r="D806" s="314">
        <v>38439</v>
      </c>
      <c r="E806" s="310" t="s">
        <v>2457</v>
      </c>
      <c r="H806" s="291"/>
      <c r="I806" s="292"/>
    </row>
    <row r="807" spans="1:9" ht="16" thickBot="1">
      <c r="A807" s="133" t="s">
        <v>89</v>
      </c>
      <c r="B807" s="311" t="s">
        <v>1233</v>
      </c>
      <c r="C807" s="306" t="s">
        <v>608</v>
      </c>
      <c r="D807" s="311" t="s">
        <v>1233</v>
      </c>
      <c r="E807" s="310" t="s">
        <v>1234</v>
      </c>
      <c r="H807" s="291"/>
      <c r="I807" s="292"/>
    </row>
    <row r="808" spans="1:9" ht="16" thickBot="1">
      <c r="A808" s="133" t="s">
        <v>89</v>
      </c>
      <c r="B808" s="311" t="s">
        <v>2080</v>
      </c>
      <c r="C808" s="306" t="s">
        <v>609</v>
      </c>
      <c r="D808" s="311" t="s">
        <v>2080</v>
      </c>
      <c r="E808" s="310" t="s">
        <v>2458</v>
      </c>
      <c r="H808" s="291"/>
      <c r="I808" s="292"/>
    </row>
    <row r="809" spans="1:9" ht="16" thickBot="1">
      <c r="A809" s="133" t="s">
        <v>89</v>
      </c>
      <c r="B809" s="311" t="s">
        <v>2081</v>
      </c>
      <c r="C809" s="306" t="s">
        <v>1832</v>
      </c>
      <c r="D809" s="311" t="s">
        <v>2081</v>
      </c>
      <c r="E809" s="310" t="s">
        <v>2459</v>
      </c>
      <c r="H809" s="291"/>
      <c r="I809" s="294"/>
    </row>
    <row r="810" spans="1:9" ht="16" thickBot="1">
      <c r="A810" s="133" t="s">
        <v>89</v>
      </c>
      <c r="B810" s="311" t="s">
        <v>2082</v>
      </c>
      <c r="C810" s="306" t="s">
        <v>1833</v>
      </c>
      <c r="D810" s="311" t="s">
        <v>2082</v>
      </c>
      <c r="E810" s="310" t="s">
        <v>2460</v>
      </c>
      <c r="H810" s="291"/>
      <c r="I810" s="292"/>
    </row>
    <row r="811" spans="1:9" ht="16" thickBot="1">
      <c r="A811" s="133" t="s">
        <v>89</v>
      </c>
      <c r="B811" s="311" t="s">
        <v>2083</v>
      </c>
      <c r="C811" s="306" t="s">
        <v>1834</v>
      </c>
      <c r="D811" s="311" t="s">
        <v>2083</v>
      </c>
      <c r="E811" s="310" t="s">
        <v>2461</v>
      </c>
      <c r="H811" s="291"/>
      <c r="I811" s="292"/>
    </row>
    <row r="812" spans="1:9" ht="16" thickBot="1">
      <c r="A812" s="133" t="s">
        <v>89</v>
      </c>
      <c r="B812" s="311" t="s">
        <v>2084</v>
      </c>
      <c r="C812" s="306" t="s">
        <v>1835</v>
      </c>
      <c r="D812" s="311" t="s">
        <v>2084</v>
      </c>
      <c r="E812" s="310" t="s">
        <v>2462</v>
      </c>
      <c r="H812" s="291"/>
      <c r="I812" s="292"/>
    </row>
    <row r="813" spans="1:9" ht="16" thickBot="1">
      <c r="A813" s="133" t="s">
        <v>89</v>
      </c>
      <c r="B813" s="311" t="s">
        <v>2085</v>
      </c>
      <c r="C813" s="306" t="s">
        <v>1836</v>
      </c>
      <c r="D813" s="311" t="s">
        <v>2085</v>
      </c>
      <c r="E813" s="310" t="s">
        <v>2460</v>
      </c>
      <c r="H813" s="291"/>
      <c r="I813" s="294"/>
    </row>
    <row r="814" spans="1:9" ht="16" thickBot="1">
      <c r="A814" s="133" t="s">
        <v>89</v>
      </c>
      <c r="B814" s="311" t="s">
        <v>1508</v>
      </c>
      <c r="C814" s="306" t="s">
        <v>775</v>
      </c>
      <c r="D814" s="311" t="s">
        <v>1508</v>
      </c>
      <c r="E814" s="310" t="s">
        <v>1509</v>
      </c>
      <c r="H814" s="291"/>
      <c r="I814" s="292"/>
    </row>
    <row r="815" spans="1:9" ht="16" thickBot="1">
      <c r="A815" s="133" t="s">
        <v>89</v>
      </c>
      <c r="B815" s="312">
        <v>17345</v>
      </c>
      <c r="C815" s="307" t="s">
        <v>610</v>
      </c>
      <c r="D815" s="312">
        <v>17345</v>
      </c>
      <c r="E815" s="310" t="s">
        <v>1237</v>
      </c>
      <c r="H815" s="291"/>
      <c r="I815" s="292"/>
    </row>
    <row r="816" spans="1:9" ht="16" thickBot="1">
      <c r="A816" s="133" t="s">
        <v>89</v>
      </c>
      <c r="B816" s="311" t="s">
        <v>1020</v>
      </c>
      <c r="C816" s="306" t="s">
        <v>482</v>
      </c>
      <c r="D816" s="311" t="s">
        <v>1020</v>
      </c>
      <c r="E816" s="310" t="s">
        <v>1021</v>
      </c>
      <c r="H816" s="291"/>
      <c r="I816" s="294"/>
    </row>
    <row r="817" spans="1:9" ht="16" thickBot="1">
      <c r="A817" s="133" t="s">
        <v>89</v>
      </c>
      <c r="B817" s="311" t="s">
        <v>2086</v>
      </c>
      <c r="C817" s="306" t="s">
        <v>1837</v>
      </c>
      <c r="D817" s="311" t="s">
        <v>2086</v>
      </c>
      <c r="E817" s="310" t="s">
        <v>1021</v>
      </c>
      <c r="H817" s="291"/>
      <c r="I817" s="292"/>
    </row>
    <row r="818" spans="1:9" ht="16" thickBot="1">
      <c r="A818" s="133" t="s">
        <v>89</v>
      </c>
      <c r="B818" s="311" t="s">
        <v>2087</v>
      </c>
      <c r="C818" s="306" t="s">
        <v>1838</v>
      </c>
      <c r="D818" s="311" t="s">
        <v>2087</v>
      </c>
      <c r="E818" s="310" t="s">
        <v>1021</v>
      </c>
      <c r="H818" s="291"/>
      <c r="I818" s="292"/>
    </row>
    <row r="819" spans="1:9" ht="16" thickBot="1">
      <c r="A819" s="133" t="s">
        <v>89</v>
      </c>
      <c r="B819" s="312">
        <v>17285</v>
      </c>
      <c r="C819" s="307" t="s">
        <v>2323</v>
      </c>
      <c r="D819" s="312">
        <v>17285</v>
      </c>
      <c r="E819" s="310" t="s">
        <v>2463</v>
      </c>
      <c r="H819" s="291"/>
      <c r="I819" s="292"/>
    </row>
    <row r="820" spans="1:9" ht="16" thickBot="1">
      <c r="A820" s="133" t="s">
        <v>89</v>
      </c>
      <c r="B820" s="311" t="s">
        <v>2088</v>
      </c>
      <c r="C820" s="306" t="s">
        <v>1839</v>
      </c>
      <c r="D820" s="311" t="s">
        <v>2088</v>
      </c>
      <c r="E820" s="310" t="s">
        <v>2464</v>
      </c>
      <c r="H820" s="291"/>
      <c r="I820" s="294"/>
    </row>
    <row r="821" spans="1:9" ht="16" thickBot="1">
      <c r="A821" s="133" t="s">
        <v>89</v>
      </c>
      <c r="B821" s="314">
        <v>38031</v>
      </c>
      <c r="C821" s="307" t="s">
        <v>2324</v>
      </c>
      <c r="D821" s="314">
        <v>38031</v>
      </c>
      <c r="E821" s="310" t="s">
        <v>2465</v>
      </c>
      <c r="H821" s="291"/>
      <c r="I821" s="292"/>
    </row>
    <row r="822" spans="1:9" ht="16" thickBot="1">
      <c r="A822" s="133" t="s">
        <v>89</v>
      </c>
      <c r="B822" s="311" t="s">
        <v>2089</v>
      </c>
      <c r="C822" s="306" t="s">
        <v>1840</v>
      </c>
      <c r="D822" s="311" t="s">
        <v>2089</v>
      </c>
      <c r="E822" s="310" t="s">
        <v>2466</v>
      </c>
      <c r="H822" s="291"/>
      <c r="I822" s="294"/>
    </row>
    <row r="823" spans="1:9" ht="16" thickBot="1">
      <c r="A823" s="133" t="s">
        <v>89</v>
      </c>
      <c r="B823" s="311" t="s">
        <v>2090</v>
      </c>
      <c r="C823" s="306" t="s">
        <v>1841</v>
      </c>
      <c r="D823" s="311" t="s">
        <v>2090</v>
      </c>
      <c r="E823" s="310" t="s">
        <v>2467</v>
      </c>
      <c r="H823" s="291"/>
      <c r="I823" s="292"/>
    </row>
    <row r="824" spans="1:9" ht="16" thickBot="1">
      <c r="A824" s="133" t="s">
        <v>89</v>
      </c>
      <c r="B824" s="311" t="s">
        <v>2091</v>
      </c>
      <c r="C824" s="306" t="s">
        <v>1842</v>
      </c>
      <c r="D824" s="311" t="s">
        <v>2091</v>
      </c>
      <c r="E824" s="310" t="s">
        <v>2468</v>
      </c>
      <c r="H824" s="291"/>
      <c r="I824" s="292"/>
    </row>
    <row r="825" spans="1:9" ht="16" thickBot="1">
      <c r="A825" s="133" t="s">
        <v>89</v>
      </c>
      <c r="B825" s="311" t="s">
        <v>2375</v>
      </c>
      <c r="C825" s="308" t="s">
        <v>2325</v>
      </c>
      <c r="D825" s="311" t="s">
        <v>2375</v>
      </c>
      <c r="E825" s="310" t="s">
        <v>2469</v>
      </c>
      <c r="H825" s="291"/>
      <c r="I825" s="292"/>
    </row>
    <row r="826" spans="1:9" ht="16" thickBot="1">
      <c r="A826" s="133" t="s">
        <v>89</v>
      </c>
      <c r="B826" s="311" t="s">
        <v>1022</v>
      </c>
      <c r="C826" s="306" t="s">
        <v>483</v>
      </c>
      <c r="D826" s="311" t="s">
        <v>1022</v>
      </c>
      <c r="E826" s="310" t="s">
        <v>1023</v>
      </c>
      <c r="H826" s="291"/>
      <c r="I826" s="292"/>
    </row>
    <row r="827" spans="1:9" ht="16" thickBot="1">
      <c r="A827" s="133" t="s">
        <v>89</v>
      </c>
      <c r="B827" s="311" t="s">
        <v>2092</v>
      </c>
      <c r="C827" s="306" t="s">
        <v>615</v>
      </c>
      <c r="D827" s="311" t="s">
        <v>2092</v>
      </c>
      <c r="E827" s="310" t="s">
        <v>1245</v>
      </c>
      <c r="H827" s="291"/>
      <c r="I827" s="292"/>
    </row>
    <row r="828" spans="1:9" ht="16" thickBot="1">
      <c r="A828" s="133" t="s">
        <v>89</v>
      </c>
      <c r="B828" s="311" t="s">
        <v>1024</v>
      </c>
      <c r="C828" s="306" t="s">
        <v>484</v>
      </c>
      <c r="D828" s="311" t="s">
        <v>1024</v>
      </c>
      <c r="E828" s="310" t="s">
        <v>1025</v>
      </c>
      <c r="H828" s="291"/>
      <c r="I828" s="292"/>
    </row>
    <row r="829" spans="1:9" ht="16" thickBot="1">
      <c r="A829" s="133" t="s">
        <v>89</v>
      </c>
      <c r="B829" s="311" t="s">
        <v>2093</v>
      </c>
      <c r="C829" s="306" t="s">
        <v>1843</v>
      </c>
      <c r="D829" s="311" t="s">
        <v>2093</v>
      </c>
      <c r="E829" s="310" t="s">
        <v>2470</v>
      </c>
      <c r="H829" s="291"/>
      <c r="I829" s="292"/>
    </row>
    <row r="830" spans="1:9" ht="16" thickBot="1">
      <c r="A830" s="133" t="s">
        <v>89</v>
      </c>
      <c r="B830" s="311" t="s">
        <v>1246</v>
      </c>
      <c r="C830" s="306" t="s">
        <v>1844</v>
      </c>
      <c r="D830" s="311" t="s">
        <v>1246</v>
      </c>
      <c r="E830" s="310" t="s">
        <v>1247</v>
      </c>
      <c r="H830" s="291"/>
      <c r="I830" s="294"/>
    </row>
    <row r="831" spans="1:9" ht="16" thickBot="1">
      <c r="A831" s="133" t="s">
        <v>89</v>
      </c>
      <c r="B831" s="311" t="s">
        <v>2094</v>
      </c>
      <c r="C831" s="306" t="s">
        <v>485</v>
      </c>
      <c r="D831" s="311" t="s">
        <v>2094</v>
      </c>
      <c r="E831" s="310" t="s">
        <v>2471</v>
      </c>
      <c r="H831" s="291"/>
      <c r="I831" s="292"/>
    </row>
    <row r="832" spans="1:9" ht="16" thickBot="1">
      <c r="A832" s="133" t="s">
        <v>89</v>
      </c>
      <c r="B832" s="311" t="s">
        <v>2095</v>
      </c>
      <c r="C832" s="306" t="s">
        <v>1845</v>
      </c>
      <c r="D832" s="311" t="s">
        <v>2095</v>
      </c>
      <c r="E832" s="310" t="s">
        <v>1248</v>
      </c>
      <c r="H832" s="291"/>
      <c r="I832" s="292"/>
    </row>
    <row r="833" spans="1:9" ht="16" thickBot="1">
      <c r="A833" s="133" t="s">
        <v>89</v>
      </c>
      <c r="B833" s="312">
        <v>55121</v>
      </c>
      <c r="C833" s="307" t="s">
        <v>2326</v>
      </c>
      <c r="D833" s="312">
        <v>55121</v>
      </c>
      <c r="E833" s="310" t="s">
        <v>2472</v>
      </c>
      <c r="H833" s="291"/>
      <c r="I833" s="292"/>
    </row>
    <row r="834" spans="1:9" ht="16" thickBot="1">
      <c r="A834" s="133" t="s">
        <v>89</v>
      </c>
      <c r="B834" s="311" t="s">
        <v>2096</v>
      </c>
      <c r="C834" s="306" t="s">
        <v>1846</v>
      </c>
      <c r="D834" s="311" t="s">
        <v>2096</v>
      </c>
      <c r="E834" s="310" t="s">
        <v>2473</v>
      </c>
      <c r="H834" s="291"/>
      <c r="I834" s="292"/>
    </row>
    <row r="835" spans="1:9" ht="16" thickBot="1">
      <c r="A835" s="133" t="s">
        <v>89</v>
      </c>
      <c r="B835" s="315" t="s">
        <v>2376</v>
      </c>
      <c r="C835" s="307" t="s">
        <v>547</v>
      </c>
      <c r="D835" s="315" t="s">
        <v>2376</v>
      </c>
      <c r="E835" s="310" t="s">
        <v>1129</v>
      </c>
      <c r="H835" s="291"/>
      <c r="I835" s="292"/>
    </row>
    <row r="836" spans="1:9" ht="16" thickBot="1">
      <c r="A836" s="133" t="s">
        <v>89</v>
      </c>
      <c r="B836" s="311" t="s">
        <v>1130</v>
      </c>
      <c r="C836" s="309" t="s">
        <v>548</v>
      </c>
      <c r="D836" s="311" t="s">
        <v>1130</v>
      </c>
      <c r="E836" s="310" t="s">
        <v>1131</v>
      </c>
      <c r="H836" s="291"/>
      <c r="I836" s="292"/>
    </row>
    <row r="837" spans="1:9" ht="16" thickBot="1">
      <c r="A837" s="133" t="s">
        <v>89</v>
      </c>
      <c r="B837" s="311" t="s">
        <v>2097</v>
      </c>
      <c r="C837" s="306" t="s">
        <v>1847</v>
      </c>
      <c r="D837" s="311" t="s">
        <v>2097</v>
      </c>
      <c r="E837" s="310" t="s">
        <v>2474</v>
      </c>
      <c r="H837" s="291"/>
      <c r="I837" s="292"/>
    </row>
    <row r="838" spans="1:9" ht="16" thickBot="1">
      <c r="A838" s="133" t="s">
        <v>89</v>
      </c>
      <c r="B838" s="311" t="s">
        <v>2098</v>
      </c>
      <c r="C838" s="306" t="s">
        <v>1848</v>
      </c>
      <c r="D838" s="311" t="s">
        <v>2098</v>
      </c>
      <c r="E838" s="310" t="s">
        <v>2474</v>
      </c>
      <c r="H838" s="291"/>
      <c r="I838" s="292"/>
    </row>
    <row r="839" spans="1:9" ht="16" thickBot="1">
      <c r="A839" s="133" t="s">
        <v>89</v>
      </c>
      <c r="B839" s="311" t="s">
        <v>1251</v>
      </c>
      <c r="C839" s="306" t="s">
        <v>620</v>
      </c>
      <c r="D839" s="311" t="s">
        <v>1251</v>
      </c>
      <c r="E839" s="310" t="s">
        <v>1252</v>
      </c>
      <c r="H839" s="291"/>
      <c r="I839" s="292"/>
    </row>
    <row r="840" spans="1:9" ht="16" thickBot="1">
      <c r="A840" s="133" t="s">
        <v>89</v>
      </c>
      <c r="B840" s="311" t="s">
        <v>1253</v>
      </c>
      <c r="C840" s="306" t="s">
        <v>621</v>
      </c>
      <c r="D840" s="311" t="s">
        <v>1253</v>
      </c>
      <c r="E840" s="310" t="s">
        <v>1254</v>
      </c>
      <c r="H840" s="291"/>
      <c r="I840" s="292"/>
    </row>
    <row r="841" spans="1:9" ht="16" thickBot="1">
      <c r="A841" s="133" t="s">
        <v>89</v>
      </c>
      <c r="B841" s="311" t="s">
        <v>1760</v>
      </c>
      <c r="C841" s="306" t="s">
        <v>549</v>
      </c>
      <c r="D841" s="311" t="s">
        <v>1760</v>
      </c>
      <c r="E841" s="310" t="s">
        <v>1132</v>
      </c>
      <c r="H841" s="291"/>
      <c r="I841" s="292"/>
    </row>
    <row r="842" spans="1:9" ht="16" thickBot="1">
      <c r="A842" s="133" t="s">
        <v>89</v>
      </c>
      <c r="B842" s="311" t="s">
        <v>1255</v>
      </c>
      <c r="C842" s="306" t="s">
        <v>622</v>
      </c>
      <c r="D842" s="311" t="s">
        <v>1255</v>
      </c>
      <c r="E842" s="310" t="s">
        <v>1256</v>
      </c>
      <c r="H842" s="291"/>
      <c r="I842" s="292"/>
    </row>
    <row r="843" spans="1:9" ht="16" thickBot="1">
      <c r="A843" s="133" t="s">
        <v>89</v>
      </c>
      <c r="B843" s="311" t="s">
        <v>2099</v>
      </c>
      <c r="C843" s="306" t="s">
        <v>486</v>
      </c>
      <c r="D843" s="311" t="s">
        <v>2099</v>
      </c>
      <c r="E843" s="310" t="s">
        <v>1027</v>
      </c>
      <c r="H843" s="291"/>
      <c r="I843" s="292"/>
    </row>
    <row r="844" spans="1:9" ht="16" thickBot="1">
      <c r="A844" s="133" t="s">
        <v>89</v>
      </c>
      <c r="B844" s="311" t="s">
        <v>1259</v>
      </c>
      <c r="C844" s="306" t="s">
        <v>624</v>
      </c>
      <c r="D844" s="311" t="s">
        <v>1259</v>
      </c>
      <c r="E844" s="310" t="s">
        <v>1260</v>
      </c>
      <c r="H844" s="291"/>
      <c r="I844" s="292"/>
    </row>
    <row r="845" spans="1:9" ht="16" thickBot="1">
      <c r="A845" s="133" t="s">
        <v>89</v>
      </c>
      <c r="B845" s="311" t="s">
        <v>1257</v>
      </c>
      <c r="C845" s="306" t="s">
        <v>623</v>
      </c>
      <c r="D845" s="311" t="s">
        <v>1257</v>
      </c>
      <c r="E845" s="310" t="s">
        <v>2475</v>
      </c>
      <c r="H845" s="291"/>
      <c r="I845" s="292"/>
    </row>
    <row r="846" spans="1:9" ht="16" thickBot="1">
      <c r="A846" s="133" t="s">
        <v>89</v>
      </c>
      <c r="B846" s="311" t="s">
        <v>2100</v>
      </c>
      <c r="C846" s="306" t="s">
        <v>1849</v>
      </c>
      <c r="D846" s="311" t="s">
        <v>2100</v>
      </c>
      <c r="E846" s="310" t="s">
        <v>2476</v>
      </c>
      <c r="H846" s="291"/>
      <c r="I846" s="292"/>
    </row>
    <row r="847" spans="1:9" ht="16" thickBot="1">
      <c r="A847" s="133" t="s">
        <v>89</v>
      </c>
      <c r="B847" s="311" t="s">
        <v>1506</v>
      </c>
      <c r="C847" s="306" t="s">
        <v>1850</v>
      </c>
      <c r="D847" s="311" t="s">
        <v>1506</v>
      </c>
      <c r="E847" s="310" t="s">
        <v>2477</v>
      </c>
      <c r="H847" s="291"/>
      <c r="I847" s="292"/>
    </row>
    <row r="848" spans="1:9" ht="16" thickBot="1">
      <c r="A848" s="133" t="s">
        <v>89</v>
      </c>
      <c r="B848" s="311" t="s">
        <v>2101</v>
      </c>
      <c r="C848" s="306" t="s">
        <v>1851</v>
      </c>
      <c r="D848" s="311" t="s">
        <v>2101</v>
      </c>
      <c r="E848" s="310" t="s">
        <v>2478</v>
      </c>
      <c r="H848" s="291"/>
      <c r="I848" s="294"/>
    </row>
    <row r="849" spans="1:9" ht="16" thickBot="1">
      <c r="A849" s="133" t="s">
        <v>89</v>
      </c>
      <c r="B849" s="311" t="s">
        <v>850</v>
      </c>
      <c r="C849" s="306" t="s">
        <v>1852</v>
      </c>
      <c r="D849" s="311" t="s">
        <v>850</v>
      </c>
      <c r="E849" s="310" t="s">
        <v>1028</v>
      </c>
      <c r="H849" s="291"/>
      <c r="I849" s="294"/>
    </row>
    <row r="850" spans="1:9" ht="16" thickBot="1">
      <c r="A850" s="133" t="s">
        <v>89</v>
      </c>
      <c r="B850" s="315" t="s">
        <v>1262</v>
      </c>
      <c r="C850" s="307" t="s">
        <v>626</v>
      </c>
      <c r="D850" s="315" t="s">
        <v>1262</v>
      </c>
      <c r="E850" s="310" t="s">
        <v>1263</v>
      </c>
      <c r="H850" s="291"/>
      <c r="I850" s="292"/>
    </row>
    <row r="851" spans="1:9" ht="16" thickBot="1">
      <c r="A851" s="133" t="s">
        <v>89</v>
      </c>
      <c r="B851" s="311" t="s">
        <v>2102</v>
      </c>
      <c r="C851" s="306" t="s">
        <v>1853</v>
      </c>
      <c r="D851" s="311" t="s">
        <v>2102</v>
      </c>
      <c r="E851" s="310" t="s">
        <v>2479</v>
      </c>
      <c r="H851" s="291"/>
      <c r="I851" s="292"/>
    </row>
    <row r="852" spans="1:9" ht="16" thickBot="1">
      <c r="A852" s="133" t="s">
        <v>89</v>
      </c>
      <c r="B852" s="311" t="s">
        <v>1264</v>
      </c>
      <c r="C852" s="306" t="s">
        <v>627</v>
      </c>
      <c r="D852" s="311" t="s">
        <v>1264</v>
      </c>
      <c r="E852" s="310" t="s">
        <v>2480</v>
      </c>
      <c r="H852" s="291"/>
      <c r="I852" s="292"/>
    </row>
    <row r="853" spans="1:9" ht="16" thickBot="1">
      <c r="A853" s="133" t="s">
        <v>89</v>
      </c>
      <c r="B853" s="311" t="s">
        <v>2103</v>
      </c>
      <c r="C853" s="306" t="s">
        <v>1854</v>
      </c>
      <c r="D853" s="311" t="s">
        <v>2103</v>
      </c>
      <c r="E853" s="310" t="s">
        <v>2481</v>
      </c>
      <c r="H853" s="291"/>
      <c r="I853" s="294"/>
    </row>
    <row r="854" spans="1:9" ht="16" thickBot="1">
      <c r="A854" s="133" t="s">
        <v>89</v>
      </c>
      <c r="B854" s="311" t="s">
        <v>2104</v>
      </c>
      <c r="C854" s="306" t="s">
        <v>1565</v>
      </c>
      <c r="D854" s="311" t="s">
        <v>2104</v>
      </c>
      <c r="E854" s="310" t="s">
        <v>1267</v>
      </c>
      <c r="H854" s="291"/>
      <c r="I854" s="294"/>
    </row>
    <row r="855" spans="1:9" ht="16" thickBot="1">
      <c r="A855" s="133" t="s">
        <v>89</v>
      </c>
      <c r="B855" s="311" t="s">
        <v>1268</v>
      </c>
      <c r="C855" s="306" t="s">
        <v>629</v>
      </c>
      <c r="D855" s="311" t="s">
        <v>1268</v>
      </c>
      <c r="E855" s="310" t="s">
        <v>1267</v>
      </c>
      <c r="H855" s="291"/>
      <c r="I855" s="292"/>
    </row>
    <row r="856" spans="1:9" ht="16" thickBot="1">
      <c r="A856" s="133" t="s">
        <v>89</v>
      </c>
      <c r="B856" s="311" t="s">
        <v>1271</v>
      </c>
      <c r="C856" s="306" t="s">
        <v>631</v>
      </c>
      <c r="D856" s="311" t="s">
        <v>1271</v>
      </c>
      <c r="E856" s="310" t="s">
        <v>1267</v>
      </c>
      <c r="H856" s="291"/>
      <c r="I856" s="292"/>
    </row>
    <row r="857" spans="1:9" ht="16" thickBot="1">
      <c r="A857" s="133" t="s">
        <v>89</v>
      </c>
      <c r="B857" s="311" t="s">
        <v>2105</v>
      </c>
      <c r="C857" s="306" t="s">
        <v>1855</v>
      </c>
      <c r="D857" s="311" t="s">
        <v>2105</v>
      </c>
      <c r="E857" s="310" t="s">
        <v>1267</v>
      </c>
      <c r="H857" s="291"/>
      <c r="I857" s="292"/>
    </row>
    <row r="858" spans="1:9" ht="16" thickBot="1">
      <c r="A858" s="133" t="s">
        <v>89</v>
      </c>
      <c r="B858" s="314">
        <v>17147</v>
      </c>
      <c r="C858" s="307" t="s">
        <v>2327</v>
      </c>
      <c r="D858" s="314">
        <v>17147</v>
      </c>
      <c r="E858" s="310" t="s">
        <v>2482</v>
      </c>
      <c r="H858" s="291"/>
      <c r="I858" s="292"/>
    </row>
    <row r="859" spans="1:9" ht="16" thickBot="1">
      <c r="A859" s="133" t="s">
        <v>89</v>
      </c>
      <c r="B859" s="312">
        <v>17715</v>
      </c>
      <c r="C859" s="307" t="s">
        <v>633</v>
      </c>
      <c r="D859" s="312">
        <v>17715</v>
      </c>
      <c r="E859" s="310" t="s">
        <v>1275</v>
      </c>
      <c r="H859" s="291"/>
      <c r="I859" s="292"/>
    </row>
    <row r="860" spans="1:9" ht="16" thickBot="1">
      <c r="A860" s="133" t="s">
        <v>89</v>
      </c>
      <c r="B860" s="311" t="s">
        <v>2106</v>
      </c>
      <c r="C860" s="306" t="s">
        <v>488</v>
      </c>
      <c r="D860" s="311" t="s">
        <v>2106</v>
      </c>
      <c r="E860" s="310" t="s">
        <v>1031</v>
      </c>
      <c r="H860" s="291"/>
      <c r="I860" s="292"/>
    </row>
    <row r="861" spans="1:9" ht="16" thickBot="1">
      <c r="A861" s="133" t="s">
        <v>89</v>
      </c>
      <c r="B861" s="311" t="s">
        <v>1278</v>
      </c>
      <c r="C861" s="306" t="s">
        <v>635</v>
      </c>
      <c r="D861" s="311" t="s">
        <v>1278</v>
      </c>
      <c r="E861" s="310" t="s">
        <v>1277</v>
      </c>
      <c r="H861" s="291"/>
      <c r="I861" s="292"/>
    </row>
    <row r="862" spans="1:9" ht="16" thickBot="1">
      <c r="A862" s="133" t="s">
        <v>89</v>
      </c>
      <c r="B862" s="311" t="s">
        <v>2107</v>
      </c>
      <c r="C862" s="306" t="s">
        <v>1856</v>
      </c>
      <c r="D862" s="311" t="s">
        <v>2107</v>
      </c>
      <c r="E862" s="310" t="s">
        <v>1280</v>
      </c>
      <c r="H862" s="291"/>
      <c r="I862" s="292"/>
    </row>
    <row r="863" spans="1:9" ht="16" thickBot="1">
      <c r="A863" s="133" t="s">
        <v>89</v>
      </c>
      <c r="B863" s="311" t="s">
        <v>1279</v>
      </c>
      <c r="C863" s="306" t="s">
        <v>30</v>
      </c>
      <c r="D863" s="311" t="s">
        <v>1279</v>
      </c>
      <c r="E863" s="310"/>
      <c r="H863" s="291"/>
      <c r="I863" s="292"/>
    </row>
    <row r="864" spans="1:9" ht="16" thickBot="1">
      <c r="A864" s="133" t="s">
        <v>89</v>
      </c>
      <c r="B864" s="311" t="s">
        <v>2108</v>
      </c>
      <c r="C864" s="306" t="s">
        <v>490</v>
      </c>
      <c r="D864" s="311" t="s">
        <v>2108</v>
      </c>
      <c r="E864" s="310" t="s">
        <v>1032</v>
      </c>
      <c r="H864" s="291"/>
      <c r="I864" s="292"/>
    </row>
    <row r="865" spans="1:9" ht="16" thickBot="1">
      <c r="A865" s="133" t="s">
        <v>89</v>
      </c>
      <c r="B865" s="314">
        <v>17377</v>
      </c>
      <c r="C865" s="307" t="s">
        <v>776</v>
      </c>
      <c r="D865" s="314">
        <v>17377</v>
      </c>
      <c r="E865" s="310" t="s">
        <v>1510</v>
      </c>
      <c r="H865" s="291"/>
      <c r="I865" s="292"/>
    </row>
    <row r="866" spans="1:9" ht="16" thickBot="1">
      <c r="A866" s="133" t="s">
        <v>89</v>
      </c>
      <c r="B866" s="311" t="s">
        <v>2109</v>
      </c>
      <c r="C866" s="306" t="s">
        <v>1857</v>
      </c>
      <c r="D866" s="311" t="s">
        <v>2109</v>
      </c>
      <c r="E866" s="310" t="s">
        <v>1280</v>
      </c>
      <c r="H866" s="291"/>
      <c r="I866" s="292"/>
    </row>
    <row r="867" spans="1:9" ht="16" thickBot="1">
      <c r="A867" s="133" t="s">
        <v>89</v>
      </c>
      <c r="B867" s="312">
        <v>55505</v>
      </c>
      <c r="C867" s="307" t="s">
        <v>2328</v>
      </c>
      <c r="D867" s="312">
        <v>55505</v>
      </c>
      <c r="E867" s="310" t="s">
        <v>2483</v>
      </c>
      <c r="H867" s="291"/>
      <c r="I867" s="292"/>
    </row>
    <row r="868" spans="1:9" ht="16" thickBot="1">
      <c r="A868" s="133" t="s">
        <v>89</v>
      </c>
      <c r="B868" s="311" t="s">
        <v>2110</v>
      </c>
      <c r="C868" s="306" t="s">
        <v>1858</v>
      </c>
      <c r="D868" s="311" t="s">
        <v>2110</v>
      </c>
      <c r="E868" s="310" t="s">
        <v>1511</v>
      </c>
      <c r="H868" s="291"/>
      <c r="I868" s="292"/>
    </row>
    <row r="869" spans="1:9" ht="16" thickBot="1">
      <c r="A869" s="133" t="s">
        <v>89</v>
      </c>
      <c r="B869" s="311" t="s">
        <v>2111</v>
      </c>
      <c r="C869" s="306" t="s">
        <v>1859</v>
      </c>
      <c r="D869" s="311" t="s">
        <v>2111</v>
      </c>
      <c r="E869" s="310" t="s">
        <v>2484</v>
      </c>
      <c r="H869" s="291"/>
      <c r="I869" s="294"/>
    </row>
    <row r="870" spans="1:9" ht="16" thickBot="1">
      <c r="A870" s="133" t="s">
        <v>89</v>
      </c>
      <c r="B870" s="313" t="s">
        <v>1285</v>
      </c>
      <c r="C870" s="307" t="s">
        <v>639</v>
      </c>
      <c r="D870" s="313" t="s">
        <v>1285</v>
      </c>
      <c r="E870" s="310" t="s">
        <v>2485</v>
      </c>
      <c r="H870" s="291"/>
      <c r="I870" s="292"/>
    </row>
    <row r="871" spans="1:9" ht="16" thickBot="1">
      <c r="A871" s="133" t="s">
        <v>89</v>
      </c>
      <c r="B871" s="311" t="s">
        <v>2112</v>
      </c>
      <c r="C871" s="306" t="s">
        <v>1860</v>
      </c>
      <c r="D871" s="311" t="s">
        <v>2112</v>
      </c>
      <c r="E871" s="310" t="s">
        <v>2486</v>
      </c>
      <c r="H871" s="291"/>
      <c r="I871" s="292"/>
    </row>
    <row r="872" spans="1:9" ht="16" thickBot="1">
      <c r="A872" s="133" t="s">
        <v>89</v>
      </c>
      <c r="B872" s="313" t="s">
        <v>1287</v>
      </c>
      <c r="C872" s="307" t="s">
        <v>640</v>
      </c>
      <c r="D872" s="313" t="s">
        <v>1287</v>
      </c>
      <c r="E872" s="310" t="s">
        <v>1286</v>
      </c>
      <c r="H872" s="291"/>
      <c r="I872" s="292"/>
    </row>
    <row r="873" spans="1:9" ht="16" thickBot="1">
      <c r="A873" s="133" t="s">
        <v>89</v>
      </c>
      <c r="B873" s="311" t="s">
        <v>2113</v>
      </c>
      <c r="C873" s="306" t="s">
        <v>1861</v>
      </c>
      <c r="D873" s="311" t="s">
        <v>2113</v>
      </c>
      <c r="E873" s="310" t="s">
        <v>1036</v>
      </c>
      <c r="H873" s="291"/>
      <c r="I873" s="292"/>
    </row>
    <row r="874" spans="1:9" ht="16" thickBot="1">
      <c r="A874" s="133" t="s">
        <v>89</v>
      </c>
      <c r="B874" s="311" t="s">
        <v>1472</v>
      </c>
      <c r="C874" s="306" t="s">
        <v>751</v>
      </c>
      <c r="D874" s="311" t="s">
        <v>1472</v>
      </c>
      <c r="E874" s="310" t="s">
        <v>1473</v>
      </c>
      <c r="H874" s="291"/>
      <c r="I874" s="292"/>
    </row>
    <row r="875" spans="1:9" ht="16" thickBot="1">
      <c r="A875" s="133" t="s">
        <v>89</v>
      </c>
      <c r="B875" s="311" t="s">
        <v>1035</v>
      </c>
      <c r="C875" s="306" t="s">
        <v>492</v>
      </c>
      <c r="D875" s="311" t="s">
        <v>1035</v>
      </c>
      <c r="E875" s="310" t="s">
        <v>1036</v>
      </c>
      <c r="H875" s="291"/>
      <c r="I875" s="292"/>
    </row>
    <row r="876" spans="1:9" ht="16" thickBot="1">
      <c r="A876" s="133" t="s">
        <v>89</v>
      </c>
      <c r="B876" s="311" t="s">
        <v>1292</v>
      </c>
      <c r="C876" s="306" t="s">
        <v>643</v>
      </c>
      <c r="D876" s="311" t="s">
        <v>1292</v>
      </c>
      <c r="E876" s="310" t="s">
        <v>1289</v>
      </c>
      <c r="H876" s="291"/>
      <c r="I876" s="292"/>
    </row>
    <row r="877" spans="1:9" ht="16" thickBot="1">
      <c r="A877" s="133" t="s">
        <v>89</v>
      </c>
      <c r="B877" s="311" t="s">
        <v>1293</v>
      </c>
      <c r="C877" s="306" t="s">
        <v>644</v>
      </c>
      <c r="D877" s="311" t="s">
        <v>1293</v>
      </c>
      <c r="E877" s="310" t="s">
        <v>1294</v>
      </c>
      <c r="H877" s="291"/>
      <c r="I877" s="294"/>
    </row>
    <row r="878" spans="1:9" ht="16" thickBot="1">
      <c r="A878" s="133" t="s">
        <v>89</v>
      </c>
      <c r="B878" s="311" t="s">
        <v>1037</v>
      </c>
      <c r="C878" s="306" t="s">
        <v>493</v>
      </c>
      <c r="D878" s="311" t="s">
        <v>1037</v>
      </c>
      <c r="E878" s="310" t="s">
        <v>1038</v>
      </c>
      <c r="H878" s="291"/>
      <c r="I878" s="292"/>
    </row>
    <row r="879" spans="1:9" ht="16" thickBot="1">
      <c r="A879" s="133" t="s">
        <v>89</v>
      </c>
      <c r="B879" s="315" t="s">
        <v>1512</v>
      </c>
      <c r="C879" s="307" t="s">
        <v>778</v>
      </c>
      <c r="D879" s="315" t="s">
        <v>1512</v>
      </c>
      <c r="E879" s="310" t="s">
        <v>1513</v>
      </c>
      <c r="H879" s="291"/>
      <c r="I879" s="292"/>
    </row>
    <row r="880" spans="1:9" ht="16" thickBot="1">
      <c r="A880" s="133" t="s">
        <v>89</v>
      </c>
      <c r="B880" s="312">
        <v>55488</v>
      </c>
      <c r="C880" s="307" t="s">
        <v>2329</v>
      </c>
      <c r="D880" s="312">
        <v>55488</v>
      </c>
      <c r="E880" s="310" t="s">
        <v>1513</v>
      </c>
      <c r="H880" s="291"/>
      <c r="I880" s="292"/>
    </row>
    <row r="881" spans="1:9" ht="16" thickBot="1">
      <c r="A881" s="133" t="s">
        <v>89</v>
      </c>
      <c r="B881" s="311" t="s">
        <v>1295</v>
      </c>
      <c r="C881" s="306" t="s">
        <v>645</v>
      </c>
      <c r="D881" s="311" t="s">
        <v>1295</v>
      </c>
      <c r="E881" s="310" t="s">
        <v>1296</v>
      </c>
      <c r="H881" s="291"/>
      <c r="I881" s="292"/>
    </row>
    <row r="882" spans="1:9" ht="16" thickBot="1">
      <c r="A882" s="133" t="s">
        <v>89</v>
      </c>
      <c r="B882" s="311" t="s">
        <v>2114</v>
      </c>
      <c r="C882" s="306" t="s">
        <v>1862</v>
      </c>
      <c r="D882" s="311" t="s">
        <v>2114</v>
      </c>
      <c r="E882" s="310" t="s">
        <v>2487</v>
      </c>
      <c r="H882" s="291"/>
      <c r="I882" s="292"/>
    </row>
    <row r="883" spans="1:9" ht="16" thickBot="1">
      <c r="A883" s="133" t="s">
        <v>89</v>
      </c>
      <c r="B883" s="311" t="s">
        <v>1039</v>
      </c>
      <c r="C883" s="306" t="s">
        <v>494</v>
      </c>
      <c r="D883" s="311" t="s">
        <v>1039</v>
      </c>
      <c r="E883" s="310" t="s">
        <v>1040</v>
      </c>
      <c r="H883" s="291"/>
      <c r="I883" s="292"/>
    </row>
    <row r="884" spans="1:9" ht="16" thickBot="1">
      <c r="A884" s="133" t="s">
        <v>89</v>
      </c>
      <c r="B884" s="311" t="s">
        <v>2115</v>
      </c>
      <c r="C884" s="306" t="s">
        <v>1863</v>
      </c>
      <c r="D884" s="311" t="s">
        <v>2115</v>
      </c>
      <c r="E884" s="310" t="s">
        <v>2488</v>
      </c>
      <c r="H884" s="291"/>
      <c r="I884" s="292"/>
    </row>
    <row r="885" spans="1:9" ht="16" thickBot="1">
      <c r="A885" s="133" t="s">
        <v>89</v>
      </c>
      <c r="B885" s="311" t="s">
        <v>1041</v>
      </c>
      <c r="C885" s="306" t="s">
        <v>495</v>
      </c>
      <c r="D885" s="311" t="s">
        <v>1041</v>
      </c>
      <c r="E885" s="310" t="s">
        <v>2489</v>
      </c>
      <c r="H885" s="291"/>
      <c r="I885" s="292"/>
    </row>
    <row r="886" spans="1:9" ht="16" thickBot="1">
      <c r="A886" s="133" t="s">
        <v>89</v>
      </c>
      <c r="B886" s="311" t="s">
        <v>2116</v>
      </c>
      <c r="C886" s="306" t="s">
        <v>1864</v>
      </c>
      <c r="D886" s="311" t="s">
        <v>2116</v>
      </c>
      <c r="E886" s="310" t="s">
        <v>2490</v>
      </c>
      <c r="H886" s="291"/>
      <c r="I886" s="292"/>
    </row>
    <row r="887" spans="1:9" ht="16" thickBot="1">
      <c r="A887" s="133" t="s">
        <v>89</v>
      </c>
      <c r="B887" s="311" t="s">
        <v>2117</v>
      </c>
      <c r="C887" s="306" t="s">
        <v>1865</v>
      </c>
      <c r="D887" s="311" t="s">
        <v>2117</v>
      </c>
      <c r="E887" s="310" t="s">
        <v>2491</v>
      </c>
      <c r="H887" s="291"/>
      <c r="I887" s="292"/>
    </row>
    <row r="888" spans="1:9" ht="16" thickBot="1">
      <c r="A888" s="133" t="s">
        <v>89</v>
      </c>
      <c r="B888" s="311" t="s">
        <v>2118</v>
      </c>
      <c r="C888" s="306" t="s">
        <v>550</v>
      </c>
      <c r="D888" s="311" t="s">
        <v>2118</v>
      </c>
      <c r="E888" s="310" t="s">
        <v>1133</v>
      </c>
      <c r="H888" s="291"/>
      <c r="I888" s="292"/>
    </row>
    <row r="889" spans="1:9" ht="16" thickBot="1">
      <c r="A889" s="133" t="s">
        <v>89</v>
      </c>
      <c r="B889" s="311" t="s">
        <v>2119</v>
      </c>
      <c r="C889" s="306" t="s">
        <v>1866</v>
      </c>
      <c r="D889" s="311" t="s">
        <v>2119</v>
      </c>
      <c r="E889" s="310" t="s">
        <v>2492</v>
      </c>
      <c r="H889" s="291"/>
      <c r="I889" s="292"/>
    </row>
    <row r="890" spans="1:9" ht="16" thickBot="1">
      <c r="A890" s="133" t="s">
        <v>89</v>
      </c>
      <c r="B890" s="311" t="s">
        <v>2120</v>
      </c>
      <c r="C890" s="306" t="s">
        <v>1867</v>
      </c>
      <c r="D890" s="311" t="s">
        <v>2120</v>
      </c>
      <c r="E890" s="310" t="s">
        <v>2493</v>
      </c>
      <c r="H890" s="291"/>
      <c r="I890" s="292"/>
    </row>
    <row r="891" spans="1:9" ht="16" thickBot="1">
      <c r="A891" s="133" t="s">
        <v>89</v>
      </c>
      <c r="B891" s="311" t="s">
        <v>2121</v>
      </c>
      <c r="C891" s="306" t="s">
        <v>1570</v>
      </c>
      <c r="D891" s="311" t="s">
        <v>2121</v>
      </c>
      <c r="E891" s="310" t="s">
        <v>2494</v>
      </c>
      <c r="H891" s="291"/>
      <c r="I891" s="292"/>
    </row>
    <row r="892" spans="1:9" ht="16" thickBot="1">
      <c r="A892" s="133" t="s">
        <v>89</v>
      </c>
      <c r="B892" s="311" t="s">
        <v>2122</v>
      </c>
      <c r="C892" s="309" t="s">
        <v>1868</v>
      </c>
      <c r="D892" s="311" t="s">
        <v>2122</v>
      </c>
      <c r="E892" s="310" t="s">
        <v>2494</v>
      </c>
      <c r="H892" s="291"/>
      <c r="I892" s="292"/>
    </row>
    <row r="893" spans="1:9" ht="16" thickBot="1">
      <c r="A893" s="133" t="s">
        <v>89</v>
      </c>
      <c r="B893" s="311" t="s">
        <v>2123</v>
      </c>
      <c r="C893" s="306" t="s">
        <v>646</v>
      </c>
      <c r="D893" s="311" t="s">
        <v>2123</v>
      </c>
      <c r="E893" s="310" t="s">
        <v>1297</v>
      </c>
      <c r="H893" s="291"/>
      <c r="I893" s="292"/>
    </row>
    <row r="894" spans="1:9" ht="16" thickBot="1">
      <c r="A894" s="133" t="s">
        <v>89</v>
      </c>
      <c r="B894" s="311" t="s">
        <v>2124</v>
      </c>
      <c r="C894" s="306" t="s">
        <v>779</v>
      </c>
      <c r="D894" s="311" t="s">
        <v>2124</v>
      </c>
      <c r="E894" s="310" t="s">
        <v>1514</v>
      </c>
      <c r="H894" s="291"/>
      <c r="I894" s="294"/>
    </row>
    <row r="895" spans="1:9" ht="16" thickBot="1">
      <c r="A895" s="133" t="s">
        <v>89</v>
      </c>
      <c r="B895" s="312">
        <v>55495</v>
      </c>
      <c r="C895" s="307" t="s">
        <v>2330</v>
      </c>
      <c r="D895" s="312">
        <v>55495</v>
      </c>
      <c r="E895" s="310" t="s">
        <v>2495</v>
      </c>
      <c r="H895" s="291"/>
      <c r="I895" s="292"/>
    </row>
    <row r="896" spans="1:9" ht="16" thickBot="1">
      <c r="A896" s="133" t="s">
        <v>89</v>
      </c>
      <c r="B896" s="311" t="s">
        <v>1765</v>
      </c>
      <c r="C896" s="306" t="s">
        <v>1869</v>
      </c>
      <c r="D896" s="311" t="s">
        <v>1765</v>
      </c>
      <c r="E896" s="310" t="s">
        <v>2496</v>
      </c>
      <c r="H896" s="291"/>
      <c r="I896" s="292"/>
    </row>
    <row r="897" spans="1:9" ht="16" thickBot="1">
      <c r="A897" s="133" t="s">
        <v>89</v>
      </c>
      <c r="B897" s="311" t="s">
        <v>2125</v>
      </c>
      <c r="C897" s="306" t="s">
        <v>1870</v>
      </c>
      <c r="D897" s="311" t="s">
        <v>2125</v>
      </c>
      <c r="E897" s="310" t="s">
        <v>2497</v>
      </c>
      <c r="H897" s="291"/>
      <c r="I897" s="292"/>
    </row>
    <row r="898" spans="1:9" ht="16" thickBot="1">
      <c r="A898" s="133" t="s">
        <v>89</v>
      </c>
      <c r="B898" s="311" t="s">
        <v>2126</v>
      </c>
      <c r="C898" s="306" t="s">
        <v>1871</v>
      </c>
      <c r="D898" s="311" t="s">
        <v>2126</v>
      </c>
      <c r="E898" s="310" t="s">
        <v>2498</v>
      </c>
      <c r="H898" s="291"/>
      <c r="I898" s="292"/>
    </row>
    <row r="899" spans="1:9" ht="16" thickBot="1">
      <c r="A899" s="133" t="s">
        <v>89</v>
      </c>
      <c r="B899" s="311" t="s">
        <v>2127</v>
      </c>
      <c r="C899" s="306" t="s">
        <v>1872</v>
      </c>
      <c r="D899" s="311" t="s">
        <v>2127</v>
      </c>
      <c r="E899" s="310" t="s">
        <v>2499</v>
      </c>
      <c r="H899" s="291"/>
      <c r="I899" s="292"/>
    </row>
    <row r="900" spans="1:9" ht="16" thickBot="1">
      <c r="A900" s="133" t="s">
        <v>89</v>
      </c>
      <c r="B900" s="311" t="s">
        <v>2128</v>
      </c>
      <c r="C900" s="306" t="s">
        <v>1873</v>
      </c>
      <c r="D900" s="311" t="s">
        <v>2128</v>
      </c>
      <c r="E900" s="310" t="s">
        <v>2500</v>
      </c>
      <c r="H900" s="291"/>
      <c r="I900" s="294"/>
    </row>
    <row r="901" spans="1:9" ht="16" thickBot="1">
      <c r="A901" s="133" t="s">
        <v>89</v>
      </c>
      <c r="B901" s="311" t="s">
        <v>2129</v>
      </c>
      <c r="C901" s="306" t="s">
        <v>1874</v>
      </c>
      <c r="D901" s="311" t="s">
        <v>2129</v>
      </c>
      <c r="E901" s="310" t="s">
        <v>2501</v>
      </c>
      <c r="H901" s="291"/>
      <c r="I901" s="292"/>
    </row>
    <row r="902" spans="1:9" ht="16" thickBot="1">
      <c r="A902" s="133" t="s">
        <v>89</v>
      </c>
      <c r="B902" s="311" t="s">
        <v>1761</v>
      </c>
      <c r="C902" s="306" t="s">
        <v>648</v>
      </c>
      <c r="D902" s="311" t="s">
        <v>1761</v>
      </c>
      <c r="E902" s="310" t="s">
        <v>1300</v>
      </c>
      <c r="H902" s="291"/>
      <c r="I902" s="292"/>
    </row>
    <row r="903" spans="1:9" ht="16" thickBot="1">
      <c r="A903" s="133" t="s">
        <v>89</v>
      </c>
      <c r="B903" s="311" t="s">
        <v>1301</v>
      </c>
      <c r="C903" s="306" t="s">
        <v>649</v>
      </c>
      <c r="D903" s="311" t="s">
        <v>1301</v>
      </c>
      <c r="E903" s="310" t="s">
        <v>2502</v>
      </c>
      <c r="H903" s="291"/>
      <c r="I903" s="292"/>
    </row>
    <row r="904" spans="1:9" ht="16" thickBot="1">
      <c r="A904" s="133" t="s">
        <v>89</v>
      </c>
      <c r="B904" s="311" t="s">
        <v>1241</v>
      </c>
      <c r="C904" s="306" t="s">
        <v>1875</v>
      </c>
      <c r="D904" s="311" t="s">
        <v>1241</v>
      </c>
      <c r="E904" s="310" t="s">
        <v>2503</v>
      </c>
      <c r="H904" s="291"/>
      <c r="I904" s="292"/>
    </row>
    <row r="905" spans="1:9" ht="16" thickBot="1">
      <c r="A905" s="133" t="s">
        <v>89</v>
      </c>
      <c r="B905" s="311" t="s">
        <v>2130</v>
      </c>
      <c r="C905" s="306" t="s">
        <v>1876</v>
      </c>
      <c r="D905" s="311" t="s">
        <v>2130</v>
      </c>
      <c r="E905" s="310" t="s">
        <v>2504</v>
      </c>
      <c r="H905" s="291"/>
      <c r="I905" s="292"/>
    </row>
    <row r="906" spans="1:9" ht="16" thickBot="1">
      <c r="A906" s="133" t="s">
        <v>89</v>
      </c>
      <c r="B906" s="311" t="s">
        <v>2131</v>
      </c>
      <c r="C906" s="306" t="s">
        <v>1877</v>
      </c>
      <c r="D906" s="311" t="s">
        <v>2131</v>
      </c>
      <c r="E906" s="310" t="s">
        <v>2504</v>
      </c>
      <c r="H906" s="291"/>
      <c r="I906" s="292"/>
    </row>
    <row r="907" spans="1:9" ht="16" thickBot="1">
      <c r="A907" s="133" t="s">
        <v>89</v>
      </c>
      <c r="B907" s="311" t="s">
        <v>2132</v>
      </c>
      <c r="C907" s="306" t="s">
        <v>1878</v>
      </c>
      <c r="D907" s="311" t="s">
        <v>2132</v>
      </c>
      <c r="E907" s="310" t="s">
        <v>2505</v>
      </c>
      <c r="H907" s="291"/>
      <c r="I907" s="292"/>
    </row>
    <row r="908" spans="1:9" ht="16" thickBot="1">
      <c r="A908" s="133" t="s">
        <v>89</v>
      </c>
      <c r="B908" s="311" t="s">
        <v>2133</v>
      </c>
      <c r="C908" s="306" t="s">
        <v>1879</v>
      </c>
      <c r="D908" s="311" t="s">
        <v>2133</v>
      </c>
      <c r="E908" s="310" t="s">
        <v>2506</v>
      </c>
      <c r="H908" s="291"/>
      <c r="I908" s="292"/>
    </row>
    <row r="909" spans="1:9" ht="16" thickBot="1">
      <c r="A909" s="133" t="s">
        <v>89</v>
      </c>
      <c r="B909" s="311" t="s">
        <v>1305</v>
      </c>
      <c r="C909" s="306" t="s">
        <v>651</v>
      </c>
      <c r="D909" s="311" t="s">
        <v>1305</v>
      </c>
      <c r="E909" s="310" t="s">
        <v>1306</v>
      </c>
      <c r="H909" s="291"/>
      <c r="I909" s="294"/>
    </row>
    <row r="910" spans="1:9" ht="16" thickBot="1">
      <c r="A910" s="133" t="s">
        <v>89</v>
      </c>
      <c r="B910" s="311" t="s">
        <v>2134</v>
      </c>
      <c r="C910" s="306" t="s">
        <v>496</v>
      </c>
      <c r="D910" s="311" t="s">
        <v>2134</v>
      </c>
      <c r="E910" s="310" t="s">
        <v>1043</v>
      </c>
      <c r="H910" s="291"/>
      <c r="I910" s="292"/>
    </row>
    <row r="911" spans="1:9" ht="16" thickBot="1">
      <c r="A911" s="133" t="s">
        <v>89</v>
      </c>
      <c r="B911" s="311" t="s">
        <v>2135</v>
      </c>
      <c r="C911" s="306" t="s">
        <v>497</v>
      </c>
      <c r="D911" s="311" t="s">
        <v>2135</v>
      </c>
      <c r="E911" s="310" t="s">
        <v>1044</v>
      </c>
      <c r="H911" s="291"/>
      <c r="I911" s="292"/>
    </row>
    <row r="912" spans="1:9" ht="16" thickBot="1">
      <c r="A912" s="133" t="s">
        <v>89</v>
      </c>
      <c r="B912" s="311" t="s">
        <v>2136</v>
      </c>
      <c r="C912" s="306" t="s">
        <v>1880</v>
      </c>
      <c r="D912" s="311" t="s">
        <v>2136</v>
      </c>
      <c r="E912" s="310" t="s">
        <v>1044</v>
      </c>
      <c r="H912" s="291"/>
      <c r="I912" s="292"/>
    </row>
    <row r="913" spans="1:9" ht="16" thickBot="1">
      <c r="A913" s="133" t="s">
        <v>89</v>
      </c>
      <c r="B913" s="311" t="s">
        <v>277</v>
      </c>
      <c r="C913" s="306" t="s">
        <v>1881</v>
      </c>
      <c r="D913" s="311" t="s">
        <v>277</v>
      </c>
      <c r="E913" s="310" t="s">
        <v>2507</v>
      </c>
      <c r="H913" s="291"/>
      <c r="I913" s="292"/>
    </row>
    <row r="914" spans="1:9" ht="16" thickBot="1">
      <c r="A914" s="133" t="s">
        <v>89</v>
      </c>
      <c r="B914" s="311" t="s">
        <v>2137</v>
      </c>
      <c r="C914" s="306" t="s">
        <v>1882</v>
      </c>
      <c r="D914" s="311" t="s">
        <v>2137</v>
      </c>
      <c r="E914" s="310" t="s">
        <v>2508</v>
      </c>
      <c r="H914" s="291"/>
      <c r="I914" s="292"/>
    </row>
    <row r="915" spans="1:9" ht="16" thickBot="1">
      <c r="A915" s="133" t="s">
        <v>89</v>
      </c>
      <c r="B915" s="311" t="s">
        <v>1045</v>
      </c>
      <c r="C915" s="306" t="s">
        <v>498</v>
      </c>
      <c r="D915" s="311" t="s">
        <v>1045</v>
      </c>
      <c r="E915" s="310" t="s">
        <v>1046</v>
      </c>
      <c r="H915" s="291"/>
      <c r="I915" s="292"/>
    </row>
    <row r="916" spans="1:9" ht="16" thickBot="1">
      <c r="A916" s="133" t="s">
        <v>89</v>
      </c>
      <c r="B916" s="311" t="s">
        <v>2138</v>
      </c>
      <c r="C916" s="306" t="s">
        <v>1883</v>
      </c>
      <c r="D916" s="311" t="s">
        <v>2138</v>
      </c>
      <c r="E916" s="310" t="s">
        <v>2509</v>
      </c>
      <c r="H916" s="291"/>
      <c r="I916" s="292"/>
    </row>
    <row r="917" spans="1:9" ht="16" thickBot="1">
      <c r="A917" s="133" t="s">
        <v>89</v>
      </c>
      <c r="B917" s="311" t="s">
        <v>2139</v>
      </c>
      <c r="C917" s="306" t="s">
        <v>1884</v>
      </c>
      <c r="D917" s="311" t="s">
        <v>2139</v>
      </c>
      <c r="E917" s="310" t="s">
        <v>2509</v>
      </c>
      <c r="H917" s="291"/>
      <c r="I917" s="292"/>
    </row>
    <row r="918" spans="1:9" ht="16" thickBot="1">
      <c r="A918" s="133" t="s">
        <v>89</v>
      </c>
      <c r="B918" s="311" t="s">
        <v>1047</v>
      </c>
      <c r="C918" s="306" t="s">
        <v>499</v>
      </c>
      <c r="D918" s="311" t="s">
        <v>1047</v>
      </c>
      <c r="E918" s="310" t="s">
        <v>1048</v>
      </c>
      <c r="H918" s="291"/>
      <c r="I918" s="292"/>
    </row>
    <row r="919" spans="1:9" ht="16" thickBot="1">
      <c r="A919" s="133" t="s">
        <v>89</v>
      </c>
      <c r="B919" s="311" t="s">
        <v>2140</v>
      </c>
      <c r="C919" s="306" t="s">
        <v>1885</v>
      </c>
      <c r="D919" s="311" t="s">
        <v>2140</v>
      </c>
      <c r="E919" s="310" t="s">
        <v>2510</v>
      </c>
      <c r="H919" s="291"/>
      <c r="I919" s="294"/>
    </row>
    <row r="920" spans="1:9" ht="16" thickBot="1">
      <c r="A920" s="133" t="s">
        <v>89</v>
      </c>
      <c r="B920" s="311" t="s">
        <v>2141</v>
      </c>
      <c r="C920" s="306" t="s">
        <v>1886</v>
      </c>
      <c r="D920" s="311" t="s">
        <v>2141</v>
      </c>
      <c r="E920" s="310" t="s">
        <v>2511</v>
      </c>
      <c r="H920" s="291"/>
      <c r="I920" s="292"/>
    </row>
    <row r="921" spans="1:9" ht="16" thickBot="1">
      <c r="A921" s="133" t="s">
        <v>89</v>
      </c>
      <c r="B921" s="311" t="s">
        <v>2142</v>
      </c>
      <c r="C921" s="306" t="s">
        <v>1887</v>
      </c>
      <c r="D921" s="311" t="s">
        <v>2142</v>
      </c>
      <c r="E921" s="310" t="s">
        <v>2512</v>
      </c>
      <c r="H921" s="291"/>
      <c r="I921" s="292"/>
    </row>
    <row r="922" spans="1:9" ht="16" thickBot="1">
      <c r="A922" s="133" t="s">
        <v>89</v>
      </c>
      <c r="B922" s="312">
        <v>38458</v>
      </c>
      <c r="C922" s="307" t="s">
        <v>2331</v>
      </c>
      <c r="D922" s="312">
        <v>38458</v>
      </c>
      <c r="E922" s="310" t="s">
        <v>2513</v>
      </c>
      <c r="H922" s="291"/>
      <c r="I922" s="292"/>
    </row>
    <row r="923" spans="1:9" ht="16" thickBot="1">
      <c r="A923" s="133" t="s">
        <v>89</v>
      </c>
      <c r="B923" s="311" t="s">
        <v>2143</v>
      </c>
      <c r="C923" s="306" t="s">
        <v>1888</v>
      </c>
      <c r="D923" s="311" t="s">
        <v>2143</v>
      </c>
      <c r="E923" s="310" t="s">
        <v>2514</v>
      </c>
      <c r="H923" s="291"/>
      <c r="I923" s="292"/>
    </row>
    <row r="924" spans="1:9" ht="16" thickBot="1">
      <c r="A924" s="133" t="s">
        <v>89</v>
      </c>
      <c r="B924" s="311" t="s">
        <v>2144</v>
      </c>
      <c r="C924" s="306" t="s">
        <v>1889</v>
      </c>
      <c r="D924" s="311" t="s">
        <v>2144</v>
      </c>
      <c r="E924" s="310" t="s">
        <v>2515</v>
      </c>
      <c r="H924" s="291"/>
      <c r="I924" s="294"/>
    </row>
    <row r="925" spans="1:9" ht="16" thickBot="1">
      <c r="A925" s="133" t="s">
        <v>89</v>
      </c>
      <c r="B925" s="311" t="s">
        <v>1314</v>
      </c>
      <c r="C925" s="306" t="s">
        <v>656</v>
      </c>
      <c r="D925" s="311" t="s">
        <v>1314</v>
      </c>
      <c r="E925" s="310" t="s">
        <v>1315</v>
      </c>
      <c r="H925" s="291"/>
      <c r="I925" s="292"/>
    </row>
    <row r="926" spans="1:9" ht="16" thickBot="1">
      <c r="A926" s="133" t="s">
        <v>89</v>
      </c>
      <c r="B926" s="311" t="s">
        <v>2145</v>
      </c>
      <c r="C926" s="306" t="s">
        <v>500</v>
      </c>
      <c r="D926" s="311" t="s">
        <v>2145</v>
      </c>
      <c r="E926" s="310" t="s">
        <v>1050</v>
      </c>
      <c r="H926" s="291"/>
      <c r="I926" s="292"/>
    </row>
    <row r="927" spans="1:9" ht="16" thickBot="1">
      <c r="A927" s="133" t="s">
        <v>89</v>
      </c>
      <c r="B927" s="311" t="s">
        <v>1135</v>
      </c>
      <c r="C927" s="306" t="s">
        <v>1890</v>
      </c>
      <c r="D927" s="311" t="s">
        <v>1135</v>
      </c>
      <c r="E927" s="310" t="s">
        <v>1136</v>
      </c>
      <c r="H927" s="291"/>
      <c r="I927" s="292"/>
    </row>
    <row r="928" spans="1:9" ht="16" thickBot="1">
      <c r="A928" s="133" t="s">
        <v>89</v>
      </c>
      <c r="B928" s="311" t="s">
        <v>2146</v>
      </c>
      <c r="C928" s="306" t="s">
        <v>1891</v>
      </c>
      <c r="D928" s="311" t="s">
        <v>2146</v>
      </c>
      <c r="E928" s="310" t="s">
        <v>2516</v>
      </c>
      <c r="H928" s="291"/>
      <c r="I928" s="292"/>
    </row>
    <row r="929" spans="1:9" ht="16" thickBot="1">
      <c r="A929" s="133" t="s">
        <v>89</v>
      </c>
      <c r="B929" s="311" t="s">
        <v>2147</v>
      </c>
      <c r="C929" s="306" t="s">
        <v>501</v>
      </c>
      <c r="D929" s="311" t="s">
        <v>2147</v>
      </c>
      <c r="E929" s="310" t="s">
        <v>2517</v>
      </c>
      <c r="H929" s="291"/>
      <c r="I929" s="292"/>
    </row>
    <row r="930" spans="1:9" ht="16" thickBot="1">
      <c r="A930" s="133" t="s">
        <v>89</v>
      </c>
      <c r="B930" s="311" t="s">
        <v>2148</v>
      </c>
      <c r="C930" s="306" t="s">
        <v>1892</v>
      </c>
      <c r="D930" s="311" t="s">
        <v>2148</v>
      </c>
      <c r="E930" s="310" t="s">
        <v>2518</v>
      </c>
      <c r="H930" s="291"/>
      <c r="I930" s="292"/>
    </row>
    <row r="931" spans="1:9" ht="16" thickBot="1">
      <c r="A931" s="133" t="s">
        <v>89</v>
      </c>
      <c r="B931" s="315" t="s">
        <v>1318</v>
      </c>
      <c r="C931" s="307" t="s">
        <v>658</v>
      </c>
      <c r="D931" s="315" t="s">
        <v>1318</v>
      </c>
      <c r="E931" s="310" t="s">
        <v>2519</v>
      </c>
      <c r="H931" s="291"/>
      <c r="I931" s="292"/>
    </row>
    <row r="932" spans="1:9" ht="16" thickBot="1">
      <c r="A932" s="133" t="s">
        <v>89</v>
      </c>
      <c r="B932" s="311" t="s">
        <v>1320</v>
      </c>
      <c r="C932" s="306" t="s">
        <v>659</v>
      </c>
      <c r="D932" s="311" t="s">
        <v>1320</v>
      </c>
      <c r="E932" s="310" t="s">
        <v>2518</v>
      </c>
      <c r="H932" s="291"/>
      <c r="I932" s="292"/>
    </row>
    <row r="933" spans="1:9" ht="16" thickBot="1">
      <c r="A933" s="133" t="s">
        <v>89</v>
      </c>
      <c r="B933" s="311" t="s">
        <v>1322</v>
      </c>
      <c r="C933" s="306" t="s">
        <v>660</v>
      </c>
      <c r="D933" s="311" t="s">
        <v>1322</v>
      </c>
      <c r="E933" s="310" t="s">
        <v>2520</v>
      </c>
      <c r="H933" s="291"/>
      <c r="I933" s="294"/>
    </row>
    <row r="934" spans="1:9" ht="16" thickBot="1">
      <c r="A934" s="133" t="s">
        <v>89</v>
      </c>
      <c r="B934" s="311" t="s">
        <v>1324</v>
      </c>
      <c r="C934" s="306" t="s">
        <v>661</v>
      </c>
      <c r="D934" s="311" t="s">
        <v>1324</v>
      </c>
      <c r="E934" s="310" t="s">
        <v>1138</v>
      </c>
      <c r="H934" s="291"/>
      <c r="I934" s="292"/>
    </row>
    <row r="935" spans="1:9" ht="16" thickBot="1">
      <c r="A935" s="133" t="s">
        <v>89</v>
      </c>
      <c r="B935" s="311" t="s">
        <v>2149</v>
      </c>
      <c r="C935" s="306" t="s">
        <v>662</v>
      </c>
      <c r="D935" s="311" t="s">
        <v>2149</v>
      </c>
      <c r="E935" s="310" t="s">
        <v>1138</v>
      </c>
      <c r="H935" s="291"/>
      <c r="I935" s="292"/>
    </row>
    <row r="936" spans="1:9" ht="16" thickBot="1">
      <c r="A936" s="133" t="s">
        <v>89</v>
      </c>
      <c r="B936" s="311" t="s">
        <v>2150</v>
      </c>
      <c r="C936" s="306" t="s">
        <v>1893</v>
      </c>
      <c r="D936" s="311" t="s">
        <v>2150</v>
      </c>
      <c r="E936" s="310" t="s">
        <v>1138</v>
      </c>
      <c r="H936" s="291"/>
      <c r="I936" s="292"/>
    </row>
    <row r="937" spans="1:9" ht="16" thickBot="1">
      <c r="A937" s="133" t="s">
        <v>89</v>
      </c>
      <c r="B937" s="315" t="s">
        <v>2377</v>
      </c>
      <c r="C937" s="307" t="s">
        <v>2332</v>
      </c>
      <c r="D937" s="315" t="s">
        <v>2377</v>
      </c>
      <c r="E937" s="310" t="s">
        <v>2521</v>
      </c>
      <c r="H937" s="291"/>
      <c r="I937" s="292"/>
    </row>
    <row r="938" spans="1:9" ht="16" thickBot="1">
      <c r="A938" s="133" t="s">
        <v>89</v>
      </c>
      <c r="B938" s="311" t="s">
        <v>2151</v>
      </c>
      <c r="C938" s="306" t="s">
        <v>1894</v>
      </c>
      <c r="D938" s="311" t="s">
        <v>2151</v>
      </c>
      <c r="E938" s="310" t="s">
        <v>2521</v>
      </c>
      <c r="H938" s="291"/>
      <c r="I938" s="292"/>
    </row>
    <row r="939" spans="1:9" ht="16" thickBot="1">
      <c r="A939" s="133" t="s">
        <v>89</v>
      </c>
      <c r="B939" s="311" t="s">
        <v>2152</v>
      </c>
      <c r="C939" s="306" t="s">
        <v>1895</v>
      </c>
      <c r="D939" s="311" t="s">
        <v>2152</v>
      </c>
      <c r="E939" s="310" t="s">
        <v>1587</v>
      </c>
      <c r="H939" s="291"/>
      <c r="I939" s="292"/>
    </row>
    <row r="940" spans="1:9" ht="16" thickBot="1">
      <c r="A940" s="133" t="s">
        <v>89</v>
      </c>
      <c r="B940" s="311" t="s">
        <v>2153</v>
      </c>
      <c r="C940" s="306" t="s">
        <v>1896</v>
      </c>
      <c r="D940" s="311" t="s">
        <v>2153</v>
      </c>
      <c r="E940" s="310" t="s">
        <v>1138</v>
      </c>
      <c r="H940" s="291"/>
      <c r="I940" s="292"/>
    </row>
    <row r="941" spans="1:9" ht="16" thickBot="1">
      <c r="A941" s="133" t="s">
        <v>89</v>
      </c>
      <c r="B941" s="311" t="s">
        <v>1137</v>
      </c>
      <c r="C941" s="306" t="s">
        <v>553</v>
      </c>
      <c r="D941" s="311" t="s">
        <v>1137</v>
      </c>
      <c r="E941" s="310" t="s">
        <v>1138</v>
      </c>
      <c r="H941" s="291"/>
      <c r="I941" s="292"/>
    </row>
    <row r="942" spans="1:9" ht="16" thickBot="1">
      <c r="A942" s="133" t="s">
        <v>89</v>
      </c>
      <c r="B942" s="314">
        <v>18011</v>
      </c>
      <c r="C942" s="307" t="s">
        <v>665</v>
      </c>
      <c r="D942" s="314">
        <v>18011</v>
      </c>
      <c r="E942" s="310" t="s">
        <v>1329</v>
      </c>
      <c r="H942" s="291"/>
      <c r="I942" s="292"/>
    </row>
    <row r="943" spans="1:9" ht="16" thickBot="1">
      <c r="A943" s="133" t="s">
        <v>89</v>
      </c>
      <c r="B943" s="311" t="s">
        <v>2154</v>
      </c>
      <c r="C943" s="306" t="s">
        <v>1897</v>
      </c>
      <c r="D943" s="311" t="s">
        <v>2154</v>
      </c>
      <c r="E943" s="310" t="s">
        <v>1332</v>
      </c>
      <c r="H943" s="291"/>
      <c r="I943" s="294"/>
    </row>
    <row r="944" spans="1:9" ht="16" thickBot="1">
      <c r="A944" s="133" t="s">
        <v>89</v>
      </c>
      <c r="B944" s="313" t="s">
        <v>2378</v>
      </c>
      <c r="C944" s="307" t="s">
        <v>666</v>
      </c>
      <c r="D944" s="313" t="s">
        <v>2378</v>
      </c>
      <c r="E944" s="310" t="s">
        <v>2522</v>
      </c>
      <c r="H944" s="291"/>
      <c r="I944" s="292"/>
    </row>
    <row r="945" spans="1:9" ht="16" thickBot="1">
      <c r="A945" s="133" t="s">
        <v>89</v>
      </c>
      <c r="B945" s="313" t="s">
        <v>2379</v>
      </c>
      <c r="C945" s="307" t="s">
        <v>667</v>
      </c>
      <c r="D945" s="313" t="s">
        <v>2379</v>
      </c>
      <c r="E945" s="310" t="s">
        <v>2523</v>
      </c>
      <c r="H945" s="291"/>
      <c r="I945" s="294"/>
    </row>
    <row r="946" spans="1:9" ht="16" thickBot="1">
      <c r="A946" s="133" t="s">
        <v>89</v>
      </c>
      <c r="B946" s="311" t="s">
        <v>1331</v>
      </c>
      <c r="C946" s="306" t="s">
        <v>668</v>
      </c>
      <c r="D946" s="311" t="s">
        <v>1331</v>
      </c>
      <c r="E946" s="310" t="s">
        <v>1332</v>
      </c>
      <c r="H946" s="291"/>
      <c r="I946" s="292"/>
    </row>
    <row r="947" spans="1:9" ht="16" thickBot="1">
      <c r="A947" s="133" t="s">
        <v>89</v>
      </c>
      <c r="B947" s="311" t="s">
        <v>2155</v>
      </c>
      <c r="C947" s="306" t="s">
        <v>1898</v>
      </c>
      <c r="D947" s="311" t="s">
        <v>2155</v>
      </c>
      <c r="E947" s="310" t="s">
        <v>1140</v>
      </c>
      <c r="H947" s="291"/>
      <c r="I947" s="292"/>
    </row>
    <row r="948" spans="1:9" ht="16" thickBot="1">
      <c r="A948" s="133" t="s">
        <v>89</v>
      </c>
      <c r="B948" s="311" t="s">
        <v>1139</v>
      </c>
      <c r="C948" s="306" t="s">
        <v>554</v>
      </c>
      <c r="D948" s="311" t="s">
        <v>1139</v>
      </c>
      <c r="E948" s="310" t="s">
        <v>1140</v>
      </c>
      <c r="H948" s="291"/>
      <c r="I948" s="292"/>
    </row>
    <row r="949" spans="1:9" ht="16" thickBot="1">
      <c r="A949" s="133" t="s">
        <v>89</v>
      </c>
      <c r="B949" s="311" t="s">
        <v>2156</v>
      </c>
      <c r="C949" s="306" t="s">
        <v>1899</v>
      </c>
      <c r="D949" s="311" t="s">
        <v>2156</v>
      </c>
      <c r="E949" s="310" t="s">
        <v>2524</v>
      </c>
      <c r="H949" s="291"/>
      <c r="I949" s="292"/>
    </row>
    <row r="950" spans="1:9" ht="16" thickBot="1">
      <c r="A950" s="133" t="s">
        <v>89</v>
      </c>
      <c r="B950" s="311" t="s">
        <v>2157</v>
      </c>
      <c r="C950" s="306" t="s">
        <v>1900</v>
      </c>
      <c r="D950" s="311" t="s">
        <v>2157</v>
      </c>
      <c r="E950" s="310" t="s">
        <v>2525</v>
      </c>
      <c r="H950" s="291"/>
      <c r="I950" s="294"/>
    </row>
    <row r="951" spans="1:9" ht="16" thickBot="1">
      <c r="A951" s="133" t="s">
        <v>89</v>
      </c>
      <c r="B951" s="311" t="s">
        <v>2158</v>
      </c>
      <c r="C951" s="306" t="s">
        <v>1901</v>
      </c>
      <c r="D951" s="311" t="s">
        <v>2158</v>
      </c>
      <c r="E951" s="310" t="s">
        <v>2526</v>
      </c>
      <c r="H951" s="291"/>
      <c r="I951" s="292"/>
    </row>
    <row r="952" spans="1:9" ht="16" thickBot="1">
      <c r="A952" s="133" t="s">
        <v>89</v>
      </c>
      <c r="B952" s="311" t="s">
        <v>2159</v>
      </c>
      <c r="C952" s="306" t="s">
        <v>1902</v>
      </c>
      <c r="D952" s="311" t="s">
        <v>2159</v>
      </c>
      <c r="E952" s="310" t="s">
        <v>2527</v>
      </c>
      <c r="H952" s="291"/>
      <c r="I952" s="292"/>
    </row>
    <row r="953" spans="1:9" ht="16" thickBot="1">
      <c r="A953" s="133" t="s">
        <v>89</v>
      </c>
      <c r="B953" s="311" t="s">
        <v>2160</v>
      </c>
      <c r="C953" s="306" t="s">
        <v>555</v>
      </c>
      <c r="D953" s="311" t="s">
        <v>2160</v>
      </c>
      <c r="E953" s="310" t="s">
        <v>1141</v>
      </c>
      <c r="H953" s="291"/>
      <c r="I953" s="292"/>
    </row>
    <row r="954" spans="1:9" ht="16" thickBot="1">
      <c r="A954" s="133" t="s">
        <v>89</v>
      </c>
      <c r="B954" s="311" t="s">
        <v>1336</v>
      </c>
      <c r="C954" s="306" t="s">
        <v>671</v>
      </c>
      <c r="D954" s="311" t="s">
        <v>1336</v>
      </c>
      <c r="E954" s="310" t="s">
        <v>2528</v>
      </c>
      <c r="H954" s="291"/>
      <c r="I954" s="292"/>
    </row>
    <row r="955" spans="1:9" ht="16" thickBot="1">
      <c r="A955" s="133" t="s">
        <v>89</v>
      </c>
      <c r="B955" s="313" t="s">
        <v>1338</v>
      </c>
      <c r="C955" s="307" t="s">
        <v>672</v>
      </c>
      <c r="D955" s="313" t="s">
        <v>1338</v>
      </c>
      <c r="E955" s="310" t="s">
        <v>1339</v>
      </c>
      <c r="H955" s="291"/>
      <c r="I955" s="294"/>
    </row>
    <row r="956" spans="1:9" ht="16" thickBot="1">
      <c r="A956" s="133" t="s">
        <v>89</v>
      </c>
      <c r="B956" s="311" t="s">
        <v>1053</v>
      </c>
      <c r="C956" s="306" t="s">
        <v>502</v>
      </c>
      <c r="D956" s="311" t="s">
        <v>1053</v>
      </c>
      <c r="E956" s="310" t="s">
        <v>1054</v>
      </c>
      <c r="H956" s="291"/>
      <c r="I956" s="294"/>
    </row>
    <row r="957" spans="1:9" ht="16" thickBot="1">
      <c r="A957" s="133" t="s">
        <v>89</v>
      </c>
      <c r="B957" s="311" t="s">
        <v>2380</v>
      </c>
      <c r="C957" s="308" t="s">
        <v>2333</v>
      </c>
      <c r="D957" s="311" t="s">
        <v>2380</v>
      </c>
      <c r="E957" s="310" t="s">
        <v>2529</v>
      </c>
      <c r="H957" s="291"/>
      <c r="I957" s="292"/>
    </row>
    <row r="958" spans="1:9" ht="16" thickBot="1">
      <c r="A958" s="133" t="s">
        <v>89</v>
      </c>
      <c r="B958" s="311" t="s">
        <v>2161</v>
      </c>
      <c r="C958" s="306" t="s">
        <v>1903</v>
      </c>
      <c r="D958" s="311" t="s">
        <v>2161</v>
      </c>
      <c r="E958" s="310" t="s">
        <v>2530</v>
      </c>
      <c r="H958" s="291"/>
      <c r="I958" s="294"/>
    </row>
    <row r="959" spans="1:9" ht="16" thickBot="1">
      <c r="A959" s="133" t="s">
        <v>89</v>
      </c>
      <c r="B959" s="311" t="s">
        <v>2381</v>
      </c>
      <c r="C959" s="308" t="s">
        <v>2334</v>
      </c>
      <c r="D959" s="311" t="s">
        <v>2381</v>
      </c>
      <c r="E959" s="310" t="s">
        <v>2531</v>
      </c>
      <c r="H959" s="291"/>
      <c r="I959" s="294"/>
    </row>
    <row r="960" spans="1:9" ht="16" thickBot="1">
      <c r="A960" s="133" t="s">
        <v>89</v>
      </c>
      <c r="B960" s="311" t="s">
        <v>1055</v>
      </c>
      <c r="C960" s="306" t="s">
        <v>503</v>
      </c>
      <c r="D960" s="311" t="s">
        <v>1055</v>
      </c>
      <c r="E960" s="310" t="s">
        <v>2532</v>
      </c>
      <c r="H960" s="291"/>
      <c r="I960" s="292"/>
    </row>
    <row r="961" spans="1:9" ht="16" thickBot="1">
      <c r="A961" s="133" t="s">
        <v>89</v>
      </c>
      <c r="B961" s="311" t="s">
        <v>2162</v>
      </c>
      <c r="C961" s="306" t="s">
        <v>1904</v>
      </c>
      <c r="D961" s="311" t="s">
        <v>2162</v>
      </c>
      <c r="E961" s="310" t="s">
        <v>2533</v>
      </c>
      <c r="H961" s="291"/>
      <c r="I961" s="292"/>
    </row>
    <row r="962" spans="1:9" ht="16" thickBot="1">
      <c r="A962" s="133" t="s">
        <v>89</v>
      </c>
      <c r="B962" s="311" t="s">
        <v>2163</v>
      </c>
      <c r="C962" s="306" t="s">
        <v>1905</v>
      </c>
      <c r="D962" s="311" t="s">
        <v>2163</v>
      </c>
      <c r="E962" s="310" t="s">
        <v>2534</v>
      </c>
      <c r="H962" s="291"/>
      <c r="I962" s="292"/>
    </row>
    <row r="963" spans="1:9" ht="16" thickBot="1">
      <c r="A963" s="133" t="s">
        <v>89</v>
      </c>
      <c r="B963" s="311" t="s">
        <v>2164</v>
      </c>
      <c r="C963" s="309" t="s">
        <v>1906</v>
      </c>
      <c r="D963" s="311" t="s">
        <v>2164</v>
      </c>
      <c r="E963" s="310" t="s">
        <v>2535</v>
      </c>
      <c r="H963" s="291"/>
      <c r="I963" s="294"/>
    </row>
    <row r="964" spans="1:9" ht="16" thickBot="1">
      <c r="A964" s="133" t="s">
        <v>89</v>
      </c>
      <c r="B964" s="311" t="s">
        <v>1340</v>
      </c>
      <c r="C964" s="306" t="s">
        <v>1907</v>
      </c>
      <c r="D964" s="311" t="s">
        <v>1340</v>
      </c>
      <c r="E964" s="310" t="s">
        <v>2536</v>
      </c>
      <c r="H964" s="291"/>
      <c r="I964" s="292"/>
    </row>
    <row r="965" spans="1:9" ht="16" thickBot="1">
      <c r="A965" s="133" t="s">
        <v>89</v>
      </c>
      <c r="B965" s="311" t="s">
        <v>2165</v>
      </c>
      <c r="C965" s="306" t="s">
        <v>1908</v>
      </c>
      <c r="D965" s="311" t="s">
        <v>2165</v>
      </c>
      <c r="E965" s="310" t="s">
        <v>2537</v>
      </c>
      <c r="H965" s="291"/>
      <c r="I965" s="292"/>
    </row>
    <row r="966" spans="1:9" ht="16" thickBot="1">
      <c r="A966" s="133" t="s">
        <v>89</v>
      </c>
      <c r="B966" s="311" t="s">
        <v>1142</v>
      </c>
      <c r="C966" s="309" t="s">
        <v>556</v>
      </c>
      <c r="D966" s="311" t="s">
        <v>1142</v>
      </c>
      <c r="E966" s="310" t="s">
        <v>1143</v>
      </c>
      <c r="H966" s="291"/>
      <c r="I966" s="292"/>
    </row>
    <row r="967" spans="1:9" ht="16" thickBot="1">
      <c r="A967" s="133" t="s">
        <v>89</v>
      </c>
      <c r="B967" s="311" t="s">
        <v>1342</v>
      </c>
      <c r="C967" s="306" t="s">
        <v>1909</v>
      </c>
      <c r="D967" s="311" t="s">
        <v>1342</v>
      </c>
      <c r="E967" s="310" t="s">
        <v>1343</v>
      </c>
      <c r="H967" s="291"/>
      <c r="I967" s="292"/>
    </row>
    <row r="968" spans="1:9" ht="16" thickBot="1">
      <c r="A968" s="133" t="s">
        <v>89</v>
      </c>
      <c r="B968" s="311" t="s">
        <v>2166</v>
      </c>
      <c r="C968" s="306" t="s">
        <v>1910</v>
      </c>
      <c r="D968" s="311" t="s">
        <v>2166</v>
      </c>
      <c r="E968" s="310" t="s">
        <v>2538</v>
      </c>
      <c r="H968" s="291"/>
      <c r="I968" s="292"/>
    </row>
    <row r="969" spans="1:9" ht="16" thickBot="1">
      <c r="A969" s="133" t="s">
        <v>89</v>
      </c>
      <c r="B969" s="312">
        <v>55126</v>
      </c>
      <c r="C969" s="307" t="s">
        <v>2335</v>
      </c>
      <c r="D969" s="312">
        <v>55126</v>
      </c>
      <c r="E969" s="310" t="s">
        <v>2539</v>
      </c>
      <c r="H969" s="291"/>
      <c r="I969" s="292"/>
    </row>
    <row r="970" spans="1:9" ht="16" thickBot="1">
      <c r="A970" s="133" t="s">
        <v>89</v>
      </c>
      <c r="B970" s="312">
        <v>55119</v>
      </c>
      <c r="C970" s="307" t="s">
        <v>2336</v>
      </c>
      <c r="D970" s="312">
        <v>55119</v>
      </c>
      <c r="E970" s="310" t="s">
        <v>2540</v>
      </c>
      <c r="H970" s="291"/>
      <c r="I970" s="292"/>
    </row>
    <row r="971" spans="1:9" ht="16" thickBot="1">
      <c r="A971" s="133" t="s">
        <v>89</v>
      </c>
      <c r="B971" s="311" t="s">
        <v>2167</v>
      </c>
      <c r="C971" s="306" t="s">
        <v>1599</v>
      </c>
      <c r="D971" s="311" t="s">
        <v>2167</v>
      </c>
      <c r="E971" s="310" t="s">
        <v>1600</v>
      </c>
      <c r="H971" s="291"/>
      <c r="I971" s="292"/>
    </row>
    <row r="972" spans="1:9" ht="16" thickBot="1">
      <c r="A972" s="133" t="s">
        <v>89</v>
      </c>
      <c r="B972" s="311" t="s">
        <v>2168</v>
      </c>
      <c r="C972" s="306" t="s">
        <v>754</v>
      </c>
      <c r="D972" s="311" t="s">
        <v>2168</v>
      </c>
      <c r="E972" s="310" t="s">
        <v>1478</v>
      </c>
      <c r="H972" s="291"/>
      <c r="I972" s="292"/>
    </row>
    <row r="973" spans="1:9" ht="16" thickBot="1">
      <c r="A973" s="133" t="s">
        <v>89</v>
      </c>
      <c r="B973" s="311" t="s">
        <v>2169</v>
      </c>
      <c r="C973" s="306" t="s">
        <v>1911</v>
      </c>
      <c r="D973" s="311" t="s">
        <v>2169</v>
      </c>
      <c r="E973" s="310" t="s">
        <v>2541</v>
      </c>
      <c r="H973" s="291"/>
      <c r="I973" s="292"/>
    </row>
    <row r="974" spans="1:9" ht="16" thickBot="1">
      <c r="A974" s="133" t="s">
        <v>89</v>
      </c>
      <c r="B974" s="311" t="s">
        <v>2170</v>
      </c>
      <c r="C974" s="306" t="s">
        <v>1912</v>
      </c>
      <c r="D974" s="311" t="s">
        <v>2170</v>
      </c>
      <c r="E974" s="310" t="s">
        <v>2542</v>
      </c>
      <c r="H974" s="291"/>
      <c r="I974" s="292"/>
    </row>
    <row r="975" spans="1:9" ht="16" thickBot="1">
      <c r="A975" s="133" t="s">
        <v>89</v>
      </c>
      <c r="B975" s="311" t="s">
        <v>2171</v>
      </c>
      <c r="C975" s="306" t="s">
        <v>1913</v>
      </c>
      <c r="D975" s="311" t="s">
        <v>2171</v>
      </c>
      <c r="E975" s="310" t="s">
        <v>2543</v>
      </c>
      <c r="H975" s="291"/>
      <c r="I975" s="292"/>
    </row>
    <row r="976" spans="1:9" ht="16" thickBot="1">
      <c r="A976" s="133" t="s">
        <v>89</v>
      </c>
      <c r="B976" s="311" t="s">
        <v>1144</v>
      </c>
      <c r="C976" s="306" t="s">
        <v>557</v>
      </c>
      <c r="D976" s="311" t="s">
        <v>1144</v>
      </c>
      <c r="E976" s="310" t="s">
        <v>2544</v>
      </c>
      <c r="H976" s="291"/>
      <c r="I976" s="292"/>
    </row>
    <row r="977" spans="1:9" ht="16" thickBot="1">
      <c r="A977" s="133" t="s">
        <v>89</v>
      </c>
      <c r="B977" s="311" t="s">
        <v>2172</v>
      </c>
      <c r="C977" s="306" t="s">
        <v>1914</v>
      </c>
      <c r="D977" s="311" t="s">
        <v>2172</v>
      </c>
      <c r="E977" s="310" t="s">
        <v>2545</v>
      </c>
      <c r="H977" s="291"/>
      <c r="I977" s="292"/>
    </row>
    <row r="978" spans="1:9" ht="16" thickBot="1">
      <c r="A978" s="133" t="s">
        <v>89</v>
      </c>
      <c r="B978" s="314">
        <v>38887</v>
      </c>
      <c r="C978" s="307" t="s">
        <v>2337</v>
      </c>
      <c r="D978" s="314">
        <v>38887</v>
      </c>
      <c r="E978" s="310" t="s">
        <v>2546</v>
      </c>
      <c r="H978" s="291"/>
      <c r="I978" s="292"/>
    </row>
    <row r="979" spans="1:9" ht="16" thickBot="1">
      <c r="A979" s="133" t="s">
        <v>89</v>
      </c>
      <c r="B979" s="311" t="s">
        <v>1353</v>
      </c>
      <c r="C979" s="306" t="s">
        <v>680</v>
      </c>
      <c r="D979" s="311" t="s">
        <v>1353</v>
      </c>
      <c r="E979" s="310" t="s">
        <v>1354</v>
      </c>
      <c r="H979" s="291"/>
      <c r="I979" s="292"/>
    </row>
    <row r="980" spans="1:9" ht="16" thickBot="1">
      <c r="A980" s="133" t="s">
        <v>89</v>
      </c>
      <c r="B980" s="311" t="s">
        <v>2173</v>
      </c>
      <c r="C980" s="306" t="s">
        <v>558</v>
      </c>
      <c r="D980" s="311" t="s">
        <v>2173</v>
      </c>
      <c r="E980" s="310" t="s">
        <v>1147</v>
      </c>
      <c r="H980" s="291"/>
      <c r="I980" s="292"/>
    </row>
    <row r="981" spans="1:9" ht="16" thickBot="1">
      <c r="A981" s="133" t="s">
        <v>89</v>
      </c>
      <c r="B981" s="311" t="s">
        <v>1148</v>
      </c>
      <c r="C981" s="306" t="s">
        <v>559</v>
      </c>
      <c r="D981" s="311" t="s">
        <v>1148</v>
      </c>
      <c r="E981" s="310" t="s">
        <v>1149</v>
      </c>
      <c r="H981" s="291"/>
      <c r="I981" s="292"/>
    </row>
    <row r="982" spans="1:9" ht="16" thickBot="1">
      <c r="A982" s="133" t="s">
        <v>89</v>
      </c>
      <c r="B982" s="313" t="s">
        <v>2382</v>
      </c>
      <c r="C982" s="307" t="s">
        <v>683</v>
      </c>
      <c r="D982" s="313" t="s">
        <v>2382</v>
      </c>
      <c r="E982" s="310" t="s">
        <v>1358</v>
      </c>
      <c r="H982" s="291"/>
      <c r="I982" s="292"/>
    </row>
    <row r="983" spans="1:9" ht="16" thickBot="1">
      <c r="A983" s="133" t="s">
        <v>89</v>
      </c>
      <c r="B983" s="312">
        <v>38251</v>
      </c>
      <c r="C983" s="307" t="s">
        <v>2338</v>
      </c>
      <c r="D983" s="312">
        <v>38251</v>
      </c>
      <c r="E983" s="310" t="s">
        <v>1607</v>
      </c>
      <c r="H983" s="291"/>
      <c r="I983" s="292"/>
    </row>
    <row r="984" spans="1:9" ht="16" thickBot="1">
      <c r="A984" s="133" t="s">
        <v>89</v>
      </c>
      <c r="B984" s="311" t="s">
        <v>2174</v>
      </c>
      <c r="C984" s="306" t="s">
        <v>1915</v>
      </c>
      <c r="D984" s="311" t="s">
        <v>2174</v>
      </c>
      <c r="E984" s="310" t="s">
        <v>1607</v>
      </c>
      <c r="H984" s="291"/>
      <c r="I984" s="292"/>
    </row>
    <row r="985" spans="1:9" ht="16" thickBot="1">
      <c r="A985" s="133" t="s">
        <v>89</v>
      </c>
      <c r="B985" s="311" t="s">
        <v>2175</v>
      </c>
      <c r="C985" s="306" t="s">
        <v>504</v>
      </c>
      <c r="D985" s="311" t="s">
        <v>2175</v>
      </c>
      <c r="E985" s="310" t="s">
        <v>2547</v>
      </c>
      <c r="H985" s="291"/>
      <c r="I985" s="292"/>
    </row>
    <row r="986" spans="1:9" ht="16" thickBot="1">
      <c r="A986" s="133" t="s">
        <v>89</v>
      </c>
      <c r="B986" s="311" t="s">
        <v>2176</v>
      </c>
      <c r="C986" s="306" t="s">
        <v>1916</v>
      </c>
      <c r="D986" s="311" t="s">
        <v>2176</v>
      </c>
      <c r="E986" s="310" t="s">
        <v>1607</v>
      </c>
      <c r="H986" s="291"/>
      <c r="I986" s="292"/>
    </row>
    <row r="987" spans="1:9" ht="16" thickBot="1">
      <c r="A987" s="133" t="s">
        <v>89</v>
      </c>
      <c r="B987" s="311" t="s">
        <v>2177</v>
      </c>
      <c r="C987" s="306" t="s">
        <v>1917</v>
      </c>
      <c r="D987" s="311" t="s">
        <v>2177</v>
      </c>
      <c r="E987" s="310" t="s">
        <v>2548</v>
      </c>
      <c r="H987" s="291"/>
      <c r="I987" s="292"/>
    </row>
    <row r="988" spans="1:9" ht="16" thickBot="1">
      <c r="A988" s="133" t="s">
        <v>89</v>
      </c>
      <c r="B988" s="311" t="s">
        <v>2178</v>
      </c>
      <c r="C988" s="306" t="s">
        <v>1918</v>
      </c>
      <c r="D988" s="311" t="s">
        <v>2178</v>
      </c>
      <c r="E988" s="310" t="s">
        <v>2549</v>
      </c>
      <c r="H988" s="291"/>
      <c r="I988" s="292"/>
    </row>
    <row r="989" spans="1:9" ht="16" thickBot="1">
      <c r="A989" s="133" t="s">
        <v>89</v>
      </c>
      <c r="B989" s="311" t="s">
        <v>1059</v>
      </c>
      <c r="C989" s="306" t="s">
        <v>505</v>
      </c>
      <c r="D989" s="311" t="s">
        <v>1059</v>
      </c>
      <c r="E989" s="310" t="s">
        <v>1060</v>
      </c>
      <c r="H989" s="291"/>
      <c r="I989" s="292"/>
    </row>
    <row r="990" spans="1:9" ht="16" thickBot="1">
      <c r="A990" s="133" t="s">
        <v>89</v>
      </c>
      <c r="B990" s="311" t="s">
        <v>2179</v>
      </c>
      <c r="C990" s="306" t="s">
        <v>1919</v>
      </c>
      <c r="D990" s="311" t="s">
        <v>2179</v>
      </c>
      <c r="E990" s="310" t="s">
        <v>1609</v>
      </c>
      <c r="H990" s="291"/>
      <c r="I990" s="292"/>
    </row>
    <row r="991" spans="1:9" ht="16" thickBot="1">
      <c r="A991" s="133" t="s">
        <v>89</v>
      </c>
      <c r="B991" s="311" t="s">
        <v>1061</v>
      </c>
      <c r="C991" s="306" t="s">
        <v>506</v>
      </c>
      <c r="D991" s="311" t="s">
        <v>1061</v>
      </c>
      <c r="E991" s="310" t="s">
        <v>1062</v>
      </c>
      <c r="H991" s="291"/>
      <c r="I991" s="292"/>
    </row>
    <row r="992" spans="1:9" ht="16" thickBot="1">
      <c r="A992" s="133" t="s">
        <v>89</v>
      </c>
      <c r="B992" s="311" t="s">
        <v>2180</v>
      </c>
      <c r="C992" s="306" t="s">
        <v>1920</v>
      </c>
      <c r="D992" s="311" t="s">
        <v>2180</v>
      </c>
      <c r="E992" s="310" t="s">
        <v>2550</v>
      </c>
      <c r="H992" s="291"/>
      <c r="I992" s="292"/>
    </row>
    <row r="993" spans="1:9" ht="16" thickBot="1">
      <c r="A993" s="133" t="s">
        <v>89</v>
      </c>
      <c r="B993" s="311" t="s">
        <v>2181</v>
      </c>
      <c r="C993" s="306" t="s">
        <v>1921</v>
      </c>
      <c r="D993" s="311" t="s">
        <v>2181</v>
      </c>
      <c r="E993" s="310" t="s">
        <v>1611</v>
      </c>
      <c r="H993" s="291"/>
      <c r="I993" s="292"/>
    </row>
    <row r="994" spans="1:9" ht="16" thickBot="1">
      <c r="A994" s="133" t="s">
        <v>89</v>
      </c>
      <c r="B994" s="311">
        <v>16978</v>
      </c>
      <c r="C994" s="306" t="s">
        <v>2339</v>
      </c>
      <c r="D994" s="311">
        <v>16978</v>
      </c>
      <c r="E994" s="310" t="s">
        <v>1551</v>
      </c>
      <c r="H994" s="291"/>
      <c r="I994" s="292"/>
    </row>
    <row r="995" spans="1:9" ht="16" thickBot="1">
      <c r="A995" s="133" t="s">
        <v>89</v>
      </c>
      <c r="B995" s="311" t="s">
        <v>1361</v>
      </c>
      <c r="C995" s="306" t="s">
        <v>686</v>
      </c>
      <c r="D995" s="311" t="s">
        <v>1361</v>
      </c>
      <c r="E995" s="310" t="s">
        <v>1362</v>
      </c>
      <c r="H995" s="291"/>
      <c r="I995" s="292"/>
    </row>
    <row r="996" spans="1:9" ht="16" thickBot="1">
      <c r="A996" s="133" t="s">
        <v>89</v>
      </c>
      <c r="B996" s="311" t="s">
        <v>2182</v>
      </c>
      <c r="C996" s="306" t="s">
        <v>1922</v>
      </c>
      <c r="D996" s="311" t="s">
        <v>2182</v>
      </c>
      <c r="E996" s="310" t="s">
        <v>2551</v>
      </c>
      <c r="H996" s="291"/>
      <c r="I996" s="292"/>
    </row>
    <row r="997" spans="1:9" ht="16" thickBot="1">
      <c r="A997" s="133" t="s">
        <v>89</v>
      </c>
      <c r="B997" s="311" t="s">
        <v>2183</v>
      </c>
      <c r="C997" s="306" t="s">
        <v>1923</v>
      </c>
      <c r="D997" s="311" t="s">
        <v>2183</v>
      </c>
      <c r="E997" s="310" t="s">
        <v>2551</v>
      </c>
      <c r="H997" s="291"/>
      <c r="I997" s="292"/>
    </row>
    <row r="998" spans="1:9" ht="16" thickBot="1">
      <c r="A998" s="133" t="s">
        <v>89</v>
      </c>
      <c r="B998" s="311" t="s">
        <v>1063</v>
      </c>
      <c r="C998" s="306" t="s">
        <v>507</v>
      </c>
      <c r="D998" s="311" t="s">
        <v>1063</v>
      </c>
      <c r="E998" s="310" t="s">
        <v>1064</v>
      </c>
      <c r="H998" s="291"/>
      <c r="I998" s="292"/>
    </row>
    <row r="999" spans="1:9" ht="16" thickBot="1">
      <c r="A999" s="133" t="s">
        <v>89</v>
      </c>
      <c r="B999" s="311" t="s">
        <v>1522</v>
      </c>
      <c r="C999" s="308" t="s">
        <v>2340</v>
      </c>
      <c r="D999" s="311" t="s">
        <v>1522</v>
      </c>
      <c r="E999" s="310" t="s">
        <v>1523</v>
      </c>
      <c r="H999" s="291"/>
      <c r="I999" s="292"/>
    </row>
    <row r="1000" spans="1:9" ht="16" thickBot="1">
      <c r="A1000" s="133" t="s">
        <v>89</v>
      </c>
      <c r="B1000" s="312">
        <v>38844</v>
      </c>
      <c r="C1000" s="307" t="s">
        <v>2341</v>
      </c>
      <c r="D1000" s="312">
        <v>38844</v>
      </c>
      <c r="E1000" s="310" t="s">
        <v>2552</v>
      </c>
      <c r="H1000" s="291"/>
      <c r="I1000" s="292"/>
    </row>
    <row r="1001" spans="1:9" ht="16" thickBot="1">
      <c r="A1001" s="133" t="s">
        <v>89</v>
      </c>
      <c r="B1001" s="311" t="s">
        <v>1365</v>
      </c>
      <c r="C1001" s="306" t="s">
        <v>689</v>
      </c>
      <c r="D1001" s="311" t="s">
        <v>1365</v>
      </c>
      <c r="E1001" s="310" t="s">
        <v>2553</v>
      </c>
      <c r="H1001" s="291"/>
      <c r="I1001" s="292"/>
    </row>
    <row r="1002" spans="1:9" ht="16" thickBot="1">
      <c r="A1002" s="133" t="s">
        <v>89</v>
      </c>
      <c r="B1002" s="311" t="s">
        <v>1367</v>
      </c>
      <c r="C1002" s="306" t="s">
        <v>690</v>
      </c>
      <c r="D1002" s="311" t="s">
        <v>1367</v>
      </c>
      <c r="E1002" s="310" t="s">
        <v>1368</v>
      </c>
      <c r="H1002" s="291"/>
      <c r="I1002" s="292"/>
    </row>
    <row r="1003" spans="1:9" ht="16" thickBot="1">
      <c r="A1003" s="133" t="s">
        <v>89</v>
      </c>
      <c r="B1003" s="312">
        <v>55489</v>
      </c>
      <c r="C1003" s="307" t="s">
        <v>2342</v>
      </c>
      <c r="D1003" s="312">
        <v>55489</v>
      </c>
      <c r="E1003" s="310" t="s">
        <v>2554</v>
      </c>
      <c r="H1003" s="291"/>
      <c r="I1003" s="292"/>
    </row>
    <row r="1004" spans="1:9" ht="16" thickBot="1">
      <c r="A1004" s="133" t="s">
        <v>89</v>
      </c>
      <c r="B1004" s="311" t="s">
        <v>1369</v>
      </c>
      <c r="C1004" s="306" t="s">
        <v>691</v>
      </c>
      <c r="D1004" s="311" t="s">
        <v>1369</v>
      </c>
      <c r="E1004" s="310" t="s">
        <v>1484</v>
      </c>
      <c r="H1004" s="291"/>
      <c r="I1004" s="292"/>
    </row>
    <row r="1005" spans="1:9" ht="16" thickBot="1">
      <c r="A1005" s="133" t="s">
        <v>89</v>
      </c>
      <c r="B1005" s="311" t="s">
        <v>1483</v>
      </c>
      <c r="C1005" s="306" t="s">
        <v>759</v>
      </c>
      <c r="D1005" s="311" t="s">
        <v>1483</v>
      </c>
      <c r="E1005" s="310" t="s">
        <v>1484</v>
      </c>
      <c r="H1005" s="291"/>
      <c r="I1005" s="292"/>
    </row>
    <row r="1006" spans="1:9" ht="16" thickBot="1">
      <c r="A1006" s="133" t="s">
        <v>89</v>
      </c>
      <c r="B1006" s="311" t="s">
        <v>2184</v>
      </c>
      <c r="C1006" s="306" t="s">
        <v>1924</v>
      </c>
      <c r="D1006" s="311" t="s">
        <v>2184</v>
      </c>
      <c r="E1006" s="310" t="s">
        <v>2555</v>
      </c>
      <c r="H1006" s="291"/>
      <c r="I1006" s="292"/>
    </row>
    <row r="1007" spans="1:9" ht="16" thickBot="1">
      <c r="A1007" s="133" t="s">
        <v>89</v>
      </c>
      <c r="B1007" s="311" t="s">
        <v>2185</v>
      </c>
      <c r="C1007" s="306" t="s">
        <v>1925</v>
      </c>
      <c r="D1007" s="311" t="s">
        <v>2185</v>
      </c>
      <c r="E1007" s="310" t="s">
        <v>1373</v>
      </c>
      <c r="H1007" s="291"/>
      <c r="I1007" s="292"/>
    </row>
    <row r="1008" spans="1:9" ht="16" thickBot="1">
      <c r="A1008" s="133" t="s">
        <v>89</v>
      </c>
      <c r="B1008" s="311" t="s">
        <v>1371</v>
      </c>
      <c r="C1008" s="306" t="s">
        <v>692</v>
      </c>
      <c r="D1008" s="311" t="s">
        <v>1371</v>
      </c>
      <c r="E1008" s="310" t="s">
        <v>1372</v>
      </c>
      <c r="H1008" s="291"/>
      <c r="I1008" s="294"/>
    </row>
    <row r="1009" spans="1:9" ht="16" thickBot="1">
      <c r="A1009" s="133" t="s">
        <v>89</v>
      </c>
      <c r="B1009" s="311" t="s">
        <v>2186</v>
      </c>
      <c r="C1009" s="306" t="s">
        <v>1926</v>
      </c>
      <c r="D1009" s="311" t="s">
        <v>2186</v>
      </c>
      <c r="E1009" s="310" t="s">
        <v>1373</v>
      </c>
      <c r="H1009" s="291"/>
      <c r="I1009" s="294"/>
    </row>
    <row r="1010" spans="1:9" ht="16" thickBot="1">
      <c r="A1010" s="133" t="s">
        <v>89</v>
      </c>
      <c r="B1010" s="311" t="s">
        <v>2187</v>
      </c>
      <c r="C1010" s="306" t="s">
        <v>693</v>
      </c>
      <c r="D1010" s="311" t="s">
        <v>2187</v>
      </c>
      <c r="E1010" s="310" t="s">
        <v>1372</v>
      </c>
      <c r="H1010" s="291"/>
      <c r="I1010" s="294"/>
    </row>
    <row r="1011" spans="1:9" ht="16" thickBot="1">
      <c r="A1011" s="133" t="s">
        <v>89</v>
      </c>
      <c r="B1011" s="311" t="s">
        <v>2188</v>
      </c>
      <c r="C1011" s="306" t="s">
        <v>1927</v>
      </c>
      <c r="D1011" s="311" t="s">
        <v>2188</v>
      </c>
      <c r="E1011" s="310" t="s">
        <v>2556</v>
      </c>
      <c r="H1011" s="291"/>
      <c r="I1011" s="294"/>
    </row>
    <row r="1012" spans="1:9" ht="16" thickBot="1">
      <c r="A1012" s="133" t="s">
        <v>89</v>
      </c>
      <c r="B1012" s="311" t="s">
        <v>2189</v>
      </c>
      <c r="C1012" s="306" t="s">
        <v>1928</v>
      </c>
      <c r="D1012" s="311" t="s">
        <v>2189</v>
      </c>
      <c r="E1012" s="310" t="s">
        <v>1618</v>
      </c>
      <c r="H1012" s="295"/>
      <c r="I1012" s="292"/>
    </row>
    <row r="1013" spans="1:9" ht="16" thickBot="1">
      <c r="A1013" s="133" t="s">
        <v>89</v>
      </c>
      <c r="B1013" s="311" t="s">
        <v>1374</v>
      </c>
      <c r="C1013" s="306" t="s">
        <v>694</v>
      </c>
      <c r="D1013" s="311" t="s">
        <v>1374</v>
      </c>
      <c r="E1013" s="310" t="s">
        <v>1375</v>
      </c>
      <c r="H1013" s="295"/>
      <c r="I1013" s="292"/>
    </row>
    <row r="1014" spans="1:9" ht="16" thickBot="1">
      <c r="A1014" s="133" t="s">
        <v>89</v>
      </c>
      <c r="B1014" s="311" t="s">
        <v>2190</v>
      </c>
      <c r="C1014" s="306" t="s">
        <v>1929</v>
      </c>
      <c r="D1014" s="311" t="s">
        <v>2190</v>
      </c>
      <c r="E1014" s="310" t="s">
        <v>2557</v>
      </c>
      <c r="H1014" s="295"/>
      <c r="I1014" s="292"/>
    </row>
    <row r="1015" spans="1:9" ht="16" thickBot="1">
      <c r="A1015" s="133" t="s">
        <v>89</v>
      </c>
      <c r="B1015" s="311" t="s">
        <v>2383</v>
      </c>
      <c r="C1015" s="306" t="s">
        <v>2343</v>
      </c>
      <c r="D1015" s="311" t="s">
        <v>2383</v>
      </c>
      <c r="E1015" s="310" t="s">
        <v>1391</v>
      </c>
      <c r="H1015" s="295"/>
      <c r="I1015" s="292"/>
    </row>
    <row r="1016" spans="1:9" ht="16" thickBot="1">
      <c r="A1016" s="133" t="s">
        <v>89</v>
      </c>
      <c r="B1016" s="311" t="s">
        <v>2191</v>
      </c>
      <c r="C1016" s="306" t="s">
        <v>1930</v>
      </c>
      <c r="D1016" s="311" t="s">
        <v>2191</v>
      </c>
      <c r="E1016" s="310" t="s">
        <v>2558</v>
      </c>
      <c r="H1016" s="295"/>
      <c r="I1016" s="292"/>
    </row>
    <row r="1017" spans="1:9" ht="16" thickBot="1">
      <c r="A1017" s="133" t="s">
        <v>89</v>
      </c>
      <c r="B1017" s="311" t="s">
        <v>1065</v>
      </c>
      <c r="C1017" s="306" t="s">
        <v>1931</v>
      </c>
      <c r="D1017" s="311" t="s">
        <v>1065</v>
      </c>
      <c r="E1017" s="310" t="s">
        <v>1068</v>
      </c>
      <c r="H1017" s="295"/>
      <c r="I1017" s="292"/>
    </row>
    <row r="1018" spans="1:9" ht="16" thickBot="1">
      <c r="A1018" s="133" t="s">
        <v>89</v>
      </c>
      <c r="B1018" s="311" t="s">
        <v>1381</v>
      </c>
      <c r="C1018" s="306" t="s">
        <v>698</v>
      </c>
      <c r="D1018" s="311" t="s">
        <v>1381</v>
      </c>
      <c r="E1018" s="310" t="s">
        <v>1068</v>
      </c>
      <c r="H1018" s="295"/>
      <c r="I1018" s="292"/>
    </row>
    <row r="1019" spans="1:9" ht="16" thickBot="1">
      <c r="A1019" s="133" t="s">
        <v>89</v>
      </c>
      <c r="B1019" s="311" t="s">
        <v>1383</v>
      </c>
      <c r="C1019" s="306" t="s">
        <v>699</v>
      </c>
      <c r="D1019" s="311" t="s">
        <v>1383</v>
      </c>
      <c r="E1019" s="310" t="s">
        <v>1068</v>
      </c>
      <c r="H1019" s="295"/>
      <c r="I1019" s="292"/>
    </row>
    <row r="1020" spans="1:9" ht="16" thickBot="1">
      <c r="A1020" s="133" t="s">
        <v>89</v>
      </c>
      <c r="B1020" s="312">
        <v>55565</v>
      </c>
      <c r="C1020" s="307" t="s">
        <v>2344</v>
      </c>
      <c r="D1020" s="312">
        <v>55565</v>
      </c>
      <c r="E1020" s="310" t="s">
        <v>2559</v>
      </c>
      <c r="H1020" s="295"/>
      <c r="I1020" s="292"/>
    </row>
    <row r="1021" spans="1:9" ht="16" thickBot="1">
      <c r="A1021" s="133" t="s">
        <v>89</v>
      </c>
      <c r="B1021" s="311" t="s">
        <v>2192</v>
      </c>
      <c r="C1021" s="306" t="s">
        <v>1932</v>
      </c>
      <c r="D1021" s="311" t="s">
        <v>2192</v>
      </c>
      <c r="E1021" s="310" t="s">
        <v>1068</v>
      </c>
      <c r="H1021" s="295"/>
      <c r="I1021" s="292"/>
    </row>
    <row r="1022" spans="1:9" ht="16" thickBot="1">
      <c r="A1022" s="133" t="s">
        <v>89</v>
      </c>
      <c r="B1022" s="311" t="s">
        <v>1067</v>
      </c>
      <c r="C1022" s="306" t="s">
        <v>510</v>
      </c>
      <c r="D1022" s="311" t="s">
        <v>1067</v>
      </c>
      <c r="E1022" s="310" t="s">
        <v>1068</v>
      </c>
      <c r="H1022" s="295"/>
      <c r="I1022" s="292"/>
    </row>
    <row r="1023" spans="1:9" ht="16" thickBot="1">
      <c r="A1023" s="133" t="s">
        <v>89</v>
      </c>
      <c r="B1023" s="311" t="s">
        <v>2193</v>
      </c>
      <c r="C1023" s="306" t="s">
        <v>1933</v>
      </c>
      <c r="D1023" s="311" t="s">
        <v>2193</v>
      </c>
      <c r="E1023" s="310" t="s">
        <v>1068</v>
      </c>
      <c r="H1023" s="295"/>
      <c r="I1023" s="292"/>
    </row>
    <row r="1024" spans="1:9" ht="16" thickBot="1">
      <c r="A1024" s="133" t="s">
        <v>89</v>
      </c>
      <c r="B1024" s="311" t="s">
        <v>1150</v>
      </c>
      <c r="C1024" s="306" t="s">
        <v>560</v>
      </c>
      <c r="D1024" s="311" t="s">
        <v>1150</v>
      </c>
      <c r="E1024" s="310" t="s">
        <v>1151</v>
      </c>
      <c r="H1024" s="295"/>
      <c r="I1024" s="292"/>
    </row>
    <row r="1025" spans="1:9" ht="16" thickBot="1">
      <c r="A1025" s="133" t="s">
        <v>89</v>
      </c>
      <c r="B1025" s="311" t="s">
        <v>1384</v>
      </c>
      <c r="C1025" s="306" t="s">
        <v>700</v>
      </c>
      <c r="D1025" s="311" t="s">
        <v>1384</v>
      </c>
      <c r="E1025" s="310" t="s">
        <v>1385</v>
      </c>
      <c r="H1025" s="295"/>
      <c r="I1025" s="292"/>
    </row>
    <row r="1026" spans="1:9" ht="16" thickBot="1">
      <c r="A1026" s="133" t="s">
        <v>89</v>
      </c>
      <c r="B1026" s="311" t="s">
        <v>1386</v>
      </c>
      <c r="C1026" s="306" t="s">
        <v>701</v>
      </c>
      <c r="D1026" s="311" t="s">
        <v>1386</v>
      </c>
      <c r="E1026" s="310" t="s">
        <v>1387</v>
      </c>
      <c r="H1026" s="295"/>
      <c r="I1026" s="292"/>
    </row>
    <row r="1027" spans="1:9" ht="16" thickBot="1">
      <c r="A1027" s="133" t="s">
        <v>89</v>
      </c>
      <c r="B1027" s="311" t="s">
        <v>2194</v>
      </c>
      <c r="C1027" s="306" t="s">
        <v>1934</v>
      </c>
      <c r="D1027" s="311" t="s">
        <v>2194</v>
      </c>
      <c r="E1027" s="310" t="s">
        <v>1622</v>
      </c>
      <c r="H1027" s="295"/>
      <c r="I1027" s="292"/>
    </row>
    <row r="1028" spans="1:9" ht="16" thickBot="1">
      <c r="A1028" s="133" t="s">
        <v>89</v>
      </c>
      <c r="B1028" s="311" t="s">
        <v>2195</v>
      </c>
      <c r="C1028" s="306" t="s">
        <v>1935</v>
      </c>
      <c r="D1028" s="311" t="s">
        <v>2195</v>
      </c>
      <c r="E1028" s="310" t="s">
        <v>2560</v>
      </c>
      <c r="H1028" s="295"/>
      <c r="I1028" s="292"/>
    </row>
    <row r="1029" spans="1:9" ht="16" thickBot="1">
      <c r="A1029" s="133" t="s">
        <v>89</v>
      </c>
      <c r="B1029" s="315" t="s">
        <v>2384</v>
      </c>
      <c r="C1029" s="307" t="s">
        <v>702</v>
      </c>
      <c r="D1029" s="315" t="s">
        <v>2384</v>
      </c>
      <c r="E1029" s="310" t="s">
        <v>1388</v>
      </c>
      <c r="H1029" s="295"/>
      <c r="I1029" s="292"/>
    </row>
    <row r="1030" spans="1:9" ht="16" thickBot="1">
      <c r="A1030" s="133" t="s">
        <v>89</v>
      </c>
      <c r="B1030" s="312">
        <v>55125</v>
      </c>
      <c r="C1030" s="307" t="s">
        <v>2345</v>
      </c>
      <c r="D1030" s="312">
        <v>55125</v>
      </c>
      <c r="E1030" s="310" t="s">
        <v>2561</v>
      </c>
      <c r="H1030" s="295"/>
      <c r="I1030" s="292"/>
    </row>
    <row r="1031" spans="1:9" ht="16" thickBot="1">
      <c r="A1031" s="133" t="s">
        <v>89</v>
      </c>
      <c r="B1031" s="311" t="s">
        <v>2196</v>
      </c>
      <c r="C1031" s="306" t="s">
        <v>1936</v>
      </c>
      <c r="D1031" s="311" t="s">
        <v>2196</v>
      </c>
      <c r="E1031" s="310" t="s">
        <v>2562</v>
      </c>
      <c r="H1031" s="295"/>
      <c r="I1031" s="292"/>
    </row>
    <row r="1032" spans="1:9" ht="16" thickBot="1">
      <c r="A1032" s="133" t="s">
        <v>89</v>
      </c>
      <c r="B1032" s="311" t="s">
        <v>1069</v>
      </c>
      <c r="C1032" s="306" t="s">
        <v>511</v>
      </c>
      <c r="D1032" s="311" t="s">
        <v>1069</v>
      </c>
      <c r="E1032" s="310" t="s">
        <v>1070</v>
      </c>
      <c r="H1032" s="295"/>
      <c r="I1032" s="292"/>
    </row>
    <row r="1033" spans="1:9" ht="16" thickBot="1">
      <c r="A1033" s="133" t="s">
        <v>89</v>
      </c>
      <c r="B1033" s="314">
        <v>2295</v>
      </c>
      <c r="C1033" s="307" t="s">
        <v>562</v>
      </c>
      <c r="D1033" s="314">
        <v>2295</v>
      </c>
      <c r="E1033" s="310" t="s">
        <v>1153</v>
      </c>
      <c r="H1033" s="295"/>
      <c r="I1033" s="292"/>
    </row>
    <row r="1034" spans="1:9" ht="16" thickBot="1">
      <c r="A1034" s="133" t="s">
        <v>89</v>
      </c>
      <c r="B1034" s="311" t="s">
        <v>2385</v>
      </c>
      <c r="C1034" s="306" t="s">
        <v>512</v>
      </c>
      <c r="D1034" s="311" t="s">
        <v>2385</v>
      </c>
      <c r="E1034" s="310" t="s">
        <v>2563</v>
      </c>
      <c r="H1034" s="295"/>
      <c r="I1034" s="292"/>
    </row>
    <row r="1035" spans="1:9" ht="16" thickBot="1">
      <c r="A1035" s="133" t="s">
        <v>89</v>
      </c>
      <c r="B1035" s="311" t="s">
        <v>1766</v>
      </c>
      <c r="C1035" s="306" t="s">
        <v>1625</v>
      </c>
      <c r="D1035" s="311" t="s">
        <v>1766</v>
      </c>
      <c r="E1035" s="310" t="s">
        <v>2564</v>
      </c>
      <c r="H1035" s="295"/>
      <c r="I1035" s="292"/>
    </row>
    <row r="1036" spans="1:9" ht="16" thickBot="1">
      <c r="A1036" s="133" t="s">
        <v>89</v>
      </c>
      <c r="B1036" s="311" t="s">
        <v>2386</v>
      </c>
      <c r="C1036" s="308" t="s">
        <v>2346</v>
      </c>
      <c r="D1036" s="311" t="s">
        <v>2386</v>
      </c>
      <c r="E1036" s="310" t="s">
        <v>2565</v>
      </c>
      <c r="H1036" s="295"/>
      <c r="I1036" s="292"/>
    </row>
    <row r="1037" spans="1:9" ht="16" thickBot="1">
      <c r="A1037" s="133" t="s">
        <v>89</v>
      </c>
      <c r="B1037" s="311" t="s">
        <v>1758</v>
      </c>
      <c r="C1037" s="306" t="s">
        <v>513</v>
      </c>
      <c r="D1037" s="311" t="s">
        <v>1758</v>
      </c>
      <c r="E1037" s="310" t="s">
        <v>1072</v>
      </c>
      <c r="H1037" s="295"/>
      <c r="I1037" s="292"/>
    </row>
    <row r="1038" spans="1:9" ht="16" thickBot="1">
      <c r="A1038" s="133" t="s">
        <v>89</v>
      </c>
      <c r="B1038" s="311" t="s">
        <v>1390</v>
      </c>
      <c r="C1038" s="306" t="s">
        <v>704</v>
      </c>
      <c r="D1038" s="311" t="s">
        <v>1390</v>
      </c>
      <c r="E1038" s="310" t="s">
        <v>1056</v>
      </c>
      <c r="H1038" s="295"/>
      <c r="I1038" s="292"/>
    </row>
    <row r="1039" spans="1:9" ht="16" thickBot="1">
      <c r="A1039" s="133" t="s">
        <v>89</v>
      </c>
      <c r="B1039" s="313" t="s">
        <v>2387</v>
      </c>
      <c r="C1039" s="307" t="s">
        <v>2347</v>
      </c>
      <c r="D1039" s="313" t="s">
        <v>2387</v>
      </c>
      <c r="E1039" s="310" t="s">
        <v>2566</v>
      </c>
      <c r="H1039" s="295"/>
      <c r="I1039" s="292"/>
    </row>
    <row r="1040" spans="1:9" ht="16" thickBot="1">
      <c r="A1040" s="133" t="s">
        <v>89</v>
      </c>
      <c r="B1040" s="311" t="s">
        <v>2197</v>
      </c>
      <c r="C1040" s="306" t="s">
        <v>514</v>
      </c>
      <c r="D1040" s="311" t="s">
        <v>2197</v>
      </c>
      <c r="E1040" s="310" t="s">
        <v>1074</v>
      </c>
      <c r="H1040" s="295"/>
      <c r="I1040" s="292"/>
    </row>
    <row r="1041" spans="1:9" ht="16" thickBot="1">
      <c r="A1041" s="133" t="s">
        <v>89</v>
      </c>
      <c r="B1041" s="311" t="s">
        <v>1392</v>
      </c>
      <c r="C1041" s="306" t="s">
        <v>705</v>
      </c>
      <c r="D1041" s="311" t="s">
        <v>1392</v>
      </c>
      <c r="E1041" s="310" t="s">
        <v>2567</v>
      </c>
      <c r="H1041" s="295"/>
      <c r="I1041" s="292"/>
    </row>
    <row r="1042" spans="1:9" ht="16" thickBot="1">
      <c r="A1042" s="133" t="s">
        <v>89</v>
      </c>
      <c r="B1042" s="315" t="s">
        <v>1393</v>
      </c>
      <c r="C1042" s="307" t="s">
        <v>706</v>
      </c>
      <c r="D1042" s="315" t="s">
        <v>1393</v>
      </c>
      <c r="E1042" s="310" t="s">
        <v>2568</v>
      </c>
      <c r="H1042" s="295"/>
      <c r="I1042" s="292"/>
    </row>
    <row r="1043" spans="1:9" ht="16" thickBot="1">
      <c r="A1043" s="133" t="s">
        <v>89</v>
      </c>
      <c r="B1043" s="311" t="s">
        <v>2198</v>
      </c>
      <c r="C1043" s="306" t="s">
        <v>1937</v>
      </c>
      <c r="D1043" s="311" t="s">
        <v>2198</v>
      </c>
      <c r="E1043" s="310" t="s">
        <v>1394</v>
      </c>
      <c r="H1043" s="295"/>
      <c r="I1043" s="292"/>
    </row>
    <row r="1044" spans="1:9" ht="16" thickBot="1">
      <c r="A1044" s="133" t="s">
        <v>89</v>
      </c>
      <c r="B1044" s="311" t="s">
        <v>2199</v>
      </c>
      <c r="C1044" s="306" t="s">
        <v>1938</v>
      </c>
      <c r="D1044" s="311" t="s">
        <v>2199</v>
      </c>
      <c r="E1044" s="310" t="s">
        <v>1074</v>
      </c>
      <c r="H1044" s="295"/>
      <c r="I1044" s="292"/>
    </row>
    <row r="1045" spans="1:9" ht="16" thickBot="1">
      <c r="A1045" s="133" t="s">
        <v>89</v>
      </c>
      <c r="B1045" s="311" t="s">
        <v>2200</v>
      </c>
      <c r="C1045" s="306" t="s">
        <v>761</v>
      </c>
      <c r="D1045" s="311" t="s">
        <v>2200</v>
      </c>
      <c r="E1045" s="310" t="s">
        <v>1075</v>
      </c>
      <c r="H1045" s="295"/>
      <c r="I1045" s="292"/>
    </row>
    <row r="1046" spans="1:9" ht="16" thickBot="1">
      <c r="A1046" s="133" t="s">
        <v>89</v>
      </c>
      <c r="B1046" s="311" t="s">
        <v>2201</v>
      </c>
      <c r="C1046" s="306" t="s">
        <v>1939</v>
      </c>
      <c r="D1046" s="311" t="s">
        <v>2201</v>
      </c>
      <c r="E1046" s="310" t="s">
        <v>1398</v>
      </c>
      <c r="H1046" s="295"/>
      <c r="I1046" s="292"/>
    </row>
    <row r="1047" spans="1:9" ht="16" thickBot="1">
      <c r="A1047" s="133" t="s">
        <v>89</v>
      </c>
      <c r="B1047" s="311" t="s">
        <v>2202</v>
      </c>
      <c r="C1047" s="306" t="s">
        <v>1940</v>
      </c>
      <c r="D1047" s="311" t="s">
        <v>2202</v>
      </c>
      <c r="E1047" s="310" t="s">
        <v>2569</v>
      </c>
      <c r="H1047" s="295"/>
      <c r="I1047" s="292"/>
    </row>
    <row r="1048" spans="1:9" ht="16" thickBot="1">
      <c r="A1048" s="133" t="s">
        <v>89</v>
      </c>
      <c r="B1048" s="311" t="s">
        <v>2203</v>
      </c>
      <c r="C1048" s="306" t="s">
        <v>515</v>
      </c>
      <c r="D1048" s="311" t="s">
        <v>2203</v>
      </c>
      <c r="E1048" s="310" t="s">
        <v>1075</v>
      </c>
      <c r="H1048" s="295"/>
      <c r="I1048" s="292"/>
    </row>
    <row r="1049" spans="1:9" ht="16" thickBot="1">
      <c r="A1049" s="133" t="s">
        <v>89</v>
      </c>
      <c r="B1049" s="311" t="s">
        <v>1399</v>
      </c>
      <c r="C1049" s="306" t="s">
        <v>709</v>
      </c>
      <c r="D1049" s="311" t="s">
        <v>1399</v>
      </c>
      <c r="E1049" s="310" t="s">
        <v>1400</v>
      </c>
      <c r="H1049" s="295"/>
      <c r="I1049" s="292"/>
    </row>
    <row r="1050" spans="1:9" ht="16" thickBot="1">
      <c r="A1050" s="133" t="s">
        <v>89</v>
      </c>
      <c r="B1050" s="311" t="s">
        <v>2204</v>
      </c>
      <c r="C1050" s="306" t="s">
        <v>1941</v>
      </c>
      <c r="D1050" s="311" t="s">
        <v>2204</v>
      </c>
      <c r="E1050" s="310" t="s">
        <v>2570</v>
      </c>
      <c r="H1050" s="295"/>
      <c r="I1050" s="292"/>
    </row>
    <row r="1051" spans="1:9" ht="16" thickBot="1">
      <c r="A1051" s="133" t="s">
        <v>89</v>
      </c>
      <c r="B1051" s="311" t="s">
        <v>1076</v>
      </c>
      <c r="C1051" s="306" t="s">
        <v>516</v>
      </c>
      <c r="D1051" s="311" t="s">
        <v>1076</v>
      </c>
      <c r="E1051" s="310" t="s">
        <v>1077</v>
      </c>
      <c r="H1051" s="295"/>
      <c r="I1051" s="292"/>
    </row>
    <row r="1052" spans="1:9" ht="16" thickBot="1">
      <c r="A1052" s="133" t="s">
        <v>89</v>
      </c>
      <c r="B1052" s="311" t="s">
        <v>2205</v>
      </c>
      <c r="C1052" s="306" t="s">
        <v>1942</v>
      </c>
      <c r="D1052" s="311" t="s">
        <v>2205</v>
      </c>
      <c r="E1052" s="310" t="s">
        <v>1629</v>
      </c>
      <c r="H1052" s="295"/>
      <c r="I1052" s="292"/>
    </row>
    <row r="1053" spans="1:9" ht="16" thickBot="1">
      <c r="A1053" s="133" t="s">
        <v>89</v>
      </c>
      <c r="B1053" s="311" t="s">
        <v>2206</v>
      </c>
      <c r="C1053" s="306" t="s">
        <v>1943</v>
      </c>
      <c r="D1053" s="311" t="s">
        <v>2206</v>
      </c>
      <c r="E1053" s="310" t="s">
        <v>2571</v>
      </c>
      <c r="H1053" s="295"/>
      <c r="I1053" s="292"/>
    </row>
    <row r="1054" spans="1:9" ht="16" thickBot="1">
      <c r="A1054" s="133" t="s">
        <v>89</v>
      </c>
      <c r="B1054" s="311" t="s">
        <v>2207</v>
      </c>
      <c r="C1054" s="306" t="s">
        <v>1944</v>
      </c>
      <c r="D1054" s="311" t="s">
        <v>2207</v>
      </c>
      <c r="E1054" s="310" t="s">
        <v>2572</v>
      </c>
      <c r="H1054" s="295"/>
      <c r="I1054" s="292"/>
    </row>
    <row r="1055" spans="1:9" ht="16" thickBot="1">
      <c r="A1055" s="133" t="s">
        <v>89</v>
      </c>
      <c r="B1055" s="311" t="s">
        <v>1401</v>
      </c>
      <c r="C1055" s="306" t="s">
        <v>710</v>
      </c>
      <c r="D1055" s="311" t="s">
        <v>1401</v>
      </c>
      <c r="E1055" s="310" t="s">
        <v>1402</v>
      </c>
      <c r="H1055" s="295"/>
      <c r="I1055" s="292"/>
    </row>
    <row r="1056" spans="1:9" ht="16" thickBot="1">
      <c r="A1056" s="133" t="s">
        <v>89</v>
      </c>
      <c r="B1056" s="311" t="s">
        <v>2208</v>
      </c>
      <c r="C1056" s="306" t="s">
        <v>517</v>
      </c>
      <c r="D1056" s="311" t="s">
        <v>2208</v>
      </c>
      <c r="E1056" s="310" t="s">
        <v>1078</v>
      </c>
      <c r="H1056" s="295"/>
      <c r="I1056" s="292"/>
    </row>
    <row r="1057" spans="1:9" ht="16" thickBot="1">
      <c r="A1057" s="133" t="s">
        <v>89</v>
      </c>
      <c r="B1057" s="311" t="s">
        <v>1413</v>
      </c>
      <c r="C1057" s="306" t="s">
        <v>1945</v>
      </c>
      <c r="D1057" s="311" t="s">
        <v>1413</v>
      </c>
      <c r="E1057" s="310" t="s">
        <v>2573</v>
      </c>
      <c r="H1057" s="295"/>
      <c r="I1057" s="292"/>
    </row>
    <row r="1058" spans="1:9" ht="16" thickBot="1">
      <c r="A1058" s="133" t="s">
        <v>89</v>
      </c>
      <c r="B1058" s="311" t="s">
        <v>2209</v>
      </c>
      <c r="C1058" s="306" t="s">
        <v>1946</v>
      </c>
      <c r="D1058" s="311" t="s">
        <v>2209</v>
      </c>
      <c r="E1058" s="310" t="s">
        <v>2574</v>
      </c>
      <c r="H1058" s="295"/>
      <c r="I1058" s="292"/>
    </row>
    <row r="1059" spans="1:9" ht="16" thickBot="1">
      <c r="A1059" s="133" t="s">
        <v>89</v>
      </c>
      <c r="B1059" s="311" t="s">
        <v>2210</v>
      </c>
      <c r="C1059" s="306" t="s">
        <v>1947</v>
      </c>
      <c r="D1059" s="311" t="s">
        <v>2210</v>
      </c>
      <c r="E1059" s="310" t="s">
        <v>2575</v>
      </c>
      <c r="H1059" s="295"/>
      <c r="I1059" s="292"/>
    </row>
    <row r="1060" spans="1:9" ht="16" thickBot="1">
      <c r="A1060" s="133" t="s">
        <v>89</v>
      </c>
      <c r="B1060" s="311" t="s">
        <v>2211</v>
      </c>
      <c r="C1060" s="309" t="s">
        <v>1948</v>
      </c>
      <c r="D1060" s="311" t="s">
        <v>2211</v>
      </c>
      <c r="E1060" s="310" t="s">
        <v>2576</v>
      </c>
      <c r="H1060" s="295"/>
      <c r="I1060" s="292"/>
    </row>
    <row r="1061" spans="1:9" ht="16" thickBot="1">
      <c r="A1061" s="133" t="s">
        <v>89</v>
      </c>
      <c r="B1061" s="311" t="s">
        <v>2212</v>
      </c>
      <c r="C1061" s="309" t="s">
        <v>564</v>
      </c>
      <c r="D1061" s="311" t="s">
        <v>2212</v>
      </c>
      <c r="E1061" s="310" t="s">
        <v>1156</v>
      </c>
      <c r="H1061" s="295"/>
      <c r="I1061" s="292"/>
    </row>
    <row r="1062" spans="1:9" ht="16" thickBot="1">
      <c r="A1062" s="133" t="s">
        <v>89</v>
      </c>
      <c r="B1062" s="311" t="s">
        <v>2213</v>
      </c>
      <c r="C1062" s="306" t="s">
        <v>1949</v>
      </c>
      <c r="D1062" s="311" t="s">
        <v>2213</v>
      </c>
      <c r="E1062" s="310" t="s">
        <v>2577</v>
      </c>
      <c r="H1062" s="295"/>
      <c r="I1062" s="292"/>
    </row>
    <row r="1063" spans="1:9" ht="16" thickBot="1">
      <c r="A1063" s="133" t="s">
        <v>89</v>
      </c>
      <c r="B1063" s="311" t="s">
        <v>1408</v>
      </c>
      <c r="C1063" s="306" t="s">
        <v>714</v>
      </c>
      <c r="D1063" s="311" t="s">
        <v>1408</v>
      </c>
      <c r="E1063" s="310" t="s">
        <v>1409</v>
      </c>
      <c r="H1063" s="295"/>
      <c r="I1063" s="292"/>
    </row>
    <row r="1064" spans="1:9" ht="16" thickBot="1">
      <c r="A1064" s="133" t="s">
        <v>89</v>
      </c>
      <c r="B1064" s="311" t="s">
        <v>2214</v>
      </c>
      <c r="C1064" s="306" t="s">
        <v>1950</v>
      </c>
      <c r="D1064" s="311" t="s">
        <v>2214</v>
      </c>
      <c r="E1064" s="310" t="s">
        <v>2578</v>
      </c>
      <c r="H1064" s="295"/>
      <c r="I1064" s="292"/>
    </row>
    <row r="1065" spans="1:9" ht="16" thickBot="1">
      <c r="A1065" s="133" t="s">
        <v>89</v>
      </c>
      <c r="B1065" s="311" t="s">
        <v>2215</v>
      </c>
      <c r="C1065" s="306" t="s">
        <v>1951</v>
      </c>
      <c r="D1065" s="311" t="s">
        <v>2215</v>
      </c>
      <c r="E1065" s="310" t="s">
        <v>2579</v>
      </c>
      <c r="H1065" s="295"/>
      <c r="I1065" s="292"/>
    </row>
    <row r="1066" spans="1:9" ht="16" thickBot="1">
      <c r="A1066" s="133" t="s">
        <v>89</v>
      </c>
      <c r="B1066" s="311" t="s">
        <v>2216</v>
      </c>
      <c r="C1066" s="306" t="s">
        <v>1952</v>
      </c>
      <c r="D1066" s="311" t="s">
        <v>2216</v>
      </c>
      <c r="E1066" s="310" t="s">
        <v>2580</v>
      </c>
      <c r="H1066" s="295"/>
      <c r="I1066" s="292"/>
    </row>
    <row r="1067" spans="1:9" ht="16" thickBot="1">
      <c r="A1067" s="133" t="s">
        <v>89</v>
      </c>
      <c r="B1067" s="311" t="s">
        <v>2388</v>
      </c>
      <c r="C1067" s="308" t="s">
        <v>2348</v>
      </c>
      <c r="D1067" s="311" t="s">
        <v>2388</v>
      </c>
      <c r="E1067" s="310" t="s">
        <v>2581</v>
      </c>
      <c r="H1067" s="295"/>
      <c r="I1067" s="292"/>
    </row>
    <row r="1068" spans="1:9" ht="16" thickBot="1">
      <c r="A1068" s="133" t="s">
        <v>89</v>
      </c>
      <c r="B1068" s="311" t="s">
        <v>2217</v>
      </c>
      <c r="C1068" s="306" t="s">
        <v>1953</v>
      </c>
      <c r="D1068" s="311" t="s">
        <v>2217</v>
      </c>
      <c r="E1068" s="310" t="s">
        <v>2582</v>
      </c>
      <c r="H1068" s="295"/>
      <c r="I1068" s="292"/>
    </row>
    <row r="1069" spans="1:9" ht="16" thickBot="1">
      <c r="A1069" s="133" t="s">
        <v>89</v>
      </c>
      <c r="B1069" s="311" t="s">
        <v>2218</v>
      </c>
      <c r="C1069" s="306" t="s">
        <v>1954</v>
      </c>
      <c r="D1069" s="311" t="s">
        <v>2218</v>
      </c>
      <c r="E1069" s="310" t="s">
        <v>2583</v>
      </c>
      <c r="H1069" s="295"/>
      <c r="I1069" s="292"/>
    </row>
    <row r="1070" spans="1:9" ht="16" thickBot="1">
      <c r="A1070" s="133" t="s">
        <v>89</v>
      </c>
      <c r="B1070" s="312">
        <v>55490</v>
      </c>
      <c r="C1070" s="307" t="s">
        <v>2349</v>
      </c>
      <c r="D1070" s="312">
        <v>55490</v>
      </c>
      <c r="E1070" s="310" t="s">
        <v>2584</v>
      </c>
      <c r="H1070" s="295"/>
      <c r="I1070" s="292"/>
    </row>
    <row r="1071" spans="1:9" ht="16" thickBot="1">
      <c r="A1071" s="133" t="s">
        <v>89</v>
      </c>
      <c r="B1071" s="311" t="s">
        <v>2389</v>
      </c>
      <c r="C1071" s="310" t="s">
        <v>2350</v>
      </c>
      <c r="D1071" s="311" t="s">
        <v>2389</v>
      </c>
      <c r="E1071" s="310" t="s">
        <v>2585</v>
      </c>
      <c r="H1071" s="295"/>
      <c r="I1071" s="292"/>
    </row>
    <row r="1072" spans="1:9" ht="16" thickBot="1">
      <c r="A1072" s="133" t="s">
        <v>89</v>
      </c>
      <c r="B1072" s="311" t="s">
        <v>2219</v>
      </c>
      <c r="C1072" s="306" t="s">
        <v>1955</v>
      </c>
      <c r="D1072" s="311" t="s">
        <v>2219</v>
      </c>
      <c r="E1072" s="310" t="s">
        <v>2586</v>
      </c>
      <c r="H1072" s="295"/>
      <c r="I1072" s="292"/>
    </row>
    <row r="1073" spans="1:9" ht="16" thickBot="1">
      <c r="A1073" s="133" t="s">
        <v>89</v>
      </c>
      <c r="B1073" s="311" t="s">
        <v>2220</v>
      </c>
      <c r="C1073" s="306" t="s">
        <v>1956</v>
      </c>
      <c r="D1073" s="311" t="s">
        <v>2220</v>
      </c>
      <c r="E1073" s="310" t="s">
        <v>2587</v>
      </c>
      <c r="H1073" s="295"/>
      <c r="I1073" s="292"/>
    </row>
    <row r="1074" spans="1:9" ht="16" thickBot="1">
      <c r="A1074" s="133" t="s">
        <v>89</v>
      </c>
      <c r="B1074" s="311" t="s">
        <v>2221</v>
      </c>
      <c r="C1074" s="306" t="s">
        <v>1957</v>
      </c>
      <c r="D1074" s="311" t="s">
        <v>2221</v>
      </c>
      <c r="E1074" s="310" t="s">
        <v>2587</v>
      </c>
      <c r="H1074" s="295"/>
      <c r="I1074" s="292"/>
    </row>
    <row r="1075" spans="1:9" ht="16" thickBot="1">
      <c r="A1075" s="133" t="s">
        <v>89</v>
      </c>
      <c r="B1075" s="311" t="s">
        <v>2222</v>
      </c>
      <c r="C1075" s="306" t="s">
        <v>1958</v>
      </c>
      <c r="D1075" s="311" t="s">
        <v>2222</v>
      </c>
      <c r="E1075" s="310" t="s">
        <v>1515</v>
      </c>
      <c r="H1075" s="295"/>
      <c r="I1075" s="292"/>
    </row>
    <row r="1076" spans="1:9" ht="16" thickBot="1">
      <c r="A1076" s="133" t="s">
        <v>89</v>
      </c>
      <c r="B1076" s="311" t="s">
        <v>1762</v>
      </c>
      <c r="C1076" s="306" t="s">
        <v>1959</v>
      </c>
      <c r="D1076" s="311" t="s">
        <v>1762</v>
      </c>
      <c r="E1076" s="310" t="s">
        <v>2588</v>
      </c>
      <c r="H1076" s="295"/>
      <c r="I1076" s="292"/>
    </row>
    <row r="1077" spans="1:9" ht="16" thickBot="1">
      <c r="A1077" s="133" t="s">
        <v>89</v>
      </c>
      <c r="B1077" s="311" t="s">
        <v>2223</v>
      </c>
      <c r="C1077" s="306" t="s">
        <v>1960</v>
      </c>
      <c r="D1077" s="311" t="s">
        <v>2223</v>
      </c>
      <c r="E1077" s="310" t="s">
        <v>1410</v>
      </c>
      <c r="H1077" s="295"/>
      <c r="I1077" s="292"/>
    </row>
    <row r="1078" spans="1:9" ht="16" thickBot="1">
      <c r="A1078" s="133" t="s">
        <v>89</v>
      </c>
      <c r="B1078" s="311" t="s">
        <v>2224</v>
      </c>
      <c r="C1078" s="306" t="s">
        <v>1961</v>
      </c>
      <c r="D1078" s="311" t="s">
        <v>2224</v>
      </c>
      <c r="E1078" s="310" t="s">
        <v>2589</v>
      </c>
      <c r="H1078" s="295"/>
      <c r="I1078" s="292"/>
    </row>
    <row r="1079" spans="1:9" ht="16" thickBot="1">
      <c r="A1079" s="133" t="s">
        <v>89</v>
      </c>
      <c r="B1079" s="311" t="s">
        <v>1411</v>
      </c>
      <c r="C1079" s="306" t="s">
        <v>716</v>
      </c>
      <c r="D1079" s="311" t="s">
        <v>1411</v>
      </c>
      <c r="E1079" s="310" t="s">
        <v>1412</v>
      </c>
      <c r="H1079" s="295"/>
      <c r="I1079" s="292"/>
    </row>
    <row r="1080" spans="1:9" ht="16" thickBot="1">
      <c r="A1080" s="133" t="s">
        <v>89</v>
      </c>
      <c r="B1080" s="312">
        <v>38248</v>
      </c>
      <c r="C1080" s="307" t="s">
        <v>2351</v>
      </c>
      <c r="D1080" s="312">
        <v>38248</v>
      </c>
      <c r="E1080" s="310" t="s">
        <v>2590</v>
      </c>
      <c r="H1080" s="295"/>
      <c r="I1080" s="292"/>
    </row>
    <row r="1081" spans="1:9" ht="16" thickBot="1">
      <c r="A1081" s="133" t="s">
        <v>89</v>
      </c>
      <c r="B1081" s="311" t="s">
        <v>2225</v>
      </c>
      <c r="C1081" s="306" t="s">
        <v>1962</v>
      </c>
      <c r="D1081" s="311" t="s">
        <v>2225</v>
      </c>
      <c r="E1081" s="310" t="s">
        <v>2591</v>
      </c>
      <c r="H1081" s="295"/>
      <c r="I1081" s="292"/>
    </row>
    <row r="1082" spans="1:9" ht="16" thickBot="1">
      <c r="A1082" s="133" t="s">
        <v>89</v>
      </c>
      <c r="B1082" s="312">
        <v>55568</v>
      </c>
      <c r="C1082" s="307" t="s">
        <v>2352</v>
      </c>
      <c r="D1082" s="312">
        <v>55568</v>
      </c>
      <c r="E1082" s="310" t="s">
        <v>2592</v>
      </c>
      <c r="H1082" s="295"/>
      <c r="I1082" s="292"/>
    </row>
    <row r="1083" spans="1:9" ht="16" thickBot="1">
      <c r="A1083" s="133" t="s">
        <v>89</v>
      </c>
      <c r="B1083" s="311" t="s">
        <v>2226</v>
      </c>
      <c r="C1083" s="306" t="s">
        <v>1963</v>
      </c>
      <c r="D1083" s="311" t="s">
        <v>2226</v>
      </c>
      <c r="E1083" s="310" t="s">
        <v>2593</v>
      </c>
      <c r="H1083" s="295"/>
      <c r="I1083" s="292"/>
    </row>
    <row r="1084" spans="1:9" ht="16" thickBot="1">
      <c r="A1084" s="133" t="s">
        <v>89</v>
      </c>
      <c r="B1084" s="312">
        <v>38254</v>
      </c>
      <c r="C1084" s="307" t="s">
        <v>2353</v>
      </c>
      <c r="D1084" s="312">
        <v>38254</v>
      </c>
      <c r="E1084" s="310" t="s">
        <v>2594</v>
      </c>
      <c r="H1084" s="295"/>
      <c r="I1084" s="292"/>
    </row>
    <row r="1085" spans="1:9" ht="16" thickBot="1">
      <c r="A1085" s="133" t="s">
        <v>89</v>
      </c>
      <c r="B1085" s="311" t="s">
        <v>2227</v>
      </c>
      <c r="C1085" s="306" t="s">
        <v>1964</v>
      </c>
      <c r="D1085" s="311" t="s">
        <v>2227</v>
      </c>
      <c r="E1085" s="310" t="s">
        <v>1640</v>
      </c>
      <c r="H1085" s="295"/>
      <c r="I1085" s="292"/>
    </row>
    <row r="1086" spans="1:9" ht="16" thickBot="1">
      <c r="A1086" s="133" t="s">
        <v>89</v>
      </c>
      <c r="B1086" s="311" t="s">
        <v>1415</v>
      </c>
      <c r="C1086" s="306" t="s">
        <v>718</v>
      </c>
      <c r="D1086" s="311" t="s">
        <v>1415</v>
      </c>
      <c r="E1086" s="310" t="s">
        <v>1079</v>
      </c>
      <c r="H1086" s="295"/>
      <c r="I1086" s="292"/>
    </row>
    <row r="1087" spans="1:9" ht="16" thickBot="1">
      <c r="A1087" s="133" t="s">
        <v>89</v>
      </c>
      <c r="B1087" s="311" t="s">
        <v>2228</v>
      </c>
      <c r="C1087" s="306" t="s">
        <v>719</v>
      </c>
      <c r="D1087" s="311" t="s">
        <v>2228</v>
      </c>
      <c r="E1087" s="310" t="s">
        <v>1416</v>
      </c>
      <c r="H1087" s="295"/>
      <c r="I1087" s="292"/>
    </row>
    <row r="1088" spans="1:9" ht="16" thickBot="1">
      <c r="A1088" s="133" t="s">
        <v>89</v>
      </c>
      <c r="B1088" s="311" t="s">
        <v>2229</v>
      </c>
      <c r="C1088" s="306" t="s">
        <v>1965</v>
      </c>
      <c r="D1088" s="311" t="s">
        <v>2229</v>
      </c>
      <c r="E1088" s="310" t="s">
        <v>2595</v>
      </c>
      <c r="H1088" s="295"/>
      <c r="I1088" s="292"/>
    </row>
    <row r="1089" spans="1:9" ht="16" thickBot="1">
      <c r="A1089" s="133" t="s">
        <v>89</v>
      </c>
      <c r="B1089" s="311" t="s">
        <v>2230</v>
      </c>
      <c r="C1089" s="306" t="s">
        <v>1966</v>
      </c>
      <c r="D1089" s="311" t="s">
        <v>2230</v>
      </c>
      <c r="E1089" s="310" t="s">
        <v>2596</v>
      </c>
      <c r="H1089" s="295"/>
      <c r="I1089" s="292"/>
    </row>
    <row r="1090" spans="1:9" ht="16" thickBot="1">
      <c r="A1090" s="133" t="s">
        <v>89</v>
      </c>
      <c r="B1090" s="311" t="s">
        <v>2231</v>
      </c>
      <c r="C1090" s="306" t="s">
        <v>1967</v>
      </c>
      <c r="D1090" s="311" t="s">
        <v>2231</v>
      </c>
      <c r="E1090" s="310" t="s">
        <v>2597</v>
      </c>
      <c r="H1090" s="295"/>
      <c r="I1090" s="292"/>
    </row>
    <row r="1091" spans="1:9" ht="16" thickBot="1">
      <c r="A1091" s="133" t="s">
        <v>89</v>
      </c>
      <c r="B1091" s="311" t="s">
        <v>1080</v>
      </c>
      <c r="C1091" s="306" t="s">
        <v>519</v>
      </c>
      <c r="D1091" s="311" t="s">
        <v>1080</v>
      </c>
      <c r="E1091" s="310" t="s">
        <v>1081</v>
      </c>
      <c r="H1091" s="295"/>
      <c r="I1091" s="292"/>
    </row>
    <row r="1092" spans="1:9" ht="16" thickBot="1">
      <c r="A1092" s="133" t="s">
        <v>89</v>
      </c>
      <c r="B1092" s="312">
        <v>55147</v>
      </c>
      <c r="C1092" s="307" t="s">
        <v>2354</v>
      </c>
      <c r="D1092" s="312">
        <v>55147</v>
      </c>
      <c r="E1092" s="310" t="s">
        <v>2598</v>
      </c>
      <c r="H1092" s="295"/>
      <c r="I1092" s="292"/>
    </row>
    <row r="1093" spans="1:9" ht="16" thickBot="1">
      <c r="A1093" s="133" t="s">
        <v>89</v>
      </c>
      <c r="B1093" s="311" t="s">
        <v>1274</v>
      </c>
      <c r="C1093" s="306" t="s">
        <v>520</v>
      </c>
      <c r="D1093" s="311" t="s">
        <v>1274</v>
      </c>
      <c r="E1093" s="310" t="s">
        <v>2599</v>
      </c>
      <c r="H1093" s="295"/>
      <c r="I1093" s="292"/>
    </row>
    <row r="1094" spans="1:9" ht="16" thickBot="1">
      <c r="A1094" s="133" t="s">
        <v>89</v>
      </c>
      <c r="B1094" s="311" t="s">
        <v>2232</v>
      </c>
      <c r="C1094" s="306" t="s">
        <v>1968</v>
      </c>
      <c r="D1094" s="311" t="s">
        <v>2232</v>
      </c>
      <c r="E1094" s="310" t="s">
        <v>2600</v>
      </c>
      <c r="H1094" s="295"/>
      <c r="I1094" s="292"/>
    </row>
    <row r="1095" spans="1:9" ht="16" thickBot="1">
      <c r="A1095" s="133" t="s">
        <v>89</v>
      </c>
      <c r="B1095" s="312">
        <v>55117</v>
      </c>
      <c r="C1095" s="307" t="s">
        <v>2355</v>
      </c>
      <c r="D1095" s="312">
        <v>55117</v>
      </c>
      <c r="E1095" s="310" t="s">
        <v>2601</v>
      </c>
      <c r="H1095" s="295"/>
      <c r="I1095" s="292"/>
    </row>
    <row r="1096" spans="1:9" ht="16" thickBot="1">
      <c r="A1096" s="133" t="s">
        <v>89</v>
      </c>
      <c r="B1096" s="311" t="s">
        <v>1084</v>
      </c>
      <c r="C1096" s="306" t="s">
        <v>1969</v>
      </c>
      <c r="D1096" s="311" t="s">
        <v>1084</v>
      </c>
      <c r="E1096" s="310" t="s">
        <v>2602</v>
      </c>
      <c r="H1096" s="295"/>
      <c r="I1096" s="292"/>
    </row>
    <row r="1097" spans="1:9" ht="16" thickBot="1">
      <c r="A1097" s="133" t="s">
        <v>89</v>
      </c>
      <c r="B1097" s="311" t="s">
        <v>2233</v>
      </c>
      <c r="C1097" s="306" t="s">
        <v>1771</v>
      </c>
      <c r="D1097" s="311" t="s">
        <v>2233</v>
      </c>
      <c r="E1097" s="310" t="s">
        <v>2603</v>
      </c>
      <c r="H1097" s="295"/>
      <c r="I1097" s="292"/>
    </row>
    <row r="1098" spans="1:9" ht="16" thickBot="1">
      <c r="A1098" s="133" t="s">
        <v>89</v>
      </c>
      <c r="B1098" s="311" t="s">
        <v>1417</v>
      </c>
      <c r="C1098" s="306" t="s">
        <v>1970</v>
      </c>
      <c r="D1098" s="311" t="s">
        <v>1417</v>
      </c>
      <c r="E1098" s="310" t="s">
        <v>1418</v>
      </c>
      <c r="H1098" s="295"/>
      <c r="I1098" s="292"/>
    </row>
    <row r="1099" spans="1:9" ht="16" thickBot="1">
      <c r="A1099" s="133" t="s">
        <v>89</v>
      </c>
      <c r="B1099" s="311" t="s">
        <v>2234</v>
      </c>
      <c r="C1099" s="306" t="s">
        <v>1971</v>
      </c>
      <c r="D1099" s="311" t="s">
        <v>2234</v>
      </c>
      <c r="E1099" s="310" t="s">
        <v>2604</v>
      </c>
      <c r="H1099" s="295"/>
      <c r="I1099" s="292"/>
    </row>
    <row r="1100" spans="1:9" ht="16" thickBot="1">
      <c r="A1100" s="133" t="s">
        <v>89</v>
      </c>
      <c r="B1100" s="311" t="s">
        <v>2235</v>
      </c>
      <c r="C1100" s="306" t="s">
        <v>1972</v>
      </c>
      <c r="D1100" s="311" t="s">
        <v>2235</v>
      </c>
      <c r="E1100" s="310" t="s">
        <v>2605</v>
      </c>
      <c r="H1100" s="295"/>
      <c r="I1100" s="292"/>
    </row>
    <row r="1101" spans="1:9" ht="16" thickBot="1">
      <c r="A1101" s="133" t="s">
        <v>89</v>
      </c>
      <c r="B1101" s="311" t="s">
        <v>2236</v>
      </c>
      <c r="C1101" s="306" t="s">
        <v>522</v>
      </c>
      <c r="D1101" s="311" t="s">
        <v>2236</v>
      </c>
      <c r="E1101" s="310" t="s">
        <v>1086</v>
      </c>
      <c r="H1101" s="295"/>
      <c r="I1101" s="292"/>
    </row>
    <row r="1102" spans="1:9" ht="16" thickBot="1">
      <c r="A1102" s="133" t="s">
        <v>89</v>
      </c>
      <c r="B1102" s="311" t="s">
        <v>2237</v>
      </c>
      <c r="C1102" s="306" t="s">
        <v>1973</v>
      </c>
      <c r="D1102" s="311" t="s">
        <v>2237</v>
      </c>
      <c r="E1102" s="310" t="s">
        <v>1646</v>
      </c>
      <c r="H1102" s="295"/>
      <c r="I1102" s="292"/>
    </row>
    <row r="1103" spans="1:9" ht="16" thickBot="1">
      <c r="A1103" s="133" t="s">
        <v>89</v>
      </c>
      <c r="B1103" s="311" t="s">
        <v>2390</v>
      </c>
      <c r="C1103" s="308" t="s">
        <v>2356</v>
      </c>
      <c r="D1103" s="311" t="s">
        <v>2390</v>
      </c>
      <c r="E1103" s="310" t="s">
        <v>2606</v>
      </c>
      <c r="H1103" s="295"/>
      <c r="I1103" s="292"/>
    </row>
    <row r="1104" spans="1:9" ht="16" thickBot="1">
      <c r="A1104" s="133" t="s">
        <v>89</v>
      </c>
      <c r="B1104" s="311" t="s">
        <v>2238</v>
      </c>
      <c r="C1104" s="306" t="s">
        <v>1974</v>
      </c>
      <c r="D1104" s="311" t="s">
        <v>2238</v>
      </c>
      <c r="E1104" s="310" t="s">
        <v>1495</v>
      </c>
      <c r="H1104" s="295"/>
      <c r="I1104" s="292"/>
    </row>
    <row r="1105" spans="1:9" ht="16" thickBot="1">
      <c r="A1105" s="133" t="s">
        <v>89</v>
      </c>
      <c r="B1105" s="311" t="s">
        <v>1494</v>
      </c>
      <c r="C1105" s="306" t="s">
        <v>2357</v>
      </c>
      <c r="D1105" s="311" t="s">
        <v>1494</v>
      </c>
      <c r="E1105" s="310" t="s">
        <v>1495</v>
      </c>
      <c r="H1105" s="295"/>
      <c r="I1105" s="292"/>
    </row>
    <row r="1106" spans="1:9" ht="16" thickBot="1">
      <c r="A1106" s="133" t="s">
        <v>89</v>
      </c>
      <c r="B1106" s="311" t="s">
        <v>2391</v>
      </c>
      <c r="C1106" s="308" t="s">
        <v>2358</v>
      </c>
      <c r="D1106" s="311" t="s">
        <v>2391</v>
      </c>
      <c r="E1106" s="310" t="s">
        <v>2607</v>
      </c>
      <c r="H1106" s="295"/>
      <c r="I1106" s="292"/>
    </row>
    <row r="1107" spans="1:9" ht="16" thickBot="1">
      <c r="A1107" s="133" t="s">
        <v>89</v>
      </c>
      <c r="B1107" s="311" t="s">
        <v>2392</v>
      </c>
      <c r="C1107" s="308" t="s">
        <v>2359</v>
      </c>
      <c r="D1107" s="311" t="s">
        <v>2392</v>
      </c>
      <c r="E1107" s="310" t="s">
        <v>2608</v>
      </c>
      <c r="H1107" s="295"/>
      <c r="I1107" s="292"/>
    </row>
    <row r="1108" spans="1:9" ht="16" thickBot="1">
      <c r="A1108" s="133" t="s">
        <v>89</v>
      </c>
      <c r="B1108" s="311" t="s">
        <v>1421</v>
      </c>
      <c r="C1108" s="306" t="s">
        <v>722</v>
      </c>
      <c r="D1108" s="311" t="s">
        <v>1421</v>
      </c>
      <c r="E1108" s="310" t="s">
        <v>1158</v>
      </c>
      <c r="H1108" s="295"/>
      <c r="I1108" s="292"/>
    </row>
    <row r="1109" spans="1:9" ht="15.5">
      <c r="A1109" s="4" t="s">
        <v>89</v>
      </c>
      <c r="B1109" s="311" t="s">
        <v>1157</v>
      </c>
      <c r="C1109" s="306" t="s">
        <v>565</v>
      </c>
      <c r="D1109" s="311" t="s">
        <v>1157</v>
      </c>
      <c r="E1109" s="310" t="s">
        <v>1158</v>
      </c>
    </row>
    <row r="1110" spans="1:9" ht="15.5">
      <c r="A1110" s="4" t="s">
        <v>89</v>
      </c>
      <c r="B1110" s="311" t="s">
        <v>2239</v>
      </c>
      <c r="C1110" s="306" t="s">
        <v>1975</v>
      </c>
      <c r="D1110" s="311" t="s">
        <v>2239</v>
      </c>
      <c r="E1110" s="310" t="s">
        <v>2609</v>
      </c>
    </row>
    <row r="1111" spans="1:9" ht="15.5">
      <c r="A1111" s="4" t="s">
        <v>89</v>
      </c>
      <c r="B1111" s="311" t="s">
        <v>2240</v>
      </c>
      <c r="C1111" s="306" t="s">
        <v>1976</v>
      </c>
      <c r="D1111" s="311" t="s">
        <v>2240</v>
      </c>
      <c r="E1111" s="310" t="s">
        <v>2610</v>
      </c>
    </row>
    <row r="1112" spans="1:9" ht="15.5">
      <c r="A1112" s="4" t="s">
        <v>89</v>
      </c>
      <c r="B1112" s="311" t="s">
        <v>2241</v>
      </c>
      <c r="C1112" s="306" t="s">
        <v>1977</v>
      </c>
      <c r="D1112" s="311" t="s">
        <v>2241</v>
      </c>
      <c r="E1112" s="310" t="s">
        <v>2611</v>
      </c>
    </row>
    <row r="1113" spans="1:9" ht="15.5">
      <c r="A1113" s="4" t="s">
        <v>89</v>
      </c>
      <c r="B1113" s="311" t="s">
        <v>1087</v>
      </c>
      <c r="C1113" s="306" t="s">
        <v>523</v>
      </c>
      <c r="D1113" s="311" t="s">
        <v>1087</v>
      </c>
      <c r="E1113" s="310" t="s">
        <v>1088</v>
      </c>
    </row>
    <row r="1114" spans="1:9" ht="15.5">
      <c r="A1114" s="4" t="s">
        <v>89</v>
      </c>
      <c r="B1114" s="311" t="s">
        <v>1422</v>
      </c>
      <c r="C1114" s="306" t="s">
        <v>723</v>
      </c>
      <c r="D1114" s="311" t="s">
        <v>1422</v>
      </c>
      <c r="E1114" s="310" t="s">
        <v>1090</v>
      </c>
    </row>
    <row r="1115" spans="1:9" ht="15.5">
      <c r="A1115" s="4" t="s">
        <v>89</v>
      </c>
      <c r="B1115" s="313" t="s">
        <v>1423</v>
      </c>
      <c r="C1115" s="307" t="s">
        <v>724</v>
      </c>
      <c r="D1115" s="313" t="s">
        <v>1423</v>
      </c>
      <c r="E1115" s="310" t="s">
        <v>1424</v>
      </c>
    </row>
    <row r="1116" spans="1:9" ht="15.5">
      <c r="A1116" s="4" t="s">
        <v>89</v>
      </c>
      <c r="B1116" s="311" t="s">
        <v>1089</v>
      </c>
      <c r="C1116" s="306" t="s">
        <v>1978</v>
      </c>
      <c r="D1116" s="311" t="s">
        <v>1089</v>
      </c>
      <c r="E1116" s="310" t="s">
        <v>1090</v>
      </c>
    </row>
    <row r="1117" spans="1:9" ht="15.5">
      <c r="A1117" s="4" t="s">
        <v>89</v>
      </c>
      <c r="B1117" s="311" t="s">
        <v>1425</v>
      </c>
      <c r="C1117" s="306" t="s">
        <v>725</v>
      </c>
      <c r="D1117" s="311" t="s">
        <v>1425</v>
      </c>
      <c r="E1117" s="310" t="s">
        <v>1424</v>
      </c>
    </row>
    <row r="1118" spans="1:9" ht="15.5">
      <c r="A1118" s="4" t="s">
        <v>89</v>
      </c>
      <c r="B1118" s="313">
        <v>55514</v>
      </c>
      <c r="C1118" s="307" t="s">
        <v>2360</v>
      </c>
      <c r="D1118" s="313">
        <v>55514</v>
      </c>
      <c r="E1118" s="310" t="s">
        <v>1090</v>
      </c>
    </row>
    <row r="1119" spans="1:9" ht="15.5">
      <c r="A1119" s="4" t="s">
        <v>89</v>
      </c>
      <c r="B1119" s="311" t="s">
        <v>2242</v>
      </c>
      <c r="C1119" s="306" t="s">
        <v>1979</v>
      </c>
      <c r="D1119" s="311" t="s">
        <v>2242</v>
      </c>
      <c r="E1119" s="310" t="s">
        <v>2612</v>
      </c>
    </row>
    <row r="1120" spans="1:9" ht="15.5">
      <c r="A1120" s="4" t="s">
        <v>89</v>
      </c>
      <c r="B1120" s="311" t="s">
        <v>2243</v>
      </c>
      <c r="C1120" s="306" t="s">
        <v>1653</v>
      </c>
      <c r="D1120" s="311" t="s">
        <v>2243</v>
      </c>
      <c r="E1120" s="310" t="s">
        <v>2613</v>
      </c>
    </row>
    <row r="1121" spans="1:5" ht="15.5">
      <c r="A1121" s="4" t="s">
        <v>89</v>
      </c>
      <c r="B1121" s="311" t="s">
        <v>2244</v>
      </c>
      <c r="C1121" s="306" t="s">
        <v>1980</v>
      </c>
      <c r="D1121" s="311" t="s">
        <v>2244</v>
      </c>
      <c r="E1121" s="310" t="s">
        <v>2614</v>
      </c>
    </row>
    <row r="1122" spans="1:5" ht="15.5">
      <c r="A1122" s="4" t="s">
        <v>89</v>
      </c>
      <c r="B1122" s="311" t="s">
        <v>1091</v>
      </c>
      <c r="C1122" s="306" t="s">
        <v>525</v>
      </c>
      <c r="D1122" s="311" t="s">
        <v>1091</v>
      </c>
      <c r="E1122" s="310" t="s">
        <v>1092</v>
      </c>
    </row>
    <row r="1123" spans="1:5" ht="15.5">
      <c r="A1123" s="4" t="s">
        <v>89</v>
      </c>
      <c r="B1123" s="311" t="s">
        <v>1093</v>
      </c>
      <c r="C1123" s="306" t="s">
        <v>526</v>
      </c>
      <c r="D1123" s="311" t="s">
        <v>1093</v>
      </c>
      <c r="E1123" s="310" t="s">
        <v>1094</v>
      </c>
    </row>
    <row r="1124" spans="1:5" ht="15.5">
      <c r="A1124" s="4" t="s">
        <v>89</v>
      </c>
      <c r="B1124" s="311" t="s">
        <v>1159</v>
      </c>
      <c r="C1124" s="306" t="s">
        <v>566</v>
      </c>
      <c r="D1124" s="311" t="s">
        <v>1159</v>
      </c>
      <c r="E1124" s="310" t="s">
        <v>1160</v>
      </c>
    </row>
    <row r="1125" spans="1:5" ht="15.5">
      <c r="A1125" s="4" t="s">
        <v>89</v>
      </c>
      <c r="B1125" s="311" t="s">
        <v>2245</v>
      </c>
      <c r="C1125" s="306" t="s">
        <v>727</v>
      </c>
      <c r="D1125" s="311" t="s">
        <v>2245</v>
      </c>
      <c r="E1125" s="310" t="s">
        <v>2615</v>
      </c>
    </row>
    <row r="1126" spans="1:5" ht="15.5">
      <c r="A1126" s="4" t="s">
        <v>89</v>
      </c>
      <c r="B1126" s="311" t="s">
        <v>1095</v>
      </c>
      <c r="C1126" s="306" t="s">
        <v>527</v>
      </c>
      <c r="D1126" s="311" t="s">
        <v>1095</v>
      </c>
      <c r="E1126" s="310" t="s">
        <v>1096</v>
      </c>
    </row>
    <row r="1127" spans="1:5" ht="15.5">
      <c r="A1127" s="4" t="s">
        <v>89</v>
      </c>
      <c r="B1127" s="311" t="s">
        <v>2246</v>
      </c>
      <c r="C1127" s="306" t="s">
        <v>1981</v>
      </c>
      <c r="D1127" s="311" t="s">
        <v>2246</v>
      </c>
      <c r="E1127" s="310" t="s">
        <v>2616</v>
      </c>
    </row>
    <row r="1128" spans="1:5" ht="15.5">
      <c r="A1128" s="4" t="s">
        <v>89</v>
      </c>
      <c r="B1128" s="311" t="s">
        <v>2247</v>
      </c>
      <c r="C1128" s="306" t="s">
        <v>528</v>
      </c>
      <c r="D1128" s="311" t="s">
        <v>2247</v>
      </c>
      <c r="E1128" s="310" t="s">
        <v>1098</v>
      </c>
    </row>
    <row r="1129" spans="1:5" ht="15.5">
      <c r="A1129" s="4" t="s">
        <v>89</v>
      </c>
      <c r="B1129" s="311" t="s">
        <v>2248</v>
      </c>
      <c r="C1129" s="306" t="s">
        <v>1982</v>
      </c>
      <c r="D1129" s="311" t="s">
        <v>2248</v>
      </c>
      <c r="E1129" s="310" t="s">
        <v>1658</v>
      </c>
    </row>
    <row r="1130" spans="1:5" ht="15.5">
      <c r="A1130" s="4" t="s">
        <v>89</v>
      </c>
      <c r="B1130" s="313">
        <v>55493</v>
      </c>
      <c r="C1130" s="307" t="s">
        <v>2361</v>
      </c>
      <c r="D1130" s="313">
        <v>55493</v>
      </c>
      <c r="E1130" s="310" t="s">
        <v>2617</v>
      </c>
    </row>
    <row r="1131" spans="1:5" ht="15.5">
      <c r="A1131" s="4" t="s">
        <v>89</v>
      </c>
      <c r="B1131" s="311" t="s">
        <v>2249</v>
      </c>
      <c r="C1131" s="306" t="s">
        <v>1983</v>
      </c>
      <c r="D1131" s="311" t="s">
        <v>2249</v>
      </c>
      <c r="E1131" s="310" t="s">
        <v>2618</v>
      </c>
    </row>
    <row r="1132" spans="1:5" ht="15.5">
      <c r="A1132" s="4" t="s">
        <v>89</v>
      </c>
      <c r="B1132" s="311" t="s">
        <v>2250</v>
      </c>
      <c r="C1132" s="309" t="s">
        <v>1984</v>
      </c>
      <c r="D1132" s="311" t="s">
        <v>2250</v>
      </c>
      <c r="E1132" s="310" t="s">
        <v>2619</v>
      </c>
    </row>
    <row r="1133" spans="1:5" ht="15.5">
      <c r="A1133" s="4" t="s">
        <v>89</v>
      </c>
      <c r="B1133" s="311" t="s">
        <v>2251</v>
      </c>
      <c r="C1133" s="306" t="s">
        <v>1985</v>
      </c>
      <c r="D1133" s="311" t="s">
        <v>2251</v>
      </c>
      <c r="E1133" s="310" t="s">
        <v>2620</v>
      </c>
    </row>
    <row r="1134" spans="1:5" ht="15.5">
      <c r="A1134" s="4" t="s">
        <v>89</v>
      </c>
      <c r="B1134" s="311" t="s">
        <v>2252</v>
      </c>
      <c r="C1134" s="306" t="s">
        <v>1986</v>
      </c>
      <c r="D1134" s="311" t="s">
        <v>2252</v>
      </c>
      <c r="E1134" s="310" t="s">
        <v>2621</v>
      </c>
    </row>
    <row r="1135" spans="1:5" ht="15.5">
      <c r="A1135" s="4" t="s">
        <v>89</v>
      </c>
      <c r="B1135" s="311" t="s">
        <v>2251</v>
      </c>
      <c r="C1135" s="306" t="s">
        <v>1987</v>
      </c>
      <c r="D1135" s="311" t="s">
        <v>2251</v>
      </c>
      <c r="E1135" s="310" t="s">
        <v>2622</v>
      </c>
    </row>
    <row r="1136" spans="1:5" ht="15.5">
      <c r="A1136" s="4" t="s">
        <v>89</v>
      </c>
      <c r="B1136" s="311" t="s">
        <v>2251</v>
      </c>
      <c r="C1136" s="306" t="s">
        <v>1988</v>
      </c>
      <c r="D1136" s="311" t="s">
        <v>2251</v>
      </c>
      <c r="E1136" s="310" t="s">
        <v>2623</v>
      </c>
    </row>
    <row r="1137" spans="1:5" ht="15.5">
      <c r="A1137" s="4" t="s">
        <v>89</v>
      </c>
      <c r="B1137" s="311" t="s">
        <v>1099</v>
      </c>
      <c r="C1137" s="306" t="s">
        <v>1989</v>
      </c>
      <c r="D1137" s="311" t="s">
        <v>1099</v>
      </c>
      <c r="E1137" s="310" t="s">
        <v>1100</v>
      </c>
    </row>
    <row r="1138" spans="1:5" ht="15.5">
      <c r="A1138" s="4" t="s">
        <v>89</v>
      </c>
      <c r="B1138" s="313" t="s">
        <v>2393</v>
      </c>
      <c r="C1138" s="307" t="s">
        <v>2362</v>
      </c>
      <c r="D1138" s="313" t="s">
        <v>2393</v>
      </c>
      <c r="E1138" s="310" t="s">
        <v>2624</v>
      </c>
    </row>
    <row r="1139" spans="1:5" ht="15.5">
      <c r="A1139" s="4" t="s">
        <v>89</v>
      </c>
      <c r="B1139" s="311" t="s">
        <v>1101</v>
      </c>
      <c r="C1139" s="306" t="s">
        <v>530</v>
      </c>
      <c r="D1139" s="311" t="s">
        <v>1101</v>
      </c>
      <c r="E1139" s="310" t="s">
        <v>2625</v>
      </c>
    </row>
    <row r="1140" spans="1:5" ht="15.5">
      <c r="A1140" s="4" t="s">
        <v>89</v>
      </c>
      <c r="B1140" s="311" t="s">
        <v>2253</v>
      </c>
      <c r="C1140" s="306" t="s">
        <v>782</v>
      </c>
      <c r="D1140" s="311" t="s">
        <v>2253</v>
      </c>
      <c r="E1140" s="310" t="s">
        <v>1517</v>
      </c>
    </row>
    <row r="1141" spans="1:5" ht="15.5">
      <c r="A1141" s="4" t="s">
        <v>89</v>
      </c>
      <c r="B1141" s="311" t="s">
        <v>2254</v>
      </c>
      <c r="C1141" s="306" t="s">
        <v>531</v>
      </c>
      <c r="D1141" s="311" t="s">
        <v>2254</v>
      </c>
      <c r="E1141" s="310" t="s">
        <v>1103</v>
      </c>
    </row>
    <row r="1142" spans="1:5" ht="15.5">
      <c r="A1142" s="4" t="s">
        <v>89</v>
      </c>
      <c r="B1142" s="311" t="s">
        <v>2253</v>
      </c>
      <c r="C1142" s="306" t="s">
        <v>1990</v>
      </c>
      <c r="D1142" s="311" t="s">
        <v>2253</v>
      </c>
      <c r="E1142" s="310" t="s">
        <v>2626</v>
      </c>
    </row>
    <row r="1143" spans="1:5" ht="15.5">
      <c r="A1143" s="4" t="s">
        <v>89</v>
      </c>
      <c r="B1143" s="311" t="s">
        <v>2255</v>
      </c>
      <c r="C1143" s="306" t="s">
        <v>1991</v>
      </c>
      <c r="D1143" s="311" t="s">
        <v>2255</v>
      </c>
      <c r="E1143" s="310" t="s">
        <v>2627</v>
      </c>
    </row>
    <row r="1144" spans="1:5" ht="15.5">
      <c r="A1144" s="4" t="s">
        <v>89</v>
      </c>
      <c r="B1144" s="311" t="s">
        <v>2256</v>
      </c>
      <c r="C1144" s="306" t="s">
        <v>532</v>
      </c>
      <c r="D1144" s="311" t="s">
        <v>2256</v>
      </c>
      <c r="E1144" s="310" t="s">
        <v>1104</v>
      </c>
    </row>
    <row r="1145" spans="1:5" ht="15.5">
      <c r="A1145" s="4" t="s">
        <v>89</v>
      </c>
      <c r="B1145" s="311" t="s">
        <v>1759</v>
      </c>
      <c r="C1145" s="306" t="s">
        <v>533</v>
      </c>
      <c r="D1145" s="311" t="s">
        <v>1759</v>
      </c>
      <c r="E1145" s="310" t="s">
        <v>1105</v>
      </c>
    </row>
    <row r="1146" spans="1:5" ht="15.5">
      <c r="A1146" s="4" t="s">
        <v>89</v>
      </c>
      <c r="B1146" s="311" t="s">
        <v>2257</v>
      </c>
      <c r="C1146" s="306" t="s">
        <v>1992</v>
      </c>
      <c r="D1146" s="311" t="s">
        <v>2257</v>
      </c>
      <c r="E1146" s="310" t="s">
        <v>2628</v>
      </c>
    </row>
    <row r="1147" spans="1:5" ht="15.5">
      <c r="A1147" s="4" t="s">
        <v>89</v>
      </c>
      <c r="B1147" s="311" t="s">
        <v>2258</v>
      </c>
      <c r="C1147" s="306" t="s">
        <v>534</v>
      </c>
      <c r="D1147" s="311" t="s">
        <v>2258</v>
      </c>
      <c r="E1147" s="310" t="s">
        <v>1106</v>
      </c>
    </row>
    <row r="1148" spans="1:5" ht="15.5">
      <c r="A1148" s="4" t="s">
        <v>89</v>
      </c>
      <c r="B1148" s="311" t="s">
        <v>2259</v>
      </c>
      <c r="C1148" s="306" t="s">
        <v>1993</v>
      </c>
      <c r="D1148" s="311" t="s">
        <v>2259</v>
      </c>
      <c r="E1148" s="310" t="s">
        <v>2629</v>
      </c>
    </row>
    <row r="1149" spans="1:5" ht="15.5">
      <c r="A1149" s="4" t="s">
        <v>89</v>
      </c>
      <c r="B1149" s="311" t="s">
        <v>1161</v>
      </c>
      <c r="C1149" s="309" t="s">
        <v>567</v>
      </c>
      <c r="D1149" s="311" t="s">
        <v>1161</v>
      </c>
      <c r="E1149" s="310" t="s">
        <v>1162</v>
      </c>
    </row>
    <row r="1150" spans="1:5" ht="15.5">
      <c r="A1150" s="4" t="s">
        <v>89</v>
      </c>
      <c r="B1150" s="311" t="s">
        <v>2260</v>
      </c>
      <c r="C1150" s="306" t="s">
        <v>1994</v>
      </c>
      <c r="D1150" s="311" t="s">
        <v>2260</v>
      </c>
      <c r="E1150" s="310" t="s">
        <v>2630</v>
      </c>
    </row>
    <row r="1151" spans="1:5" ht="15.5">
      <c r="A1151" s="4" t="s">
        <v>89</v>
      </c>
      <c r="B1151" s="311" t="s">
        <v>1107</v>
      </c>
      <c r="C1151" s="306" t="s">
        <v>535</v>
      </c>
      <c r="D1151" s="311" t="s">
        <v>1107</v>
      </c>
      <c r="E1151" s="310" t="s">
        <v>1108</v>
      </c>
    </row>
    <row r="1152" spans="1:5" ht="15.5">
      <c r="A1152" s="4" t="s">
        <v>89</v>
      </c>
      <c r="B1152" s="311" t="s">
        <v>2261</v>
      </c>
      <c r="C1152" s="306" t="s">
        <v>1995</v>
      </c>
      <c r="D1152" s="311" t="s">
        <v>2261</v>
      </c>
      <c r="E1152" s="310" t="s">
        <v>2631</v>
      </c>
    </row>
    <row r="1153" spans="1:5" ht="15.5">
      <c r="A1153" s="4" t="s">
        <v>89</v>
      </c>
      <c r="B1153" s="311" t="s">
        <v>2262</v>
      </c>
      <c r="C1153" s="306" t="s">
        <v>1996</v>
      </c>
      <c r="D1153" s="311" t="s">
        <v>2262</v>
      </c>
      <c r="E1153" s="310" t="s">
        <v>1666</v>
      </c>
    </row>
    <row r="1154" spans="1:5" ht="15.5">
      <c r="A1154" s="4" t="s">
        <v>89</v>
      </c>
      <c r="B1154" s="311" t="s">
        <v>1163</v>
      </c>
      <c r="C1154" s="306" t="s">
        <v>1997</v>
      </c>
      <c r="D1154" s="311" t="s">
        <v>1163</v>
      </c>
      <c r="E1154" s="310" t="s">
        <v>1164</v>
      </c>
    </row>
    <row r="1155" spans="1:5" ht="15.5">
      <c r="A1155" s="4" t="s">
        <v>89</v>
      </c>
      <c r="B1155" s="311" t="s">
        <v>2263</v>
      </c>
      <c r="C1155" s="306" t="s">
        <v>1998</v>
      </c>
      <c r="D1155" s="311" t="s">
        <v>2263</v>
      </c>
      <c r="E1155" s="310" t="s">
        <v>2632</v>
      </c>
    </row>
    <row r="1156" spans="1:5" ht="15.5">
      <c r="A1156" s="4" t="s">
        <v>89</v>
      </c>
      <c r="B1156" s="311" t="s">
        <v>1524</v>
      </c>
      <c r="C1156" s="308" t="s">
        <v>2363</v>
      </c>
      <c r="D1156" s="311" t="s">
        <v>1524</v>
      </c>
      <c r="E1156" s="310" t="s">
        <v>2633</v>
      </c>
    </row>
    <row r="1157" spans="1:5" ht="15.5">
      <c r="A1157" s="4" t="s">
        <v>89</v>
      </c>
      <c r="B1157" s="311" t="s">
        <v>2264</v>
      </c>
      <c r="C1157" s="306" t="s">
        <v>1999</v>
      </c>
      <c r="D1157" s="311" t="s">
        <v>2264</v>
      </c>
      <c r="E1157" s="310" t="s">
        <v>2634</v>
      </c>
    </row>
    <row r="1158" spans="1:5" ht="15.5">
      <c r="A1158" s="4" t="s">
        <v>89</v>
      </c>
      <c r="B1158" s="311" t="s">
        <v>1763</v>
      </c>
      <c r="C1158" s="306" t="s">
        <v>730</v>
      </c>
      <c r="D1158" s="311" t="s">
        <v>1763</v>
      </c>
      <c r="E1158" s="310" t="s">
        <v>2635</v>
      </c>
    </row>
    <row r="1159" spans="1:5" ht="15.5">
      <c r="A1159" s="4" t="s">
        <v>89</v>
      </c>
      <c r="B1159" s="311" t="s">
        <v>2265</v>
      </c>
      <c r="C1159" s="306" t="s">
        <v>2000</v>
      </c>
      <c r="D1159" s="311" t="s">
        <v>2265</v>
      </c>
      <c r="E1159" s="310" t="s">
        <v>2636</v>
      </c>
    </row>
    <row r="1160" spans="1:5" ht="15.5">
      <c r="A1160" s="4" t="s">
        <v>89</v>
      </c>
      <c r="B1160" s="311" t="s">
        <v>2266</v>
      </c>
      <c r="C1160" s="306" t="s">
        <v>2001</v>
      </c>
      <c r="D1160" s="311" t="s">
        <v>2266</v>
      </c>
      <c r="E1160" s="310" t="s">
        <v>2637</v>
      </c>
    </row>
    <row r="1161" spans="1:5" ht="15.5">
      <c r="A1161" s="4" t="s">
        <v>89</v>
      </c>
      <c r="B1161" s="311" t="s">
        <v>1500</v>
      </c>
      <c r="C1161" s="306" t="s">
        <v>771</v>
      </c>
      <c r="D1161" s="311" t="s">
        <v>1500</v>
      </c>
      <c r="E1161" s="310" t="s">
        <v>1501</v>
      </c>
    </row>
    <row r="1162" spans="1:5" ht="15.5">
      <c r="A1162" s="4" t="s">
        <v>89</v>
      </c>
      <c r="B1162" s="311" t="s">
        <v>1496</v>
      </c>
      <c r="C1162" s="306" t="s">
        <v>2002</v>
      </c>
      <c r="D1162" s="311" t="s">
        <v>1496</v>
      </c>
      <c r="E1162" s="310" t="s">
        <v>1166</v>
      </c>
    </row>
    <row r="1163" spans="1:5" ht="15.5">
      <c r="A1163" s="4" t="s">
        <v>89</v>
      </c>
      <c r="B1163" s="311" t="s">
        <v>1165</v>
      </c>
      <c r="C1163" s="306" t="s">
        <v>569</v>
      </c>
      <c r="D1163" s="311" t="s">
        <v>1165</v>
      </c>
      <c r="E1163" s="310" t="s">
        <v>1166</v>
      </c>
    </row>
    <row r="1164" spans="1:5" ht="15.5">
      <c r="A1164" s="4" t="s">
        <v>89</v>
      </c>
      <c r="B1164" s="311" t="s">
        <v>1435</v>
      </c>
      <c r="C1164" s="306" t="s">
        <v>732</v>
      </c>
      <c r="D1164" s="311" t="s">
        <v>1435</v>
      </c>
      <c r="E1164" s="310" t="s">
        <v>2638</v>
      </c>
    </row>
    <row r="1165" spans="1:5" ht="15.5">
      <c r="A1165" s="4" t="s">
        <v>89</v>
      </c>
      <c r="B1165" s="311" t="s">
        <v>1437</v>
      </c>
      <c r="C1165" s="306" t="s">
        <v>733</v>
      </c>
      <c r="D1165" s="311" t="s">
        <v>1437</v>
      </c>
      <c r="E1165" s="310" t="s">
        <v>1438</v>
      </c>
    </row>
    <row r="1166" spans="1:5" ht="15.5">
      <c r="A1166" s="4" t="s">
        <v>89</v>
      </c>
      <c r="B1166" s="311" t="s">
        <v>1111</v>
      </c>
      <c r="C1166" s="306" t="s">
        <v>537</v>
      </c>
      <c r="D1166" s="311" t="s">
        <v>1111</v>
      </c>
      <c r="E1166" s="310" t="s">
        <v>1112</v>
      </c>
    </row>
    <row r="1167" spans="1:5" ht="15.5">
      <c r="A1167" s="4" t="s">
        <v>89</v>
      </c>
      <c r="B1167" s="313">
        <v>55346</v>
      </c>
      <c r="C1167" s="307" t="s">
        <v>2364</v>
      </c>
      <c r="D1167" s="313">
        <v>55346</v>
      </c>
      <c r="E1167" s="310" t="s">
        <v>2639</v>
      </c>
    </row>
    <row r="1168" spans="1:5" ht="15.5">
      <c r="A1168" s="4" t="s">
        <v>89</v>
      </c>
      <c r="B1168" s="311" t="s">
        <v>2267</v>
      </c>
      <c r="C1168" s="306" t="s">
        <v>2003</v>
      </c>
      <c r="D1168" s="311" t="s">
        <v>2267</v>
      </c>
      <c r="E1168" s="310" t="s">
        <v>2640</v>
      </c>
    </row>
    <row r="1169" spans="1:5" ht="15.5">
      <c r="A1169" s="4" t="s">
        <v>89</v>
      </c>
      <c r="B1169" s="316" t="s">
        <v>2394</v>
      </c>
      <c r="C1169" s="307" t="s">
        <v>2365</v>
      </c>
      <c r="D1169" s="316" t="s">
        <v>2394</v>
      </c>
      <c r="E1169" s="310" t="s">
        <v>1445</v>
      </c>
    </row>
    <row r="1170" spans="1:5" ht="15.5">
      <c r="A1170" s="4" t="s">
        <v>89</v>
      </c>
      <c r="B1170" s="316">
        <v>55607</v>
      </c>
      <c r="C1170" s="307" t="s">
        <v>2366</v>
      </c>
      <c r="D1170" s="316">
        <v>55607</v>
      </c>
      <c r="E1170" s="310" t="s">
        <v>2641</v>
      </c>
    </row>
    <row r="1171" spans="1:5" ht="15.5">
      <c r="A1171" s="4" t="s">
        <v>89</v>
      </c>
      <c r="B1171" s="311" t="s">
        <v>2395</v>
      </c>
      <c r="C1171" s="308" t="s">
        <v>2367</v>
      </c>
      <c r="D1171" s="311" t="s">
        <v>2395</v>
      </c>
      <c r="E1171" s="310" t="s">
        <v>2642</v>
      </c>
    </row>
    <row r="1172" spans="1:5" ht="15.5">
      <c r="A1172" s="4" t="s">
        <v>89</v>
      </c>
      <c r="B1172" s="311" t="s">
        <v>2268</v>
      </c>
      <c r="C1172" s="306" t="s">
        <v>538</v>
      </c>
      <c r="D1172" s="311" t="s">
        <v>2268</v>
      </c>
      <c r="E1172" s="310" t="s">
        <v>2643</v>
      </c>
    </row>
    <row r="1173" spans="1:5" ht="15.5">
      <c r="A1173" s="4" t="s">
        <v>89</v>
      </c>
      <c r="B1173" s="311" t="s">
        <v>2269</v>
      </c>
      <c r="C1173" s="306" t="s">
        <v>2004</v>
      </c>
      <c r="D1173" s="311" t="s">
        <v>2269</v>
      </c>
      <c r="E1173" s="310" t="s">
        <v>2644</v>
      </c>
    </row>
    <row r="1174" spans="1:5" ht="15.5">
      <c r="A1174" s="4" t="s">
        <v>89</v>
      </c>
      <c r="B1174" s="311" t="s">
        <v>2270</v>
      </c>
      <c r="C1174" s="306" t="s">
        <v>2005</v>
      </c>
      <c r="D1174" s="311" t="s">
        <v>2270</v>
      </c>
      <c r="E1174" s="310" t="s">
        <v>2645</v>
      </c>
    </row>
    <row r="1175" spans="1:5" ht="15.5">
      <c r="A1175" s="4" t="s">
        <v>89</v>
      </c>
      <c r="B1175" s="311" t="s">
        <v>2271</v>
      </c>
      <c r="C1175" s="306" t="s">
        <v>2006</v>
      </c>
      <c r="D1175" s="311" t="s">
        <v>2271</v>
      </c>
      <c r="E1175" s="310" t="s">
        <v>1670</v>
      </c>
    </row>
    <row r="1176" spans="1:5" ht="15.5">
      <c r="A1176" s="4" t="s">
        <v>89</v>
      </c>
      <c r="B1176" s="311" t="s">
        <v>2396</v>
      </c>
      <c r="C1176" s="308" t="s">
        <v>2368</v>
      </c>
      <c r="D1176" s="311" t="s">
        <v>2396</v>
      </c>
      <c r="E1176" s="310" t="s">
        <v>2646</v>
      </c>
    </row>
    <row r="1177" spans="1:5" ht="15.5">
      <c r="A1177" s="4" t="s">
        <v>89</v>
      </c>
      <c r="B1177" s="311" t="s">
        <v>2272</v>
      </c>
      <c r="C1177" s="309" t="s">
        <v>570</v>
      </c>
      <c r="D1177" s="311" t="s">
        <v>2272</v>
      </c>
      <c r="E1177" s="310" t="s">
        <v>1115</v>
      </c>
    </row>
    <row r="1178" spans="1:5" ht="15.5">
      <c r="A1178" s="4" t="s">
        <v>89</v>
      </c>
      <c r="B1178" s="311" t="s">
        <v>2273</v>
      </c>
      <c r="C1178" s="306" t="s">
        <v>539</v>
      </c>
      <c r="D1178" s="311" t="s">
        <v>2273</v>
      </c>
      <c r="E1178" s="310" t="s">
        <v>2647</v>
      </c>
    </row>
    <row r="1179" spans="1:5" ht="15.5">
      <c r="A1179" s="4" t="s">
        <v>89</v>
      </c>
      <c r="B1179" s="315">
        <v>17436</v>
      </c>
      <c r="C1179" s="307" t="s">
        <v>1673</v>
      </c>
      <c r="D1179" s="315">
        <v>17436</v>
      </c>
      <c r="E1179" s="310" t="s">
        <v>1674</v>
      </c>
    </row>
    <row r="1180" spans="1:5" ht="15.5">
      <c r="A1180" s="4" t="s">
        <v>89</v>
      </c>
      <c r="B1180" s="311" t="s">
        <v>2274</v>
      </c>
      <c r="C1180" s="306" t="s">
        <v>2007</v>
      </c>
      <c r="D1180" s="311" t="s">
        <v>2274</v>
      </c>
      <c r="E1180" s="310" t="s">
        <v>1674</v>
      </c>
    </row>
    <row r="1181" spans="1:5" ht="15.5">
      <c r="A1181" s="4" t="s">
        <v>89</v>
      </c>
      <c r="B1181" s="311" t="s">
        <v>2275</v>
      </c>
      <c r="C1181" s="306" t="s">
        <v>2008</v>
      </c>
      <c r="D1181" s="311" t="s">
        <v>2275</v>
      </c>
      <c r="E1181" s="310" t="s">
        <v>2648</v>
      </c>
    </row>
    <row r="1182" spans="1:5" ht="15.5">
      <c r="A1182" s="4" t="s">
        <v>89</v>
      </c>
      <c r="B1182" s="311" t="s">
        <v>1767</v>
      </c>
      <c r="C1182" s="306" t="s">
        <v>2009</v>
      </c>
      <c r="D1182" s="311" t="s">
        <v>1767</v>
      </c>
      <c r="E1182" s="310" t="s">
        <v>2648</v>
      </c>
    </row>
    <row r="1183" spans="1:5" ht="15.5">
      <c r="A1183" s="4" t="s">
        <v>89</v>
      </c>
      <c r="B1183" s="311" t="s">
        <v>2276</v>
      </c>
      <c r="C1183" s="306" t="s">
        <v>2010</v>
      </c>
      <c r="D1183" s="311" t="s">
        <v>2276</v>
      </c>
      <c r="E1183" s="310" t="s">
        <v>2649</v>
      </c>
    </row>
    <row r="1184" spans="1:5" ht="15.5">
      <c r="A1184" s="4" t="s">
        <v>89</v>
      </c>
      <c r="B1184" s="311" t="s">
        <v>2277</v>
      </c>
      <c r="C1184" s="306" t="s">
        <v>2011</v>
      </c>
      <c r="D1184" s="311" t="s">
        <v>2277</v>
      </c>
      <c r="E1184" s="310" t="s">
        <v>2650</v>
      </c>
    </row>
    <row r="1185" spans="1:5" ht="15.5">
      <c r="A1185" s="4" t="s">
        <v>89</v>
      </c>
      <c r="B1185" s="311" t="s">
        <v>2278</v>
      </c>
      <c r="C1185" s="306" t="s">
        <v>2012</v>
      </c>
      <c r="D1185" s="311" t="s">
        <v>2278</v>
      </c>
      <c r="E1185" s="310" t="s">
        <v>2651</v>
      </c>
    </row>
    <row r="1186" spans="1:5" ht="15.5">
      <c r="A1186" s="4" t="s">
        <v>89</v>
      </c>
      <c r="B1186" s="311" t="s">
        <v>2279</v>
      </c>
      <c r="C1186" s="306" t="s">
        <v>2013</v>
      </c>
      <c r="D1186" s="311" t="s">
        <v>2279</v>
      </c>
      <c r="E1186" s="310" t="s">
        <v>2652</v>
      </c>
    </row>
    <row r="1187" spans="1:5" ht="15.5">
      <c r="A1187" s="4" t="s">
        <v>89</v>
      </c>
      <c r="B1187" s="311" t="s">
        <v>2280</v>
      </c>
      <c r="C1187" s="306" t="s">
        <v>1679</v>
      </c>
      <c r="D1187" s="311" t="s">
        <v>2280</v>
      </c>
      <c r="E1187" s="310" t="s">
        <v>2653</v>
      </c>
    </row>
    <row r="1188" spans="1:5" ht="15.5">
      <c r="A1188" s="4" t="s">
        <v>89</v>
      </c>
      <c r="B1188" s="311" t="s">
        <v>2281</v>
      </c>
      <c r="C1188" s="306" t="s">
        <v>2014</v>
      </c>
      <c r="D1188" s="311" t="s">
        <v>2281</v>
      </c>
      <c r="E1188" s="310" t="s">
        <v>2654</v>
      </c>
    </row>
    <row r="1189" spans="1:5" ht="15.5">
      <c r="A1189" s="4" t="s">
        <v>89</v>
      </c>
      <c r="B1189" s="311" t="s">
        <v>1450</v>
      </c>
      <c r="C1189" s="306" t="s">
        <v>740</v>
      </c>
      <c r="D1189" s="311" t="s">
        <v>1450</v>
      </c>
      <c r="E1189" s="310" t="s">
        <v>1451</v>
      </c>
    </row>
    <row r="1190" spans="1:5" ht="15.5">
      <c r="A1190" s="4" t="s">
        <v>89</v>
      </c>
      <c r="B1190" s="316">
        <v>17122</v>
      </c>
      <c r="C1190" s="307" t="s">
        <v>2369</v>
      </c>
      <c r="D1190" s="316">
        <v>17122</v>
      </c>
      <c r="E1190" s="310" t="s">
        <v>2655</v>
      </c>
    </row>
    <row r="1191" spans="1:5" ht="15.5">
      <c r="A1191" s="4" t="s">
        <v>89</v>
      </c>
      <c r="B1191" s="311" t="s">
        <v>2282</v>
      </c>
      <c r="C1191" s="306" t="s">
        <v>2015</v>
      </c>
      <c r="D1191" s="311" t="s">
        <v>2282</v>
      </c>
      <c r="E1191" s="310" t="s">
        <v>1451</v>
      </c>
    </row>
    <row r="1192" spans="1:5" ht="15.5">
      <c r="A1192" s="4" t="s">
        <v>89</v>
      </c>
      <c r="B1192" s="316">
        <v>55672</v>
      </c>
      <c r="C1192" s="307" t="s">
        <v>2370</v>
      </c>
      <c r="D1192" s="316">
        <v>55672</v>
      </c>
      <c r="E1192" s="310" t="s">
        <v>2656</v>
      </c>
    </row>
  </sheetData>
  <sheetProtection algorithmName="SHA-512" hashValue="tJpTDrcivE8fusASfiuMEK4nWMtauF2NxbtGiz1ZDRUTTe8kXPzE5g/lHusHLIMCihbVw+XoRkjY/2L6WrXIPw==" saltValue="Sn0b4fGyTHYuRXrTKlF3eA==" spinCount="100000" sheet="1" objects="1" scenarios="1" formatCells="0" formatColumns="0" formatRows="0" sort="0" autoFilter="0"/>
  <sortState xmlns:xlrd2="http://schemas.microsoft.com/office/spreadsheetml/2017/richdata2" ref="B72:AO80">
    <sortCondition ref="C72"/>
  </sortState>
  <mergeCells count="221">
    <mergeCell ref="DY67:DY68"/>
    <mergeCell ref="DP66:DS66"/>
    <mergeCell ref="DU66:DX66"/>
    <mergeCell ref="DP62:DS62"/>
    <mergeCell ref="DP63:DQ63"/>
    <mergeCell ref="DP64:DQ64"/>
    <mergeCell ref="DU59:DY59"/>
    <mergeCell ref="AX10:BA10"/>
    <mergeCell ref="AX9:BA9"/>
    <mergeCell ref="BP11:BU11"/>
    <mergeCell ref="DN67:DN68"/>
    <mergeCell ref="AT62:AZ62"/>
    <mergeCell ref="AT63:AX63"/>
    <mergeCell ref="DG66:DI66"/>
    <mergeCell ref="DK66:DM66"/>
    <mergeCell ref="BS45:BV45"/>
    <mergeCell ref="BO45:BQ45"/>
    <mergeCell ref="BF45:BM45"/>
    <mergeCell ref="AR45:BD45"/>
    <mergeCell ref="BX45:CB45"/>
    <mergeCell ref="BC10:BG10"/>
    <mergeCell ref="BK66:BW66"/>
    <mergeCell ref="CN66:CU66"/>
    <mergeCell ref="DK59:DN59"/>
    <mergeCell ref="BC9:BG9"/>
    <mergeCell ref="AG41:AG45"/>
    <mergeCell ref="AH41:AH45"/>
    <mergeCell ref="AI41:AI45"/>
    <mergeCell ref="AJ41:AJ45"/>
    <mergeCell ref="AG40:AJ40"/>
    <mergeCell ref="AP41:AP45"/>
    <mergeCell ref="AL40:AP40"/>
    <mergeCell ref="AA41:AA45"/>
    <mergeCell ref="AC41:AC45"/>
    <mergeCell ref="V10:AH10"/>
    <mergeCell ref="X41:X45"/>
    <mergeCell ref="Y41:Y45"/>
    <mergeCell ref="Z41:Z45"/>
    <mergeCell ref="AO41:AO45"/>
    <mergeCell ref="A40:D40"/>
    <mergeCell ref="A10:C10"/>
    <mergeCell ref="N9:T9"/>
    <mergeCell ref="C5:E5"/>
    <mergeCell ref="C6:E6"/>
    <mergeCell ref="C7:E7"/>
    <mergeCell ref="AS9:AV9"/>
    <mergeCell ref="V9:AH9"/>
    <mergeCell ref="A9:L9"/>
    <mergeCell ref="A8:B8"/>
    <mergeCell ref="G41:G45"/>
    <mergeCell ref="K41:K45"/>
    <mergeCell ref="E41:E45"/>
    <mergeCell ref="AL41:AL45"/>
    <mergeCell ref="AM41:AM45"/>
    <mergeCell ref="Q41:Q45"/>
    <mergeCell ref="K8:M8"/>
    <mergeCell ref="Q8:T8"/>
    <mergeCell ref="O8:P8"/>
    <mergeCell ref="AC40:AE40"/>
    <mergeCell ref="AD41:AD45"/>
    <mergeCell ref="AE41:AE45"/>
    <mergeCell ref="AJ9:AQ9"/>
    <mergeCell ref="AJ10:AQ10"/>
    <mergeCell ref="AN41:AN45"/>
    <mergeCell ref="U41:U45"/>
    <mergeCell ref="W41:W45"/>
    <mergeCell ref="K1:T2"/>
    <mergeCell ref="F41:F45"/>
    <mergeCell ref="N10:T10"/>
    <mergeCell ref="P41:P45"/>
    <mergeCell ref="L41:L45"/>
    <mergeCell ref="O41:O45"/>
    <mergeCell ref="I7:J7"/>
    <mergeCell ref="T41:T45"/>
    <mergeCell ref="M41:M45"/>
    <mergeCell ref="N41:N45"/>
    <mergeCell ref="R41:R45"/>
    <mergeCell ref="I5:J5"/>
    <mergeCell ref="I6:J6"/>
    <mergeCell ref="K6:L6"/>
    <mergeCell ref="K4:T4"/>
    <mergeCell ref="K5:T5"/>
    <mergeCell ref="E40:R40"/>
    <mergeCell ref="T40:AA40"/>
    <mergeCell ref="V41:V45"/>
    <mergeCell ref="D4:E4"/>
    <mergeCell ref="K3:T3"/>
    <mergeCell ref="M6:T6"/>
    <mergeCell ref="M7:T7"/>
    <mergeCell ref="K7:L7"/>
    <mergeCell ref="A1:B1"/>
    <mergeCell ref="A2:B2"/>
    <mergeCell ref="J41:J45"/>
    <mergeCell ref="A41:D45"/>
    <mergeCell ref="E10:K10"/>
    <mergeCell ref="C1:E1"/>
    <mergeCell ref="C2:E2"/>
    <mergeCell ref="A3:B3"/>
    <mergeCell ref="A7:B7"/>
    <mergeCell ref="A5:B5"/>
    <mergeCell ref="F1:H1"/>
    <mergeCell ref="F3:H3"/>
    <mergeCell ref="F6:H6"/>
    <mergeCell ref="F7:H7"/>
    <mergeCell ref="C8:E8"/>
    <mergeCell ref="F8:G8"/>
    <mergeCell ref="A4:B4"/>
    <mergeCell ref="A6:B6"/>
    <mergeCell ref="I41:I45"/>
    <mergeCell ref="F4:H4"/>
    <mergeCell ref="F5:H5"/>
    <mergeCell ref="F2:H2"/>
    <mergeCell ref="H41:H45"/>
    <mergeCell ref="C3:E3"/>
    <mergeCell ref="A325:C325"/>
    <mergeCell ref="A324:C324"/>
    <mergeCell ref="A322:C322"/>
    <mergeCell ref="A323:C323"/>
    <mergeCell ref="B46:D46"/>
    <mergeCell ref="B47:D47"/>
    <mergeCell ref="B48:D48"/>
    <mergeCell ref="B54:D54"/>
    <mergeCell ref="B52:D52"/>
    <mergeCell ref="B53:D53"/>
    <mergeCell ref="B49:D49"/>
    <mergeCell ref="B50:D50"/>
    <mergeCell ref="B51:D51"/>
    <mergeCell ref="A56:C60"/>
    <mergeCell ref="D57:D60"/>
    <mergeCell ref="B319:C319"/>
    <mergeCell ref="A320:C320"/>
    <mergeCell ref="A321:C321"/>
    <mergeCell ref="A67:C67"/>
    <mergeCell ref="A61:C61"/>
    <mergeCell ref="A62:C62"/>
    <mergeCell ref="A65:C65"/>
    <mergeCell ref="A66:C66"/>
    <mergeCell ref="A63:C63"/>
    <mergeCell ref="EL67:EL68"/>
    <mergeCell ref="EA62:ED62"/>
    <mergeCell ref="EA63:EB63"/>
    <mergeCell ref="EA64:EB64"/>
    <mergeCell ref="EA66:EE66"/>
    <mergeCell ref="EG66:EK66"/>
    <mergeCell ref="AQ64:AQ68"/>
    <mergeCell ref="AP67:AP68"/>
    <mergeCell ref="BI67:BI68"/>
    <mergeCell ref="DG64:DH64"/>
    <mergeCell ref="AR64:AR68"/>
    <mergeCell ref="DE67:DE68"/>
    <mergeCell ref="CW66:DD66"/>
    <mergeCell ref="AP63:AR63"/>
    <mergeCell ref="AP62:AR62"/>
    <mergeCell ref="BB66:BH66"/>
    <mergeCell ref="BK64:BN64"/>
    <mergeCell ref="CN64:CQ64"/>
    <mergeCell ref="BY66:CK66"/>
    <mergeCell ref="CL67:CL68"/>
    <mergeCell ref="AT66:AZ66"/>
    <mergeCell ref="AT64:AX64"/>
    <mergeCell ref="AP64:AP65"/>
    <mergeCell ref="CN62:CR62"/>
    <mergeCell ref="CN63:CQ63"/>
    <mergeCell ref="BK62:BP62"/>
    <mergeCell ref="BB59:BI59"/>
    <mergeCell ref="CW59:DE59"/>
    <mergeCell ref="DG62:DJ62"/>
    <mergeCell ref="DG63:DH63"/>
    <mergeCell ref="BK63:BN63"/>
    <mergeCell ref="BW11:CB11"/>
    <mergeCell ref="A64:C64"/>
    <mergeCell ref="AE57:AE60"/>
    <mergeCell ref="AF57:AF60"/>
    <mergeCell ref="AG57:AG60"/>
    <mergeCell ref="AH57:AH60"/>
    <mergeCell ref="AI57:AI60"/>
    <mergeCell ref="AJ57:AJ60"/>
    <mergeCell ref="AK57:AK60"/>
    <mergeCell ref="E57:E60"/>
    <mergeCell ref="N57:N60"/>
    <mergeCell ref="T57:T60"/>
    <mergeCell ref="U57:U60"/>
    <mergeCell ref="V57:V60"/>
    <mergeCell ref="W57:W60"/>
    <mergeCell ref="X57:X60"/>
    <mergeCell ref="Y57:Y60"/>
    <mergeCell ref="BP10:BU10"/>
    <mergeCell ref="BW10:CB10"/>
    <mergeCell ref="CA12:CB12"/>
    <mergeCell ref="CA13:CB13"/>
    <mergeCell ref="CA14:CB14"/>
    <mergeCell ref="CA15:CB15"/>
    <mergeCell ref="CA16:CB16"/>
    <mergeCell ref="CA17:CB17"/>
    <mergeCell ref="AO57:AO60"/>
    <mergeCell ref="AS10:AU10"/>
    <mergeCell ref="AV10:AV11"/>
    <mergeCell ref="BY59:CL59"/>
    <mergeCell ref="D56:K56"/>
    <mergeCell ref="L56:S56"/>
    <mergeCell ref="H57:H60"/>
    <mergeCell ref="I57:I60"/>
    <mergeCell ref="J57:J60"/>
    <mergeCell ref="K57:K60"/>
    <mergeCell ref="L57:L60"/>
    <mergeCell ref="M57:M60"/>
    <mergeCell ref="AN57:AN60"/>
    <mergeCell ref="F57:F60"/>
    <mergeCell ref="G57:G60"/>
    <mergeCell ref="O57:O60"/>
    <mergeCell ref="P57:P60"/>
    <mergeCell ref="Q57:Q60"/>
    <mergeCell ref="R57:R60"/>
    <mergeCell ref="S57:S60"/>
    <mergeCell ref="AL57:AL60"/>
    <mergeCell ref="AM57:AM60"/>
    <mergeCell ref="Z57:Z60"/>
    <mergeCell ref="AA57:AA60"/>
    <mergeCell ref="AB57:AB60"/>
    <mergeCell ref="AC57:AC60"/>
    <mergeCell ref="AD57:AD60"/>
  </mergeCells>
  <phoneticPr fontId="28" type="noConversion"/>
  <hyperlinks>
    <hyperlink ref="B546" r:id="rId1" xr:uid="{00000000-0004-0000-0000-000000000000}"/>
  </hyperlinks>
  <pageMargins left="0.7" right="0.7" top="0.75" bottom="0.75" header="0.3" footer="0.3"/>
  <pageSetup paperSize="9" orientation="portrait" r:id="rId2"/>
  <ignoredErrors>
    <ignoredError sqref="AV12:AV37 L12 L13:L15" formulaRange="1"/>
  </ignoredErrors>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50" r:id="rId6" name="Button 2">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51" r:id="rId7" name="Button 3">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52" r:id="rId8" name="Button 4">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53" r:id="rId9" name="Button 5">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54" r:id="rId10" name="Button 6">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55" r:id="rId11" name="Button 7">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56" r:id="rId12" name="Button 8">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57" r:id="rId13" name="Button 9">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58" r:id="rId14" name="Button 10">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59" r:id="rId15" name="Button 11">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60" r:id="rId16" name="Button 12">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62" r:id="rId17" name="Button 14">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63" r:id="rId18" name="Button 15">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64" r:id="rId19" name="Button 16">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65" r:id="rId20" name="Button 17">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66" r:id="rId21" name="Button 18">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67" r:id="rId22" name="Button 19">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68" r:id="rId23" name="Button 20">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69" r:id="rId24" name="Button 21">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70" r:id="rId25" name="Button 22">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71" r:id="rId26" name="Button 23">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72" r:id="rId27" name="Button 24">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73" r:id="rId28" name="Button 25">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76" r:id="rId29" name="Button 28">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77" r:id="rId30" name="Button 29">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78" r:id="rId31" name="Button 30">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79" r:id="rId32" name="Button 31">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80" r:id="rId33" name="Button 32">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81" r:id="rId34" name="Button 33">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82" r:id="rId35" name="Button 34">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83" r:id="rId36" name="Button 35">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84" r:id="rId37" name="Button 36">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85" r:id="rId38" name="Button 37">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86" r:id="rId39" name="Button 38">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2087" r:id="rId40" name="Button 39">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BS1108"/>
  <sheetViews>
    <sheetView workbookViewId="0">
      <selection activeCell="C6" sqref="C6:E6"/>
    </sheetView>
  </sheetViews>
  <sheetFormatPr defaultColWidth="9.08984375" defaultRowHeight="14.5"/>
  <cols>
    <col min="1" max="1" width="6.08984375" style="6" customWidth="1"/>
    <col min="2" max="2" width="10.6328125" style="6" customWidth="1"/>
    <col min="3" max="3" width="36.90625" style="8" customWidth="1"/>
    <col min="4" max="4" width="7.453125" style="4" customWidth="1"/>
    <col min="5" max="12" width="6.6328125" style="4" customWidth="1"/>
    <col min="13" max="13" width="6.90625" style="4" customWidth="1"/>
    <col min="14" max="14" width="6.6328125" style="4" customWidth="1"/>
    <col min="15" max="15" width="6.54296875" style="4" customWidth="1"/>
    <col min="16" max="32" width="6.6328125" style="4" customWidth="1"/>
    <col min="33" max="33" width="7.453125" style="4" customWidth="1"/>
    <col min="34" max="47" width="6.6328125" style="4" customWidth="1"/>
    <col min="48" max="48" width="6.54296875" style="4" customWidth="1"/>
    <col min="49" max="53" width="6.6328125" style="4" customWidth="1"/>
    <col min="54" max="54" width="7.1796875" style="4" customWidth="1"/>
    <col min="55" max="76" width="6.6328125" style="4" customWidth="1"/>
    <col min="77" max="77" width="7.1796875" style="4" customWidth="1"/>
    <col min="78" max="95" width="6.6328125" style="4" customWidth="1"/>
    <col min="96" max="96" width="6.90625" style="4" customWidth="1"/>
    <col min="97" max="102" width="6.6328125" style="4" customWidth="1"/>
    <col min="103" max="103" width="6.08984375" style="4" customWidth="1"/>
    <col min="104" max="114" width="6.6328125" style="4" customWidth="1"/>
    <col min="115" max="115" width="7.54296875" style="4" customWidth="1"/>
    <col min="116" max="124" width="6.6328125" style="4" customWidth="1"/>
    <col min="125" max="125" width="7.1796875" style="4" customWidth="1"/>
    <col min="126" max="136" width="6.6328125" style="4" customWidth="1"/>
    <col min="137" max="137" width="7.1796875" style="4" customWidth="1"/>
    <col min="138" max="138" width="6.36328125" style="4" customWidth="1"/>
    <col min="139" max="156" width="6.6328125" style="4" customWidth="1"/>
    <col min="157" max="16384" width="9.08984375" style="4"/>
  </cols>
  <sheetData>
    <row r="1" spans="1:1023 1031:2047 2055:3071 3079:4095 4103:5119 5127:6143 6151:7167 7175:8191 8199:9215 9223:10239 10247:11263 11271:12287 12295:13311 13319:14335 14343:15359 15367:16295" ht="15.9" customHeight="1" thickTop="1" thickBot="1">
      <c r="A1" s="407" t="s">
        <v>102</v>
      </c>
      <c r="B1" s="408"/>
      <c r="C1" s="690" t="s">
        <v>101</v>
      </c>
      <c r="D1" s="690"/>
      <c r="E1" s="690"/>
      <c r="F1" s="420" t="s">
        <v>69</v>
      </c>
      <c r="G1" s="420"/>
      <c r="H1" s="421"/>
      <c r="I1" s="158"/>
      <c r="J1" s="158"/>
      <c r="K1" s="171"/>
      <c r="L1" s="171"/>
      <c r="M1" s="171"/>
      <c r="N1" s="171"/>
      <c r="O1" s="171"/>
      <c r="P1" s="171"/>
      <c r="Q1" s="171"/>
      <c r="R1" s="171"/>
      <c r="S1" s="171"/>
      <c r="T1" s="171"/>
      <c r="U1" s="3"/>
      <c r="V1" s="3"/>
      <c r="W1" s="3"/>
      <c r="X1" s="3"/>
      <c r="Y1" s="3"/>
      <c r="Z1" s="3"/>
      <c r="AA1" s="3"/>
      <c r="AB1" s="3"/>
      <c r="AC1" s="3"/>
    </row>
    <row r="2" spans="1:1023 1031:2047 2055:3071 3079:4095 4103:5119 5127:6143 6151:7167 7175:8191 8199:9215 9223:10239 10247:11263 11271:12287 12295:13311 13319:14335 14343:15359 15367:16295" ht="15.9" customHeight="1" thickTop="1" thickBot="1">
      <c r="A2" s="407" t="s">
        <v>103</v>
      </c>
      <c r="B2" s="408"/>
      <c r="C2" s="690" t="s">
        <v>142</v>
      </c>
      <c r="D2" s="690"/>
      <c r="E2" s="690"/>
      <c r="F2" s="420" t="s">
        <v>143</v>
      </c>
      <c r="G2" s="420"/>
      <c r="H2" s="421"/>
      <c r="I2" s="157" t="s">
        <v>182</v>
      </c>
      <c r="J2" s="158" t="str">
        <f>IF(ISBLANK($J$3),"",IF(OR($J$3="PH",$J$3="MS",$J$3="ME"),85,75))</f>
        <v/>
      </c>
      <c r="K2" s="171"/>
      <c r="L2" s="171"/>
      <c r="M2" s="171"/>
      <c r="N2" s="171"/>
      <c r="O2" s="171"/>
      <c r="P2" s="171"/>
      <c r="Q2" s="171"/>
      <c r="R2" s="171"/>
      <c r="S2" s="171"/>
      <c r="T2" s="171"/>
      <c r="U2" s="3"/>
      <c r="V2" s="3"/>
      <c r="W2" s="3"/>
      <c r="X2" s="3"/>
      <c r="Y2" s="3"/>
      <c r="Z2" s="3"/>
      <c r="AA2" s="3"/>
      <c r="AB2" s="3"/>
      <c r="AC2" s="3"/>
    </row>
    <row r="3" spans="1:1023 1031:2047 2055:3071 3079:4095 4103:5119 5127:6143 6151:7167 7175:8191 8199:9215 9223:10239 10247:11263 11271:12287 12295:13311 13319:14335 14343:15359 15367:16295" ht="15.9" customHeight="1" thickTop="1" thickBot="1">
      <c r="A3" s="407" t="s">
        <v>104</v>
      </c>
      <c r="B3" s="408"/>
      <c r="C3" s="690"/>
      <c r="D3" s="690"/>
      <c r="E3" s="690"/>
      <c r="F3" s="422" t="s">
        <v>144</v>
      </c>
      <c r="G3" s="420"/>
      <c r="H3" s="423"/>
      <c r="I3" s="158" t="s">
        <v>0</v>
      </c>
      <c r="J3" s="158"/>
      <c r="K3" s="171"/>
      <c r="L3" s="171"/>
      <c r="M3" s="171"/>
      <c r="N3" s="171"/>
      <c r="O3" s="171"/>
      <c r="P3" s="171"/>
      <c r="Q3" s="171"/>
      <c r="R3" s="171"/>
      <c r="S3" s="171"/>
      <c r="T3" s="171"/>
      <c r="U3" s="3"/>
      <c r="V3" s="3"/>
      <c r="W3" s="3"/>
      <c r="X3" s="3"/>
      <c r="Y3" s="3"/>
      <c r="Z3" s="3"/>
      <c r="AA3" s="3"/>
      <c r="AB3" s="3"/>
      <c r="AC3" s="3"/>
      <c r="AG3" s="24"/>
      <c r="AH3" s="24"/>
      <c r="AI3" s="24"/>
      <c r="AJ3" s="24"/>
      <c r="AK3" s="24"/>
      <c r="AL3" s="24"/>
      <c r="AM3" s="24"/>
      <c r="AN3" s="24"/>
      <c r="AO3" s="24"/>
      <c r="AP3" s="24"/>
      <c r="AQ3" s="24"/>
      <c r="AR3" s="24"/>
      <c r="DM3" s="6"/>
      <c r="DU3" s="6"/>
      <c r="EC3" s="6"/>
      <c r="EK3" s="6"/>
      <c r="EU3" s="6"/>
      <c r="FC3" s="6"/>
      <c r="FK3" s="6"/>
      <c r="FS3" s="6"/>
      <c r="GA3" s="6"/>
      <c r="GI3" s="6"/>
      <c r="GQ3" s="6"/>
      <c r="GY3" s="6"/>
      <c r="HG3" s="6"/>
      <c r="HO3" s="6"/>
      <c r="HW3" s="6"/>
      <c r="IE3" s="6"/>
      <c r="IM3" s="6"/>
      <c r="IU3" s="6"/>
      <c r="JC3" s="6"/>
      <c r="JK3" s="6"/>
      <c r="JS3" s="6"/>
      <c r="KA3" s="6"/>
      <c r="KI3" s="6"/>
      <c r="KQ3" s="6"/>
      <c r="KY3" s="6"/>
      <c r="LG3" s="6"/>
      <c r="LO3" s="6"/>
      <c r="LW3" s="6"/>
      <c r="ME3" s="6"/>
      <c r="MM3" s="6"/>
      <c r="MU3" s="6"/>
      <c r="NC3" s="6"/>
      <c r="NK3" s="6"/>
      <c r="NS3" s="6"/>
      <c r="OA3" s="6"/>
      <c r="OI3" s="6"/>
      <c r="OQ3" s="6"/>
      <c r="OY3" s="6"/>
      <c r="PG3" s="6"/>
      <c r="PO3" s="6"/>
      <c r="PW3" s="6"/>
      <c r="QE3" s="6"/>
      <c r="QM3" s="6"/>
      <c r="QU3" s="6"/>
      <c r="RC3" s="6"/>
      <c r="RK3" s="6"/>
      <c r="RS3" s="6"/>
      <c r="SA3" s="6"/>
      <c r="SI3" s="6"/>
      <c r="SQ3" s="6"/>
      <c r="SY3" s="6"/>
      <c r="TG3" s="6"/>
      <c r="TO3" s="6"/>
      <c r="TW3" s="6"/>
      <c r="UE3" s="6"/>
      <c r="UM3" s="6"/>
      <c r="UU3" s="6"/>
      <c r="VC3" s="6"/>
      <c r="VK3" s="6"/>
      <c r="VS3" s="6"/>
      <c r="WA3" s="6"/>
      <c r="WI3" s="6"/>
      <c r="WQ3" s="6"/>
      <c r="WY3" s="6"/>
      <c r="XG3" s="6"/>
      <c r="XO3" s="6"/>
      <c r="XW3" s="6"/>
      <c r="YE3" s="6"/>
      <c r="YM3" s="6"/>
      <c r="YU3" s="6"/>
      <c r="ZC3" s="6"/>
      <c r="ZK3" s="6"/>
      <c r="ZS3" s="6"/>
      <c r="AAA3" s="6"/>
      <c r="AAI3" s="6"/>
      <c r="AAQ3" s="6"/>
      <c r="AAY3" s="6"/>
      <c r="ABG3" s="6"/>
      <c r="ABO3" s="6"/>
      <c r="ABW3" s="6"/>
      <c r="ACE3" s="6"/>
      <c r="ACM3" s="6"/>
      <c r="ACU3" s="6"/>
      <c r="ADC3" s="6"/>
      <c r="ADK3" s="6"/>
      <c r="ADS3" s="6"/>
      <c r="AEA3" s="6"/>
      <c r="AEI3" s="6"/>
      <c r="AEQ3" s="6"/>
      <c r="AEY3" s="6"/>
      <c r="AFG3" s="6"/>
      <c r="AFO3" s="6"/>
      <c r="AFW3" s="6"/>
      <c r="AGE3" s="6"/>
      <c r="AGM3" s="6"/>
      <c r="AGU3" s="6"/>
      <c r="AHC3" s="6"/>
      <c r="AHK3" s="6"/>
      <c r="AHS3" s="6"/>
      <c r="AIA3" s="6"/>
      <c r="AII3" s="6"/>
      <c r="AIQ3" s="6"/>
      <c r="AIY3" s="6"/>
      <c r="AJG3" s="6"/>
      <c r="AJO3" s="6"/>
      <c r="AJW3" s="6"/>
      <c r="AKE3" s="6"/>
      <c r="AKM3" s="6"/>
      <c r="AKU3" s="6"/>
      <c r="ALC3" s="6"/>
      <c r="ALK3" s="6"/>
      <c r="ALS3" s="6"/>
      <c r="AMA3" s="6"/>
      <c r="AMI3" s="6"/>
      <c r="AMQ3" s="6"/>
      <c r="AMY3" s="6"/>
      <c r="ANG3" s="6"/>
      <c r="ANO3" s="6"/>
      <c r="ANW3" s="6"/>
      <c r="AOE3" s="6"/>
      <c r="AOM3" s="6"/>
      <c r="AOU3" s="6"/>
      <c r="APC3" s="6"/>
      <c r="APK3" s="6"/>
      <c r="APS3" s="6"/>
      <c r="AQA3" s="6"/>
      <c r="AQI3" s="6"/>
      <c r="AQQ3" s="6"/>
      <c r="AQY3" s="6"/>
      <c r="ARG3" s="6"/>
      <c r="ARO3" s="6"/>
      <c r="ARW3" s="6"/>
      <c r="ASE3" s="6"/>
      <c r="ASM3" s="6"/>
      <c r="ASU3" s="6"/>
      <c r="ATC3" s="6"/>
      <c r="ATK3" s="6"/>
      <c r="ATS3" s="6"/>
      <c r="AUA3" s="6"/>
      <c r="AUI3" s="6"/>
      <c r="AUQ3" s="6"/>
      <c r="AUY3" s="6"/>
      <c r="AVG3" s="6"/>
      <c r="AVO3" s="6"/>
      <c r="AVW3" s="6"/>
      <c r="AWE3" s="6"/>
      <c r="AWM3" s="6"/>
      <c r="AWU3" s="6"/>
      <c r="AXC3" s="6"/>
      <c r="AXK3" s="6"/>
      <c r="AXS3" s="6"/>
      <c r="AYA3" s="6"/>
      <c r="AYI3" s="6"/>
      <c r="AYQ3" s="6"/>
      <c r="AYY3" s="6"/>
      <c r="AZG3" s="6"/>
      <c r="AZO3" s="6"/>
      <c r="AZW3" s="6"/>
      <c r="BAE3" s="6"/>
      <c r="BAM3" s="6"/>
      <c r="BAU3" s="6"/>
      <c r="BBC3" s="6"/>
      <c r="BBK3" s="6"/>
      <c r="BBS3" s="6"/>
      <c r="BCA3" s="6"/>
      <c r="BCI3" s="6"/>
      <c r="BCQ3" s="6"/>
      <c r="BCY3" s="6"/>
      <c r="BDG3" s="6"/>
      <c r="BDO3" s="6"/>
      <c r="BDW3" s="6"/>
      <c r="BEE3" s="6"/>
      <c r="BEM3" s="6"/>
      <c r="BEU3" s="6"/>
      <c r="BFC3" s="6"/>
      <c r="BFK3" s="6"/>
      <c r="BFS3" s="6"/>
      <c r="BGA3" s="6"/>
      <c r="BGI3" s="6"/>
      <c r="BGQ3" s="6"/>
      <c r="BGY3" s="6"/>
      <c r="BHG3" s="6"/>
      <c r="BHO3" s="6"/>
      <c r="BHW3" s="6"/>
      <c r="BIE3" s="6"/>
      <c r="BIM3" s="6"/>
      <c r="BIU3" s="6"/>
      <c r="BJC3" s="6"/>
      <c r="BJK3" s="6"/>
      <c r="BJS3" s="6"/>
      <c r="BKA3" s="6"/>
      <c r="BKI3" s="6"/>
      <c r="BKQ3" s="6"/>
      <c r="BKY3" s="6"/>
      <c r="BLG3" s="6"/>
      <c r="BLO3" s="6"/>
      <c r="BLW3" s="6"/>
      <c r="BME3" s="6"/>
      <c r="BMM3" s="6"/>
      <c r="BMU3" s="6"/>
      <c r="BNC3" s="6"/>
      <c r="BNK3" s="6"/>
      <c r="BNS3" s="6"/>
      <c r="BOA3" s="6"/>
      <c r="BOI3" s="6"/>
      <c r="BOQ3" s="6"/>
      <c r="BOY3" s="6"/>
      <c r="BPG3" s="6"/>
      <c r="BPO3" s="6"/>
      <c r="BPW3" s="6"/>
      <c r="BQE3" s="6"/>
      <c r="BQM3" s="6"/>
      <c r="BQU3" s="6"/>
      <c r="BRC3" s="6"/>
      <c r="BRK3" s="6"/>
      <c r="BRS3" s="6"/>
      <c r="BSA3" s="6"/>
      <c r="BSI3" s="6"/>
      <c r="BSQ3" s="6"/>
      <c r="BSY3" s="6"/>
      <c r="BTG3" s="6"/>
      <c r="BTO3" s="6"/>
      <c r="BTW3" s="6"/>
      <c r="BUE3" s="6"/>
      <c r="BUM3" s="6"/>
      <c r="BUU3" s="6"/>
      <c r="BVC3" s="6"/>
      <c r="BVK3" s="6"/>
      <c r="BVS3" s="6"/>
      <c r="BWA3" s="6"/>
      <c r="BWI3" s="6"/>
      <c r="BWQ3" s="6"/>
      <c r="BWY3" s="6"/>
      <c r="BXG3" s="6"/>
      <c r="BXO3" s="6"/>
      <c r="BXW3" s="6"/>
      <c r="BYE3" s="6"/>
      <c r="BYM3" s="6"/>
      <c r="BYU3" s="6"/>
      <c r="BZC3" s="6"/>
      <c r="BZK3" s="6"/>
      <c r="BZS3" s="6"/>
      <c r="CAA3" s="6"/>
      <c r="CAI3" s="6"/>
      <c r="CAQ3" s="6"/>
      <c r="CAY3" s="6"/>
      <c r="CBG3" s="6"/>
      <c r="CBO3" s="6"/>
      <c r="CBW3" s="6"/>
      <c r="CCE3" s="6"/>
      <c r="CCM3" s="6"/>
      <c r="CCU3" s="6"/>
      <c r="CDC3" s="6"/>
      <c r="CDK3" s="6"/>
      <c r="CDS3" s="6"/>
      <c r="CEA3" s="6"/>
      <c r="CEI3" s="6"/>
      <c r="CEQ3" s="6"/>
      <c r="CEY3" s="6"/>
      <c r="CFG3" s="6"/>
      <c r="CFO3" s="6"/>
      <c r="CFW3" s="6"/>
      <c r="CGE3" s="6"/>
      <c r="CGM3" s="6"/>
      <c r="CGU3" s="6"/>
      <c r="CHC3" s="6"/>
      <c r="CHK3" s="6"/>
      <c r="CHS3" s="6"/>
      <c r="CIA3" s="6"/>
      <c r="CII3" s="6"/>
      <c r="CIQ3" s="6"/>
      <c r="CIY3" s="6"/>
      <c r="CJG3" s="6"/>
      <c r="CJO3" s="6"/>
      <c r="CJW3" s="6"/>
      <c r="CKE3" s="6"/>
      <c r="CKM3" s="6"/>
      <c r="CKU3" s="6"/>
      <c r="CLC3" s="6"/>
      <c r="CLK3" s="6"/>
      <c r="CLS3" s="6"/>
      <c r="CMA3" s="6"/>
      <c r="CMI3" s="6"/>
      <c r="CMQ3" s="6"/>
      <c r="CMY3" s="6"/>
      <c r="CNG3" s="6"/>
      <c r="CNO3" s="6"/>
      <c r="CNW3" s="6"/>
      <c r="COE3" s="6"/>
      <c r="COM3" s="6"/>
      <c r="COU3" s="6"/>
      <c r="CPC3" s="6"/>
      <c r="CPK3" s="6"/>
      <c r="CPS3" s="6"/>
      <c r="CQA3" s="6"/>
      <c r="CQI3" s="6"/>
      <c r="CQQ3" s="6"/>
      <c r="CQY3" s="6"/>
      <c r="CRG3" s="6"/>
      <c r="CRO3" s="6"/>
      <c r="CRW3" s="6"/>
      <c r="CSE3" s="6"/>
      <c r="CSM3" s="6"/>
      <c r="CSU3" s="6"/>
      <c r="CTC3" s="6"/>
      <c r="CTK3" s="6"/>
      <c r="CTS3" s="6"/>
      <c r="CUA3" s="6"/>
      <c r="CUI3" s="6"/>
      <c r="CUQ3" s="6"/>
      <c r="CUY3" s="6"/>
      <c r="CVG3" s="6"/>
      <c r="CVO3" s="6"/>
      <c r="CVW3" s="6"/>
      <c r="CWE3" s="6"/>
      <c r="CWM3" s="6"/>
      <c r="CWU3" s="6"/>
      <c r="CXC3" s="6"/>
      <c r="CXK3" s="6"/>
      <c r="CXS3" s="6"/>
      <c r="CYA3" s="6"/>
      <c r="CYI3" s="6"/>
      <c r="CYQ3" s="6"/>
      <c r="CYY3" s="6"/>
      <c r="CZG3" s="6"/>
      <c r="CZO3" s="6"/>
      <c r="CZW3" s="6"/>
      <c r="DAE3" s="6"/>
      <c r="DAM3" s="6"/>
      <c r="DAU3" s="6"/>
      <c r="DBC3" s="6"/>
      <c r="DBK3" s="6"/>
      <c r="DBS3" s="6"/>
      <c r="DCA3" s="6"/>
      <c r="DCI3" s="6"/>
      <c r="DCQ3" s="6"/>
      <c r="DCY3" s="6"/>
      <c r="DDG3" s="6"/>
      <c r="DDO3" s="6"/>
      <c r="DDW3" s="6"/>
      <c r="DEE3" s="6"/>
      <c r="DEM3" s="6"/>
      <c r="DEU3" s="6"/>
      <c r="DFC3" s="6"/>
      <c r="DFK3" s="6"/>
      <c r="DFS3" s="6"/>
      <c r="DGA3" s="6"/>
      <c r="DGI3" s="6"/>
      <c r="DGQ3" s="6"/>
      <c r="DGY3" s="6"/>
      <c r="DHG3" s="6"/>
      <c r="DHO3" s="6"/>
      <c r="DHW3" s="6"/>
      <c r="DIE3" s="6"/>
      <c r="DIM3" s="6"/>
      <c r="DIU3" s="6"/>
      <c r="DJC3" s="6"/>
      <c r="DJK3" s="6"/>
      <c r="DJS3" s="6"/>
      <c r="DKA3" s="6"/>
      <c r="DKI3" s="6"/>
      <c r="DKQ3" s="6"/>
      <c r="DKY3" s="6"/>
      <c r="DLG3" s="6"/>
      <c r="DLO3" s="6"/>
      <c r="DLW3" s="6"/>
      <c r="DME3" s="6"/>
      <c r="DMM3" s="6"/>
      <c r="DMU3" s="6"/>
      <c r="DNC3" s="6"/>
      <c r="DNK3" s="6"/>
      <c r="DNS3" s="6"/>
      <c r="DOA3" s="6"/>
      <c r="DOI3" s="6"/>
      <c r="DOQ3" s="6"/>
      <c r="DOY3" s="6"/>
      <c r="DPG3" s="6"/>
      <c r="DPO3" s="6"/>
      <c r="DPW3" s="6"/>
      <c r="DQE3" s="6"/>
      <c r="DQM3" s="6"/>
      <c r="DQU3" s="6"/>
      <c r="DRC3" s="6"/>
      <c r="DRK3" s="6"/>
      <c r="DRS3" s="6"/>
      <c r="DSA3" s="6"/>
      <c r="DSI3" s="6"/>
      <c r="DSQ3" s="6"/>
      <c r="DSY3" s="6"/>
      <c r="DTG3" s="6"/>
      <c r="DTO3" s="6"/>
      <c r="DTW3" s="6"/>
      <c r="DUE3" s="6"/>
      <c r="DUM3" s="6"/>
      <c r="DUU3" s="6"/>
      <c r="DVC3" s="6"/>
      <c r="DVK3" s="6"/>
      <c r="DVS3" s="6"/>
      <c r="DWA3" s="6"/>
      <c r="DWI3" s="6"/>
      <c r="DWQ3" s="6"/>
      <c r="DWY3" s="6"/>
      <c r="DXG3" s="6"/>
      <c r="DXO3" s="6"/>
      <c r="DXW3" s="6"/>
      <c r="DYE3" s="6"/>
      <c r="DYM3" s="6"/>
      <c r="DYU3" s="6"/>
      <c r="DZC3" s="6"/>
      <c r="DZK3" s="6"/>
      <c r="DZS3" s="6"/>
      <c r="EAA3" s="6"/>
      <c r="EAI3" s="6"/>
      <c r="EAQ3" s="6"/>
      <c r="EAY3" s="6"/>
      <c r="EBG3" s="6"/>
      <c r="EBO3" s="6"/>
      <c r="EBW3" s="6"/>
      <c r="ECE3" s="6"/>
      <c r="ECM3" s="6"/>
      <c r="ECU3" s="6"/>
      <c r="EDC3" s="6"/>
      <c r="EDK3" s="6"/>
      <c r="EDS3" s="6"/>
      <c r="EEA3" s="6"/>
      <c r="EEI3" s="6"/>
      <c r="EEQ3" s="6"/>
      <c r="EEY3" s="6"/>
      <c r="EFG3" s="6"/>
      <c r="EFO3" s="6"/>
      <c r="EFW3" s="6"/>
      <c r="EGE3" s="6"/>
      <c r="EGM3" s="6"/>
      <c r="EGU3" s="6"/>
      <c r="EHC3" s="6"/>
      <c r="EHK3" s="6"/>
      <c r="EHS3" s="6"/>
      <c r="EIA3" s="6"/>
      <c r="EII3" s="6"/>
      <c r="EIQ3" s="6"/>
      <c r="EIY3" s="6"/>
      <c r="EJG3" s="6"/>
      <c r="EJO3" s="6"/>
      <c r="EJW3" s="6"/>
      <c r="EKE3" s="6"/>
      <c r="EKM3" s="6"/>
      <c r="EKU3" s="6"/>
      <c r="ELC3" s="6"/>
      <c r="ELK3" s="6"/>
      <c r="ELS3" s="6"/>
      <c r="EMA3" s="6"/>
      <c r="EMI3" s="6"/>
      <c r="EMQ3" s="6"/>
      <c r="EMY3" s="6"/>
      <c r="ENG3" s="6"/>
      <c r="ENO3" s="6"/>
      <c r="ENW3" s="6"/>
      <c r="EOE3" s="6"/>
      <c r="EOM3" s="6"/>
      <c r="EOU3" s="6"/>
      <c r="EPC3" s="6"/>
      <c r="EPK3" s="6"/>
      <c r="EPS3" s="6"/>
      <c r="EQA3" s="6"/>
      <c r="EQI3" s="6"/>
      <c r="EQQ3" s="6"/>
      <c r="EQY3" s="6"/>
      <c r="ERG3" s="6"/>
      <c r="ERO3" s="6"/>
      <c r="ERW3" s="6"/>
      <c r="ESE3" s="6"/>
      <c r="ESM3" s="6"/>
      <c r="ESU3" s="6"/>
      <c r="ETC3" s="6"/>
      <c r="ETK3" s="6"/>
      <c r="ETS3" s="6"/>
      <c r="EUA3" s="6"/>
      <c r="EUI3" s="6"/>
      <c r="EUQ3" s="6"/>
      <c r="EUY3" s="6"/>
      <c r="EVG3" s="6"/>
      <c r="EVO3" s="6"/>
      <c r="EVW3" s="6"/>
      <c r="EWE3" s="6"/>
      <c r="EWM3" s="6"/>
      <c r="EWU3" s="6"/>
      <c r="EXC3" s="6"/>
      <c r="EXK3" s="6"/>
      <c r="EXS3" s="6"/>
      <c r="EYA3" s="6"/>
      <c r="EYI3" s="6"/>
      <c r="EYQ3" s="6"/>
      <c r="EYY3" s="6"/>
      <c r="EZG3" s="6"/>
      <c r="EZO3" s="6"/>
      <c r="EZW3" s="6"/>
      <c r="FAE3" s="6"/>
      <c r="FAM3" s="6"/>
      <c r="FAU3" s="6"/>
      <c r="FBC3" s="6"/>
      <c r="FBK3" s="6"/>
      <c r="FBS3" s="6"/>
      <c r="FCA3" s="6"/>
      <c r="FCI3" s="6"/>
      <c r="FCQ3" s="6"/>
      <c r="FCY3" s="6"/>
      <c r="FDG3" s="6"/>
      <c r="FDO3" s="6"/>
      <c r="FDW3" s="6"/>
      <c r="FEE3" s="6"/>
      <c r="FEM3" s="6"/>
      <c r="FEU3" s="6"/>
      <c r="FFC3" s="6"/>
      <c r="FFK3" s="6"/>
      <c r="FFS3" s="6"/>
      <c r="FGA3" s="6"/>
      <c r="FGI3" s="6"/>
      <c r="FGQ3" s="6"/>
      <c r="FGY3" s="6"/>
      <c r="FHG3" s="6"/>
      <c r="FHO3" s="6"/>
      <c r="FHW3" s="6"/>
      <c r="FIE3" s="6"/>
      <c r="FIM3" s="6"/>
      <c r="FIU3" s="6"/>
      <c r="FJC3" s="6"/>
      <c r="FJK3" s="6"/>
      <c r="FJS3" s="6"/>
      <c r="FKA3" s="6"/>
      <c r="FKI3" s="6"/>
      <c r="FKQ3" s="6"/>
      <c r="FKY3" s="6"/>
      <c r="FLG3" s="6"/>
      <c r="FLO3" s="6"/>
      <c r="FLW3" s="6"/>
      <c r="FME3" s="6"/>
      <c r="FMM3" s="6"/>
      <c r="FMU3" s="6"/>
      <c r="FNC3" s="6"/>
      <c r="FNK3" s="6"/>
      <c r="FNS3" s="6"/>
      <c r="FOA3" s="6"/>
      <c r="FOI3" s="6"/>
      <c r="FOQ3" s="6"/>
      <c r="FOY3" s="6"/>
      <c r="FPG3" s="6"/>
      <c r="FPO3" s="6"/>
      <c r="FPW3" s="6"/>
      <c r="FQE3" s="6"/>
      <c r="FQM3" s="6"/>
      <c r="FQU3" s="6"/>
      <c r="FRC3" s="6"/>
      <c r="FRK3" s="6"/>
      <c r="FRS3" s="6"/>
      <c r="FSA3" s="6"/>
      <c r="FSI3" s="6"/>
      <c r="FSQ3" s="6"/>
      <c r="FSY3" s="6"/>
      <c r="FTG3" s="6"/>
      <c r="FTO3" s="6"/>
      <c r="FTW3" s="6"/>
      <c r="FUE3" s="6"/>
      <c r="FUM3" s="6"/>
      <c r="FUU3" s="6"/>
      <c r="FVC3" s="6"/>
      <c r="FVK3" s="6"/>
      <c r="FVS3" s="6"/>
      <c r="FWA3" s="6"/>
      <c r="FWI3" s="6"/>
      <c r="FWQ3" s="6"/>
      <c r="FWY3" s="6"/>
      <c r="FXG3" s="6"/>
      <c r="FXO3" s="6"/>
      <c r="FXW3" s="6"/>
      <c r="FYE3" s="6"/>
      <c r="FYM3" s="6"/>
      <c r="FYU3" s="6"/>
      <c r="FZC3" s="6"/>
      <c r="FZK3" s="6"/>
      <c r="FZS3" s="6"/>
      <c r="GAA3" s="6"/>
      <c r="GAI3" s="6"/>
      <c r="GAQ3" s="6"/>
      <c r="GAY3" s="6"/>
      <c r="GBG3" s="6"/>
      <c r="GBO3" s="6"/>
      <c r="GBW3" s="6"/>
      <c r="GCE3" s="6"/>
      <c r="GCM3" s="6"/>
      <c r="GCU3" s="6"/>
      <c r="GDC3" s="6"/>
      <c r="GDK3" s="6"/>
      <c r="GDS3" s="6"/>
      <c r="GEA3" s="6"/>
      <c r="GEI3" s="6"/>
      <c r="GEQ3" s="6"/>
      <c r="GEY3" s="6"/>
      <c r="GFG3" s="6"/>
      <c r="GFO3" s="6"/>
      <c r="GFW3" s="6"/>
      <c r="GGE3" s="6"/>
      <c r="GGM3" s="6"/>
      <c r="GGU3" s="6"/>
      <c r="GHC3" s="6"/>
      <c r="GHK3" s="6"/>
      <c r="GHS3" s="6"/>
      <c r="GIA3" s="6"/>
      <c r="GII3" s="6"/>
      <c r="GIQ3" s="6"/>
      <c r="GIY3" s="6"/>
      <c r="GJG3" s="6"/>
      <c r="GJO3" s="6"/>
      <c r="GJW3" s="6"/>
      <c r="GKE3" s="6"/>
      <c r="GKM3" s="6"/>
      <c r="GKU3" s="6"/>
      <c r="GLC3" s="6"/>
      <c r="GLK3" s="6"/>
      <c r="GLS3" s="6"/>
      <c r="GMA3" s="6"/>
      <c r="GMI3" s="6"/>
      <c r="GMQ3" s="6"/>
      <c r="GMY3" s="6"/>
      <c r="GNG3" s="6"/>
      <c r="GNO3" s="6"/>
      <c r="GNW3" s="6"/>
      <c r="GOE3" s="6"/>
      <c r="GOM3" s="6"/>
      <c r="GOU3" s="6"/>
      <c r="GPC3" s="6"/>
      <c r="GPK3" s="6"/>
      <c r="GPS3" s="6"/>
      <c r="GQA3" s="6"/>
      <c r="GQI3" s="6"/>
      <c r="GQQ3" s="6"/>
      <c r="GQY3" s="6"/>
      <c r="GRG3" s="6"/>
      <c r="GRO3" s="6"/>
      <c r="GRW3" s="6"/>
      <c r="GSE3" s="6"/>
      <c r="GSM3" s="6"/>
      <c r="GSU3" s="6"/>
      <c r="GTC3" s="6"/>
      <c r="GTK3" s="6"/>
      <c r="GTS3" s="6"/>
      <c r="GUA3" s="6"/>
      <c r="GUI3" s="6"/>
      <c r="GUQ3" s="6"/>
      <c r="GUY3" s="6"/>
      <c r="GVG3" s="6"/>
      <c r="GVO3" s="6"/>
      <c r="GVW3" s="6"/>
      <c r="GWE3" s="6"/>
      <c r="GWM3" s="6"/>
      <c r="GWU3" s="6"/>
      <c r="GXC3" s="6"/>
      <c r="GXK3" s="6"/>
      <c r="GXS3" s="6"/>
      <c r="GYA3" s="6"/>
      <c r="GYI3" s="6"/>
      <c r="GYQ3" s="6"/>
      <c r="GYY3" s="6"/>
      <c r="GZG3" s="6"/>
      <c r="GZO3" s="6"/>
      <c r="GZW3" s="6"/>
      <c r="HAE3" s="6"/>
      <c r="HAM3" s="6"/>
      <c r="HAU3" s="6"/>
      <c r="HBC3" s="6"/>
      <c r="HBK3" s="6"/>
      <c r="HBS3" s="6"/>
      <c r="HCA3" s="6"/>
      <c r="HCI3" s="6"/>
      <c r="HCQ3" s="6"/>
      <c r="HCY3" s="6"/>
      <c r="HDG3" s="6"/>
      <c r="HDO3" s="6"/>
      <c r="HDW3" s="6"/>
      <c r="HEE3" s="6"/>
      <c r="HEM3" s="6"/>
      <c r="HEU3" s="6"/>
      <c r="HFC3" s="6"/>
      <c r="HFK3" s="6"/>
      <c r="HFS3" s="6"/>
      <c r="HGA3" s="6"/>
      <c r="HGI3" s="6"/>
      <c r="HGQ3" s="6"/>
      <c r="HGY3" s="6"/>
      <c r="HHG3" s="6"/>
      <c r="HHO3" s="6"/>
      <c r="HHW3" s="6"/>
      <c r="HIE3" s="6"/>
      <c r="HIM3" s="6"/>
      <c r="HIU3" s="6"/>
      <c r="HJC3" s="6"/>
      <c r="HJK3" s="6"/>
      <c r="HJS3" s="6"/>
      <c r="HKA3" s="6"/>
      <c r="HKI3" s="6"/>
      <c r="HKQ3" s="6"/>
      <c r="HKY3" s="6"/>
      <c r="HLG3" s="6"/>
      <c r="HLO3" s="6"/>
      <c r="HLW3" s="6"/>
      <c r="HME3" s="6"/>
      <c r="HMM3" s="6"/>
      <c r="HMU3" s="6"/>
      <c r="HNC3" s="6"/>
      <c r="HNK3" s="6"/>
      <c r="HNS3" s="6"/>
      <c r="HOA3" s="6"/>
      <c r="HOI3" s="6"/>
      <c r="HOQ3" s="6"/>
      <c r="HOY3" s="6"/>
      <c r="HPG3" s="6"/>
      <c r="HPO3" s="6"/>
      <c r="HPW3" s="6"/>
      <c r="HQE3" s="6"/>
      <c r="HQM3" s="6"/>
      <c r="HQU3" s="6"/>
      <c r="HRC3" s="6"/>
      <c r="HRK3" s="6"/>
      <c r="HRS3" s="6"/>
      <c r="HSA3" s="6"/>
      <c r="HSI3" s="6"/>
      <c r="HSQ3" s="6"/>
      <c r="HSY3" s="6"/>
      <c r="HTG3" s="6"/>
      <c r="HTO3" s="6"/>
      <c r="HTW3" s="6"/>
      <c r="HUE3" s="6"/>
      <c r="HUM3" s="6"/>
      <c r="HUU3" s="6"/>
      <c r="HVC3" s="6"/>
      <c r="HVK3" s="6"/>
      <c r="HVS3" s="6"/>
      <c r="HWA3" s="6"/>
      <c r="HWI3" s="6"/>
      <c r="HWQ3" s="6"/>
      <c r="HWY3" s="6"/>
      <c r="HXG3" s="6"/>
      <c r="HXO3" s="6"/>
      <c r="HXW3" s="6"/>
      <c r="HYE3" s="6"/>
      <c r="HYM3" s="6"/>
      <c r="HYU3" s="6"/>
      <c r="HZC3" s="6"/>
      <c r="HZK3" s="6"/>
      <c r="HZS3" s="6"/>
      <c r="IAA3" s="6"/>
      <c r="IAI3" s="6"/>
      <c r="IAQ3" s="6"/>
      <c r="IAY3" s="6"/>
      <c r="IBG3" s="6"/>
      <c r="IBO3" s="6"/>
      <c r="IBW3" s="6"/>
      <c r="ICE3" s="6"/>
      <c r="ICM3" s="6"/>
      <c r="ICU3" s="6"/>
      <c r="IDC3" s="6"/>
      <c r="IDK3" s="6"/>
      <c r="IDS3" s="6"/>
      <c r="IEA3" s="6"/>
      <c r="IEI3" s="6"/>
      <c r="IEQ3" s="6"/>
      <c r="IEY3" s="6"/>
      <c r="IFG3" s="6"/>
      <c r="IFO3" s="6"/>
      <c r="IFW3" s="6"/>
      <c r="IGE3" s="6"/>
      <c r="IGM3" s="6"/>
      <c r="IGU3" s="6"/>
      <c r="IHC3" s="6"/>
      <c r="IHK3" s="6"/>
      <c r="IHS3" s="6"/>
      <c r="IIA3" s="6"/>
      <c r="III3" s="6"/>
      <c r="IIQ3" s="6"/>
      <c r="IIY3" s="6"/>
      <c r="IJG3" s="6"/>
      <c r="IJO3" s="6"/>
      <c r="IJW3" s="6"/>
      <c r="IKE3" s="6"/>
      <c r="IKM3" s="6"/>
      <c r="IKU3" s="6"/>
      <c r="ILC3" s="6"/>
      <c r="ILK3" s="6"/>
      <c r="ILS3" s="6"/>
      <c r="IMA3" s="6"/>
      <c r="IMI3" s="6"/>
      <c r="IMQ3" s="6"/>
      <c r="IMY3" s="6"/>
      <c r="ING3" s="6"/>
      <c r="INO3" s="6"/>
      <c r="INW3" s="6"/>
      <c r="IOE3" s="6"/>
      <c r="IOM3" s="6"/>
      <c r="IOU3" s="6"/>
      <c r="IPC3" s="6"/>
      <c r="IPK3" s="6"/>
      <c r="IPS3" s="6"/>
      <c r="IQA3" s="6"/>
      <c r="IQI3" s="6"/>
      <c r="IQQ3" s="6"/>
      <c r="IQY3" s="6"/>
      <c r="IRG3" s="6"/>
      <c r="IRO3" s="6"/>
      <c r="IRW3" s="6"/>
      <c r="ISE3" s="6"/>
      <c r="ISM3" s="6"/>
      <c r="ISU3" s="6"/>
      <c r="ITC3" s="6"/>
      <c r="ITK3" s="6"/>
      <c r="ITS3" s="6"/>
      <c r="IUA3" s="6"/>
      <c r="IUI3" s="6"/>
      <c r="IUQ3" s="6"/>
      <c r="IUY3" s="6"/>
      <c r="IVG3" s="6"/>
      <c r="IVO3" s="6"/>
      <c r="IVW3" s="6"/>
      <c r="IWE3" s="6"/>
      <c r="IWM3" s="6"/>
      <c r="IWU3" s="6"/>
      <c r="IXC3" s="6"/>
      <c r="IXK3" s="6"/>
      <c r="IXS3" s="6"/>
      <c r="IYA3" s="6"/>
      <c r="IYI3" s="6"/>
      <c r="IYQ3" s="6"/>
      <c r="IYY3" s="6"/>
      <c r="IZG3" s="6"/>
      <c r="IZO3" s="6"/>
      <c r="IZW3" s="6"/>
      <c r="JAE3" s="6"/>
      <c r="JAM3" s="6"/>
      <c r="JAU3" s="6"/>
      <c r="JBC3" s="6"/>
      <c r="JBK3" s="6"/>
      <c r="JBS3" s="6"/>
      <c r="JCA3" s="6"/>
      <c r="JCI3" s="6"/>
      <c r="JCQ3" s="6"/>
      <c r="JCY3" s="6"/>
      <c r="JDG3" s="6"/>
      <c r="JDO3" s="6"/>
      <c r="JDW3" s="6"/>
      <c r="JEE3" s="6"/>
      <c r="JEM3" s="6"/>
      <c r="JEU3" s="6"/>
      <c r="JFC3" s="6"/>
      <c r="JFK3" s="6"/>
      <c r="JFS3" s="6"/>
      <c r="JGA3" s="6"/>
      <c r="JGI3" s="6"/>
      <c r="JGQ3" s="6"/>
      <c r="JGY3" s="6"/>
      <c r="JHG3" s="6"/>
      <c r="JHO3" s="6"/>
      <c r="JHW3" s="6"/>
      <c r="JIE3" s="6"/>
      <c r="JIM3" s="6"/>
      <c r="JIU3" s="6"/>
      <c r="JJC3" s="6"/>
      <c r="JJK3" s="6"/>
      <c r="JJS3" s="6"/>
      <c r="JKA3" s="6"/>
      <c r="JKI3" s="6"/>
      <c r="JKQ3" s="6"/>
      <c r="JKY3" s="6"/>
      <c r="JLG3" s="6"/>
      <c r="JLO3" s="6"/>
      <c r="JLW3" s="6"/>
      <c r="JME3" s="6"/>
      <c r="JMM3" s="6"/>
      <c r="JMU3" s="6"/>
      <c r="JNC3" s="6"/>
      <c r="JNK3" s="6"/>
      <c r="JNS3" s="6"/>
      <c r="JOA3" s="6"/>
      <c r="JOI3" s="6"/>
      <c r="JOQ3" s="6"/>
      <c r="JOY3" s="6"/>
      <c r="JPG3" s="6"/>
      <c r="JPO3" s="6"/>
      <c r="JPW3" s="6"/>
      <c r="JQE3" s="6"/>
      <c r="JQM3" s="6"/>
      <c r="JQU3" s="6"/>
      <c r="JRC3" s="6"/>
      <c r="JRK3" s="6"/>
      <c r="JRS3" s="6"/>
      <c r="JSA3" s="6"/>
      <c r="JSI3" s="6"/>
      <c r="JSQ3" s="6"/>
      <c r="JSY3" s="6"/>
      <c r="JTG3" s="6"/>
      <c r="JTO3" s="6"/>
      <c r="JTW3" s="6"/>
      <c r="JUE3" s="6"/>
      <c r="JUM3" s="6"/>
      <c r="JUU3" s="6"/>
      <c r="JVC3" s="6"/>
      <c r="JVK3" s="6"/>
      <c r="JVS3" s="6"/>
      <c r="JWA3" s="6"/>
      <c r="JWI3" s="6"/>
      <c r="JWQ3" s="6"/>
      <c r="JWY3" s="6"/>
      <c r="JXG3" s="6"/>
      <c r="JXO3" s="6"/>
      <c r="JXW3" s="6"/>
      <c r="JYE3" s="6"/>
      <c r="JYM3" s="6"/>
      <c r="JYU3" s="6"/>
      <c r="JZC3" s="6"/>
      <c r="JZK3" s="6"/>
      <c r="JZS3" s="6"/>
      <c r="KAA3" s="6"/>
      <c r="KAI3" s="6"/>
      <c r="KAQ3" s="6"/>
      <c r="KAY3" s="6"/>
      <c r="KBG3" s="6"/>
      <c r="KBO3" s="6"/>
      <c r="KBW3" s="6"/>
      <c r="KCE3" s="6"/>
      <c r="KCM3" s="6"/>
      <c r="KCU3" s="6"/>
      <c r="KDC3" s="6"/>
      <c r="KDK3" s="6"/>
      <c r="KDS3" s="6"/>
      <c r="KEA3" s="6"/>
      <c r="KEI3" s="6"/>
      <c r="KEQ3" s="6"/>
      <c r="KEY3" s="6"/>
      <c r="KFG3" s="6"/>
      <c r="KFO3" s="6"/>
      <c r="KFW3" s="6"/>
      <c r="KGE3" s="6"/>
      <c r="KGM3" s="6"/>
      <c r="KGU3" s="6"/>
      <c r="KHC3" s="6"/>
      <c r="KHK3" s="6"/>
      <c r="KHS3" s="6"/>
      <c r="KIA3" s="6"/>
      <c r="KII3" s="6"/>
      <c r="KIQ3" s="6"/>
      <c r="KIY3" s="6"/>
      <c r="KJG3" s="6"/>
      <c r="KJO3" s="6"/>
      <c r="KJW3" s="6"/>
      <c r="KKE3" s="6"/>
      <c r="KKM3" s="6"/>
      <c r="KKU3" s="6"/>
      <c r="KLC3" s="6"/>
      <c r="KLK3" s="6"/>
      <c r="KLS3" s="6"/>
      <c r="KMA3" s="6"/>
      <c r="KMI3" s="6"/>
      <c r="KMQ3" s="6"/>
      <c r="KMY3" s="6"/>
      <c r="KNG3" s="6"/>
      <c r="KNO3" s="6"/>
      <c r="KNW3" s="6"/>
      <c r="KOE3" s="6"/>
      <c r="KOM3" s="6"/>
      <c r="KOU3" s="6"/>
      <c r="KPC3" s="6"/>
      <c r="KPK3" s="6"/>
      <c r="KPS3" s="6"/>
      <c r="KQA3" s="6"/>
      <c r="KQI3" s="6"/>
      <c r="KQQ3" s="6"/>
      <c r="KQY3" s="6"/>
      <c r="KRG3" s="6"/>
      <c r="KRO3" s="6"/>
      <c r="KRW3" s="6"/>
      <c r="KSE3" s="6"/>
      <c r="KSM3" s="6"/>
      <c r="KSU3" s="6"/>
      <c r="KTC3" s="6"/>
      <c r="KTK3" s="6"/>
      <c r="KTS3" s="6"/>
      <c r="KUA3" s="6"/>
      <c r="KUI3" s="6"/>
      <c r="KUQ3" s="6"/>
      <c r="KUY3" s="6"/>
      <c r="KVG3" s="6"/>
      <c r="KVO3" s="6"/>
      <c r="KVW3" s="6"/>
      <c r="KWE3" s="6"/>
      <c r="KWM3" s="6"/>
      <c r="KWU3" s="6"/>
      <c r="KXC3" s="6"/>
      <c r="KXK3" s="6"/>
      <c r="KXS3" s="6"/>
      <c r="KYA3" s="6"/>
      <c r="KYI3" s="6"/>
      <c r="KYQ3" s="6"/>
      <c r="KYY3" s="6"/>
      <c r="KZG3" s="6"/>
      <c r="KZO3" s="6"/>
      <c r="KZW3" s="6"/>
      <c r="LAE3" s="6"/>
      <c r="LAM3" s="6"/>
      <c r="LAU3" s="6"/>
      <c r="LBC3" s="6"/>
      <c r="LBK3" s="6"/>
      <c r="LBS3" s="6"/>
      <c r="LCA3" s="6"/>
      <c r="LCI3" s="6"/>
      <c r="LCQ3" s="6"/>
      <c r="LCY3" s="6"/>
      <c r="LDG3" s="6"/>
      <c r="LDO3" s="6"/>
      <c r="LDW3" s="6"/>
      <c r="LEE3" s="6"/>
      <c r="LEM3" s="6"/>
      <c r="LEU3" s="6"/>
      <c r="LFC3" s="6"/>
      <c r="LFK3" s="6"/>
      <c r="LFS3" s="6"/>
      <c r="LGA3" s="6"/>
      <c r="LGI3" s="6"/>
      <c r="LGQ3" s="6"/>
      <c r="LGY3" s="6"/>
      <c r="LHG3" s="6"/>
      <c r="LHO3" s="6"/>
      <c r="LHW3" s="6"/>
      <c r="LIE3" s="6"/>
      <c r="LIM3" s="6"/>
      <c r="LIU3" s="6"/>
      <c r="LJC3" s="6"/>
      <c r="LJK3" s="6"/>
      <c r="LJS3" s="6"/>
      <c r="LKA3" s="6"/>
      <c r="LKI3" s="6"/>
      <c r="LKQ3" s="6"/>
      <c r="LKY3" s="6"/>
      <c r="LLG3" s="6"/>
      <c r="LLO3" s="6"/>
      <c r="LLW3" s="6"/>
      <c r="LME3" s="6"/>
      <c r="LMM3" s="6"/>
      <c r="LMU3" s="6"/>
      <c r="LNC3" s="6"/>
      <c r="LNK3" s="6"/>
      <c r="LNS3" s="6"/>
      <c r="LOA3" s="6"/>
      <c r="LOI3" s="6"/>
      <c r="LOQ3" s="6"/>
      <c r="LOY3" s="6"/>
      <c r="LPG3" s="6"/>
      <c r="LPO3" s="6"/>
      <c r="LPW3" s="6"/>
      <c r="LQE3" s="6"/>
      <c r="LQM3" s="6"/>
      <c r="LQU3" s="6"/>
      <c r="LRC3" s="6"/>
      <c r="LRK3" s="6"/>
      <c r="LRS3" s="6"/>
      <c r="LSA3" s="6"/>
      <c r="LSI3" s="6"/>
      <c r="LSQ3" s="6"/>
      <c r="LSY3" s="6"/>
      <c r="LTG3" s="6"/>
      <c r="LTO3" s="6"/>
      <c r="LTW3" s="6"/>
      <c r="LUE3" s="6"/>
      <c r="LUM3" s="6"/>
      <c r="LUU3" s="6"/>
      <c r="LVC3" s="6"/>
      <c r="LVK3" s="6"/>
      <c r="LVS3" s="6"/>
      <c r="LWA3" s="6"/>
      <c r="LWI3" s="6"/>
      <c r="LWQ3" s="6"/>
      <c r="LWY3" s="6"/>
      <c r="LXG3" s="6"/>
      <c r="LXO3" s="6"/>
      <c r="LXW3" s="6"/>
      <c r="LYE3" s="6"/>
      <c r="LYM3" s="6"/>
      <c r="LYU3" s="6"/>
      <c r="LZC3" s="6"/>
      <c r="LZK3" s="6"/>
      <c r="LZS3" s="6"/>
      <c r="MAA3" s="6"/>
      <c r="MAI3" s="6"/>
      <c r="MAQ3" s="6"/>
      <c r="MAY3" s="6"/>
      <c r="MBG3" s="6"/>
      <c r="MBO3" s="6"/>
      <c r="MBW3" s="6"/>
      <c r="MCE3" s="6"/>
      <c r="MCM3" s="6"/>
      <c r="MCU3" s="6"/>
      <c r="MDC3" s="6"/>
      <c r="MDK3" s="6"/>
      <c r="MDS3" s="6"/>
      <c r="MEA3" s="6"/>
      <c r="MEI3" s="6"/>
      <c r="MEQ3" s="6"/>
      <c r="MEY3" s="6"/>
      <c r="MFG3" s="6"/>
      <c r="MFO3" s="6"/>
      <c r="MFW3" s="6"/>
      <c r="MGE3" s="6"/>
      <c r="MGM3" s="6"/>
      <c r="MGU3" s="6"/>
      <c r="MHC3" s="6"/>
      <c r="MHK3" s="6"/>
      <c r="MHS3" s="6"/>
      <c r="MIA3" s="6"/>
      <c r="MII3" s="6"/>
      <c r="MIQ3" s="6"/>
      <c r="MIY3" s="6"/>
      <c r="MJG3" s="6"/>
      <c r="MJO3" s="6"/>
      <c r="MJW3" s="6"/>
      <c r="MKE3" s="6"/>
      <c r="MKM3" s="6"/>
      <c r="MKU3" s="6"/>
      <c r="MLC3" s="6"/>
      <c r="MLK3" s="6"/>
      <c r="MLS3" s="6"/>
      <c r="MMA3" s="6"/>
      <c r="MMI3" s="6"/>
      <c r="MMQ3" s="6"/>
      <c r="MMY3" s="6"/>
      <c r="MNG3" s="6"/>
      <c r="MNO3" s="6"/>
      <c r="MNW3" s="6"/>
      <c r="MOE3" s="6"/>
      <c r="MOM3" s="6"/>
      <c r="MOU3" s="6"/>
      <c r="MPC3" s="6"/>
      <c r="MPK3" s="6"/>
      <c r="MPS3" s="6"/>
      <c r="MQA3" s="6"/>
      <c r="MQI3" s="6"/>
      <c r="MQQ3" s="6"/>
      <c r="MQY3" s="6"/>
      <c r="MRG3" s="6"/>
      <c r="MRO3" s="6"/>
      <c r="MRW3" s="6"/>
      <c r="MSE3" s="6"/>
      <c r="MSM3" s="6"/>
      <c r="MSU3" s="6"/>
      <c r="MTC3" s="6"/>
      <c r="MTK3" s="6"/>
      <c r="MTS3" s="6"/>
      <c r="MUA3" s="6"/>
      <c r="MUI3" s="6"/>
      <c r="MUQ3" s="6"/>
      <c r="MUY3" s="6"/>
      <c r="MVG3" s="6"/>
      <c r="MVO3" s="6"/>
      <c r="MVW3" s="6"/>
      <c r="MWE3" s="6"/>
      <c r="MWM3" s="6"/>
      <c r="MWU3" s="6"/>
      <c r="MXC3" s="6"/>
      <c r="MXK3" s="6"/>
      <c r="MXS3" s="6"/>
      <c r="MYA3" s="6"/>
      <c r="MYI3" s="6"/>
      <c r="MYQ3" s="6"/>
      <c r="MYY3" s="6"/>
      <c r="MZG3" s="6"/>
      <c r="MZO3" s="6"/>
      <c r="MZW3" s="6"/>
      <c r="NAE3" s="6"/>
      <c r="NAM3" s="6"/>
      <c r="NAU3" s="6"/>
      <c r="NBC3" s="6"/>
      <c r="NBK3" s="6"/>
      <c r="NBS3" s="6"/>
      <c r="NCA3" s="6"/>
      <c r="NCI3" s="6"/>
      <c r="NCQ3" s="6"/>
      <c r="NCY3" s="6"/>
      <c r="NDG3" s="6"/>
      <c r="NDO3" s="6"/>
      <c r="NDW3" s="6"/>
      <c r="NEE3" s="6"/>
      <c r="NEM3" s="6"/>
      <c r="NEU3" s="6"/>
      <c r="NFC3" s="6"/>
      <c r="NFK3" s="6"/>
      <c r="NFS3" s="6"/>
      <c r="NGA3" s="6"/>
      <c r="NGI3" s="6"/>
      <c r="NGQ3" s="6"/>
      <c r="NGY3" s="6"/>
      <c r="NHG3" s="6"/>
      <c r="NHO3" s="6"/>
      <c r="NHW3" s="6"/>
      <c r="NIE3" s="6"/>
      <c r="NIM3" s="6"/>
      <c r="NIU3" s="6"/>
      <c r="NJC3" s="6"/>
      <c r="NJK3" s="6"/>
      <c r="NJS3" s="6"/>
      <c r="NKA3" s="6"/>
      <c r="NKI3" s="6"/>
      <c r="NKQ3" s="6"/>
      <c r="NKY3" s="6"/>
      <c r="NLG3" s="6"/>
      <c r="NLO3" s="6"/>
      <c r="NLW3" s="6"/>
      <c r="NME3" s="6"/>
      <c r="NMM3" s="6"/>
      <c r="NMU3" s="6"/>
      <c r="NNC3" s="6"/>
      <c r="NNK3" s="6"/>
      <c r="NNS3" s="6"/>
      <c r="NOA3" s="6"/>
      <c r="NOI3" s="6"/>
      <c r="NOQ3" s="6"/>
      <c r="NOY3" s="6"/>
      <c r="NPG3" s="6"/>
      <c r="NPO3" s="6"/>
      <c r="NPW3" s="6"/>
      <c r="NQE3" s="6"/>
      <c r="NQM3" s="6"/>
      <c r="NQU3" s="6"/>
      <c r="NRC3" s="6"/>
      <c r="NRK3" s="6"/>
      <c r="NRS3" s="6"/>
      <c r="NSA3" s="6"/>
      <c r="NSI3" s="6"/>
      <c r="NSQ3" s="6"/>
      <c r="NSY3" s="6"/>
      <c r="NTG3" s="6"/>
      <c r="NTO3" s="6"/>
      <c r="NTW3" s="6"/>
      <c r="NUE3" s="6"/>
      <c r="NUM3" s="6"/>
      <c r="NUU3" s="6"/>
      <c r="NVC3" s="6"/>
      <c r="NVK3" s="6"/>
      <c r="NVS3" s="6"/>
      <c r="NWA3" s="6"/>
      <c r="NWI3" s="6"/>
      <c r="NWQ3" s="6"/>
      <c r="NWY3" s="6"/>
      <c r="NXG3" s="6"/>
      <c r="NXO3" s="6"/>
      <c r="NXW3" s="6"/>
      <c r="NYE3" s="6"/>
      <c r="NYM3" s="6"/>
      <c r="NYU3" s="6"/>
      <c r="NZC3" s="6"/>
      <c r="NZK3" s="6"/>
      <c r="NZS3" s="6"/>
      <c r="OAA3" s="6"/>
      <c r="OAI3" s="6"/>
      <c r="OAQ3" s="6"/>
      <c r="OAY3" s="6"/>
      <c r="OBG3" s="6"/>
      <c r="OBO3" s="6"/>
      <c r="OBW3" s="6"/>
      <c r="OCE3" s="6"/>
      <c r="OCM3" s="6"/>
      <c r="OCU3" s="6"/>
      <c r="ODC3" s="6"/>
      <c r="ODK3" s="6"/>
      <c r="ODS3" s="6"/>
      <c r="OEA3" s="6"/>
      <c r="OEI3" s="6"/>
      <c r="OEQ3" s="6"/>
      <c r="OEY3" s="6"/>
      <c r="OFG3" s="6"/>
      <c r="OFO3" s="6"/>
      <c r="OFW3" s="6"/>
      <c r="OGE3" s="6"/>
      <c r="OGM3" s="6"/>
      <c r="OGU3" s="6"/>
      <c r="OHC3" s="6"/>
      <c r="OHK3" s="6"/>
      <c r="OHS3" s="6"/>
      <c r="OIA3" s="6"/>
      <c r="OII3" s="6"/>
      <c r="OIQ3" s="6"/>
      <c r="OIY3" s="6"/>
      <c r="OJG3" s="6"/>
      <c r="OJO3" s="6"/>
      <c r="OJW3" s="6"/>
      <c r="OKE3" s="6"/>
      <c r="OKM3" s="6"/>
      <c r="OKU3" s="6"/>
      <c r="OLC3" s="6"/>
      <c r="OLK3" s="6"/>
      <c r="OLS3" s="6"/>
      <c r="OMA3" s="6"/>
      <c r="OMI3" s="6"/>
      <c r="OMQ3" s="6"/>
      <c r="OMY3" s="6"/>
      <c r="ONG3" s="6"/>
      <c r="ONO3" s="6"/>
      <c r="ONW3" s="6"/>
      <c r="OOE3" s="6"/>
      <c r="OOM3" s="6"/>
      <c r="OOU3" s="6"/>
      <c r="OPC3" s="6"/>
      <c r="OPK3" s="6"/>
      <c r="OPS3" s="6"/>
      <c r="OQA3" s="6"/>
      <c r="OQI3" s="6"/>
      <c r="OQQ3" s="6"/>
      <c r="OQY3" s="6"/>
      <c r="ORG3" s="6"/>
      <c r="ORO3" s="6"/>
      <c r="ORW3" s="6"/>
      <c r="OSE3" s="6"/>
      <c r="OSM3" s="6"/>
      <c r="OSU3" s="6"/>
      <c r="OTC3" s="6"/>
      <c r="OTK3" s="6"/>
      <c r="OTS3" s="6"/>
      <c r="OUA3" s="6"/>
      <c r="OUI3" s="6"/>
      <c r="OUQ3" s="6"/>
      <c r="OUY3" s="6"/>
      <c r="OVG3" s="6"/>
      <c r="OVO3" s="6"/>
      <c r="OVW3" s="6"/>
      <c r="OWE3" s="6"/>
      <c r="OWM3" s="6"/>
      <c r="OWU3" s="6"/>
      <c r="OXC3" s="6"/>
      <c r="OXK3" s="6"/>
      <c r="OXS3" s="6"/>
      <c r="OYA3" s="6"/>
      <c r="OYI3" s="6"/>
      <c r="OYQ3" s="6"/>
      <c r="OYY3" s="6"/>
      <c r="OZG3" s="6"/>
      <c r="OZO3" s="6"/>
      <c r="OZW3" s="6"/>
      <c r="PAE3" s="6"/>
      <c r="PAM3" s="6"/>
      <c r="PAU3" s="6"/>
      <c r="PBC3" s="6"/>
      <c r="PBK3" s="6"/>
      <c r="PBS3" s="6"/>
      <c r="PCA3" s="6"/>
      <c r="PCI3" s="6"/>
      <c r="PCQ3" s="6"/>
      <c r="PCY3" s="6"/>
      <c r="PDG3" s="6"/>
      <c r="PDO3" s="6"/>
      <c r="PDW3" s="6"/>
      <c r="PEE3" s="6"/>
      <c r="PEM3" s="6"/>
      <c r="PEU3" s="6"/>
      <c r="PFC3" s="6"/>
      <c r="PFK3" s="6"/>
      <c r="PFS3" s="6"/>
      <c r="PGA3" s="6"/>
      <c r="PGI3" s="6"/>
      <c r="PGQ3" s="6"/>
      <c r="PGY3" s="6"/>
      <c r="PHG3" s="6"/>
      <c r="PHO3" s="6"/>
      <c r="PHW3" s="6"/>
      <c r="PIE3" s="6"/>
      <c r="PIM3" s="6"/>
      <c r="PIU3" s="6"/>
      <c r="PJC3" s="6"/>
      <c r="PJK3" s="6"/>
      <c r="PJS3" s="6"/>
      <c r="PKA3" s="6"/>
      <c r="PKI3" s="6"/>
      <c r="PKQ3" s="6"/>
      <c r="PKY3" s="6"/>
      <c r="PLG3" s="6"/>
      <c r="PLO3" s="6"/>
      <c r="PLW3" s="6"/>
      <c r="PME3" s="6"/>
      <c r="PMM3" s="6"/>
      <c r="PMU3" s="6"/>
      <c r="PNC3" s="6"/>
      <c r="PNK3" s="6"/>
      <c r="PNS3" s="6"/>
      <c r="POA3" s="6"/>
      <c r="POI3" s="6"/>
      <c r="POQ3" s="6"/>
      <c r="POY3" s="6"/>
      <c r="PPG3" s="6"/>
      <c r="PPO3" s="6"/>
      <c r="PPW3" s="6"/>
      <c r="PQE3" s="6"/>
      <c r="PQM3" s="6"/>
      <c r="PQU3" s="6"/>
      <c r="PRC3" s="6"/>
      <c r="PRK3" s="6"/>
      <c r="PRS3" s="6"/>
      <c r="PSA3" s="6"/>
      <c r="PSI3" s="6"/>
      <c r="PSQ3" s="6"/>
      <c r="PSY3" s="6"/>
      <c r="PTG3" s="6"/>
      <c r="PTO3" s="6"/>
      <c r="PTW3" s="6"/>
      <c r="PUE3" s="6"/>
      <c r="PUM3" s="6"/>
      <c r="PUU3" s="6"/>
      <c r="PVC3" s="6"/>
      <c r="PVK3" s="6"/>
      <c r="PVS3" s="6"/>
      <c r="PWA3" s="6"/>
      <c r="PWI3" s="6"/>
      <c r="PWQ3" s="6"/>
      <c r="PWY3" s="6"/>
      <c r="PXG3" s="6"/>
      <c r="PXO3" s="6"/>
      <c r="PXW3" s="6"/>
      <c r="PYE3" s="6"/>
      <c r="PYM3" s="6"/>
      <c r="PYU3" s="6"/>
      <c r="PZC3" s="6"/>
      <c r="PZK3" s="6"/>
      <c r="PZS3" s="6"/>
      <c r="QAA3" s="6"/>
      <c r="QAI3" s="6"/>
      <c r="QAQ3" s="6"/>
      <c r="QAY3" s="6"/>
      <c r="QBG3" s="6"/>
      <c r="QBO3" s="6"/>
      <c r="QBW3" s="6"/>
      <c r="QCE3" s="6"/>
      <c r="QCM3" s="6"/>
      <c r="QCU3" s="6"/>
      <c r="QDC3" s="6"/>
      <c r="QDK3" s="6"/>
      <c r="QDS3" s="6"/>
      <c r="QEA3" s="6"/>
      <c r="QEI3" s="6"/>
      <c r="QEQ3" s="6"/>
      <c r="QEY3" s="6"/>
      <c r="QFG3" s="6"/>
      <c r="QFO3" s="6"/>
      <c r="QFW3" s="6"/>
      <c r="QGE3" s="6"/>
      <c r="QGM3" s="6"/>
      <c r="QGU3" s="6"/>
      <c r="QHC3" s="6"/>
      <c r="QHK3" s="6"/>
      <c r="QHS3" s="6"/>
      <c r="QIA3" s="6"/>
      <c r="QII3" s="6"/>
      <c r="QIQ3" s="6"/>
      <c r="QIY3" s="6"/>
      <c r="QJG3" s="6"/>
      <c r="QJO3" s="6"/>
      <c r="QJW3" s="6"/>
      <c r="QKE3" s="6"/>
      <c r="QKM3" s="6"/>
      <c r="QKU3" s="6"/>
      <c r="QLC3" s="6"/>
      <c r="QLK3" s="6"/>
      <c r="QLS3" s="6"/>
      <c r="QMA3" s="6"/>
      <c r="QMI3" s="6"/>
      <c r="QMQ3" s="6"/>
      <c r="QMY3" s="6"/>
      <c r="QNG3" s="6"/>
      <c r="QNO3" s="6"/>
      <c r="QNW3" s="6"/>
      <c r="QOE3" s="6"/>
      <c r="QOM3" s="6"/>
      <c r="QOU3" s="6"/>
      <c r="QPC3" s="6"/>
      <c r="QPK3" s="6"/>
      <c r="QPS3" s="6"/>
      <c r="QQA3" s="6"/>
      <c r="QQI3" s="6"/>
      <c r="QQQ3" s="6"/>
      <c r="QQY3" s="6"/>
      <c r="QRG3" s="6"/>
      <c r="QRO3" s="6"/>
      <c r="QRW3" s="6"/>
      <c r="QSE3" s="6"/>
      <c r="QSM3" s="6"/>
      <c r="QSU3" s="6"/>
      <c r="QTC3" s="6"/>
      <c r="QTK3" s="6"/>
      <c r="QTS3" s="6"/>
      <c r="QUA3" s="6"/>
      <c r="QUI3" s="6"/>
      <c r="QUQ3" s="6"/>
      <c r="QUY3" s="6"/>
      <c r="QVG3" s="6"/>
      <c r="QVO3" s="6"/>
      <c r="QVW3" s="6"/>
      <c r="QWE3" s="6"/>
      <c r="QWM3" s="6"/>
      <c r="QWU3" s="6"/>
      <c r="QXC3" s="6"/>
      <c r="QXK3" s="6"/>
      <c r="QXS3" s="6"/>
      <c r="QYA3" s="6"/>
      <c r="QYI3" s="6"/>
      <c r="QYQ3" s="6"/>
      <c r="QYY3" s="6"/>
      <c r="QZG3" s="6"/>
      <c r="QZO3" s="6"/>
      <c r="QZW3" s="6"/>
      <c r="RAE3" s="6"/>
      <c r="RAM3" s="6"/>
      <c r="RAU3" s="6"/>
      <c r="RBC3" s="6"/>
      <c r="RBK3" s="6"/>
      <c r="RBS3" s="6"/>
      <c r="RCA3" s="6"/>
      <c r="RCI3" s="6"/>
      <c r="RCQ3" s="6"/>
      <c r="RCY3" s="6"/>
      <c r="RDG3" s="6"/>
      <c r="RDO3" s="6"/>
      <c r="RDW3" s="6"/>
      <c r="REE3" s="6"/>
      <c r="REM3" s="6"/>
      <c r="REU3" s="6"/>
      <c r="RFC3" s="6"/>
      <c r="RFK3" s="6"/>
      <c r="RFS3" s="6"/>
      <c r="RGA3" s="6"/>
      <c r="RGI3" s="6"/>
      <c r="RGQ3" s="6"/>
      <c r="RGY3" s="6"/>
      <c r="RHG3" s="6"/>
      <c r="RHO3" s="6"/>
      <c r="RHW3" s="6"/>
      <c r="RIE3" s="6"/>
      <c r="RIM3" s="6"/>
      <c r="RIU3" s="6"/>
      <c r="RJC3" s="6"/>
      <c r="RJK3" s="6"/>
      <c r="RJS3" s="6"/>
      <c r="RKA3" s="6"/>
      <c r="RKI3" s="6"/>
      <c r="RKQ3" s="6"/>
      <c r="RKY3" s="6"/>
      <c r="RLG3" s="6"/>
      <c r="RLO3" s="6"/>
      <c r="RLW3" s="6"/>
      <c r="RME3" s="6"/>
      <c r="RMM3" s="6"/>
      <c r="RMU3" s="6"/>
      <c r="RNC3" s="6"/>
      <c r="RNK3" s="6"/>
      <c r="RNS3" s="6"/>
      <c r="ROA3" s="6"/>
      <c r="ROI3" s="6"/>
      <c r="ROQ3" s="6"/>
      <c r="ROY3" s="6"/>
      <c r="RPG3" s="6"/>
      <c r="RPO3" s="6"/>
      <c r="RPW3" s="6"/>
      <c r="RQE3" s="6"/>
      <c r="RQM3" s="6"/>
      <c r="RQU3" s="6"/>
      <c r="RRC3" s="6"/>
      <c r="RRK3" s="6"/>
      <c r="RRS3" s="6"/>
      <c r="RSA3" s="6"/>
      <c r="RSI3" s="6"/>
      <c r="RSQ3" s="6"/>
      <c r="RSY3" s="6"/>
      <c r="RTG3" s="6"/>
      <c r="RTO3" s="6"/>
      <c r="RTW3" s="6"/>
      <c r="RUE3" s="6"/>
      <c r="RUM3" s="6"/>
      <c r="RUU3" s="6"/>
      <c r="RVC3" s="6"/>
      <c r="RVK3" s="6"/>
      <c r="RVS3" s="6"/>
      <c r="RWA3" s="6"/>
      <c r="RWI3" s="6"/>
      <c r="RWQ3" s="6"/>
      <c r="RWY3" s="6"/>
      <c r="RXG3" s="6"/>
      <c r="RXO3" s="6"/>
      <c r="RXW3" s="6"/>
      <c r="RYE3" s="6"/>
      <c r="RYM3" s="6"/>
      <c r="RYU3" s="6"/>
      <c r="RZC3" s="6"/>
      <c r="RZK3" s="6"/>
      <c r="RZS3" s="6"/>
      <c r="SAA3" s="6"/>
      <c r="SAI3" s="6"/>
      <c r="SAQ3" s="6"/>
      <c r="SAY3" s="6"/>
      <c r="SBG3" s="6"/>
      <c r="SBO3" s="6"/>
      <c r="SBW3" s="6"/>
      <c r="SCE3" s="6"/>
      <c r="SCM3" s="6"/>
      <c r="SCU3" s="6"/>
      <c r="SDC3" s="6"/>
      <c r="SDK3" s="6"/>
      <c r="SDS3" s="6"/>
      <c r="SEA3" s="6"/>
      <c r="SEI3" s="6"/>
      <c r="SEQ3" s="6"/>
      <c r="SEY3" s="6"/>
      <c r="SFG3" s="6"/>
      <c r="SFO3" s="6"/>
      <c r="SFW3" s="6"/>
      <c r="SGE3" s="6"/>
      <c r="SGM3" s="6"/>
      <c r="SGU3" s="6"/>
      <c r="SHC3" s="6"/>
      <c r="SHK3" s="6"/>
      <c r="SHS3" s="6"/>
      <c r="SIA3" s="6"/>
      <c r="SII3" s="6"/>
      <c r="SIQ3" s="6"/>
      <c r="SIY3" s="6"/>
      <c r="SJG3" s="6"/>
      <c r="SJO3" s="6"/>
      <c r="SJW3" s="6"/>
      <c r="SKE3" s="6"/>
      <c r="SKM3" s="6"/>
      <c r="SKU3" s="6"/>
      <c r="SLC3" s="6"/>
      <c r="SLK3" s="6"/>
      <c r="SLS3" s="6"/>
      <c r="SMA3" s="6"/>
      <c r="SMI3" s="6"/>
      <c r="SMQ3" s="6"/>
      <c r="SMY3" s="6"/>
      <c r="SNG3" s="6"/>
      <c r="SNO3" s="6"/>
      <c r="SNW3" s="6"/>
      <c r="SOE3" s="6"/>
      <c r="SOM3" s="6"/>
      <c r="SOU3" s="6"/>
      <c r="SPC3" s="6"/>
      <c r="SPK3" s="6"/>
      <c r="SPS3" s="6"/>
      <c r="SQA3" s="6"/>
      <c r="SQI3" s="6"/>
      <c r="SQQ3" s="6"/>
      <c r="SQY3" s="6"/>
      <c r="SRG3" s="6"/>
      <c r="SRO3" s="6"/>
      <c r="SRW3" s="6"/>
      <c r="SSE3" s="6"/>
      <c r="SSM3" s="6"/>
      <c r="SSU3" s="6"/>
      <c r="STC3" s="6"/>
      <c r="STK3" s="6"/>
      <c r="STS3" s="6"/>
      <c r="SUA3" s="6"/>
      <c r="SUI3" s="6"/>
      <c r="SUQ3" s="6"/>
      <c r="SUY3" s="6"/>
      <c r="SVG3" s="6"/>
      <c r="SVO3" s="6"/>
      <c r="SVW3" s="6"/>
      <c r="SWE3" s="6"/>
      <c r="SWM3" s="6"/>
      <c r="SWU3" s="6"/>
      <c r="SXC3" s="6"/>
      <c r="SXK3" s="6"/>
      <c r="SXS3" s="6"/>
      <c r="SYA3" s="6"/>
      <c r="SYI3" s="6"/>
      <c r="SYQ3" s="6"/>
      <c r="SYY3" s="6"/>
      <c r="SZG3" s="6"/>
      <c r="SZO3" s="6"/>
      <c r="SZW3" s="6"/>
      <c r="TAE3" s="6"/>
      <c r="TAM3" s="6"/>
      <c r="TAU3" s="6"/>
      <c r="TBC3" s="6"/>
      <c r="TBK3" s="6"/>
      <c r="TBS3" s="6"/>
      <c r="TCA3" s="6"/>
      <c r="TCI3" s="6"/>
      <c r="TCQ3" s="6"/>
      <c r="TCY3" s="6"/>
      <c r="TDG3" s="6"/>
      <c r="TDO3" s="6"/>
      <c r="TDW3" s="6"/>
      <c r="TEE3" s="6"/>
      <c r="TEM3" s="6"/>
      <c r="TEU3" s="6"/>
      <c r="TFC3" s="6"/>
      <c r="TFK3" s="6"/>
      <c r="TFS3" s="6"/>
      <c r="TGA3" s="6"/>
      <c r="TGI3" s="6"/>
      <c r="TGQ3" s="6"/>
      <c r="TGY3" s="6"/>
      <c r="THG3" s="6"/>
      <c r="THO3" s="6"/>
      <c r="THW3" s="6"/>
      <c r="TIE3" s="6"/>
      <c r="TIM3" s="6"/>
      <c r="TIU3" s="6"/>
      <c r="TJC3" s="6"/>
      <c r="TJK3" s="6"/>
      <c r="TJS3" s="6"/>
      <c r="TKA3" s="6"/>
      <c r="TKI3" s="6"/>
      <c r="TKQ3" s="6"/>
      <c r="TKY3" s="6"/>
      <c r="TLG3" s="6"/>
      <c r="TLO3" s="6"/>
      <c r="TLW3" s="6"/>
      <c r="TME3" s="6"/>
      <c r="TMM3" s="6"/>
      <c r="TMU3" s="6"/>
      <c r="TNC3" s="6"/>
      <c r="TNK3" s="6"/>
      <c r="TNS3" s="6"/>
      <c r="TOA3" s="6"/>
      <c r="TOI3" s="6"/>
      <c r="TOQ3" s="6"/>
      <c r="TOY3" s="6"/>
      <c r="TPG3" s="6"/>
      <c r="TPO3" s="6"/>
      <c r="TPW3" s="6"/>
      <c r="TQE3" s="6"/>
      <c r="TQM3" s="6"/>
      <c r="TQU3" s="6"/>
      <c r="TRC3" s="6"/>
      <c r="TRK3" s="6"/>
      <c r="TRS3" s="6"/>
      <c r="TSA3" s="6"/>
      <c r="TSI3" s="6"/>
      <c r="TSQ3" s="6"/>
      <c r="TSY3" s="6"/>
      <c r="TTG3" s="6"/>
      <c r="TTO3" s="6"/>
      <c r="TTW3" s="6"/>
      <c r="TUE3" s="6"/>
      <c r="TUM3" s="6"/>
      <c r="TUU3" s="6"/>
      <c r="TVC3" s="6"/>
      <c r="TVK3" s="6"/>
      <c r="TVS3" s="6"/>
      <c r="TWA3" s="6"/>
      <c r="TWI3" s="6"/>
      <c r="TWQ3" s="6"/>
      <c r="TWY3" s="6"/>
      <c r="TXG3" s="6"/>
      <c r="TXO3" s="6"/>
      <c r="TXW3" s="6"/>
      <c r="TYE3" s="6"/>
      <c r="TYM3" s="6"/>
      <c r="TYU3" s="6"/>
      <c r="TZC3" s="6"/>
      <c r="TZK3" s="6"/>
      <c r="TZS3" s="6"/>
      <c r="UAA3" s="6"/>
      <c r="UAI3" s="6"/>
      <c r="UAQ3" s="6"/>
      <c r="UAY3" s="6"/>
      <c r="UBG3" s="6"/>
      <c r="UBO3" s="6"/>
      <c r="UBW3" s="6"/>
      <c r="UCE3" s="6"/>
      <c r="UCM3" s="6"/>
      <c r="UCU3" s="6"/>
      <c r="UDC3" s="6"/>
      <c r="UDK3" s="6"/>
      <c r="UDS3" s="6"/>
      <c r="UEA3" s="6"/>
      <c r="UEI3" s="6"/>
      <c r="UEQ3" s="6"/>
      <c r="UEY3" s="6"/>
      <c r="UFG3" s="6"/>
      <c r="UFO3" s="6"/>
      <c r="UFW3" s="6"/>
      <c r="UGE3" s="6"/>
      <c r="UGM3" s="6"/>
      <c r="UGU3" s="6"/>
      <c r="UHC3" s="6"/>
      <c r="UHK3" s="6"/>
      <c r="UHS3" s="6"/>
      <c r="UIA3" s="6"/>
      <c r="UII3" s="6"/>
      <c r="UIQ3" s="6"/>
      <c r="UIY3" s="6"/>
      <c r="UJG3" s="6"/>
      <c r="UJO3" s="6"/>
      <c r="UJW3" s="6"/>
      <c r="UKE3" s="6"/>
      <c r="UKM3" s="6"/>
      <c r="UKU3" s="6"/>
      <c r="ULC3" s="6"/>
      <c r="ULK3" s="6"/>
      <c r="ULS3" s="6"/>
      <c r="UMA3" s="6"/>
      <c r="UMI3" s="6"/>
      <c r="UMQ3" s="6"/>
      <c r="UMY3" s="6"/>
      <c r="UNG3" s="6"/>
      <c r="UNO3" s="6"/>
      <c r="UNW3" s="6"/>
      <c r="UOE3" s="6"/>
      <c r="UOM3" s="6"/>
      <c r="UOU3" s="6"/>
      <c r="UPC3" s="6"/>
      <c r="UPK3" s="6"/>
      <c r="UPS3" s="6"/>
      <c r="UQA3" s="6"/>
      <c r="UQI3" s="6"/>
      <c r="UQQ3" s="6"/>
      <c r="UQY3" s="6"/>
      <c r="URG3" s="6"/>
      <c r="URO3" s="6"/>
      <c r="URW3" s="6"/>
      <c r="USE3" s="6"/>
      <c r="USM3" s="6"/>
      <c r="USU3" s="6"/>
      <c r="UTC3" s="6"/>
      <c r="UTK3" s="6"/>
      <c r="UTS3" s="6"/>
      <c r="UUA3" s="6"/>
      <c r="UUI3" s="6"/>
      <c r="UUQ3" s="6"/>
      <c r="UUY3" s="6"/>
      <c r="UVG3" s="6"/>
      <c r="UVO3" s="6"/>
      <c r="UVW3" s="6"/>
      <c r="UWE3" s="6"/>
      <c r="UWM3" s="6"/>
      <c r="UWU3" s="6"/>
      <c r="UXC3" s="6"/>
      <c r="UXK3" s="6"/>
      <c r="UXS3" s="6"/>
      <c r="UYA3" s="6"/>
      <c r="UYI3" s="6"/>
      <c r="UYQ3" s="6"/>
      <c r="UYY3" s="6"/>
      <c r="UZG3" s="6"/>
      <c r="UZO3" s="6"/>
      <c r="UZW3" s="6"/>
      <c r="VAE3" s="6"/>
      <c r="VAM3" s="6"/>
      <c r="VAU3" s="6"/>
      <c r="VBC3" s="6"/>
      <c r="VBK3" s="6"/>
      <c r="VBS3" s="6"/>
      <c r="VCA3" s="6"/>
      <c r="VCI3" s="6"/>
      <c r="VCQ3" s="6"/>
      <c r="VCY3" s="6"/>
      <c r="VDG3" s="6"/>
      <c r="VDO3" s="6"/>
      <c r="VDW3" s="6"/>
      <c r="VEE3" s="6"/>
      <c r="VEM3" s="6"/>
      <c r="VEU3" s="6"/>
      <c r="VFC3" s="6"/>
      <c r="VFK3" s="6"/>
      <c r="VFS3" s="6"/>
      <c r="VGA3" s="6"/>
      <c r="VGI3" s="6"/>
      <c r="VGQ3" s="6"/>
      <c r="VGY3" s="6"/>
      <c r="VHG3" s="6"/>
      <c r="VHO3" s="6"/>
      <c r="VHW3" s="6"/>
      <c r="VIE3" s="6"/>
      <c r="VIM3" s="6"/>
      <c r="VIU3" s="6"/>
      <c r="VJC3" s="6"/>
      <c r="VJK3" s="6"/>
      <c r="VJS3" s="6"/>
      <c r="VKA3" s="6"/>
      <c r="VKI3" s="6"/>
      <c r="VKQ3" s="6"/>
      <c r="VKY3" s="6"/>
      <c r="VLG3" s="6"/>
      <c r="VLO3" s="6"/>
      <c r="VLW3" s="6"/>
      <c r="VME3" s="6"/>
      <c r="VMM3" s="6"/>
      <c r="VMU3" s="6"/>
      <c r="VNC3" s="6"/>
      <c r="VNK3" s="6"/>
      <c r="VNS3" s="6"/>
      <c r="VOA3" s="6"/>
      <c r="VOI3" s="6"/>
      <c r="VOQ3" s="6"/>
      <c r="VOY3" s="6"/>
      <c r="VPG3" s="6"/>
      <c r="VPO3" s="6"/>
      <c r="VPW3" s="6"/>
      <c r="VQE3" s="6"/>
      <c r="VQM3" s="6"/>
      <c r="VQU3" s="6"/>
      <c r="VRC3" s="6"/>
      <c r="VRK3" s="6"/>
      <c r="VRS3" s="6"/>
      <c r="VSA3" s="6"/>
      <c r="VSI3" s="6"/>
      <c r="VSQ3" s="6"/>
      <c r="VSY3" s="6"/>
      <c r="VTG3" s="6"/>
      <c r="VTO3" s="6"/>
      <c r="VTW3" s="6"/>
      <c r="VUE3" s="6"/>
      <c r="VUM3" s="6"/>
      <c r="VUU3" s="6"/>
      <c r="VVC3" s="6"/>
      <c r="VVK3" s="6"/>
      <c r="VVS3" s="6"/>
      <c r="VWA3" s="6"/>
      <c r="VWI3" s="6"/>
      <c r="VWQ3" s="6"/>
      <c r="VWY3" s="6"/>
      <c r="VXG3" s="6"/>
      <c r="VXO3" s="6"/>
      <c r="VXW3" s="6"/>
      <c r="VYE3" s="6"/>
      <c r="VYM3" s="6"/>
      <c r="VYU3" s="6"/>
      <c r="VZC3" s="6"/>
      <c r="VZK3" s="6"/>
      <c r="VZS3" s="6"/>
      <c r="WAA3" s="6"/>
      <c r="WAI3" s="6"/>
      <c r="WAQ3" s="6"/>
      <c r="WAY3" s="6"/>
      <c r="WBG3" s="6"/>
      <c r="WBO3" s="6"/>
      <c r="WBW3" s="6"/>
      <c r="WCE3" s="6"/>
      <c r="WCM3" s="6"/>
      <c r="WCU3" s="6"/>
      <c r="WDC3" s="6"/>
      <c r="WDK3" s="6"/>
      <c r="WDS3" s="6"/>
      <c r="WEA3" s="6"/>
      <c r="WEI3" s="6"/>
      <c r="WEQ3" s="6"/>
      <c r="WEY3" s="6"/>
      <c r="WFG3" s="6"/>
      <c r="WFO3" s="6"/>
      <c r="WFW3" s="6"/>
      <c r="WGE3" s="6"/>
      <c r="WGM3" s="6"/>
      <c r="WGU3" s="6"/>
      <c r="WHC3" s="6"/>
      <c r="WHK3" s="6"/>
      <c r="WHS3" s="6"/>
      <c r="WIA3" s="6"/>
      <c r="WII3" s="6"/>
      <c r="WIQ3" s="6"/>
      <c r="WIY3" s="6"/>
      <c r="WJG3" s="6"/>
      <c r="WJO3" s="6"/>
      <c r="WJW3" s="6"/>
      <c r="WKE3" s="6"/>
      <c r="WKM3" s="6"/>
      <c r="WKU3" s="6"/>
      <c r="WLC3" s="6"/>
      <c r="WLK3" s="6"/>
      <c r="WLS3" s="6"/>
      <c r="WMA3" s="6"/>
      <c r="WMI3" s="6"/>
      <c r="WMQ3" s="6"/>
      <c r="WMY3" s="6"/>
      <c r="WNG3" s="6"/>
      <c r="WNO3" s="6"/>
      <c r="WNW3" s="6"/>
      <c r="WOE3" s="6"/>
      <c r="WOM3" s="6"/>
      <c r="WOU3" s="6"/>
      <c r="WPC3" s="6"/>
      <c r="WPK3" s="6"/>
      <c r="WPS3" s="6"/>
      <c r="WQA3" s="6"/>
      <c r="WQI3" s="6"/>
      <c r="WQQ3" s="6"/>
      <c r="WQY3" s="6"/>
      <c r="WRG3" s="6"/>
      <c r="WRO3" s="6"/>
      <c r="WRW3" s="6"/>
      <c r="WSE3" s="6"/>
      <c r="WSM3" s="6"/>
      <c r="WSU3" s="6"/>
      <c r="WTC3" s="6"/>
      <c r="WTK3" s="6"/>
      <c r="WTS3" s="6"/>
      <c r="WUA3" s="6"/>
      <c r="WUI3" s="6"/>
      <c r="WUQ3" s="6"/>
      <c r="WUY3" s="6"/>
      <c r="WVG3" s="6"/>
      <c r="WVO3" s="6"/>
      <c r="WVW3" s="6"/>
      <c r="WWE3" s="6"/>
      <c r="WWM3" s="6"/>
      <c r="WWU3" s="6"/>
      <c r="WXC3" s="6"/>
      <c r="WXK3" s="6"/>
      <c r="WXS3" s="6"/>
      <c r="WYA3" s="6"/>
      <c r="WYI3" s="6"/>
      <c r="WYQ3" s="6"/>
      <c r="WYY3" s="6"/>
      <c r="WZG3" s="6"/>
      <c r="WZO3" s="6"/>
      <c r="WZW3" s="6"/>
      <c r="XAE3" s="6"/>
      <c r="XAM3" s="6"/>
      <c r="XAU3" s="6"/>
      <c r="XBC3" s="6"/>
      <c r="XBK3" s="6"/>
      <c r="XBS3" s="6"/>
    </row>
    <row r="4" spans="1:1023 1031:2047 2055:3071 3079:4095 4103:5119 5127:6143 6151:7167 7175:8191 8199:9215 9223:10239 10247:11263 11271:12287 12295:13311 13319:14335 14343:15359 15367:16295" ht="15.9" customHeight="1" thickTop="1" thickBot="1">
      <c r="A4" s="407" t="s">
        <v>105</v>
      </c>
      <c r="B4" s="408"/>
      <c r="C4" s="691"/>
      <c r="D4" s="692"/>
      <c r="E4" s="693"/>
      <c r="F4" s="422" t="s">
        <v>169</v>
      </c>
      <c r="G4" s="420"/>
      <c r="H4" s="423"/>
      <c r="I4" s="3" t="b">
        <v>0</v>
      </c>
      <c r="J4" s="158" t="str">
        <f>IF(ISBLANK($J$3),"",IF(OR($J$3="PH",$J$3="MS",$J$3="ME"),75,60))</f>
        <v/>
      </c>
      <c r="K4" s="171"/>
      <c r="L4" s="171"/>
      <c r="M4" s="171"/>
      <c r="N4" s="171"/>
      <c r="O4" s="171"/>
      <c r="P4" s="171"/>
      <c r="Q4" s="171"/>
      <c r="R4" s="171"/>
      <c r="S4" s="171"/>
      <c r="T4" s="171"/>
      <c r="U4" s="3"/>
      <c r="V4" s="3"/>
      <c r="W4" s="3"/>
      <c r="X4" s="3"/>
      <c r="Y4" s="3"/>
      <c r="Z4" s="3"/>
      <c r="AA4" s="3"/>
      <c r="AB4" s="3"/>
      <c r="AC4" s="3"/>
      <c r="AG4" s="24"/>
      <c r="AH4" s="24"/>
      <c r="AI4" s="24"/>
      <c r="AJ4" s="24"/>
      <c r="AK4" s="24"/>
      <c r="AL4" s="24"/>
      <c r="AM4" s="24"/>
      <c r="AN4" s="24"/>
      <c r="AO4" s="24"/>
      <c r="AP4" s="24"/>
      <c r="AQ4" s="24"/>
      <c r="AR4" s="24"/>
      <c r="DM4" s="6"/>
      <c r="DU4" s="6"/>
      <c r="EC4" s="6"/>
      <c r="EK4" s="6"/>
      <c r="EU4" s="6"/>
      <c r="FC4" s="6"/>
      <c r="FK4" s="6"/>
      <c r="FS4" s="6"/>
      <c r="GA4" s="6"/>
      <c r="GI4" s="6"/>
      <c r="GQ4" s="6"/>
      <c r="GY4" s="6"/>
      <c r="HG4" s="6"/>
      <c r="HO4" s="6"/>
      <c r="HW4" s="6"/>
      <c r="IE4" s="6"/>
      <c r="IM4" s="6"/>
      <c r="IU4" s="6"/>
      <c r="JC4" s="6"/>
      <c r="JK4" s="6"/>
      <c r="JS4" s="6"/>
      <c r="KA4" s="6"/>
      <c r="KI4" s="6"/>
      <c r="KQ4" s="6"/>
      <c r="KY4" s="6"/>
      <c r="LG4" s="6"/>
      <c r="LO4" s="6"/>
      <c r="LW4" s="6"/>
      <c r="ME4" s="6"/>
      <c r="MM4" s="6"/>
      <c r="MU4" s="6"/>
      <c r="NC4" s="6"/>
      <c r="NK4" s="6"/>
      <c r="NS4" s="6"/>
      <c r="OA4" s="6"/>
      <c r="OI4" s="6"/>
      <c r="OQ4" s="6"/>
      <c r="OY4" s="6"/>
      <c r="PG4" s="6"/>
      <c r="PO4" s="6"/>
      <c r="PW4" s="6"/>
      <c r="QE4" s="6"/>
      <c r="QM4" s="6"/>
      <c r="QU4" s="6"/>
      <c r="RC4" s="6"/>
      <c r="RK4" s="6"/>
      <c r="RS4" s="6"/>
      <c r="SA4" s="6"/>
      <c r="SI4" s="6"/>
      <c r="SQ4" s="6"/>
      <c r="SY4" s="6"/>
      <c r="TG4" s="6"/>
      <c r="TO4" s="6"/>
      <c r="TW4" s="6"/>
      <c r="UE4" s="6"/>
      <c r="UM4" s="6"/>
      <c r="UU4" s="6"/>
      <c r="VC4" s="6"/>
      <c r="VK4" s="6"/>
      <c r="VS4" s="6"/>
      <c r="WA4" s="6"/>
      <c r="WI4" s="6"/>
      <c r="WQ4" s="6"/>
      <c r="WY4" s="6"/>
      <c r="XG4" s="6"/>
      <c r="XO4" s="6"/>
      <c r="XW4" s="6"/>
      <c r="YE4" s="6"/>
      <c r="YM4" s="6"/>
      <c r="YU4" s="6"/>
      <c r="ZC4" s="6"/>
      <c r="ZK4" s="6"/>
      <c r="ZS4" s="6"/>
      <c r="AAA4" s="6"/>
      <c r="AAI4" s="6"/>
      <c r="AAQ4" s="6"/>
      <c r="AAY4" s="6"/>
      <c r="ABG4" s="6"/>
      <c r="ABO4" s="6"/>
      <c r="ABW4" s="6"/>
      <c r="ACE4" s="6"/>
      <c r="ACM4" s="6"/>
      <c r="ACU4" s="6"/>
      <c r="ADC4" s="6"/>
      <c r="ADK4" s="6"/>
      <c r="ADS4" s="6"/>
      <c r="AEA4" s="6"/>
      <c r="AEI4" s="6"/>
      <c r="AEQ4" s="6"/>
      <c r="AEY4" s="6"/>
      <c r="AFG4" s="6"/>
      <c r="AFO4" s="6"/>
      <c r="AFW4" s="6"/>
      <c r="AGE4" s="6"/>
      <c r="AGM4" s="6"/>
      <c r="AGU4" s="6"/>
      <c r="AHC4" s="6"/>
      <c r="AHK4" s="6"/>
      <c r="AHS4" s="6"/>
      <c r="AIA4" s="6"/>
      <c r="AII4" s="6"/>
      <c r="AIQ4" s="6"/>
      <c r="AIY4" s="6"/>
      <c r="AJG4" s="6"/>
      <c r="AJO4" s="6"/>
      <c r="AJW4" s="6"/>
      <c r="AKE4" s="6"/>
      <c r="AKM4" s="6"/>
      <c r="AKU4" s="6"/>
      <c r="ALC4" s="6"/>
      <c r="ALK4" s="6"/>
      <c r="ALS4" s="6"/>
      <c r="AMA4" s="6"/>
      <c r="AMI4" s="6"/>
      <c r="AMQ4" s="6"/>
      <c r="AMY4" s="6"/>
      <c r="ANG4" s="6"/>
      <c r="ANO4" s="6"/>
      <c r="ANW4" s="6"/>
      <c r="AOE4" s="6"/>
      <c r="AOM4" s="6"/>
      <c r="AOU4" s="6"/>
      <c r="APC4" s="6"/>
      <c r="APK4" s="6"/>
      <c r="APS4" s="6"/>
      <c r="AQA4" s="6"/>
      <c r="AQI4" s="6"/>
      <c r="AQQ4" s="6"/>
      <c r="AQY4" s="6"/>
      <c r="ARG4" s="6"/>
      <c r="ARO4" s="6"/>
      <c r="ARW4" s="6"/>
      <c r="ASE4" s="6"/>
      <c r="ASM4" s="6"/>
      <c r="ASU4" s="6"/>
      <c r="ATC4" s="6"/>
      <c r="ATK4" s="6"/>
      <c r="ATS4" s="6"/>
      <c r="AUA4" s="6"/>
      <c r="AUI4" s="6"/>
      <c r="AUQ4" s="6"/>
      <c r="AUY4" s="6"/>
      <c r="AVG4" s="6"/>
      <c r="AVO4" s="6"/>
      <c r="AVW4" s="6"/>
      <c r="AWE4" s="6"/>
      <c r="AWM4" s="6"/>
      <c r="AWU4" s="6"/>
      <c r="AXC4" s="6"/>
      <c r="AXK4" s="6"/>
      <c r="AXS4" s="6"/>
      <c r="AYA4" s="6"/>
      <c r="AYI4" s="6"/>
      <c r="AYQ4" s="6"/>
      <c r="AYY4" s="6"/>
      <c r="AZG4" s="6"/>
      <c r="AZO4" s="6"/>
      <c r="AZW4" s="6"/>
      <c r="BAE4" s="6"/>
      <c r="BAM4" s="6"/>
      <c r="BAU4" s="6"/>
      <c r="BBC4" s="6"/>
      <c r="BBK4" s="6"/>
      <c r="BBS4" s="6"/>
      <c r="BCA4" s="6"/>
      <c r="BCI4" s="6"/>
      <c r="BCQ4" s="6"/>
      <c r="BCY4" s="6"/>
      <c r="BDG4" s="6"/>
      <c r="BDO4" s="6"/>
      <c r="BDW4" s="6"/>
      <c r="BEE4" s="6"/>
      <c r="BEM4" s="6"/>
      <c r="BEU4" s="6"/>
      <c r="BFC4" s="6"/>
      <c r="BFK4" s="6"/>
      <c r="BFS4" s="6"/>
      <c r="BGA4" s="6"/>
      <c r="BGI4" s="6"/>
      <c r="BGQ4" s="6"/>
      <c r="BGY4" s="6"/>
      <c r="BHG4" s="6"/>
      <c r="BHO4" s="6"/>
      <c r="BHW4" s="6"/>
      <c r="BIE4" s="6"/>
      <c r="BIM4" s="6"/>
      <c r="BIU4" s="6"/>
      <c r="BJC4" s="6"/>
      <c r="BJK4" s="6"/>
      <c r="BJS4" s="6"/>
      <c r="BKA4" s="6"/>
      <c r="BKI4" s="6"/>
      <c r="BKQ4" s="6"/>
      <c r="BKY4" s="6"/>
      <c r="BLG4" s="6"/>
      <c r="BLO4" s="6"/>
      <c r="BLW4" s="6"/>
      <c r="BME4" s="6"/>
      <c r="BMM4" s="6"/>
      <c r="BMU4" s="6"/>
      <c r="BNC4" s="6"/>
      <c r="BNK4" s="6"/>
      <c r="BNS4" s="6"/>
      <c r="BOA4" s="6"/>
      <c r="BOI4" s="6"/>
      <c r="BOQ4" s="6"/>
      <c r="BOY4" s="6"/>
      <c r="BPG4" s="6"/>
      <c r="BPO4" s="6"/>
      <c r="BPW4" s="6"/>
      <c r="BQE4" s="6"/>
      <c r="BQM4" s="6"/>
      <c r="BQU4" s="6"/>
      <c r="BRC4" s="6"/>
      <c r="BRK4" s="6"/>
      <c r="BRS4" s="6"/>
      <c r="BSA4" s="6"/>
      <c r="BSI4" s="6"/>
      <c r="BSQ4" s="6"/>
      <c r="BSY4" s="6"/>
      <c r="BTG4" s="6"/>
      <c r="BTO4" s="6"/>
      <c r="BTW4" s="6"/>
      <c r="BUE4" s="6"/>
      <c r="BUM4" s="6"/>
      <c r="BUU4" s="6"/>
      <c r="BVC4" s="6"/>
      <c r="BVK4" s="6"/>
      <c r="BVS4" s="6"/>
      <c r="BWA4" s="6"/>
      <c r="BWI4" s="6"/>
      <c r="BWQ4" s="6"/>
      <c r="BWY4" s="6"/>
      <c r="BXG4" s="6"/>
      <c r="BXO4" s="6"/>
      <c r="BXW4" s="6"/>
      <c r="BYE4" s="6"/>
      <c r="BYM4" s="6"/>
      <c r="BYU4" s="6"/>
      <c r="BZC4" s="6"/>
      <c r="BZK4" s="6"/>
      <c r="BZS4" s="6"/>
      <c r="CAA4" s="6"/>
      <c r="CAI4" s="6"/>
      <c r="CAQ4" s="6"/>
      <c r="CAY4" s="6"/>
      <c r="CBG4" s="6"/>
      <c r="CBO4" s="6"/>
      <c r="CBW4" s="6"/>
      <c r="CCE4" s="6"/>
      <c r="CCM4" s="6"/>
      <c r="CCU4" s="6"/>
      <c r="CDC4" s="6"/>
      <c r="CDK4" s="6"/>
      <c r="CDS4" s="6"/>
      <c r="CEA4" s="6"/>
      <c r="CEI4" s="6"/>
      <c r="CEQ4" s="6"/>
      <c r="CEY4" s="6"/>
      <c r="CFG4" s="6"/>
      <c r="CFO4" s="6"/>
      <c r="CFW4" s="6"/>
      <c r="CGE4" s="6"/>
      <c r="CGM4" s="6"/>
      <c r="CGU4" s="6"/>
      <c r="CHC4" s="6"/>
      <c r="CHK4" s="6"/>
      <c r="CHS4" s="6"/>
      <c r="CIA4" s="6"/>
      <c r="CII4" s="6"/>
      <c r="CIQ4" s="6"/>
      <c r="CIY4" s="6"/>
      <c r="CJG4" s="6"/>
      <c r="CJO4" s="6"/>
      <c r="CJW4" s="6"/>
      <c r="CKE4" s="6"/>
      <c r="CKM4" s="6"/>
      <c r="CKU4" s="6"/>
      <c r="CLC4" s="6"/>
      <c r="CLK4" s="6"/>
      <c r="CLS4" s="6"/>
      <c r="CMA4" s="6"/>
      <c r="CMI4" s="6"/>
      <c r="CMQ4" s="6"/>
      <c r="CMY4" s="6"/>
      <c r="CNG4" s="6"/>
      <c r="CNO4" s="6"/>
      <c r="CNW4" s="6"/>
      <c r="COE4" s="6"/>
      <c r="COM4" s="6"/>
      <c r="COU4" s="6"/>
      <c r="CPC4" s="6"/>
      <c r="CPK4" s="6"/>
      <c r="CPS4" s="6"/>
      <c r="CQA4" s="6"/>
      <c r="CQI4" s="6"/>
      <c r="CQQ4" s="6"/>
      <c r="CQY4" s="6"/>
      <c r="CRG4" s="6"/>
      <c r="CRO4" s="6"/>
      <c r="CRW4" s="6"/>
      <c r="CSE4" s="6"/>
      <c r="CSM4" s="6"/>
      <c r="CSU4" s="6"/>
      <c r="CTC4" s="6"/>
      <c r="CTK4" s="6"/>
      <c r="CTS4" s="6"/>
      <c r="CUA4" s="6"/>
      <c r="CUI4" s="6"/>
      <c r="CUQ4" s="6"/>
      <c r="CUY4" s="6"/>
      <c r="CVG4" s="6"/>
      <c r="CVO4" s="6"/>
      <c r="CVW4" s="6"/>
      <c r="CWE4" s="6"/>
      <c r="CWM4" s="6"/>
      <c r="CWU4" s="6"/>
      <c r="CXC4" s="6"/>
      <c r="CXK4" s="6"/>
      <c r="CXS4" s="6"/>
      <c r="CYA4" s="6"/>
      <c r="CYI4" s="6"/>
      <c r="CYQ4" s="6"/>
      <c r="CYY4" s="6"/>
      <c r="CZG4" s="6"/>
      <c r="CZO4" s="6"/>
      <c r="CZW4" s="6"/>
      <c r="DAE4" s="6"/>
      <c r="DAM4" s="6"/>
      <c r="DAU4" s="6"/>
      <c r="DBC4" s="6"/>
      <c r="DBK4" s="6"/>
      <c r="DBS4" s="6"/>
      <c r="DCA4" s="6"/>
      <c r="DCI4" s="6"/>
      <c r="DCQ4" s="6"/>
      <c r="DCY4" s="6"/>
      <c r="DDG4" s="6"/>
      <c r="DDO4" s="6"/>
      <c r="DDW4" s="6"/>
      <c r="DEE4" s="6"/>
      <c r="DEM4" s="6"/>
      <c r="DEU4" s="6"/>
      <c r="DFC4" s="6"/>
      <c r="DFK4" s="6"/>
      <c r="DFS4" s="6"/>
      <c r="DGA4" s="6"/>
      <c r="DGI4" s="6"/>
      <c r="DGQ4" s="6"/>
      <c r="DGY4" s="6"/>
      <c r="DHG4" s="6"/>
      <c r="DHO4" s="6"/>
      <c r="DHW4" s="6"/>
      <c r="DIE4" s="6"/>
      <c r="DIM4" s="6"/>
      <c r="DIU4" s="6"/>
      <c r="DJC4" s="6"/>
      <c r="DJK4" s="6"/>
      <c r="DJS4" s="6"/>
      <c r="DKA4" s="6"/>
      <c r="DKI4" s="6"/>
      <c r="DKQ4" s="6"/>
      <c r="DKY4" s="6"/>
      <c r="DLG4" s="6"/>
      <c r="DLO4" s="6"/>
      <c r="DLW4" s="6"/>
      <c r="DME4" s="6"/>
      <c r="DMM4" s="6"/>
      <c r="DMU4" s="6"/>
      <c r="DNC4" s="6"/>
      <c r="DNK4" s="6"/>
      <c r="DNS4" s="6"/>
      <c r="DOA4" s="6"/>
      <c r="DOI4" s="6"/>
      <c r="DOQ4" s="6"/>
      <c r="DOY4" s="6"/>
      <c r="DPG4" s="6"/>
      <c r="DPO4" s="6"/>
      <c r="DPW4" s="6"/>
      <c r="DQE4" s="6"/>
      <c r="DQM4" s="6"/>
      <c r="DQU4" s="6"/>
      <c r="DRC4" s="6"/>
      <c r="DRK4" s="6"/>
      <c r="DRS4" s="6"/>
      <c r="DSA4" s="6"/>
      <c r="DSI4" s="6"/>
      <c r="DSQ4" s="6"/>
      <c r="DSY4" s="6"/>
      <c r="DTG4" s="6"/>
      <c r="DTO4" s="6"/>
      <c r="DTW4" s="6"/>
      <c r="DUE4" s="6"/>
      <c r="DUM4" s="6"/>
      <c r="DUU4" s="6"/>
      <c r="DVC4" s="6"/>
      <c r="DVK4" s="6"/>
      <c r="DVS4" s="6"/>
      <c r="DWA4" s="6"/>
      <c r="DWI4" s="6"/>
      <c r="DWQ4" s="6"/>
      <c r="DWY4" s="6"/>
      <c r="DXG4" s="6"/>
      <c r="DXO4" s="6"/>
      <c r="DXW4" s="6"/>
      <c r="DYE4" s="6"/>
      <c r="DYM4" s="6"/>
      <c r="DYU4" s="6"/>
      <c r="DZC4" s="6"/>
      <c r="DZK4" s="6"/>
      <c r="DZS4" s="6"/>
      <c r="EAA4" s="6"/>
      <c r="EAI4" s="6"/>
      <c r="EAQ4" s="6"/>
      <c r="EAY4" s="6"/>
      <c r="EBG4" s="6"/>
      <c r="EBO4" s="6"/>
      <c r="EBW4" s="6"/>
      <c r="ECE4" s="6"/>
      <c r="ECM4" s="6"/>
      <c r="ECU4" s="6"/>
      <c r="EDC4" s="6"/>
      <c r="EDK4" s="6"/>
      <c r="EDS4" s="6"/>
      <c r="EEA4" s="6"/>
      <c r="EEI4" s="6"/>
      <c r="EEQ4" s="6"/>
      <c r="EEY4" s="6"/>
      <c r="EFG4" s="6"/>
      <c r="EFO4" s="6"/>
      <c r="EFW4" s="6"/>
      <c r="EGE4" s="6"/>
      <c r="EGM4" s="6"/>
      <c r="EGU4" s="6"/>
      <c r="EHC4" s="6"/>
      <c r="EHK4" s="6"/>
      <c r="EHS4" s="6"/>
      <c r="EIA4" s="6"/>
      <c r="EII4" s="6"/>
      <c r="EIQ4" s="6"/>
      <c r="EIY4" s="6"/>
      <c r="EJG4" s="6"/>
      <c r="EJO4" s="6"/>
      <c r="EJW4" s="6"/>
      <c r="EKE4" s="6"/>
      <c r="EKM4" s="6"/>
      <c r="EKU4" s="6"/>
      <c r="ELC4" s="6"/>
      <c r="ELK4" s="6"/>
      <c r="ELS4" s="6"/>
      <c r="EMA4" s="6"/>
      <c r="EMI4" s="6"/>
      <c r="EMQ4" s="6"/>
      <c r="EMY4" s="6"/>
      <c r="ENG4" s="6"/>
      <c r="ENO4" s="6"/>
      <c r="ENW4" s="6"/>
      <c r="EOE4" s="6"/>
      <c r="EOM4" s="6"/>
      <c r="EOU4" s="6"/>
      <c r="EPC4" s="6"/>
      <c r="EPK4" s="6"/>
      <c r="EPS4" s="6"/>
      <c r="EQA4" s="6"/>
      <c r="EQI4" s="6"/>
      <c r="EQQ4" s="6"/>
      <c r="EQY4" s="6"/>
      <c r="ERG4" s="6"/>
      <c r="ERO4" s="6"/>
      <c r="ERW4" s="6"/>
      <c r="ESE4" s="6"/>
      <c r="ESM4" s="6"/>
      <c r="ESU4" s="6"/>
      <c r="ETC4" s="6"/>
      <c r="ETK4" s="6"/>
      <c r="ETS4" s="6"/>
      <c r="EUA4" s="6"/>
      <c r="EUI4" s="6"/>
      <c r="EUQ4" s="6"/>
      <c r="EUY4" s="6"/>
      <c r="EVG4" s="6"/>
      <c r="EVO4" s="6"/>
      <c r="EVW4" s="6"/>
      <c r="EWE4" s="6"/>
      <c r="EWM4" s="6"/>
      <c r="EWU4" s="6"/>
      <c r="EXC4" s="6"/>
      <c r="EXK4" s="6"/>
      <c r="EXS4" s="6"/>
      <c r="EYA4" s="6"/>
      <c r="EYI4" s="6"/>
      <c r="EYQ4" s="6"/>
      <c r="EYY4" s="6"/>
      <c r="EZG4" s="6"/>
      <c r="EZO4" s="6"/>
      <c r="EZW4" s="6"/>
      <c r="FAE4" s="6"/>
      <c r="FAM4" s="6"/>
      <c r="FAU4" s="6"/>
      <c r="FBC4" s="6"/>
      <c r="FBK4" s="6"/>
      <c r="FBS4" s="6"/>
      <c r="FCA4" s="6"/>
      <c r="FCI4" s="6"/>
      <c r="FCQ4" s="6"/>
      <c r="FCY4" s="6"/>
      <c r="FDG4" s="6"/>
      <c r="FDO4" s="6"/>
      <c r="FDW4" s="6"/>
      <c r="FEE4" s="6"/>
      <c r="FEM4" s="6"/>
      <c r="FEU4" s="6"/>
      <c r="FFC4" s="6"/>
      <c r="FFK4" s="6"/>
      <c r="FFS4" s="6"/>
      <c r="FGA4" s="6"/>
      <c r="FGI4" s="6"/>
      <c r="FGQ4" s="6"/>
      <c r="FGY4" s="6"/>
      <c r="FHG4" s="6"/>
      <c r="FHO4" s="6"/>
      <c r="FHW4" s="6"/>
      <c r="FIE4" s="6"/>
      <c r="FIM4" s="6"/>
      <c r="FIU4" s="6"/>
      <c r="FJC4" s="6"/>
      <c r="FJK4" s="6"/>
      <c r="FJS4" s="6"/>
      <c r="FKA4" s="6"/>
      <c r="FKI4" s="6"/>
      <c r="FKQ4" s="6"/>
      <c r="FKY4" s="6"/>
      <c r="FLG4" s="6"/>
      <c r="FLO4" s="6"/>
      <c r="FLW4" s="6"/>
      <c r="FME4" s="6"/>
      <c r="FMM4" s="6"/>
      <c r="FMU4" s="6"/>
      <c r="FNC4" s="6"/>
      <c r="FNK4" s="6"/>
      <c r="FNS4" s="6"/>
      <c r="FOA4" s="6"/>
      <c r="FOI4" s="6"/>
      <c r="FOQ4" s="6"/>
      <c r="FOY4" s="6"/>
      <c r="FPG4" s="6"/>
      <c r="FPO4" s="6"/>
      <c r="FPW4" s="6"/>
      <c r="FQE4" s="6"/>
      <c r="FQM4" s="6"/>
      <c r="FQU4" s="6"/>
      <c r="FRC4" s="6"/>
      <c r="FRK4" s="6"/>
      <c r="FRS4" s="6"/>
      <c r="FSA4" s="6"/>
      <c r="FSI4" s="6"/>
      <c r="FSQ4" s="6"/>
      <c r="FSY4" s="6"/>
      <c r="FTG4" s="6"/>
      <c r="FTO4" s="6"/>
      <c r="FTW4" s="6"/>
      <c r="FUE4" s="6"/>
      <c r="FUM4" s="6"/>
      <c r="FUU4" s="6"/>
      <c r="FVC4" s="6"/>
      <c r="FVK4" s="6"/>
      <c r="FVS4" s="6"/>
      <c r="FWA4" s="6"/>
      <c r="FWI4" s="6"/>
      <c r="FWQ4" s="6"/>
      <c r="FWY4" s="6"/>
      <c r="FXG4" s="6"/>
      <c r="FXO4" s="6"/>
      <c r="FXW4" s="6"/>
      <c r="FYE4" s="6"/>
      <c r="FYM4" s="6"/>
      <c r="FYU4" s="6"/>
      <c r="FZC4" s="6"/>
      <c r="FZK4" s="6"/>
      <c r="FZS4" s="6"/>
      <c r="GAA4" s="6"/>
      <c r="GAI4" s="6"/>
      <c r="GAQ4" s="6"/>
      <c r="GAY4" s="6"/>
      <c r="GBG4" s="6"/>
      <c r="GBO4" s="6"/>
      <c r="GBW4" s="6"/>
      <c r="GCE4" s="6"/>
      <c r="GCM4" s="6"/>
      <c r="GCU4" s="6"/>
      <c r="GDC4" s="6"/>
      <c r="GDK4" s="6"/>
      <c r="GDS4" s="6"/>
      <c r="GEA4" s="6"/>
      <c r="GEI4" s="6"/>
      <c r="GEQ4" s="6"/>
      <c r="GEY4" s="6"/>
      <c r="GFG4" s="6"/>
      <c r="GFO4" s="6"/>
      <c r="GFW4" s="6"/>
      <c r="GGE4" s="6"/>
      <c r="GGM4" s="6"/>
      <c r="GGU4" s="6"/>
      <c r="GHC4" s="6"/>
      <c r="GHK4" s="6"/>
      <c r="GHS4" s="6"/>
      <c r="GIA4" s="6"/>
      <c r="GII4" s="6"/>
      <c r="GIQ4" s="6"/>
      <c r="GIY4" s="6"/>
      <c r="GJG4" s="6"/>
      <c r="GJO4" s="6"/>
      <c r="GJW4" s="6"/>
      <c r="GKE4" s="6"/>
      <c r="GKM4" s="6"/>
      <c r="GKU4" s="6"/>
      <c r="GLC4" s="6"/>
      <c r="GLK4" s="6"/>
      <c r="GLS4" s="6"/>
      <c r="GMA4" s="6"/>
      <c r="GMI4" s="6"/>
      <c r="GMQ4" s="6"/>
      <c r="GMY4" s="6"/>
      <c r="GNG4" s="6"/>
      <c r="GNO4" s="6"/>
      <c r="GNW4" s="6"/>
      <c r="GOE4" s="6"/>
      <c r="GOM4" s="6"/>
      <c r="GOU4" s="6"/>
      <c r="GPC4" s="6"/>
      <c r="GPK4" s="6"/>
      <c r="GPS4" s="6"/>
      <c r="GQA4" s="6"/>
      <c r="GQI4" s="6"/>
      <c r="GQQ4" s="6"/>
      <c r="GQY4" s="6"/>
      <c r="GRG4" s="6"/>
      <c r="GRO4" s="6"/>
      <c r="GRW4" s="6"/>
      <c r="GSE4" s="6"/>
      <c r="GSM4" s="6"/>
      <c r="GSU4" s="6"/>
      <c r="GTC4" s="6"/>
      <c r="GTK4" s="6"/>
      <c r="GTS4" s="6"/>
      <c r="GUA4" s="6"/>
      <c r="GUI4" s="6"/>
      <c r="GUQ4" s="6"/>
      <c r="GUY4" s="6"/>
      <c r="GVG4" s="6"/>
      <c r="GVO4" s="6"/>
      <c r="GVW4" s="6"/>
      <c r="GWE4" s="6"/>
      <c r="GWM4" s="6"/>
      <c r="GWU4" s="6"/>
      <c r="GXC4" s="6"/>
      <c r="GXK4" s="6"/>
      <c r="GXS4" s="6"/>
      <c r="GYA4" s="6"/>
      <c r="GYI4" s="6"/>
      <c r="GYQ4" s="6"/>
      <c r="GYY4" s="6"/>
      <c r="GZG4" s="6"/>
      <c r="GZO4" s="6"/>
      <c r="GZW4" s="6"/>
      <c r="HAE4" s="6"/>
      <c r="HAM4" s="6"/>
      <c r="HAU4" s="6"/>
      <c r="HBC4" s="6"/>
      <c r="HBK4" s="6"/>
      <c r="HBS4" s="6"/>
      <c r="HCA4" s="6"/>
      <c r="HCI4" s="6"/>
      <c r="HCQ4" s="6"/>
      <c r="HCY4" s="6"/>
      <c r="HDG4" s="6"/>
      <c r="HDO4" s="6"/>
      <c r="HDW4" s="6"/>
      <c r="HEE4" s="6"/>
      <c r="HEM4" s="6"/>
      <c r="HEU4" s="6"/>
      <c r="HFC4" s="6"/>
      <c r="HFK4" s="6"/>
      <c r="HFS4" s="6"/>
      <c r="HGA4" s="6"/>
      <c r="HGI4" s="6"/>
      <c r="HGQ4" s="6"/>
      <c r="HGY4" s="6"/>
      <c r="HHG4" s="6"/>
      <c r="HHO4" s="6"/>
      <c r="HHW4" s="6"/>
      <c r="HIE4" s="6"/>
      <c r="HIM4" s="6"/>
      <c r="HIU4" s="6"/>
      <c r="HJC4" s="6"/>
      <c r="HJK4" s="6"/>
      <c r="HJS4" s="6"/>
      <c r="HKA4" s="6"/>
      <c r="HKI4" s="6"/>
      <c r="HKQ4" s="6"/>
      <c r="HKY4" s="6"/>
      <c r="HLG4" s="6"/>
      <c r="HLO4" s="6"/>
      <c r="HLW4" s="6"/>
      <c r="HME4" s="6"/>
      <c r="HMM4" s="6"/>
      <c r="HMU4" s="6"/>
      <c r="HNC4" s="6"/>
      <c r="HNK4" s="6"/>
      <c r="HNS4" s="6"/>
      <c r="HOA4" s="6"/>
      <c r="HOI4" s="6"/>
      <c r="HOQ4" s="6"/>
      <c r="HOY4" s="6"/>
      <c r="HPG4" s="6"/>
      <c r="HPO4" s="6"/>
      <c r="HPW4" s="6"/>
      <c r="HQE4" s="6"/>
      <c r="HQM4" s="6"/>
      <c r="HQU4" s="6"/>
      <c r="HRC4" s="6"/>
      <c r="HRK4" s="6"/>
      <c r="HRS4" s="6"/>
      <c r="HSA4" s="6"/>
      <c r="HSI4" s="6"/>
      <c r="HSQ4" s="6"/>
      <c r="HSY4" s="6"/>
      <c r="HTG4" s="6"/>
      <c r="HTO4" s="6"/>
      <c r="HTW4" s="6"/>
      <c r="HUE4" s="6"/>
      <c r="HUM4" s="6"/>
      <c r="HUU4" s="6"/>
      <c r="HVC4" s="6"/>
      <c r="HVK4" s="6"/>
      <c r="HVS4" s="6"/>
      <c r="HWA4" s="6"/>
      <c r="HWI4" s="6"/>
      <c r="HWQ4" s="6"/>
      <c r="HWY4" s="6"/>
      <c r="HXG4" s="6"/>
      <c r="HXO4" s="6"/>
      <c r="HXW4" s="6"/>
      <c r="HYE4" s="6"/>
      <c r="HYM4" s="6"/>
      <c r="HYU4" s="6"/>
      <c r="HZC4" s="6"/>
      <c r="HZK4" s="6"/>
      <c r="HZS4" s="6"/>
      <c r="IAA4" s="6"/>
      <c r="IAI4" s="6"/>
      <c r="IAQ4" s="6"/>
      <c r="IAY4" s="6"/>
      <c r="IBG4" s="6"/>
      <c r="IBO4" s="6"/>
      <c r="IBW4" s="6"/>
      <c r="ICE4" s="6"/>
      <c r="ICM4" s="6"/>
      <c r="ICU4" s="6"/>
      <c r="IDC4" s="6"/>
      <c r="IDK4" s="6"/>
      <c r="IDS4" s="6"/>
      <c r="IEA4" s="6"/>
      <c r="IEI4" s="6"/>
      <c r="IEQ4" s="6"/>
      <c r="IEY4" s="6"/>
      <c r="IFG4" s="6"/>
      <c r="IFO4" s="6"/>
      <c r="IFW4" s="6"/>
      <c r="IGE4" s="6"/>
      <c r="IGM4" s="6"/>
      <c r="IGU4" s="6"/>
      <c r="IHC4" s="6"/>
      <c r="IHK4" s="6"/>
      <c r="IHS4" s="6"/>
      <c r="IIA4" s="6"/>
      <c r="III4" s="6"/>
      <c r="IIQ4" s="6"/>
      <c r="IIY4" s="6"/>
      <c r="IJG4" s="6"/>
      <c r="IJO4" s="6"/>
      <c r="IJW4" s="6"/>
      <c r="IKE4" s="6"/>
      <c r="IKM4" s="6"/>
      <c r="IKU4" s="6"/>
      <c r="ILC4" s="6"/>
      <c r="ILK4" s="6"/>
      <c r="ILS4" s="6"/>
      <c r="IMA4" s="6"/>
      <c r="IMI4" s="6"/>
      <c r="IMQ4" s="6"/>
      <c r="IMY4" s="6"/>
      <c r="ING4" s="6"/>
      <c r="INO4" s="6"/>
      <c r="INW4" s="6"/>
      <c r="IOE4" s="6"/>
      <c r="IOM4" s="6"/>
      <c r="IOU4" s="6"/>
      <c r="IPC4" s="6"/>
      <c r="IPK4" s="6"/>
      <c r="IPS4" s="6"/>
      <c r="IQA4" s="6"/>
      <c r="IQI4" s="6"/>
      <c r="IQQ4" s="6"/>
      <c r="IQY4" s="6"/>
      <c r="IRG4" s="6"/>
      <c r="IRO4" s="6"/>
      <c r="IRW4" s="6"/>
      <c r="ISE4" s="6"/>
      <c r="ISM4" s="6"/>
      <c r="ISU4" s="6"/>
      <c r="ITC4" s="6"/>
      <c r="ITK4" s="6"/>
      <c r="ITS4" s="6"/>
      <c r="IUA4" s="6"/>
      <c r="IUI4" s="6"/>
      <c r="IUQ4" s="6"/>
      <c r="IUY4" s="6"/>
      <c r="IVG4" s="6"/>
      <c r="IVO4" s="6"/>
      <c r="IVW4" s="6"/>
      <c r="IWE4" s="6"/>
      <c r="IWM4" s="6"/>
      <c r="IWU4" s="6"/>
      <c r="IXC4" s="6"/>
      <c r="IXK4" s="6"/>
      <c r="IXS4" s="6"/>
      <c r="IYA4" s="6"/>
      <c r="IYI4" s="6"/>
      <c r="IYQ4" s="6"/>
      <c r="IYY4" s="6"/>
      <c r="IZG4" s="6"/>
      <c r="IZO4" s="6"/>
      <c r="IZW4" s="6"/>
      <c r="JAE4" s="6"/>
      <c r="JAM4" s="6"/>
      <c r="JAU4" s="6"/>
      <c r="JBC4" s="6"/>
      <c r="JBK4" s="6"/>
      <c r="JBS4" s="6"/>
      <c r="JCA4" s="6"/>
      <c r="JCI4" s="6"/>
      <c r="JCQ4" s="6"/>
      <c r="JCY4" s="6"/>
      <c r="JDG4" s="6"/>
      <c r="JDO4" s="6"/>
      <c r="JDW4" s="6"/>
      <c r="JEE4" s="6"/>
      <c r="JEM4" s="6"/>
      <c r="JEU4" s="6"/>
      <c r="JFC4" s="6"/>
      <c r="JFK4" s="6"/>
      <c r="JFS4" s="6"/>
      <c r="JGA4" s="6"/>
      <c r="JGI4" s="6"/>
      <c r="JGQ4" s="6"/>
      <c r="JGY4" s="6"/>
      <c r="JHG4" s="6"/>
      <c r="JHO4" s="6"/>
      <c r="JHW4" s="6"/>
      <c r="JIE4" s="6"/>
      <c r="JIM4" s="6"/>
      <c r="JIU4" s="6"/>
      <c r="JJC4" s="6"/>
      <c r="JJK4" s="6"/>
      <c r="JJS4" s="6"/>
      <c r="JKA4" s="6"/>
      <c r="JKI4" s="6"/>
      <c r="JKQ4" s="6"/>
      <c r="JKY4" s="6"/>
      <c r="JLG4" s="6"/>
      <c r="JLO4" s="6"/>
      <c r="JLW4" s="6"/>
      <c r="JME4" s="6"/>
      <c r="JMM4" s="6"/>
      <c r="JMU4" s="6"/>
      <c r="JNC4" s="6"/>
      <c r="JNK4" s="6"/>
      <c r="JNS4" s="6"/>
      <c r="JOA4" s="6"/>
      <c r="JOI4" s="6"/>
      <c r="JOQ4" s="6"/>
      <c r="JOY4" s="6"/>
      <c r="JPG4" s="6"/>
      <c r="JPO4" s="6"/>
      <c r="JPW4" s="6"/>
      <c r="JQE4" s="6"/>
      <c r="JQM4" s="6"/>
      <c r="JQU4" s="6"/>
      <c r="JRC4" s="6"/>
      <c r="JRK4" s="6"/>
      <c r="JRS4" s="6"/>
      <c r="JSA4" s="6"/>
      <c r="JSI4" s="6"/>
      <c r="JSQ4" s="6"/>
      <c r="JSY4" s="6"/>
      <c r="JTG4" s="6"/>
      <c r="JTO4" s="6"/>
      <c r="JTW4" s="6"/>
      <c r="JUE4" s="6"/>
      <c r="JUM4" s="6"/>
      <c r="JUU4" s="6"/>
      <c r="JVC4" s="6"/>
      <c r="JVK4" s="6"/>
      <c r="JVS4" s="6"/>
      <c r="JWA4" s="6"/>
      <c r="JWI4" s="6"/>
      <c r="JWQ4" s="6"/>
      <c r="JWY4" s="6"/>
      <c r="JXG4" s="6"/>
      <c r="JXO4" s="6"/>
      <c r="JXW4" s="6"/>
      <c r="JYE4" s="6"/>
      <c r="JYM4" s="6"/>
      <c r="JYU4" s="6"/>
      <c r="JZC4" s="6"/>
      <c r="JZK4" s="6"/>
      <c r="JZS4" s="6"/>
      <c r="KAA4" s="6"/>
      <c r="KAI4" s="6"/>
      <c r="KAQ4" s="6"/>
      <c r="KAY4" s="6"/>
      <c r="KBG4" s="6"/>
      <c r="KBO4" s="6"/>
      <c r="KBW4" s="6"/>
      <c r="KCE4" s="6"/>
      <c r="KCM4" s="6"/>
      <c r="KCU4" s="6"/>
      <c r="KDC4" s="6"/>
      <c r="KDK4" s="6"/>
      <c r="KDS4" s="6"/>
      <c r="KEA4" s="6"/>
      <c r="KEI4" s="6"/>
      <c r="KEQ4" s="6"/>
      <c r="KEY4" s="6"/>
      <c r="KFG4" s="6"/>
      <c r="KFO4" s="6"/>
      <c r="KFW4" s="6"/>
      <c r="KGE4" s="6"/>
      <c r="KGM4" s="6"/>
      <c r="KGU4" s="6"/>
      <c r="KHC4" s="6"/>
      <c r="KHK4" s="6"/>
      <c r="KHS4" s="6"/>
      <c r="KIA4" s="6"/>
      <c r="KII4" s="6"/>
      <c r="KIQ4" s="6"/>
      <c r="KIY4" s="6"/>
      <c r="KJG4" s="6"/>
      <c r="KJO4" s="6"/>
      <c r="KJW4" s="6"/>
      <c r="KKE4" s="6"/>
      <c r="KKM4" s="6"/>
      <c r="KKU4" s="6"/>
      <c r="KLC4" s="6"/>
      <c r="KLK4" s="6"/>
      <c r="KLS4" s="6"/>
      <c r="KMA4" s="6"/>
      <c r="KMI4" s="6"/>
      <c r="KMQ4" s="6"/>
      <c r="KMY4" s="6"/>
      <c r="KNG4" s="6"/>
      <c r="KNO4" s="6"/>
      <c r="KNW4" s="6"/>
      <c r="KOE4" s="6"/>
      <c r="KOM4" s="6"/>
      <c r="KOU4" s="6"/>
      <c r="KPC4" s="6"/>
      <c r="KPK4" s="6"/>
      <c r="KPS4" s="6"/>
      <c r="KQA4" s="6"/>
      <c r="KQI4" s="6"/>
      <c r="KQQ4" s="6"/>
      <c r="KQY4" s="6"/>
      <c r="KRG4" s="6"/>
      <c r="KRO4" s="6"/>
      <c r="KRW4" s="6"/>
      <c r="KSE4" s="6"/>
      <c r="KSM4" s="6"/>
      <c r="KSU4" s="6"/>
      <c r="KTC4" s="6"/>
      <c r="KTK4" s="6"/>
      <c r="KTS4" s="6"/>
      <c r="KUA4" s="6"/>
      <c r="KUI4" s="6"/>
      <c r="KUQ4" s="6"/>
      <c r="KUY4" s="6"/>
      <c r="KVG4" s="6"/>
      <c r="KVO4" s="6"/>
      <c r="KVW4" s="6"/>
      <c r="KWE4" s="6"/>
      <c r="KWM4" s="6"/>
      <c r="KWU4" s="6"/>
      <c r="KXC4" s="6"/>
      <c r="KXK4" s="6"/>
      <c r="KXS4" s="6"/>
      <c r="KYA4" s="6"/>
      <c r="KYI4" s="6"/>
      <c r="KYQ4" s="6"/>
      <c r="KYY4" s="6"/>
      <c r="KZG4" s="6"/>
      <c r="KZO4" s="6"/>
      <c r="KZW4" s="6"/>
      <c r="LAE4" s="6"/>
      <c r="LAM4" s="6"/>
      <c r="LAU4" s="6"/>
      <c r="LBC4" s="6"/>
      <c r="LBK4" s="6"/>
      <c r="LBS4" s="6"/>
      <c r="LCA4" s="6"/>
      <c r="LCI4" s="6"/>
      <c r="LCQ4" s="6"/>
      <c r="LCY4" s="6"/>
      <c r="LDG4" s="6"/>
      <c r="LDO4" s="6"/>
      <c r="LDW4" s="6"/>
      <c r="LEE4" s="6"/>
      <c r="LEM4" s="6"/>
      <c r="LEU4" s="6"/>
      <c r="LFC4" s="6"/>
      <c r="LFK4" s="6"/>
      <c r="LFS4" s="6"/>
      <c r="LGA4" s="6"/>
      <c r="LGI4" s="6"/>
      <c r="LGQ4" s="6"/>
      <c r="LGY4" s="6"/>
      <c r="LHG4" s="6"/>
      <c r="LHO4" s="6"/>
      <c r="LHW4" s="6"/>
      <c r="LIE4" s="6"/>
      <c r="LIM4" s="6"/>
      <c r="LIU4" s="6"/>
      <c r="LJC4" s="6"/>
      <c r="LJK4" s="6"/>
      <c r="LJS4" s="6"/>
      <c r="LKA4" s="6"/>
      <c r="LKI4" s="6"/>
      <c r="LKQ4" s="6"/>
      <c r="LKY4" s="6"/>
      <c r="LLG4" s="6"/>
      <c r="LLO4" s="6"/>
      <c r="LLW4" s="6"/>
      <c r="LME4" s="6"/>
      <c r="LMM4" s="6"/>
      <c r="LMU4" s="6"/>
      <c r="LNC4" s="6"/>
      <c r="LNK4" s="6"/>
      <c r="LNS4" s="6"/>
      <c r="LOA4" s="6"/>
      <c r="LOI4" s="6"/>
      <c r="LOQ4" s="6"/>
      <c r="LOY4" s="6"/>
      <c r="LPG4" s="6"/>
      <c r="LPO4" s="6"/>
      <c r="LPW4" s="6"/>
      <c r="LQE4" s="6"/>
      <c r="LQM4" s="6"/>
      <c r="LQU4" s="6"/>
      <c r="LRC4" s="6"/>
      <c r="LRK4" s="6"/>
      <c r="LRS4" s="6"/>
      <c r="LSA4" s="6"/>
      <c r="LSI4" s="6"/>
      <c r="LSQ4" s="6"/>
      <c r="LSY4" s="6"/>
      <c r="LTG4" s="6"/>
      <c r="LTO4" s="6"/>
      <c r="LTW4" s="6"/>
      <c r="LUE4" s="6"/>
      <c r="LUM4" s="6"/>
      <c r="LUU4" s="6"/>
      <c r="LVC4" s="6"/>
      <c r="LVK4" s="6"/>
      <c r="LVS4" s="6"/>
      <c r="LWA4" s="6"/>
      <c r="LWI4" s="6"/>
      <c r="LWQ4" s="6"/>
      <c r="LWY4" s="6"/>
      <c r="LXG4" s="6"/>
      <c r="LXO4" s="6"/>
      <c r="LXW4" s="6"/>
      <c r="LYE4" s="6"/>
      <c r="LYM4" s="6"/>
      <c r="LYU4" s="6"/>
      <c r="LZC4" s="6"/>
      <c r="LZK4" s="6"/>
      <c r="LZS4" s="6"/>
      <c r="MAA4" s="6"/>
      <c r="MAI4" s="6"/>
      <c r="MAQ4" s="6"/>
      <c r="MAY4" s="6"/>
      <c r="MBG4" s="6"/>
      <c r="MBO4" s="6"/>
      <c r="MBW4" s="6"/>
      <c r="MCE4" s="6"/>
      <c r="MCM4" s="6"/>
      <c r="MCU4" s="6"/>
      <c r="MDC4" s="6"/>
      <c r="MDK4" s="6"/>
      <c r="MDS4" s="6"/>
      <c r="MEA4" s="6"/>
      <c r="MEI4" s="6"/>
      <c r="MEQ4" s="6"/>
      <c r="MEY4" s="6"/>
      <c r="MFG4" s="6"/>
      <c r="MFO4" s="6"/>
      <c r="MFW4" s="6"/>
      <c r="MGE4" s="6"/>
      <c r="MGM4" s="6"/>
      <c r="MGU4" s="6"/>
      <c r="MHC4" s="6"/>
      <c r="MHK4" s="6"/>
      <c r="MHS4" s="6"/>
      <c r="MIA4" s="6"/>
      <c r="MII4" s="6"/>
      <c r="MIQ4" s="6"/>
      <c r="MIY4" s="6"/>
      <c r="MJG4" s="6"/>
      <c r="MJO4" s="6"/>
      <c r="MJW4" s="6"/>
      <c r="MKE4" s="6"/>
      <c r="MKM4" s="6"/>
      <c r="MKU4" s="6"/>
      <c r="MLC4" s="6"/>
      <c r="MLK4" s="6"/>
      <c r="MLS4" s="6"/>
      <c r="MMA4" s="6"/>
      <c r="MMI4" s="6"/>
      <c r="MMQ4" s="6"/>
      <c r="MMY4" s="6"/>
      <c r="MNG4" s="6"/>
      <c r="MNO4" s="6"/>
      <c r="MNW4" s="6"/>
      <c r="MOE4" s="6"/>
      <c r="MOM4" s="6"/>
      <c r="MOU4" s="6"/>
      <c r="MPC4" s="6"/>
      <c r="MPK4" s="6"/>
      <c r="MPS4" s="6"/>
      <c r="MQA4" s="6"/>
      <c r="MQI4" s="6"/>
      <c r="MQQ4" s="6"/>
      <c r="MQY4" s="6"/>
      <c r="MRG4" s="6"/>
      <c r="MRO4" s="6"/>
      <c r="MRW4" s="6"/>
      <c r="MSE4" s="6"/>
      <c r="MSM4" s="6"/>
      <c r="MSU4" s="6"/>
      <c r="MTC4" s="6"/>
      <c r="MTK4" s="6"/>
      <c r="MTS4" s="6"/>
      <c r="MUA4" s="6"/>
      <c r="MUI4" s="6"/>
      <c r="MUQ4" s="6"/>
      <c r="MUY4" s="6"/>
      <c r="MVG4" s="6"/>
      <c r="MVO4" s="6"/>
      <c r="MVW4" s="6"/>
      <c r="MWE4" s="6"/>
      <c r="MWM4" s="6"/>
      <c r="MWU4" s="6"/>
      <c r="MXC4" s="6"/>
      <c r="MXK4" s="6"/>
      <c r="MXS4" s="6"/>
      <c r="MYA4" s="6"/>
      <c r="MYI4" s="6"/>
      <c r="MYQ4" s="6"/>
      <c r="MYY4" s="6"/>
      <c r="MZG4" s="6"/>
      <c r="MZO4" s="6"/>
      <c r="MZW4" s="6"/>
      <c r="NAE4" s="6"/>
      <c r="NAM4" s="6"/>
      <c r="NAU4" s="6"/>
      <c r="NBC4" s="6"/>
      <c r="NBK4" s="6"/>
      <c r="NBS4" s="6"/>
      <c r="NCA4" s="6"/>
      <c r="NCI4" s="6"/>
      <c r="NCQ4" s="6"/>
      <c r="NCY4" s="6"/>
      <c r="NDG4" s="6"/>
      <c r="NDO4" s="6"/>
      <c r="NDW4" s="6"/>
      <c r="NEE4" s="6"/>
      <c r="NEM4" s="6"/>
      <c r="NEU4" s="6"/>
      <c r="NFC4" s="6"/>
      <c r="NFK4" s="6"/>
      <c r="NFS4" s="6"/>
      <c r="NGA4" s="6"/>
      <c r="NGI4" s="6"/>
      <c r="NGQ4" s="6"/>
      <c r="NGY4" s="6"/>
      <c r="NHG4" s="6"/>
      <c r="NHO4" s="6"/>
      <c r="NHW4" s="6"/>
      <c r="NIE4" s="6"/>
      <c r="NIM4" s="6"/>
      <c r="NIU4" s="6"/>
      <c r="NJC4" s="6"/>
      <c r="NJK4" s="6"/>
      <c r="NJS4" s="6"/>
      <c r="NKA4" s="6"/>
      <c r="NKI4" s="6"/>
      <c r="NKQ4" s="6"/>
      <c r="NKY4" s="6"/>
      <c r="NLG4" s="6"/>
      <c r="NLO4" s="6"/>
      <c r="NLW4" s="6"/>
      <c r="NME4" s="6"/>
      <c r="NMM4" s="6"/>
      <c r="NMU4" s="6"/>
      <c r="NNC4" s="6"/>
      <c r="NNK4" s="6"/>
      <c r="NNS4" s="6"/>
      <c r="NOA4" s="6"/>
      <c r="NOI4" s="6"/>
      <c r="NOQ4" s="6"/>
      <c r="NOY4" s="6"/>
      <c r="NPG4" s="6"/>
      <c r="NPO4" s="6"/>
      <c r="NPW4" s="6"/>
      <c r="NQE4" s="6"/>
      <c r="NQM4" s="6"/>
      <c r="NQU4" s="6"/>
      <c r="NRC4" s="6"/>
      <c r="NRK4" s="6"/>
      <c r="NRS4" s="6"/>
      <c r="NSA4" s="6"/>
      <c r="NSI4" s="6"/>
      <c r="NSQ4" s="6"/>
      <c r="NSY4" s="6"/>
      <c r="NTG4" s="6"/>
      <c r="NTO4" s="6"/>
      <c r="NTW4" s="6"/>
      <c r="NUE4" s="6"/>
      <c r="NUM4" s="6"/>
      <c r="NUU4" s="6"/>
      <c r="NVC4" s="6"/>
      <c r="NVK4" s="6"/>
      <c r="NVS4" s="6"/>
      <c r="NWA4" s="6"/>
      <c r="NWI4" s="6"/>
      <c r="NWQ4" s="6"/>
      <c r="NWY4" s="6"/>
      <c r="NXG4" s="6"/>
      <c r="NXO4" s="6"/>
      <c r="NXW4" s="6"/>
      <c r="NYE4" s="6"/>
      <c r="NYM4" s="6"/>
      <c r="NYU4" s="6"/>
      <c r="NZC4" s="6"/>
      <c r="NZK4" s="6"/>
      <c r="NZS4" s="6"/>
      <c r="OAA4" s="6"/>
      <c r="OAI4" s="6"/>
      <c r="OAQ4" s="6"/>
      <c r="OAY4" s="6"/>
      <c r="OBG4" s="6"/>
      <c r="OBO4" s="6"/>
      <c r="OBW4" s="6"/>
      <c r="OCE4" s="6"/>
      <c r="OCM4" s="6"/>
      <c r="OCU4" s="6"/>
      <c r="ODC4" s="6"/>
      <c r="ODK4" s="6"/>
      <c r="ODS4" s="6"/>
      <c r="OEA4" s="6"/>
      <c r="OEI4" s="6"/>
      <c r="OEQ4" s="6"/>
      <c r="OEY4" s="6"/>
      <c r="OFG4" s="6"/>
      <c r="OFO4" s="6"/>
      <c r="OFW4" s="6"/>
      <c r="OGE4" s="6"/>
      <c r="OGM4" s="6"/>
      <c r="OGU4" s="6"/>
      <c r="OHC4" s="6"/>
      <c r="OHK4" s="6"/>
      <c r="OHS4" s="6"/>
      <c r="OIA4" s="6"/>
      <c r="OII4" s="6"/>
      <c r="OIQ4" s="6"/>
      <c r="OIY4" s="6"/>
      <c r="OJG4" s="6"/>
      <c r="OJO4" s="6"/>
      <c r="OJW4" s="6"/>
      <c r="OKE4" s="6"/>
      <c r="OKM4" s="6"/>
      <c r="OKU4" s="6"/>
      <c r="OLC4" s="6"/>
      <c r="OLK4" s="6"/>
      <c r="OLS4" s="6"/>
      <c r="OMA4" s="6"/>
      <c r="OMI4" s="6"/>
      <c r="OMQ4" s="6"/>
      <c r="OMY4" s="6"/>
      <c r="ONG4" s="6"/>
      <c r="ONO4" s="6"/>
      <c r="ONW4" s="6"/>
      <c r="OOE4" s="6"/>
      <c r="OOM4" s="6"/>
      <c r="OOU4" s="6"/>
      <c r="OPC4" s="6"/>
      <c r="OPK4" s="6"/>
      <c r="OPS4" s="6"/>
      <c r="OQA4" s="6"/>
      <c r="OQI4" s="6"/>
      <c r="OQQ4" s="6"/>
      <c r="OQY4" s="6"/>
      <c r="ORG4" s="6"/>
      <c r="ORO4" s="6"/>
      <c r="ORW4" s="6"/>
      <c r="OSE4" s="6"/>
      <c r="OSM4" s="6"/>
      <c r="OSU4" s="6"/>
      <c r="OTC4" s="6"/>
      <c r="OTK4" s="6"/>
      <c r="OTS4" s="6"/>
      <c r="OUA4" s="6"/>
      <c r="OUI4" s="6"/>
      <c r="OUQ4" s="6"/>
      <c r="OUY4" s="6"/>
      <c r="OVG4" s="6"/>
      <c r="OVO4" s="6"/>
      <c r="OVW4" s="6"/>
      <c r="OWE4" s="6"/>
      <c r="OWM4" s="6"/>
      <c r="OWU4" s="6"/>
      <c r="OXC4" s="6"/>
      <c r="OXK4" s="6"/>
      <c r="OXS4" s="6"/>
      <c r="OYA4" s="6"/>
      <c r="OYI4" s="6"/>
      <c r="OYQ4" s="6"/>
      <c r="OYY4" s="6"/>
      <c r="OZG4" s="6"/>
      <c r="OZO4" s="6"/>
      <c r="OZW4" s="6"/>
      <c r="PAE4" s="6"/>
      <c r="PAM4" s="6"/>
      <c r="PAU4" s="6"/>
      <c r="PBC4" s="6"/>
      <c r="PBK4" s="6"/>
      <c r="PBS4" s="6"/>
      <c r="PCA4" s="6"/>
      <c r="PCI4" s="6"/>
      <c r="PCQ4" s="6"/>
      <c r="PCY4" s="6"/>
      <c r="PDG4" s="6"/>
      <c r="PDO4" s="6"/>
      <c r="PDW4" s="6"/>
      <c r="PEE4" s="6"/>
      <c r="PEM4" s="6"/>
      <c r="PEU4" s="6"/>
      <c r="PFC4" s="6"/>
      <c r="PFK4" s="6"/>
      <c r="PFS4" s="6"/>
      <c r="PGA4" s="6"/>
      <c r="PGI4" s="6"/>
      <c r="PGQ4" s="6"/>
      <c r="PGY4" s="6"/>
      <c r="PHG4" s="6"/>
      <c r="PHO4" s="6"/>
      <c r="PHW4" s="6"/>
      <c r="PIE4" s="6"/>
      <c r="PIM4" s="6"/>
      <c r="PIU4" s="6"/>
      <c r="PJC4" s="6"/>
      <c r="PJK4" s="6"/>
      <c r="PJS4" s="6"/>
      <c r="PKA4" s="6"/>
      <c r="PKI4" s="6"/>
      <c r="PKQ4" s="6"/>
      <c r="PKY4" s="6"/>
      <c r="PLG4" s="6"/>
      <c r="PLO4" s="6"/>
      <c r="PLW4" s="6"/>
      <c r="PME4" s="6"/>
      <c r="PMM4" s="6"/>
      <c r="PMU4" s="6"/>
      <c r="PNC4" s="6"/>
      <c r="PNK4" s="6"/>
      <c r="PNS4" s="6"/>
      <c r="POA4" s="6"/>
      <c r="POI4" s="6"/>
      <c r="POQ4" s="6"/>
      <c r="POY4" s="6"/>
      <c r="PPG4" s="6"/>
      <c r="PPO4" s="6"/>
      <c r="PPW4" s="6"/>
      <c r="PQE4" s="6"/>
      <c r="PQM4" s="6"/>
      <c r="PQU4" s="6"/>
      <c r="PRC4" s="6"/>
      <c r="PRK4" s="6"/>
      <c r="PRS4" s="6"/>
      <c r="PSA4" s="6"/>
      <c r="PSI4" s="6"/>
      <c r="PSQ4" s="6"/>
      <c r="PSY4" s="6"/>
      <c r="PTG4" s="6"/>
      <c r="PTO4" s="6"/>
      <c r="PTW4" s="6"/>
      <c r="PUE4" s="6"/>
      <c r="PUM4" s="6"/>
      <c r="PUU4" s="6"/>
      <c r="PVC4" s="6"/>
      <c r="PVK4" s="6"/>
      <c r="PVS4" s="6"/>
      <c r="PWA4" s="6"/>
      <c r="PWI4" s="6"/>
      <c r="PWQ4" s="6"/>
      <c r="PWY4" s="6"/>
      <c r="PXG4" s="6"/>
      <c r="PXO4" s="6"/>
      <c r="PXW4" s="6"/>
      <c r="PYE4" s="6"/>
      <c r="PYM4" s="6"/>
      <c r="PYU4" s="6"/>
      <c r="PZC4" s="6"/>
      <c r="PZK4" s="6"/>
      <c r="PZS4" s="6"/>
      <c r="QAA4" s="6"/>
      <c r="QAI4" s="6"/>
      <c r="QAQ4" s="6"/>
      <c r="QAY4" s="6"/>
      <c r="QBG4" s="6"/>
      <c r="QBO4" s="6"/>
      <c r="QBW4" s="6"/>
      <c r="QCE4" s="6"/>
      <c r="QCM4" s="6"/>
      <c r="QCU4" s="6"/>
      <c r="QDC4" s="6"/>
      <c r="QDK4" s="6"/>
      <c r="QDS4" s="6"/>
      <c r="QEA4" s="6"/>
      <c r="QEI4" s="6"/>
      <c r="QEQ4" s="6"/>
      <c r="QEY4" s="6"/>
      <c r="QFG4" s="6"/>
      <c r="QFO4" s="6"/>
      <c r="QFW4" s="6"/>
      <c r="QGE4" s="6"/>
      <c r="QGM4" s="6"/>
      <c r="QGU4" s="6"/>
      <c r="QHC4" s="6"/>
      <c r="QHK4" s="6"/>
      <c r="QHS4" s="6"/>
      <c r="QIA4" s="6"/>
      <c r="QII4" s="6"/>
      <c r="QIQ4" s="6"/>
      <c r="QIY4" s="6"/>
      <c r="QJG4" s="6"/>
      <c r="QJO4" s="6"/>
      <c r="QJW4" s="6"/>
      <c r="QKE4" s="6"/>
      <c r="QKM4" s="6"/>
      <c r="QKU4" s="6"/>
      <c r="QLC4" s="6"/>
      <c r="QLK4" s="6"/>
      <c r="QLS4" s="6"/>
      <c r="QMA4" s="6"/>
      <c r="QMI4" s="6"/>
      <c r="QMQ4" s="6"/>
      <c r="QMY4" s="6"/>
      <c r="QNG4" s="6"/>
      <c r="QNO4" s="6"/>
      <c r="QNW4" s="6"/>
      <c r="QOE4" s="6"/>
      <c r="QOM4" s="6"/>
      <c r="QOU4" s="6"/>
      <c r="QPC4" s="6"/>
      <c r="QPK4" s="6"/>
      <c r="QPS4" s="6"/>
      <c r="QQA4" s="6"/>
      <c r="QQI4" s="6"/>
      <c r="QQQ4" s="6"/>
      <c r="QQY4" s="6"/>
      <c r="QRG4" s="6"/>
      <c r="QRO4" s="6"/>
      <c r="QRW4" s="6"/>
      <c r="QSE4" s="6"/>
      <c r="QSM4" s="6"/>
      <c r="QSU4" s="6"/>
      <c r="QTC4" s="6"/>
      <c r="QTK4" s="6"/>
      <c r="QTS4" s="6"/>
      <c r="QUA4" s="6"/>
      <c r="QUI4" s="6"/>
      <c r="QUQ4" s="6"/>
      <c r="QUY4" s="6"/>
      <c r="QVG4" s="6"/>
      <c r="QVO4" s="6"/>
      <c r="QVW4" s="6"/>
      <c r="QWE4" s="6"/>
      <c r="QWM4" s="6"/>
      <c r="QWU4" s="6"/>
      <c r="QXC4" s="6"/>
      <c r="QXK4" s="6"/>
      <c r="QXS4" s="6"/>
      <c r="QYA4" s="6"/>
      <c r="QYI4" s="6"/>
      <c r="QYQ4" s="6"/>
      <c r="QYY4" s="6"/>
      <c r="QZG4" s="6"/>
      <c r="QZO4" s="6"/>
      <c r="QZW4" s="6"/>
      <c r="RAE4" s="6"/>
      <c r="RAM4" s="6"/>
      <c r="RAU4" s="6"/>
      <c r="RBC4" s="6"/>
      <c r="RBK4" s="6"/>
      <c r="RBS4" s="6"/>
      <c r="RCA4" s="6"/>
      <c r="RCI4" s="6"/>
      <c r="RCQ4" s="6"/>
      <c r="RCY4" s="6"/>
      <c r="RDG4" s="6"/>
      <c r="RDO4" s="6"/>
      <c r="RDW4" s="6"/>
      <c r="REE4" s="6"/>
      <c r="REM4" s="6"/>
      <c r="REU4" s="6"/>
      <c r="RFC4" s="6"/>
      <c r="RFK4" s="6"/>
      <c r="RFS4" s="6"/>
      <c r="RGA4" s="6"/>
      <c r="RGI4" s="6"/>
      <c r="RGQ4" s="6"/>
      <c r="RGY4" s="6"/>
      <c r="RHG4" s="6"/>
      <c r="RHO4" s="6"/>
      <c r="RHW4" s="6"/>
      <c r="RIE4" s="6"/>
      <c r="RIM4" s="6"/>
      <c r="RIU4" s="6"/>
      <c r="RJC4" s="6"/>
      <c r="RJK4" s="6"/>
      <c r="RJS4" s="6"/>
      <c r="RKA4" s="6"/>
      <c r="RKI4" s="6"/>
      <c r="RKQ4" s="6"/>
      <c r="RKY4" s="6"/>
      <c r="RLG4" s="6"/>
      <c r="RLO4" s="6"/>
      <c r="RLW4" s="6"/>
      <c r="RME4" s="6"/>
      <c r="RMM4" s="6"/>
      <c r="RMU4" s="6"/>
      <c r="RNC4" s="6"/>
      <c r="RNK4" s="6"/>
      <c r="RNS4" s="6"/>
      <c r="ROA4" s="6"/>
      <c r="ROI4" s="6"/>
      <c r="ROQ4" s="6"/>
      <c r="ROY4" s="6"/>
      <c r="RPG4" s="6"/>
      <c r="RPO4" s="6"/>
      <c r="RPW4" s="6"/>
      <c r="RQE4" s="6"/>
      <c r="RQM4" s="6"/>
      <c r="RQU4" s="6"/>
      <c r="RRC4" s="6"/>
      <c r="RRK4" s="6"/>
      <c r="RRS4" s="6"/>
      <c r="RSA4" s="6"/>
      <c r="RSI4" s="6"/>
      <c r="RSQ4" s="6"/>
      <c r="RSY4" s="6"/>
      <c r="RTG4" s="6"/>
      <c r="RTO4" s="6"/>
      <c r="RTW4" s="6"/>
      <c r="RUE4" s="6"/>
      <c r="RUM4" s="6"/>
      <c r="RUU4" s="6"/>
      <c r="RVC4" s="6"/>
      <c r="RVK4" s="6"/>
      <c r="RVS4" s="6"/>
      <c r="RWA4" s="6"/>
      <c r="RWI4" s="6"/>
      <c r="RWQ4" s="6"/>
      <c r="RWY4" s="6"/>
      <c r="RXG4" s="6"/>
      <c r="RXO4" s="6"/>
      <c r="RXW4" s="6"/>
      <c r="RYE4" s="6"/>
      <c r="RYM4" s="6"/>
      <c r="RYU4" s="6"/>
      <c r="RZC4" s="6"/>
      <c r="RZK4" s="6"/>
      <c r="RZS4" s="6"/>
      <c r="SAA4" s="6"/>
      <c r="SAI4" s="6"/>
      <c r="SAQ4" s="6"/>
      <c r="SAY4" s="6"/>
      <c r="SBG4" s="6"/>
      <c r="SBO4" s="6"/>
      <c r="SBW4" s="6"/>
      <c r="SCE4" s="6"/>
      <c r="SCM4" s="6"/>
      <c r="SCU4" s="6"/>
      <c r="SDC4" s="6"/>
      <c r="SDK4" s="6"/>
      <c r="SDS4" s="6"/>
      <c r="SEA4" s="6"/>
      <c r="SEI4" s="6"/>
      <c r="SEQ4" s="6"/>
      <c r="SEY4" s="6"/>
      <c r="SFG4" s="6"/>
      <c r="SFO4" s="6"/>
      <c r="SFW4" s="6"/>
      <c r="SGE4" s="6"/>
      <c r="SGM4" s="6"/>
      <c r="SGU4" s="6"/>
      <c r="SHC4" s="6"/>
      <c r="SHK4" s="6"/>
      <c r="SHS4" s="6"/>
      <c r="SIA4" s="6"/>
      <c r="SII4" s="6"/>
      <c r="SIQ4" s="6"/>
      <c r="SIY4" s="6"/>
      <c r="SJG4" s="6"/>
      <c r="SJO4" s="6"/>
      <c r="SJW4" s="6"/>
      <c r="SKE4" s="6"/>
      <c r="SKM4" s="6"/>
      <c r="SKU4" s="6"/>
      <c r="SLC4" s="6"/>
      <c r="SLK4" s="6"/>
      <c r="SLS4" s="6"/>
      <c r="SMA4" s="6"/>
      <c r="SMI4" s="6"/>
      <c r="SMQ4" s="6"/>
      <c r="SMY4" s="6"/>
      <c r="SNG4" s="6"/>
      <c r="SNO4" s="6"/>
      <c r="SNW4" s="6"/>
      <c r="SOE4" s="6"/>
      <c r="SOM4" s="6"/>
      <c r="SOU4" s="6"/>
      <c r="SPC4" s="6"/>
      <c r="SPK4" s="6"/>
      <c r="SPS4" s="6"/>
      <c r="SQA4" s="6"/>
      <c r="SQI4" s="6"/>
      <c r="SQQ4" s="6"/>
      <c r="SQY4" s="6"/>
      <c r="SRG4" s="6"/>
      <c r="SRO4" s="6"/>
      <c r="SRW4" s="6"/>
      <c r="SSE4" s="6"/>
      <c r="SSM4" s="6"/>
      <c r="SSU4" s="6"/>
      <c r="STC4" s="6"/>
      <c r="STK4" s="6"/>
      <c r="STS4" s="6"/>
      <c r="SUA4" s="6"/>
      <c r="SUI4" s="6"/>
      <c r="SUQ4" s="6"/>
      <c r="SUY4" s="6"/>
      <c r="SVG4" s="6"/>
      <c r="SVO4" s="6"/>
      <c r="SVW4" s="6"/>
      <c r="SWE4" s="6"/>
      <c r="SWM4" s="6"/>
      <c r="SWU4" s="6"/>
      <c r="SXC4" s="6"/>
      <c r="SXK4" s="6"/>
      <c r="SXS4" s="6"/>
      <c r="SYA4" s="6"/>
      <c r="SYI4" s="6"/>
      <c r="SYQ4" s="6"/>
      <c r="SYY4" s="6"/>
      <c r="SZG4" s="6"/>
      <c r="SZO4" s="6"/>
      <c r="SZW4" s="6"/>
      <c r="TAE4" s="6"/>
      <c r="TAM4" s="6"/>
      <c r="TAU4" s="6"/>
      <c r="TBC4" s="6"/>
      <c r="TBK4" s="6"/>
      <c r="TBS4" s="6"/>
      <c r="TCA4" s="6"/>
      <c r="TCI4" s="6"/>
      <c r="TCQ4" s="6"/>
      <c r="TCY4" s="6"/>
      <c r="TDG4" s="6"/>
      <c r="TDO4" s="6"/>
      <c r="TDW4" s="6"/>
      <c r="TEE4" s="6"/>
      <c r="TEM4" s="6"/>
      <c r="TEU4" s="6"/>
      <c r="TFC4" s="6"/>
      <c r="TFK4" s="6"/>
      <c r="TFS4" s="6"/>
      <c r="TGA4" s="6"/>
      <c r="TGI4" s="6"/>
      <c r="TGQ4" s="6"/>
      <c r="TGY4" s="6"/>
      <c r="THG4" s="6"/>
      <c r="THO4" s="6"/>
      <c r="THW4" s="6"/>
      <c r="TIE4" s="6"/>
      <c r="TIM4" s="6"/>
      <c r="TIU4" s="6"/>
      <c r="TJC4" s="6"/>
      <c r="TJK4" s="6"/>
      <c r="TJS4" s="6"/>
      <c r="TKA4" s="6"/>
      <c r="TKI4" s="6"/>
      <c r="TKQ4" s="6"/>
      <c r="TKY4" s="6"/>
      <c r="TLG4" s="6"/>
      <c r="TLO4" s="6"/>
      <c r="TLW4" s="6"/>
      <c r="TME4" s="6"/>
      <c r="TMM4" s="6"/>
      <c r="TMU4" s="6"/>
      <c r="TNC4" s="6"/>
      <c r="TNK4" s="6"/>
      <c r="TNS4" s="6"/>
      <c r="TOA4" s="6"/>
      <c r="TOI4" s="6"/>
      <c r="TOQ4" s="6"/>
      <c r="TOY4" s="6"/>
      <c r="TPG4" s="6"/>
      <c r="TPO4" s="6"/>
      <c r="TPW4" s="6"/>
      <c r="TQE4" s="6"/>
      <c r="TQM4" s="6"/>
      <c r="TQU4" s="6"/>
      <c r="TRC4" s="6"/>
      <c r="TRK4" s="6"/>
      <c r="TRS4" s="6"/>
      <c r="TSA4" s="6"/>
      <c r="TSI4" s="6"/>
      <c r="TSQ4" s="6"/>
      <c r="TSY4" s="6"/>
      <c r="TTG4" s="6"/>
      <c r="TTO4" s="6"/>
      <c r="TTW4" s="6"/>
      <c r="TUE4" s="6"/>
      <c r="TUM4" s="6"/>
      <c r="TUU4" s="6"/>
      <c r="TVC4" s="6"/>
      <c r="TVK4" s="6"/>
      <c r="TVS4" s="6"/>
      <c r="TWA4" s="6"/>
      <c r="TWI4" s="6"/>
      <c r="TWQ4" s="6"/>
      <c r="TWY4" s="6"/>
      <c r="TXG4" s="6"/>
      <c r="TXO4" s="6"/>
      <c r="TXW4" s="6"/>
      <c r="TYE4" s="6"/>
      <c r="TYM4" s="6"/>
      <c r="TYU4" s="6"/>
      <c r="TZC4" s="6"/>
      <c r="TZK4" s="6"/>
      <c r="TZS4" s="6"/>
      <c r="UAA4" s="6"/>
      <c r="UAI4" s="6"/>
      <c r="UAQ4" s="6"/>
      <c r="UAY4" s="6"/>
      <c r="UBG4" s="6"/>
      <c r="UBO4" s="6"/>
      <c r="UBW4" s="6"/>
      <c r="UCE4" s="6"/>
      <c r="UCM4" s="6"/>
      <c r="UCU4" s="6"/>
      <c r="UDC4" s="6"/>
      <c r="UDK4" s="6"/>
      <c r="UDS4" s="6"/>
      <c r="UEA4" s="6"/>
      <c r="UEI4" s="6"/>
      <c r="UEQ4" s="6"/>
      <c r="UEY4" s="6"/>
      <c r="UFG4" s="6"/>
      <c r="UFO4" s="6"/>
      <c r="UFW4" s="6"/>
      <c r="UGE4" s="6"/>
      <c r="UGM4" s="6"/>
      <c r="UGU4" s="6"/>
      <c r="UHC4" s="6"/>
      <c r="UHK4" s="6"/>
      <c r="UHS4" s="6"/>
      <c r="UIA4" s="6"/>
      <c r="UII4" s="6"/>
      <c r="UIQ4" s="6"/>
      <c r="UIY4" s="6"/>
      <c r="UJG4" s="6"/>
      <c r="UJO4" s="6"/>
      <c r="UJW4" s="6"/>
      <c r="UKE4" s="6"/>
      <c r="UKM4" s="6"/>
      <c r="UKU4" s="6"/>
      <c r="ULC4" s="6"/>
      <c r="ULK4" s="6"/>
      <c r="ULS4" s="6"/>
      <c r="UMA4" s="6"/>
      <c r="UMI4" s="6"/>
      <c r="UMQ4" s="6"/>
      <c r="UMY4" s="6"/>
      <c r="UNG4" s="6"/>
      <c r="UNO4" s="6"/>
      <c r="UNW4" s="6"/>
      <c r="UOE4" s="6"/>
      <c r="UOM4" s="6"/>
      <c r="UOU4" s="6"/>
      <c r="UPC4" s="6"/>
      <c r="UPK4" s="6"/>
      <c r="UPS4" s="6"/>
      <c r="UQA4" s="6"/>
      <c r="UQI4" s="6"/>
      <c r="UQQ4" s="6"/>
      <c r="UQY4" s="6"/>
      <c r="URG4" s="6"/>
      <c r="URO4" s="6"/>
      <c r="URW4" s="6"/>
      <c r="USE4" s="6"/>
      <c r="USM4" s="6"/>
      <c r="USU4" s="6"/>
      <c r="UTC4" s="6"/>
      <c r="UTK4" s="6"/>
      <c r="UTS4" s="6"/>
      <c r="UUA4" s="6"/>
      <c r="UUI4" s="6"/>
      <c r="UUQ4" s="6"/>
      <c r="UUY4" s="6"/>
      <c r="UVG4" s="6"/>
      <c r="UVO4" s="6"/>
      <c r="UVW4" s="6"/>
      <c r="UWE4" s="6"/>
      <c r="UWM4" s="6"/>
      <c r="UWU4" s="6"/>
      <c r="UXC4" s="6"/>
      <c r="UXK4" s="6"/>
      <c r="UXS4" s="6"/>
      <c r="UYA4" s="6"/>
      <c r="UYI4" s="6"/>
      <c r="UYQ4" s="6"/>
      <c r="UYY4" s="6"/>
      <c r="UZG4" s="6"/>
      <c r="UZO4" s="6"/>
      <c r="UZW4" s="6"/>
      <c r="VAE4" s="6"/>
      <c r="VAM4" s="6"/>
      <c r="VAU4" s="6"/>
      <c r="VBC4" s="6"/>
      <c r="VBK4" s="6"/>
      <c r="VBS4" s="6"/>
      <c r="VCA4" s="6"/>
      <c r="VCI4" s="6"/>
      <c r="VCQ4" s="6"/>
      <c r="VCY4" s="6"/>
      <c r="VDG4" s="6"/>
      <c r="VDO4" s="6"/>
      <c r="VDW4" s="6"/>
      <c r="VEE4" s="6"/>
      <c r="VEM4" s="6"/>
      <c r="VEU4" s="6"/>
      <c r="VFC4" s="6"/>
      <c r="VFK4" s="6"/>
      <c r="VFS4" s="6"/>
      <c r="VGA4" s="6"/>
      <c r="VGI4" s="6"/>
      <c r="VGQ4" s="6"/>
      <c r="VGY4" s="6"/>
      <c r="VHG4" s="6"/>
      <c r="VHO4" s="6"/>
      <c r="VHW4" s="6"/>
      <c r="VIE4" s="6"/>
      <c r="VIM4" s="6"/>
      <c r="VIU4" s="6"/>
      <c r="VJC4" s="6"/>
      <c r="VJK4" s="6"/>
      <c r="VJS4" s="6"/>
      <c r="VKA4" s="6"/>
      <c r="VKI4" s="6"/>
      <c r="VKQ4" s="6"/>
      <c r="VKY4" s="6"/>
      <c r="VLG4" s="6"/>
      <c r="VLO4" s="6"/>
      <c r="VLW4" s="6"/>
      <c r="VME4" s="6"/>
      <c r="VMM4" s="6"/>
      <c r="VMU4" s="6"/>
      <c r="VNC4" s="6"/>
      <c r="VNK4" s="6"/>
      <c r="VNS4" s="6"/>
      <c r="VOA4" s="6"/>
      <c r="VOI4" s="6"/>
      <c r="VOQ4" s="6"/>
      <c r="VOY4" s="6"/>
      <c r="VPG4" s="6"/>
      <c r="VPO4" s="6"/>
      <c r="VPW4" s="6"/>
      <c r="VQE4" s="6"/>
      <c r="VQM4" s="6"/>
      <c r="VQU4" s="6"/>
      <c r="VRC4" s="6"/>
      <c r="VRK4" s="6"/>
      <c r="VRS4" s="6"/>
      <c r="VSA4" s="6"/>
      <c r="VSI4" s="6"/>
      <c r="VSQ4" s="6"/>
      <c r="VSY4" s="6"/>
      <c r="VTG4" s="6"/>
      <c r="VTO4" s="6"/>
      <c r="VTW4" s="6"/>
      <c r="VUE4" s="6"/>
      <c r="VUM4" s="6"/>
      <c r="VUU4" s="6"/>
      <c r="VVC4" s="6"/>
      <c r="VVK4" s="6"/>
      <c r="VVS4" s="6"/>
      <c r="VWA4" s="6"/>
      <c r="VWI4" s="6"/>
      <c r="VWQ4" s="6"/>
      <c r="VWY4" s="6"/>
      <c r="VXG4" s="6"/>
      <c r="VXO4" s="6"/>
      <c r="VXW4" s="6"/>
      <c r="VYE4" s="6"/>
      <c r="VYM4" s="6"/>
      <c r="VYU4" s="6"/>
      <c r="VZC4" s="6"/>
      <c r="VZK4" s="6"/>
      <c r="VZS4" s="6"/>
      <c r="WAA4" s="6"/>
      <c r="WAI4" s="6"/>
      <c r="WAQ4" s="6"/>
      <c r="WAY4" s="6"/>
      <c r="WBG4" s="6"/>
      <c r="WBO4" s="6"/>
      <c r="WBW4" s="6"/>
      <c r="WCE4" s="6"/>
      <c r="WCM4" s="6"/>
      <c r="WCU4" s="6"/>
      <c r="WDC4" s="6"/>
      <c r="WDK4" s="6"/>
      <c r="WDS4" s="6"/>
      <c r="WEA4" s="6"/>
      <c r="WEI4" s="6"/>
      <c r="WEQ4" s="6"/>
      <c r="WEY4" s="6"/>
      <c r="WFG4" s="6"/>
      <c r="WFO4" s="6"/>
      <c r="WFW4" s="6"/>
      <c r="WGE4" s="6"/>
      <c r="WGM4" s="6"/>
      <c r="WGU4" s="6"/>
      <c r="WHC4" s="6"/>
      <c r="WHK4" s="6"/>
      <c r="WHS4" s="6"/>
      <c r="WIA4" s="6"/>
      <c r="WII4" s="6"/>
      <c r="WIQ4" s="6"/>
      <c r="WIY4" s="6"/>
      <c r="WJG4" s="6"/>
      <c r="WJO4" s="6"/>
      <c r="WJW4" s="6"/>
      <c r="WKE4" s="6"/>
      <c r="WKM4" s="6"/>
      <c r="WKU4" s="6"/>
      <c r="WLC4" s="6"/>
      <c r="WLK4" s="6"/>
      <c r="WLS4" s="6"/>
      <c r="WMA4" s="6"/>
      <c r="WMI4" s="6"/>
      <c r="WMQ4" s="6"/>
      <c r="WMY4" s="6"/>
      <c r="WNG4" s="6"/>
      <c r="WNO4" s="6"/>
      <c r="WNW4" s="6"/>
      <c r="WOE4" s="6"/>
      <c r="WOM4" s="6"/>
      <c r="WOU4" s="6"/>
      <c r="WPC4" s="6"/>
      <c r="WPK4" s="6"/>
      <c r="WPS4" s="6"/>
      <c r="WQA4" s="6"/>
      <c r="WQI4" s="6"/>
      <c r="WQQ4" s="6"/>
      <c r="WQY4" s="6"/>
      <c r="WRG4" s="6"/>
      <c r="WRO4" s="6"/>
      <c r="WRW4" s="6"/>
      <c r="WSE4" s="6"/>
      <c r="WSM4" s="6"/>
      <c r="WSU4" s="6"/>
      <c r="WTC4" s="6"/>
      <c r="WTK4" s="6"/>
      <c r="WTS4" s="6"/>
      <c r="WUA4" s="6"/>
      <c r="WUI4" s="6"/>
      <c r="WUQ4" s="6"/>
      <c r="WUY4" s="6"/>
      <c r="WVG4" s="6"/>
      <c r="WVO4" s="6"/>
      <c r="WVW4" s="6"/>
      <c r="WWE4" s="6"/>
      <c r="WWM4" s="6"/>
      <c r="WWU4" s="6"/>
      <c r="WXC4" s="6"/>
      <c r="WXK4" s="6"/>
      <c r="WXS4" s="6"/>
      <c r="WYA4" s="6"/>
      <c r="WYI4" s="6"/>
      <c r="WYQ4" s="6"/>
      <c r="WYY4" s="6"/>
      <c r="WZG4" s="6"/>
      <c r="WZO4" s="6"/>
      <c r="WZW4" s="6"/>
      <c r="XAE4" s="6"/>
      <c r="XAM4" s="6"/>
      <c r="XAU4" s="6"/>
      <c r="XBC4" s="6"/>
      <c r="XBK4" s="6"/>
      <c r="XBS4" s="6"/>
    </row>
    <row r="5" spans="1:1023 1031:2047 2055:3071 3079:4095 4103:5119 5127:6143 6151:7167 7175:8191 8199:9215 9223:10239 10247:11263 11271:12287 12295:13311 13319:14335 14343:15359 15367:16295" ht="15.9" customHeight="1" thickTop="1" thickBot="1">
      <c r="A5" s="407" t="s">
        <v>106</v>
      </c>
      <c r="B5" s="408"/>
      <c r="C5" s="690"/>
      <c r="D5" s="690"/>
      <c r="E5" s="690"/>
      <c r="F5" s="422" t="s">
        <v>266</v>
      </c>
      <c r="G5" s="420"/>
      <c r="H5" s="423"/>
      <c r="I5" s="171" t="s">
        <v>72</v>
      </c>
      <c r="J5" s="171"/>
      <c r="K5" s="171"/>
      <c r="L5" s="171"/>
      <c r="M5" s="171"/>
      <c r="N5" s="171"/>
      <c r="O5" s="171"/>
      <c r="P5" s="171"/>
      <c r="Q5" s="171"/>
      <c r="R5" s="171"/>
      <c r="S5" s="171"/>
      <c r="T5" s="171"/>
      <c r="U5" s="3"/>
      <c r="V5" s="3"/>
      <c r="W5" s="3"/>
      <c r="X5" s="3"/>
      <c r="Y5" s="3"/>
      <c r="Z5" s="3"/>
      <c r="AA5" s="3"/>
      <c r="AB5" s="3"/>
      <c r="AC5" s="3"/>
      <c r="AD5" s="26"/>
      <c r="AF5" s="3"/>
      <c r="AG5" s="12"/>
      <c r="AH5" s="12"/>
      <c r="AI5" s="12"/>
      <c r="AJ5" s="12"/>
      <c r="AK5" s="12"/>
      <c r="AL5" s="12"/>
      <c r="AM5" s="12"/>
      <c r="AN5" s="12"/>
      <c r="AO5" s="12"/>
      <c r="AP5" s="12"/>
      <c r="AQ5" s="12"/>
      <c r="AR5" s="12"/>
      <c r="DM5" s="6"/>
      <c r="DU5" s="6"/>
      <c r="EC5" s="6"/>
      <c r="EK5" s="6"/>
      <c r="EU5" s="6"/>
      <c r="FC5" s="6"/>
      <c r="FK5" s="6"/>
      <c r="FS5" s="6"/>
      <c r="GA5" s="6"/>
      <c r="GI5" s="6"/>
      <c r="GQ5" s="6"/>
      <c r="GY5" s="6"/>
      <c r="HG5" s="6"/>
      <c r="HO5" s="6"/>
      <c r="HW5" s="6"/>
      <c r="IE5" s="6"/>
      <c r="IM5" s="6"/>
      <c r="IU5" s="6"/>
      <c r="JC5" s="6"/>
      <c r="JK5" s="6"/>
      <c r="JS5" s="6"/>
      <c r="KA5" s="6"/>
      <c r="KI5" s="6"/>
      <c r="KQ5" s="6"/>
      <c r="KY5" s="6"/>
      <c r="LG5" s="6"/>
      <c r="LO5" s="6"/>
      <c r="LW5" s="6"/>
      <c r="ME5" s="6"/>
      <c r="MM5" s="6"/>
      <c r="MU5" s="6"/>
      <c r="NC5" s="6"/>
      <c r="NK5" s="6"/>
      <c r="NS5" s="6"/>
      <c r="OA5" s="6"/>
      <c r="OI5" s="6"/>
      <c r="OQ5" s="6"/>
      <c r="OY5" s="6"/>
      <c r="PG5" s="6"/>
      <c r="PO5" s="6"/>
      <c r="PW5" s="6"/>
      <c r="QE5" s="6"/>
      <c r="QM5" s="6"/>
      <c r="QU5" s="6"/>
      <c r="RC5" s="6"/>
      <c r="RK5" s="6"/>
      <c r="RS5" s="6"/>
      <c r="SA5" s="6"/>
      <c r="SI5" s="6"/>
      <c r="SQ5" s="6"/>
      <c r="SY5" s="6"/>
      <c r="TG5" s="6"/>
      <c r="TO5" s="6"/>
      <c r="TW5" s="6"/>
      <c r="UE5" s="6"/>
      <c r="UM5" s="6"/>
      <c r="UU5" s="6"/>
      <c r="VC5" s="6"/>
      <c r="VK5" s="6"/>
      <c r="VS5" s="6"/>
      <c r="WA5" s="6"/>
      <c r="WI5" s="6"/>
      <c r="WQ5" s="6"/>
      <c r="WY5" s="6"/>
      <c r="XG5" s="6"/>
      <c r="XO5" s="6"/>
      <c r="XW5" s="6"/>
      <c r="YE5" s="6"/>
      <c r="YM5" s="6"/>
      <c r="YU5" s="6"/>
      <c r="ZC5" s="6"/>
      <c r="ZK5" s="6"/>
      <c r="ZS5" s="6"/>
      <c r="AAA5" s="6"/>
      <c r="AAI5" s="6"/>
      <c r="AAQ5" s="6"/>
      <c r="AAY5" s="6"/>
      <c r="ABG5" s="6"/>
      <c r="ABO5" s="6"/>
      <c r="ABW5" s="6"/>
      <c r="ACE5" s="6"/>
      <c r="ACM5" s="6"/>
      <c r="ACU5" s="6"/>
      <c r="ADC5" s="6"/>
      <c r="ADK5" s="6"/>
      <c r="ADS5" s="6"/>
      <c r="AEA5" s="6"/>
      <c r="AEI5" s="6"/>
      <c r="AEQ5" s="6"/>
      <c r="AEY5" s="6"/>
      <c r="AFG5" s="6"/>
      <c r="AFO5" s="6"/>
      <c r="AFW5" s="6"/>
      <c r="AGE5" s="6"/>
      <c r="AGM5" s="6"/>
      <c r="AGU5" s="6"/>
      <c r="AHC5" s="6"/>
      <c r="AHK5" s="6"/>
      <c r="AHS5" s="6"/>
      <c r="AIA5" s="6"/>
      <c r="AII5" s="6"/>
      <c r="AIQ5" s="6"/>
      <c r="AIY5" s="6"/>
      <c r="AJG5" s="6"/>
      <c r="AJO5" s="6"/>
      <c r="AJW5" s="6"/>
      <c r="AKE5" s="6"/>
      <c r="AKM5" s="6"/>
      <c r="AKU5" s="6"/>
      <c r="ALC5" s="6"/>
      <c r="ALK5" s="6"/>
      <c r="ALS5" s="6"/>
      <c r="AMA5" s="6"/>
      <c r="AMI5" s="6"/>
      <c r="AMQ5" s="6"/>
      <c r="AMY5" s="6"/>
      <c r="ANG5" s="6"/>
      <c r="ANO5" s="6"/>
      <c r="ANW5" s="6"/>
      <c r="AOE5" s="6"/>
      <c r="AOM5" s="6"/>
      <c r="AOU5" s="6"/>
      <c r="APC5" s="6"/>
      <c r="APK5" s="6"/>
      <c r="APS5" s="6"/>
      <c r="AQA5" s="6"/>
      <c r="AQI5" s="6"/>
      <c r="AQQ5" s="6"/>
      <c r="AQY5" s="6"/>
      <c r="ARG5" s="6"/>
      <c r="ARO5" s="6"/>
      <c r="ARW5" s="6"/>
      <c r="ASE5" s="6"/>
      <c r="ASM5" s="6"/>
      <c r="ASU5" s="6"/>
      <c r="ATC5" s="6"/>
      <c r="ATK5" s="6"/>
      <c r="ATS5" s="6"/>
      <c r="AUA5" s="6"/>
      <c r="AUI5" s="6"/>
      <c r="AUQ5" s="6"/>
      <c r="AUY5" s="6"/>
      <c r="AVG5" s="6"/>
      <c r="AVO5" s="6"/>
      <c r="AVW5" s="6"/>
      <c r="AWE5" s="6"/>
      <c r="AWM5" s="6"/>
      <c r="AWU5" s="6"/>
      <c r="AXC5" s="6"/>
      <c r="AXK5" s="6"/>
      <c r="AXS5" s="6"/>
      <c r="AYA5" s="6"/>
      <c r="AYI5" s="6"/>
      <c r="AYQ5" s="6"/>
      <c r="AYY5" s="6"/>
      <c r="AZG5" s="6"/>
      <c r="AZO5" s="6"/>
      <c r="AZW5" s="6"/>
      <c r="BAE5" s="6"/>
      <c r="BAM5" s="6"/>
      <c r="BAU5" s="6"/>
      <c r="BBC5" s="6"/>
      <c r="BBK5" s="6"/>
      <c r="BBS5" s="6"/>
      <c r="BCA5" s="6"/>
      <c r="BCI5" s="6"/>
      <c r="BCQ5" s="6"/>
      <c r="BCY5" s="6"/>
      <c r="BDG5" s="6"/>
      <c r="BDO5" s="6"/>
      <c r="BDW5" s="6"/>
      <c r="BEE5" s="6"/>
      <c r="BEM5" s="6"/>
      <c r="BEU5" s="6"/>
      <c r="BFC5" s="6"/>
      <c r="BFK5" s="6"/>
      <c r="BFS5" s="6"/>
      <c r="BGA5" s="6"/>
      <c r="BGI5" s="6"/>
      <c r="BGQ5" s="6"/>
      <c r="BGY5" s="6"/>
      <c r="BHG5" s="6"/>
      <c r="BHO5" s="6"/>
      <c r="BHW5" s="6"/>
      <c r="BIE5" s="6"/>
      <c r="BIM5" s="6"/>
      <c r="BIU5" s="6"/>
      <c r="BJC5" s="6"/>
      <c r="BJK5" s="6"/>
      <c r="BJS5" s="6"/>
      <c r="BKA5" s="6"/>
      <c r="BKI5" s="6"/>
      <c r="BKQ5" s="6"/>
      <c r="BKY5" s="6"/>
      <c r="BLG5" s="6"/>
      <c r="BLO5" s="6"/>
      <c r="BLW5" s="6"/>
      <c r="BME5" s="6"/>
      <c r="BMM5" s="6"/>
      <c r="BMU5" s="6"/>
      <c r="BNC5" s="6"/>
      <c r="BNK5" s="6"/>
      <c r="BNS5" s="6"/>
      <c r="BOA5" s="6"/>
      <c r="BOI5" s="6"/>
      <c r="BOQ5" s="6"/>
      <c r="BOY5" s="6"/>
      <c r="BPG5" s="6"/>
      <c r="BPO5" s="6"/>
      <c r="BPW5" s="6"/>
      <c r="BQE5" s="6"/>
      <c r="BQM5" s="6"/>
      <c r="BQU5" s="6"/>
      <c r="BRC5" s="6"/>
      <c r="BRK5" s="6"/>
      <c r="BRS5" s="6"/>
      <c r="BSA5" s="6"/>
      <c r="BSI5" s="6"/>
      <c r="BSQ5" s="6"/>
      <c r="BSY5" s="6"/>
      <c r="BTG5" s="6"/>
      <c r="BTO5" s="6"/>
      <c r="BTW5" s="6"/>
      <c r="BUE5" s="6"/>
      <c r="BUM5" s="6"/>
      <c r="BUU5" s="6"/>
      <c r="BVC5" s="6"/>
      <c r="BVK5" s="6"/>
      <c r="BVS5" s="6"/>
      <c r="BWA5" s="6"/>
      <c r="BWI5" s="6"/>
      <c r="BWQ5" s="6"/>
      <c r="BWY5" s="6"/>
      <c r="BXG5" s="6"/>
      <c r="BXO5" s="6"/>
      <c r="BXW5" s="6"/>
      <c r="BYE5" s="6"/>
      <c r="BYM5" s="6"/>
      <c r="BYU5" s="6"/>
      <c r="BZC5" s="6"/>
      <c r="BZK5" s="6"/>
      <c r="BZS5" s="6"/>
      <c r="CAA5" s="6"/>
      <c r="CAI5" s="6"/>
      <c r="CAQ5" s="6"/>
      <c r="CAY5" s="6"/>
      <c r="CBG5" s="6"/>
      <c r="CBO5" s="6"/>
      <c r="CBW5" s="6"/>
      <c r="CCE5" s="6"/>
      <c r="CCM5" s="6"/>
      <c r="CCU5" s="6"/>
      <c r="CDC5" s="6"/>
      <c r="CDK5" s="6"/>
      <c r="CDS5" s="6"/>
      <c r="CEA5" s="6"/>
      <c r="CEI5" s="6"/>
      <c r="CEQ5" s="6"/>
      <c r="CEY5" s="6"/>
      <c r="CFG5" s="6"/>
      <c r="CFO5" s="6"/>
      <c r="CFW5" s="6"/>
      <c r="CGE5" s="6"/>
      <c r="CGM5" s="6"/>
      <c r="CGU5" s="6"/>
      <c r="CHC5" s="6"/>
      <c r="CHK5" s="6"/>
      <c r="CHS5" s="6"/>
      <c r="CIA5" s="6"/>
      <c r="CII5" s="6"/>
      <c r="CIQ5" s="6"/>
      <c r="CIY5" s="6"/>
      <c r="CJG5" s="6"/>
      <c r="CJO5" s="6"/>
      <c r="CJW5" s="6"/>
      <c r="CKE5" s="6"/>
      <c r="CKM5" s="6"/>
      <c r="CKU5" s="6"/>
      <c r="CLC5" s="6"/>
      <c r="CLK5" s="6"/>
      <c r="CLS5" s="6"/>
      <c r="CMA5" s="6"/>
      <c r="CMI5" s="6"/>
      <c r="CMQ5" s="6"/>
      <c r="CMY5" s="6"/>
      <c r="CNG5" s="6"/>
      <c r="CNO5" s="6"/>
      <c r="CNW5" s="6"/>
      <c r="COE5" s="6"/>
      <c r="COM5" s="6"/>
      <c r="COU5" s="6"/>
      <c r="CPC5" s="6"/>
      <c r="CPK5" s="6"/>
      <c r="CPS5" s="6"/>
      <c r="CQA5" s="6"/>
      <c r="CQI5" s="6"/>
      <c r="CQQ5" s="6"/>
      <c r="CQY5" s="6"/>
      <c r="CRG5" s="6"/>
      <c r="CRO5" s="6"/>
      <c r="CRW5" s="6"/>
      <c r="CSE5" s="6"/>
      <c r="CSM5" s="6"/>
      <c r="CSU5" s="6"/>
      <c r="CTC5" s="6"/>
      <c r="CTK5" s="6"/>
      <c r="CTS5" s="6"/>
      <c r="CUA5" s="6"/>
      <c r="CUI5" s="6"/>
      <c r="CUQ5" s="6"/>
      <c r="CUY5" s="6"/>
      <c r="CVG5" s="6"/>
      <c r="CVO5" s="6"/>
      <c r="CVW5" s="6"/>
      <c r="CWE5" s="6"/>
      <c r="CWM5" s="6"/>
      <c r="CWU5" s="6"/>
      <c r="CXC5" s="6"/>
      <c r="CXK5" s="6"/>
      <c r="CXS5" s="6"/>
      <c r="CYA5" s="6"/>
      <c r="CYI5" s="6"/>
      <c r="CYQ5" s="6"/>
      <c r="CYY5" s="6"/>
      <c r="CZG5" s="6"/>
      <c r="CZO5" s="6"/>
      <c r="CZW5" s="6"/>
      <c r="DAE5" s="6"/>
      <c r="DAM5" s="6"/>
      <c r="DAU5" s="6"/>
      <c r="DBC5" s="6"/>
      <c r="DBK5" s="6"/>
      <c r="DBS5" s="6"/>
      <c r="DCA5" s="6"/>
      <c r="DCI5" s="6"/>
      <c r="DCQ5" s="6"/>
      <c r="DCY5" s="6"/>
      <c r="DDG5" s="6"/>
      <c r="DDO5" s="6"/>
      <c r="DDW5" s="6"/>
      <c r="DEE5" s="6"/>
      <c r="DEM5" s="6"/>
      <c r="DEU5" s="6"/>
      <c r="DFC5" s="6"/>
      <c r="DFK5" s="6"/>
      <c r="DFS5" s="6"/>
      <c r="DGA5" s="6"/>
      <c r="DGI5" s="6"/>
      <c r="DGQ5" s="6"/>
      <c r="DGY5" s="6"/>
      <c r="DHG5" s="6"/>
      <c r="DHO5" s="6"/>
      <c r="DHW5" s="6"/>
      <c r="DIE5" s="6"/>
      <c r="DIM5" s="6"/>
      <c r="DIU5" s="6"/>
      <c r="DJC5" s="6"/>
      <c r="DJK5" s="6"/>
      <c r="DJS5" s="6"/>
      <c r="DKA5" s="6"/>
      <c r="DKI5" s="6"/>
      <c r="DKQ5" s="6"/>
      <c r="DKY5" s="6"/>
      <c r="DLG5" s="6"/>
      <c r="DLO5" s="6"/>
      <c r="DLW5" s="6"/>
      <c r="DME5" s="6"/>
      <c r="DMM5" s="6"/>
      <c r="DMU5" s="6"/>
      <c r="DNC5" s="6"/>
      <c r="DNK5" s="6"/>
      <c r="DNS5" s="6"/>
      <c r="DOA5" s="6"/>
      <c r="DOI5" s="6"/>
      <c r="DOQ5" s="6"/>
      <c r="DOY5" s="6"/>
      <c r="DPG5" s="6"/>
      <c r="DPO5" s="6"/>
      <c r="DPW5" s="6"/>
      <c r="DQE5" s="6"/>
      <c r="DQM5" s="6"/>
      <c r="DQU5" s="6"/>
      <c r="DRC5" s="6"/>
      <c r="DRK5" s="6"/>
      <c r="DRS5" s="6"/>
      <c r="DSA5" s="6"/>
      <c r="DSI5" s="6"/>
      <c r="DSQ5" s="6"/>
      <c r="DSY5" s="6"/>
      <c r="DTG5" s="6"/>
      <c r="DTO5" s="6"/>
      <c r="DTW5" s="6"/>
      <c r="DUE5" s="6"/>
      <c r="DUM5" s="6"/>
      <c r="DUU5" s="6"/>
      <c r="DVC5" s="6"/>
      <c r="DVK5" s="6"/>
      <c r="DVS5" s="6"/>
      <c r="DWA5" s="6"/>
      <c r="DWI5" s="6"/>
      <c r="DWQ5" s="6"/>
      <c r="DWY5" s="6"/>
      <c r="DXG5" s="6"/>
      <c r="DXO5" s="6"/>
      <c r="DXW5" s="6"/>
      <c r="DYE5" s="6"/>
      <c r="DYM5" s="6"/>
      <c r="DYU5" s="6"/>
      <c r="DZC5" s="6"/>
      <c r="DZK5" s="6"/>
      <c r="DZS5" s="6"/>
      <c r="EAA5" s="6"/>
      <c r="EAI5" s="6"/>
      <c r="EAQ5" s="6"/>
      <c r="EAY5" s="6"/>
      <c r="EBG5" s="6"/>
      <c r="EBO5" s="6"/>
      <c r="EBW5" s="6"/>
      <c r="ECE5" s="6"/>
      <c r="ECM5" s="6"/>
      <c r="ECU5" s="6"/>
      <c r="EDC5" s="6"/>
      <c r="EDK5" s="6"/>
      <c r="EDS5" s="6"/>
      <c r="EEA5" s="6"/>
      <c r="EEI5" s="6"/>
      <c r="EEQ5" s="6"/>
      <c r="EEY5" s="6"/>
      <c r="EFG5" s="6"/>
      <c r="EFO5" s="6"/>
      <c r="EFW5" s="6"/>
      <c r="EGE5" s="6"/>
      <c r="EGM5" s="6"/>
      <c r="EGU5" s="6"/>
      <c r="EHC5" s="6"/>
      <c r="EHK5" s="6"/>
      <c r="EHS5" s="6"/>
      <c r="EIA5" s="6"/>
      <c r="EII5" s="6"/>
      <c r="EIQ5" s="6"/>
      <c r="EIY5" s="6"/>
      <c r="EJG5" s="6"/>
      <c r="EJO5" s="6"/>
      <c r="EJW5" s="6"/>
      <c r="EKE5" s="6"/>
      <c r="EKM5" s="6"/>
      <c r="EKU5" s="6"/>
      <c r="ELC5" s="6"/>
      <c r="ELK5" s="6"/>
      <c r="ELS5" s="6"/>
      <c r="EMA5" s="6"/>
      <c r="EMI5" s="6"/>
      <c r="EMQ5" s="6"/>
      <c r="EMY5" s="6"/>
      <c r="ENG5" s="6"/>
      <c r="ENO5" s="6"/>
      <c r="ENW5" s="6"/>
      <c r="EOE5" s="6"/>
      <c r="EOM5" s="6"/>
      <c r="EOU5" s="6"/>
      <c r="EPC5" s="6"/>
      <c r="EPK5" s="6"/>
      <c r="EPS5" s="6"/>
      <c r="EQA5" s="6"/>
      <c r="EQI5" s="6"/>
      <c r="EQQ5" s="6"/>
      <c r="EQY5" s="6"/>
      <c r="ERG5" s="6"/>
      <c r="ERO5" s="6"/>
      <c r="ERW5" s="6"/>
      <c r="ESE5" s="6"/>
      <c r="ESM5" s="6"/>
      <c r="ESU5" s="6"/>
      <c r="ETC5" s="6"/>
      <c r="ETK5" s="6"/>
      <c r="ETS5" s="6"/>
      <c r="EUA5" s="6"/>
      <c r="EUI5" s="6"/>
      <c r="EUQ5" s="6"/>
      <c r="EUY5" s="6"/>
      <c r="EVG5" s="6"/>
      <c r="EVO5" s="6"/>
      <c r="EVW5" s="6"/>
      <c r="EWE5" s="6"/>
      <c r="EWM5" s="6"/>
      <c r="EWU5" s="6"/>
      <c r="EXC5" s="6"/>
      <c r="EXK5" s="6"/>
      <c r="EXS5" s="6"/>
      <c r="EYA5" s="6"/>
      <c r="EYI5" s="6"/>
      <c r="EYQ5" s="6"/>
      <c r="EYY5" s="6"/>
      <c r="EZG5" s="6"/>
      <c r="EZO5" s="6"/>
      <c r="EZW5" s="6"/>
      <c r="FAE5" s="6"/>
      <c r="FAM5" s="6"/>
      <c r="FAU5" s="6"/>
      <c r="FBC5" s="6"/>
      <c r="FBK5" s="6"/>
      <c r="FBS5" s="6"/>
      <c r="FCA5" s="6"/>
      <c r="FCI5" s="6"/>
      <c r="FCQ5" s="6"/>
      <c r="FCY5" s="6"/>
      <c r="FDG5" s="6"/>
      <c r="FDO5" s="6"/>
      <c r="FDW5" s="6"/>
      <c r="FEE5" s="6"/>
      <c r="FEM5" s="6"/>
      <c r="FEU5" s="6"/>
      <c r="FFC5" s="6"/>
      <c r="FFK5" s="6"/>
      <c r="FFS5" s="6"/>
      <c r="FGA5" s="6"/>
      <c r="FGI5" s="6"/>
      <c r="FGQ5" s="6"/>
      <c r="FGY5" s="6"/>
      <c r="FHG5" s="6"/>
      <c r="FHO5" s="6"/>
      <c r="FHW5" s="6"/>
      <c r="FIE5" s="6"/>
      <c r="FIM5" s="6"/>
      <c r="FIU5" s="6"/>
      <c r="FJC5" s="6"/>
      <c r="FJK5" s="6"/>
      <c r="FJS5" s="6"/>
      <c r="FKA5" s="6"/>
      <c r="FKI5" s="6"/>
      <c r="FKQ5" s="6"/>
      <c r="FKY5" s="6"/>
      <c r="FLG5" s="6"/>
      <c r="FLO5" s="6"/>
      <c r="FLW5" s="6"/>
      <c r="FME5" s="6"/>
      <c r="FMM5" s="6"/>
      <c r="FMU5" s="6"/>
      <c r="FNC5" s="6"/>
      <c r="FNK5" s="6"/>
      <c r="FNS5" s="6"/>
      <c r="FOA5" s="6"/>
      <c r="FOI5" s="6"/>
      <c r="FOQ5" s="6"/>
      <c r="FOY5" s="6"/>
      <c r="FPG5" s="6"/>
      <c r="FPO5" s="6"/>
      <c r="FPW5" s="6"/>
      <c r="FQE5" s="6"/>
      <c r="FQM5" s="6"/>
      <c r="FQU5" s="6"/>
      <c r="FRC5" s="6"/>
      <c r="FRK5" s="6"/>
      <c r="FRS5" s="6"/>
      <c r="FSA5" s="6"/>
      <c r="FSI5" s="6"/>
      <c r="FSQ5" s="6"/>
      <c r="FSY5" s="6"/>
      <c r="FTG5" s="6"/>
      <c r="FTO5" s="6"/>
      <c r="FTW5" s="6"/>
      <c r="FUE5" s="6"/>
      <c r="FUM5" s="6"/>
      <c r="FUU5" s="6"/>
      <c r="FVC5" s="6"/>
      <c r="FVK5" s="6"/>
      <c r="FVS5" s="6"/>
      <c r="FWA5" s="6"/>
      <c r="FWI5" s="6"/>
      <c r="FWQ5" s="6"/>
      <c r="FWY5" s="6"/>
      <c r="FXG5" s="6"/>
      <c r="FXO5" s="6"/>
      <c r="FXW5" s="6"/>
      <c r="FYE5" s="6"/>
      <c r="FYM5" s="6"/>
      <c r="FYU5" s="6"/>
      <c r="FZC5" s="6"/>
      <c r="FZK5" s="6"/>
      <c r="FZS5" s="6"/>
      <c r="GAA5" s="6"/>
      <c r="GAI5" s="6"/>
      <c r="GAQ5" s="6"/>
      <c r="GAY5" s="6"/>
      <c r="GBG5" s="6"/>
      <c r="GBO5" s="6"/>
      <c r="GBW5" s="6"/>
      <c r="GCE5" s="6"/>
      <c r="GCM5" s="6"/>
      <c r="GCU5" s="6"/>
      <c r="GDC5" s="6"/>
      <c r="GDK5" s="6"/>
      <c r="GDS5" s="6"/>
      <c r="GEA5" s="6"/>
      <c r="GEI5" s="6"/>
      <c r="GEQ5" s="6"/>
      <c r="GEY5" s="6"/>
      <c r="GFG5" s="6"/>
      <c r="GFO5" s="6"/>
      <c r="GFW5" s="6"/>
      <c r="GGE5" s="6"/>
      <c r="GGM5" s="6"/>
      <c r="GGU5" s="6"/>
      <c r="GHC5" s="6"/>
      <c r="GHK5" s="6"/>
      <c r="GHS5" s="6"/>
      <c r="GIA5" s="6"/>
      <c r="GII5" s="6"/>
      <c r="GIQ5" s="6"/>
      <c r="GIY5" s="6"/>
      <c r="GJG5" s="6"/>
      <c r="GJO5" s="6"/>
      <c r="GJW5" s="6"/>
      <c r="GKE5" s="6"/>
      <c r="GKM5" s="6"/>
      <c r="GKU5" s="6"/>
      <c r="GLC5" s="6"/>
      <c r="GLK5" s="6"/>
      <c r="GLS5" s="6"/>
      <c r="GMA5" s="6"/>
      <c r="GMI5" s="6"/>
      <c r="GMQ5" s="6"/>
      <c r="GMY5" s="6"/>
      <c r="GNG5" s="6"/>
      <c r="GNO5" s="6"/>
      <c r="GNW5" s="6"/>
      <c r="GOE5" s="6"/>
      <c r="GOM5" s="6"/>
      <c r="GOU5" s="6"/>
      <c r="GPC5" s="6"/>
      <c r="GPK5" s="6"/>
      <c r="GPS5" s="6"/>
      <c r="GQA5" s="6"/>
      <c r="GQI5" s="6"/>
      <c r="GQQ5" s="6"/>
      <c r="GQY5" s="6"/>
      <c r="GRG5" s="6"/>
      <c r="GRO5" s="6"/>
      <c r="GRW5" s="6"/>
      <c r="GSE5" s="6"/>
      <c r="GSM5" s="6"/>
      <c r="GSU5" s="6"/>
      <c r="GTC5" s="6"/>
      <c r="GTK5" s="6"/>
      <c r="GTS5" s="6"/>
      <c r="GUA5" s="6"/>
      <c r="GUI5" s="6"/>
      <c r="GUQ5" s="6"/>
      <c r="GUY5" s="6"/>
      <c r="GVG5" s="6"/>
      <c r="GVO5" s="6"/>
      <c r="GVW5" s="6"/>
      <c r="GWE5" s="6"/>
      <c r="GWM5" s="6"/>
      <c r="GWU5" s="6"/>
      <c r="GXC5" s="6"/>
      <c r="GXK5" s="6"/>
      <c r="GXS5" s="6"/>
      <c r="GYA5" s="6"/>
      <c r="GYI5" s="6"/>
      <c r="GYQ5" s="6"/>
      <c r="GYY5" s="6"/>
      <c r="GZG5" s="6"/>
      <c r="GZO5" s="6"/>
      <c r="GZW5" s="6"/>
      <c r="HAE5" s="6"/>
      <c r="HAM5" s="6"/>
      <c r="HAU5" s="6"/>
      <c r="HBC5" s="6"/>
      <c r="HBK5" s="6"/>
      <c r="HBS5" s="6"/>
      <c r="HCA5" s="6"/>
      <c r="HCI5" s="6"/>
      <c r="HCQ5" s="6"/>
      <c r="HCY5" s="6"/>
      <c r="HDG5" s="6"/>
      <c r="HDO5" s="6"/>
      <c r="HDW5" s="6"/>
      <c r="HEE5" s="6"/>
      <c r="HEM5" s="6"/>
      <c r="HEU5" s="6"/>
      <c r="HFC5" s="6"/>
      <c r="HFK5" s="6"/>
      <c r="HFS5" s="6"/>
      <c r="HGA5" s="6"/>
      <c r="HGI5" s="6"/>
      <c r="HGQ5" s="6"/>
      <c r="HGY5" s="6"/>
      <c r="HHG5" s="6"/>
      <c r="HHO5" s="6"/>
      <c r="HHW5" s="6"/>
      <c r="HIE5" s="6"/>
      <c r="HIM5" s="6"/>
      <c r="HIU5" s="6"/>
      <c r="HJC5" s="6"/>
      <c r="HJK5" s="6"/>
      <c r="HJS5" s="6"/>
      <c r="HKA5" s="6"/>
      <c r="HKI5" s="6"/>
      <c r="HKQ5" s="6"/>
      <c r="HKY5" s="6"/>
      <c r="HLG5" s="6"/>
      <c r="HLO5" s="6"/>
      <c r="HLW5" s="6"/>
      <c r="HME5" s="6"/>
      <c r="HMM5" s="6"/>
      <c r="HMU5" s="6"/>
      <c r="HNC5" s="6"/>
      <c r="HNK5" s="6"/>
      <c r="HNS5" s="6"/>
      <c r="HOA5" s="6"/>
      <c r="HOI5" s="6"/>
      <c r="HOQ5" s="6"/>
      <c r="HOY5" s="6"/>
      <c r="HPG5" s="6"/>
      <c r="HPO5" s="6"/>
      <c r="HPW5" s="6"/>
      <c r="HQE5" s="6"/>
      <c r="HQM5" s="6"/>
      <c r="HQU5" s="6"/>
      <c r="HRC5" s="6"/>
      <c r="HRK5" s="6"/>
      <c r="HRS5" s="6"/>
      <c r="HSA5" s="6"/>
      <c r="HSI5" s="6"/>
      <c r="HSQ5" s="6"/>
      <c r="HSY5" s="6"/>
      <c r="HTG5" s="6"/>
      <c r="HTO5" s="6"/>
      <c r="HTW5" s="6"/>
      <c r="HUE5" s="6"/>
      <c r="HUM5" s="6"/>
      <c r="HUU5" s="6"/>
      <c r="HVC5" s="6"/>
      <c r="HVK5" s="6"/>
      <c r="HVS5" s="6"/>
      <c r="HWA5" s="6"/>
      <c r="HWI5" s="6"/>
      <c r="HWQ5" s="6"/>
      <c r="HWY5" s="6"/>
      <c r="HXG5" s="6"/>
      <c r="HXO5" s="6"/>
      <c r="HXW5" s="6"/>
      <c r="HYE5" s="6"/>
      <c r="HYM5" s="6"/>
      <c r="HYU5" s="6"/>
      <c r="HZC5" s="6"/>
      <c r="HZK5" s="6"/>
      <c r="HZS5" s="6"/>
      <c r="IAA5" s="6"/>
      <c r="IAI5" s="6"/>
      <c r="IAQ5" s="6"/>
      <c r="IAY5" s="6"/>
      <c r="IBG5" s="6"/>
      <c r="IBO5" s="6"/>
      <c r="IBW5" s="6"/>
      <c r="ICE5" s="6"/>
      <c r="ICM5" s="6"/>
      <c r="ICU5" s="6"/>
      <c r="IDC5" s="6"/>
      <c r="IDK5" s="6"/>
      <c r="IDS5" s="6"/>
      <c r="IEA5" s="6"/>
      <c r="IEI5" s="6"/>
      <c r="IEQ5" s="6"/>
      <c r="IEY5" s="6"/>
      <c r="IFG5" s="6"/>
      <c r="IFO5" s="6"/>
      <c r="IFW5" s="6"/>
      <c r="IGE5" s="6"/>
      <c r="IGM5" s="6"/>
      <c r="IGU5" s="6"/>
      <c r="IHC5" s="6"/>
      <c r="IHK5" s="6"/>
      <c r="IHS5" s="6"/>
      <c r="IIA5" s="6"/>
      <c r="III5" s="6"/>
      <c r="IIQ5" s="6"/>
      <c r="IIY5" s="6"/>
      <c r="IJG5" s="6"/>
      <c r="IJO5" s="6"/>
      <c r="IJW5" s="6"/>
      <c r="IKE5" s="6"/>
      <c r="IKM5" s="6"/>
      <c r="IKU5" s="6"/>
      <c r="ILC5" s="6"/>
      <c r="ILK5" s="6"/>
      <c r="ILS5" s="6"/>
      <c r="IMA5" s="6"/>
      <c r="IMI5" s="6"/>
      <c r="IMQ5" s="6"/>
      <c r="IMY5" s="6"/>
      <c r="ING5" s="6"/>
      <c r="INO5" s="6"/>
      <c r="INW5" s="6"/>
      <c r="IOE5" s="6"/>
      <c r="IOM5" s="6"/>
      <c r="IOU5" s="6"/>
      <c r="IPC5" s="6"/>
      <c r="IPK5" s="6"/>
      <c r="IPS5" s="6"/>
      <c r="IQA5" s="6"/>
      <c r="IQI5" s="6"/>
      <c r="IQQ5" s="6"/>
      <c r="IQY5" s="6"/>
      <c r="IRG5" s="6"/>
      <c r="IRO5" s="6"/>
      <c r="IRW5" s="6"/>
      <c r="ISE5" s="6"/>
      <c r="ISM5" s="6"/>
      <c r="ISU5" s="6"/>
      <c r="ITC5" s="6"/>
      <c r="ITK5" s="6"/>
      <c r="ITS5" s="6"/>
      <c r="IUA5" s="6"/>
      <c r="IUI5" s="6"/>
      <c r="IUQ5" s="6"/>
      <c r="IUY5" s="6"/>
      <c r="IVG5" s="6"/>
      <c r="IVO5" s="6"/>
      <c r="IVW5" s="6"/>
      <c r="IWE5" s="6"/>
      <c r="IWM5" s="6"/>
      <c r="IWU5" s="6"/>
      <c r="IXC5" s="6"/>
      <c r="IXK5" s="6"/>
      <c r="IXS5" s="6"/>
      <c r="IYA5" s="6"/>
      <c r="IYI5" s="6"/>
      <c r="IYQ5" s="6"/>
      <c r="IYY5" s="6"/>
      <c r="IZG5" s="6"/>
      <c r="IZO5" s="6"/>
      <c r="IZW5" s="6"/>
      <c r="JAE5" s="6"/>
      <c r="JAM5" s="6"/>
      <c r="JAU5" s="6"/>
      <c r="JBC5" s="6"/>
      <c r="JBK5" s="6"/>
      <c r="JBS5" s="6"/>
      <c r="JCA5" s="6"/>
      <c r="JCI5" s="6"/>
      <c r="JCQ5" s="6"/>
      <c r="JCY5" s="6"/>
      <c r="JDG5" s="6"/>
      <c r="JDO5" s="6"/>
      <c r="JDW5" s="6"/>
      <c r="JEE5" s="6"/>
      <c r="JEM5" s="6"/>
      <c r="JEU5" s="6"/>
      <c r="JFC5" s="6"/>
      <c r="JFK5" s="6"/>
      <c r="JFS5" s="6"/>
      <c r="JGA5" s="6"/>
      <c r="JGI5" s="6"/>
      <c r="JGQ5" s="6"/>
      <c r="JGY5" s="6"/>
      <c r="JHG5" s="6"/>
      <c r="JHO5" s="6"/>
      <c r="JHW5" s="6"/>
      <c r="JIE5" s="6"/>
      <c r="JIM5" s="6"/>
      <c r="JIU5" s="6"/>
      <c r="JJC5" s="6"/>
      <c r="JJK5" s="6"/>
      <c r="JJS5" s="6"/>
      <c r="JKA5" s="6"/>
      <c r="JKI5" s="6"/>
      <c r="JKQ5" s="6"/>
      <c r="JKY5" s="6"/>
      <c r="JLG5" s="6"/>
      <c r="JLO5" s="6"/>
      <c r="JLW5" s="6"/>
      <c r="JME5" s="6"/>
      <c r="JMM5" s="6"/>
      <c r="JMU5" s="6"/>
      <c r="JNC5" s="6"/>
      <c r="JNK5" s="6"/>
      <c r="JNS5" s="6"/>
      <c r="JOA5" s="6"/>
      <c r="JOI5" s="6"/>
      <c r="JOQ5" s="6"/>
      <c r="JOY5" s="6"/>
      <c r="JPG5" s="6"/>
      <c r="JPO5" s="6"/>
      <c r="JPW5" s="6"/>
      <c r="JQE5" s="6"/>
      <c r="JQM5" s="6"/>
      <c r="JQU5" s="6"/>
      <c r="JRC5" s="6"/>
      <c r="JRK5" s="6"/>
      <c r="JRS5" s="6"/>
      <c r="JSA5" s="6"/>
      <c r="JSI5" s="6"/>
      <c r="JSQ5" s="6"/>
      <c r="JSY5" s="6"/>
      <c r="JTG5" s="6"/>
      <c r="JTO5" s="6"/>
      <c r="JTW5" s="6"/>
      <c r="JUE5" s="6"/>
      <c r="JUM5" s="6"/>
      <c r="JUU5" s="6"/>
      <c r="JVC5" s="6"/>
      <c r="JVK5" s="6"/>
      <c r="JVS5" s="6"/>
      <c r="JWA5" s="6"/>
      <c r="JWI5" s="6"/>
      <c r="JWQ5" s="6"/>
      <c r="JWY5" s="6"/>
      <c r="JXG5" s="6"/>
      <c r="JXO5" s="6"/>
      <c r="JXW5" s="6"/>
      <c r="JYE5" s="6"/>
      <c r="JYM5" s="6"/>
      <c r="JYU5" s="6"/>
      <c r="JZC5" s="6"/>
      <c r="JZK5" s="6"/>
      <c r="JZS5" s="6"/>
      <c r="KAA5" s="6"/>
      <c r="KAI5" s="6"/>
      <c r="KAQ5" s="6"/>
      <c r="KAY5" s="6"/>
      <c r="KBG5" s="6"/>
      <c r="KBO5" s="6"/>
      <c r="KBW5" s="6"/>
      <c r="KCE5" s="6"/>
      <c r="KCM5" s="6"/>
      <c r="KCU5" s="6"/>
      <c r="KDC5" s="6"/>
      <c r="KDK5" s="6"/>
      <c r="KDS5" s="6"/>
      <c r="KEA5" s="6"/>
      <c r="KEI5" s="6"/>
      <c r="KEQ5" s="6"/>
      <c r="KEY5" s="6"/>
      <c r="KFG5" s="6"/>
      <c r="KFO5" s="6"/>
      <c r="KFW5" s="6"/>
      <c r="KGE5" s="6"/>
      <c r="KGM5" s="6"/>
      <c r="KGU5" s="6"/>
      <c r="KHC5" s="6"/>
      <c r="KHK5" s="6"/>
      <c r="KHS5" s="6"/>
      <c r="KIA5" s="6"/>
      <c r="KII5" s="6"/>
      <c r="KIQ5" s="6"/>
      <c r="KIY5" s="6"/>
      <c r="KJG5" s="6"/>
      <c r="KJO5" s="6"/>
      <c r="KJW5" s="6"/>
      <c r="KKE5" s="6"/>
      <c r="KKM5" s="6"/>
      <c r="KKU5" s="6"/>
      <c r="KLC5" s="6"/>
      <c r="KLK5" s="6"/>
      <c r="KLS5" s="6"/>
      <c r="KMA5" s="6"/>
      <c r="KMI5" s="6"/>
      <c r="KMQ5" s="6"/>
      <c r="KMY5" s="6"/>
      <c r="KNG5" s="6"/>
      <c r="KNO5" s="6"/>
      <c r="KNW5" s="6"/>
      <c r="KOE5" s="6"/>
      <c r="KOM5" s="6"/>
      <c r="KOU5" s="6"/>
      <c r="KPC5" s="6"/>
      <c r="KPK5" s="6"/>
      <c r="KPS5" s="6"/>
      <c r="KQA5" s="6"/>
      <c r="KQI5" s="6"/>
      <c r="KQQ5" s="6"/>
      <c r="KQY5" s="6"/>
      <c r="KRG5" s="6"/>
      <c r="KRO5" s="6"/>
      <c r="KRW5" s="6"/>
      <c r="KSE5" s="6"/>
      <c r="KSM5" s="6"/>
      <c r="KSU5" s="6"/>
      <c r="KTC5" s="6"/>
      <c r="KTK5" s="6"/>
      <c r="KTS5" s="6"/>
      <c r="KUA5" s="6"/>
      <c r="KUI5" s="6"/>
      <c r="KUQ5" s="6"/>
      <c r="KUY5" s="6"/>
      <c r="KVG5" s="6"/>
      <c r="KVO5" s="6"/>
      <c r="KVW5" s="6"/>
      <c r="KWE5" s="6"/>
      <c r="KWM5" s="6"/>
      <c r="KWU5" s="6"/>
      <c r="KXC5" s="6"/>
      <c r="KXK5" s="6"/>
      <c r="KXS5" s="6"/>
      <c r="KYA5" s="6"/>
      <c r="KYI5" s="6"/>
      <c r="KYQ5" s="6"/>
      <c r="KYY5" s="6"/>
      <c r="KZG5" s="6"/>
      <c r="KZO5" s="6"/>
      <c r="KZW5" s="6"/>
      <c r="LAE5" s="6"/>
      <c r="LAM5" s="6"/>
      <c r="LAU5" s="6"/>
      <c r="LBC5" s="6"/>
      <c r="LBK5" s="6"/>
      <c r="LBS5" s="6"/>
      <c r="LCA5" s="6"/>
      <c r="LCI5" s="6"/>
      <c r="LCQ5" s="6"/>
      <c r="LCY5" s="6"/>
      <c r="LDG5" s="6"/>
      <c r="LDO5" s="6"/>
      <c r="LDW5" s="6"/>
      <c r="LEE5" s="6"/>
      <c r="LEM5" s="6"/>
      <c r="LEU5" s="6"/>
      <c r="LFC5" s="6"/>
      <c r="LFK5" s="6"/>
      <c r="LFS5" s="6"/>
      <c r="LGA5" s="6"/>
      <c r="LGI5" s="6"/>
      <c r="LGQ5" s="6"/>
      <c r="LGY5" s="6"/>
      <c r="LHG5" s="6"/>
      <c r="LHO5" s="6"/>
      <c r="LHW5" s="6"/>
      <c r="LIE5" s="6"/>
      <c r="LIM5" s="6"/>
      <c r="LIU5" s="6"/>
      <c r="LJC5" s="6"/>
      <c r="LJK5" s="6"/>
      <c r="LJS5" s="6"/>
      <c r="LKA5" s="6"/>
      <c r="LKI5" s="6"/>
      <c r="LKQ5" s="6"/>
      <c r="LKY5" s="6"/>
      <c r="LLG5" s="6"/>
      <c r="LLO5" s="6"/>
      <c r="LLW5" s="6"/>
      <c r="LME5" s="6"/>
      <c r="LMM5" s="6"/>
      <c r="LMU5" s="6"/>
      <c r="LNC5" s="6"/>
      <c r="LNK5" s="6"/>
      <c r="LNS5" s="6"/>
      <c r="LOA5" s="6"/>
      <c r="LOI5" s="6"/>
      <c r="LOQ5" s="6"/>
      <c r="LOY5" s="6"/>
      <c r="LPG5" s="6"/>
      <c r="LPO5" s="6"/>
      <c r="LPW5" s="6"/>
      <c r="LQE5" s="6"/>
      <c r="LQM5" s="6"/>
      <c r="LQU5" s="6"/>
      <c r="LRC5" s="6"/>
      <c r="LRK5" s="6"/>
      <c r="LRS5" s="6"/>
      <c r="LSA5" s="6"/>
      <c r="LSI5" s="6"/>
      <c r="LSQ5" s="6"/>
      <c r="LSY5" s="6"/>
      <c r="LTG5" s="6"/>
      <c r="LTO5" s="6"/>
      <c r="LTW5" s="6"/>
      <c r="LUE5" s="6"/>
      <c r="LUM5" s="6"/>
      <c r="LUU5" s="6"/>
      <c r="LVC5" s="6"/>
      <c r="LVK5" s="6"/>
      <c r="LVS5" s="6"/>
      <c r="LWA5" s="6"/>
      <c r="LWI5" s="6"/>
      <c r="LWQ5" s="6"/>
      <c r="LWY5" s="6"/>
      <c r="LXG5" s="6"/>
      <c r="LXO5" s="6"/>
      <c r="LXW5" s="6"/>
      <c r="LYE5" s="6"/>
      <c r="LYM5" s="6"/>
      <c r="LYU5" s="6"/>
      <c r="LZC5" s="6"/>
      <c r="LZK5" s="6"/>
      <c r="LZS5" s="6"/>
      <c r="MAA5" s="6"/>
      <c r="MAI5" s="6"/>
      <c r="MAQ5" s="6"/>
      <c r="MAY5" s="6"/>
      <c r="MBG5" s="6"/>
      <c r="MBO5" s="6"/>
      <c r="MBW5" s="6"/>
      <c r="MCE5" s="6"/>
      <c r="MCM5" s="6"/>
      <c r="MCU5" s="6"/>
      <c r="MDC5" s="6"/>
      <c r="MDK5" s="6"/>
      <c r="MDS5" s="6"/>
      <c r="MEA5" s="6"/>
      <c r="MEI5" s="6"/>
      <c r="MEQ5" s="6"/>
      <c r="MEY5" s="6"/>
      <c r="MFG5" s="6"/>
      <c r="MFO5" s="6"/>
      <c r="MFW5" s="6"/>
      <c r="MGE5" s="6"/>
      <c r="MGM5" s="6"/>
      <c r="MGU5" s="6"/>
      <c r="MHC5" s="6"/>
      <c r="MHK5" s="6"/>
      <c r="MHS5" s="6"/>
      <c r="MIA5" s="6"/>
      <c r="MII5" s="6"/>
      <c r="MIQ5" s="6"/>
      <c r="MIY5" s="6"/>
      <c r="MJG5" s="6"/>
      <c r="MJO5" s="6"/>
      <c r="MJW5" s="6"/>
      <c r="MKE5" s="6"/>
      <c r="MKM5" s="6"/>
      <c r="MKU5" s="6"/>
      <c r="MLC5" s="6"/>
      <c r="MLK5" s="6"/>
      <c r="MLS5" s="6"/>
      <c r="MMA5" s="6"/>
      <c r="MMI5" s="6"/>
      <c r="MMQ5" s="6"/>
      <c r="MMY5" s="6"/>
      <c r="MNG5" s="6"/>
      <c r="MNO5" s="6"/>
      <c r="MNW5" s="6"/>
      <c r="MOE5" s="6"/>
      <c r="MOM5" s="6"/>
      <c r="MOU5" s="6"/>
      <c r="MPC5" s="6"/>
      <c r="MPK5" s="6"/>
      <c r="MPS5" s="6"/>
      <c r="MQA5" s="6"/>
      <c r="MQI5" s="6"/>
      <c r="MQQ5" s="6"/>
      <c r="MQY5" s="6"/>
      <c r="MRG5" s="6"/>
      <c r="MRO5" s="6"/>
      <c r="MRW5" s="6"/>
      <c r="MSE5" s="6"/>
      <c r="MSM5" s="6"/>
      <c r="MSU5" s="6"/>
      <c r="MTC5" s="6"/>
      <c r="MTK5" s="6"/>
      <c r="MTS5" s="6"/>
      <c r="MUA5" s="6"/>
      <c r="MUI5" s="6"/>
      <c r="MUQ5" s="6"/>
      <c r="MUY5" s="6"/>
      <c r="MVG5" s="6"/>
      <c r="MVO5" s="6"/>
      <c r="MVW5" s="6"/>
      <c r="MWE5" s="6"/>
      <c r="MWM5" s="6"/>
      <c r="MWU5" s="6"/>
      <c r="MXC5" s="6"/>
      <c r="MXK5" s="6"/>
      <c r="MXS5" s="6"/>
      <c r="MYA5" s="6"/>
      <c r="MYI5" s="6"/>
      <c r="MYQ5" s="6"/>
      <c r="MYY5" s="6"/>
      <c r="MZG5" s="6"/>
      <c r="MZO5" s="6"/>
      <c r="MZW5" s="6"/>
      <c r="NAE5" s="6"/>
      <c r="NAM5" s="6"/>
      <c r="NAU5" s="6"/>
      <c r="NBC5" s="6"/>
      <c r="NBK5" s="6"/>
      <c r="NBS5" s="6"/>
      <c r="NCA5" s="6"/>
      <c r="NCI5" s="6"/>
      <c r="NCQ5" s="6"/>
      <c r="NCY5" s="6"/>
      <c r="NDG5" s="6"/>
      <c r="NDO5" s="6"/>
      <c r="NDW5" s="6"/>
      <c r="NEE5" s="6"/>
      <c r="NEM5" s="6"/>
      <c r="NEU5" s="6"/>
      <c r="NFC5" s="6"/>
      <c r="NFK5" s="6"/>
      <c r="NFS5" s="6"/>
      <c r="NGA5" s="6"/>
      <c r="NGI5" s="6"/>
      <c r="NGQ5" s="6"/>
      <c r="NGY5" s="6"/>
      <c r="NHG5" s="6"/>
      <c r="NHO5" s="6"/>
      <c r="NHW5" s="6"/>
      <c r="NIE5" s="6"/>
      <c r="NIM5" s="6"/>
      <c r="NIU5" s="6"/>
      <c r="NJC5" s="6"/>
      <c r="NJK5" s="6"/>
      <c r="NJS5" s="6"/>
      <c r="NKA5" s="6"/>
      <c r="NKI5" s="6"/>
      <c r="NKQ5" s="6"/>
      <c r="NKY5" s="6"/>
      <c r="NLG5" s="6"/>
      <c r="NLO5" s="6"/>
      <c r="NLW5" s="6"/>
      <c r="NME5" s="6"/>
      <c r="NMM5" s="6"/>
      <c r="NMU5" s="6"/>
      <c r="NNC5" s="6"/>
      <c r="NNK5" s="6"/>
      <c r="NNS5" s="6"/>
      <c r="NOA5" s="6"/>
      <c r="NOI5" s="6"/>
      <c r="NOQ5" s="6"/>
      <c r="NOY5" s="6"/>
      <c r="NPG5" s="6"/>
      <c r="NPO5" s="6"/>
      <c r="NPW5" s="6"/>
      <c r="NQE5" s="6"/>
      <c r="NQM5" s="6"/>
      <c r="NQU5" s="6"/>
      <c r="NRC5" s="6"/>
      <c r="NRK5" s="6"/>
      <c r="NRS5" s="6"/>
      <c r="NSA5" s="6"/>
      <c r="NSI5" s="6"/>
      <c r="NSQ5" s="6"/>
      <c r="NSY5" s="6"/>
      <c r="NTG5" s="6"/>
      <c r="NTO5" s="6"/>
      <c r="NTW5" s="6"/>
      <c r="NUE5" s="6"/>
      <c r="NUM5" s="6"/>
      <c r="NUU5" s="6"/>
      <c r="NVC5" s="6"/>
      <c r="NVK5" s="6"/>
      <c r="NVS5" s="6"/>
      <c r="NWA5" s="6"/>
      <c r="NWI5" s="6"/>
      <c r="NWQ5" s="6"/>
      <c r="NWY5" s="6"/>
      <c r="NXG5" s="6"/>
      <c r="NXO5" s="6"/>
      <c r="NXW5" s="6"/>
      <c r="NYE5" s="6"/>
      <c r="NYM5" s="6"/>
      <c r="NYU5" s="6"/>
      <c r="NZC5" s="6"/>
      <c r="NZK5" s="6"/>
      <c r="NZS5" s="6"/>
      <c r="OAA5" s="6"/>
      <c r="OAI5" s="6"/>
      <c r="OAQ5" s="6"/>
      <c r="OAY5" s="6"/>
      <c r="OBG5" s="6"/>
      <c r="OBO5" s="6"/>
      <c r="OBW5" s="6"/>
      <c r="OCE5" s="6"/>
      <c r="OCM5" s="6"/>
      <c r="OCU5" s="6"/>
      <c r="ODC5" s="6"/>
      <c r="ODK5" s="6"/>
      <c r="ODS5" s="6"/>
      <c r="OEA5" s="6"/>
      <c r="OEI5" s="6"/>
      <c r="OEQ5" s="6"/>
      <c r="OEY5" s="6"/>
      <c r="OFG5" s="6"/>
      <c r="OFO5" s="6"/>
      <c r="OFW5" s="6"/>
      <c r="OGE5" s="6"/>
      <c r="OGM5" s="6"/>
      <c r="OGU5" s="6"/>
      <c r="OHC5" s="6"/>
      <c r="OHK5" s="6"/>
      <c r="OHS5" s="6"/>
      <c r="OIA5" s="6"/>
      <c r="OII5" s="6"/>
      <c r="OIQ5" s="6"/>
      <c r="OIY5" s="6"/>
      <c r="OJG5" s="6"/>
      <c r="OJO5" s="6"/>
      <c r="OJW5" s="6"/>
      <c r="OKE5" s="6"/>
      <c r="OKM5" s="6"/>
      <c r="OKU5" s="6"/>
      <c r="OLC5" s="6"/>
      <c r="OLK5" s="6"/>
      <c r="OLS5" s="6"/>
      <c r="OMA5" s="6"/>
      <c r="OMI5" s="6"/>
      <c r="OMQ5" s="6"/>
      <c r="OMY5" s="6"/>
      <c r="ONG5" s="6"/>
      <c r="ONO5" s="6"/>
      <c r="ONW5" s="6"/>
      <c r="OOE5" s="6"/>
      <c r="OOM5" s="6"/>
      <c r="OOU5" s="6"/>
      <c r="OPC5" s="6"/>
      <c r="OPK5" s="6"/>
      <c r="OPS5" s="6"/>
      <c r="OQA5" s="6"/>
      <c r="OQI5" s="6"/>
      <c r="OQQ5" s="6"/>
      <c r="OQY5" s="6"/>
      <c r="ORG5" s="6"/>
      <c r="ORO5" s="6"/>
      <c r="ORW5" s="6"/>
      <c r="OSE5" s="6"/>
      <c r="OSM5" s="6"/>
      <c r="OSU5" s="6"/>
      <c r="OTC5" s="6"/>
      <c r="OTK5" s="6"/>
      <c r="OTS5" s="6"/>
      <c r="OUA5" s="6"/>
      <c r="OUI5" s="6"/>
      <c r="OUQ5" s="6"/>
      <c r="OUY5" s="6"/>
      <c r="OVG5" s="6"/>
      <c r="OVO5" s="6"/>
      <c r="OVW5" s="6"/>
      <c r="OWE5" s="6"/>
      <c r="OWM5" s="6"/>
      <c r="OWU5" s="6"/>
      <c r="OXC5" s="6"/>
      <c r="OXK5" s="6"/>
      <c r="OXS5" s="6"/>
      <c r="OYA5" s="6"/>
      <c r="OYI5" s="6"/>
      <c r="OYQ5" s="6"/>
      <c r="OYY5" s="6"/>
      <c r="OZG5" s="6"/>
      <c r="OZO5" s="6"/>
      <c r="OZW5" s="6"/>
      <c r="PAE5" s="6"/>
      <c r="PAM5" s="6"/>
      <c r="PAU5" s="6"/>
      <c r="PBC5" s="6"/>
      <c r="PBK5" s="6"/>
      <c r="PBS5" s="6"/>
      <c r="PCA5" s="6"/>
      <c r="PCI5" s="6"/>
      <c r="PCQ5" s="6"/>
      <c r="PCY5" s="6"/>
      <c r="PDG5" s="6"/>
      <c r="PDO5" s="6"/>
      <c r="PDW5" s="6"/>
      <c r="PEE5" s="6"/>
      <c r="PEM5" s="6"/>
      <c r="PEU5" s="6"/>
      <c r="PFC5" s="6"/>
      <c r="PFK5" s="6"/>
      <c r="PFS5" s="6"/>
      <c r="PGA5" s="6"/>
      <c r="PGI5" s="6"/>
      <c r="PGQ5" s="6"/>
      <c r="PGY5" s="6"/>
      <c r="PHG5" s="6"/>
      <c r="PHO5" s="6"/>
      <c r="PHW5" s="6"/>
      <c r="PIE5" s="6"/>
      <c r="PIM5" s="6"/>
      <c r="PIU5" s="6"/>
      <c r="PJC5" s="6"/>
      <c r="PJK5" s="6"/>
      <c r="PJS5" s="6"/>
      <c r="PKA5" s="6"/>
      <c r="PKI5" s="6"/>
      <c r="PKQ5" s="6"/>
      <c r="PKY5" s="6"/>
      <c r="PLG5" s="6"/>
      <c r="PLO5" s="6"/>
      <c r="PLW5" s="6"/>
      <c r="PME5" s="6"/>
      <c r="PMM5" s="6"/>
      <c r="PMU5" s="6"/>
      <c r="PNC5" s="6"/>
      <c r="PNK5" s="6"/>
      <c r="PNS5" s="6"/>
      <c r="POA5" s="6"/>
      <c r="POI5" s="6"/>
      <c r="POQ5" s="6"/>
      <c r="POY5" s="6"/>
      <c r="PPG5" s="6"/>
      <c r="PPO5" s="6"/>
      <c r="PPW5" s="6"/>
      <c r="PQE5" s="6"/>
      <c r="PQM5" s="6"/>
      <c r="PQU5" s="6"/>
      <c r="PRC5" s="6"/>
      <c r="PRK5" s="6"/>
      <c r="PRS5" s="6"/>
      <c r="PSA5" s="6"/>
      <c r="PSI5" s="6"/>
      <c r="PSQ5" s="6"/>
      <c r="PSY5" s="6"/>
      <c r="PTG5" s="6"/>
      <c r="PTO5" s="6"/>
      <c r="PTW5" s="6"/>
      <c r="PUE5" s="6"/>
      <c r="PUM5" s="6"/>
      <c r="PUU5" s="6"/>
      <c r="PVC5" s="6"/>
      <c r="PVK5" s="6"/>
      <c r="PVS5" s="6"/>
      <c r="PWA5" s="6"/>
      <c r="PWI5" s="6"/>
      <c r="PWQ5" s="6"/>
      <c r="PWY5" s="6"/>
      <c r="PXG5" s="6"/>
      <c r="PXO5" s="6"/>
      <c r="PXW5" s="6"/>
      <c r="PYE5" s="6"/>
      <c r="PYM5" s="6"/>
      <c r="PYU5" s="6"/>
      <c r="PZC5" s="6"/>
      <c r="PZK5" s="6"/>
      <c r="PZS5" s="6"/>
      <c r="QAA5" s="6"/>
      <c r="QAI5" s="6"/>
      <c r="QAQ5" s="6"/>
      <c r="QAY5" s="6"/>
      <c r="QBG5" s="6"/>
      <c r="QBO5" s="6"/>
      <c r="QBW5" s="6"/>
      <c r="QCE5" s="6"/>
      <c r="QCM5" s="6"/>
      <c r="QCU5" s="6"/>
      <c r="QDC5" s="6"/>
      <c r="QDK5" s="6"/>
      <c r="QDS5" s="6"/>
      <c r="QEA5" s="6"/>
      <c r="QEI5" s="6"/>
      <c r="QEQ5" s="6"/>
      <c r="QEY5" s="6"/>
      <c r="QFG5" s="6"/>
      <c r="QFO5" s="6"/>
      <c r="QFW5" s="6"/>
      <c r="QGE5" s="6"/>
      <c r="QGM5" s="6"/>
      <c r="QGU5" s="6"/>
      <c r="QHC5" s="6"/>
      <c r="QHK5" s="6"/>
      <c r="QHS5" s="6"/>
      <c r="QIA5" s="6"/>
      <c r="QII5" s="6"/>
      <c r="QIQ5" s="6"/>
      <c r="QIY5" s="6"/>
      <c r="QJG5" s="6"/>
      <c r="QJO5" s="6"/>
      <c r="QJW5" s="6"/>
      <c r="QKE5" s="6"/>
      <c r="QKM5" s="6"/>
      <c r="QKU5" s="6"/>
      <c r="QLC5" s="6"/>
      <c r="QLK5" s="6"/>
      <c r="QLS5" s="6"/>
      <c r="QMA5" s="6"/>
      <c r="QMI5" s="6"/>
      <c r="QMQ5" s="6"/>
      <c r="QMY5" s="6"/>
      <c r="QNG5" s="6"/>
      <c r="QNO5" s="6"/>
      <c r="QNW5" s="6"/>
      <c r="QOE5" s="6"/>
      <c r="QOM5" s="6"/>
      <c r="QOU5" s="6"/>
      <c r="QPC5" s="6"/>
      <c r="QPK5" s="6"/>
      <c r="QPS5" s="6"/>
      <c r="QQA5" s="6"/>
      <c r="QQI5" s="6"/>
      <c r="QQQ5" s="6"/>
      <c r="QQY5" s="6"/>
      <c r="QRG5" s="6"/>
      <c r="QRO5" s="6"/>
      <c r="QRW5" s="6"/>
      <c r="QSE5" s="6"/>
      <c r="QSM5" s="6"/>
      <c r="QSU5" s="6"/>
      <c r="QTC5" s="6"/>
      <c r="QTK5" s="6"/>
      <c r="QTS5" s="6"/>
      <c r="QUA5" s="6"/>
      <c r="QUI5" s="6"/>
      <c r="QUQ5" s="6"/>
      <c r="QUY5" s="6"/>
      <c r="QVG5" s="6"/>
      <c r="QVO5" s="6"/>
      <c r="QVW5" s="6"/>
      <c r="QWE5" s="6"/>
      <c r="QWM5" s="6"/>
      <c r="QWU5" s="6"/>
      <c r="QXC5" s="6"/>
      <c r="QXK5" s="6"/>
      <c r="QXS5" s="6"/>
      <c r="QYA5" s="6"/>
      <c r="QYI5" s="6"/>
      <c r="QYQ5" s="6"/>
      <c r="QYY5" s="6"/>
      <c r="QZG5" s="6"/>
      <c r="QZO5" s="6"/>
      <c r="QZW5" s="6"/>
      <c r="RAE5" s="6"/>
      <c r="RAM5" s="6"/>
      <c r="RAU5" s="6"/>
      <c r="RBC5" s="6"/>
      <c r="RBK5" s="6"/>
      <c r="RBS5" s="6"/>
      <c r="RCA5" s="6"/>
      <c r="RCI5" s="6"/>
      <c r="RCQ5" s="6"/>
      <c r="RCY5" s="6"/>
      <c r="RDG5" s="6"/>
      <c r="RDO5" s="6"/>
      <c r="RDW5" s="6"/>
      <c r="REE5" s="6"/>
      <c r="REM5" s="6"/>
      <c r="REU5" s="6"/>
      <c r="RFC5" s="6"/>
      <c r="RFK5" s="6"/>
      <c r="RFS5" s="6"/>
      <c r="RGA5" s="6"/>
      <c r="RGI5" s="6"/>
      <c r="RGQ5" s="6"/>
      <c r="RGY5" s="6"/>
      <c r="RHG5" s="6"/>
      <c r="RHO5" s="6"/>
      <c r="RHW5" s="6"/>
      <c r="RIE5" s="6"/>
      <c r="RIM5" s="6"/>
      <c r="RIU5" s="6"/>
      <c r="RJC5" s="6"/>
      <c r="RJK5" s="6"/>
      <c r="RJS5" s="6"/>
      <c r="RKA5" s="6"/>
      <c r="RKI5" s="6"/>
      <c r="RKQ5" s="6"/>
      <c r="RKY5" s="6"/>
      <c r="RLG5" s="6"/>
      <c r="RLO5" s="6"/>
      <c r="RLW5" s="6"/>
      <c r="RME5" s="6"/>
      <c r="RMM5" s="6"/>
      <c r="RMU5" s="6"/>
      <c r="RNC5" s="6"/>
      <c r="RNK5" s="6"/>
      <c r="RNS5" s="6"/>
      <c r="ROA5" s="6"/>
      <c r="ROI5" s="6"/>
      <c r="ROQ5" s="6"/>
      <c r="ROY5" s="6"/>
      <c r="RPG5" s="6"/>
      <c r="RPO5" s="6"/>
      <c r="RPW5" s="6"/>
      <c r="RQE5" s="6"/>
      <c r="RQM5" s="6"/>
      <c r="RQU5" s="6"/>
      <c r="RRC5" s="6"/>
      <c r="RRK5" s="6"/>
      <c r="RRS5" s="6"/>
      <c r="RSA5" s="6"/>
      <c r="RSI5" s="6"/>
      <c r="RSQ5" s="6"/>
      <c r="RSY5" s="6"/>
      <c r="RTG5" s="6"/>
      <c r="RTO5" s="6"/>
      <c r="RTW5" s="6"/>
      <c r="RUE5" s="6"/>
      <c r="RUM5" s="6"/>
      <c r="RUU5" s="6"/>
      <c r="RVC5" s="6"/>
      <c r="RVK5" s="6"/>
      <c r="RVS5" s="6"/>
      <c r="RWA5" s="6"/>
      <c r="RWI5" s="6"/>
      <c r="RWQ5" s="6"/>
      <c r="RWY5" s="6"/>
      <c r="RXG5" s="6"/>
      <c r="RXO5" s="6"/>
      <c r="RXW5" s="6"/>
      <c r="RYE5" s="6"/>
      <c r="RYM5" s="6"/>
      <c r="RYU5" s="6"/>
      <c r="RZC5" s="6"/>
      <c r="RZK5" s="6"/>
      <c r="RZS5" s="6"/>
      <c r="SAA5" s="6"/>
      <c r="SAI5" s="6"/>
      <c r="SAQ5" s="6"/>
      <c r="SAY5" s="6"/>
      <c r="SBG5" s="6"/>
      <c r="SBO5" s="6"/>
      <c r="SBW5" s="6"/>
      <c r="SCE5" s="6"/>
      <c r="SCM5" s="6"/>
      <c r="SCU5" s="6"/>
      <c r="SDC5" s="6"/>
      <c r="SDK5" s="6"/>
      <c r="SDS5" s="6"/>
      <c r="SEA5" s="6"/>
      <c r="SEI5" s="6"/>
      <c r="SEQ5" s="6"/>
      <c r="SEY5" s="6"/>
      <c r="SFG5" s="6"/>
      <c r="SFO5" s="6"/>
      <c r="SFW5" s="6"/>
      <c r="SGE5" s="6"/>
      <c r="SGM5" s="6"/>
      <c r="SGU5" s="6"/>
      <c r="SHC5" s="6"/>
      <c r="SHK5" s="6"/>
      <c r="SHS5" s="6"/>
      <c r="SIA5" s="6"/>
      <c r="SII5" s="6"/>
      <c r="SIQ5" s="6"/>
      <c r="SIY5" s="6"/>
      <c r="SJG5" s="6"/>
      <c r="SJO5" s="6"/>
      <c r="SJW5" s="6"/>
      <c r="SKE5" s="6"/>
      <c r="SKM5" s="6"/>
      <c r="SKU5" s="6"/>
      <c r="SLC5" s="6"/>
      <c r="SLK5" s="6"/>
      <c r="SLS5" s="6"/>
      <c r="SMA5" s="6"/>
      <c r="SMI5" s="6"/>
      <c r="SMQ5" s="6"/>
      <c r="SMY5" s="6"/>
      <c r="SNG5" s="6"/>
      <c r="SNO5" s="6"/>
      <c r="SNW5" s="6"/>
      <c r="SOE5" s="6"/>
      <c r="SOM5" s="6"/>
      <c r="SOU5" s="6"/>
      <c r="SPC5" s="6"/>
      <c r="SPK5" s="6"/>
      <c r="SPS5" s="6"/>
      <c r="SQA5" s="6"/>
      <c r="SQI5" s="6"/>
      <c r="SQQ5" s="6"/>
      <c r="SQY5" s="6"/>
      <c r="SRG5" s="6"/>
      <c r="SRO5" s="6"/>
      <c r="SRW5" s="6"/>
      <c r="SSE5" s="6"/>
      <c r="SSM5" s="6"/>
      <c r="SSU5" s="6"/>
      <c r="STC5" s="6"/>
      <c r="STK5" s="6"/>
      <c r="STS5" s="6"/>
      <c r="SUA5" s="6"/>
      <c r="SUI5" s="6"/>
      <c r="SUQ5" s="6"/>
      <c r="SUY5" s="6"/>
      <c r="SVG5" s="6"/>
      <c r="SVO5" s="6"/>
      <c r="SVW5" s="6"/>
      <c r="SWE5" s="6"/>
      <c r="SWM5" s="6"/>
      <c r="SWU5" s="6"/>
      <c r="SXC5" s="6"/>
      <c r="SXK5" s="6"/>
      <c r="SXS5" s="6"/>
      <c r="SYA5" s="6"/>
      <c r="SYI5" s="6"/>
      <c r="SYQ5" s="6"/>
      <c r="SYY5" s="6"/>
      <c r="SZG5" s="6"/>
      <c r="SZO5" s="6"/>
      <c r="SZW5" s="6"/>
      <c r="TAE5" s="6"/>
      <c r="TAM5" s="6"/>
      <c r="TAU5" s="6"/>
      <c r="TBC5" s="6"/>
      <c r="TBK5" s="6"/>
      <c r="TBS5" s="6"/>
      <c r="TCA5" s="6"/>
      <c r="TCI5" s="6"/>
      <c r="TCQ5" s="6"/>
      <c r="TCY5" s="6"/>
      <c r="TDG5" s="6"/>
      <c r="TDO5" s="6"/>
      <c r="TDW5" s="6"/>
      <c r="TEE5" s="6"/>
      <c r="TEM5" s="6"/>
      <c r="TEU5" s="6"/>
      <c r="TFC5" s="6"/>
      <c r="TFK5" s="6"/>
      <c r="TFS5" s="6"/>
      <c r="TGA5" s="6"/>
      <c r="TGI5" s="6"/>
      <c r="TGQ5" s="6"/>
      <c r="TGY5" s="6"/>
      <c r="THG5" s="6"/>
      <c r="THO5" s="6"/>
      <c r="THW5" s="6"/>
      <c r="TIE5" s="6"/>
      <c r="TIM5" s="6"/>
      <c r="TIU5" s="6"/>
      <c r="TJC5" s="6"/>
      <c r="TJK5" s="6"/>
      <c r="TJS5" s="6"/>
      <c r="TKA5" s="6"/>
      <c r="TKI5" s="6"/>
      <c r="TKQ5" s="6"/>
      <c r="TKY5" s="6"/>
      <c r="TLG5" s="6"/>
      <c r="TLO5" s="6"/>
      <c r="TLW5" s="6"/>
      <c r="TME5" s="6"/>
      <c r="TMM5" s="6"/>
      <c r="TMU5" s="6"/>
      <c r="TNC5" s="6"/>
      <c r="TNK5" s="6"/>
      <c r="TNS5" s="6"/>
      <c r="TOA5" s="6"/>
      <c r="TOI5" s="6"/>
      <c r="TOQ5" s="6"/>
      <c r="TOY5" s="6"/>
      <c r="TPG5" s="6"/>
      <c r="TPO5" s="6"/>
      <c r="TPW5" s="6"/>
      <c r="TQE5" s="6"/>
      <c r="TQM5" s="6"/>
      <c r="TQU5" s="6"/>
      <c r="TRC5" s="6"/>
      <c r="TRK5" s="6"/>
      <c r="TRS5" s="6"/>
      <c r="TSA5" s="6"/>
      <c r="TSI5" s="6"/>
      <c r="TSQ5" s="6"/>
      <c r="TSY5" s="6"/>
      <c r="TTG5" s="6"/>
      <c r="TTO5" s="6"/>
      <c r="TTW5" s="6"/>
      <c r="TUE5" s="6"/>
      <c r="TUM5" s="6"/>
      <c r="TUU5" s="6"/>
      <c r="TVC5" s="6"/>
      <c r="TVK5" s="6"/>
      <c r="TVS5" s="6"/>
      <c r="TWA5" s="6"/>
      <c r="TWI5" s="6"/>
      <c r="TWQ5" s="6"/>
      <c r="TWY5" s="6"/>
      <c r="TXG5" s="6"/>
      <c r="TXO5" s="6"/>
      <c r="TXW5" s="6"/>
      <c r="TYE5" s="6"/>
      <c r="TYM5" s="6"/>
      <c r="TYU5" s="6"/>
      <c r="TZC5" s="6"/>
      <c r="TZK5" s="6"/>
      <c r="TZS5" s="6"/>
      <c r="UAA5" s="6"/>
      <c r="UAI5" s="6"/>
      <c r="UAQ5" s="6"/>
      <c r="UAY5" s="6"/>
      <c r="UBG5" s="6"/>
      <c r="UBO5" s="6"/>
      <c r="UBW5" s="6"/>
      <c r="UCE5" s="6"/>
      <c r="UCM5" s="6"/>
      <c r="UCU5" s="6"/>
      <c r="UDC5" s="6"/>
      <c r="UDK5" s="6"/>
      <c r="UDS5" s="6"/>
      <c r="UEA5" s="6"/>
      <c r="UEI5" s="6"/>
      <c r="UEQ5" s="6"/>
      <c r="UEY5" s="6"/>
      <c r="UFG5" s="6"/>
      <c r="UFO5" s="6"/>
      <c r="UFW5" s="6"/>
      <c r="UGE5" s="6"/>
      <c r="UGM5" s="6"/>
      <c r="UGU5" s="6"/>
      <c r="UHC5" s="6"/>
      <c r="UHK5" s="6"/>
      <c r="UHS5" s="6"/>
      <c r="UIA5" s="6"/>
      <c r="UII5" s="6"/>
      <c r="UIQ5" s="6"/>
      <c r="UIY5" s="6"/>
      <c r="UJG5" s="6"/>
      <c r="UJO5" s="6"/>
      <c r="UJW5" s="6"/>
      <c r="UKE5" s="6"/>
      <c r="UKM5" s="6"/>
      <c r="UKU5" s="6"/>
      <c r="ULC5" s="6"/>
      <c r="ULK5" s="6"/>
      <c r="ULS5" s="6"/>
      <c r="UMA5" s="6"/>
      <c r="UMI5" s="6"/>
      <c r="UMQ5" s="6"/>
      <c r="UMY5" s="6"/>
      <c r="UNG5" s="6"/>
      <c r="UNO5" s="6"/>
      <c r="UNW5" s="6"/>
      <c r="UOE5" s="6"/>
      <c r="UOM5" s="6"/>
      <c r="UOU5" s="6"/>
      <c r="UPC5" s="6"/>
      <c r="UPK5" s="6"/>
      <c r="UPS5" s="6"/>
      <c r="UQA5" s="6"/>
      <c r="UQI5" s="6"/>
      <c r="UQQ5" s="6"/>
      <c r="UQY5" s="6"/>
      <c r="URG5" s="6"/>
      <c r="URO5" s="6"/>
      <c r="URW5" s="6"/>
      <c r="USE5" s="6"/>
      <c r="USM5" s="6"/>
      <c r="USU5" s="6"/>
      <c r="UTC5" s="6"/>
      <c r="UTK5" s="6"/>
      <c r="UTS5" s="6"/>
      <c r="UUA5" s="6"/>
      <c r="UUI5" s="6"/>
      <c r="UUQ5" s="6"/>
      <c r="UUY5" s="6"/>
      <c r="UVG5" s="6"/>
      <c r="UVO5" s="6"/>
      <c r="UVW5" s="6"/>
      <c r="UWE5" s="6"/>
      <c r="UWM5" s="6"/>
      <c r="UWU5" s="6"/>
      <c r="UXC5" s="6"/>
      <c r="UXK5" s="6"/>
      <c r="UXS5" s="6"/>
      <c r="UYA5" s="6"/>
      <c r="UYI5" s="6"/>
      <c r="UYQ5" s="6"/>
      <c r="UYY5" s="6"/>
      <c r="UZG5" s="6"/>
      <c r="UZO5" s="6"/>
      <c r="UZW5" s="6"/>
      <c r="VAE5" s="6"/>
      <c r="VAM5" s="6"/>
      <c r="VAU5" s="6"/>
      <c r="VBC5" s="6"/>
      <c r="VBK5" s="6"/>
      <c r="VBS5" s="6"/>
      <c r="VCA5" s="6"/>
      <c r="VCI5" s="6"/>
      <c r="VCQ5" s="6"/>
      <c r="VCY5" s="6"/>
      <c r="VDG5" s="6"/>
      <c r="VDO5" s="6"/>
      <c r="VDW5" s="6"/>
      <c r="VEE5" s="6"/>
      <c r="VEM5" s="6"/>
      <c r="VEU5" s="6"/>
      <c r="VFC5" s="6"/>
      <c r="VFK5" s="6"/>
      <c r="VFS5" s="6"/>
      <c r="VGA5" s="6"/>
      <c r="VGI5" s="6"/>
      <c r="VGQ5" s="6"/>
      <c r="VGY5" s="6"/>
      <c r="VHG5" s="6"/>
      <c r="VHO5" s="6"/>
      <c r="VHW5" s="6"/>
      <c r="VIE5" s="6"/>
      <c r="VIM5" s="6"/>
      <c r="VIU5" s="6"/>
      <c r="VJC5" s="6"/>
      <c r="VJK5" s="6"/>
      <c r="VJS5" s="6"/>
      <c r="VKA5" s="6"/>
      <c r="VKI5" s="6"/>
      <c r="VKQ5" s="6"/>
      <c r="VKY5" s="6"/>
      <c r="VLG5" s="6"/>
      <c r="VLO5" s="6"/>
      <c r="VLW5" s="6"/>
      <c r="VME5" s="6"/>
      <c r="VMM5" s="6"/>
      <c r="VMU5" s="6"/>
      <c r="VNC5" s="6"/>
      <c r="VNK5" s="6"/>
      <c r="VNS5" s="6"/>
      <c r="VOA5" s="6"/>
      <c r="VOI5" s="6"/>
      <c r="VOQ5" s="6"/>
      <c r="VOY5" s="6"/>
      <c r="VPG5" s="6"/>
      <c r="VPO5" s="6"/>
      <c r="VPW5" s="6"/>
      <c r="VQE5" s="6"/>
      <c r="VQM5" s="6"/>
      <c r="VQU5" s="6"/>
      <c r="VRC5" s="6"/>
      <c r="VRK5" s="6"/>
      <c r="VRS5" s="6"/>
      <c r="VSA5" s="6"/>
      <c r="VSI5" s="6"/>
      <c r="VSQ5" s="6"/>
      <c r="VSY5" s="6"/>
      <c r="VTG5" s="6"/>
      <c r="VTO5" s="6"/>
      <c r="VTW5" s="6"/>
      <c r="VUE5" s="6"/>
      <c r="VUM5" s="6"/>
      <c r="VUU5" s="6"/>
      <c r="VVC5" s="6"/>
      <c r="VVK5" s="6"/>
      <c r="VVS5" s="6"/>
      <c r="VWA5" s="6"/>
      <c r="VWI5" s="6"/>
      <c r="VWQ5" s="6"/>
      <c r="VWY5" s="6"/>
      <c r="VXG5" s="6"/>
      <c r="VXO5" s="6"/>
      <c r="VXW5" s="6"/>
      <c r="VYE5" s="6"/>
      <c r="VYM5" s="6"/>
      <c r="VYU5" s="6"/>
      <c r="VZC5" s="6"/>
      <c r="VZK5" s="6"/>
      <c r="VZS5" s="6"/>
      <c r="WAA5" s="6"/>
      <c r="WAI5" s="6"/>
      <c r="WAQ5" s="6"/>
      <c r="WAY5" s="6"/>
      <c r="WBG5" s="6"/>
      <c r="WBO5" s="6"/>
      <c r="WBW5" s="6"/>
      <c r="WCE5" s="6"/>
      <c r="WCM5" s="6"/>
      <c r="WCU5" s="6"/>
      <c r="WDC5" s="6"/>
      <c r="WDK5" s="6"/>
      <c r="WDS5" s="6"/>
      <c r="WEA5" s="6"/>
      <c r="WEI5" s="6"/>
      <c r="WEQ5" s="6"/>
      <c r="WEY5" s="6"/>
      <c r="WFG5" s="6"/>
      <c r="WFO5" s="6"/>
      <c r="WFW5" s="6"/>
      <c r="WGE5" s="6"/>
      <c r="WGM5" s="6"/>
      <c r="WGU5" s="6"/>
      <c r="WHC5" s="6"/>
      <c r="WHK5" s="6"/>
      <c r="WHS5" s="6"/>
      <c r="WIA5" s="6"/>
      <c r="WII5" s="6"/>
      <c r="WIQ5" s="6"/>
      <c r="WIY5" s="6"/>
      <c r="WJG5" s="6"/>
      <c r="WJO5" s="6"/>
      <c r="WJW5" s="6"/>
      <c r="WKE5" s="6"/>
      <c r="WKM5" s="6"/>
      <c r="WKU5" s="6"/>
      <c r="WLC5" s="6"/>
      <c r="WLK5" s="6"/>
      <c r="WLS5" s="6"/>
      <c r="WMA5" s="6"/>
      <c r="WMI5" s="6"/>
      <c r="WMQ5" s="6"/>
      <c r="WMY5" s="6"/>
      <c r="WNG5" s="6"/>
      <c r="WNO5" s="6"/>
      <c r="WNW5" s="6"/>
      <c r="WOE5" s="6"/>
      <c r="WOM5" s="6"/>
      <c r="WOU5" s="6"/>
      <c r="WPC5" s="6"/>
      <c r="WPK5" s="6"/>
      <c r="WPS5" s="6"/>
      <c r="WQA5" s="6"/>
      <c r="WQI5" s="6"/>
      <c r="WQQ5" s="6"/>
      <c r="WQY5" s="6"/>
      <c r="WRG5" s="6"/>
      <c r="WRO5" s="6"/>
      <c r="WRW5" s="6"/>
      <c r="WSE5" s="6"/>
      <c r="WSM5" s="6"/>
      <c r="WSU5" s="6"/>
      <c r="WTC5" s="6"/>
      <c r="WTK5" s="6"/>
      <c r="WTS5" s="6"/>
      <c r="WUA5" s="6"/>
      <c r="WUI5" s="6"/>
      <c r="WUQ5" s="6"/>
      <c r="WUY5" s="6"/>
      <c r="WVG5" s="6"/>
      <c r="WVO5" s="6"/>
      <c r="WVW5" s="6"/>
      <c r="WWE5" s="6"/>
      <c r="WWM5" s="6"/>
      <c r="WWU5" s="6"/>
      <c r="WXC5" s="6"/>
      <c r="WXK5" s="6"/>
      <c r="WXS5" s="6"/>
      <c r="WYA5" s="6"/>
      <c r="WYI5" s="6"/>
      <c r="WYQ5" s="6"/>
      <c r="WYY5" s="6"/>
      <c r="WZG5" s="6"/>
      <c r="WZO5" s="6"/>
      <c r="WZW5" s="6"/>
      <c r="XAE5" s="6"/>
      <c r="XAM5" s="6"/>
      <c r="XAU5" s="6"/>
      <c r="XBC5" s="6"/>
      <c r="XBK5" s="6"/>
      <c r="XBS5" s="6"/>
    </row>
    <row r="6" spans="1:1023 1031:2047 2055:3071 3079:4095 4103:5119 5127:6143 6151:7167 7175:8191 8199:9215 9223:10239 10247:11263 11271:12287 12295:13311 13319:14335 14343:15359 15367:16295" ht="15.9" customHeight="1" thickTop="1" thickBot="1">
      <c r="A6" s="407" t="s">
        <v>107</v>
      </c>
      <c r="B6" s="408"/>
      <c r="C6" s="694"/>
      <c r="D6" s="694"/>
      <c r="E6" s="694"/>
      <c r="F6" s="422" t="s">
        <v>68</v>
      </c>
      <c r="G6" s="420"/>
      <c r="H6" s="423"/>
      <c r="I6" s="479" t="s">
        <v>168</v>
      </c>
      <c r="J6" s="480"/>
      <c r="K6" s="480"/>
      <c r="M6" s="171" t="s">
        <v>804</v>
      </c>
      <c r="N6" s="171"/>
      <c r="O6" s="171"/>
      <c r="P6" s="171"/>
      <c r="Q6" s="171"/>
      <c r="R6" s="171"/>
      <c r="S6" s="171"/>
      <c r="T6" s="171"/>
      <c r="U6" s="3"/>
      <c r="V6" s="3"/>
      <c r="W6" s="3"/>
      <c r="X6" s="3"/>
      <c r="Y6" s="3"/>
      <c r="Z6" s="3"/>
      <c r="AA6" s="3"/>
      <c r="AB6" s="3"/>
      <c r="AC6" s="3"/>
      <c r="AD6" s="25"/>
      <c r="AF6" s="3" t="s">
        <v>47</v>
      </c>
      <c r="AG6" s="93"/>
      <c r="AH6" s="93"/>
      <c r="AI6" s="93"/>
      <c r="AJ6" s="93"/>
      <c r="AK6" s="93"/>
      <c r="AL6" s="93"/>
      <c r="AM6" s="93"/>
      <c r="AN6" s="93"/>
      <c r="AO6" s="93"/>
      <c r="AP6" s="93"/>
      <c r="AQ6" s="93"/>
      <c r="AR6" s="93"/>
      <c r="DM6" s="6"/>
      <c r="DU6" s="6"/>
      <c r="EC6" s="6"/>
      <c r="EK6" s="6"/>
      <c r="EU6" s="6"/>
      <c r="FC6" s="6"/>
      <c r="FK6" s="6"/>
      <c r="FS6" s="6"/>
      <c r="GA6" s="6"/>
      <c r="GI6" s="6"/>
      <c r="GQ6" s="6"/>
      <c r="GY6" s="6"/>
      <c r="HG6" s="6"/>
      <c r="HO6" s="6"/>
      <c r="HW6" s="6"/>
      <c r="IE6" s="6"/>
      <c r="IM6" s="6"/>
      <c r="IU6" s="6"/>
      <c r="JC6" s="6"/>
      <c r="JK6" s="6"/>
      <c r="JS6" s="6"/>
      <c r="KA6" s="6"/>
      <c r="KI6" s="6"/>
      <c r="KQ6" s="6"/>
      <c r="KY6" s="6"/>
      <c r="LG6" s="6"/>
      <c r="LO6" s="6"/>
      <c r="LW6" s="6"/>
      <c r="ME6" s="6"/>
      <c r="MM6" s="6"/>
      <c r="MU6" s="6"/>
      <c r="NC6" s="6"/>
      <c r="NK6" s="6"/>
      <c r="NS6" s="6"/>
      <c r="OA6" s="6"/>
      <c r="OI6" s="6"/>
      <c r="OQ6" s="6"/>
      <c r="OY6" s="6"/>
      <c r="PG6" s="6"/>
      <c r="PO6" s="6"/>
      <c r="PW6" s="6"/>
      <c r="QE6" s="6"/>
      <c r="QM6" s="6"/>
      <c r="QU6" s="6"/>
      <c r="RC6" s="6"/>
      <c r="RK6" s="6"/>
      <c r="RS6" s="6"/>
      <c r="SA6" s="6"/>
      <c r="SI6" s="6"/>
      <c r="SQ6" s="6"/>
      <c r="SY6" s="6"/>
      <c r="TG6" s="6"/>
      <c r="TO6" s="6"/>
      <c r="TW6" s="6"/>
      <c r="UE6" s="6"/>
      <c r="UM6" s="6"/>
      <c r="UU6" s="6"/>
      <c r="VC6" s="6"/>
      <c r="VK6" s="6"/>
      <c r="VS6" s="6"/>
      <c r="WA6" s="6"/>
      <c r="WI6" s="6"/>
      <c r="WQ6" s="6"/>
      <c r="WY6" s="6"/>
      <c r="XG6" s="6"/>
      <c r="XO6" s="6"/>
      <c r="XW6" s="6"/>
      <c r="YE6" s="6"/>
      <c r="YM6" s="6"/>
      <c r="YU6" s="6"/>
      <c r="ZC6" s="6"/>
      <c r="ZK6" s="6"/>
      <c r="ZS6" s="6"/>
      <c r="AAA6" s="6"/>
      <c r="AAI6" s="6"/>
      <c r="AAQ6" s="6"/>
      <c r="AAY6" s="6"/>
      <c r="ABG6" s="6"/>
      <c r="ABO6" s="6"/>
      <c r="ABW6" s="6"/>
      <c r="ACE6" s="6"/>
      <c r="ACM6" s="6"/>
      <c r="ACU6" s="6"/>
      <c r="ADC6" s="6"/>
      <c r="ADK6" s="6"/>
      <c r="ADS6" s="6"/>
      <c r="AEA6" s="6"/>
      <c r="AEI6" s="6"/>
      <c r="AEQ6" s="6"/>
      <c r="AEY6" s="6"/>
      <c r="AFG6" s="6"/>
      <c r="AFO6" s="6"/>
      <c r="AFW6" s="6"/>
      <c r="AGE6" s="6"/>
      <c r="AGM6" s="6"/>
      <c r="AGU6" s="6"/>
      <c r="AHC6" s="6"/>
      <c r="AHK6" s="6"/>
      <c r="AHS6" s="6"/>
      <c r="AIA6" s="6"/>
      <c r="AII6" s="6"/>
      <c r="AIQ6" s="6"/>
      <c r="AIY6" s="6"/>
      <c r="AJG6" s="6"/>
      <c r="AJO6" s="6"/>
      <c r="AJW6" s="6"/>
      <c r="AKE6" s="6"/>
      <c r="AKM6" s="6"/>
      <c r="AKU6" s="6"/>
      <c r="ALC6" s="6"/>
      <c r="ALK6" s="6"/>
      <c r="ALS6" s="6"/>
      <c r="AMA6" s="6"/>
      <c r="AMI6" s="6"/>
      <c r="AMQ6" s="6"/>
      <c r="AMY6" s="6"/>
      <c r="ANG6" s="6"/>
      <c r="ANO6" s="6"/>
      <c r="ANW6" s="6"/>
      <c r="AOE6" s="6"/>
      <c r="AOM6" s="6"/>
      <c r="AOU6" s="6"/>
      <c r="APC6" s="6"/>
      <c r="APK6" s="6"/>
      <c r="APS6" s="6"/>
      <c r="AQA6" s="6"/>
      <c r="AQI6" s="6"/>
      <c r="AQQ6" s="6"/>
      <c r="AQY6" s="6"/>
      <c r="ARG6" s="6"/>
      <c r="ARO6" s="6"/>
      <c r="ARW6" s="6"/>
      <c r="ASE6" s="6"/>
      <c r="ASM6" s="6"/>
      <c r="ASU6" s="6"/>
      <c r="ATC6" s="6"/>
      <c r="ATK6" s="6"/>
      <c r="ATS6" s="6"/>
      <c r="AUA6" s="6"/>
      <c r="AUI6" s="6"/>
      <c r="AUQ6" s="6"/>
      <c r="AUY6" s="6"/>
      <c r="AVG6" s="6"/>
      <c r="AVO6" s="6"/>
      <c r="AVW6" s="6"/>
      <c r="AWE6" s="6"/>
      <c r="AWM6" s="6"/>
      <c r="AWU6" s="6"/>
      <c r="AXC6" s="6"/>
      <c r="AXK6" s="6"/>
      <c r="AXS6" s="6"/>
      <c r="AYA6" s="6"/>
      <c r="AYI6" s="6"/>
      <c r="AYQ6" s="6"/>
      <c r="AYY6" s="6"/>
      <c r="AZG6" s="6"/>
      <c r="AZO6" s="6"/>
      <c r="AZW6" s="6"/>
      <c r="BAE6" s="6"/>
      <c r="BAM6" s="6"/>
      <c r="BAU6" s="6"/>
      <c r="BBC6" s="6"/>
      <c r="BBK6" s="6"/>
      <c r="BBS6" s="6"/>
      <c r="BCA6" s="6"/>
      <c r="BCI6" s="6"/>
      <c r="BCQ6" s="6"/>
      <c r="BCY6" s="6"/>
      <c r="BDG6" s="6"/>
      <c r="BDO6" s="6"/>
      <c r="BDW6" s="6"/>
      <c r="BEE6" s="6"/>
      <c r="BEM6" s="6"/>
      <c r="BEU6" s="6"/>
      <c r="BFC6" s="6"/>
      <c r="BFK6" s="6"/>
      <c r="BFS6" s="6"/>
      <c r="BGA6" s="6"/>
      <c r="BGI6" s="6"/>
      <c r="BGQ6" s="6"/>
      <c r="BGY6" s="6"/>
      <c r="BHG6" s="6"/>
      <c r="BHO6" s="6"/>
      <c r="BHW6" s="6"/>
      <c r="BIE6" s="6"/>
      <c r="BIM6" s="6"/>
      <c r="BIU6" s="6"/>
      <c r="BJC6" s="6"/>
      <c r="BJK6" s="6"/>
      <c r="BJS6" s="6"/>
      <c r="BKA6" s="6"/>
      <c r="BKI6" s="6"/>
      <c r="BKQ6" s="6"/>
      <c r="BKY6" s="6"/>
      <c r="BLG6" s="6"/>
      <c r="BLO6" s="6"/>
      <c r="BLW6" s="6"/>
      <c r="BME6" s="6"/>
      <c r="BMM6" s="6"/>
      <c r="BMU6" s="6"/>
      <c r="BNC6" s="6"/>
      <c r="BNK6" s="6"/>
      <c r="BNS6" s="6"/>
      <c r="BOA6" s="6"/>
      <c r="BOI6" s="6"/>
      <c r="BOQ6" s="6"/>
      <c r="BOY6" s="6"/>
      <c r="BPG6" s="6"/>
      <c r="BPO6" s="6"/>
      <c r="BPW6" s="6"/>
      <c r="BQE6" s="6"/>
      <c r="BQM6" s="6"/>
      <c r="BQU6" s="6"/>
      <c r="BRC6" s="6"/>
      <c r="BRK6" s="6"/>
      <c r="BRS6" s="6"/>
      <c r="BSA6" s="6"/>
      <c r="BSI6" s="6"/>
      <c r="BSQ6" s="6"/>
      <c r="BSY6" s="6"/>
      <c r="BTG6" s="6"/>
      <c r="BTO6" s="6"/>
      <c r="BTW6" s="6"/>
      <c r="BUE6" s="6"/>
      <c r="BUM6" s="6"/>
      <c r="BUU6" s="6"/>
      <c r="BVC6" s="6"/>
      <c r="BVK6" s="6"/>
      <c r="BVS6" s="6"/>
      <c r="BWA6" s="6"/>
      <c r="BWI6" s="6"/>
      <c r="BWQ6" s="6"/>
      <c r="BWY6" s="6"/>
      <c r="BXG6" s="6"/>
      <c r="BXO6" s="6"/>
      <c r="BXW6" s="6"/>
      <c r="BYE6" s="6"/>
      <c r="BYM6" s="6"/>
      <c r="BYU6" s="6"/>
      <c r="BZC6" s="6"/>
      <c r="BZK6" s="6"/>
      <c r="BZS6" s="6"/>
      <c r="CAA6" s="6"/>
      <c r="CAI6" s="6"/>
      <c r="CAQ6" s="6"/>
      <c r="CAY6" s="6"/>
      <c r="CBG6" s="6"/>
      <c r="CBO6" s="6"/>
      <c r="CBW6" s="6"/>
      <c r="CCE6" s="6"/>
      <c r="CCM6" s="6"/>
      <c r="CCU6" s="6"/>
      <c r="CDC6" s="6"/>
      <c r="CDK6" s="6"/>
      <c r="CDS6" s="6"/>
      <c r="CEA6" s="6"/>
      <c r="CEI6" s="6"/>
      <c r="CEQ6" s="6"/>
      <c r="CEY6" s="6"/>
      <c r="CFG6" s="6"/>
      <c r="CFO6" s="6"/>
      <c r="CFW6" s="6"/>
      <c r="CGE6" s="6"/>
      <c r="CGM6" s="6"/>
      <c r="CGU6" s="6"/>
      <c r="CHC6" s="6"/>
      <c r="CHK6" s="6"/>
      <c r="CHS6" s="6"/>
      <c r="CIA6" s="6"/>
      <c r="CII6" s="6"/>
      <c r="CIQ6" s="6"/>
      <c r="CIY6" s="6"/>
      <c r="CJG6" s="6"/>
      <c r="CJO6" s="6"/>
      <c r="CJW6" s="6"/>
      <c r="CKE6" s="6"/>
      <c r="CKM6" s="6"/>
      <c r="CKU6" s="6"/>
      <c r="CLC6" s="6"/>
      <c r="CLK6" s="6"/>
      <c r="CLS6" s="6"/>
      <c r="CMA6" s="6"/>
      <c r="CMI6" s="6"/>
      <c r="CMQ6" s="6"/>
      <c r="CMY6" s="6"/>
      <c r="CNG6" s="6"/>
      <c r="CNO6" s="6"/>
      <c r="CNW6" s="6"/>
      <c r="COE6" s="6"/>
      <c r="COM6" s="6"/>
      <c r="COU6" s="6"/>
      <c r="CPC6" s="6"/>
      <c r="CPK6" s="6"/>
      <c r="CPS6" s="6"/>
      <c r="CQA6" s="6"/>
      <c r="CQI6" s="6"/>
      <c r="CQQ6" s="6"/>
      <c r="CQY6" s="6"/>
      <c r="CRG6" s="6"/>
      <c r="CRO6" s="6"/>
      <c r="CRW6" s="6"/>
      <c r="CSE6" s="6"/>
      <c r="CSM6" s="6"/>
      <c r="CSU6" s="6"/>
      <c r="CTC6" s="6"/>
      <c r="CTK6" s="6"/>
      <c r="CTS6" s="6"/>
      <c r="CUA6" s="6"/>
      <c r="CUI6" s="6"/>
      <c r="CUQ6" s="6"/>
      <c r="CUY6" s="6"/>
      <c r="CVG6" s="6"/>
      <c r="CVO6" s="6"/>
      <c r="CVW6" s="6"/>
      <c r="CWE6" s="6"/>
      <c r="CWM6" s="6"/>
      <c r="CWU6" s="6"/>
      <c r="CXC6" s="6"/>
      <c r="CXK6" s="6"/>
      <c r="CXS6" s="6"/>
      <c r="CYA6" s="6"/>
      <c r="CYI6" s="6"/>
      <c r="CYQ6" s="6"/>
      <c r="CYY6" s="6"/>
      <c r="CZG6" s="6"/>
      <c r="CZO6" s="6"/>
      <c r="CZW6" s="6"/>
      <c r="DAE6" s="6"/>
      <c r="DAM6" s="6"/>
      <c r="DAU6" s="6"/>
      <c r="DBC6" s="6"/>
      <c r="DBK6" s="6"/>
      <c r="DBS6" s="6"/>
      <c r="DCA6" s="6"/>
      <c r="DCI6" s="6"/>
      <c r="DCQ6" s="6"/>
      <c r="DCY6" s="6"/>
      <c r="DDG6" s="6"/>
      <c r="DDO6" s="6"/>
      <c r="DDW6" s="6"/>
      <c r="DEE6" s="6"/>
      <c r="DEM6" s="6"/>
      <c r="DEU6" s="6"/>
      <c r="DFC6" s="6"/>
      <c r="DFK6" s="6"/>
      <c r="DFS6" s="6"/>
      <c r="DGA6" s="6"/>
      <c r="DGI6" s="6"/>
      <c r="DGQ6" s="6"/>
      <c r="DGY6" s="6"/>
      <c r="DHG6" s="6"/>
      <c r="DHO6" s="6"/>
      <c r="DHW6" s="6"/>
      <c r="DIE6" s="6"/>
      <c r="DIM6" s="6"/>
      <c r="DIU6" s="6"/>
      <c r="DJC6" s="6"/>
      <c r="DJK6" s="6"/>
      <c r="DJS6" s="6"/>
      <c r="DKA6" s="6"/>
      <c r="DKI6" s="6"/>
      <c r="DKQ6" s="6"/>
      <c r="DKY6" s="6"/>
      <c r="DLG6" s="6"/>
      <c r="DLO6" s="6"/>
      <c r="DLW6" s="6"/>
      <c r="DME6" s="6"/>
      <c r="DMM6" s="6"/>
      <c r="DMU6" s="6"/>
      <c r="DNC6" s="6"/>
      <c r="DNK6" s="6"/>
      <c r="DNS6" s="6"/>
      <c r="DOA6" s="6"/>
      <c r="DOI6" s="6"/>
      <c r="DOQ6" s="6"/>
      <c r="DOY6" s="6"/>
      <c r="DPG6" s="6"/>
      <c r="DPO6" s="6"/>
      <c r="DPW6" s="6"/>
      <c r="DQE6" s="6"/>
      <c r="DQM6" s="6"/>
      <c r="DQU6" s="6"/>
      <c r="DRC6" s="6"/>
      <c r="DRK6" s="6"/>
      <c r="DRS6" s="6"/>
      <c r="DSA6" s="6"/>
      <c r="DSI6" s="6"/>
      <c r="DSQ6" s="6"/>
      <c r="DSY6" s="6"/>
      <c r="DTG6" s="6"/>
      <c r="DTO6" s="6"/>
      <c r="DTW6" s="6"/>
      <c r="DUE6" s="6"/>
      <c r="DUM6" s="6"/>
      <c r="DUU6" s="6"/>
      <c r="DVC6" s="6"/>
      <c r="DVK6" s="6"/>
      <c r="DVS6" s="6"/>
      <c r="DWA6" s="6"/>
      <c r="DWI6" s="6"/>
      <c r="DWQ6" s="6"/>
      <c r="DWY6" s="6"/>
      <c r="DXG6" s="6"/>
      <c r="DXO6" s="6"/>
      <c r="DXW6" s="6"/>
      <c r="DYE6" s="6"/>
      <c r="DYM6" s="6"/>
      <c r="DYU6" s="6"/>
      <c r="DZC6" s="6"/>
      <c r="DZK6" s="6"/>
      <c r="DZS6" s="6"/>
      <c r="EAA6" s="6"/>
      <c r="EAI6" s="6"/>
      <c r="EAQ6" s="6"/>
      <c r="EAY6" s="6"/>
      <c r="EBG6" s="6"/>
      <c r="EBO6" s="6"/>
      <c r="EBW6" s="6"/>
      <c r="ECE6" s="6"/>
      <c r="ECM6" s="6"/>
      <c r="ECU6" s="6"/>
      <c r="EDC6" s="6"/>
      <c r="EDK6" s="6"/>
      <c r="EDS6" s="6"/>
      <c r="EEA6" s="6"/>
      <c r="EEI6" s="6"/>
      <c r="EEQ6" s="6"/>
      <c r="EEY6" s="6"/>
      <c r="EFG6" s="6"/>
      <c r="EFO6" s="6"/>
      <c r="EFW6" s="6"/>
      <c r="EGE6" s="6"/>
      <c r="EGM6" s="6"/>
      <c r="EGU6" s="6"/>
      <c r="EHC6" s="6"/>
      <c r="EHK6" s="6"/>
      <c r="EHS6" s="6"/>
      <c r="EIA6" s="6"/>
      <c r="EII6" s="6"/>
      <c r="EIQ6" s="6"/>
      <c r="EIY6" s="6"/>
      <c r="EJG6" s="6"/>
      <c r="EJO6" s="6"/>
      <c r="EJW6" s="6"/>
      <c r="EKE6" s="6"/>
      <c r="EKM6" s="6"/>
      <c r="EKU6" s="6"/>
      <c r="ELC6" s="6"/>
      <c r="ELK6" s="6"/>
      <c r="ELS6" s="6"/>
      <c r="EMA6" s="6"/>
      <c r="EMI6" s="6"/>
      <c r="EMQ6" s="6"/>
      <c r="EMY6" s="6"/>
      <c r="ENG6" s="6"/>
      <c r="ENO6" s="6"/>
      <c r="ENW6" s="6"/>
      <c r="EOE6" s="6"/>
      <c r="EOM6" s="6"/>
      <c r="EOU6" s="6"/>
      <c r="EPC6" s="6"/>
      <c r="EPK6" s="6"/>
      <c r="EPS6" s="6"/>
      <c r="EQA6" s="6"/>
      <c r="EQI6" s="6"/>
      <c r="EQQ6" s="6"/>
      <c r="EQY6" s="6"/>
      <c r="ERG6" s="6"/>
      <c r="ERO6" s="6"/>
      <c r="ERW6" s="6"/>
      <c r="ESE6" s="6"/>
      <c r="ESM6" s="6"/>
      <c r="ESU6" s="6"/>
      <c r="ETC6" s="6"/>
      <c r="ETK6" s="6"/>
      <c r="ETS6" s="6"/>
      <c r="EUA6" s="6"/>
      <c r="EUI6" s="6"/>
      <c r="EUQ6" s="6"/>
      <c r="EUY6" s="6"/>
      <c r="EVG6" s="6"/>
      <c r="EVO6" s="6"/>
      <c r="EVW6" s="6"/>
      <c r="EWE6" s="6"/>
      <c r="EWM6" s="6"/>
      <c r="EWU6" s="6"/>
      <c r="EXC6" s="6"/>
      <c r="EXK6" s="6"/>
      <c r="EXS6" s="6"/>
      <c r="EYA6" s="6"/>
      <c r="EYI6" s="6"/>
      <c r="EYQ6" s="6"/>
      <c r="EYY6" s="6"/>
      <c r="EZG6" s="6"/>
      <c r="EZO6" s="6"/>
      <c r="EZW6" s="6"/>
      <c r="FAE6" s="6"/>
      <c r="FAM6" s="6"/>
      <c r="FAU6" s="6"/>
      <c r="FBC6" s="6"/>
      <c r="FBK6" s="6"/>
      <c r="FBS6" s="6"/>
      <c r="FCA6" s="6"/>
      <c r="FCI6" s="6"/>
      <c r="FCQ6" s="6"/>
      <c r="FCY6" s="6"/>
      <c r="FDG6" s="6"/>
      <c r="FDO6" s="6"/>
      <c r="FDW6" s="6"/>
      <c r="FEE6" s="6"/>
      <c r="FEM6" s="6"/>
      <c r="FEU6" s="6"/>
      <c r="FFC6" s="6"/>
      <c r="FFK6" s="6"/>
      <c r="FFS6" s="6"/>
      <c r="FGA6" s="6"/>
      <c r="FGI6" s="6"/>
      <c r="FGQ6" s="6"/>
      <c r="FGY6" s="6"/>
      <c r="FHG6" s="6"/>
      <c r="FHO6" s="6"/>
      <c r="FHW6" s="6"/>
      <c r="FIE6" s="6"/>
      <c r="FIM6" s="6"/>
      <c r="FIU6" s="6"/>
      <c r="FJC6" s="6"/>
      <c r="FJK6" s="6"/>
      <c r="FJS6" s="6"/>
      <c r="FKA6" s="6"/>
      <c r="FKI6" s="6"/>
      <c r="FKQ6" s="6"/>
      <c r="FKY6" s="6"/>
      <c r="FLG6" s="6"/>
      <c r="FLO6" s="6"/>
      <c r="FLW6" s="6"/>
      <c r="FME6" s="6"/>
      <c r="FMM6" s="6"/>
      <c r="FMU6" s="6"/>
      <c r="FNC6" s="6"/>
      <c r="FNK6" s="6"/>
      <c r="FNS6" s="6"/>
      <c r="FOA6" s="6"/>
      <c r="FOI6" s="6"/>
      <c r="FOQ6" s="6"/>
      <c r="FOY6" s="6"/>
      <c r="FPG6" s="6"/>
      <c r="FPO6" s="6"/>
      <c r="FPW6" s="6"/>
      <c r="FQE6" s="6"/>
      <c r="FQM6" s="6"/>
      <c r="FQU6" s="6"/>
      <c r="FRC6" s="6"/>
      <c r="FRK6" s="6"/>
      <c r="FRS6" s="6"/>
      <c r="FSA6" s="6"/>
      <c r="FSI6" s="6"/>
      <c r="FSQ6" s="6"/>
      <c r="FSY6" s="6"/>
      <c r="FTG6" s="6"/>
      <c r="FTO6" s="6"/>
      <c r="FTW6" s="6"/>
      <c r="FUE6" s="6"/>
      <c r="FUM6" s="6"/>
      <c r="FUU6" s="6"/>
      <c r="FVC6" s="6"/>
      <c r="FVK6" s="6"/>
      <c r="FVS6" s="6"/>
      <c r="FWA6" s="6"/>
      <c r="FWI6" s="6"/>
      <c r="FWQ6" s="6"/>
      <c r="FWY6" s="6"/>
      <c r="FXG6" s="6"/>
      <c r="FXO6" s="6"/>
      <c r="FXW6" s="6"/>
      <c r="FYE6" s="6"/>
      <c r="FYM6" s="6"/>
      <c r="FYU6" s="6"/>
      <c r="FZC6" s="6"/>
      <c r="FZK6" s="6"/>
      <c r="FZS6" s="6"/>
      <c r="GAA6" s="6"/>
      <c r="GAI6" s="6"/>
      <c r="GAQ6" s="6"/>
      <c r="GAY6" s="6"/>
      <c r="GBG6" s="6"/>
      <c r="GBO6" s="6"/>
      <c r="GBW6" s="6"/>
      <c r="GCE6" s="6"/>
      <c r="GCM6" s="6"/>
      <c r="GCU6" s="6"/>
      <c r="GDC6" s="6"/>
      <c r="GDK6" s="6"/>
      <c r="GDS6" s="6"/>
      <c r="GEA6" s="6"/>
      <c r="GEI6" s="6"/>
      <c r="GEQ6" s="6"/>
      <c r="GEY6" s="6"/>
      <c r="GFG6" s="6"/>
      <c r="GFO6" s="6"/>
      <c r="GFW6" s="6"/>
      <c r="GGE6" s="6"/>
      <c r="GGM6" s="6"/>
      <c r="GGU6" s="6"/>
      <c r="GHC6" s="6"/>
      <c r="GHK6" s="6"/>
      <c r="GHS6" s="6"/>
      <c r="GIA6" s="6"/>
      <c r="GII6" s="6"/>
      <c r="GIQ6" s="6"/>
      <c r="GIY6" s="6"/>
      <c r="GJG6" s="6"/>
      <c r="GJO6" s="6"/>
      <c r="GJW6" s="6"/>
      <c r="GKE6" s="6"/>
      <c r="GKM6" s="6"/>
      <c r="GKU6" s="6"/>
      <c r="GLC6" s="6"/>
      <c r="GLK6" s="6"/>
      <c r="GLS6" s="6"/>
      <c r="GMA6" s="6"/>
      <c r="GMI6" s="6"/>
      <c r="GMQ6" s="6"/>
      <c r="GMY6" s="6"/>
      <c r="GNG6" s="6"/>
      <c r="GNO6" s="6"/>
      <c r="GNW6" s="6"/>
      <c r="GOE6" s="6"/>
      <c r="GOM6" s="6"/>
      <c r="GOU6" s="6"/>
      <c r="GPC6" s="6"/>
      <c r="GPK6" s="6"/>
      <c r="GPS6" s="6"/>
      <c r="GQA6" s="6"/>
      <c r="GQI6" s="6"/>
      <c r="GQQ6" s="6"/>
      <c r="GQY6" s="6"/>
      <c r="GRG6" s="6"/>
      <c r="GRO6" s="6"/>
      <c r="GRW6" s="6"/>
      <c r="GSE6" s="6"/>
      <c r="GSM6" s="6"/>
      <c r="GSU6" s="6"/>
      <c r="GTC6" s="6"/>
      <c r="GTK6" s="6"/>
      <c r="GTS6" s="6"/>
      <c r="GUA6" s="6"/>
      <c r="GUI6" s="6"/>
      <c r="GUQ6" s="6"/>
      <c r="GUY6" s="6"/>
      <c r="GVG6" s="6"/>
      <c r="GVO6" s="6"/>
      <c r="GVW6" s="6"/>
      <c r="GWE6" s="6"/>
      <c r="GWM6" s="6"/>
      <c r="GWU6" s="6"/>
      <c r="GXC6" s="6"/>
      <c r="GXK6" s="6"/>
      <c r="GXS6" s="6"/>
      <c r="GYA6" s="6"/>
      <c r="GYI6" s="6"/>
      <c r="GYQ6" s="6"/>
      <c r="GYY6" s="6"/>
      <c r="GZG6" s="6"/>
      <c r="GZO6" s="6"/>
      <c r="GZW6" s="6"/>
      <c r="HAE6" s="6"/>
      <c r="HAM6" s="6"/>
      <c r="HAU6" s="6"/>
      <c r="HBC6" s="6"/>
      <c r="HBK6" s="6"/>
      <c r="HBS6" s="6"/>
      <c r="HCA6" s="6"/>
      <c r="HCI6" s="6"/>
      <c r="HCQ6" s="6"/>
      <c r="HCY6" s="6"/>
      <c r="HDG6" s="6"/>
      <c r="HDO6" s="6"/>
      <c r="HDW6" s="6"/>
      <c r="HEE6" s="6"/>
      <c r="HEM6" s="6"/>
      <c r="HEU6" s="6"/>
      <c r="HFC6" s="6"/>
      <c r="HFK6" s="6"/>
      <c r="HFS6" s="6"/>
      <c r="HGA6" s="6"/>
      <c r="HGI6" s="6"/>
      <c r="HGQ6" s="6"/>
      <c r="HGY6" s="6"/>
      <c r="HHG6" s="6"/>
      <c r="HHO6" s="6"/>
      <c r="HHW6" s="6"/>
      <c r="HIE6" s="6"/>
      <c r="HIM6" s="6"/>
      <c r="HIU6" s="6"/>
      <c r="HJC6" s="6"/>
      <c r="HJK6" s="6"/>
      <c r="HJS6" s="6"/>
      <c r="HKA6" s="6"/>
      <c r="HKI6" s="6"/>
      <c r="HKQ6" s="6"/>
      <c r="HKY6" s="6"/>
      <c r="HLG6" s="6"/>
      <c r="HLO6" s="6"/>
      <c r="HLW6" s="6"/>
      <c r="HME6" s="6"/>
      <c r="HMM6" s="6"/>
      <c r="HMU6" s="6"/>
      <c r="HNC6" s="6"/>
      <c r="HNK6" s="6"/>
      <c r="HNS6" s="6"/>
      <c r="HOA6" s="6"/>
      <c r="HOI6" s="6"/>
      <c r="HOQ6" s="6"/>
      <c r="HOY6" s="6"/>
      <c r="HPG6" s="6"/>
      <c r="HPO6" s="6"/>
      <c r="HPW6" s="6"/>
      <c r="HQE6" s="6"/>
      <c r="HQM6" s="6"/>
      <c r="HQU6" s="6"/>
      <c r="HRC6" s="6"/>
      <c r="HRK6" s="6"/>
      <c r="HRS6" s="6"/>
      <c r="HSA6" s="6"/>
      <c r="HSI6" s="6"/>
      <c r="HSQ6" s="6"/>
      <c r="HSY6" s="6"/>
      <c r="HTG6" s="6"/>
      <c r="HTO6" s="6"/>
      <c r="HTW6" s="6"/>
      <c r="HUE6" s="6"/>
      <c r="HUM6" s="6"/>
      <c r="HUU6" s="6"/>
      <c r="HVC6" s="6"/>
      <c r="HVK6" s="6"/>
      <c r="HVS6" s="6"/>
      <c r="HWA6" s="6"/>
      <c r="HWI6" s="6"/>
      <c r="HWQ6" s="6"/>
      <c r="HWY6" s="6"/>
      <c r="HXG6" s="6"/>
      <c r="HXO6" s="6"/>
      <c r="HXW6" s="6"/>
      <c r="HYE6" s="6"/>
      <c r="HYM6" s="6"/>
      <c r="HYU6" s="6"/>
      <c r="HZC6" s="6"/>
      <c r="HZK6" s="6"/>
      <c r="HZS6" s="6"/>
      <c r="IAA6" s="6"/>
      <c r="IAI6" s="6"/>
      <c r="IAQ6" s="6"/>
      <c r="IAY6" s="6"/>
      <c r="IBG6" s="6"/>
      <c r="IBO6" s="6"/>
      <c r="IBW6" s="6"/>
      <c r="ICE6" s="6"/>
      <c r="ICM6" s="6"/>
      <c r="ICU6" s="6"/>
      <c r="IDC6" s="6"/>
      <c r="IDK6" s="6"/>
      <c r="IDS6" s="6"/>
      <c r="IEA6" s="6"/>
      <c r="IEI6" s="6"/>
      <c r="IEQ6" s="6"/>
      <c r="IEY6" s="6"/>
      <c r="IFG6" s="6"/>
      <c r="IFO6" s="6"/>
      <c r="IFW6" s="6"/>
      <c r="IGE6" s="6"/>
      <c r="IGM6" s="6"/>
      <c r="IGU6" s="6"/>
      <c r="IHC6" s="6"/>
      <c r="IHK6" s="6"/>
      <c r="IHS6" s="6"/>
      <c r="IIA6" s="6"/>
      <c r="III6" s="6"/>
      <c r="IIQ6" s="6"/>
      <c r="IIY6" s="6"/>
      <c r="IJG6" s="6"/>
      <c r="IJO6" s="6"/>
      <c r="IJW6" s="6"/>
      <c r="IKE6" s="6"/>
      <c r="IKM6" s="6"/>
      <c r="IKU6" s="6"/>
      <c r="ILC6" s="6"/>
      <c r="ILK6" s="6"/>
      <c r="ILS6" s="6"/>
      <c r="IMA6" s="6"/>
      <c r="IMI6" s="6"/>
      <c r="IMQ6" s="6"/>
      <c r="IMY6" s="6"/>
      <c r="ING6" s="6"/>
      <c r="INO6" s="6"/>
      <c r="INW6" s="6"/>
      <c r="IOE6" s="6"/>
      <c r="IOM6" s="6"/>
      <c r="IOU6" s="6"/>
      <c r="IPC6" s="6"/>
      <c r="IPK6" s="6"/>
      <c r="IPS6" s="6"/>
      <c r="IQA6" s="6"/>
      <c r="IQI6" s="6"/>
      <c r="IQQ6" s="6"/>
      <c r="IQY6" s="6"/>
      <c r="IRG6" s="6"/>
      <c r="IRO6" s="6"/>
      <c r="IRW6" s="6"/>
      <c r="ISE6" s="6"/>
      <c r="ISM6" s="6"/>
      <c r="ISU6" s="6"/>
      <c r="ITC6" s="6"/>
      <c r="ITK6" s="6"/>
      <c r="ITS6" s="6"/>
      <c r="IUA6" s="6"/>
      <c r="IUI6" s="6"/>
      <c r="IUQ6" s="6"/>
      <c r="IUY6" s="6"/>
      <c r="IVG6" s="6"/>
      <c r="IVO6" s="6"/>
      <c r="IVW6" s="6"/>
      <c r="IWE6" s="6"/>
      <c r="IWM6" s="6"/>
      <c r="IWU6" s="6"/>
      <c r="IXC6" s="6"/>
      <c r="IXK6" s="6"/>
      <c r="IXS6" s="6"/>
      <c r="IYA6" s="6"/>
      <c r="IYI6" s="6"/>
      <c r="IYQ6" s="6"/>
      <c r="IYY6" s="6"/>
      <c r="IZG6" s="6"/>
      <c r="IZO6" s="6"/>
      <c r="IZW6" s="6"/>
      <c r="JAE6" s="6"/>
      <c r="JAM6" s="6"/>
      <c r="JAU6" s="6"/>
      <c r="JBC6" s="6"/>
      <c r="JBK6" s="6"/>
      <c r="JBS6" s="6"/>
      <c r="JCA6" s="6"/>
      <c r="JCI6" s="6"/>
      <c r="JCQ6" s="6"/>
      <c r="JCY6" s="6"/>
      <c r="JDG6" s="6"/>
      <c r="JDO6" s="6"/>
      <c r="JDW6" s="6"/>
      <c r="JEE6" s="6"/>
      <c r="JEM6" s="6"/>
      <c r="JEU6" s="6"/>
      <c r="JFC6" s="6"/>
      <c r="JFK6" s="6"/>
      <c r="JFS6" s="6"/>
      <c r="JGA6" s="6"/>
      <c r="JGI6" s="6"/>
      <c r="JGQ6" s="6"/>
      <c r="JGY6" s="6"/>
      <c r="JHG6" s="6"/>
      <c r="JHO6" s="6"/>
      <c r="JHW6" s="6"/>
      <c r="JIE6" s="6"/>
      <c r="JIM6" s="6"/>
      <c r="JIU6" s="6"/>
      <c r="JJC6" s="6"/>
      <c r="JJK6" s="6"/>
      <c r="JJS6" s="6"/>
      <c r="JKA6" s="6"/>
      <c r="JKI6" s="6"/>
      <c r="JKQ6" s="6"/>
      <c r="JKY6" s="6"/>
      <c r="JLG6" s="6"/>
      <c r="JLO6" s="6"/>
      <c r="JLW6" s="6"/>
      <c r="JME6" s="6"/>
      <c r="JMM6" s="6"/>
      <c r="JMU6" s="6"/>
      <c r="JNC6" s="6"/>
      <c r="JNK6" s="6"/>
      <c r="JNS6" s="6"/>
      <c r="JOA6" s="6"/>
      <c r="JOI6" s="6"/>
      <c r="JOQ6" s="6"/>
      <c r="JOY6" s="6"/>
      <c r="JPG6" s="6"/>
      <c r="JPO6" s="6"/>
      <c r="JPW6" s="6"/>
      <c r="JQE6" s="6"/>
      <c r="JQM6" s="6"/>
      <c r="JQU6" s="6"/>
      <c r="JRC6" s="6"/>
      <c r="JRK6" s="6"/>
      <c r="JRS6" s="6"/>
      <c r="JSA6" s="6"/>
      <c r="JSI6" s="6"/>
      <c r="JSQ6" s="6"/>
      <c r="JSY6" s="6"/>
      <c r="JTG6" s="6"/>
      <c r="JTO6" s="6"/>
      <c r="JTW6" s="6"/>
      <c r="JUE6" s="6"/>
      <c r="JUM6" s="6"/>
      <c r="JUU6" s="6"/>
      <c r="JVC6" s="6"/>
      <c r="JVK6" s="6"/>
      <c r="JVS6" s="6"/>
      <c r="JWA6" s="6"/>
      <c r="JWI6" s="6"/>
      <c r="JWQ6" s="6"/>
      <c r="JWY6" s="6"/>
      <c r="JXG6" s="6"/>
      <c r="JXO6" s="6"/>
      <c r="JXW6" s="6"/>
      <c r="JYE6" s="6"/>
      <c r="JYM6" s="6"/>
      <c r="JYU6" s="6"/>
      <c r="JZC6" s="6"/>
      <c r="JZK6" s="6"/>
      <c r="JZS6" s="6"/>
      <c r="KAA6" s="6"/>
      <c r="KAI6" s="6"/>
      <c r="KAQ6" s="6"/>
      <c r="KAY6" s="6"/>
      <c r="KBG6" s="6"/>
      <c r="KBO6" s="6"/>
      <c r="KBW6" s="6"/>
      <c r="KCE6" s="6"/>
      <c r="KCM6" s="6"/>
      <c r="KCU6" s="6"/>
      <c r="KDC6" s="6"/>
      <c r="KDK6" s="6"/>
      <c r="KDS6" s="6"/>
      <c r="KEA6" s="6"/>
      <c r="KEI6" s="6"/>
      <c r="KEQ6" s="6"/>
      <c r="KEY6" s="6"/>
      <c r="KFG6" s="6"/>
      <c r="KFO6" s="6"/>
      <c r="KFW6" s="6"/>
      <c r="KGE6" s="6"/>
      <c r="KGM6" s="6"/>
      <c r="KGU6" s="6"/>
      <c r="KHC6" s="6"/>
      <c r="KHK6" s="6"/>
      <c r="KHS6" s="6"/>
      <c r="KIA6" s="6"/>
      <c r="KII6" s="6"/>
      <c r="KIQ6" s="6"/>
      <c r="KIY6" s="6"/>
      <c r="KJG6" s="6"/>
      <c r="KJO6" s="6"/>
      <c r="KJW6" s="6"/>
      <c r="KKE6" s="6"/>
      <c r="KKM6" s="6"/>
      <c r="KKU6" s="6"/>
      <c r="KLC6" s="6"/>
      <c r="KLK6" s="6"/>
      <c r="KLS6" s="6"/>
      <c r="KMA6" s="6"/>
      <c r="KMI6" s="6"/>
      <c r="KMQ6" s="6"/>
      <c r="KMY6" s="6"/>
      <c r="KNG6" s="6"/>
      <c r="KNO6" s="6"/>
      <c r="KNW6" s="6"/>
      <c r="KOE6" s="6"/>
      <c r="KOM6" s="6"/>
      <c r="KOU6" s="6"/>
      <c r="KPC6" s="6"/>
      <c r="KPK6" s="6"/>
      <c r="KPS6" s="6"/>
      <c r="KQA6" s="6"/>
      <c r="KQI6" s="6"/>
      <c r="KQQ6" s="6"/>
      <c r="KQY6" s="6"/>
      <c r="KRG6" s="6"/>
      <c r="KRO6" s="6"/>
      <c r="KRW6" s="6"/>
      <c r="KSE6" s="6"/>
      <c r="KSM6" s="6"/>
      <c r="KSU6" s="6"/>
      <c r="KTC6" s="6"/>
      <c r="KTK6" s="6"/>
      <c r="KTS6" s="6"/>
      <c r="KUA6" s="6"/>
      <c r="KUI6" s="6"/>
      <c r="KUQ6" s="6"/>
      <c r="KUY6" s="6"/>
      <c r="KVG6" s="6"/>
      <c r="KVO6" s="6"/>
      <c r="KVW6" s="6"/>
      <c r="KWE6" s="6"/>
      <c r="KWM6" s="6"/>
      <c r="KWU6" s="6"/>
      <c r="KXC6" s="6"/>
      <c r="KXK6" s="6"/>
      <c r="KXS6" s="6"/>
      <c r="KYA6" s="6"/>
      <c r="KYI6" s="6"/>
      <c r="KYQ6" s="6"/>
      <c r="KYY6" s="6"/>
      <c r="KZG6" s="6"/>
      <c r="KZO6" s="6"/>
      <c r="KZW6" s="6"/>
      <c r="LAE6" s="6"/>
      <c r="LAM6" s="6"/>
      <c r="LAU6" s="6"/>
      <c r="LBC6" s="6"/>
      <c r="LBK6" s="6"/>
      <c r="LBS6" s="6"/>
      <c r="LCA6" s="6"/>
      <c r="LCI6" s="6"/>
      <c r="LCQ6" s="6"/>
      <c r="LCY6" s="6"/>
      <c r="LDG6" s="6"/>
      <c r="LDO6" s="6"/>
      <c r="LDW6" s="6"/>
      <c r="LEE6" s="6"/>
      <c r="LEM6" s="6"/>
      <c r="LEU6" s="6"/>
      <c r="LFC6" s="6"/>
      <c r="LFK6" s="6"/>
      <c r="LFS6" s="6"/>
      <c r="LGA6" s="6"/>
      <c r="LGI6" s="6"/>
      <c r="LGQ6" s="6"/>
      <c r="LGY6" s="6"/>
      <c r="LHG6" s="6"/>
      <c r="LHO6" s="6"/>
      <c r="LHW6" s="6"/>
      <c r="LIE6" s="6"/>
      <c r="LIM6" s="6"/>
      <c r="LIU6" s="6"/>
      <c r="LJC6" s="6"/>
      <c r="LJK6" s="6"/>
      <c r="LJS6" s="6"/>
      <c r="LKA6" s="6"/>
      <c r="LKI6" s="6"/>
      <c r="LKQ6" s="6"/>
      <c r="LKY6" s="6"/>
      <c r="LLG6" s="6"/>
      <c r="LLO6" s="6"/>
      <c r="LLW6" s="6"/>
      <c r="LME6" s="6"/>
      <c r="LMM6" s="6"/>
      <c r="LMU6" s="6"/>
      <c r="LNC6" s="6"/>
      <c r="LNK6" s="6"/>
      <c r="LNS6" s="6"/>
      <c r="LOA6" s="6"/>
      <c r="LOI6" s="6"/>
      <c r="LOQ6" s="6"/>
      <c r="LOY6" s="6"/>
      <c r="LPG6" s="6"/>
      <c r="LPO6" s="6"/>
      <c r="LPW6" s="6"/>
      <c r="LQE6" s="6"/>
      <c r="LQM6" s="6"/>
      <c r="LQU6" s="6"/>
      <c r="LRC6" s="6"/>
      <c r="LRK6" s="6"/>
      <c r="LRS6" s="6"/>
      <c r="LSA6" s="6"/>
      <c r="LSI6" s="6"/>
      <c r="LSQ6" s="6"/>
      <c r="LSY6" s="6"/>
      <c r="LTG6" s="6"/>
      <c r="LTO6" s="6"/>
      <c r="LTW6" s="6"/>
      <c r="LUE6" s="6"/>
      <c r="LUM6" s="6"/>
      <c r="LUU6" s="6"/>
      <c r="LVC6" s="6"/>
      <c r="LVK6" s="6"/>
      <c r="LVS6" s="6"/>
      <c r="LWA6" s="6"/>
      <c r="LWI6" s="6"/>
      <c r="LWQ6" s="6"/>
      <c r="LWY6" s="6"/>
      <c r="LXG6" s="6"/>
      <c r="LXO6" s="6"/>
      <c r="LXW6" s="6"/>
      <c r="LYE6" s="6"/>
      <c r="LYM6" s="6"/>
      <c r="LYU6" s="6"/>
      <c r="LZC6" s="6"/>
      <c r="LZK6" s="6"/>
      <c r="LZS6" s="6"/>
      <c r="MAA6" s="6"/>
      <c r="MAI6" s="6"/>
      <c r="MAQ6" s="6"/>
      <c r="MAY6" s="6"/>
      <c r="MBG6" s="6"/>
      <c r="MBO6" s="6"/>
      <c r="MBW6" s="6"/>
      <c r="MCE6" s="6"/>
      <c r="MCM6" s="6"/>
      <c r="MCU6" s="6"/>
      <c r="MDC6" s="6"/>
      <c r="MDK6" s="6"/>
      <c r="MDS6" s="6"/>
      <c r="MEA6" s="6"/>
      <c r="MEI6" s="6"/>
      <c r="MEQ6" s="6"/>
      <c r="MEY6" s="6"/>
      <c r="MFG6" s="6"/>
      <c r="MFO6" s="6"/>
      <c r="MFW6" s="6"/>
      <c r="MGE6" s="6"/>
      <c r="MGM6" s="6"/>
      <c r="MGU6" s="6"/>
      <c r="MHC6" s="6"/>
      <c r="MHK6" s="6"/>
      <c r="MHS6" s="6"/>
      <c r="MIA6" s="6"/>
      <c r="MII6" s="6"/>
      <c r="MIQ6" s="6"/>
      <c r="MIY6" s="6"/>
      <c r="MJG6" s="6"/>
      <c r="MJO6" s="6"/>
      <c r="MJW6" s="6"/>
      <c r="MKE6" s="6"/>
      <c r="MKM6" s="6"/>
      <c r="MKU6" s="6"/>
      <c r="MLC6" s="6"/>
      <c r="MLK6" s="6"/>
      <c r="MLS6" s="6"/>
      <c r="MMA6" s="6"/>
      <c r="MMI6" s="6"/>
      <c r="MMQ6" s="6"/>
      <c r="MMY6" s="6"/>
      <c r="MNG6" s="6"/>
      <c r="MNO6" s="6"/>
      <c r="MNW6" s="6"/>
      <c r="MOE6" s="6"/>
      <c r="MOM6" s="6"/>
      <c r="MOU6" s="6"/>
      <c r="MPC6" s="6"/>
      <c r="MPK6" s="6"/>
      <c r="MPS6" s="6"/>
      <c r="MQA6" s="6"/>
      <c r="MQI6" s="6"/>
      <c r="MQQ6" s="6"/>
      <c r="MQY6" s="6"/>
      <c r="MRG6" s="6"/>
      <c r="MRO6" s="6"/>
      <c r="MRW6" s="6"/>
      <c r="MSE6" s="6"/>
      <c r="MSM6" s="6"/>
      <c r="MSU6" s="6"/>
      <c r="MTC6" s="6"/>
      <c r="MTK6" s="6"/>
      <c r="MTS6" s="6"/>
      <c r="MUA6" s="6"/>
      <c r="MUI6" s="6"/>
      <c r="MUQ6" s="6"/>
      <c r="MUY6" s="6"/>
      <c r="MVG6" s="6"/>
      <c r="MVO6" s="6"/>
      <c r="MVW6" s="6"/>
      <c r="MWE6" s="6"/>
      <c r="MWM6" s="6"/>
      <c r="MWU6" s="6"/>
      <c r="MXC6" s="6"/>
      <c r="MXK6" s="6"/>
      <c r="MXS6" s="6"/>
      <c r="MYA6" s="6"/>
      <c r="MYI6" s="6"/>
      <c r="MYQ6" s="6"/>
      <c r="MYY6" s="6"/>
      <c r="MZG6" s="6"/>
      <c r="MZO6" s="6"/>
      <c r="MZW6" s="6"/>
      <c r="NAE6" s="6"/>
      <c r="NAM6" s="6"/>
      <c r="NAU6" s="6"/>
      <c r="NBC6" s="6"/>
      <c r="NBK6" s="6"/>
      <c r="NBS6" s="6"/>
      <c r="NCA6" s="6"/>
      <c r="NCI6" s="6"/>
      <c r="NCQ6" s="6"/>
      <c r="NCY6" s="6"/>
      <c r="NDG6" s="6"/>
      <c r="NDO6" s="6"/>
      <c r="NDW6" s="6"/>
      <c r="NEE6" s="6"/>
      <c r="NEM6" s="6"/>
      <c r="NEU6" s="6"/>
      <c r="NFC6" s="6"/>
      <c r="NFK6" s="6"/>
      <c r="NFS6" s="6"/>
      <c r="NGA6" s="6"/>
      <c r="NGI6" s="6"/>
      <c r="NGQ6" s="6"/>
      <c r="NGY6" s="6"/>
      <c r="NHG6" s="6"/>
      <c r="NHO6" s="6"/>
      <c r="NHW6" s="6"/>
      <c r="NIE6" s="6"/>
      <c r="NIM6" s="6"/>
      <c r="NIU6" s="6"/>
      <c r="NJC6" s="6"/>
      <c r="NJK6" s="6"/>
      <c r="NJS6" s="6"/>
      <c r="NKA6" s="6"/>
      <c r="NKI6" s="6"/>
      <c r="NKQ6" s="6"/>
      <c r="NKY6" s="6"/>
      <c r="NLG6" s="6"/>
      <c r="NLO6" s="6"/>
      <c r="NLW6" s="6"/>
      <c r="NME6" s="6"/>
      <c r="NMM6" s="6"/>
      <c r="NMU6" s="6"/>
      <c r="NNC6" s="6"/>
      <c r="NNK6" s="6"/>
      <c r="NNS6" s="6"/>
      <c r="NOA6" s="6"/>
      <c r="NOI6" s="6"/>
      <c r="NOQ6" s="6"/>
      <c r="NOY6" s="6"/>
      <c r="NPG6" s="6"/>
      <c r="NPO6" s="6"/>
      <c r="NPW6" s="6"/>
      <c r="NQE6" s="6"/>
      <c r="NQM6" s="6"/>
      <c r="NQU6" s="6"/>
      <c r="NRC6" s="6"/>
      <c r="NRK6" s="6"/>
      <c r="NRS6" s="6"/>
      <c r="NSA6" s="6"/>
      <c r="NSI6" s="6"/>
      <c r="NSQ6" s="6"/>
      <c r="NSY6" s="6"/>
      <c r="NTG6" s="6"/>
      <c r="NTO6" s="6"/>
      <c r="NTW6" s="6"/>
      <c r="NUE6" s="6"/>
      <c r="NUM6" s="6"/>
      <c r="NUU6" s="6"/>
      <c r="NVC6" s="6"/>
      <c r="NVK6" s="6"/>
      <c r="NVS6" s="6"/>
      <c r="NWA6" s="6"/>
      <c r="NWI6" s="6"/>
      <c r="NWQ6" s="6"/>
      <c r="NWY6" s="6"/>
      <c r="NXG6" s="6"/>
      <c r="NXO6" s="6"/>
      <c r="NXW6" s="6"/>
      <c r="NYE6" s="6"/>
      <c r="NYM6" s="6"/>
      <c r="NYU6" s="6"/>
      <c r="NZC6" s="6"/>
      <c r="NZK6" s="6"/>
      <c r="NZS6" s="6"/>
      <c r="OAA6" s="6"/>
      <c r="OAI6" s="6"/>
      <c r="OAQ6" s="6"/>
      <c r="OAY6" s="6"/>
      <c r="OBG6" s="6"/>
      <c r="OBO6" s="6"/>
      <c r="OBW6" s="6"/>
      <c r="OCE6" s="6"/>
      <c r="OCM6" s="6"/>
      <c r="OCU6" s="6"/>
      <c r="ODC6" s="6"/>
      <c r="ODK6" s="6"/>
      <c r="ODS6" s="6"/>
      <c r="OEA6" s="6"/>
      <c r="OEI6" s="6"/>
      <c r="OEQ6" s="6"/>
      <c r="OEY6" s="6"/>
      <c r="OFG6" s="6"/>
      <c r="OFO6" s="6"/>
      <c r="OFW6" s="6"/>
      <c r="OGE6" s="6"/>
      <c r="OGM6" s="6"/>
      <c r="OGU6" s="6"/>
      <c r="OHC6" s="6"/>
      <c r="OHK6" s="6"/>
      <c r="OHS6" s="6"/>
      <c r="OIA6" s="6"/>
      <c r="OII6" s="6"/>
      <c r="OIQ6" s="6"/>
      <c r="OIY6" s="6"/>
      <c r="OJG6" s="6"/>
      <c r="OJO6" s="6"/>
      <c r="OJW6" s="6"/>
      <c r="OKE6" s="6"/>
      <c r="OKM6" s="6"/>
      <c r="OKU6" s="6"/>
      <c r="OLC6" s="6"/>
      <c r="OLK6" s="6"/>
      <c r="OLS6" s="6"/>
      <c r="OMA6" s="6"/>
      <c r="OMI6" s="6"/>
      <c r="OMQ6" s="6"/>
      <c r="OMY6" s="6"/>
      <c r="ONG6" s="6"/>
      <c r="ONO6" s="6"/>
      <c r="ONW6" s="6"/>
      <c r="OOE6" s="6"/>
      <c r="OOM6" s="6"/>
      <c r="OOU6" s="6"/>
      <c r="OPC6" s="6"/>
      <c r="OPK6" s="6"/>
      <c r="OPS6" s="6"/>
      <c r="OQA6" s="6"/>
      <c r="OQI6" s="6"/>
      <c r="OQQ6" s="6"/>
      <c r="OQY6" s="6"/>
      <c r="ORG6" s="6"/>
      <c r="ORO6" s="6"/>
      <c r="ORW6" s="6"/>
      <c r="OSE6" s="6"/>
      <c r="OSM6" s="6"/>
      <c r="OSU6" s="6"/>
      <c r="OTC6" s="6"/>
      <c r="OTK6" s="6"/>
      <c r="OTS6" s="6"/>
      <c r="OUA6" s="6"/>
      <c r="OUI6" s="6"/>
      <c r="OUQ6" s="6"/>
      <c r="OUY6" s="6"/>
      <c r="OVG6" s="6"/>
      <c r="OVO6" s="6"/>
      <c r="OVW6" s="6"/>
      <c r="OWE6" s="6"/>
      <c r="OWM6" s="6"/>
      <c r="OWU6" s="6"/>
      <c r="OXC6" s="6"/>
      <c r="OXK6" s="6"/>
      <c r="OXS6" s="6"/>
      <c r="OYA6" s="6"/>
      <c r="OYI6" s="6"/>
      <c r="OYQ6" s="6"/>
      <c r="OYY6" s="6"/>
      <c r="OZG6" s="6"/>
      <c r="OZO6" s="6"/>
      <c r="OZW6" s="6"/>
      <c r="PAE6" s="6"/>
      <c r="PAM6" s="6"/>
      <c r="PAU6" s="6"/>
      <c r="PBC6" s="6"/>
      <c r="PBK6" s="6"/>
      <c r="PBS6" s="6"/>
      <c r="PCA6" s="6"/>
      <c r="PCI6" s="6"/>
      <c r="PCQ6" s="6"/>
      <c r="PCY6" s="6"/>
      <c r="PDG6" s="6"/>
      <c r="PDO6" s="6"/>
      <c r="PDW6" s="6"/>
      <c r="PEE6" s="6"/>
      <c r="PEM6" s="6"/>
      <c r="PEU6" s="6"/>
      <c r="PFC6" s="6"/>
      <c r="PFK6" s="6"/>
      <c r="PFS6" s="6"/>
      <c r="PGA6" s="6"/>
      <c r="PGI6" s="6"/>
      <c r="PGQ6" s="6"/>
      <c r="PGY6" s="6"/>
      <c r="PHG6" s="6"/>
      <c r="PHO6" s="6"/>
      <c r="PHW6" s="6"/>
      <c r="PIE6" s="6"/>
      <c r="PIM6" s="6"/>
      <c r="PIU6" s="6"/>
      <c r="PJC6" s="6"/>
      <c r="PJK6" s="6"/>
      <c r="PJS6" s="6"/>
      <c r="PKA6" s="6"/>
      <c r="PKI6" s="6"/>
      <c r="PKQ6" s="6"/>
      <c r="PKY6" s="6"/>
      <c r="PLG6" s="6"/>
      <c r="PLO6" s="6"/>
      <c r="PLW6" s="6"/>
      <c r="PME6" s="6"/>
      <c r="PMM6" s="6"/>
      <c r="PMU6" s="6"/>
      <c r="PNC6" s="6"/>
      <c r="PNK6" s="6"/>
      <c r="PNS6" s="6"/>
      <c r="POA6" s="6"/>
      <c r="POI6" s="6"/>
      <c r="POQ6" s="6"/>
      <c r="POY6" s="6"/>
      <c r="PPG6" s="6"/>
      <c r="PPO6" s="6"/>
      <c r="PPW6" s="6"/>
      <c r="PQE6" s="6"/>
      <c r="PQM6" s="6"/>
      <c r="PQU6" s="6"/>
      <c r="PRC6" s="6"/>
      <c r="PRK6" s="6"/>
      <c r="PRS6" s="6"/>
      <c r="PSA6" s="6"/>
      <c r="PSI6" s="6"/>
      <c r="PSQ6" s="6"/>
      <c r="PSY6" s="6"/>
      <c r="PTG6" s="6"/>
      <c r="PTO6" s="6"/>
      <c r="PTW6" s="6"/>
      <c r="PUE6" s="6"/>
      <c r="PUM6" s="6"/>
      <c r="PUU6" s="6"/>
      <c r="PVC6" s="6"/>
      <c r="PVK6" s="6"/>
      <c r="PVS6" s="6"/>
      <c r="PWA6" s="6"/>
      <c r="PWI6" s="6"/>
      <c r="PWQ6" s="6"/>
      <c r="PWY6" s="6"/>
      <c r="PXG6" s="6"/>
      <c r="PXO6" s="6"/>
      <c r="PXW6" s="6"/>
      <c r="PYE6" s="6"/>
      <c r="PYM6" s="6"/>
      <c r="PYU6" s="6"/>
      <c r="PZC6" s="6"/>
      <c r="PZK6" s="6"/>
      <c r="PZS6" s="6"/>
      <c r="QAA6" s="6"/>
      <c r="QAI6" s="6"/>
      <c r="QAQ6" s="6"/>
      <c r="QAY6" s="6"/>
      <c r="QBG6" s="6"/>
      <c r="QBO6" s="6"/>
      <c r="QBW6" s="6"/>
      <c r="QCE6" s="6"/>
      <c r="QCM6" s="6"/>
      <c r="QCU6" s="6"/>
      <c r="QDC6" s="6"/>
      <c r="QDK6" s="6"/>
      <c r="QDS6" s="6"/>
      <c r="QEA6" s="6"/>
      <c r="QEI6" s="6"/>
      <c r="QEQ6" s="6"/>
      <c r="QEY6" s="6"/>
      <c r="QFG6" s="6"/>
      <c r="QFO6" s="6"/>
      <c r="QFW6" s="6"/>
      <c r="QGE6" s="6"/>
      <c r="QGM6" s="6"/>
      <c r="QGU6" s="6"/>
      <c r="QHC6" s="6"/>
      <c r="QHK6" s="6"/>
      <c r="QHS6" s="6"/>
      <c r="QIA6" s="6"/>
      <c r="QII6" s="6"/>
      <c r="QIQ6" s="6"/>
      <c r="QIY6" s="6"/>
      <c r="QJG6" s="6"/>
      <c r="QJO6" s="6"/>
      <c r="QJW6" s="6"/>
      <c r="QKE6" s="6"/>
      <c r="QKM6" s="6"/>
      <c r="QKU6" s="6"/>
      <c r="QLC6" s="6"/>
      <c r="QLK6" s="6"/>
      <c r="QLS6" s="6"/>
      <c r="QMA6" s="6"/>
      <c r="QMI6" s="6"/>
      <c r="QMQ6" s="6"/>
      <c r="QMY6" s="6"/>
      <c r="QNG6" s="6"/>
      <c r="QNO6" s="6"/>
      <c r="QNW6" s="6"/>
      <c r="QOE6" s="6"/>
      <c r="QOM6" s="6"/>
      <c r="QOU6" s="6"/>
      <c r="QPC6" s="6"/>
      <c r="QPK6" s="6"/>
      <c r="QPS6" s="6"/>
      <c r="QQA6" s="6"/>
      <c r="QQI6" s="6"/>
      <c r="QQQ6" s="6"/>
      <c r="QQY6" s="6"/>
      <c r="QRG6" s="6"/>
      <c r="QRO6" s="6"/>
      <c r="QRW6" s="6"/>
      <c r="QSE6" s="6"/>
      <c r="QSM6" s="6"/>
      <c r="QSU6" s="6"/>
      <c r="QTC6" s="6"/>
      <c r="QTK6" s="6"/>
      <c r="QTS6" s="6"/>
      <c r="QUA6" s="6"/>
      <c r="QUI6" s="6"/>
      <c r="QUQ6" s="6"/>
      <c r="QUY6" s="6"/>
      <c r="QVG6" s="6"/>
      <c r="QVO6" s="6"/>
      <c r="QVW6" s="6"/>
      <c r="QWE6" s="6"/>
      <c r="QWM6" s="6"/>
      <c r="QWU6" s="6"/>
      <c r="QXC6" s="6"/>
      <c r="QXK6" s="6"/>
      <c r="QXS6" s="6"/>
      <c r="QYA6" s="6"/>
      <c r="QYI6" s="6"/>
      <c r="QYQ6" s="6"/>
      <c r="QYY6" s="6"/>
      <c r="QZG6" s="6"/>
      <c r="QZO6" s="6"/>
      <c r="QZW6" s="6"/>
      <c r="RAE6" s="6"/>
      <c r="RAM6" s="6"/>
      <c r="RAU6" s="6"/>
      <c r="RBC6" s="6"/>
      <c r="RBK6" s="6"/>
      <c r="RBS6" s="6"/>
      <c r="RCA6" s="6"/>
      <c r="RCI6" s="6"/>
      <c r="RCQ6" s="6"/>
      <c r="RCY6" s="6"/>
      <c r="RDG6" s="6"/>
      <c r="RDO6" s="6"/>
      <c r="RDW6" s="6"/>
      <c r="REE6" s="6"/>
      <c r="REM6" s="6"/>
      <c r="REU6" s="6"/>
      <c r="RFC6" s="6"/>
      <c r="RFK6" s="6"/>
      <c r="RFS6" s="6"/>
      <c r="RGA6" s="6"/>
      <c r="RGI6" s="6"/>
      <c r="RGQ6" s="6"/>
      <c r="RGY6" s="6"/>
      <c r="RHG6" s="6"/>
      <c r="RHO6" s="6"/>
      <c r="RHW6" s="6"/>
      <c r="RIE6" s="6"/>
      <c r="RIM6" s="6"/>
      <c r="RIU6" s="6"/>
      <c r="RJC6" s="6"/>
      <c r="RJK6" s="6"/>
      <c r="RJS6" s="6"/>
      <c r="RKA6" s="6"/>
      <c r="RKI6" s="6"/>
      <c r="RKQ6" s="6"/>
      <c r="RKY6" s="6"/>
      <c r="RLG6" s="6"/>
      <c r="RLO6" s="6"/>
      <c r="RLW6" s="6"/>
      <c r="RME6" s="6"/>
      <c r="RMM6" s="6"/>
      <c r="RMU6" s="6"/>
      <c r="RNC6" s="6"/>
      <c r="RNK6" s="6"/>
      <c r="RNS6" s="6"/>
      <c r="ROA6" s="6"/>
      <c r="ROI6" s="6"/>
      <c r="ROQ6" s="6"/>
      <c r="ROY6" s="6"/>
      <c r="RPG6" s="6"/>
      <c r="RPO6" s="6"/>
      <c r="RPW6" s="6"/>
      <c r="RQE6" s="6"/>
      <c r="RQM6" s="6"/>
      <c r="RQU6" s="6"/>
      <c r="RRC6" s="6"/>
      <c r="RRK6" s="6"/>
      <c r="RRS6" s="6"/>
      <c r="RSA6" s="6"/>
      <c r="RSI6" s="6"/>
      <c r="RSQ6" s="6"/>
      <c r="RSY6" s="6"/>
      <c r="RTG6" s="6"/>
      <c r="RTO6" s="6"/>
      <c r="RTW6" s="6"/>
      <c r="RUE6" s="6"/>
      <c r="RUM6" s="6"/>
      <c r="RUU6" s="6"/>
      <c r="RVC6" s="6"/>
      <c r="RVK6" s="6"/>
      <c r="RVS6" s="6"/>
      <c r="RWA6" s="6"/>
      <c r="RWI6" s="6"/>
      <c r="RWQ6" s="6"/>
      <c r="RWY6" s="6"/>
      <c r="RXG6" s="6"/>
      <c r="RXO6" s="6"/>
      <c r="RXW6" s="6"/>
      <c r="RYE6" s="6"/>
      <c r="RYM6" s="6"/>
      <c r="RYU6" s="6"/>
      <c r="RZC6" s="6"/>
      <c r="RZK6" s="6"/>
      <c r="RZS6" s="6"/>
      <c r="SAA6" s="6"/>
      <c r="SAI6" s="6"/>
      <c r="SAQ6" s="6"/>
      <c r="SAY6" s="6"/>
      <c r="SBG6" s="6"/>
      <c r="SBO6" s="6"/>
      <c r="SBW6" s="6"/>
      <c r="SCE6" s="6"/>
      <c r="SCM6" s="6"/>
      <c r="SCU6" s="6"/>
      <c r="SDC6" s="6"/>
      <c r="SDK6" s="6"/>
      <c r="SDS6" s="6"/>
      <c r="SEA6" s="6"/>
      <c r="SEI6" s="6"/>
      <c r="SEQ6" s="6"/>
      <c r="SEY6" s="6"/>
      <c r="SFG6" s="6"/>
      <c r="SFO6" s="6"/>
      <c r="SFW6" s="6"/>
      <c r="SGE6" s="6"/>
      <c r="SGM6" s="6"/>
      <c r="SGU6" s="6"/>
      <c r="SHC6" s="6"/>
      <c r="SHK6" s="6"/>
      <c r="SHS6" s="6"/>
      <c r="SIA6" s="6"/>
      <c r="SII6" s="6"/>
      <c r="SIQ6" s="6"/>
      <c r="SIY6" s="6"/>
      <c r="SJG6" s="6"/>
      <c r="SJO6" s="6"/>
      <c r="SJW6" s="6"/>
      <c r="SKE6" s="6"/>
      <c r="SKM6" s="6"/>
      <c r="SKU6" s="6"/>
      <c r="SLC6" s="6"/>
      <c r="SLK6" s="6"/>
      <c r="SLS6" s="6"/>
      <c r="SMA6" s="6"/>
      <c r="SMI6" s="6"/>
      <c r="SMQ6" s="6"/>
      <c r="SMY6" s="6"/>
      <c r="SNG6" s="6"/>
      <c r="SNO6" s="6"/>
      <c r="SNW6" s="6"/>
      <c r="SOE6" s="6"/>
      <c r="SOM6" s="6"/>
      <c r="SOU6" s="6"/>
      <c r="SPC6" s="6"/>
      <c r="SPK6" s="6"/>
      <c r="SPS6" s="6"/>
      <c r="SQA6" s="6"/>
      <c r="SQI6" s="6"/>
      <c r="SQQ6" s="6"/>
      <c r="SQY6" s="6"/>
      <c r="SRG6" s="6"/>
      <c r="SRO6" s="6"/>
      <c r="SRW6" s="6"/>
      <c r="SSE6" s="6"/>
      <c r="SSM6" s="6"/>
      <c r="SSU6" s="6"/>
      <c r="STC6" s="6"/>
      <c r="STK6" s="6"/>
      <c r="STS6" s="6"/>
      <c r="SUA6" s="6"/>
      <c r="SUI6" s="6"/>
      <c r="SUQ6" s="6"/>
      <c r="SUY6" s="6"/>
      <c r="SVG6" s="6"/>
      <c r="SVO6" s="6"/>
      <c r="SVW6" s="6"/>
      <c r="SWE6" s="6"/>
      <c r="SWM6" s="6"/>
      <c r="SWU6" s="6"/>
      <c r="SXC6" s="6"/>
      <c r="SXK6" s="6"/>
      <c r="SXS6" s="6"/>
      <c r="SYA6" s="6"/>
      <c r="SYI6" s="6"/>
      <c r="SYQ6" s="6"/>
      <c r="SYY6" s="6"/>
      <c r="SZG6" s="6"/>
      <c r="SZO6" s="6"/>
      <c r="SZW6" s="6"/>
      <c r="TAE6" s="6"/>
      <c r="TAM6" s="6"/>
      <c r="TAU6" s="6"/>
      <c r="TBC6" s="6"/>
      <c r="TBK6" s="6"/>
      <c r="TBS6" s="6"/>
      <c r="TCA6" s="6"/>
      <c r="TCI6" s="6"/>
      <c r="TCQ6" s="6"/>
      <c r="TCY6" s="6"/>
      <c r="TDG6" s="6"/>
      <c r="TDO6" s="6"/>
      <c r="TDW6" s="6"/>
      <c r="TEE6" s="6"/>
      <c r="TEM6" s="6"/>
      <c r="TEU6" s="6"/>
      <c r="TFC6" s="6"/>
      <c r="TFK6" s="6"/>
      <c r="TFS6" s="6"/>
      <c r="TGA6" s="6"/>
      <c r="TGI6" s="6"/>
      <c r="TGQ6" s="6"/>
      <c r="TGY6" s="6"/>
      <c r="THG6" s="6"/>
      <c r="THO6" s="6"/>
      <c r="THW6" s="6"/>
      <c r="TIE6" s="6"/>
      <c r="TIM6" s="6"/>
      <c r="TIU6" s="6"/>
      <c r="TJC6" s="6"/>
      <c r="TJK6" s="6"/>
      <c r="TJS6" s="6"/>
      <c r="TKA6" s="6"/>
      <c r="TKI6" s="6"/>
      <c r="TKQ6" s="6"/>
      <c r="TKY6" s="6"/>
      <c r="TLG6" s="6"/>
      <c r="TLO6" s="6"/>
      <c r="TLW6" s="6"/>
      <c r="TME6" s="6"/>
      <c r="TMM6" s="6"/>
      <c r="TMU6" s="6"/>
      <c r="TNC6" s="6"/>
      <c r="TNK6" s="6"/>
      <c r="TNS6" s="6"/>
      <c r="TOA6" s="6"/>
      <c r="TOI6" s="6"/>
      <c r="TOQ6" s="6"/>
      <c r="TOY6" s="6"/>
      <c r="TPG6" s="6"/>
      <c r="TPO6" s="6"/>
      <c r="TPW6" s="6"/>
      <c r="TQE6" s="6"/>
      <c r="TQM6" s="6"/>
      <c r="TQU6" s="6"/>
      <c r="TRC6" s="6"/>
      <c r="TRK6" s="6"/>
      <c r="TRS6" s="6"/>
      <c r="TSA6" s="6"/>
      <c r="TSI6" s="6"/>
      <c r="TSQ6" s="6"/>
      <c r="TSY6" s="6"/>
      <c r="TTG6" s="6"/>
      <c r="TTO6" s="6"/>
      <c r="TTW6" s="6"/>
      <c r="TUE6" s="6"/>
      <c r="TUM6" s="6"/>
      <c r="TUU6" s="6"/>
      <c r="TVC6" s="6"/>
      <c r="TVK6" s="6"/>
      <c r="TVS6" s="6"/>
      <c r="TWA6" s="6"/>
      <c r="TWI6" s="6"/>
      <c r="TWQ6" s="6"/>
      <c r="TWY6" s="6"/>
      <c r="TXG6" s="6"/>
      <c r="TXO6" s="6"/>
      <c r="TXW6" s="6"/>
      <c r="TYE6" s="6"/>
      <c r="TYM6" s="6"/>
      <c r="TYU6" s="6"/>
      <c r="TZC6" s="6"/>
      <c r="TZK6" s="6"/>
      <c r="TZS6" s="6"/>
      <c r="UAA6" s="6"/>
      <c r="UAI6" s="6"/>
      <c r="UAQ6" s="6"/>
      <c r="UAY6" s="6"/>
      <c r="UBG6" s="6"/>
      <c r="UBO6" s="6"/>
      <c r="UBW6" s="6"/>
      <c r="UCE6" s="6"/>
      <c r="UCM6" s="6"/>
      <c r="UCU6" s="6"/>
      <c r="UDC6" s="6"/>
      <c r="UDK6" s="6"/>
      <c r="UDS6" s="6"/>
      <c r="UEA6" s="6"/>
      <c r="UEI6" s="6"/>
      <c r="UEQ6" s="6"/>
      <c r="UEY6" s="6"/>
      <c r="UFG6" s="6"/>
      <c r="UFO6" s="6"/>
      <c r="UFW6" s="6"/>
      <c r="UGE6" s="6"/>
      <c r="UGM6" s="6"/>
      <c r="UGU6" s="6"/>
      <c r="UHC6" s="6"/>
      <c r="UHK6" s="6"/>
      <c r="UHS6" s="6"/>
      <c r="UIA6" s="6"/>
      <c r="UII6" s="6"/>
      <c r="UIQ6" s="6"/>
      <c r="UIY6" s="6"/>
      <c r="UJG6" s="6"/>
      <c r="UJO6" s="6"/>
      <c r="UJW6" s="6"/>
      <c r="UKE6" s="6"/>
      <c r="UKM6" s="6"/>
      <c r="UKU6" s="6"/>
      <c r="ULC6" s="6"/>
      <c r="ULK6" s="6"/>
      <c r="ULS6" s="6"/>
      <c r="UMA6" s="6"/>
      <c r="UMI6" s="6"/>
      <c r="UMQ6" s="6"/>
      <c r="UMY6" s="6"/>
      <c r="UNG6" s="6"/>
      <c r="UNO6" s="6"/>
      <c r="UNW6" s="6"/>
      <c r="UOE6" s="6"/>
      <c r="UOM6" s="6"/>
      <c r="UOU6" s="6"/>
      <c r="UPC6" s="6"/>
      <c r="UPK6" s="6"/>
      <c r="UPS6" s="6"/>
      <c r="UQA6" s="6"/>
      <c r="UQI6" s="6"/>
      <c r="UQQ6" s="6"/>
      <c r="UQY6" s="6"/>
      <c r="URG6" s="6"/>
      <c r="URO6" s="6"/>
      <c r="URW6" s="6"/>
      <c r="USE6" s="6"/>
      <c r="USM6" s="6"/>
      <c r="USU6" s="6"/>
      <c r="UTC6" s="6"/>
      <c r="UTK6" s="6"/>
      <c r="UTS6" s="6"/>
      <c r="UUA6" s="6"/>
      <c r="UUI6" s="6"/>
      <c r="UUQ6" s="6"/>
      <c r="UUY6" s="6"/>
      <c r="UVG6" s="6"/>
      <c r="UVO6" s="6"/>
      <c r="UVW6" s="6"/>
      <c r="UWE6" s="6"/>
      <c r="UWM6" s="6"/>
      <c r="UWU6" s="6"/>
      <c r="UXC6" s="6"/>
      <c r="UXK6" s="6"/>
      <c r="UXS6" s="6"/>
      <c r="UYA6" s="6"/>
      <c r="UYI6" s="6"/>
      <c r="UYQ6" s="6"/>
      <c r="UYY6" s="6"/>
      <c r="UZG6" s="6"/>
      <c r="UZO6" s="6"/>
      <c r="UZW6" s="6"/>
      <c r="VAE6" s="6"/>
      <c r="VAM6" s="6"/>
      <c r="VAU6" s="6"/>
      <c r="VBC6" s="6"/>
      <c r="VBK6" s="6"/>
      <c r="VBS6" s="6"/>
      <c r="VCA6" s="6"/>
      <c r="VCI6" s="6"/>
      <c r="VCQ6" s="6"/>
      <c r="VCY6" s="6"/>
      <c r="VDG6" s="6"/>
      <c r="VDO6" s="6"/>
      <c r="VDW6" s="6"/>
      <c r="VEE6" s="6"/>
      <c r="VEM6" s="6"/>
      <c r="VEU6" s="6"/>
      <c r="VFC6" s="6"/>
      <c r="VFK6" s="6"/>
      <c r="VFS6" s="6"/>
      <c r="VGA6" s="6"/>
      <c r="VGI6" s="6"/>
      <c r="VGQ6" s="6"/>
      <c r="VGY6" s="6"/>
      <c r="VHG6" s="6"/>
      <c r="VHO6" s="6"/>
      <c r="VHW6" s="6"/>
      <c r="VIE6" s="6"/>
      <c r="VIM6" s="6"/>
      <c r="VIU6" s="6"/>
      <c r="VJC6" s="6"/>
      <c r="VJK6" s="6"/>
      <c r="VJS6" s="6"/>
      <c r="VKA6" s="6"/>
      <c r="VKI6" s="6"/>
      <c r="VKQ6" s="6"/>
      <c r="VKY6" s="6"/>
      <c r="VLG6" s="6"/>
      <c r="VLO6" s="6"/>
      <c r="VLW6" s="6"/>
      <c r="VME6" s="6"/>
      <c r="VMM6" s="6"/>
      <c r="VMU6" s="6"/>
      <c r="VNC6" s="6"/>
      <c r="VNK6" s="6"/>
      <c r="VNS6" s="6"/>
      <c r="VOA6" s="6"/>
      <c r="VOI6" s="6"/>
      <c r="VOQ6" s="6"/>
      <c r="VOY6" s="6"/>
      <c r="VPG6" s="6"/>
      <c r="VPO6" s="6"/>
      <c r="VPW6" s="6"/>
      <c r="VQE6" s="6"/>
      <c r="VQM6" s="6"/>
      <c r="VQU6" s="6"/>
      <c r="VRC6" s="6"/>
      <c r="VRK6" s="6"/>
      <c r="VRS6" s="6"/>
      <c r="VSA6" s="6"/>
      <c r="VSI6" s="6"/>
      <c r="VSQ6" s="6"/>
      <c r="VSY6" s="6"/>
      <c r="VTG6" s="6"/>
      <c r="VTO6" s="6"/>
      <c r="VTW6" s="6"/>
      <c r="VUE6" s="6"/>
      <c r="VUM6" s="6"/>
      <c r="VUU6" s="6"/>
      <c r="VVC6" s="6"/>
      <c r="VVK6" s="6"/>
      <c r="VVS6" s="6"/>
      <c r="VWA6" s="6"/>
      <c r="VWI6" s="6"/>
      <c r="VWQ6" s="6"/>
      <c r="VWY6" s="6"/>
      <c r="VXG6" s="6"/>
      <c r="VXO6" s="6"/>
      <c r="VXW6" s="6"/>
      <c r="VYE6" s="6"/>
      <c r="VYM6" s="6"/>
      <c r="VYU6" s="6"/>
      <c r="VZC6" s="6"/>
      <c r="VZK6" s="6"/>
      <c r="VZS6" s="6"/>
      <c r="WAA6" s="6"/>
      <c r="WAI6" s="6"/>
      <c r="WAQ6" s="6"/>
      <c r="WAY6" s="6"/>
      <c r="WBG6" s="6"/>
      <c r="WBO6" s="6"/>
      <c r="WBW6" s="6"/>
      <c r="WCE6" s="6"/>
      <c r="WCM6" s="6"/>
      <c r="WCU6" s="6"/>
      <c r="WDC6" s="6"/>
      <c r="WDK6" s="6"/>
      <c r="WDS6" s="6"/>
      <c r="WEA6" s="6"/>
      <c r="WEI6" s="6"/>
      <c r="WEQ6" s="6"/>
      <c r="WEY6" s="6"/>
      <c r="WFG6" s="6"/>
      <c r="WFO6" s="6"/>
      <c r="WFW6" s="6"/>
      <c r="WGE6" s="6"/>
      <c r="WGM6" s="6"/>
      <c r="WGU6" s="6"/>
      <c r="WHC6" s="6"/>
      <c r="WHK6" s="6"/>
      <c r="WHS6" s="6"/>
      <c r="WIA6" s="6"/>
      <c r="WII6" s="6"/>
      <c r="WIQ6" s="6"/>
      <c r="WIY6" s="6"/>
      <c r="WJG6" s="6"/>
      <c r="WJO6" s="6"/>
      <c r="WJW6" s="6"/>
      <c r="WKE6" s="6"/>
      <c r="WKM6" s="6"/>
      <c r="WKU6" s="6"/>
      <c r="WLC6" s="6"/>
      <c r="WLK6" s="6"/>
      <c r="WLS6" s="6"/>
      <c r="WMA6" s="6"/>
      <c r="WMI6" s="6"/>
      <c r="WMQ6" s="6"/>
      <c r="WMY6" s="6"/>
      <c r="WNG6" s="6"/>
      <c r="WNO6" s="6"/>
      <c r="WNW6" s="6"/>
      <c r="WOE6" s="6"/>
      <c r="WOM6" s="6"/>
      <c r="WOU6" s="6"/>
      <c r="WPC6" s="6"/>
      <c r="WPK6" s="6"/>
      <c r="WPS6" s="6"/>
      <c r="WQA6" s="6"/>
      <c r="WQI6" s="6"/>
      <c r="WQQ6" s="6"/>
      <c r="WQY6" s="6"/>
      <c r="WRG6" s="6"/>
      <c r="WRO6" s="6"/>
      <c r="WRW6" s="6"/>
      <c r="WSE6" s="6"/>
      <c r="WSM6" s="6"/>
      <c r="WSU6" s="6"/>
      <c r="WTC6" s="6"/>
      <c r="WTK6" s="6"/>
      <c r="WTS6" s="6"/>
      <c r="WUA6" s="6"/>
      <c r="WUI6" s="6"/>
      <c r="WUQ6" s="6"/>
      <c r="WUY6" s="6"/>
      <c r="WVG6" s="6"/>
      <c r="WVO6" s="6"/>
      <c r="WVW6" s="6"/>
      <c r="WWE6" s="6"/>
      <c r="WWM6" s="6"/>
      <c r="WWU6" s="6"/>
      <c r="WXC6" s="6"/>
      <c r="WXK6" s="6"/>
      <c r="WXS6" s="6"/>
      <c r="WYA6" s="6"/>
      <c r="WYI6" s="6"/>
      <c r="WYQ6" s="6"/>
      <c r="WYY6" s="6"/>
      <c r="WZG6" s="6"/>
      <c r="WZO6" s="6"/>
      <c r="WZW6" s="6"/>
      <c r="XAE6" s="6"/>
      <c r="XAM6" s="6"/>
      <c r="XAU6" s="6"/>
      <c r="XBC6" s="6"/>
      <c r="XBK6" s="6"/>
      <c r="XBS6" s="6"/>
    </row>
    <row r="7" spans="1:1023 1031:2047 2055:3071 3079:4095 4103:5119 5127:6143 6151:7167 7175:8191 8199:9215 9223:10239 10247:11263 11271:12287 12295:13311 13319:14335 14343:15359 15367:16295" ht="15.9" customHeight="1" thickTop="1" thickBot="1">
      <c r="A7" s="407" t="s">
        <v>108</v>
      </c>
      <c r="B7" s="408"/>
      <c r="C7" s="690"/>
      <c r="D7" s="690"/>
      <c r="E7" s="690"/>
      <c r="F7" s="422" t="s">
        <v>805</v>
      </c>
      <c r="G7" s="420"/>
      <c r="H7" s="424"/>
      <c r="I7" s="479" t="s">
        <v>421</v>
      </c>
      <c r="J7" s="480"/>
      <c r="K7" s="481"/>
      <c r="L7" s="477" t="s">
        <v>360</v>
      </c>
      <c r="M7" s="478"/>
      <c r="N7" s="478"/>
      <c r="O7" s="478"/>
      <c r="P7" s="171"/>
      <c r="Q7" s="171"/>
      <c r="R7" s="171"/>
      <c r="S7" s="171"/>
      <c r="T7" s="171"/>
      <c r="U7" s="25"/>
      <c r="V7" s="25"/>
      <c r="W7" s="25"/>
      <c r="X7" s="25"/>
      <c r="Y7" s="25"/>
      <c r="Z7" s="25"/>
      <c r="AA7" s="25"/>
      <c r="AB7" s="25"/>
      <c r="AC7" s="25"/>
      <c r="AD7" s="25"/>
      <c r="AF7" s="3"/>
      <c r="AG7" s="12"/>
      <c r="AH7" s="12"/>
      <c r="AI7" s="12"/>
      <c r="AJ7" s="12"/>
      <c r="AK7" s="12"/>
      <c r="AL7" s="12"/>
      <c r="AM7" s="12"/>
      <c r="AN7" s="12"/>
      <c r="AO7" s="12"/>
      <c r="AP7" s="12"/>
      <c r="AQ7" s="12"/>
      <c r="AR7" s="93"/>
    </row>
    <row r="8" spans="1:1023 1031:2047 2055:3071 3079:4095 4103:5119 5127:6143 6151:7167 7175:8191 8199:9215 9223:10239 10247:11263 11271:12287 12295:13311 13319:14335 14343:15359 15367:16295" ht="15" customHeight="1" thickTop="1">
      <c r="A8" s="446" t="s">
        <v>109</v>
      </c>
      <c r="B8" s="447"/>
      <c r="C8" s="695"/>
      <c r="D8" s="695"/>
      <c r="E8" s="695"/>
      <c r="F8" s="425" t="s">
        <v>88</v>
      </c>
      <c r="G8" s="426"/>
      <c r="H8" s="153">
        <v>0.9</v>
      </c>
      <c r="I8" s="138" t="s">
        <v>67</v>
      </c>
      <c r="J8" s="154" t="str">
        <f>IF(ISBLANK($J$2),"",$J$2)</f>
        <v/>
      </c>
      <c r="K8" s="482" t="s">
        <v>839</v>
      </c>
      <c r="L8" s="483"/>
      <c r="M8" s="483"/>
      <c r="N8" s="154" t="str">
        <f>IF(ISBLANK($J$4),"",$J$4)</f>
        <v/>
      </c>
      <c r="O8" s="282"/>
      <c r="W8" s="25"/>
      <c r="X8" s="25"/>
      <c r="Y8" s="25"/>
      <c r="Z8" s="25"/>
      <c r="AA8" s="25"/>
      <c r="AB8" s="25"/>
      <c r="AC8" s="25"/>
      <c r="AD8" s="25"/>
      <c r="AF8" s="3" t="s">
        <v>48</v>
      </c>
      <c r="AG8" s="93"/>
      <c r="AJ8" s="93"/>
      <c r="AK8" s="93"/>
      <c r="AL8" s="93"/>
      <c r="AM8" s="93"/>
      <c r="AN8" s="93"/>
      <c r="AO8" s="93"/>
      <c r="AP8" s="93"/>
      <c r="AQ8" s="93"/>
      <c r="CI8" s="7"/>
      <c r="CJ8" s="7"/>
    </row>
    <row r="9" spans="1:1023 1031:2047 2055:3071 3079:4095 4103:5119 5127:6143 6151:7167 7175:8191 8199:9215 9223:10239 10247:11263 11271:12287 12295:13311 13319:14335 14343:15359 15367:16295" ht="15" customHeight="1">
      <c r="A9" s="443" t="s">
        <v>145</v>
      </c>
      <c r="B9" s="444"/>
      <c r="C9" s="444"/>
      <c r="D9" s="444"/>
      <c r="E9" s="444"/>
      <c r="F9" s="444"/>
      <c r="G9" s="444"/>
      <c r="H9" s="444"/>
      <c r="I9" s="444"/>
      <c r="J9" s="444"/>
      <c r="K9" s="444"/>
      <c r="L9" s="445"/>
      <c r="N9" s="358" t="s">
        <v>272</v>
      </c>
      <c r="O9" s="353"/>
      <c r="P9" s="353"/>
      <c r="Q9" s="359"/>
      <c r="R9" s="359"/>
      <c r="S9" s="359"/>
      <c r="T9" s="368"/>
      <c r="V9" s="441" t="s">
        <v>268</v>
      </c>
      <c r="W9" s="442"/>
      <c r="X9" s="442"/>
      <c r="Y9" s="442"/>
      <c r="Z9" s="442"/>
      <c r="AA9" s="442"/>
      <c r="AB9" s="442"/>
      <c r="AC9" s="442"/>
      <c r="AD9" s="442"/>
      <c r="AE9" s="442"/>
      <c r="AF9" s="442"/>
      <c r="AG9" s="442"/>
      <c r="AH9" s="442"/>
      <c r="AJ9" s="376" t="s">
        <v>270</v>
      </c>
      <c r="AK9" s="376"/>
      <c r="AL9" s="376"/>
      <c r="AM9" s="376"/>
      <c r="AN9" s="376"/>
      <c r="AO9" s="376"/>
      <c r="AP9" s="376"/>
      <c r="AQ9" s="376"/>
      <c r="AS9" s="360" t="s">
        <v>405</v>
      </c>
      <c r="AT9" s="361"/>
      <c r="AU9" s="361"/>
      <c r="AV9" s="362"/>
      <c r="AX9" s="360" t="s">
        <v>404</v>
      </c>
      <c r="AY9" s="361"/>
      <c r="AZ9" s="361"/>
      <c r="BA9" s="362"/>
      <c r="BC9" s="376" t="s">
        <v>403</v>
      </c>
      <c r="BD9" s="376"/>
      <c r="BE9" s="376"/>
      <c r="BF9" s="376"/>
      <c r="BG9" s="376"/>
    </row>
    <row r="10" spans="1:1023 1031:2047 2055:3071 3079:4095 4103:5119 5127:6143 6151:7167 7175:8191 8199:9215 9223:10239 10247:11263 11271:12287 12295:13311 13319:14335 14343:15359 15367:16295" ht="15" customHeight="1">
      <c r="A10" s="462" t="s">
        <v>38</v>
      </c>
      <c r="B10" s="463"/>
      <c r="C10" s="464"/>
      <c r="D10" s="89" t="s">
        <v>42</v>
      </c>
      <c r="E10" s="419" t="s">
        <v>111</v>
      </c>
      <c r="F10" s="348"/>
      <c r="G10" s="348"/>
      <c r="H10" s="348"/>
      <c r="I10" s="348"/>
      <c r="J10" s="348"/>
      <c r="K10" s="348"/>
      <c r="L10" s="112"/>
      <c r="N10" s="347" t="s">
        <v>269</v>
      </c>
      <c r="O10" s="348"/>
      <c r="P10" s="348"/>
      <c r="Q10" s="348"/>
      <c r="R10" s="348"/>
      <c r="S10" s="348"/>
      <c r="T10" s="349"/>
      <c r="V10" s="457" t="s">
        <v>267</v>
      </c>
      <c r="W10" s="458"/>
      <c r="X10" s="458"/>
      <c r="Y10" s="458"/>
      <c r="Z10" s="458"/>
      <c r="AA10" s="458"/>
      <c r="AB10" s="458"/>
      <c r="AC10" s="458"/>
      <c r="AD10" s="458"/>
      <c r="AE10" s="458"/>
      <c r="AF10" s="458"/>
      <c r="AG10" s="458"/>
      <c r="AH10" s="458"/>
      <c r="AI10" s="12"/>
      <c r="AJ10" s="455" t="s">
        <v>271</v>
      </c>
      <c r="AK10" s="455"/>
      <c r="AL10" s="455"/>
      <c r="AM10" s="455"/>
      <c r="AN10" s="455"/>
      <c r="AO10" s="455"/>
      <c r="AP10" s="455"/>
      <c r="AQ10" s="455"/>
      <c r="AR10" s="12"/>
      <c r="AS10" s="347" t="s">
        <v>46</v>
      </c>
      <c r="AT10" s="348"/>
      <c r="AU10" s="349"/>
      <c r="AV10" s="350" t="s">
        <v>141</v>
      </c>
      <c r="AW10" s="12"/>
      <c r="AX10" s="455" t="s">
        <v>367</v>
      </c>
      <c r="AY10" s="455"/>
      <c r="AZ10" s="455"/>
      <c r="BA10" s="455"/>
      <c r="BC10" s="455" t="s">
        <v>394</v>
      </c>
      <c r="BD10" s="455"/>
      <c r="BE10" s="455"/>
      <c r="BF10" s="455"/>
      <c r="BG10" s="455"/>
      <c r="BP10" s="345" t="s">
        <v>890</v>
      </c>
      <c r="BQ10" s="345"/>
      <c r="BR10" s="345"/>
      <c r="BS10" s="345"/>
      <c r="BT10" s="345"/>
      <c r="BU10" s="345"/>
      <c r="BW10" s="345" t="s">
        <v>891</v>
      </c>
      <c r="BX10" s="345"/>
      <c r="BY10" s="345"/>
      <c r="BZ10" s="345"/>
      <c r="CA10" s="345"/>
      <c r="CB10" s="345"/>
    </row>
    <row r="11" spans="1:1023 1031:2047 2055:3071 3079:4095 4103:5119 5127:6143 6151:7167 7175:8191 8199:9215 9223:10239 10247:11263 11271:12287 12295:13311 13319:14335 14343:15359 15367:16295" ht="15" customHeight="1">
      <c r="A11" s="27" t="s">
        <v>110</v>
      </c>
      <c r="B11" s="27" t="s">
        <v>25</v>
      </c>
      <c r="C11" s="88" t="s">
        <v>51</v>
      </c>
      <c r="D11" s="89" t="s">
        <v>43</v>
      </c>
      <c r="E11" s="27" t="s">
        <v>112</v>
      </c>
      <c r="F11" s="27" t="s">
        <v>113</v>
      </c>
      <c r="G11" s="27" t="s">
        <v>114</v>
      </c>
      <c r="H11" s="27" t="s">
        <v>115</v>
      </c>
      <c r="I11" s="27" t="s">
        <v>116</v>
      </c>
      <c r="J11" s="27" t="s">
        <v>117</v>
      </c>
      <c r="K11" s="27" t="s">
        <v>118</v>
      </c>
      <c r="L11" s="27" t="s">
        <v>1</v>
      </c>
      <c r="N11" s="27" t="s">
        <v>112</v>
      </c>
      <c r="O11" s="27" t="s">
        <v>113</v>
      </c>
      <c r="P11" s="27" t="s">
        <v>114</v>
      </c>
      <c r="Q11" s="27" t="s">
        <v>115</v>
      </c>
      <c r="R11" s="27" t="s">
        <v>116</v>
      </c>
      <c r="S11" s="27" t="s">
        <v>117</v>
      </c>
      <c r="T11" s="27" t="s">
        <v>118</v>
      </c>
      <c r="V11" s="48" t="s">
        <v>119</v>
      </c>
      <c r="W11" s="48" t="s">
        <v>120</v>
      </c>
      <c r="X11" s="48" t="s">
        <v>121</v>
      </c>
      <c r="Y11" s="48" t="s">
        <v>122</v>
      </c>
      <c r="Z11" s="48" t="s">
        <v>123</v>
      </c>
      <c r="AA11" s="48" t="s">
        <v>124</v>
      </c>
      <c r="AB11" s="48" t="s">
        <v>125</v>
      </c>
      <c r="AC11" s="48" t="s">
        <v>126</v>
      </c>
      <c r="AD11" s="48" t="s">
        <v>127</v>
      </c>
      <c r="AE11" s="48" t="s">
        <v>128</v>
      </c>
      <c r="AF11" s="48" t="s">
        <v>129</v>
      </c>
      <c r="AG11" s="48" t="s">
        <v>130</v>
      </c>
      <c r="AH11" s="48" t="s">
        <v>131</v>
      </c>
      <c r="AJ11" s="48" t="s">
        <v>132</v>
      </c>
      <c r="AK11" s="48" t="s">
        <v>133</v>
      </c>
      <c r="AL11" s="48" t="s">
        <v>134</v>
      </c>
      <c r="AM11" s="48" t="s">
        <v>135</v>
      </c>
      <c r="AN11" s="48" t="s">
        <v>136</v>
      </c>
      <c r="AO11" s="48" t="s">
        <v>137</v>
      </c>
      <c r="AP11" s="48" t="s">
        <v>138</v>
      </c>
      <c r="AQ11" s="48" t="s">
        <v>139</v>
      </c>
      <c r="AR11" s="12"/>
      <c r="AS11" s="48" t="s">
        <v>9</v>
      </c>
      <c r="AT11" s="48" t="s">
        <v>14</v>
      </c>
      <c r="AU11" s="48" t="s">
        <v>8</v>
      </c>
      <c r="AV11" s="351"/>
      <c r="AX11" s="48" t="s">
        <v>368</v>
      </c>
      <c r="AY11" s="48" t="s">
        <v>369</v>
      </c>
      <c r="AZ11" s="48" t="s">
        <v>370</v>
      </c>
      <c r="BA11" s="48" t="s">
        <v>371</v>
      </c>
      <c r="BC11" s="48" t="s">
        <v>791</v>
      </c>
      <c r="BD11" s="48" t="s">
        <v>792</v>
      </c>
      <c r="BE11" s="48" t="s">
        <v>793</v>
      </c>
      <c r="BF11" s="48" t="s">
        <v>794</v>
      </c>
      <c r="BG11" s="48" t="s">
        <v>795</v>
      </c>
      <c r="BP11" s="358" t="s">
        <v>37</v>
      </c>
      <c r="BQ11" s="359"/>
      <c r="BR11" s="359"/>
      <c r="BS11" s="359"/>
      <c r="BT11" s="359"/>
      <c r="BU11" s="484"/>
      <c r="BW11" s="487" t="s">
        <v>37</v>
      </c>
      <c r="BX11" s="488"/>
      <c r="BY11" s="488"/>
      <c r="BZ11" s="488"/>
      <c r="CA11" s="488"/>
      <c r="CB11" s="489"/>
    </row>
    <row r="12" spans="1:1023 1031:2047 2055:3071 3079:4095 4103:5119 5127:6143 6151:7167 7175:8191 8199:9215 9223:10239 10247:11263 11271:12287 12295:13311 13319:14335 14343:15359 15367:16295" ht="15" customHeight="1">
      <c r="A12" s="696"/>
      <c r="B12" s="697"/>
      <c r="C12" s="697"/>
      <c r="D12" s="698"/>
      <c r="E12" s="699"/>
      <c r="F12" s="699"/>
      <c r="G12" s="699"/>
      <c r="H12" s="700"/>
      <c r="I12" s="700"/>
      <c r="J12" s="700"/>
      <c r="K12" s="701"/>
      <c r="L12" s="44" t="str">
        <f t="shared" ref="L12:L37" si="0">IF(SUM(E12:K12)&gt;0,SUM(E12:K12),"")</f>
        <v/>
      </c>
      <c r="N12" s="201" t="str">
        <f>IF(ISBLANK(E12),"",IF($L$7="ALL ASSESSMENT TASKS",E12/$L12*$D12*100,IF(AND($L$7="DEMONSTRABLE TASKS",$A12="D"),E12/$L12*$D12*100,0)))</f>
        <v/>
      </c>
      <c r="O12" s="201" t="str">
        <f t="shared" ref="O12:T12" si="1">IF(ISBLANK(F12),"",IF($L$7="ALL ASSESSMENT TASKS",F12/$L12*$D12*100,IF(AND($L$7="DEMONSTRABLE TASKS",$A12="D"),F12/$L12*$D12*100,0)))</f>
        <v/>
      </c>
      <c r="P12" s="201" t="str">
        <f t="shared" si="1"/>
        <v/>
      </c>
      <c r="Q12" s="201" t="str">
        <f t="shared" si="1"/>
        <v/>
      </c>
      <c r="R12" s="201" t="str">
        <f t="shared" si="1"/>
        <v/>
      </c>
      <c r="S12" s="201" t="str">
        <f t="shared" si="1"/>
        <v/>
      </c>
      <c r="T12" s="201" t="str">
        <f t="shared" si="1"/>
        <v/>
      </c>
      <c r="V12" s="729"/>
      <c r="W12" s="729"/>
      <c r="X12" s="729"/>
      <c r="Y12" s="729"/>
      <c r="Z12" s="729"/>
      <c r="AA12" s="729"/>
      <c r="AB12" s="729"/>
      <c r="AC12" s="729"/>
      <c r="AD12" s="729"/>
      <c r="AE12" s="729"/>
      <c r="AF12" s="729"/>
      <c r="AG12" s="729"/>
      <c r="AH12" s="729"/>
      <c r="AJ12" s="729"/>
      <c r="AK12" s="729"/>
      <c r="AL12" s="729"/>
      <c r="AM12" s="729"/>
      <c r="AN12" s="729"/>
      <c r="AO12" s="729"/>
      <c r="AP12" s="729"/>
      <c r="AQ12" s="729"/>
      <c r="AR12" s="162"/>
      <c r="AS12" s="729"/>
      <c r="AT12" s="729"/>
      <c r="AU12" s="729"/>
      <c r="AV12" s="44" t="str">
        <f t="shared" ref="AV12:AV37" si="2">IF(COUNTA(E12:K12)&gt;0,COUNTA(E12:K12),"")</f>
        <v/>
      </c>
      <c r="AX12" s="729"/>
      <c r="AY12" s="729"/>
      <c r="AZ12" s="729"/>
      <c r="BA12" s="729"/>
      <c r="BC12" s="729"/>
      <c r="BD12" s="729"/>
      <c r="BE12" s="729"/>
      <c r="BF12" s="729"/>
      <c r="BG12" s="729"/>
      <c r="BP12" s="94">
        <v>98</v>
      </c>
      <c r="BQ12" s="94">
        <v>100</v>
      </c>
      <c r="BR12" s="164">
        <v>1</v>
      </c>
      <c r="BS12" s="164"/>
      <c r="BT12" s="165" t="s">
        <v>15</v>
      </c>
      <c r="BU12" s="128"/>
      <c r="BW12" s="218">
        <v>98</v>
      </c>
      <c r="BX12" s="219">
        <v>100</v>
      </c>
      <c r="BY12" s="217">
        <v>1</v>
      </c>
      <c r="BZ12" s="164"/>
      <c r="CA12" s="220" t="s">
        <v>15</v>
      </c>
      <c r="CB12" s="220"/>
    </row>
    <row r="13" spans="1:1023 1031:2047 2055:3071 3079:4095 4103:5119 5127:6143 6151:7167 7175:8191 8199:9215 9223:10239 10247:11263 11271:12287 12295:13311 13319:14335 14343:15359 15367:16295" ht="15" customHeight="1">
      <c r="A13" s="696"/>
      <c r="B13" s="697"/>
      <c r="C13" s="697"/>
      <c r="D13" s="698"/>
      <c r="E13" s="699"/>
      <c r="F13" s="699"/>
      <c r="G13" s="699"/>
      <c r="H13" s="700"/>
      <c r="I13" s="700"/>
      <c r="J13" s="700"/>
      <c r="K13" s="701"/>
      <c r="L13" s="44" t="str">
        <f t="shared" si="0"/>
        <v/>
      </c>
      <c r="N13" s="201" t="str">
        <f t="shared" ref="N13:N37" si="3">IF(ISBLANK(E13),"",IF($L$7="ALL ASSESSMENT TASKS",E13/$L13*$D13*100,IF(AND($L$7="DEMONSTRABLE TASKS",$A13="D"),E13/$L13*$D13*100,0)))</f>
        <v/>
      </c>
      <c r="O13" s="201" t="str">
        <f t="shared" ref="O13:O37" si="4">IF(ISBLANK(F13),"",IF($L$7="ALL ASSESSMENT TASKS",F13/$L13*$D13*100,IF(AND($L$7="DEMONSTRABLE TASKS",$A13="D"),F13/$L13*$D13*100,0)))</f>
        <v/>
      </c>
      <c r="P13" s="201" t="str">
        <f t="shared" ref="P13:P37" si="5">IF(ISBLANK(G13),"",IF($L$7="ALL ASSESSMENT TASKS",G13/$L13*$D13*100,IF(AND($L$7="DEMONSTRABLE TASKS",$A13="D"),G13/$L13*$D13*100,0)))</f>
        <v/>
      </c>
      <c r="Q13" s="201" t="str">
        <f t="shared" ref="Q13:Q37" si="6">IF(ISBLANK(H13),"",IF($L$7="ALL ASSESSMENT TASKS",H13/$L13*$D13*100,IF(AND($L$7="DEMONSTRABLE TASKS",$A13="D"),H13/$L13*$D13*100,0)))</f>
        <v/>
      </c>
      <c r="R13" s="201" t="str">
        <f t="shared" ref="R13:R37" si="7">IF(ISBLANK(I13),"",IF($L$7="ALL ASSESSMENT TASKS",I13/$L13*$D13*100,IF(AND($L$7="DEMONSTRABLE TASKS",$A13="D"),I13/$L13*$D13*100,0)))</f>
        <v/>
      </c>
      <c r="S13" s="201" t="str">
        <f t="shared" ref="S13:S37" si="8">IF(ISBLANK(J13),"",IF($L$7="ALL ASSESSMENT TASKS",J13/$L13*$D13*100,IF(AND($L$7="DEMONSTRABLE TASKS",$A13="D"),J13/$L13*$D13*100,0)))</f>
        <v/>
      </c>
      <c r="T13" s="201" t="str">
        <f t="shared" ref="T13:T37" si="9">IF(ISBLANK(K13),"",IF($L$7="ALL ASSESSMENT TASKS",K13/$L13*$D13*100,IF(AND($L$7="DEMONSTRABLE TASKS",$A13="D"),K13/$L13*$D13*100,0)))</f>
        <v/>
      </c>
      <c r="V13" s="729"/>
      <c r="W13" s="729"/>
      <c r="X13" s="729"/>
      <c r="Y13" s="729"/>
      <c r="Z13" s="729"/>
      <c r="AA13" s="729"/>
      <c r="AB13" s="729"/>
      <c r="AC13" s="729"/>
      <c r="AD13" s="729"/>
      <c r="AE13" s="729"/>
      <c r="AF13" s="729"/>
      <c r="AG13" s="729"/>
      <c r="AH13" s="729"/>
      <c r="AJ13" s="729"/>
      <c r="AK13" s="729"/>
      <c r="AL13" s="729"/>
      <c r="AM13" s="729"/>
      <c r="AN13" s="729"/>
      <c r="AO13" s="729"/>
      <c r="AP13" s="729"/>
      <c r="AQ13" s="729"/>
      <c r="AR13" s="162"/>
      <c r="AS13" s="729"/>
      <c r="AT13" s="729"/>
      <c r="AU13" s="729"/>
      <c r="AV13" s="44" t="str">
        <f t="shared" si="2"/>
        <v/>
      </c>
      <c r="AX13" s="729"/>
      <c r="AY13" s="729"/>
      <c r="AZ13" s="729"/>
      <c r="BA13" s="729"/>
      <c r="BC13" s="729"/>
      <c r="BD13" s="729"/>
      <c r="BE13" s="729"/>
      <c r="BF13" s="729"/>
      <c r="BG13" s="729"/>
      <c r="BP13" s="94">
        <v>94</v>
      </c>
      <c r="BQ13" s="94">
        <v>97</v>
      </c>
      <c r="BR13" s="164">
        <v>1.25</v>
      </c>
      <c r="BS13" s="94"/>
      <c r="BT13" s="165" t="s">
        <v>382</v>
      </c>
      <c r="BU13" s="128"/>
      <c r="BW13" s="218">
        <v>94</v>
      </c>
      <c r="BX13" s="219">
        <v>97</v>
      </c>
      <c r="BY13" s="217">
        <v>1.25</v>
      </c>
      <c r="BZ13" s="94"/>
      <c r="CA13" s="220" t="s">
        <v>382</v>
      </c>
      <c r="CB13" s="220"/>
    </row>
    <row r="14" spans="1:1023 1031:2047 2055:3071 3079:4095 4103:5119 5127:6143 6151:7167 7175:8191 8199:9215 9223:10239 10247:11263 11271:12287 12295:13311 13319:14335 14343:15359 15367:16295" ht="15" customHeight="1">
      <c r="A14" s="696"/>
      <c r="B14" s="697"/>
      <c r="C14" s="697"/>
      <c r="D14" s="698"/>
      <c r="E14" s="699"/>
      <c r="F14" s="699"/>
      <c r="G14" s="699"/>
      <c r="H14" s="700"/>
      <c r="I14" s="700"/>
      <c r="J14" s="700"/>
      <c r="K14" s="701"/>
      <c r="L14" s="44" t="str">
        <f t="shared" si="0"/>
        <v/>
      </c>
      <c r="N14" s="201" t="str">
        <f t="shared" si="3"/>
        <v/>
      </c>
      <c r="O14" s="201" t="str">
        <f t="shared" si="4"/>
        <v/>
      </c>
      <c r="P14" s="201" t="str">
        <f t="shared" si="5"/>
        <v/>
      </c>
      <c r="Q14" s="201" t="str">
        <f t="shared" si="6"/>
        <v/>
      </c>
      <c r="R14" s="201" t="str">
        <f t="shared" si="7"/>
        <v/>
      </c>
      <c r="S14" s="201" t="str">
        <f t="shared" si="8"/>
        <v/>
      </c>
      <c r="T14" s="201" t="str">
        <f t="shared" si="9"/>
        <v/>
      </c>
      <c r="V14" s="729"/>
      <c r="W14" s="729"/>
      <c r="X14" s="729"/>
      <c r="Y14" s="729"/>
      <c r="Z14" s="729"/>
      <c r="AA14" s="729"/>
      <c r="AB14" s="729"/>
      <c r="AC14" s="729"/>
      <c r="AD14" s="729"/>
      <c r="AE14" s="729"/>
      <c r="AF14" s="729"/>
      <c r="AG14" s="729"/>
      <c r="AH14" s="729"/>
      <c r="AJ14" s="729"/>
      <c r="AK14" s="729"/>
      <c r="AL14" s="729"/>
      <c r="AM14" s="729"/>
      <c r="AN14" s="729"/>
      <c r="AO14" s="729"/>
      <c r="AP14" s="729"/>
      <c r="AQ14" s="729"/>
      <c r="AR14" s="162"/>
      <c r="AS14" s="729"/>
      <c r="AT14" s="729"/>
      <c r="AU14" s="729"/>
      <c r="AV14" s="44" t="str">
        <f t="shared" si="2"/>
        <v/>
      </c>
      <c r="AX14" s="729"/>
      <c r="AY14" s="729"/>
      <c r="AZ14" s="729"/>
      <c r="BA14" s="729"/>
      <c r="BC14" s="729"/>
      <c r="BD14" s="729"/>
      <c r="BE14" s="729"/>
      <c r="BF14" s="729"/>
      <c r="BG14" s="729"/>
      <c r="BP14" s="94">
        <v>90</v>
      </c>
      <c r="BQ14" s="94">
        <v>93</v>
      </c>
      <c r="BR14" s="164">
        <v>1.5</v>
      </c>
      <c r="BS14" s="94"/>
      <c r="BT14" s="165" t="s">
        <v>11</v>
      </c>
      <c r="BU14" s="128"/>
      <c r="BW14" s="218">
        <v>90</v>
      </c>
      <c r="BX14" s="219">
        <v>93</v>
      </c>
      <c r="BY14" s="217">
        <v>1.5</v>
      </c>
      <c r="BZ14" s="94"/>
      <c r="CA14" s="220" t="s">
        <v>11</v>
      </c>
      <c r="CB14" s="220"/>
    </row>
    <row r="15" spans="1:1023 1031:2047 2055:3071 3079:4095 4103:5119 5127:6143 6151:7167 7175:8191 8199:9215 9223:10239 10247:11263 11271:12287 12295:13311 13319:14335 14343:15359 15367:16295" ht="15" customHeight="1">
      <c r="A15" s="696"/>
      <c r="B15" s="697"/>
      <c r="C15" s="697"/>
      <c r="D15" s="698"/>
      <c r="E15" s="699"/>
      <c r="F15" s="699"/>
      <c r="G15" s="699"/>
      <c r="H15" s="700"/>
      <c r="I15" s="700"/>
      <c r="J15" s="700"/>
      <c r="K15" s="701"/>
      <c r="L15" s="44" t="str">
        <f t="shared" si="0"/>
        <v/>
      </c>
      <c r="N15" s="201" t="str">
        <f t="shared" si="3"/>
        <v/>
      </c>
      <c r="O15" s="201" t="str">
        <f t="shared" si="4"/>
        <v/>
      </c>
      <c r="P15" s="201" t="str">
        <f t="shared" si="5"/>
        <v/>
      </c>
      <c r="Q15" s="201" t="str">
        <f t="shared" si="6"/>
        <v/>
      </c>
      <c r="R15" s="201" t="str">
        <f t="shared" si="7"/>
        <v/>
      </c>
      <c r="S15" s="201" t="str">
        <f t="shared" si="8"/>
        <v/>
      </c>
      <c r="T15" s="201" t="str">
        <f t="shared" si="9"/>
        <v/>
      </c>
      <c r="V15" s="729"/>
      <c r="W15" s="729"/>
      <c r="X15" s="729"/>
      <c r="Y15" s="729"/>
      <c r="Z15" s="729"/>
      <c r="AA15" s="729"/>
      <c r="AB15" s="729"/>
      <c r="AC15" s="729"/>
      <c r="AD15" s="729"/>
      <c r="AE15" s="729"/>
      <c r="AF15" s="729"/>
      <c r="AG15" s="729"/>
      <c r="AH15" s="729"/>
      <c r="AJ15" s="729"/>
      <c r="AK15" s="729"/>
      <c r="AL15" s="729"/>
      <c r="AM15" s="729"/>
      <c r="AN15" s="729"/>
      <c r="AO15" s="729"/>
      <c r="AP15" s="729"/>
      <c r="AQ15" s="729"/>
      <c r="AR15" s="162"/>
      <c r="AS15" s="729"/>
      <c r="AT15" s="729"/>
      <c r="AU15" s="729"/>
      <c r="AV15" s="44" t="str">
        <f t="shared" si="2"/>
        <v/>
      </c>
      <c r="AX15" s="729"/>
      <c r="AY15" s="729"/>
      <c r="AZ15" s="729"/>
      <c r="BA15" s="729"/>
      <c r="BC15" s="729"/>
      <c r="BD15" s="729"/>
      <c r="BE15" s="729"/>
      <c r="BF15" s="729"/>
      <c r="BG15" s="729"/>
      <c r="BP15" s="94">
        <v>88</v>
      </c>
      <c r="BQ15" s="94">
        <v>89</v>
      </c>
      <c r="BR15" s="164">
        <v>1.75</v>
      </c>
      <c r="BS15" s="94"/>
      <c r="BT15" s="165" t="s">
        <v>12</v>
      </c>
      <c r="BU15" s="128"/>
      <c r="BW15" s="218">
        <v>88</v>
      </c>
      <c r="BX15" s="219">
        <v>89</v>
      </c>
      <c r="BY15" s="217">
        <v>1.75</v>
      </c>
      <c r="BZ15" s="94"/>
      <c r="CA15" s="220" t="s">
        <v>12</v>
      </c>
      <c r="CB15" s="220"/>
    </row>
    <row r="16" spans="1:1023 1031:2047 2055:3071 3079:4095 4103:5119 5127:6143 6151:7167 7175:8191 8199:9215 9223:10239 10247:11263 11271:12287 12295:13311 13319:14335 14343:15359 15367:16295" ht="15" customHeight="1">
      <c r="A16" s="696"/>
      <c r="B16" s="697"/>
      <c r="C16" s="697"/>
      <c r="D16" s="698"/>
      <c r="E16" s="699"/>
      <c r="F16" s="699"/>
      <c r="G16" s="699"/>
      <c r="H16" s="700"/>
      <c r="I16" s="700"/>
      <c r="J16" s="700"/>
      <c r="K16" s="701"/>
      <c r="L16" s="44" t="str">
        <f t="shared" si="0"/>
        <v/>
      </c>
      <c r="N16" s="201" t="str">
        <f t="shared" si="3"/>
        <v/>
      </c>
      <c r="O16" s="201" t="str">
        <f t="shared" si="4"/>
        <v/>
      </c>
      <c r="P16" s="201" t="str">
        <f t="shared" si="5"/>
        <v/>
      </c>
      <c r="Q16" s="201" t="str">
        <f t="shared" si="6"/>
        <v/>
      </c>
      <c r="R16" s="201" t="str">
        <f t="shared" si="7"/>
        <v/>
      </c>
      <c r="S16" s="201" t="str">
        <f t="shared" si="8"/>
        <v/>
      </c>
      <c r="T16" s="201" t="str">
        <f t="shared" si="9"/>
        <v/>
      </c>
      <c r="V16" s="729"/>
      <c r="W16" s="729"/>
      <c r="X16" s="729"/>
      <c r="Y16" s="729"/>
      <c r="Z16" s="729"/>
      <c r="AA16" s="729"/>
      <c r="AB16" s="729"/>
      <c r="AC16" s="729"/>
      <c r="AD16" s="729"/>
      <c r="AE16" s="729"/>
      <c r="AF16" s="729"/>
      <c r="AG16" s="729"/>
      <c r="AH16" s="729"/>
      <c r="AJ16" s="729"/>
      <c r="AK16" s="729"/>
      <c r="AL16" s="729"/>
      <c r="AM16" s="729"/>
      <c r="AN16" s="729"/>
      <c r="AO16" s="729"/>
      <c r="AP16" s="729"/>
      <c r="AQ16" s="729"/>
      <c r="AR16" s="162"/>
      <c r="AS16" s="729"/>
      <c r="AT16" s="729"/>
      <c r="AU16" s="729"/>
      <c r="AV16" s="44" t="str">
        <f t="shared" si="2"/>
        <v/>
      </c>
      <c r="AX16" s="729"/>
      <c r="AY16" s="729"/>
      <c r="AZ16" s="729"/>
      <c r="BA16" s="729"/>
      <c r="BC16" s="729"/>
      <c r="BD16" s="729"/>
      <c r="BE16" s="729"/>
      <c r="BF16" s="729"/>
      <c r="BG16" s="729"/>
      <c r="BP16" s="94">
        <v>85</v>
      </c>
      <c r="BQ16" s="94">
        <v>87</v>
      </c>
      <c r="BR16" s="164">
        <v>2</v>
      </c>
      <c r="BS16" s="94"/>
      <c r="BT16" s="165" t="s">
        <v>383</v>
      </c>
      <c r="BU16" s="128"/>
      <c r="BW16" s="218">
        <v>85</v>
      </c>
      <c r="BX16" s="219">
        <v>87</v>
      </c>
      <c r="BY16" s="217">
        <v>2</v>
      </c>
      <c r="BZ16" s="94"/>
      <c r="CA16" s="220" t="s">
        <v>383</v>
      </c>
      <c r="CB16" s="220"/>
    </row>
    <row r="17" spans="1:87" ht="15" customHeight="1">
      <c r="A17" s="696"/>
      <c r="B17" s="697"/>
      <c r="C17" s="697"/>
      <c r="D17" s="698"/>
      <c r="E17" s="699"/>
      <c r="F17" s="699"/>
      <c r="G17" s="699"/>
      <c r="H17" s="700"/>
      <c r="I17" s="700"/>
      <c r="J17" s="700"/>
      <c r="K17" s="700"/>
      <c r="L17" s="44" t="str">
        <f t="shared" si="0"/>
        <v/>
      </c>
      <c r="N17" s="201" t="str">
        <f t="shared" si="3"/>
        <v/>
      </c>
      <c r="O17" s="201" t="str">
        <f t="shared" si="4"/>
        <v/>
      </c>
      <c r="P17" s="201" t="str">
        <f t="shared" si="5"/>
        <v/>
      </c>
      <c r="Q17" s="201" t="str">
        <f t="shared" si="6"/>
        <v/>
      </c>
      <c r="R17" s="201" t="str">
        <f t="shared" si="7"/>
        <v/>
      </c>
      <c r="S17" s="201" t="str">
        <f t="shared" si="8"/>
        <v/>
      </c>
      <c r="T17" s="201" t="str">
        <f t="shared" si="9"/>
        <v/>
      </c>
      <c r="V17" s="729"/>
      <c r="W17" s="729"/>
      <c r="X17" s="729"/>
      <c r="Y17" s="729"/>
      <c r="Z17" s="729"/>
      <c r="AA17" s="729"/>
      <c r="AB17" s="729"/>
      <c r="AC17" s="729"/>
      <c r="AD17" s="729"/>
      <c r="AE17" s="729"/>
      <c r="AF17" s="729"/>
      <c r="AG17" s="729"/>
      <c r="AH17" s="729"/>
      <c r="AJ17" s="729"/>
      <c r="AK17" s="729"/>
      <c r="AL17" s="729"/>
      <c r="AM17" s="729"/>
      <c r="AN17" s="729"/>
      <c r="AO17" s="729"/>
      <c r="AP17" s="729"/>
      <c r="AQ17" s="729"/>
      <c r="AR17" s="162"/>
      <c r="AS17" s="729"/>
      <c r="AT17" s="729"/>
      <c r="AU17" s="729"/>
      <c r="AV17" s="44" t="str">
        <f t="shared" si="2"/>
        <v/>
      </c>
      <c r="AX17" s="729"/>
      <c r="AY17" s="729"/>
      <c r="AZ17" s="729"/>
      <c r="BA17" s="729"/>
      <c r="BC17" s="729"/>
      <c r="BD17" s="729"/>
      <c r="BE17" s="729"/>
      <c r="BF17" s="729"/>
      <c r="BG17" s="729"/>
      <c r="BP17" s="94">
        <v>83</v>
      </c>
      <c r="BQ17" s="94">
        <v>84</v>
      </c>
      <c r="BR17" s="164">
        <v>2.25</v>
      </c>
      <c r="BS17" s="94"/>
      <c r="BT17" s="165" t="s">
        <v>384</v>
      </c>
      <c r="BU17" s="128"/>
      <c r="BW17" s="94">
        <v>75</v>
      </c>
      <c r="BX17" s="94">
        <v>84</v>
      </c>
      <c r="BY17" s="164" t="s">
        <v>381</v>
      </c>
      <c r="BZ17" s="94"/>
      <c r="CA17" s="220" t="s">
        <v>13</v>
      </c>
      <c r="CB17" s="220"/>
    </row>
    <row r="18" spans="1:87" ht="15" customHeight="1">
      <c r="A18" s="696"/>
      <c r="B18" s="697"/>
      <c r="C18" s="697"/>
      <c r="D18" s="698"/>
      <c r="E18" s="699"/>
      <c r="F18" s="699"/>
      <c r="G18" s="699"/>
      <c r="H18" s="700"/>
      <c r="I18" s="700"/>
      <c r="J18" s="700"/>
      <c r="K18" s="700"/>
      <c r="L18" s="44" t="str">
        <f t="shared" si="0"/>
        <v/>
      </c>
      <c r="N18" s="201" t="str">
        <f t="shared" si="3"/>
        <v/>
      </c>
      <c r="O18" s="201" t="str">
        <f t="shared" si="4"/>
        <v/>
      </c>
      <c r="P18" s="201" t="str">
        <f t="shared" si="5"/>
        <v/>
      </c>
      <c r="Q18" s="201" t="str">
        <f t="shared" si="6"/>
        <v/>
      </c>
      <c r="R18" s="201" t="str">
        <f t="shared" si="7"/>
        <v/>
      </c>
      <c r="S18" s="201" t="str">
        <f t="shared" si="8"/>
        <v/>
      </c>
      <c r="T18" s="201" t="str">
        <f t="shared" si="9"/>
        <v/>
      </c>
      <c r="V18" s="729"/>
      <c r="W18" s="729"/>
      <c r="X18" s="729"/>
      <c r="Y18" s="729"/>
      <c r="Z18" s="729"/>
      <c r="AA18" s="729"/>
      <c r="AB18" s="729"/>
      <c r="AC18" s="729"/>
      <c r="AD18" s="729"/>
      <c r="AE18" s="729"/>
      <c r="AF18" s="729"/>
      <c r="AG18" s="729"/>
      <c r="AH18" s="729"/>
      <c r="AJ18" s="729"/>
      <c r="AK18" s="729"/>
      <c r="AL18" s="729"/>
      <c r="AM18" s="729"/>
      <c r="AN18" s="729"/>
      <c r="AO18" s="729"/>
      <c r="AP18" s="729"/>
      <c r="AQ18" s="729"/>
      <c r="AR18" s="162"/>
      <c r="AS18" s="729"/>
      <c r="AT18" s="729"/>
      <c r="AU18" s="729"/>
      <c r="AV18" s="44" t="str">
        <f t="shared" si="2"/>
        <v/>
      </c>
      <c r="AX18" s="729"/>
      <c r="AY18" s="729"/>
      <c r="AZ18" s="729"/>
      <c r="BA18" s="729"/>
      <c r="BC18" s="729"/>
      <c r="BD18" s="729"/>
      <c r="BE18" s="729"/>
      <c r="BF18" s="729"/>
      <c r="BG18" s="729"/>
      <c r="BP18" s="94">
        <v>80</v>
      </c>
      <c r="BQ18" s="94">
        <v>82</v>
      </c>
      <c r="BR18" s="164">
        <v>2.5</v>
      </c>
      <c r="BS18" s="94"/>
      <c r="BT18" s="165" t="s">
        <v>385</v>
      </c>
      <c r="BU18" s="128"/>
      <c r="BW18" s="94"/>
      <c r="BX18" s="94"/>
      <c r="BY18" s="164" t="s">
        <v>892</v>
      </c>
      <c r="BZ18" s="94"/>
      <c r="CA18" s="165" t="s">
        <v>892</v>
      </c>
      <c r="CB18" s="128"/>
    </row>
    <row r="19" spans="1:87" ht="15" customHeight="1">
      <c r="A19" s="696"/>
      <c r="B19" s="697"/>
      <c r="C19" s="697"/>
      <c r="D19" s="698"/>
      <c r="E19" s="699"/>
      <c r="F19" s="699"/>
      <c r="G19" s="699"/>
      <c r="H19" s="700"/>
      <c r="I19" s="700"/>
      <c r="J19" s="700"/>
      <c r="K19" s="700"/>
      <c r="L19" s="44" t="str">
        <f t="shared" si="0"/>
        <v/>
      </c>
      <c r="N19" s="201" t="str">
        <f t="shared" si="3"/>
        <v/>
      </c>
      <c r="O19" s="201" t="str">
        <f t="shared" si="4"/>
        <v/>
      </c>
      <c r="P19" s="201" t="str">
        <f t="shared" si="5"/>
        <v/>
      </c>
      <c r="Q19" s="201" t="str">
        <f t="shared" si="6"/>
        <v/>
      </c>
      <c r="R19" s="201" t="str">
        <f t="shared" si="7"/>
        <v/>
      </c>
      <c r="S19" s="201" t="str">
        <f t="shared" si="8"/>
        <v/>
      </c>
      <c r="T19" s="201" t="str">
        <f t="shared" si="9"/>
        <v/>
      </c>
      <c r="V19" s="729"/>
      <c r="W19" s="729"/>
      <c r="X19" s="729"/>
      <c r="Y19" s="729"/>
      <c r="Z19" s="729"/>
      <c r="AA19" s="729"/>
      <c r="AB19" s="729"/>
      <c r="AC19" s="729"/>
      <c r="AD19" s="729"/>
      <c r="AE19" s="729"/>
      <c r="AF19" s="729"/>
      <c r="AG19" s="729"/>
      <c r="AH19" s="729"/>
      <c r="AJ19" s="729"/>
      <c r="AK19" s="729"/>
      <c r="AL19" s="729"/>
      <c r="AM19" s="729"/>
      <c r="AN19" s="729"/>
      <c r="AO19" s="729"/>
      <c r="AP19" s="729"/>
      <c r="AQ19" s="729"/>
      <c r="AR19" s="162"/>
      <c r="AS19" s="729"/>
      <c r="AT19" s="729"/>
      <c r="AU19" s="729"/>
      <c r="AV19" s="44" t="str">
        <f t="shared" si="2"/>
        <v/>
      </c>
      <c r="AX19" s="729"/>
      <c r="AY19" s="729"/>
      <c r="AZ19" s="729"/>
      <c r="BA19" s="729"/>
      <c r="BC19" s="729"/>
      <c r="BD19" s="729"/>
      <c r="BE19" s="729"/>
      <c r="BF19" s="729"/>
      <c r="BG19" s="729"/>
      <c r="BP19" s="94">
        <v>78</v>
      </c>
      <c r="BQ19" s="94">
        <v>79</v>
      </c>
      <c r="BR19" s="164">
        <v>2.75</v>
      </c>
      <c r="BS19" s="94"/>
      <c r="BT19" s="165" t="s">
        <v>386</v>
      </c>
      <c r="BU19" s="128"/>
      <c r="BW19" s="94"/>
      <c r="BX19" s="94"/>
      <c r="BY19" s="164"/>
      <c r="BZ19" s="94"/>
      <c r="CA19" s="165"/>
      <c r="CB19" s="128"/>
    </row>
    <row r="20" spans="1:87" ht="15" customHeight="1">
      <c r="A20" s="696"/>
      <c r="B20" s="697"/>
      <c r="C20" s="697"/>
      <c r="D20" s="698"/>
      <c r="E20" s="699"/>
      <c r="F20" s="699"/>
      <c r="G20" s="699"/>
      <c r="H20" s="700"/>
      <c r="I20" s="700"/>
      <c r="J20" s="700"/>
      <c r="K20" s="700"/>
      <c r="L20" s="44" t="str">
        <f t="shared" si="0"/>
        <v/>
      </c>
      <c r="N20" s="201" t="str">
        <f t="shared" si="3"/>
        <v/>
      </c>
      <c r="O20" s="201" t="str">
        <f t="shared" si="4"/>
        <v/>
      </c>
      <c r="P20" s="201" t="str">
        <f t="shared" si="5"/>
        <v/>
      </c>
      <c r="Q20" s="201" t="str">
        <f t="shared" si="6"/>
        <v/>
      </c>
      <c r="R20" s="201" t="str">
        <f t="shared" si="7"/>
        <v/>
      </c>
      <c r="S20" s="201" t="str">
        <f t="shared" si="8"/>
        <v/>
      </c>
      <c r="T20" s="201" t="str">
        <f t="shared" si="9"/>
        <v/>
      </c>
      <c r="V20" s="729"/>
      <c r="W20" s="729"/>
      <c r="X20" s="729"/>
      <c r="Y20" s="729"/>
      <c r="Z20" s="729"/>
      <c r="AA20" s="729"/>
      <c r="AB20" s="729"/>
      <c r="AC20" s="729"/>
      <c r="AD20" s="729"/>
      <c r="AE20" s="729"/>
      <c r="AF20" s="729"/>
      <c r="AG20" s="729"/>
      <c r="AH20" s="729"/>
      <c r="AJ20" s="729"/>
      <c r="AK20" s="729"/>
      <c r="AL20" s="729"/>
      <c r="AM20" s="729"/>
      <c r="AN20" s="729"/>
      <c r="AO20" s="729"/>
      <c r="AP20" s="729"/>
      <c r="AQ20" s="729"/>
      <c r="AR20" s="162"/>
      <c r="AS20" s="729"/>
      <c r="AT20" s="729"/>
      <c r="AU20" s="729"/>
      <c r="AV20" s="44" t="str">
        <f t="shared" si="2"/>
        <v/>
      </c>
      <c r="AX20" s="729"/>
      <c r="AY20" s="729"/>
      <c r="AZ20" s="729"/>
      <c r="BA20" s="729"/>
      <c r="BC20" s="729"/>
      <c r="BD20" s="729"/>
      <c r="BE20" s="729"/>
      <c r="BF20" s="729"/>
      <c r="BG20" s="729"/>
      <c r="BP20" s="94">
        <v>75</v>
      </c>
      <c r="BQ20" s="94">
        <v>77</v>
      </c>
      <c r="BR20" s="164">
        <v>3</v>
      </c>
      <c r="BS20" s="94"/>
      <c r="BT20" s="165" t="s">
        <v>387</v>
      </c>
      <c r="BU20" s="128"/>
      <c r="BW20" s="94"/>
      <c r="BX20" s="94"/>
      <c r="BY20" s="164"/>
      <c r="BZ20" s="94"/>
      <c r="CA20" s="165"/>
      <c r="CB20" s="128"/>
    </row>
    <row r="21" spans="1:87" ht="15" customHeight="1">
      <c r="A21" s="696"/>
      <c r="B21" s="697"/>
      <c r="C21" s="697"/>
      <c r="D21" s="698"/>
      <c r="E21" s="699"/>
      <c r="F21" s="699"/>
      <c r="G21" s="700"/>
      <c r="H21" s="700"/>
      <c r="I21" s="700"/>
      <c r="J21" s="700"/>
      <c r="K21" s="700"/>
      <c r="L21" s="44" t="str">
        <f t="shared" si="0"/>
        <v/>
      </c>
      <c r="N21" s="201" t="str">
        <f t="shared" si="3"/>
        <v/>
      </c>
      <c r="O21" s="201" t="str">
        <f t="shared" si="4"/>
        <v/>
      </c>
      <c r="P21" s="201" t="str">
        <f t="shared" si="5"/>
        <v/>
      </c>
      <c r="Q21" s="201" t="str">
        <f t="shared" si="6"/>
        <v/>
      </c>
      <c r="R21" s="201" t="str">
        <f t="shared" si="7"/>
        <v/>
      </c>
      <c r="S21" s="201" t="str">
        <f t="shared" si="8"/>
        <v/>
      </c>
      <c r="T21" s="201" t="str">
        <f t="shared" si="9"/>
        <v/>
      </c>
      <c r="V21" s="729"/>
      <c r="W21" s="729"/>
      <c r="X21" s="729"/>
      <c r="Y21" s="729"/>
      <c r="Z21" s="729"/>
      <c r="AA21" s="729"/>
      <c r="AB21" s="729"/>
      <c r="AC21" s="729"/>
      <c r="AD21" s="729"/>
      <c r="AE21" s="729"/>
      <c r="AF21" s="729"/>
      <c r="AG21" s="729"/>
      <c r="AH21" s="729"/>
      <c r="AJ21" s="729"/>
      <c r="AK21" s="729"/>
      <c r="AL21" s="729"/>
      <c r="AM21" s="729"/>
      <c r="AN21" s="729"/>
      <c r="AO21" s="729"/>
      <c r="AP21" s="729"/>
      <c r="AQ21" s="729"/>
      <c r="AR21" s="162"/>
      <c r="AS21" s="729"/>
      <c r="AT21" s="729"/>
      <c r="AU21" s="729"/>
      <c r="AV21" s="44" t="str">
        <f t="shared" si="2"/>
        <v/>
      </c>
      <c r="AX21" s="729"/>
      <c r="AY21" s="729"/>
      <c r="AZ21" s="729"/>
      <c r="BA21" s="729"/>
      <c r="BC21" s="729"/>
      <c r="BD21" s="729"/>
      <c r="BE21" s="729"/>
      <c r="BF21" s="729"/>
      <c r="BG21" s="729"/>
      <c r="BP21" s="94">
        <v>70</v>
      </c>
      <c r="BQ21" s="94">
        <v>74</v>
      </c>
      <c r="BR21" s="164" t="s">
        <v>381</v>
      </c>
      <c r="BS21" s="94"/>
      <c r="BT21" s="165" t="s">
        <v>13</v>
      </c>
      <c r="BU21" s="128"/>
      <c r="BW21" s="94"/>
      <c r="BX21" s="94"/>
      <c r="BY21" s="164"/>
      <c r="BZ21" s="94"/>
      <c r="CA21" s="165"/>
      <c r="CB21" s="128"/>
    </row>
    <row r="22" spans="1:87" ht="15" customHeight="1">
      <c r="A22" s="696"/>
      <c r="B22" s="702"/>
      <c r="C22" s="702"/>
      <c r="D22" s="698"/>
      <c r="E22" s="700"/>
      <c r="F22" s="700"/>
      <c r="G22" s="700"/>
      <c r="H22" s="700"/>
      <c r="I22" s="700"/>
      <c r="J22" s="700"/>
      <c r="K22" s="700"/>
      <c r="L22" s="44" t="str">
        <f t="shared" si="0"/>
        <v/>
      </c>
      <c r="N22" s="201" t="str">
        <f t="shared" si="3"/>
        <v/>
      </c>
      <c r="O22" s="201" t="str">
        <f t="shared" si="4"/>
        <v/>
      </c>
      <c r="P22" s="201" t="str">
        <f t="shared" si="5"/>
        <v/>
      </c>
      <c r="Q22" s="201" t="str">
        <f t="shared" si="6"/>
        <v/>
      </c>
      <c r="R22" s="201" t="str">
        <f t="shared" si="7"/>
        <v/>
      </c>
      <c r="S22" s="201" t="str">
        <f t="shared" si="8"/>
        <v/>
      </c>
      <c r="T22" s="201" t="str">
        <f t="shared" si="9"/>
        <v/>
      </c>
      <c r="V22" s="729"/>
      <c r="W22" s="729"/>
      <c r="X22" s="729"/>
      <c r="Y22" s="729"/>
      <c r="Z22" s="729"/>
      <c r="AA22" s="729"/>
      <c r="AB22" s="729"/>
      <c r="AC22" s="729"/>
      <c r="AD22" s="729"/>
      <c r="AE22" s="729"/>
      <c r="AF22" s="729"/>
      <c r="AG22" s="729"/>
      <c r="AH22" s="729"/>
      <c r="AJ22" s="729"/>
      <c r="AK22" s="729"/>
      <c r="AL22" s="729"/>
      <c r="AM22" s="729"/>
      <c r="AN22" s="729"/>
      <c r="AO22" s="729"/>
      <c r="AP22" s="729"/>
      <c r="AQ22" s="729"/>
      <c r="AR22" s="162"/>
      <c r="AS22" s="729"/>
      <c r="AT22" s="729"/>
      <c r="AU22" s="729"/>
      <c r="AV22" s="44" t="str">
        <f t="shared" si="2"/>
        <v/>
      </c>
      <c r="AX22" s="729"/>
      <c r="AY22" s="729"/>
      <c r="AZ22" s="729"/>
      <c r="BA22" s="729"/>
      <c r="BC22" s="729"/>
      <c r="BD22" s="729"/>
      <c r="BE22" s="729"/>
      <c r="BF22" s="729"/>
      <c r="BG22" s="729"/>
      <c r="BP22" s="94">
        <v>0</v>
      </c>
      <c r="BQ22" s="94">
        <v>70</v>
      </c>
      <c r="BR22" s="164">
        <v>5</v>
      </c>
      <c r="BS22" s="94"/>
      <c r="BT22" s="165" t="s">
        <v>388</v>
      </c>
      <c r="BU22" s="128"/>
      <c r="BW22" s="94"/>
      <c r="BX22" s="94"/>
      <c r="BY22" s="164"/>
      <c r="BZ22" s="94"/>
      <c r="CA22" s="165"/>
      <c r="CB22" s="128"/>
    </row>
    <row r="23" spans="1:87" ht="15" customHeight="1">
      <c r="A23" s="696"/>
      <c r="B23" s="702"/>
      <c r="C23" s="702"/>
      <c r="D23" s="698"/>
      <c r="E23" s="700"/>
      <c r="F23" s="700"/>
      <c r="G23" s="700"/>
      <c r="H23" s="700"/>
      <c r="I23" s="700"/>
      <c r="J23" s="700"/>
      <c r="K23" s="700"/>
      <c r="L23" s="44" t="str">
        <f t="shared" si="0"/>
        <v/>
      </c>
      <c r="N23" s="201" t="str">
        <f t="shared" si="3"/>
        <v/>
      </c>
      <c r="O23" s="201" t="str">
        <f t="shared" si="4"/>
        <v/>
      </c>
      <c r="P23" s="201" t="str">
        <f t="shared" si="5"/>
        <v/>
      </c>
      <c r="Q23" s="201" t="str">
        <f t="shared" si="6"/>
        <v/>
      </c>
      <c r="R23" s="201" t="str">
        <f t="shared" si="7"/>
        <v/>
      </c>
      <c r="S23" s="201" t="str">
        <f t="shared" si="8"/>
        <v/>
      </c>
      <c r="T23" s="201" t="str">
        <f t="shared" si="9"/>
        <v/>
      </c>
      <c r="V23" s="729"/>
      <c r="W23" s="729"/>
      <c r="X23" s="729"/>
      <c r="Y23" s="729"/>
      <c r="Z23" s="729"/>
      <c r="AA23" s="729"/>
      <c r="AB23" s="729"/>
      <c r="AC23" s="729"/>
      <c r="AD23" s="729"/>
      <c r="AE23" s="729"/>
      <c r="AF23" s="729"/>
      <c r="AG23" s="729"/>
      <c r="AH23" s="729"/>
      <c r="AJ23" s="729"/>
      <c r="AK23" s="729"/>
      <c r="AL23" s="729"/>
      <c r="AM23" s="729"/>
      <c r="AN23" s="729"/>
      <c r="AO23" s="729"/>
      <c r="AP23" s="729"/>
      <c r="AQ23" s="729"/>
      <c r="AR23" s="162"/>
      <c r="AS23" s="729"/>
      <c r="AT23" s="729"/>
      <c r="AU23" s="729"/>
      <c r="AV23" s="44" t="str">
        <f t="shared" si="2"/>
        <v/>
      </c>
      <c r="AX23" s="729"/>
      <c r="AY23" s="729"/>
      <c r="AZ23" s="729"/>
      <c r="BA23" s="729"/>
      <c r="BC23" s="729"/>
      <c r="BD23" s="729"/>
      <c r="BE23" s="729"/>
      <c r="BF23" s="729"/>
      <c r="BG23" s="729"/>
      <c r="BP23" s="94"/>
      <c r="BQ23" s="94"/>
      <c r="BR23" s="45"/>
      <c r="BS23" s="94"/>
      <c r="BT23" s="127"/>
      <c r="BU23" s="128"/>
      <c r="BW23" s="94"/>
      <c r="BX23" s="94"/>
      <c r="BY23" s="45"/>
      <c r="BZ23" s="94"/>
      <c r="CA23" s="127"/>
      <c r="CB23" s="128"/>
    </row>
    <row r="24" spans="1:87" ht="15" customHeight="1">
      <c r="A24" s="696"/>
      <c r="B24" s="702"/>
      <c r="C24" s="702"/>
      <c r="D24" s="698"/>
      <c r="E24" s="703"/>
      <c r="F24" s="700"/>
      <c r="G24" s="700"/>
      <c r="H24" s="700"/>
      <c r="I24" s="700"/>
      <c r="J24" s="700"/>
      <c r="K24" s="700"/>
      <c r="L24" s="44" t="str">
        <f t="shared" si="0"/>
        <v/>
      </c>
      <c r="N24" s="201" t="str">
        <f t="shared" si="3"/>
        <v/>
      </c>
      <c r="O24" s="201" t="str">
        <f t="shared" si="4"/>
        <v/>
      </c>
      <c r="P24" s="201" t="str">
        <f t="shared" si="5"/>
        <v/>
      </c>
      <c r="Q24" s="201" t="str">
        <f t="shared" si="6"/>
        <v/>
      </c>
      <c r="R24" s="201" t="str">
        <f t="shared" si="7"/>
        <v/>
      </c>
      <c r="S24" s="201" t="str">
        <f t="shared" si="8"/>
        <v/>
      </c>
      <c r="T24" s="201" t="str">
        <f t="shared" si="9"/>
        <v/>
      </c>
      <c r="V24" s="729"/>
      <c r="W24" s="729"/>
      <c r="X24" s="729"/>
      <c r="Y24" s="729"/>
      <c r="Z24" s="729"/>
      <c r="AA24" s="729"/>
      <c r="AB24" s="729"/>
      <c r="AC24" s="729"/>
      <c r="AD24" s="729"/>
      <c r="AE24" s="729"/>
      <c r="AF24" s="729"/>
      <c r="AG24" s="729"/>
      <c r="AH24" s="729"/>
      <c r="AJ24" s="729"/>
      <c r="AK24" s="729"/>
      <c r="AL24" s="729"/>
      <c r="AM24" s="729"/>
      <c r="AN24" s="729"/>
      <c r="AO24" s="729"/>
      <c r="AP24" s="729"/>
      <c r="AQ24" s="729"/>
      <c r="AR24" s="163"/>
      <c r="AS24" s="729"/>
      <c r="AT24" s="729"/>
      <c r="AU24" s="729"/>
      <c r="AV24" s="44" t="str">
        <f t="shared" si="2"/>
        <v/>
      </c>
      <c r="AX24" s="729"/>
      <c r="AY24" s="729"/>
      <c r="AZ24" s="729"/>
      <c r="BA24" s="729"/>
      <c r="BC24" s="729"/>
      <c r="BD24" s="729"/>
      <c r="BE24" s="729"/>
      <c r="BF24" s="729"/>
      <c r="BG24" s="729"/>
      <c r="BP24" s="94"/>
      <c r="BQ24" s="94"/>
      <c r="BR24" s="45"/>
      <c r="BS24" s="94"/>
      <c r="BT24" s="127"/>
      <c r="BU24" s="128"/>
      <c r="BW24" s="94"/>
      <c r="BX24" s="94"/>
      <c r="BY24" s="45"/>
      <c r="BZ24" s="94"/>
      <c r="CA24" s="127"/>
      <c r="CB24" s="128"/>
    </row>
    <row r="25" spans="1:87" ht="15" customHeight="1">
      <c r="A25" s="696"/>
      <c r="B25" s="702"/>
      <c r="C25" s="702"/>
      <c r="D25" s="698"/>
      <c r="E25" s="703"/>
      <c r="F25" s="700"/>
      <c r="G25" s="700"/>
      <c r="H25" s="700"/>
      <c r="I25" s="700"/>
      <c r="J25" s="700"/>
      <c r="K25" s="700"/>
      <c r="L25" s="44" t="str">
        <f t="shared" si="0"/>
        <v/>
      </c>
      <c r="N25" s="201" t="str">
        <f t="shared" si="3"/>
        <v/>
      </c>
      <c r="O25" s="201" t="str">
        <f t="shared" si="4"/>
        <v/>
      </c>
      <c r="P25" s="201" t="str">
        <f t="shared" si="5"/>
        <v/>
      </c>
      <c r="Q25" s="201" t="str">
        <f t="shared" si="6"/>
        <v/>
      </c>
      <c r="R25" s="201" t="str">
        <f t="shared" si="7"/>
        <v/>
      </c>
      <c r="S25" s="201" t="str">
        <f t="shared" si="8"/>
        <v/>
      </c>
      <c r="T25" s="201" t="str">
        <f t="shared" si="9"/>
        <v/>
      </c>
      <c r="V25" s="729"/>
      <c r="W25" s="729"/>
      <c r="X25" s="729"/>
      <c r="Y25" s="729"/>
      <c r="Z25" s="729"/>
      <c r="AA25" s="729"/>
      <c r="AB25" s="729"/>
      <c r="AC25" s="729"/>
      <c r="AD25" s="729"/>
      <c r="AE25" s="729"/>
      <c r="AF25" s="729"/>
      <c r="AG25" s="729"/>
      <c r="AH25" s="729"/>
      <c r="AJ25" s="729"/>
      <c r="AK25" s="729"/>
      <c r="AL25" s="729"/>
      <c r="AM25" s="729"/>
      <c r="AN25" s="729"/>
      <c r="AO25" s="729"/>
      <c r="AP25" s="729"/>
      <c r="AQ25" s="729"/>
      <c r="AR25" s="163"/>
      <c r="AS25" s="729"/>
      <c r="AT25" s="729"/>
      <c r="AU25" s="729"/>
      <c r="AV25" s="44" t="str">
        <f t="shared" si="2"/>
        <v/>
      </c>
      <c r="AX25" s="729"/>
      <c r="AY25" s="729"/>
      <c r="AZ25" s="729"/>
      <c r="BA25" s="729"/>
      <c r="BC25" s="729"/>
      <c r="BD25" s="729"/>
      <c r="BE25" s="729"/>
      <c r="BF25" s="729"/>
      <c r="BG25" s="729"/>
      <c r="BP25" s="94"/>
      <c r="BQ25" s="94"/>
      <c r="BR25" s="45"/>
      <c r="BS25" s="94"/>
      <c r="BT25" s="127"/>
      <c r="BU25" s="128"/>
      <c r="BW25" s="94"/>
      <c r="BX25" s="94"/>
      <c r="BY25" s="45"/>
      <c r="BZ25" s="94"/>
      <c r="CA25" s="127"/>
      <c r="CB25" s="128"/>
      <c r="CI25" s="7"/>
    </row>
    <row r="26" spans="1:87" ht="15" customHeight="1">
      <c r="A26" s="696"/>
      <c r="B26" s="702"/>
      <c r="C26" s="702"/>
      <c r="D26" s="698"/>
      <c r="E26" s="703"/>
      <c r="F26" s="700"/>
      <c r="G26" s="700"/>
      <c r="H26" s="700"/>
      <c r="I26" s="700"/>
      <c r="J26" s="700"/>
      <c r="K26" s="700"/>
      <c r="L26" s="44" t="str">
        <f t="shared" si="0"/>
        <v/>
      </c>
      <c r="N26" s="201" t="str">
        <f t="shared" si="3"/>
        <v/>
      </c>
      <c r="O26" s="201" t="str">
        <f t="shared" si="4"/>
        <v/>
      </c>
      <c r="P26" s="201" t="str">
        <f t="shared" si="5"/>
        <v/>
      </c>
      <c r="Q26" s="201" t="str">
        <f t="shared" si="6"/>
        <v/>
      </c>
      <c r="R26" s="201" t="str">
        <f t="shared" si="7"/>
        <v/>
      </c>
      <c r="S26" s="201" t="str">
        <f t="shared" si="8"/>
        <v/>
      </c>
      <c r="T26" s="201" t="str">
        <f t="shared" si="9"/>
        <v/>
      </c>
      <c r="V26" s="729"/>
      <c r="W26" s="729"/>
      <c r="X26" s="729"/>
      <c r="Y26" s="729"/>
      <c r="Z26" s="729"/>
      <c r="AA26" s="729"/>
      <c r="AB26" s="729"/>
      <c r="AC26" s="729"/>
      <c r="AD26" s="729"/>
      <c r="AE26" s="729"/>
      <c r="AF26" s="729"/>
      <c r="AG26" s="729"/>
      <c r="AH26" s="729"/>
      <c r="AJ26" s="729"/>
      <c r="AK26" s="729"/>
      <c r="AL26" s="729"/>
      <c r="AM26" s="729"/>
      <c r="AN26" s="729"/>
      <c r="AO26" s="729"/>
      <c r="AP26" s="729"/>
      <c r="AQ26" s="729"/>
      <c r="AR26" s="163"/>
      <c r="AS26" s="729"/>
      <c r="AT26" s="729"/>
      <c r="AU26" s="729"/>
      <c r="AV26" s="44" t="str">
        <f t="shared" si="2"/>
        <v/>
      </c>
      <c r="AX26" s="729"/>
      <c r="AY26" s="729"/>
      <c r="AZ26" s="729"/>
      <c r="BA26" s="729"/>
      <c r="BC26" s="729"/>
      <c r="BD26" s="729"/>
      <c r="BE26" s="729"/>
      <c r="BF26" s="729"/>
      <c r="BG26" s="729"/>
      <c r="BP26" s="94"/>
      <c r="BQ26" s="94"/>
      <c r="BR26" s="45"/>
      <c r="BS26" s="94"/>
      <c r="BT26" s="127"/>
      <c r="BU26" s="128"/>
      <c r="BW26" s="94"/>
      <c r="BX26" s="94"/>
      <c r="BY26" s="45"/>
      <c r="BZ26" s="94"/>
      <c r="CA26" s="127"/>
      <c r="CB26" s="128"/>
    </row>
    <row r="27" spans="1:87" ht="15" customHeight="1">
      <c r="A27" s="696"/>
      <c r="B27" s="702"/>
      <c r="C27" s="702"/>
      <c r="D27" s="698"/>
      <c r="E27" s="703"/>
      <c r="F27" s="700"/>
      <c r="G27" s="700"/>
      <c r="H27" s="700"/>
      <c r="I27" s="700"/>
      <c r="J27" s="700"/>
      <c r="K27" s="700"/>
      <c r="L27" s="44" t="str">
        <f t="shared" si="0"/>
        <v/>
      </c>
      <c r="N27" s="201" t="str">
        <f t="shared" si="3"/>
        <v/>
      </c>
      <c r="O27" s="201" t="str">
        <f t="shared" si="4"/>
        <v/>
      </c>
      <c r="P27" s="201" t="str">
        <f t="shared" si="5"/>
        <v/>
      </c>
      <c r="Q27" s="201" t="str">
        <f t="shared" si="6"/>
        <v/>
      </c>
      <c r="R27" s="201" t="str">
        <f t="shared" si="7"/>
        <v/>
      </c>
      <c r="S27" s="201" t="str">
        <f t="shared" si="8"/>
        <v/>
      </c>
      <c r="T27" s="201" t="str">
        <f t="shared" si="9"/>
        <v/>
      </c>
      <c r="V27" s="729"/>
      <c r="W27" s="729"/>
      <c r="X27" s="729"/>
      <c r="Y27" s="729"/>
      <c r="Z27" s="729"/>
      <c r="AA27" s="729"/>
      <c r="AB27" s="729"/>
      <c r="AC27" s="729"/>
      <c r="AD27" s="729"/>
      <c r="AE27" s="729"/>
      <c r="AF27" s="729"/>
      <c r="AG27" s="729"/>
      <c r="AH27" s="729"/>
      <c r="AJ27" s="729"/>
      <c r="AK27" s="729"/>
      <c r="AL27" s="729"/>
      <c r="AM27" s="729"/>
      <c r="AN27" s="729"/>
      <c r="AO27" s="729"/>
      <c r="AP27" s="729"/>
      <c r="AQ27" s="729"/>
      <c r="AR27" s="163"/>
      <c r="AS27" s="729"/>
      <c r="AT27" s="729"/>
      <c r="AU27" s="729"/>
      <c r="AV27" s="44" t="str">
        <f t="shared" si="2"/>
        <v/>
      </c>
      <c r="AX27" s="729"/>
      <c r="AY27" s="729"/>
      <c r="AZ27" s="729"/>
      <c r="BA27" s="729"/>
      <c r="BC27" s="729"/>
      <c r="BD27" s="729"/>
      <c r="BE27" s="729"/>
      <c r="BF27" s="729"/>
      <c r="BG27" s="729"/>
      <c r="BP27" s="94"/>
      <c r="BQ27" s="94"/>
      <c r="BR27" s="45"/>
      <c r="BS27" s="94"/>
      <c r="BT27" s="127"/>
      <c r="BU27" s="128"/>
      <c r="BW27" s="94"/>
      <c r="BX27" s="94"/>
      <c r="BY27" s="45"/>
      <c r="BZ27" s="94"/>
      <c r="CA27" s="127"/>
      <c r="CB27" s="128"/>
      <c r="CI27" s="7"/>
    </row>
    <row r="28" spans="1:87" ht="15" customHeight="1">
      <c r="A28" s="696"/>
      <c r="B28" s="702"/>
      <c r="C28" s="702"/>
      <c r="D28" s="698"/>
      <c r="E28" s="703"/>
      <c r="F28" s="700"/>
      <c r="G28" s="700"/>
      <c r="H28" s="700"/>
      <c r="I28" s="700"/>
      <c r="J28" s="700"/>
      <c r="K28" s="700"/>
      <c r="L28" s="44" t="str">
        <f t="shared" si="0"/>
        <v/>
      </c>
      <c r="N28" s="201" t="str">
        <f t="shared" si="3"/>
        <v/>
      </c>
      <c r="O28" s="201" t="str">
        <f t="shared" si="4"/>
        <v/>
      </c>
      <c r="P28" s="201" t="str">
        <f t="shared" si="5"/>
        <v/>
      </c>
      <c r="Q28" s="201" t="str">
        <f t="shared" si="6"/>
        <v/>
      </c>
      <c r="R28" s="201" t="str">
        <f t="shared" si="7"/>
        <v/>
      </c>
      <c r="S28" s="201" t="str">
        <f t="shared" si="8"/>
        <v/>
      </c>
      <c r="T28" s="201" t="str">
        <f t="shared" si="9"/>
        <v/>
      </c>
      <c r="V28" s="729"/>
      <c r="W28" s="729"/>
      <c r="X28" s="729"/>
      <c r="Y28" s="729"/>
      <c r="Z28" s="729"/>
      <c r="AA28" s="729"/>
      <c r="AB28" s="729"/>
      <c r="AC28" s="729"/>
      <c r="AD28" s="729"/>
      <c r="AE28" s="729"/>
      <c r="AF28" s="729"/>
      <c r="AG28" s="729"/>
      <c r="AH28" s="729"/>
      <c r="AJ28" s="729"/>
      <c r="AK28" s="729"/>
      <c r="AL28" s="729"/>
      <c r="AM28" s="729"/>
      <c r="AN28" s="729"/>
      <c r="AO28" s="729"/>
      <c r="AP28" s="729"/>
      <c r="AQ28" s="729"/>
      <c r="AR28" s="163"/>
      <c r="AS28" s="729"/>
      <c r="AT28" s="729"/>
      <c r="AU28" s="729"/>
      <c r="AV28" s="44" t="str">
        <f t="shared" si="2"/>
        <v/>
      </c>
      <c r="AX28" s="729"/>
      <c r="AY28" s="729"/>
      <c r="AZ28" s="729"/>
      <c r="BA28" s="729"/>
      <c r="BC28" s="729"/>
      <c r="BD28" s="729"/>
      <c r="BE28" s="729"/>
      <c r="BF28" s="729"/>
      <c r="BG28" s="729"/>
      <c r="BP28" s="94"/>
      <c r="BQ28" s="94"/>
      <c r="BR28" s="45"/>
      <c r="BS28" s="94"/>
      <c r="BT28" s="127"/>
      <c r="BU28" s="128"/>
      <c r="BW28" s="94"/>
      <c r="BX28" s="94"/>
      <c r="BY28" s="45"/>
      <c r="BZ28" s="94"/>
      <c r="CA28" s="127"/>
      <c r="CB28" s="128"/>
      <c r="CI28" s="7"/>
    </row>
    <row r="29" spans="1:87" ht="15" customHeight="1">
      <c r="A29" s="696"/>
      <c r="B29" s="702"/>
      <c r="C29" s="702"/>
      <c r="D29" s="698"/>
      <c r="E29" s="703"/>
      <c r="F29" s="700"/>
      <c r="G29" s="700"/>
      <c r="H29" s="700"/>
      <c r="I29" s="700"/>
      <c r="J29" s="700"/>
      <c r="K29" s="700"/>
      <c r="L29" s="44" t="str">
        <f t="shared" si="0"/>
        <v/>
      </c>
      <c r="N29" s="201" t="str">
        <f t="shared" si="3"/>
        <v/>
      </c>
      <c r="O29" s="201" t="str">
        <f t="shared" si="4"/>
        <v/>
      </c>
      <c r="P29" s="201" t="str">
        <f t="shared" si="5"/>
        <v/>
      </c>
      <c r="Q29" s="201" t="str">
        <f t="shared" si="6"/>
        <v/>
      </c>
      <c r="R29" s="201" t="str">
        <f t="shared" si="7"/>
        <v/>
      </c>
      <c r="S29" s="201" t="str">
        <f t="shared" si="8"/>
        <v/>
      </c>
      <c r="T29" s="201" t="str">
        <f t="shared" si="9"/>
        <v/>
      </c>
      <c r="V29" s="729"/>
      <c r="W29" s="729"/>
      <c r="X29" s="729"/>
      <c r="Y29" s="729"/>
      <c r="Z29" s="729"/>
      <c r="AA29" s="729"/>
      <c r="AB29" s="729"/>
      <c r="AC29" s="729"/>
      <c r="AD29" s="729"/>
      <c r="AE29" s="729"/>
      <c r="AF29" s="729"/>
      <c r="AG29" s="729"/>
      <c r="AH29" s="729"/>
      <c r="AJ29" s="729"/>
      <c r="AK29" s="729"/>
      <c r="AL29" s="729"/>
      <c r="AM29" s="729"/>
      <c r="AN29" s="729"/>
      <c r="AO29" s="729"/>
      <c r="AP29" s="729"/>
      <c r="AQ29" s="729"/>
      <c r="AR29" s="163"/>
      <c r="AS29" s="729"/>
      <c r="AT29" s="729"/>
      <c r="AU29" s="729"/>
      <c r="AV29" s="44" t="str">
        <f t="shared" si="2"/>
        <v/>
      </c>
      <c r="AX29" s="729"/>
      <c r="AY29" s="729"/>
      <c r="AZ29" s="729"/>
      <c r="BA29" s="729"/>
      <c r="BC29" s="729"/>
      <c r="BD29" s="729"/>
      <c r="BE29" s="729"/>
      <c r="BF29" s="729"/>
      <c r="BG29" s="729"/>
      <c r="CI29" s="7"/>
    </row>
    <row r="30" spans="1:87" ht="15" customHeight="1">
      <c r="A30" s="696"/>
      <c r="B30" s="702"/>
      <c r="C30" s="702"/>
      <c r="D30" s="698"/>
      <c r="E30" s="703"/>
      <c r="F30" s="700"/>
      <c r="G30" s="700"/>
      <c r="H30" s="700"/>
      <c r="I30" s="700"/>
      <c r="J30" s="700"/>
      <c r="K30" s="700"/>
      <c r="L30" s="44" t="str">
        <f t="shared" si="0"/>
        <v/>
      </c>
      <c r="N30" s="201" t="str">
        <f t="shared" si="3"/>
        <v/>
      </c>
      <c r="O30" s="201" t="str">
        <f t="shared" si="4"/>
        <v/>
      </c>
      <c r="P30" s="201" t="str">
        <f t="shared" si="5"/>
        <v/>
      </c>
      <c r="Q30" s="201" t="str">
        <f t="shared" si="6"/>
        <v/>
      </c>
      <c r="R30" s="201" t="str">
        <f t="shared" si="7"/>
        <v/>
      </c>
      <c r="S30" s="201" t="str">
        <f t="shared" si="8"/>
        <v/>
      </c>
      <c r="T30" s="201" t="str">
        <f t="shared" si="9"/>
        <v/>
      </c>
      <c r="V30" s="729"/>
      <c r="W30" s="729"/>
      <c r="X30" s="729"/>
      <c r="Y30" s="729"/>
      <c r="Z30" s="729"/>
      <c r="AA30" s="729"/>
      <c r="AB30" s="729"/>
      <c r="AC30" s="729"/>
      <c r="AD30" s="729"/>
      <c r="AE30" s="729"/>
      <c r="AF30" s="729"/>
      <c r="AG30" s="729"/>
      <c r="AH30" s="729"/>
      <c r="AJ30" s="729"/>
      <c r="AK30" s="729"/>
      <c r="AL30" s="729"/>
      <c r="AM30" s="729"/>
      <c r="AN30" s="729"/>
      <c r="AO30" s="729"/>
      <c r="AP30" s="729"/>
      <c r="AQ30" s="729"/>
      <c r="AR30" s="163"/>
      <c r="AS30" s="729"/>
      <c r="AT30" s="729"/>
      <c r="AU30" s="729"/>
      <c r="AV30" s="44" t="str">
        <f t="shared" si="2"/>
        <v/>
      </c>
      <c r="AX30" s="729"/>
      <c r="AY30" s="729"/>
      <c r="AZ30" s="729"/>
      <c r="BA30" s="729"/>
      <c r="BC30" s="729"/>
      <c r="BD30" s="729"/>
      <c r="BE30" s="729"/>
      <c r="BF30" s="729"/>
      <c r="BG30" s="729"/>
      <c r="CI30" s="7"/>
    </row>
    <row r="31" spans="1:87" ht="15" customHeight="1">
      <c r="A31" s="696"/>
      <c r="B31" s="702"/>
      <c r="C31" s="702"/>
      <c r="D31" s="698"/>
      <c r="E31" s="703"/>
      <c r="F31" s="700"/>
      <c r="G31" s="700"/>
      <c r="H31" s="700"/>
      <c r="I31" s="700"/>
      <c r="J31" s="700"/>
      <c r="K31" s="700"/>
      <c r="L31" s="44" t="str">
        <f t="shared" si="0"/>
        <v/>
      </c>
      <c r="N31" s="201" t="str">
        <f t="shared" si="3"/>
        <v/>
      </c>
      <c r="O31" s="201" t="str">
        <f t="shared" si="4"/>
        <v/>
      </c>
      <c r="P31" s="201" t="str">
        <f t="shared" si="5"/>
        <v/>
      </c>
      <c r="Q31" s="201" t="str">
        <f t="shared" si="6"/>
        <v/>
      </c>
      <c r="R31" s="201" t="str">
        <f t="shared" si="7"/>
        <v/>
      </c>
      <c r="S31" s="201" t="str">
        <f t="shared" si="8"/>
        <v/>
      </c>
      <c r="T31" s="201" t="str">
        <f t="shared" si="9"/>
        <v/>
      </c>
      <c r="V31" s="729"/>
      <c r="W31" s="729"/>
      <c r="X31" s="729"/>
      <c r="Y31" s="729"/>
      <c r="Z31" s="729"/>
      <c r="AA31" s="729"/>
      <c r="AB31" s="729"/>
      <c r="AC31" s="729"/>
      <c r="AD31" s="729"/>
      <c r="AE31" s="729"/>
      <c r="AF31" s="729"/>
      <c r="AG31" s="729"/>
      <c r="AH31" s="729"/>
      <c r="AJ31" s="729"/>
      <c r="AK31" s="729"/>
      <c r="AL31" s="729"/>
      <c r="AM31" s="729"/>
      <c r="AN31" s="729"/>
      <c r="AO31" s="729"/>
      <c r="AP31" s="729"/>
      <c r="AQ31" s="729"/>
      <c r="AR31" s="163"/>
      <c r="AS31" s="729"/>
      <c r="AT31" s="729"/>
      <c r="AU31" s="729"/>
      <c r="AV31" s="44" t="str">
        <f t="shared" si="2"/>
        <v/>
      </c>
      <c r="AX31" s="729"/>
      <c r="AY31" s="729"/>
      <c r="AZ31" s="729"/>
      <c r="BA31" s="729"/>
      <c r="BC31" s="729"/>
      <c r="BD31" s="729"/>
      <c r="BE31" s="729"/>
      <c r="BF31" s="729"/>
      <c r="BG31" s="729"/>
      <c r="CI31" s="7"/>
    </row>
    <row r="32" spans="1:87" ht="15" customHeight="1">
      <c r="A32" s="696"/>
      <c r="B32" s="702"/>
      <c r="C32" s="702"/>
      <c r="D32" s="698"/>
      <c r="E32" s="703"/>
      <c r="F32" s="700"/>
      <c r="G32" s="700"/>
      <c r="H32" s="700"/>
      <c r="I32" s="700"/>
      <c r="J32" s="700"/>
      <c r="K32" s="700"/>
      <c r="L32" s="44" t="str">
        <f t="shared" si="0"/>
        <v/>
      </c>
      <c r="N32" s="201" t="str">
        <f t="shared" si="3"/>
        <v/>
      </c>
      <c r="O32" s="201" t="str">
        <f t="shared" si="4"/>
        <v/>
      </c>
      <c r="P32" s="201" t="str">
        <f t="shared" si="5"/>
        <v/>
      </c>
      <c r="Q32" s="201" t="str">
        <f t="shared" si="6"/>
        <v/>
      </c>
      <c r="R32" s="201" t="str">
        <f t="shared" si="7"/>
        <v/>
      </c>
      <c r="S32" s="201" t="str">
        <f t="shared" si="8"/>
        <v/>
      </c>
      <c r="T32" s="201" t="str">
        <f t="shared" si="9"/>
        <v/>
      </c>
      <c r="V32" s="729"/>
      <c r="W32" s="729"/>
      <c r="X32" s="729"/>
      <c r="Y32" s="729"/>
      <c r="Z32" s="729"/>
      <c r="AA32" s="729"/>
      <c r="AB32" s="729"/>
      <c r="AC32" s="729"/>
      <c r="AD32" s="729"/>
      <c r="AE32" s="729"/>
      <c r="AF32" s="729"/>
      <c r="AG32" s="729"/>
      <c r="AH32" s="729"/>
      <c r="AJ32" s="729"/>
      <c r="AK32" s="729"/>
      <c r="AL32" s="729"/>
      <c r="AM32" s="729"/>
      <c r="AN32" s="729"/>
      <c r="AO32" s="729"/>
      <c r="AP32" s="729"/>
      <c r="AQ32" s="729"/>
      <c r="AR32" s="163"/>
      <c r="AS32" s="729"/>
      <c r="AT32" s="729"/>
      <c r="AU32" s="729"/>
      <c r="AV32" s="44" t="str">
        <f t="shared" si="2"/>
        <v/>
      </c>
      <c r="AX32" s="729"/>
      <c r="AY32" s="729"/>
      <c r="AZ32" s="729"/>
      <c r="BA32" s="729"/>
      <c r="BC32" s="729"/>
      <c r="BD32" s="729"/>
      <c r="BE32" s="729"/>
      <c r="BF32" s="729"/>
      <c r="BG32" s="729"/>
      <c r="CI32" s="7"/>
    </row>
    <row r="33" spans="1:93" ht="15" customHeight="1">
      <c r="A33" s="696"/>
      <c r="B33" s="702"/>
      <c r="C33" s="702"/>
      <c r="D33" s="698"/>
      <c r="E33" s="703"/>
      <c r="F33" s="700"/>
      <c r="G33" s="700"/>
      <c r="H33" s="700"/>
      <c r="I33" s="700"/>
      <c r="J33" s="700"/>
      <c r="K33" s="700"/>
      <c r="L33" s="44" t="str">
        <f t="shared" si="0"/>
        <v/>
      </c>
      <c r="N33" s="201" t="str">
        <f t="shared" si="3"/>
        <v/>
      </c>
      <c r="O33" s="201" t="str">
        <f t="shared" si="4"/>
        <v/>
      </c>
      <c r="P33" s="201" t="str">
        <f t="shared" si="5"/>
        <v/>
      </c>
      <c r="Q33" s="201" t="str">
        <f t="shared" si="6"/>
        <v/>
      </c>
      <c r="R33" s="201" t="str">
        <f t="shared" si="7"/>
        <v/>
      </c>
      <c r="S33" s="201" t="str">
        <f t="shared" si="8"/>
        <v/>
      </c>
      <c r="T33" s="201" t="str">
        <f t="shared" si="9"/>
        <v/>
      </c>
      <c r="V33" s="729"/>
      <c r="W33" s="729"/>
      <c r="X33" s="729"/>
      <c r="Y33" s="729"/>
      <c r="Z33" s="729"/>
      <c r="AA33" s="729"/>
      <c r="AB33" s="729"/>
      <c r="AC33" s="729"/>
      <c r="AD33" s="729"/>
      <c r="AE33" s="729"/>
      <c r="AF33" s="729"/>
      <c r="AG33" s="729"/>
      <c r="AH33" s="729"/>
      <c r="AJ33" s="729"/>
      <c r="AK33" s="729"/>
      <c r="AL33" s="729"/>
      <c r="AM33" s="729"/>
      <c r="AN33" s="729"/>
      <c r="AO33" s="729"/>
      <c r="AP33" s="729"/>
      <c r="AQ33" s="729"/>
      <c r="AR33" s="163"/>
      <c r="AS33" s="729"/>
      <c r="AT33" s="729"/>
      <c r="AU33" s="729"/>
      <c r="AV33" s="44" t="str">
        <f t="shared" si="2"/>
        <v/>
      </c>
      <c r="AX33" s="729"/>
      <c r="AY33" s="729"/>
      <c r="AZ33" s="729"/>
      <c r="BA33" s="729"/>
      <c r="BC33" s="729"/>
      <c r="BD33" s="729"/>
      <c r="BE33" s="729"/>
      <c r="BF33" s="729"/>
      <c r="BG33" s="729"/>
      <c r="CI33" s="7"/>
    </row>
    <row r="34" spans="1:93" ht="15" customHeight="1">
      <c r="A34" s="696"/>
      <c r="B34" s="702"/>
      <c r="C34" s="702"/>
      <c r="D34" s="698"/>
      <c r="E34" s="703"/>
      <c r="F34" s="700"/>
      <c r="G34" s="700"/>
      <c r="H34" s="700"/>
      <c r="I34" s="700"/>
      <c r="J34" s="700"/>
      <c r="K34" s="700"/>
      <c r="L34" s="44" t="str">
        <f t="shared" si="0"/>
        <v/>
      </c>
      <c r="N34" s="201" t="str">
        <f t="shared" si="3"/>
        <v/>
      </c>
      <c r="O34" s="201" t="str">
        <f t="shared" si="4"/>
        <v/>
      </c>
      <c r="P34" s="201" t="str">
        <f t="shared" si="5"/>
        <v/>
      </c>
      <c r="Q34" s="201" t="str">
        <f t="shared" si="6"/>
        <v/>
      </c>
      <c r="R34" s="201" t="str">
        <f t="shared" si="7"/>
        <v/>
      </c>
      <c r="S34" s="201" t="str">
        <f t="shared" si="8"/>
        <v/>
      </c>
      <c r="T34" s="201" t="str">
        <f t="shared" si="9"/>
        <v/>
      </c>
      <c r="V34" s="729"/>
      <c r="W34" s="729"/>
      <c r="X34" s="729"/>
      <c r="Y34" s="729"/>
      <c r="Z34" s="729"/>
      <c r="AA34" s="729"/>
      <c r="AB34" s="729"/>
      <c r="AC34" s="729"/>
      <c r="AD34" s="729"/>
      <c r="AE34" s="729"/>
      <c r="AF34" s="729"/>
      <c r="AG34" s="729"/>
      <c r="AH34" s="729"/>
      <c r="AJ34" s="729"/>
      <c r="AK34" s="729"/>
      <c r="AL34" s="729"/>
      <c r="AM34" s="729"/>
      <c r="AN34" s="729"/>
      <c r="AO34" s="729"/>
      <c r="AP34" s="729"/>
      <c r="AQ34" s="729"/>
      <c r="AR34" s="163"/>
      <c r="AS34" s="729"/>
      <c r="AT34" s="729"/>
      <c r="AU34" s="729"/>
      <c r="AV34" s="44" t="str">
        <f t="shared" si="2"/>
        <v/>
      </c>
      <c r="AX34" s="729"/>
      <c r="AY34" s="729"/>
      <c r="AZ34" s="729"/>
      <c r="BA34" s="729"/>
      <c r="BC34" s="729"/>
      <c r="BD34" s="729"/>
      <c r="BE34" s="729"/>
      <c r="BF34" s="729"/>
      <c r="BG34" s="729"/>
      <c r="CI34" s="7"/>
    </row>
    <row r="35" spans="1:93" ht="15" customHeight="1">
      <c r="A35" s="696"/>
      <c r="B35" s="702"/>
      <c r="C35" s="702"/>
      <c r="D35" s="698"/>
      <c r="E35" s="703"/>
      <c r="F35" s="700"/>
      <c r="G35" s="700"/>
      <c r="H35" s="700"/>
      <c r="I35" s="700"/>
      <c r="J35" s="700"/>
      <c r="K35" s="700"/>
      <c r="L35" s="44" t="str">
        <f t="shared" si="0"/>
        <v/>
      </c>
      <c r="N35" s="201" t="str">
        <f t="shared" si="3"/>
        <v/>
      </c>
      <c r="O35" s="201" t="str">
        <f t="shared" si="4"/>
        <v/>
      </c>
      <c r="P35" s="201" t="str">
        <f t="shared" si="5"/>
        <v/>
      </c>
      <c r="Q35" s="201" t="str">
        <f t="shared" si="6"/>
        <v/>
      </c>
      <c r="R35" s="201" t="str">
        <f t="shared" si="7"/>
        <v/>
      </c>
      <c r="S35" s="201" t="str">
        <f t="shared" si="8"/>
        <v/>
      </c>
      <c r="T35" s="201" t="str">
        <f t="shared" si="9"/>
        <v/>
      </c>
      <c r="V35" s="729"/>
      <c r="W35" s="729"/>
      <c r="X35" s="729"/>
      <c r="Y35" s="729"/>
      <c r="Z35" s="729"/>
      <c r="AA35" s="729"/>
      <c r="AB35" s="729"/>
      <c r="AC35" s="729"/>
      <c r="AD35" s="729"/>
      <c r="AE35" s="729"/>
      <c r="AF35" s="729"/>
      <c r="AG35" s="729"/>
      <c r="AH35" s="729"/>
      <c r="AJ35" s="729"/>
      <c r="AK35" s="729"/>
      <c r="AL35" s="729"/>
      <c r="AM35" s="729"/>
      <c r="AN35" s="729"/>
      <c r="AO35" s="729"/>
      <c r="AP35" s="729"/>
      <c r="AQ35" s="729"/>
      <c r="AR35" s="163"/>
      <c r="AS35" s="729"/>
      <c r="AT35" s="729"/>
      <c r="AU35" s="729"/>
      <c r="AV35" s="44" t="str">
        <f t="shared" si="2"/>
        <v/>
      </c>
      <c r="AX35" s="729"/>
      <c r="AY35" s="729"/>
      <c r="AZ35" s="729"/>
      <c r="BA35" s="729"/>
      <c r="BC35" s="729"/>
      <c r="BD35" s="729"/>
      <c r="BE35" s="729"/>
      <c r="BF35" s="729"/>
      <c r="BG35" s="729"/>
      <c r="CI35" s="7"/>
    </row>
    <row r="36" spans="1:93" ht="15" customHeight="1">
      <c r="A36" s="696"/>
      <c r="B36" s="702"/>
      <c r="C36" s="702"/>
      <c r="D36" s="698"/>
      <c r="E36" s="703"/>
      <c r="F36" s="700"/>
      <c r="G36" s="700"/>
      <c r="H36" s="700"/>
      <c r="I36" s="700"/>
      <c r="J36" s="700"/>
      <c r="K36" s="700"/>
      <c r="L36" s="44" t="str">
        <f t="shared" si="0"/>
        <v/>
      </c>
      <c r="N36" s="201" t="str">
        <f t="shared" si="3"/>
        <v/>
      </c>
      <c r="O36" s="201" t="str">
        <f t="shared" si="4"/>
        <v/>
      </c>
      <c r="P36" s="201" t="str">
        <f t="shared" si="5"/>
        <v/>
      </c>
      <c r="Q36" s="201" t="str">
        <f t="shared" si="6"/>
        <v/>
      </c>
      <c r="R36" s="201" t="str">
        <f t="shared" si="7"/>
        <v/>
      </c>
      <c r="S36" s="201" t="str">
        <f t="shared" si="8"/>
        <v/>
      </c>
      <c r="T36" s="201" t="str">
        <f t="shared" si="9"/>
        <v/>
      </c>
      <c r="V36" s="729"/>
      <c r="W36" s="729"/>
      <c r="X36" s="729"/>
      <c r="Y36" s="729"/>
      <c r="Z36" s="729"/>
      <c r="AA36" s="729"/>
      <c r="AB36" s="729"/>
      <c r="AC36" s="729"/>
      <c r="AD36" s="729"/>
      <c r="AE36" s="729"/>
      <c r="AF36" s="729"/>
      <c r="AG36" s="729"/>
      <c r="AH36" s="729"/>
      <c r="AJ36" s="729"/>
      <c r="AK36" s="729"/>
      <c r="AL36" s="729"/>
      <c r="AM36" s="729"/>
      <c r="AN36" s="729"/>
      <c r="AO36" s="729"/>
      <c r="AP36" s="729"/>
      <c r="AQ36" s="729"/>
      <c r="AR36" s="163"/>
      <c r="AS36" s="729"/>
      <c r="AT36" s="729"/>
      <c r="AU36" s="729"/>
      <c r="AV36" s="44" t="str">
        <f t="shared" si="2"/>
        <v/>
      </c>
      <c r="AX36" s="729"/>
      <c r="AY36" s="729"/>
      <c r="AZ36" s="729"/>
      <c r="BA36" s="729"/>
      <c r="BC36" s="729"/>
      <c r="BD36" s="729"/>
      <c r="BE36" s="729"/>
      <c r="BF36" s="729"/>
      <c r="BG36" s="729"/>
    </row>
    <row r="37" spans="1:93" ht="15" customHeight="1">
      <c r="A37" s="696"/>
      <c r="B37" s="702"/>
      <c r="C37" s="702"/>
      <c r="D37" s="698"/>
      <c r="E37" s="703"/>
      <c r="F37" s="700"/>
      <c r="G37" s="700"/>
      <c r="H37" s="700"/>
      <c r="I37" s="700"/>
      <c r="J37" s="700"/>
      <c r="K37" s="700"/>
      <c r="L37" s="44" t="str">
        <f t="shared" si="0"/>
        <v/>
      </c>
      <c r="N37" s="201" t="str">
        <f t="shared" si="3"/>
        <v/>
      </c>
      <c r="O37" s="201" t="str">
        <f t="shared" si="4"/>
        <v/>
      </c>
      <c r="P37" s="201" t="str">
        <f t="shared" si="5"/>
        <v/>
      </c>
      <c r="Q37" s="201" t="str">
        <f t="shared" si="6"/>
        <v/>
      </c>
      <c r="R37" s="201" t="str">
        <f t="shared" si="7"/>
        <v/>
      </c>
      <c r="S37" s="201" t="str">
        <f t="shared" si="8"/>
        <v/>
      </c>
      <c r="T37" s="201" t="str">
        <f t="shared" si="9"/>
        <v/>
      </c>
      <c r="V37" s="729"/>
      <c r="W37" s="729"/>
      <c r="X37" s="729"/>
      <c r="Y37" s="729"/>
      <c r="Z37" s="729"/>
      <c r="AA37" s="729"/>
      <c r="AB37" s="729"/>
      <c r="AC37" s="729"/>
      <c r="AD37" s="729"/>
      <c r="AE37" s="729"/>
      <c r="AF37" s="729"/>
      <c r="AG37" s="729"/>
      <c r="AH37" s="729"/>
      <c r="AJ37" s="729"/>
      <c r="AK37" s="729"/>
      <c r="AL37" s="729"/>
      <c r="AM37" s="729"/>
      <c r="AN37" s="729"/>
      <c r="AO37" s="729"/>
      <c r="AP37" s="729"/>
      <c r="AQ37" s="729"/>
      <c r="AR37" s="163"/>
      <c r="AS37" s="729"/>
      <c r="AT37" s="729"/>
      <c r="AU37" s="729"/>
      <c r="AV37" s="44" t="str">
        <f t="shared" si="2"/>
        <v/>
      </c>
      <c r="AX37" s="729"/>
      <c r="AY37" s="729"/>
      <c r="AZ37" s="729"/>
      <c r="BA37" s="729"/>
      <c r="BC37" s="729"/>
      <c r="BD37" s="729"/>
      <c r="BE37" s="729"/>
      <c r="BF37" s="729"/>
      <c r="BG37" s="729"/>
    </row>
    <row r="38" spans="1:93" ht="15" customHeight="1" thickBot="1">
      <c r="A38" s="28" t="str">
        <f>IF(COUNTA(A12:A37)&gt;0,COUNTA(A12:A37),"")</f>
        <v/>
      </c>
      <c r="B38" s="28" t="str">
        <f>IF(COUNTA(B12:B37)&gt;0,COUNTA(B12:B37),"")</f>
        <v/>
      </c>
      <c r="C38" s="29" t="s">
        <v>33</v>
      </c>
      <c r="D38" s="30" t="str">
        <f>IF(SUM(D12:D37)&gt;0,SUM(D12:D37),"")</f>
        <v/>
      </c>
      <c r="E38" s="31" t="str">
        <f t="shared" ref="E38:K38" si="10">IF(COUNTA(E12:E37)&gt;0,COUNTA(E12:E37),"")</f>
        <v/>
      </c>
      <c r="F38" s="32" t="str">
        <f t="shared" si="10"/>
        <v/>
      </c>
      <c r="G38" s="32" t="str">
        <f t="shared" si="10"/>
        <v/>
      </c>
      <c r="H38" s="32" t="str">
        <f t="shared" si="10"/>
        <v/>
      </c>
      <c r="I38" s="32" t="str">
        <f t="shared" si="10"/>
        <v/>
      </c>
      <c r="J38" s="32" t="str">
        <f t="shared" si="10"/>
        <v/>
      </c>
      <c r="K38" s="32" t="str">
        <f t="shared" si="10"/>
        <v/>
      </c>
      <c r="L38" s="32" t="str">
        <f>IF(COUNTIF(E38:K38,"&gt;0")=0,"",COUNTIF(E38:K38,"&gt;0"))</f>
        <v/>
      </c>
      <c r="N38" s="32" t="str">
        <f>IF(SUM(N12:N37)&gt;0,SUM(N12:N37),"")</f>
        <v/>
      </c>
      <c r="O38" s="32" t="str">
        <f t="shared" ref="O38:T38" si="11">IF(SUM(O12:O37)&gt;0,SUM(O12:O37),"")</f>
        <v/>
      </c>
      <c r="P38" s="32" t="str">
        <f t="shared" si="11"/>
        <v/>
      </c>
      <c r="Q38" s="32" t="str">
        <f t="shared" si="11"/>
        <v/>
      </c>
      <c r="R38" s="32" t="str">
        <f t="shared" si="11"/>
        <v/>
      </c>
      <c r="S38" s="32" t="str">
        <f t="shared" si="11"/>
        <v/>
      </c>
      <c r="T38" s="32" t="str">
        <f t="shared" si="11"/>
        <v/>
      </c>
      <c r="V38" s="32" t="str">
        <f>IF(SUM(V12:V37)&gt;0,SUM(V12:V37),"")</f>
        <v/>
      </c>
      <c r="W38" s="32" t="str">
        <f t="shared" ref="W38:AQ38" si="12">IF(SUM(W12:W37)&gt;0,SUM(W12:W37),"")</f>
        <v/>
      </c>
      <c r="X38" s="32" t="str">
        <f t="shared" si="12"/>
        <v/>
      </c>
      <c r="Y38" s="32" t="str">
        <f t="shared" si="12"/>
        <v/>
      </c>
      <c r="Z38" s="32" t="str">
        <f t="shared" si="12"/>
        <v/>
      </c>
      <c r="AA38" s="32" t="str">
        <f t="shared" si="12"/>
        <v/>
      </c>
      <c r="AB38" s="32" t="str">
        <f t="shared" si="12"/>
        <v/>
      </c>
      <c r="AC38" s="32" t="str">
        <f t="shared" si="12"/>
        <v/>
      </c>
      <c r="AD38" s="32" t="str">
        <f t="shared" si="12"/>
        <v/>
      </c>
      <c r="AE38" s="32" t="str">
        <f t="shared" si="12"/>
        <v/>
      </c>
      <c r="AF38" s="32" t="str">
        <f t="shared" si="12"/>
        <v/>
      </c>
      <c r="AG38" s="32" t="str">
        <f t="shared" si="12"/>
        <v/>
      </c>
      <c r="AH38" s="32" t="str">
        <f t="shared" si="12"/>
        <v/>
      </c>
      <c r="AJ38" s="32" t="str">
        <f t="shared" si="12"/>
        <v/>
      </c>
      <c r="AK38" s="32" t="str">
        <f t="shared" si="12"/>
        <v/>
      </c>
      <c r="AL38" s="32" t="str">
        <f t="shared" si="12"/>
        <v/>
      </c>
      <c r="AM38" s="32" t="str">
        <f t="shared" si="12"/>
        <v/>
      </c>
      <c r="AN38" s="32" t="str">
        <f t="shared" si="12"/>
        <v/>
      </c>
      <c r="AO38" s="32" t="str">
        <f t="shared" si="12"/>
        <v/>
      </c>
      <c r="AP38" s="32" t="str">
        <f t="shared" si="12"/>
        <v/>
      </c>
      <c r="AQ38" s="32" t="str">
        <f t="shared" si="12"/>
        <v/>
      </c>
      <c r="AS38" s="32" t="str">
        <f>IF(SUM(AS12:AS37)&gt;0,SUM(AS12:AS37),"")</f>
        <v/>
      </c>
      <c r="AT38" s="32" t="str">
        <f>IF(SUM(AT12:AT37)&gt;0,SUM(AT12:AT37),"")</f>
        <v/>
      </c>
      <c r="AU38" s="32" t="str">
        <f>IF(SUM(AU12:AU37)&gt;0,SUM(AU12:AU37),"")</f>
        <v/>
      </c>
      <c r="AV38" s="73" t="str">
        <f>IF(SUM(AV12:AV37)=0,"",SUM(AV12:AV37))</f>
        <v/>
      </c>
      <c r="AX38" s="32" t="str">
        <f>IF(SUM(AX12:AX37)&gt;0,SUM(AX12:AX37),"")</f>
        <v/>
      </c>
      <c r="AY38" s="32" t="str">
        <f>IF(SUM(AY12:AY37)&gt;0,SUM(AY12:AY37),"")</f>
        <v/>
      </c>
      <c r="AZ38" s="32" t="str">
        <f>IF(SUM(AZ12:AZ37)&gt;0,SUM(AZ12:AZ37),"")</f>
        <v/>
      </c>
      <c r="BA38" s="32" t="str">
        <f>IF(SUM(BA12:BA37)&gt;0,SUM(BA12:BA37),"")</f>
        <v/>
      </c>
      <c r="BC38" s="32" t="str">
        <f>IF(SUM(BC12:BC37)&gt;0,SUM(BC12:BC37),"")</f>
        <v/>
      </c>
      <c r="BD38" s="32" t="str">
        <f>IF(SUM(BD12:BD37)&gt;0,SUM(BD12:BD37),"")</f>
        <v/>
      </c>
      <c r="BE38" s="32" t="str">
        <f>IF(SUM(BE12:BE37)&gt;0,SUM(BE12:BE37),"")</f>
        <v/>
      </c>
      <c r="BF38" s="32" t="str">
        <f>IF(SUM(BF12:BF37)&gt;0,SUM(BF12:BF37),"")</f>
        <v/>
      </c>
      <c r="BG38" s="32" t="str">
        <f>IF(SUM(BG12:BG37)&gt;0,SUM(BG12:BG37),"")</f>
        <v/>
      </c>
      <c r="BO38" s="4" t="str">
        <f>IF(SUMIF($A$12:$A$37,"A",BO12:BO37)&gt;0,SUMIF($A$12:$A$37,"A",BO12:BO37),"")</f>
        <v/>
      </c>
    </row>
    <row r="39" spans="1:93" ht="15" customHeight="1" thickTop="1">
      <c r="C39" s="8" t="s">
        <v>30</v>
      </c>
      <c r="AF39" s="7"/>
    </row>
    <row r="40" spans="1:93" ht="15" customHeight="1">
      <c r="A40" s="459" t="s">
        <v>10</v>
      </c>
      <c r="B40" s="460"/>
      <c r="C40" s="460"/>
      <c r="D40" s="461"/>
      <c r="E40" s="485" t="s">
        <v>147</v>
      </c>
      <c r="F40" s="486"/>
      <c r="G40" s="486"/>
      <c r="H40" s="486"/>
      <c r="I40" s="486"/>
      <c r="J40" s="486"/>
      <c r="K40" s="486"/>
      <c r="L40" s="486"/>
      <c r="M40" s="486"/>
      <c r="N40" s="486"/>
      <c r="O40" s="486"/>
      <c r="P40" s="486"/>
      <c r="Q40" s="486"/>
      <c r="R40" s="486"/>
      <c r="T40" s="358" t="s">
        <v>140</v>
      </c>
      <c r="U40" s="359"/>
      <c r="V40" s="359"/>
      <c r="W40" s="359"/>
      <c r="X40" s="359"/>
      <c r="Y40" s="359"/>
      <c r="Z40" s="359"/>
      <c r="AA40" s="368"/>
      <c r="AC40" s="360" t="s">
        <v>32</v>
      </c>
      <c r="AD40" s="361"/>
      <c r="AE40" s="362"/>
      <c r="AG40" s="376" t="s">
        <v>367</v>
      </c>
      <c r="AH40" s="376"/>
      <c r="AI40" s="376"/>
      <c r="AJ40" s="376"/>
      <c r="AL40" s="363" t="s">
        <v>394</v>
      </c>
      <c r="AM40" s="364"/>
      <c r="AN40" s="364"/>
      <c r="AO40" s="364"/>
      <c r="AP40" s="364"/>
      <c r="CE40" s="7"/>
    </row>
    <row r="41" spans="1:93" ht="15" customHeight="1">
      <c r="A41" s="410" t="s">
        <v>146</v>
      </c>
      <c r="B41" s="411"/>
      <c r="C41" s="411"/>
      <c r="D41" s="412"/>
      <c r="E41" s="409"/>
      <c r="F41" s="409"/>
      <c r="G41" s="409"/>
      <c r="H41" s="409"/>
      <c r="I41" s="409"/>
      <c r="J41" s="409"/>
      <c r="K41" s="409"/>
      <c r="L41" s="409"/>
      <c r="M41" s="409"/>
      <c r="N41" s="409"/>
      <c r="O41" s="409"/>
      <c r="P41" s="409"/>
      <c r="Q41" s="409"/>
      <c r="R41" s="490" t="s">
        <v>148</v>
      </c>
      <c r="T41" s="409" t="str">
        <f>IF(ISBLANK(Attainments!$I121),"",Attainments!$I121)</f>
        <v>Knowledge Competence</v>
      </c>
      <c r="U41" s="409" t="str">
        <f>IF(ISBLANK(Attainments!$I122),"",Attainments!$I122)</f>
        <v>Creativity and Innovation</v>
      </c>
      <c r="V41" s="409" t="str">
        <f>IF(ISBLANK(Attainments!$I123),"",Attainments!$I123)</f>
        <v>Critical and Systems</v>
      </c>
      <c r="W41" s="409" t="str">
        <f>IF(ISBLANK(Attainments!$I124),"",Attainments!$I124)</f>
        <v>Communication</v>
      </c>
      <c r="X41" s="409" t="str">
        <f>IF(ISBLANK(Attainments!$I125),"",Attainments!$I125)</f>
        <v>Lifelong Learning</v>
      </c>
      <c r="Y41" s="409" t="str">
        <f>IF(ISBLANK(Attainments!$I126),"",Attainments!$I126)</f>
        <v>Leadership, teamwork, and Interpersonal Skills</v>
      </c>
      <c r="Z41" s="409" t="str">
        <f>IF(ISBLANK(Attainments!$I127),"",Attainments!$I127)</f>
        <v>Global Outlook</v>
      </c>
      <c r="AA41" s="409" t="str">
        <f>IF(ISBLANK(Attainments!$I128),"",Attainments!$I128)</f>
        <v>Social and National Responsibility</v>
      </c>
      <c r="AC41" s="448" t="s">
        <v>27</v>
      </c>
      <c r="AD41" s="448" t="s">
        <v>28</v>
      </c>
      <c r="AE41" s="448" t="s">
        <v>29</v>
      </c>
      <c r="AG41" s="448" t="s">
        <v>372</v>
      </c>
      <c r="AH41" s="448" t="s">
        <v>373</v>
      </c>
      <c r="AI41" s="448" t="s">
        <v>374</v>
      </c>
      <c r="AJ41" s="448" t="s">
        <v>375</v>
      </c>
      <c r="AL41" s="448" t="s">
        <v>395</v>
      </c>
      <c r="AM41" s="448" t="s">
        <v>396</v>
      </c>
      <c r="AN41" s="448" t="s">
        <v>397</v>
      </c>
      <c r="AO41" s="448" t="s">
        <v>398</v>
      </c>
      <c r="AP41" s="448" t="s">
        <v>399</v>
      </c>
      <c r="CB41" s="7"/>
    </row>
    <row r="42" spans="1:93" ht="15" customHeight="1">
      <c r="A42" s="413"/>
      <c r="B42" s="414"/>
      <c r="C42" s="414"/>
      <c r="D42" s="415"/>
      <c r="E42" s="409"/>
      <c r="F42" s="409"/>
      <c r="G42" s="409"/>
      <c r="H42" s="409"/>
      <c r="I42" s="409"/>
      <c r="J42" s="409"/>
      <c r="K42" s="409"/>
      <c r="L42" s="409"/>
      <c r="M42" s="409"/>
      <c r="N42" s="409"/>
      <c r="O42" s="409"/>
      <c r="P42" s="409"/>
      <c r="Q42" s="409"/>
      <c r="R42" s="491"/>
      <c r="T42" s="409"/>
      <c r="U42" s="409"/>
      <c r="V42" s="409"/>
      <c r="W42" s="409"/>
      <c r="X42" s="409"/>
      <c r="Y42" s="409"/>
      <c r="Z42" s="409"/>
      <c r="AA42" s="409"/>
      <c r="AC42" s="449"/>
      <c r="AD42" s="449"/>
      <c r="AE42" s="449"/>
      <c r="AG42" s="449"/>
      <c r="AH42" s="449"/>
      <c r="AI42" s="449"/>
      <c r="AJ42" s="449"/>
      <c r="AL42" s="449"/>
      <c r="AM42" s="449"/>
      <c r="AN42" s="449"/>
      <c r="AO42" s="449"/>
      <c r="AP42" s="449"/>
      <c r="BX42" s="7"/>
      <c r="BY42" s="9"/>
      <c r="BZ42" s="7"/>
    </row>
    <row r="43" spans="1:93" ht="15" customHeight="1">
      <c r="A43" s="413"/>
      <c r="B43" s="414"/>
      <c r="C43" s="414"/>
      <c r="D43" s="415"/>
      <c r="E43" s="409"/>
      <c r="F43" s="409"/>
      <c r="G43" s="409"/>
      <c r="H43" s="409"/>
      <c r="I43" s="409"/>
      <c r="J43" s="409"/>
      <c r="K43" s="409"/>
      <c r="L43" s="409"/>
      <c r="M43" s="409"/>
      <c r="N43" s="409"/>
      <c r="O43" s="409"/>
      <c r="P43" s="409"/>
      <c r="Q43" s="409"/>
      <c r="R43" s="491"/>
      <c r="T43" s="409"/>
      <c r="U43" s="409"/>
      <c r="V43" s="409"/>
      <c r="W43" s="409"/>
      <c r="X43" s="409"/>
      <c r="Y43" s="409"/>
      <c r="Z43" s="409"/>
      <c r="AA43" s="409"/>
      <c r="AC43" s="449"/>
      <c r="AD43" s="449"/>
      <c r="AE43" s="449"/>
      <c r="AG43" s="449"/>
      <c r="AH43" s="449"/>
      <c r="AI43" s="449"/>
      <c r="AJ43" s="449"/>
      <c r="AL43" s="449"/>
      <c r="AM43" s="449"/>
      <c r="AN43" s="449"/>
      <c r="AO43" s="449"/>
      <c r="AP43" s="449"/>
      <c r="BA43" s="3"/>
      <c r="CO43" s="7"/>
    </row>
    <row r="44" spans="1:93" ht="15" customHeight="1">
      <c r="A44" s="413"/>
      <c r="B44" s="414"/>
      <c r="C44" s="414"/>
      <c r="D44" s="415"/>
      <c r="E44" s="409"/>
      <c r="F44" s="409"/>
      <c r="G44" s="409"/>
      <c r="H44" s="409"/>
      <c r="I44" s="409"/>
      <c r="J44" s="409"/>
      <c r="K44" s="409"/>
      <c r="L44" s="409"/>
      <c r="M44" s="409"/>
      <c r="N44" s="409"/>
      <c r="O44" s="409"/>
      <c r="P44" s="409"/>
      <c r="Q44" s="409"/>
      <c r="R44" s="491"/>
      <c r="T44" s="409"/>
      <c r="U44" s="409"/>
      <c r="V44" s="409"/>
      <c r="W44" s="409"/>
      <c r="X44" s="409"/>
      <c r="Y44" s="409"/>
      <c r="Z44" s="409"/>
      <c r="AA44" s="409"/>
      <c r="AC44" s="449"/>
      <c r="AD44" s="449"/>
      <c r="AE44" s="449"/>
      <c r="AG44" s="449"/>
      <c r="AH44" s="449"/>
      <c r="AI44" s="449"/>
      <c r="AJ44" s="449"/>
      <c r="AL44" s="449"/>
      <c r="AM44" s="449"/>
      <c r="AN44" s="449"/>
      <c r="AO44" s="449"/>
      <c r="AP44" s="449"/>
      <c r="BF44" s="3"/>
    </row>
    <row r="45" spans="1:93" ht="15" customHeight="1">
      <c r="A45" s="416"/>
      <c r="B45" s="417"/>
      <c r="C45" s="417"/>
      <c r="D45" s="418"/>
      <c r="E45" s="409"/>
      <c r="F45" s="409"/>
      <c r="G45" s="409"/>
      <c r="H45" s="409"/>
      <c r="I45" s="409"/>
      <c r="J45" s="409"/>
      <c r="K45" s="409"/>
      <c r="L45" s="409"/>
      <c r="M45" s="409"/>
      <c r="N45" s="409"/>
      <c r="O45" s="409"/>
      <c r="P45" s="409"/>
      <c r="Q45" s="409"/>
      <c r="R45" s="492"/>
      <c r="T45" s="409"/>
      <c r="U45" s="409"/>
      <c r="V45" s="409"/>
      <c r="W45" s="409"/>
      <c r="X45" s="409"/>
      <c r="Y45" s="409"/>
      <c r="Z45" s="409"/>
      <c r="AA45" s="409"/>
      <c r="AC45" s="450"/>
      <c r="AD45" s="450"/>
      <c r="AE45" s="450"/>
      <c r="AG45" s="450"/>
      <c r="AH45" s="450"/>
      <c r="AI45" s="450"/>
      <c r="AJ45" s="450"/>
      <c r="AL45" s="450"/>
      <c r="AM45" s="450"/>
      <c r="AN45" s="450"/>
      <c r="AO45" s="450"/>
      <c r="AP45" s="450"/>
      <c r="AR45" s="467" t="s">
        <v>149</v>
      </c>
      <c r="AS45" s="468"/>
      <c r="AT45" s="468"/>
      <c r="AU45" s="468"/>
      <c r="AV45" s="468"/>
      <c r="AW45" s="468"/>
      <c r="AX45" s="468"/>
      <c r="AY45" s="468"/>
      <c r="AZ45" s="468"/>
      <c r="BA45" s="468"/>
      <c r="BB45" s="468"/>
      <c r="BC45" s="468"/>
      <c r="BD45" s="469"/>
      <c r="BF45" s="467" t="s">
        <v>150</v>
      </c>
      <c r="BG45" s="468"/>
      <c r="BH45" s="468"/>
      <c r="BI45" s="468"/>
      <c r="BJ45" s="468"/>
      <c r="BK45" s="468"/>
      <c r="BL45" s="468"/>
      <c r="BM45" s="469"/>
      <c r="BO45" s="467" t="s">
        <v>32</v>
      </c>
      <c r="BP45" s="468"/>
      <c r="BQ45" s="469"/>
      <c r="BS45" s="465" t="s">
        <v>400</v>
      </c>
      <c r="BT45" s="466"/>
      <c r="BU45" s="466"/>
      <c r="BV45" s="466"/>
      <c r="BX45" s="465" t="s">
        <v>401</v>
      </c>
      <c r="BY45" s="466"/>
      <c r="BZ45" s="466"/>
      <c r="CA45" s="466"/>
      <c r="CB45" s="466"/>
    </row>
    <row r="46" spans="1:93" ht="15" customHeight="1">
      <c r="A46" s="27" t="s">
        <v>0</v>
      </c>
      <c r="B46" s="397" t="s">
        <v>31</v>
      </c>
      <c r="C46" s="398"/>
      <c r="D46" s="399"/>
      <c r="E46" s="27" t="s">
        <v>119</v>
      </c>
      <c r="F46" s="27" t="s">
        <v>120</v>
      </c>
      <c r="G46" s="27" t="s">
        <v>121</v>
      </c>
      <c r="H46" s="27" t="s">
        <v>122</v>
      </c>
      <c r="I46" s="27" t="s">
        <v>123</v>
      </c>
      <c r="J46" s="27" t="s">
        <v>124</v>
      </c>
      <c r="K46" s="27" t="s">
        <v>125</v>
      </c>
      <c r="L46" s="27" t="s">
        <v>126</v>
      </c>
      <c r="M46" s="27" t="s">
        <v>127</v>
      </c>
      <c r="N46" s="27" t="s">
        <v>128</v>
      </c>
      <c r="O46" s="27" t="s">
        <v>129</v>
      </c>
      <c r="P46" s="27" t="s">
        <v>130</v>
      </c>
      <c r="Q46" s="27" t="s">
        <v>131</v>
      </c>
      <c r="R46" s="27" t="s">
        <v>1</v>
      </c>
      <c r="T46" s="86" t="s">
        <v>132</v>
      </c>
      <c r="U46" s="86" t="s">
        <v>133</v>
      </c>
      <c r="V46" s="86" t="s">
        <v>134</v>
      </c>
      <c r="W46" s="86" t="s">
        <v>135</v>
      </c>
      <c r="X46" s="86" t="s">
        <v>136</v>
      </c>
      <c r="Y46" s="86" t="s">
        <v>137</v>
      </c>
      <c r="Z46" s="86" t="s">
        <v>138</v>
      </c>
      <c r="AA46" s="86" t="s">
        <v>139</v>
      </c>
      <c r="AC46" s="86" t="s">
        <v>9</v>
      </c>
      <c r="AD46" s="86" t="s">
        <v>14</v>
      </c>
      <c r="AE46" s="86" t="s">
        <v>8</v>
      </c>
      <c r="AG46" s="86" t="s">
        <v>368</v>
      </c>
      <c r="AH46" s="86" t="s">
        <v>369</v>
      </c>
      <c r="AI46" s="86" t="s">
        <v>370</v>
      </c>
      <c r="AJ46" s="86" t="s">
        <v>371</v>
      </c>
      <c r="AL46" s="86" t="s">
        <v>791</v>
      </c>
      <c r="AM46" s="86" t="s">
        <v>792</v>
      </c>
      <c r="AN46" s="86" t="s">
        <v>793</v>
      </c>
      <c r="AO46" s="86" t="s">
        <v>794</v>
      </c>
      <c r="AP46" s="86" t="s">
        <v>795</v>
      </c>
      <c r="AR46" s="86" t="s">
        <v>119</v>
      </c>
      <c r="AS46" s="86" t="s">
        <v>120</v>
      </c>
      <c r="AT46" s="86" t="s">
        <v>121</v>
      </c>
      <c r="AU46" s="86" t="s">
        <v>122</v>
      </c>
      <c r="AV46" s="86" t="s">
        <v>123</v>
      </c>
      <c r="AW46" s="86" t="s">
        <v>124</v>
      </c>
      <c r="AX46" s="86" t="s">
        <v>125</v>
      </c>
      <c r="AY46" s="86" t="s">
        <v>126</v>
      </c>
      <c r="AZ46" s="86" t="s">
        <v>127</v>
      </c>
      <c r="BA46" s="86" t="s">
        <v>128</v>
      </c>
      <c r="BB46" s="86" t="s">
        <v>129</v>
      </c>
      <c r="BC46" s="86" t="s">
        <v>130</v>
      </c>
      <c r="BD46" s="86" t="s">
        <v>131</v>
      </c>
      <c r="BF46" s="86" t="s">
        <v>132</v>
      </c>
      <c r="BG46" s="86" t="s">
        <v>133</v>
      </c>
      <c r="BH46" s="86" t="s">
        <v>134</v>
      </c>
      <c r="BI46" s="86" t="s">
        <v>135</v>
      </c>
      <c r="BJ46" s="86" t="s">
        <v>136</v>
      </c>
      <c r="BK46" s="86" t="s">
        <v>137</v>
      </c>
      <c r="BL46" s="86" t="s">
        <v>138</v>
      </c>
      <c r="BM46" s="86" t="s">
        <v>139</v>
      </c>
      <c r="BO46" s="86" t="s">
        <v>9</v>
      </c>
      <c r="BP46" s="86" t="s">
        <v>14</v>
      </c>
      <c r="BQ46" s="86" t="s">
        <v>8</v>
      </c>
      <c r="BS46" s="86" t="s">
        <v>368</v>
      </c>
      <c r="BT46" s="86" t="s">
        <v>369</v>
      </c>
      <c r="BU46" s="86" t="s">
        <v>370</v>
      </c>
      <c r="BV46" s="86" t="s">
        <v>371</v>
      </c>
      <c r="BX46" s="86" t="s">
        <v>791</v>
      </c>
      <c r="BY46" s="86" t="s">
        <v>792</v>
      </c>
      <c r="BZ46" s="86" t="s">
        <v>793</v>
      </c>
      <c r="CA46" s="86" t="s">
        <v>794</v>
      </c>
      <c r="CB46" s="86" t="s">
        <v>795</v>
      </c>
    </row>
    <row r="47" spans="1:93" ht="15" customHeight="1">
      <c r="A47" s="80" t="s">
        <v>112</v>
      </c>
      <c r="B47" s="705"/>
      <c r="C47" s="706"/>
      <c r="D47" s="707"/>
      <c r="E47" s="708"/>
      <c r="F47" s="708"/>
      <c r="G47" s="708"/>
      <c r="H47" s="708"/>
      <c r="I47" s="708"/>
      <c r="J47" s="708"/>
      <c r="K47" s="709"/>
      <c r="L47" s="709"/>
      <c r="M47" s="709"/>
      <c r="N47" s="709"/>
      <c r="O47" s="709"/>
      <c r="P47" s="709"/>
      <c r="Q47" s="709"/>
      <c r="R47" s="33"/>
      <c r="T47" s="708"/>
      <c r="U47" s="710"/>
      <c r="V47" s="710"/>
      <c r="W47" s="710"/>
      <c r="X47" s="710"/>
      <c r="Y47" s="710"/>
      <c r="Z47" s="710"/>
      <c r="AA47" s="710"/>
      <c r="AC47" s="708"/>
      <c r="AD47" s="708"/>
      <c r="AE47" s="709"/>
      <c r="AG47" s="708"/>
      <c r="AH47" s="708"/>
      <c r="AI47" s="709"/>
      <c r="AJ47" s="709"/>
      <c r="AL47" s="708"/>
      <c r="AM47" s="708"/>
      <c r="AN47" s="709"/>
      <c r="AO47" s="709"/>
      <c r="AP47" s="709"/>
      <c r="AQ47" s="163"/>
      <c r="AR47" s="729"/>
      <c r="AS47" s="729"/>
      <c r="AT47" s="729"/>
      <c r="AU47" s="729"/>
      <c r="AV47" s="729"/>
      <c r="AW47" s="729"/>
      <c r="AX47" s="729"/>
      <c r="AY47" s="729"/>
      <c r="AZ47" s="729"/>
      <c r="BA47" s="729"/>
      <c r="BB47" s="729"/>
      <c r="BC47" s="729"/>
      <c r="BD47" s="729"/>
      <c r="BE47" s="163"/>
      <c r="BF47" s="730"/>
      <c r="BG47" s="730"/>
      <c r="BH47" s="730"/>
      <c r="BI47" s="730"/>
      <c r="BJ47" s="730"/>
      <c r="BK47" s="730"/>
      <c r="BL47" s="730"/>
      <c r="BM47" s="730"/>
      <c r="BN47" s="163"/>
      <c r="BO47" s="730"/>
      <c r="BP47" s="730"/>
      <c r="BQ47" s="730"/>
      <c r="BS47" s="730"/>
      <c r="BT47" s="730"/>
      <c r="BU47" s="730"/>
      <c r="BV47" s="730"/>
      <c r="BX47" s="730"/>
      <c r="BY47" s="730"/>
      <c r="BZ47" s="730"/>
      <c r="CA47" s="730"/>
      <c r="CB47" s="730"/>
    </row>
    <row r="48" spans="1:93" ht="15" customHeight="1">
      <c r="A48" s="80" t="s">
        <v>113</v>
      </c>
      <c r="B48" s="705"/>
      <c r="C48" s="706"/>
      <c r="D48" s="707"/>
      <c r="E48" s="708"/>
      <c r="F48" s="708"/>
      <c r="G48" s="708"/>
      <c r="H48" s="708"/>
      <c r="I48" s="708"/>
      <c r="J48" s="708"/>
      <c r="K48" s="709"/>
      <c r="L48" s="709"/>
      <c r="M48" s="709"/>
      <c r="N48" s="709"/>
      <c r="O48" s="709"/>
      <c r="P48" s="709"/>
      <c r="Q48" s="709"/>
      <c r="R48" s="33"/>
      <c r="T48" s="710"/>
      <c r="U48" s="710"/>
      <c r="V48" s="708"/>
      <c r="W48" s="710"/>
      <c r="X48" s="710"/>
      <c r="Y48" s="710"/>
      <c r="Z48" s="710"/>
      <c r="AA48" s="710"/>
      <c r="AC48" s="708"/>
      <c r="AD48" s="708"/>
      <c r="AE48" s="709"/>
      <c r="AG48" s="708"/>
      <c r="AH48" s="708"/>
      <c r="AI48" s="709"/>
      <c r="AJ48" s="709"/>
      <c r="AL48" s="708"/>
      <c r="AM48" s="708"/>
      <c r="AN48" s="709"/>
      <c r="AO48" s="709"/>
      <c r="AP48" s="709"/>
      <c r="AQ48" s="163"/>
      <c r="AR48" s="729"/>
      <c r="AS48" s="729"/>
      <c r="AT48" s="729"/>
      <c r="AU48" s="729"/>
      <c r="AV48" s="729"/>
      <c r="AW48" s="729"/>
      <c r="AX48" s="729"/>
      <c r="AY48" s="729"/>
      <c r="AZ48" s="729"/>
      <c r="BA48" s="729"/>
      <c r="BB48" s="729"/>
      <c r="BC48" s="729"/>
      <c r="BD48" s="729"/>
      <c r="BE48" s="163"/>
      <c r="BF48" s="730"/>
      <c r="BG48" s="730"/>
      <c r="BH48" s="730"/>
      <c r="BI48" s="730"/>
      <c r="BJ48" s="730"/>
      <c r="BK48" s="730"/>
      <c r="BL48" s="730"/>
      <c r="BM48" s="730"/>
      <c r="BN48" s="163"/>
      <c r="BO48" s="730"/>
      <c r="BP48" s="730"/>
      <c r="BQ48" s="730"/>
      <c r="BS48" s="730"/>
      <c r="BT48" s="730"/>
      <c r="BU48" s="730"/>
      <c r="BV48" s="730"/>
      <c r="BX48" s="730"/>
      <c r="BY48" s="730"/>
      <c r="BZ48" s="730"/>
      <c r="CA48" s="730"/>
      <c r="CB48" s="730"/>
    </row>
    <row r="49" spans="1:142" ht="15" customHeight="1">
      <c r="A49" s="80" t="s">
        <v>114</v>
      </c>
      <c r="B49" s="705"/>
      <c r="C49" s="706"/>
      <c r="D49" s="707"/>
      <c r="E49" s="708"/>
      <c r="F49" s="708"/>
      <c r="G49" s="708"/>
      <c r="H49" s="708"/>
      <c r="I49" s="708"/>
      <c r="J49" s="708"/>
      <c r="K49" s="709"/>
      <c r="L49" s="709"/>
      <c r="M49" s="709"/>
      <c r="N49" s="709"/>
      <c r="O49" s="709"/>
      <c r="P49" s="709"/>
      <c r="Q49" s="709"/>
      <c r="R49" s="33"/>
      <c r="T49" s="710"/>
      <c r="U49" s="710"/>
      <c r="V49" s="710"/>
      <c r="W49" s="710"/>
      <c r="X49" s="710"/>
      <c r="Y49" s="710"/>
      <c r="Z49" s="710"/>
      <c r="AA49" s="710"/>
      <c r="AC49" s="708"/>
      <c r="AD49" s="708"/>
      <c r="AE49" s="709"/>
      <c r="AG49" s="708"/>
      <c r="AH49" s="708"/>
      <c r="AI49" s="709"/>
      <c r="AJ49" s="709"/>
      <c r="AL49" s="708"/>
      <c r="AM49" s="708"/>
      <c r="AN49" s="709"/>
      <c r="AO49" s="709"/>
      <c r="AP49" s="709"/>
      <c r="AQ49" s="163"/>
      <c r="AR49" s="729"/>
      <c r="AS49" s="729"/>
      <c r="AT49" s="729"/>
      <c r="AU49" s="729"/>
      <c r="AV49" s="729"/>
      <c r="AW49" s="729"/>
      <c r="AX49" s="729"/>
      <c r="AY49" s="729"/>
      <c r="AZ49" s="729"/>
      <c r="BA49" s="729"/>
      <c r="BB49" s="729"/>
      <c r="BC49" s="729"/>
      <c r="BD49" s="729"/>
      <c r="BE49" s="163"/>
      <c r="BF49" s="730"/>
      <c r="BG49" s="730"/>
      <c r="BH49" s="730"/>
      <c r="BI49" s="730"/>
      <c r="BJ49" s="730"/>
      <c r="BK49" s="730"/>
      <c r="BL49" s="730"/>
      <c r="BM49" s="730"/>
      <c r="BN49" s="163"/>
      <c r="BO49" s="730"/>
      <c r="BP49" s="730"/>
      <c r="BQ49" s="730"/>
      <c r="BS49" s="730"/>
      <c r="BT49" s="730"/>
      <c r="BU49" s="730"/>
      <c r="BV49" s="730"/>
      <c r="BX49" s="730"/>
      <c r="BY49" s="730"/>
      <c r="BZ49" s="730"/>
      <c r="CA49" s="730"/>
      <c r="CB49" s="730"/>
    </row>
    <row r="50" spans="1:142" ht="15" customHeight="1">
      <c r="A50" s="80" t="s">
        <v>115</v>
      </c>
      <c r="B50" s="705"/>
      <c r="C50" s="706"/>
      <c r="D50" s="707"/>
      <c r="E50" s="709"/>
      <c r="F50" s="709"/>
      <c r="G50" s="709"/>
      <c r="H50" s="709"/>
      <c r="I50" s="709"/>
      <c r="J50" s="709"/>
      <c r="K50" s="709"/>
      <c r="L50" s="709"/>
      <c r="M50" s="709"/>
      <c r="N50" s="709"/>
      <c r="O50" s="709"/>
      <c r="P50" s="709"/>
      <c r="Q50" s="709"/>
      <c r="R50" s="33"/>
      <c r="T50" s="710"/>
      <c r="U50" s="710"/>
      <c r="V50" s="710"/>
      <c r="W50" s="710"/>
      <c r="X50" s="710"/>
      <c r="Y50" s="710"/>
      <c r="Z50" s="710"/>
      <c r="AA50" s="710"/>
      <c r="AC50" s="709"/>
      <c r="AD50" s="709"/>
      <c r="AE50" s="709"/>
      <c r="AG50" s="709"/>
      <c r="AH50" s="709"/>
      <c r="AI50" s="709"/>
      <c r="AJ50" s="709"/>
      <c r="AL50" s="709"/>
      <c r="AM50" s="709"/>
      <c r="AN50" s="709"/>
      <c r="AO50" s="709"/>
      <c r="AP50" s="709"/>
      <c r="AQ50" s="163"/>
      <c r="AR50" s="729"/>
      <c r="AS50" s="729"/>
      <c r="AT50" s="729"/>
      <c r="AU50" s="729"/>
      <c r="AV50" s="729"/>
      <c r="AW50" s="729"/>
      <c r="AX50" s="729"/>
      <c r="AY50" s="729"/>
      <c r="AZ50" s="729"/>
      <c r="BA50" s="729"/>
      <c r="BB50" s="729"/>
      <c r="BC50" s="729"/>
      <c r="BD50" s="729"/>
      <c r="BE50" s="163"/>
      <c r="BF50" s="730"/>
      <c r="BG50" s="730"/>
      <c r="BH50" s="730"/>
      <c r="BI50" s="730"/>
      <c r="BJ50" s="730"/>
      <c r="BK50" s="730"/>
      <c r="BL50" s="730"/>
      <c r="BM50" s="730"/>
      <c r="BN50" s="163"/>
      <c r="BO50" s="730"/>
      <c r="BP50" s="730"/>
      <c r="BQ50" s="730"/>
      <c r="BS50" s="730"/>
      <c r="BT50" s="730"/>
      <c r="BU50" s="730"/>
      <c r="BV50" s="730"/>
      <c r="BX50" s="730"/>
      <c r="BY50" s="730"/>
      <c r="BZ50" s="730"/>
      <c r="CA50" s="730"/>
      <c r="CB50" s="730"/>
    </row>
    <row r="51" spans="1:142" ht="15" customHeight="1">
      <c r="A51" s="80" t="s">
        <v>116</v>
      </c>
      <c r="B51" s="705"/>
      <c r="C51" s="706"/>
      <c r="D51" s="707"/>
      <c r="E51" s="709"/>
      <c r="F51" s="709"/>
      <c r="G51" s="709"/>
      <c r="H51" s="709"/>
      <c r="I51" s="709"/>
      <c r="J51" s="709"/>
      <c r="K51" s="709"/>
      <c r="L51" s="709"/>
      <c r="M51" s="709"/>
      <c r="N51" s="709"/>
      <c r="O51" s="709"/>
      <c r="P51" s="709"/>
      <c r="Q51" s="709"/>
      <c r="R51" s="33"/>
      <c r="T51" s="710"/>
      <c r="U51" s="710"/>
      <c r="V51" s="710"/>
      <c r="W51" s="710"/>
      <c r="X51" s="710"/>
      <c r="Y51" s="710"/>
      <c r="Z51" s="710"/>
      <c r="AA51" s="710"/>
      <c r="AC51" s="709"/>
      <c r="AD51" s="709"/>
      <c r="AE51" s="709"/>
      <c r="AG51" s="709"/>
      <c r="AH51" s="709"/>
      <c r="AI51" s="709"/>
      <c r="AJ51" s="709"/>
      <c r="AL51" s="709"/>
      <c r="AM51" s="709"/>
      <c r="AN51" s="709"/>
      <c r="AO51" s="709"/>
      <c r="AP51" s="709"/>
      <c r="AQ51" s="163"/>
      <c r="AR51" s="729"/>
      <c r="AS51" s="729"/>
      <c r="AT51" s="729"/>
      <c r="AU51" s="729"/>
      <c r="AV51" s="729"/>
      <c r="AW51" s="729"/>
      <c r="AX51" s="729"/>
      <c r="AY51" s="729"/>
      <c r="AZ51" s="729"/>
      <c r="BA51" s="729"/>
      <c r="BB51" s="729"/>
      <c r="BC51" s="729"/>
      <c r="BD51" s="729"/>
      <c r="BE51" s="163"/>
      <c r="BF51" s="730"/>
      <c r="BG51" s="730"/>
      <c r="BH51" s="730"/>
      <c r="BI51" s="730"/>
      <c r="BJ51" s="730"/>
      <c r="BK51" s="730"/>
      <c r="BL51" s="730"/>
      <c r="BM51" s="730"/>
      <c r="BN51" s="163"/>
      <c r="BO51" s="730"/>
      <c r="BP51" s="730"/>
      <c r="BQ51" s="730"/>
      <c r="BS51" s="730"/>
      <c r="BT51" s="730"/>
      <c r="BU51" s="730"/>
      <c r="BV51" s="730"/>
      <c r="BX51" s="730"/>
      <c r="BY51" s="730"/>
      <c r="BZ51" s="730"/>
      <c r="CA51" s="730"/>
      <c r="CB51" s="730"/>
    </row>
    <row r="52" spans="1:142" ht="15" customHeight="1">
      <c r="A52" s="80" t="s">
        <v>117</v>
      </c>
      <c r="B52" s="705"/>
      <c r="C52" s="706"/>
      <c r="D52" s="707"/>
      <c r="E52" s="709"/>
      <c r="F52" s="709"/>
      <c r="G52" s="709"/>
      <c r="H52" s="709"/>
      <c r="I52" s="709"/>
      <c r="J52" s="709"/>
      <c r="K52" s="709"/>
      <c r="L52" s="709"/>
      <c r="M52" s="709"/>
      <c r="N52" s="709"/>
      <c r="O52" s="709"/>
      <c r="P52" s="709"/>
      <c r="Q52" s="709"/>
      <c r="R52" s="33"/>
      <c r="T52" s="710"/>
      <c r="U52" s="710"/>
      <c r="V52" s="710"/>
      <c r="W52" s="710"/>
      <c r="X52" s="710"/>
      <c r="Y52" s="710"/>
      <c r="Z52" s="710"/>
      <c r="AA52" s="710"/>
      <c r="AC52" s="709"/>
      <c r="AD52" s="709"/>
      <c r="AE52" s="709"/>
      <c r="AG52" s="709"/>
      <c r="AH52" s="709"/>
      <c r="AI52" s="709"/>
      <c r="AJ52" s="709"/>
      <c r="AL52" s="709"/>
      <c r="AM52" s="709"/>
      <c r="AN52" s="709"/>
      <c r="AO52" s="709"/>
      <c r="AP52" s="709"/>
      <c r="AQ52" s="163"/>
      <c r="AR52" s="729"/>
      <c r="AS52" s="729"/>
      <c r="AT52" s="729"/>
      <c r="AU52" s="729"/>
      <c r="AV52" s="729"/>
      <c r="AW52" s="729"/>
      <c r="AX52" s="729"/>
      <c r="AY52" s="729"/>
      <c r="AZ52" s="729"/>
      <c r="BA52" s="729"/>
      <c r="BB52" s="729"/>
      <c r="BC52" s="729"/>
      <c r="BD52" s="729"/>
      <c r="BE52" s="163"/>
      <c r="BF52" s="730"/>
      <c r="BG52" s="730"/>
      <c r="BH52" s="730"/>
      <c r="BI52" s="730"/>
      <c r="BJ52" s="730"/>
      <c r="BK52" s="730"/>
      <c r="BL52" s="730"/>
      <c r="BM52" s="730"/>
      <c r="BN52" s="163"/>
      <c r="BO52" s="730"/>
      <c r="BP52" s="730"/>
      <c r="BQ52" s="730"/>
      <c r="BS52" s="730"/>
      <c r="BT52" s="730"/>
      <c r="BU52" s="730"/>
      <c r="BV52" s="730"/>
      <c r="BX52" s="730"/>
      <c r="BY52" s="730"/>
      <c r="BZ52" s="730"/>
      <c r="CA52" s="730"/>
      <c r="CB52" s="730"/>
    </row>
    <row r="53" spans="1:142" ht="15" customHeight="1">
      <c r="A53" s="80" t="s">
        <v>118</v>
      </c>
      <c r="B53" s="705"/>
      <c r="C53" s="706"/>
      <c r="D53" s="707"/>
      <c r="E53" s="709"/>
      <c r="F53" s="709"/>
      <c r="G53" s="709"/>
      <c r="H53" s="709"/>
      <c r="I53" s="709"/>
      <c r="J53" s="709"/>
      <c r="K53" s="709"/>
      <c r="L53" s="709"/>
      <c r="M53" s="709"/>
      <c r="N53" s="709"/>
      <c r="O53" s="709"/>
      <c r="P53" s="709"/>
      <c r="Q53" s="709"/>
      <c r="R53" s="33"/>
      <c r="T53" s="710"/>
      <c r="U53" s="710"/>
      <c r="V53" s="710"/>
      <c r="W53" s="710"/>
      <c r="X53" s="710"/>
      <c r="Y53" s="710"/>
      <c r="Z53" s="710"/>
      <c r="AA53" s="710"/>
      <c r="AC53" s="709"/>
      <c r="AD53" s="709"/>
      <c r="AE53" s="709"/>
      <c r="AG53" s="709"/>
      <c r="AH53" s="709"/>
      <c r="AI53" s="709"/>
      <c r="AJ53" s="709"/>
      <c r="AL53" s="709"/>
      <c r="AM53" s="709"/>
      <c r="AN53" s="709"/>
      <c r="AO53" s="709"/>
      <c r="AP53" s="709"/>
      <c r="AQ53" s="163"/>
      <c r="AR53" s="729"/>
      <c r="AS53" s="729"/>
      <c r="AT53" s="729"/>
      <c r="AU53" s="729"/>
      <c r="AV53" s="729"/>
      <c r="AW53" s="729"/>
      <c r="AX53" s="729"/>
      <c r="AY53" s="729"/>
      <c r="AZ53" s="729"/>
      <c r="BA53" s="729"/>
      <c r="BB53" s="729"/>
      <c r="BC53" s="729"/>
      <c r="BD53" s="729"/>
      <c r="BE53" s="163"/>
      <c r="BF53" s="730"/>
      <c r="BG53" s="730"/>
      <c r="BH53" s="730"/>
      <c r="BI53" s="730"/>
      <c r="BJ53" s="730"/>
      <c r="BK53" s="730"/>
      <c r="BL53" s="730"/>
      <c r="BM53" s="730"/>
      <c r="BN53" s="163"/>
      <c r="BO53" s="730"/>
      <c r="BP53" s="730"/>
      <c r="BQ53" s="730"/>
      <c r="BS53" s="730"/>
      <c r="BT53" s="730"/>
      <c r="BU53" s="730"/>
      <c r="BV53" s="730"/>
      <c r="BX53" s="730"/>
      <c r="BY53" s="730"/>
      <c r="BZ53" s="730"/>
      <c r="CA53" s="730"/>
      <c r="CB53" s="730"/>
    </row>
    <row r="54" spans="1:142" ht="15" customHeight="1" thickBot="1">
      <c r="A54" s="32" t="str">
        <f>IF(COUNTA(B47:C53)&gt;0,COUNTA(B47:C55),"")</f>
        <v/>
      </c>
      <c r="B54" s="400"/>
      <c r="C54" s="401"/>
      <c r="D54" s="402"/>
      <c r="E54" s="32" t="str">
        <f>IF(COUNTA(E47:E53)&gt;0,COUNTA(E47:E53),"")</f>
        <v/>
      </c>
      <c r="F54" s="32" t="str">
        <f t="shared" ref="F54:Q54" si="13">IF(COUNTA(F47:F53)&gt;0,COUNTA(F47:F53),"")</f>
        <v/>
      </c>
      <c r="G54" s="32" t="str">
        <f t="shared" si="13"/>
        <v/>
      </c>
      <c r="H54" s="32" t="str">
        <f t="shared" si="13"/>
        <v/>
      </c>
      <c r="I54" s="32" t="str">
        <f t="shared" si="13"/>
        <v/>
      </c>
      <c r="J54" s="32" t="str">
        <f t="shared" si="13"/>
        <v/>
      </c>
      <c r="K54" s="32" t="str">
        <f t="shared" si="13"/>
        <v/>
      </c>
      <c r="L54" s="32" t="str">
        <f t="shared" si="13"/>
        <v/>
      </c>
      <c r="M54" s="32" t="str">
        <f t="shared" si="13"/>
        <v/>
      </c>
      <c r="N54" s="32" t="str">
        <f t="shared" si="13"/>
        <v/>
      </c>
      <c r="O54" s="32" t="str">
        <f t="shared" si="13"/>
        <v/>
      </c>
      <c r="P54" s="32" t="str">
        <f t="shared" si="13"/>
        <v/>
      </c>
      <c r="Q54" s="32" t="str">
        <f t="shared" si="13"/>
        <v/>
      </c>
      <c r="R54" s="32" t="str">
        <f>IF(COUNTIF(B47:B55,"&lt;&gt;"&amp;"")&gt;0,COUNTIF(B47:B55,"&lt;&gt;"&amp;""),"")</f>
        <v/>
      </c>
      <c r="T54" s="32" t="str">
        <f t="shared" ref="T54" si="14">IF(COUNTA(T47:T53)&gt;0,COUNTA(T47:T53),"")</f>
        <v/>
      </c>
      <c r="U54" s="32" t="str">
        <f t="shared" ref="U54" si="15">IF(COUNTA(U47:U53)&gt;0,COUNTA(U47:U53),"")</f>
        <v/>
      </c>
      <c r="V54" s="32" t="str">
        <f t="shared" ref="V54" si="16">IF(COUNTA(V47:V53)&gt;0,COUNTA(V47:V53),"")</f>
        <v/>
      </c>
      <c r="W54" s="32" t="str">
        <f t="shared" ref="W54" si="17">IF(COUNTA(W47:W53)&gt;0,COUNTA(W47:W53),"")</f>
        <v/>
      </c>
      <c r="X54" s="32" t="str">
        <f t="shared" ref="X54" si="18">IF(COUNTA(X47:X53)&gt;0,COUNTA(X47:X53),"")</f>
        <v/>
      </c>
      <c r="Y54" s="32" t="str">
        <f t="shared" ref="Y54" si="19">IF(COUNTA(Y47:Y53)&gt;0,COUNTA(Y47:Y53),"")</f>
        <v/>
      </c>
      <c r="Z54" s="32" t="str">
        <f t="shared" ref="Z54" si="20">IF(COUNTA(Z47:Z53)&gt;0,COUNTA(Z47:Z53),"")</f>
        <v/>
      </c>
      <c r="AA54" s="32" t="str">
        <f t="shared" ref="AA54" si="21">IF(COUNTA(AA47:AA53)&gt;0,COUNTA(AA47:AA53),"")</f>
        <v/>
      </c>
      <c r="AC54" s="32" t="str">
        <f t="shared" ref="AC54" si="22">IF(COUNTA(AC47:AC53)&gt;0,COUNTA(AC47:AC53),"")</f>
        <v/>
      </c>
      <c r="AD54" s="32" t="str">
        <f t="shared" ref="AD54" si="23">IF(COUNTA(AD47:AD53)&gt;0,COUNTA(AD47:AD53),"")</f>
        <v/>
      </c>
      <c r="AE54" s="32" t="str">
        <f t="shared" ref="AE54" si="24">IF(COUNTA(AE47:AE53)&gt;0,COUNTA(AE47:AE53),"")</f>
        <v/>
      </c>
      <c r="AG54" s="32" t="str">
        <f t="shared" ref="AG54" si="25">IF(COUNTA(AG47:AG53)&gt;0,COUNTA(AG47:AG53),"")</f>
        <v/>
      </c>
      <c r="AH54" s="32" t="str">
        <f t="shared" ref="AH54" si="26">IF(COUNTA(AH47:AH53)&gt;0,COUNTA(AH47:AH53),"")</f>
        <v/>
      </c>
      <c r="AI54" s="32" t="str">
        <f t="shared" ref="AI54" si="27">IF(COUNTA(AI47:AI53)&gt;0,COUNTA(AI47:AI53),"")</f>
        <v/>
      </c>
      <c r="AJ54" s="32" t="str">
        <f t="shared" ref="AJ54" si="28">IF(COUNTA(AJ47:AJ53)&gt;0,COUNTA(AJ47:AJ53),"")</f>
        <v/>
      </c>
      <c r="AL54" s="32" t="str">
        <f t="shared" ref="AL54" si="29">IF(COUNTA(AL47:AL53)&gt;0,COUNTA(AL47:AL53),"")</f>
        <v/>
      </c>
      <c r="AM54" s="32" t="str">
        <f t="shared" ref="AM54" si="30">IF(COUNTA(AM47:AM53)&gt;0,COUNTA(AM47:AM53),"")</f>
        <v/>
      </c>
      <c r="AN54" s="32" t="str">
        <f t="shared" ref="AN54" si="31">IF(COUNTA(AN47:AN53)&gt;0,COUNTA(AN47:AN53),"")</f>
        <v/>
      </c>
      <c r="AO54" s="32" t="str">
        <f t="shared" ref="AO54" si="32">IF(COUNTA(AO47:AO53)&gt;0,COUNTA(AO47:AO53),"")</f>
        <v/>
      </c>
      <c r="AP54" s="32" t="str">
        <f t="shared" ref="AP54" si="33">IF(COUNTA(AP47:AP53)&gt;0,COUNTA(AP47:AP53),"")</f>
        <v/>
      </c>
      <c r="AR54" s="32" t="str">
        <f t="shared" ref="AR54:BD54" si="34">IF(SUM(AR47:AR53)&gt;0,SUM(AR47:AR53),"")</f>
        <v/>
      </c>
      <c r="AS54" s="32" t="str">
        <f t="shared" si="34"/>
        <v/>
      </c>
      <c r="AT54" s="32" t="str">
        <f t="shared" si="34"/>
        <v/>
      </c>
      <c r="AU54" s="32" t="str">
        <f t="shared" si="34"/>
        <v/>
      </c>
      <c r="AV54" s="32" t="str">
        <f t="shared" si="34"/>
        <v/>
      </c>
      <c r="AW54" s="32" t="str">
        <f t="shared" si="34"/>
        <v/>
      </c>
      <c r="AX54" s="32" t="str">
        <f t="shared" si="34"/>
        <v/>
      </c>
      <c r="AY54" s="32" t="str">
        <f t="shared" si="34"/>
        <v/>
      </c>
      <c r="AZ54" s="32" t="str">
        <f t="shared" si="34"/>
        <v/>
      </c>
      <c r="BA54" s="32" t="str">
        <f t="shared" si="34"/>
        <v/>
      </c>
      <c r="BB54" s="32" t="str">
        <f t="shared" si="34"/>
        <v/>
      </c>
      <c r="BC54" s="32" t="str">
        <f t="shared" si="34"/>
        <v/>
      </c>
      <c r="BD54" s="32" t="str">
        <f t="shared" si="34"/>
        <v/>
      </c>
      <c r="BF54" s="32" t="str">
        <f t="shared" ref="BF54:BM54" si="35">IF(SUM(BF47:BF53)&gt;0,SUM(BF47:BF53),"")</f>
        <v/>
      </c>
      <c r="BG54" s="32" t="str">
        <f t="shared" si="35"/>
        <v/>
      </c>
      <c r="BH54" s="32" t="str">
        <f t="shared" si="35"/>
        <v/>
      </c>
      <c r="BI54" s="32" t="str">
        <f t="shared" si="35"/>
        <v/>
      </c>
      <c r="BJ54" s="32" t="str">
        <f t="shared" si="35"/>
        <v/>
      </c>
      <c r="BK54" s="32" t="str">
        <f t="shared" si="35"/>
        <v/>
      </c>
      <c r="BL54" s="32" t="str">
        <f t="shared" si="35"/>
        <v/>
      </c>
      <c r="BM54" s="32" t="str">
        <f t="shared" si="35"/>
        <v/>
      </c>
      <c r="BO54" s="32" t="str">
        <f>IF(SUM(BO47:BO53)&gt;0,SUM(BO47:BO53),"")</f>
        <v/>
      </c>
      <c r="BP54" s="32" t="str">
        <f>IF(SUM(BP47:BP53)&gt;0,SUM(BP47:BP53),"")</f>
        <v/>
      </c>
      <c r="BQ54" s="32" t="str">
        <f>IF(SUM(BQ47:BQ53)&gt;0,SUM(BQ47:BQ53),"")</f>
        <v/>
      </c>
      <c r="BS54" s="32" t="str">
        <f>IF(SUM(BS47:BS53)&gt;0,SUM(BS47:BS53),"")</f>
        <v/>
      </c>
      <c r="BT54" s="32" t="str">
        <f>IF(SUM(BT47:BT53)&gt;0,SUM(BT47:BT53),"")</f>
        <v/>
      </c>
      <c r="BU54" s="32" t="str">
        <f>IF(SUM(BU47:BU53)&gt;0,SUM(BU47:BU53),"")</f>
        <v/>
      </c>
      <c r="BV54" s="32" t="str">
        <f>IF(SUM(BV47:BV53)&gt;0,SUM(BV47:BV53),"")</f>
        <v/>
      </c>
      <c r="BX54" s="32" t="str">
        <f>IF(SUM(BX47:BX53)&gt;0,SUM(BX47:BX53),"")</f>
        <v/>
      </c>
      <c r="BY54" s="32" t="str">
        <f>IF(SUM(BY47:BY53)&gt;0,SUM(BY47:BY53),"")</f>
        <v/>
      </c>
      <c r="BZ54" s="32" t="str">
        <f>IF(SUM(BZ47:BZ53)&gt;0,SUM(BZ47:BZ53),"")</f>
        <v/>
      </c>
      <c r="CA54" s="32" t="str">
        <f>IF(SUM(CA47:CA53)&gt;0,SUM(CA47:CA53),"")</f>
        <v/>
      </c>
      <c r="CB54" s="32" t="str">
        <f>IF(SUM(CB47:CB53)&gt;0,SUM(CB47:CB53),"")</f>
        <v/>
      </c>
    </row>
    <row r="55" spans="1:142" ht="15" customHeight="1" thickTop="1">
      <c r="C55" s="6"/>
      <c r="D55" s="6"/>
      <c r="E55" s="6"/>
      <c r="F55" s="6"/>
      <c r="G55" s="6"/>
      <c r="H55" s="6"/>
      <c r="I55" s="6"/>
      <c r="J55" s="6"/>
      <c r="K55" s="6"/>
      <c r="L55" s="6"/>
      <c r="M55" s="6"/>
      <c r="N55" s="6"/>
      <c r="O55" s="6"/>
      <c r="P55" s="6"/>
      <c r="Q55" s="6"/>
      <c r="R55" s="6"/>
      <c r="S55" s="6"/>
      <c r="AB55" s="6"/>
      <c r="AC55" s="6"/>
      <c r="AD55" s="6"/>
    </row>
    <row r="56" spans="1:142" ht="15" customHeight="1">
      <c r="A56" s="471" t="s">
        <v>60</v>
      </c>
      <c r="B56" s="472"/>
      <c r="C56" s="472"/>
      <c r="D56" s="317"/>
      <c r="E56" s="317"/>
      <c r="F56" s="317"/>
      <c r="G56" s="317"/>
      <c r="H56" s="317"/>
      <c r="I56" s="317"/>
      <c r="J56" s="317"/>
      <c r="K56" s="317"/>
      <c r="L56" s="317"/>
      <c r="M56" s="317"/>
      <c r="N56" s="317"/>
      <c r="O56" s="317"/>
      <c r="P56" s="317"/>
      <c r="Q56" s="317"/>
      <c r="R56" s="317"/>
      <c r="S56" s="317"/>
      <c r="T56" s="317"/>
      <c r="U56" s="317"/>
      <c r="V56" s="317"/>
      <c r="W56" s="317"/>
      <c r="X56" s="317"/>
      <c r="Y56" s="317"/>
      <c r="Z56" s="317"/>
      <c r="AA56" s="317"/>
      <c r="AB56" s="317"/>
      <c r="AC56" s="317"/>
      <c r="AD56" s="317"/>
      <c r="AE56" s="317"/>
      <c r="AF56" s="317"/>
      <c r="AG56" s="317"/>
      <c r="AH56" s="317"/>
      <c r="AI56" s="317"/>
      <c r="AJ56" s="317"/>
      <c r="AK56" s="317"/>
      <c r="AL56" s="317"/>
      <c r="AM56" s="317"/>
      <c r="AN56" s="317"/>
      <c r="AO56" s="317"/>
    </row>
    <row r="57" spans="1:142" ht="15" customHeight="1">
      <c r="A57" s="473"/>
      <c r="B57" s="474"/>
      <c r="C57" s="474"/>
      <c r="D57" s="470"/>
      <c r="E57" s="470"/>
      <c r="F57" s="470"/>
      <c r="G57" s="470"/>
      <c r="H57" s="470"/>
      <c r="I57" s="470"/>
      <c r="J57" s="470"/>
      <c r="K57" s="470"/>
      <c r="L57" s="470"/>
      <c r="M57" s="470"/>
      <c r="N57" s="470"/>
      <c r="O57" s="470"/>
      <c r="P57" s="470"/>
      <c r="Q57" s="470"/>
      <c r="R57" s="470"/>
      <c r="S57" s="470"/>
      <c r="T57" s="470"/>
      <c r="U57" s="470"/>
      <c r="V57" s="470"/>
      <c r="W57" s="470"/>
      <c r="X57" s="470"/>
      <c r="Y57" s="470"/>
      <c r="Z57" s="470"/>
      <c r="AA57" s="470"/>
      <c r="AB57" s="470"/>
      <c r="AC57" s="470"/>
      <c r="AD57" s="470"/>
      <c r="AE57" s="470"/>
      <c r="AF57" s="470"/>
      <c r="AG57" s="470"/>
      <c r="AH57" s="470"/>
      <c r="AI57" s="470"/>
      <c r="AJ57" s="470"/>
      <c r="AK57" s="470"/>
      <c r="AL57" s="470"/>
      <c r="AM57" s="470"/>
      <c r="AN57" s="470"/>
      <c r="AO57" s="470"/>
    </row>
    <row r="58" spans="1:142" ht="15" customHeight="1">
      <c r="A58" s="473"/>
      <c r="B58" s="474"/>
      <c r="C58" s="474"/>
      <c r="D58" s="343"/>
      <c r="E58" s="343"/>
      <c r="F58" s="343"/>
      <c r="G58" s="343"/>
      <c r="H58" s="343"/>
      <c r="I58" s="343"/>
      <c r="J58" s="343"/>
      <c r="K58" s="343"/>
      <c r="L58" s="343"/>
      <c r="M58" s="343"/>
      <c r="N58" s="343"/>
      <c r="O58" s="343"/>
      <c r="P58" s="343"/>
      <c r="Q58" s="343"/>
      <c r="R58" s="343"/>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row>
    <row r="59" spans="1:142" ht="15" customHeight="1">
      <c r="A59" s="473"/>
      <c r="B59" s="474"/>
      <c r="C59" s="474"/>
      <c r="D59" s="343"/>
      <c r="E59" s="343"/>
      <c r="F59" s="343"/>
      <c r="G59" s="343"/>
      <c r="H59" s="343"/>
      <c r="I59" s="343"/>
      <c r="J59" s="343"/>
      <c r="K59" s="343"/>
      <c r="L59" s="343"/>
      <c r="M59" s="343"/>
      <c r="N59" s="343"/>
      <c r="O59" s="343"/>
      <c r="P59" s="343"/>
      <c r="Q59" s="343"/>
      <c r="R59" s="343"/>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BB59" s="358" t="s">
        <v>153</v>
      </c>
      <c r="BC59" s="359"/>
      <c r="BD59" s="359"/>
      <c r="BE59" s="359"/>
      <c r="BF59" s="359"/>
      <c r="BG59" s="359"/>
      <c r="BH59" s="359"/>
      <c r="BI59" s="359"/>
      <c r="BT59" s="3"/>
      <c r="BU59" s="24"/>
      <c r="BV59" s="24"/>
      <c r="BW59" s="24"/>
      <c r="BY59" s="352" t="s">
        <v>160</v>
      </c>
      <c r="BZ59" s="353"/>
      <c r="CA59" s="353"/>
      <c r="CB59" s="353"/>
      <c r="CC59" s="353"/>
      <c r="CD59" s="353"/>
      <c r="CE59" s="353"/>
      <c r="CF59" s="353"/>
      <c r="CG59" s="353"/>
      <c r="CH59" s="353"/>
      <c r="CI59" s="353"/>
      <c r="CJ59" s="353"/>
      <c r="CK59" s="353"/>
      <c r="CL59" s="353"/>
      <c r="CU59" s="3"/>
      <c r="CW59" s="360" t="s">
        <v>162</v>
      </c>
      <c r="CX59" s="361"/>
      <c r="CY59" s="361"/>
      <c r="CZ59" s="361"/>
      <c r="DA59" s="361"/>
      <c r="DB59" s="361"/>
      <c r="DC59" s="361"/>
      <c r="DD59" s="361"/>
      <c r="DE59" s="362"/>
      <c r="DK59" s="361" t="s">
        <v>64</v>
      </c>
      <c r="DL59" s="361"/>
      <c r="DM59" s="361"/>
      <c r="DN59" s="362"/>
      <c r="DU59" s="376" t="s">
        <v>379</v>
      </c>
      <c r="DV59" s="376"/>
      <c r="DW59" s="376"/>
      <c r="DX59" s="376"/>
      <c r="DY59" s="376"/>
      <c r="EG59" s="166" t="s">
        <v>411</v>
      </c>
      <c r="EH59" s="167"/>
      <c r="EI59" s="167"/>
      <c r="EJ59" s="167"/>
      <c r="EK59" s="168"/>
      <c r="EL59" s="168"/>
    </row>
    <row r="60" spans="1:142" ht="15" customHeight="1">
      <c r="A60" s="475"/>
      <c r="B60" s="476"/>
      <c r="C60" s="476"/>
      <c r="D60" s="344"/>
      <c r="E60" s="344"/>
      <c r="F60" s="344"/>
      <c r="G60" s="344"/>
      <c r="H60" s="344"/>
      <c r="I60" s="344"/>
      <c r="J60" s="344"/>
      <c r="K60" s="344"/>
      <c r="L60" s="344"/>
      <c r="M60" s="344"/>
      <c r="N60" s="344"/>
      <c r="O60" s="344"/>
      <c r="P60" s="344"/>
      <c r="Q60" s="344"/>
      <c r="R60" s="344"/>
      <c r="S60" s="344"/>
      <c r="T60" s="344"/>
      <c r="U60" s="344"/>
      <c r="V60" s="344"/>
      <c r="W60" s="344"/>
      <c r="X60" s="344"/>
      <c r="Y60" s="344"/>
      <c r="Z60" s="344"/>
      <c r="AA60" s="344"/>
      <c r="AB60" s="344"/>
      <c r="AC60" s="344"/>
      <c r="AD60" s="344"/>
      <c r="AE60" s="344"/>
      <c r="AF60" s="344"/>
      <c r="AG60" s="344"/>
      <c r="AH60" s="344"/>
      <c r="AI60" s="344"/>
      <c r="AJ60" s="344"/>
      <c r="AK60" s="344"/>
      <c r="AL60" s="344"/>
      <c r="AM60" s="344"/>
      <c r="AN60" s="344"/>
      <c r="AO60" s="344"/>
      <c r="AS60" s="3"/>
      <c r="AT60" s="24"/>
      <c r="BB60" s="102" t="str">
        <f>IF(N($AP$66)=0,"",$AP$66)</f>
        <v/>
      </c>
      <c r="BC60" s="48" t="s">
        <v>112</v>
      </c>
      <c r="BD60" s="48" t="s">
        <v>113</v>
      </c>
      <c r="BE60" s="48" t="s">
        <v>114</v>
      </c>
      <c r="BF60" s="48" t="s">
        <v>115</v>
      </c>
      <c r="BG60" s="48" t="s">
        <v>116</v>
      </c>
      <c r="BH60" s="48" t="s">
        <v>117</v>
      </c>
      <c r="BI60" s="48" t="s">
        <v>118</v>
      </c>
      <c r="BT60" s="3"/>
      <c r="BU60" s="24"/>
      <c r="BV60" s="24"/>
      <c r="BW60" s="24"/>
      <c r="BY60" s="102" t="str">
        <f>IF(N($AP$66)=0,"",$AP$66)</f>
        <v/>
      </c>
      <c r="BZ60" s="48" t="s">
        <v>119</v>
      </c>
      <c r="CA60" s="48" t="s">
        <v>120</v>
      </c>
      <c r="CB60" s="48" t="s">
        <v>121</v>
      </c>
      <c r="CC60" s="48" t="s">
        <v>122</v>
      </c>
      <c r="CD60" s="48" t="s">
        <v>123</v>
      </c>
      <c r="CE60" s="48" t="s">
        <v>124</v>
      </c>
      <c r="CF60" s="48" t="s">
        <v>125</v>
      </c>
      <c r="CG60" s="48" t="s">
        <v>126</v>
      </c>
      <c r="CH60" s="48" t="s">
        <v>127</v>
      </c>
      <c r="CI60" s="48" t="s">
        <v>128</v>
      </c>
      <c r="CJ60" s="48" t="s">
        <v>129</v>
      </c>
      <c r="CK60" s="48" t="s">
        <v>130</v>
      </c>
      <c r="CL60" s="48" t="s">
        <v>131</v>
      </c>
      <c r="CU60" s="3"/>
      <c r="CW60" s="102" t="str">
        <f>IF(N($AP$66)=0,"",$AP$66)</f>
        <v/>
      </c>
      <c r="CX60" s="91" t="s">
        <v>132</v>
      </c>
      <c r="CY60" s="91" t="s">
        <v>133</v>
      </c>
      <c r="CZ60" s="91" t="s">
        <v>134</v>
      </c>
      <c r="DA60" s="91" t="s">
        <v>135</v>
      </c>
      <c r="DB60" s="91" t="s">
        <v>136</v>
      </c>
      <c r="DC60" s="91" t="s">
        <v>137</v>
      </c>
      <c r="DD60" s="91" t="s">
        <v>138</v>
      </c>
      <c r="DE60" s="91" t="s">
        <v>139</v>
      </c>
      <c r="DG60" s="3" t="s">
        <v>9</v>
      </c>
      <c r="DH60" s="3" t="s">
        <v>14</v>
      </c>
      <c r="DI60" s="3" t="s">
        <v>8</v>
      </c>
      <c r="DK60" s="102" t="str">
        <f>IF(N($AP$66)=0,"",$AP$66)</f>
        <v/>
      </c>
      <c r="DL60" s="92" t="s">
        <v>9</v>
      </c>
      <c r="DM60" s="92" t="s">
        <v>14</v>
      </c>
      <c r="DN60" s="92" t="s">
        <v>8</v>
      </c>
      <c r="DU60" s="102" t="str">
        <f>IF(N($AP$66)=0,"",$AP$66)</f>
        <v/>
      </c>
      <c r="DV60" s="92" t="s">
        <v>368</v>
      </c>
      <c r="DW60" s="92" t="s">
        <v>369</v>
      </c>
      <c r="DX60" s="92" t="s">
        <v>370</v>
      </c>
      <c r="DY60" s="92" t="s">
        <v>371</v>
      </c>
      <c r="EG60" s="102" t="str">
        <f>IF(N($AP$66)=0,"",$AP$66)</f>
        <v/>
      </c>
      <c r="EH60" s="92" t="s">
        <v>791</v>
      </c>
      <c r="EI60" s="92" t="s">
        <v>792</v>
      </c>
      <c r="EJ60" s="92" t="s">
        <v>793</v>
      </c>
      <c r="EK60" s="92" t="s">
        <v>794</v>
      </c>
      <c r="EL60" s="92" t="s">
        <v>795</v>
      </c>
    </row>
    <row r="61" spans="1:142" ht="15" customHeight="1">
      <c r="A61" s="369" t="s">
        <v>407</v>
      </c>
      <c r="B61" s="370"/>
      <c r="C61" s="371"/>
      <c r="D61" s="113"/>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38"/>
      <c r="AQ61" s="298" t="str">
        <f>IF(OR(ISBLANK(B61),AP61=""),"",IF(OR($J$3="PH",$J$3="MS",$J$3="ME"),IF(AND(N($AP61)&gt;=BW$12,N($AP61)&lt;=BX$12),BY$12,IF(AND(N($AP61)&gt;=BW$13,N($AP61)&lt;=BX$13),BY$13,IF(AND(N($AP61)&gt;=BW$14,N($AP61)&lt;=BX$14),BY$14,IF(AND(N($AP61)&gt;=BW$15,N($AP61)&lt;=BX$15),BY$15,IF(AND(N($AP61)&gt;=BW$16,N($AP61)&lt;=$BX$16),BY$16,IF(AND(N($AP61)&gt;=BW$17,N($AP61)&lt;=$BX$17),BY$17,"Ongoing")))))),IF(AND(N($AP61)&gt;=BP$12,N($AP61)&lt;=BQ$12),BR$12,IF(AND(N($AP61)&gt;=BP$13,N($AP61)&lt;=BQ$13),BR$13,IF(AND(N($AP61)&gt;=BP$14,N($AP61)&lt;=BQ$14),BR$14,IF(AND(N($AP61)&gt;=BP$15,N($AP61)&lt;=BQ$15),BR$15,IF(AND(N($AP61)&gt;=BP$16,N($AP61)&lt;=BQ$16),BR$16,IF(AND(N($AP61)&gt;=BP$17,N($AP61)&lt;=BQ$17),BR$17,IF(AND(N($AP61)&gt;=BP$18,N($AP61)&lt;=BQ$18),BR$18,IF(AND(N($AP61)&gt;=BP$19,N($AP61)&lt;=BQ$19),BR$19,IF(AND(N($AP61)&gt;=BP$20,N($AP61)&lt;=BQ$20),BR$20,IF(AND(N($AP61)&gt;=BP$21,N($AP61)&lt;=BQ$21),BR$21,IF(AND(N($AP61)&gt;=BP$22,N($AP61)&lt;=BQ$22),BR$22)))))))))))))</f>
        <v/>
      </c>
      <c r="AR61" s="38"/>
      <c r="AS61" s="38"/>
      <c r="BB61" s="87" t="s">
        <v>5</v>
      </c>
      <c r="BC61" s="104">
        <f>$H$8*100</f>
        <v>90</v>
      </c>
      <c r="BD61" s="104">
        <f t="shared" ref="BD61:BI61" si="36">$H$8*100</f>
        <v>90</v>
      </c>
      <c r="BE61" s="104">
        <f t="shared" si="36"/>
        <v>90</v>
      </c>
      <c r="BF61" s="104">
        <f t="shared" si="36"/>
        <v>90</v>
      </c>
      <c r="BG61" s="104">
        <f t="shared" si="36"/>
        <v>90</v>
      </c>
      <c r="BH61" s="104">
        <f t="shared" si="36"/>
        <v>90</v>
      </c>
      <c r="BI61" s="104">
        <f t="shared" si="36"/>
        <v>90</v>
      </c>
      <c r="BT61" s="3"/>
      <c r="BU61" s="7"/>
      <c r="BV61" s="7"/>
      <c r="BW61" s="24"/>
      <c r="BY61" s="87" t="s">
        <v>5</v>
      </c>
      <c r="BZ61" s="104">
        <f t="shared" ref="BZ61:CL61" si="37">$H$8*100</f>
        <v>90</v>
      </c>
      <c r="CA61" s="104">
        <f t="shared" si="37"/>
        <v>90</v>
      </c>
      <c r="CB61" s="104">
        <f t="shared" si="37"/>
        <v>90</v>
      </c>
      <c r="CC61" s="104">
        <f t="shared" si="37"/>
        <v>90</v>
      </c>
      <c r="CD61" s="104">
        <f t="shared" si="37"/>
        <v>90</v>
      </c>
      <c r="CE61" s="104">
        <f t="shared" si="37"/>
        <v>90</v>
      </c>
      <c r="CF61" s="104">
        <f t="shared" si="37"/>
        <v>90</v>
      </c>
      <c r="CG61" s="104">
        <f t="shared" si="37"/>
        <v>90</v>
      </c>
      <c r="CH61" s="104">
        <f t="shared" si="37"/>
        <v>90</v>
      </c>
      <c r="CI61" s="104">
        <f t="shared" si="37"/>
        <v>90</v>
      </c>
      <c r="CJ61" s="104">
        <f t="shared" si="37"/>
        <v>90</v>
      </c>
      <c r="CK61" s="104">
        <f t="shared" si="37"/>
        <v>90</v>
      </c>
      <c r="CL61" s="104">
        <f t="shared" si="37"/>
        <v>90</v>
      </c>
      <c r="CU61" s="3"/>
      <c r="CW61" s="48" t="s">
        <v>5</v>
      </c>
      <c r="CX61" s="104">
        <f t="shared" ref="CX61:DE61" si="38">$H$8*100</f>
        <v>90</v>
      </c>
      <c r="CY61" s="104">
        <f t="shared" si="38"/>
        <v>90</v>
      </c>
      <c r="CZ61" s="104">
        <f t="shared" si="38"/>
        <v>90</v>
      </c>
      <c r="DA61" s="104">
        <f t="shared" si="38"/>
        <v>90</v>
      </c>
      <c r="DB61" s="104">
        <f t="shared" si="38"/>
        <v>90</v>
      </c>
      <c r="DC61" s="104">
        <f t="shared" si="38"/>
        <v>90</v>
      </c>
      <c r="DD61" s="104">
        <f t="shared" si="38"/>
        <v>90</v>
      </c>
      <c r="DE61" s="104">
        <f t="shared" si="38"/>
        <v>90</v>
      </c>
      <c r="DG61" s="3">
        <f>$H$8</f>
        <v>0.9</v>
      </c>
      <c r="DH61" s="3">
        <f>$H$8</f>
        <v>0.9</v>
      </c>
      <c r="DI61" s="3">
        <f>$H$8</f>
        <v>0.9</v>
      </c>
      <c r="DK61" s="87" t="s">
        <v>5</v>
      </c>
      <c r="DL61" s="104">
        <f t="shared" ref="DL61:DN61" si="39">$H$8*100</f>
        <v>90</v>
      </c>
      <c r="DM61" s="104">
        <f t="shared" si="39"/>
        <v>90</v>
      </c>
      <c r="DN61" s="104">
        <f t="shared" si="39"/>
        <v>90</v>
      </c>
      <c r="DU61" s="87" t="s">
        <v>5</v>
      </c>
      <c r="DV61" s="104">
        <f t="shared" ref="DV61:DY61" si="40">$H$8*100</f>
        <v>90</v>
      </c>
      <c r="DW61" s="104">
        <f t="shared" si="40"/>
        <v>90</v>
      </c>
      <c r="DX61" s="104">
        <f t="shared" si="40"/>
        <v>90</v>
      </c>
      <c r="DY61" s="104">
        <f t="shared" si="40"/>
        <v>90</v>
      </c>
      <c r="EG61" s="87" t="s">
        <v>5</v>
      </c>
      <c r="EH61" s="104">
        <f t="shared" ref="EH61:EL61" si="41">$H$8*100</f>
        <v>90</v>
      </c>
      <c r="EI61" s="104">
        <f t="shared" si="41"/>
        <v>90</v>
      </c>
      <c r="EJ61" s="104">
        <f t="shared" si="41"/>
        <v>90</v>
      </c>
      <c r="EK61" s="104">
        <f t="shared" si="41"/>
        <v>90</v>
      </c>
      <c r="EL61" s="104">
        <f t="shared" si="41"/>
        <v>90</v>
      </c>
    </row>
    <row r="62" spans="1:142" ht="15" customHeight="1">
      <c r="A62" s="369" t="s">
        <v>408</v>
      </c>
      <c r="B62" s="370"/>
      <c r="C62" s="371"/>
      <c r="D62" s="114"/>
      <c r="E62" s="114"/>
      <c r="F62" s="114"/>
      <c r="G62" s="114"/>
      <c r="H62" s="114"/>
      <c r="I62" s="114"/>
      <c r="J62" s="114"/>
      <c r="K62" s="114"/>
      <c r="L62" s="114"/>
      <c r="M62" s="114"/>
      <c r="N62" s="114"/>
      <c r="O62" s="114"/>
      <c r="P62" s="114"/>
      <c r="Q62" s="114"/>
      <c r="R62" s="114"/>
      <c r="S62" s="114"/>
      <c r="T62" s="114"/>
      <c r="U62" s="114"/>
      <c r="V62" s="114"/>
      <c r="W62" s="114"/>
      <c r="X62" s="114"/>
      <c r="Y62" s="114"/>
      <c r="Z62" s="114"/>
      <c r="AA62" s="114"/>
      <c r="AB62" s="114"/>
      <c r="AC62" s="114"/>
      <c r="AD62" s="114"/>
      <c r="AE62" s="114"/>
      <c r="AF62" s="114"/>
      <c r="AG62" s="114"/>
      <c r="AH62" s="114"/>
      <c r="AI62" s="114"/>
      <c r="AJ62" s="114"/>
      <c r="AK62" s="114"/>
      <c r="AL62" s="114"/>
      <c r="AM62" s="114"/>
      <c r="AN62" s="114"/>
      <c r="AO62" s="114"/>
      <c r="AP62" s="386" t="s">
        <v>1742</v>
      </c>
      <c r="AQ62" s="387"/>
      <c r="AR62" s="387"/>
      <c r="AS62" s="38"/>
      <c r="AT62" s="357"/>
      <c r="AU62" s="357"/>
      <c r="AV62" s="357"/>
      <c r="AW62" s="357"/>
      <c r="AX62" s="357"/>
      <c r="AY62" s="357"/>
      <c r="AZ62" s="357"/>
      <c r="BB62" s="87" t="s">
        <v>2</v>
      </c>
      <c r="BC62" s="111" t="str">
        <f>BB320</f>
        <v>N/A</v>
      </c>
      <c r="BD62" s="52" t="str">
        <f t="shared" ref="BD62:BI62" si="42">BC320</f>
        <v>N/A</v>
      </c>
      <c r="BE62" s="52" t="str">
        <f t="shared" si="42"/>
        <v>N/A</v>
      </c>
      <c r="BF62" s="52" t="str">
        <f t="shared" si="42"/>
        <v>N/A</v>
      </c>
      <c r="BG62" s="52" t="str">
        <f t="shared" si="42"/>
        <v>N/A</v>
      </c>
      <c r="BH62" s="52" t="str">
        <f t="shared" si="42"/>
        <v>N/A</v>
      </c>
      <c r="BI62" s="52" t="str">
        <f t="shared" si="42"/>
        <v>N/A</v>
      </c>
      <c r="BK62" s="357" t="s">
        <v>156</v>
      </c>
      <c r="BL62" s="357"/>
      <c r="BM62" s="357"/>
      <c r="BN62" s="357"/>
      <c r="BO62" s="357"/>
      <c r="BP62" s="357"/>
      <c r="BT62" s="3"/>
      <c r="BU62" s="7"/>
      <c r="BV62" s="7"/>
      <c r="BW62" s="24"/>
      <c r="BY62" s="87" t="s">
        <v>2</v>
      </c>
      <c r="BZ62" s="52" t="str">
        <f t="shared" ref="BZ62:CL62" si="43">BY320</f>
        <v>N/A</v>
      </c>
      <c r="CA62" s="52" t="str">
        <f t="shared" si="43"/>
        <v>N/A</v>
      </c>
      <c r="CB62" s="52" t="str">
        <f t="shared" si="43"/>
        <v>N/A</v>
      </c>
      <c r="CC62" s="52" t="str">
        <f t="shared" si="43"/>
        <v>N/A</v>
      </c>
      <c r="CD62" s="52" t="str">
        <f t="shared" si="43"/>
        <v>N/A</v>
      </c>
      <c r="CE62" s="52" t="str">
        <f t="shared" si="43"/>
        <v>N/A</v>
      </c>
      <c r="CF62" s="52" t="str">
        <f t="shared" si="43"/>
        <v>N/A</v>
      </c>
      <c r="CG62" s="52" t="str">
        <f t="shared" si="43"/>
        <v>N/A</v>
      </c>
      <c r="CH62" s="52" t="str">
        <f t="shared" si="43"/>
        <v>N/A</v>
      </c>
      <c r="CI62" s="52" t="str">
        <f t="shared" si="43"/>
        <v>N/A</v>
      </c>
      <c r="CJ62" s="52" t="str">
        <f t="shared" si="43"/>
        <v>N/A</v>
      </c>
      <c r="CK62" s="52" t="str">
        <f t="shared" si="43"/>
        <v>N/A</v>
      </c>
      <c r="CL62" s="52" t="str">
        <f t="shared" si="43"/>
        <v>N/A</v>
      </c>
      <c r="CN62" s="360" t="s">
        <v>161</v>
      </c>
      <c r="CO62" s="361"/>
      <c r="CP62" s="361"/>
      <c r="CQ62" s="361"/>
      <c r="CR62" s="362"/>
      <c r="CS62" s="156"/>
      <c r="CW62" s="48" t="s">
        <v>2</v>
      </c>
      <c r="CX62" s="57" t="str">
        <f t="shared" ref="CX62:DE62" si="44">CW320</f>
        <v>N/A</v>
      </c>
      <c r="CY62" s="57" t="str">
        <f t="shared" si="44"/>
        <v>N/A</v>
      </c>
      <c r="CZ62" s="57" t="str">
        <f t="shared" si="44"/>
        <v>N/A</v>
      </c>
      <c r="DA62" s="57" t="str">
        <f t="shared" si="44"/>
        <v>N/A</v>
      </c>
      <c r="DB62" s="57" t="str">
        <f t="shared" si="44"/>
        <v>N/A</v>
      </c>
      <c r="DC62" s="57" t="str">
        <f t="shared" si="44"/>
        <v>N/A</v>
      </c>
      <c r="DD62" s="57" t="str">
        <f t="shared" si="44"/>
        <v>N/A</v>
      </c>
      <c r="DE62" s="57" t="str">
        <f t="shared" si="44"/>
        <v>N/A</v>
      </c>
      <c r="DG62" s="363" t="s">
        <v>61</v>
      </c>
      <c r="DH62" s="364"/>
      <c r="DI62" s="364"/>
      <c r="DJ62" s="365"/>
      <c r="DK62" s="87" t="s">
        <v>2</v>
      </c>
      <c r="DL62" s="111" t="str">
        <f>DK320</f>
        <v>N/A</v>
      </c>
      <c r="DM62" s="111" t="str">
        <f>DL320</f>
        <v>N/A</v>
      </c>
      <c r="DN62" s="111" t="str">
        <f>DM320</f>
        <v>N/A</v>
      </c>
      <c r="DP62" s="363" t="s">
        <v>380</v>
      </c>
      <c r="DQ62" s="364"/>
      <c r="DR62" s="364"/>
      <c r="DS62" s="365"/>
      <c r="DU62" s="87" t="s">
        <v>2</v>
      </c>
      <c r="DV62" s="111" t="str">
        <f>DU320</f>
        <v>N/A</v>
      </c>
      <c r="DW62" s="111" t="str">
        <f>DV320</f>
        <v>N/A</v>
      </c>
      <c r="DX62" s="111" t="str">
        <f>DW320</f>
        <v>N/A</v>
      </c>
      <c r="DY62" s="111" t="str">
        <f>DX320</f>
        <v>N/A</v>
      </c>
      <c r="EA62" s="363" t="s">
        <v>415</v>
      </c>
      <c r="EB62" s="364"/>
      <c r="EC62" s="364"/>
      <c r="ED62" s="365"/>
      <c r="EG62" s="87" t="s">
        <v>2</v>
      </c>
      <c r="EH62" s="111" t="str">
        <f>EG320</f>
        <v>N/A</v>
      </c>
      <c r="EI62" s="111" t="str">
        <f>EH320</f>
        <v>N/A</v>
      </c>
      <c r="EJ62" s="111" t="str">
        <f>EI320</f>
        <v>N/A</v>
      </c>
      <c r="EK62" s="111" t="str">
        <f>EJ320</f>
        <v>N/A</v>
      </c>
      <c r="EL62" s="111" t="str">
        <f>EK320</f>
        <v>N/A</v>
      </c>
    </row>
    <row r="63" spans="1:142" ht="15" customHeight="1">
      <c r="A63" s="369" t="s">
        <v>409</v>
      </c>
      <c r="B63" s="370"/>
      <c r="C63" s="371"/>
      <c r="D63" s="114"/>
      <c r="E63" s="114"/>
      <c r="F63" s="114"/>
      <c r="G63" s="114"/>
      <c r="H63" s="114"/>
      <c r="I63" s="114"/>
      <c r="J63" s="114"/>
      <c r="K63" s="114"/>
      <c r="L63" s="114"/>
      <c r="M63" s="114"/>
      <c r="N63" s="114"/>
      <c r="O63" s="114"/>
      <c r="P63" s="114"/>
      <c r="Q63" s="114"/>
      <c r="R63" s="114"/>
      <c r="S63" s="114"/>
      <c r="T63" s="114"/>
      <c r="U63" s="114"/>
      <c r="V63" s="114"/>
      <c r="W63" s="114"/>
      <c r="X63" s="114"/>
      <c r="Y63" s="114"/>
      <c r="Z63" s="114"/>
      <c r="AA63" s="114"/>
      <c r="AB63" s="114"/>
      <c r="AC63" s="114"/>
      <c r="AD63" s="114"/>
      <c r="AE63" s="114"/>
      <c r="AF63" s="114"/>
      <c r="AG63" s="114"/>
      <c r="AH63" s="114"/>
      <c r="AI63" s="114"/>
      <c r="AJ63" s="114"/>
      <c r="AK63" s="114"/>
      <c r="AL63" s="114"/>
      <c r="AM63" s="114"/>
      <c r="AN63" s="114"/>
      <c r="AO63" s="114"/>
      <c r="AP63" s="386" t="s">
        <v>1710</v>
      </c>
      <c r="AQ63" s="387"/>
      <c r="AR63" s="387"/>
      <c r="AS63" s="38"/>
      <c r="AT63" s="354" t="s">
        <v>62</v>
      </c>
      <c r="AU63" s="355"/>
      <c r="AV63" s="355"/>
      <c r="AW63" s="355"/>
      <c r="AX63" s="356"/>
      <c r="AY63" s="102" t="s">
        <v>6</v>
      </c>
      <c r="AZ63" s="102" t="s">
        <v>7</v>
      </c>
      <c r="BB63" s="87" t="s">
        <v>3</v>
      </c>
      <c r="BC63" s="53" t="str">
        <f t="shared" ref="BC63:BI63" si="45">IF(BC62="N/A","N/A",BC62/$BB$60*100)</f>
        <v>N/A</v>
      </c>
      <c r="BD63" s="53" t="str">
        <f t="shared" si="45"/>
        <v>N/A</v>
      </c>
      <c r="BE63" s="53" t="str">
        <f t="shared" si="45"/>
        <v>N/A</v>
      </c>
      <c r="BF63" s="53" t="str">
        <f t="shared" si="45"/>
        <v>N/A</v>
      </c>
      <c r="BG63" s="53" t="str">
        <f t="shared" si="45"/>
        <v>N/A</v>
      </c>
      <c r="BH63" s="53" t="str">
        <f t="shared" si="45"/>
        <v>N/A</v>
      </c>
      <c r="BI63" s="53" t="str">
        <f t="shared" si="45"/>
        <v>N/A</v>
      </c>
      <c r="BK63" s="354" t="s">
        <v>62</v>
      </c>
      <c r="BL63" s="355"/>
      <c r="BM63" s="355"/>
      <c r="BN63" s="356"/>
      <c r="BO63" s="102" t="s">
        <v>6</v>
      </c>
      <c r="BP63" s="102" t="s">
        <v>7</v>
      </c>
      <c r="BT63" s="3"/>
      <c r="BU63" s="7"/>
      <c r="BV63" s="7"/>
      <c r="BW63" s="24"/>
      <c r="BY63" s="87" t="s">
        <v>3</v>
      </c>
      <c r="BZ63" s="52" t="str">
        <f t="shared" ref="BZ63:CL63" si="46">IF(BZ62="N/A","N/A",ROUND(BZ62/$BY$60*100,1))</f>
        <v>N/A</v>
      </c>
      <c r="CA63" s="52" t="str">
        <f t="shared" si="46"/>
        <v>N/A</v>
      </c>
      <c r="CB63" s="52" t="str">
        <f t="shared" si="46"/>
        <v>N/A</v>
      </c>
      <c r="CC63" s="52" t="str">
        <f t="shared" si="46"/>
        <v>N/A</v>
      </c>
      <c r="CD63" s="52" t="str">
        <f t="shared" si="46"/>
        <v>N/A</v>
      </c>
      <c r="CE63" s="52" t="str">
        <f t="shared" si="46"/>
        <v>N/A</v>
      </c>
      <c r="CF63" s="52" t="str">
        <f t="shared" si="46"/>
        <v>N/A</v>
      </c>
      <c r="CG63" s="52" t="str">
        <f t="shared" si="46"/>
        <v>N/A</v>
      </c>
      <c r="CH63" s="52" t="str">
        <f t="shared" si="46"/>
        <v>N/A</v>
      </c>
      <c r="CI63" s="52" t="str">
        <f t="shared" si="46"/>
        <v>N/A</v>
      </c>
      <c r="CJ63" s="52" t="str">
        <f t="shared" si="46"/>
        <v>N/A</v>
      </c>
      <c r="CK63" s="52" t="str">
        <f t="shared" si="46"/>
        <v>N/A</v>
      </c>
      <c r="CL63" s="52" t="str">
        <f t="shared" si="46"/>
        <v>N/A</v>
      </c>
      <c r="CN63" s="354" t="s">
        <v>62</v>
      </c>
      <c r="CO63" s="355"/>
      <c r="CP63" s="355"/>
      <c r="CQ63" s="356"/>
      <c r="CR63" s="107" t="s">
        <v>6</v>
      </c>
      <c r="CS63" s="107" t="s">
        <v>7</v>
      </c>
      <c r="CW63" s="48" t="s">
        <v>3</v>
      </c>
      <c r="CX63" s="57" t="str">
        <f t="shared" ref="CX63:DE63" si="47">IF(CX62="N/A","N/A",ROUND(CX62/$CW$60*100,1))</f>
        <v>N/A</v>
      </c>
      <c r="CY63" s="57" t="str">
        <f t="shared" si="47"/>
        <v>N/A</v>
      </c>
      <c r="CZ63" s="57" t="str">
        <f t="shared" si="47"/>
        <v>N/A</v>
      </c>
      <c r="DA63" s="57" t="str">
        <f t="shared" si="47"/>
        <v>N/A</v>
      </c>
      <c r="DB63" s="57" t="str">
        <f t="shared" si="47"/>
        <v>N/A</v>
      </c>
      <c r="DC63" s="57" t="str">
        <f t="shared" si="47"/>
        <v>N/A</v>
      </c>
      <c r="DD63" s="57" t="str">
        <f t="shared" si="47"/>
        <v>N/A</v>
      </c>
      <c r="DE63" s="57" t="str">
        <f t="shared" si="47"/>
        <v>N/A</v>
      </c>
      <c r="DG63" s="366" t="s">
        <v>63</v>
      </c>
      <c r="DH63" s="367"/>
      <c r="DI63" s="106" t="s">
        <v>6</v>
      </c>
      <c r="DJ63" s="106" t="s">
        <v>7</v>
      </c>
      <c r="DK63" s="87" t="s">
        <v>3</v>
      </c>
      <c r="DL63" s="52" t="str">
        <f>IF(DL62="N/A","N/A",ROUND(DL62/$DK$60*100,1))</f>
        <v>N/A</v>
      </c>
      <c r="DM63" s="52" t="str">
        <f>IF(DM62="N/A","N/A",ROUND(DM62/$DK$60*100,1))</f>
        <v>N/A</v>
      </c>
      <c r="DN63" s="52" t="str">
        <f>IF(DN62="N/A","N/A",ROUND(DN62/$DK$60*100,1))</f>
        <v>N/A</v>
      </c>
      <c r="DP63" s="366" t="s">
        <v>63</v>
      </c>
      <c r="DQ63" s="367"/>
      <c r="DR63" s="106" t="s">
        <v>6</v>
      </c>
      <c r="DS63" s="106" t="s">
        <v>7</v>
      </c>
      <c r="DU63" s="87" t="s">
        <v>3</v>
      </c>
      <c r="DV63" s="52" t="str">
        <f>IF(DV62="N/A","N/A",ROUND(DV62/$DU$60*100,1))</f>
        <v>N/A</v>
      </c>
      <c r="DW63" s="52" t="str">
        <f>IF(DW62="N/A","N/A",ROUND(DW62/$DU$60*100,1))</f>
        <v>N/A</v>
      </c>
      <c r="DX63" s="52" t="str">
        <f>IF(DX62="N/A","N/A",ROUND(DX62/$DU$60*100,1))</f>
        <v>N/A</v>
      </c>
      <c r="DY63" s="52" t="str">
        <f>IF(DY62="N/A","N/A",ROUND(DY62/$DU$60*100,1))</f>
        <v>N/A</v>
      </c>
      <c r="EA63" s="366" t="s">
        <v>63</v>
      </c>
      <c r="EB63" s="367"/>
      <c r="EC63" s="106" t="s">
        <v>6</v>
      </c>
      <c r="ED63" s="106" t="s">
        <v>7</v>
      </c>
      <c r="EG63" s="87" t="s">
        <v>3</v>
      </c>
      <c r="EH63" s="52" t="str">
        <f>IF(EH62="N/A","N/A",ROUND(EH62/$EG$60*100,1))</f>
        <v>N/A</v>
      </c>
      <c r="EI63" s="52" t="str">
        <f>IF(EI62="N/A","N/A",ROUND(EI62/$EG$60*100,1))</f>
        <v>N/A</v>
      </c>
      <c r="EJ63" s="52" t="str">
        <f>IF(EJ62="N/A","N/A",ROUND(EJ62/$EG$60*100,1))</f>
        <v>N/A</v>
      </c>
      <c r="EK63" s="52" t="str">
        <f>IF(EK62="N/A","N/A",ROUND(EK62/$EG$60*100,1))</f>
        <v>N/A</v>
      </c>
      <c r="EL63" s="52" t="str">
        <f>IF(EL62="N/A","N/A",ROUND(EL62/$EG$60*100,1))</f>
        <v>N/A</v>
      </c>
    </row>
    <row r="64" spans="1:142" ht="15" customHeight="1">
      <c r="A64" s="369" t="s">
        <v>410</v>
      </c>
      <c r="B64" s="370"/>
      <c r="C64" s="371"/>
      <c r="D64" s="114"/>
      <c r="E64" s="114"/>
      <c r="F64" s="114"/>
      <c r="G64" s="114"/>
      <c r="H64" s="114"/>
      <c r="I64" s="114"/>
      <c r="J64" s="114"/>
      <c r="K64" s="114"/>
      <c r="L64" s="114"/>
      <c r="M64" s="114"/>
      <c r="N64" s="114"/>
      <c r="O64" s="114"/>
      <c r="P64" s="114"/>
      <c r="Q64" s="114"/>
      <c r="R64" s="114"/>
      <c r="S64" s="114"/>
      <c r="T64" s="114"/>
      <c r="U64" s="114"/>
      <c r="V64" s="114"/>
      <c r="W64" s="114"/>
      <c r="X64" s="114"/>
      <c r="Y64" s="114"/>
      <c r="Z64" s="114"/>
      <c r="AA64" s="114"/>
      <c r="AB64" s="114"/>
      <c r="AC64" s="114"/>
      <c r="AD64" s="114"/>
      <c r="AE64" s="114"/>
      <c r="AF64" s="114"/>
      <c r="AG64" s="114"/>
      <c r="AH64" s="114"/>
      <c r="AI64" s="114"/>
      <c r="AJ64" s="114"/>
      <c r="AK64" s="114"/>
      <c r="AL64" s="114"/>
      <c r="AM64" s="114"/>
      <c r="AN64" s="114"/>
      <c r="AO64" s="114"/>
      <c r="AP64" s="392" t="s">
        <v>66</v>
      </c>
      <c r="AQ64" s="377" t="s">
        <v>65</v>
      </c>
      <c r="AR64" s="377" t="s">
        <v>26</v>
      </c>
      <c r="AS64" s="38"/>
      <c r="AT64" s="388" t="str">
        <f>IF(ISBLANK($C$6),"",UPPER(CONCATENATE($C$6," Semester")))</f>
        <v/>
      </c>
      <c r="AU64" s="389"/>
      <c r="AV64" s="389"/>
      <c r="AW64" s="389"/>
      <c r="AX64" s="390"/>
      <c r="AY64" s="52" t="str">
        <f>IF(BI$320="N/A","N/A",IF(OR(N(BI$320)&gt;0,N(BI$321)&gt;0),ROUND(BI$320/(BI$320+BI$321)*100,1),0))</f>
        <v>N/A</v>
      </c>
      <c r="AZ64" s="52" t="str">
        <f>IF(BI$321="N/A","N/A",IF(OR(N(BI$320)&gt;0,N(BI$321)&gt;0),ROUND(BI$321/(BI$320+BI$321)*100,1),0))</f>
        <v>N/A</v>
      </c>
      <c r="BA64" s="3"/>
      <c r="BB64" s="87" t="s">
        <v>4</v>
      </c>
      <c r="BC64" s="52" t="str">
        <f t="shared" ref="BC64:BI64" si="48">IF(BC62="N/A","N/A",IF(BC63&gt;=BC$61,"Yes","No"))</f>
        <v>N/A</v>
      </c>
      <c r="BD64" s="52" t="str">
        <f t="shared" si="48"/>
        <v>N/A</v>
      </c>
      <c r="BE64" s="52" t="str">
        <f t="shared" si="48"/>
        <v>N/A</v>
      </c>
      <c r="BF64" s="52" t="str">
        <f t="shared" si="48"/>
        <v>N/A</v>
      </c>
      <c r="BG64" s="52" t="str">
        <f t="shared" si="48"/>
        <v>N/A</v>
      </c>
      <c r="BH64" s="52" t="str">
        <f t="shared" si="48"/>
        <v>N/A</v>
      </c>
      <c r="BI64" s="52" t="str">
        <f t="shared" si="48"/>
        <v>N/A</v>
      </c>
      <c r="BK64" s="388" t="str">
        <f>IF(ISBLANK($C$6),"",UPPER(CONCATENATE($C$6," Semester")))</f>
        <v/>
      </c>
      <c r="BL64" s="389"/>
      <c r="BM64" s="389"/>
      <c r="BN64" s="390"/>
      <c r="BO64" s="52" t="str">
        <f>IF(CL$320="N/A","N/A",IF(OR(N(CL$320)&gt;0,N(CL$321)&gt;0),ROUND(CL$320/(CL$320+CL$321)*100,1),0))</f>
        <v>N/A</v>
      </c>
      <c r="BP64" s="52" t="str">
        <f>IF(CL$321="N/A","N/A",IF(OR(N(CL$320)&gt;0,N(CL$321)&gt;0),ROUND(CL$321/(CL$320+CL$321)*100,1),0))</f>
        <v>N/A</v>
      </c>
      <c r="BT64" s="3"/>
      <c r="BU64" s="7"/>
      <c r="BV64" s="7"/>
      <c r="BW64" s="24"/>
      <c r="BY64" s="87" t="s">
        <v>4</v>
      </c>
      <c r="BZ64" s="52" t="str">
        <f t="shared" ref="BZ64:CL64" si="49">IF(BZ62="N/A","N/A",IF(BZ63&gt;=BZ$61,"Yes","No"))</f>
        <v>N/A</v>
      </c>
      <c r="CA64" s="52" t="str">
        <f t="shared" si="49"/>
        <v>N/A</v>
      </c>
      <c r="CB64" s="52" t="str">
        <f t="shared" si="49"/>
        <v>N/A</v>
      </c>
      <c r="CC64" s="52" t="str">
        <f t="shared" si="49"/>
        <v>N/A</v>
      </c>
      <c r="CD64" s="52" t="str">
        <f t="shared" si="49"/>
        <v>N/A</v>
      </c>
      <c r="CE64" s="52" t="str">
        <f t="shared" si="49"/>
        <v>N/A</v>
      </c>
      <c r="CF64" s="52" t="str">
        <f t="shared" si="49"/>
        <v>N/A</v>
      </c>
      <c r="CG64" s="52" t="str">
        <f t="shared" si="49"/>
        <v>N/A</v>
      </c>
      <c r="CH64" s="52" t="str">
        <f t="shared" si="49"/>
        <v>N/A</v>
      </c>
      <c r="CI64" s="52" t="str">
        <f t="shared" si="49"/>
        <v>N/A</v>
      </c>
      <c r="CJ64" s="52" t="str">
        <f t="shared" si="49"/>
        <v>N/A</v>
      </c>
      <c r="CK64" s="52" t="str">
        <f t="shared" si="49"/>
        <v>N/A</v>
      </c>
      <c r="CL64" s="52" t="str">
        <f t="shared" si="49"/>
        <v>N/A</v>
      </c>
      <c r="CN64" s="388" t="str">
        <f>IF(ISBLANK($C$6),"",UPPER(CONCATENATE($C$6," Semester")))</f>
        <v/>
      </c>
      <c r="CO64" s="389"/>
      <c r="CP64" s="389"/>
      <c r="CQ64" s="390"/>
      <c r="CR64" s="52" t="str">
        <f>IF(DE$320="N/A","N/A",IF(OR(N(DE$320)&gt;0,N(DE$321)&gt;0),ROUND(DE$320/(DE$320+DE$321)*100,1),0))</f>
        <v>N/A</v>
      </c>
      <c r="CS64" s="52" t="str">
        <f>IF(DE$321="N/A","N/A",IF(OR(N(DE$320)&gt;0,N(DE$321)&gt;0),ROUND(DE$321/(DE$320+DE$321)*100,1),0))</f>
        <v>N/A</v>
      </c>
      <c r="CW64" s="48" t="s">
        <v>4</v>
      </c>
      <c r="CX64" s="57" t="str">
        <f t="shared" ref="CX64:DE64" si="50">IF(CX62="N/A","N/A",IF(CX63&gt;=CX$61,"Yes","No"))</f>
        <v>N/A</v>
      </c>
      <c r="CY64" s="57" t="str">
        <f t="shared" si="50"/>
        <v>N/A</v>
      </c>
      <c r="CZ64" s="57" t="str">
        <f t="shared" si="50"/>
        <v>N/A</v>
      </c>
      <c r="DA64" s="57" t="str">
        <f t="shared" si="50"/>
        <v>N/A</v>
      </c>
      <c r="DB64" s="57" t="str">
        <f t="shared" si="50"/>
        <v>N/A</v>
      </c>
      <c r="DC64" s="57" t="str">
        <f t="shared" si="50"/>
        <v>N/A</v>
      </c>
      <c r="DD64" s="57" t="str">
        <f t="shared" si="50"/>
        <v>N/A</v>
      </c>
      <c r="DE64" s="57" t="str">
        <f t="shared" si="50"/>
        <v>N/A</v>
      </c>
      <c r="DG64" s="374" t="str">
        <f>IF(ISBLANK($C$6),"",UPPER($C$6))</f>
        <v/>
      </c>
      <c r="DH64" s="375"/>
      <c r="DI64" s="52" t="str">
        <f>IF(DN$320="N/A","N/A",IF(OR(N(DN$320)&gt;0,N(DN$321)&gt;0),ROUND(DN$320/(DN$320+DN$321)*100,1),0))</f>
        <v>N/A</v>
      </c>
      <c r="DJ64" s="52" t="str">
        <f>IF(DN$321="N/A","N/A",IF(OR(N(DN$320)&gt;0,N(DN$321)&gt;0),ROUND(DN$321/(DN$320+DN$321)*100,1),0))</f>
        <v>N/A</v>
      </c>
      <c r="DK64" s="87" t="s">
        <v>4</v>
      </c>
      <c r="DL64" s="52" t="str">
        <f>IF(DL62="N/A","N/A",IF(DL63&gt;=DL$61,"Yes","No"))</f>
        <v>N/A</v>
      </c>
      <c r="DM64" s="52" t="str">
        <f>IF(DM62="N/A","N/A",IF(DM63&gt;=DM$61,"Yes","No"))</f>
        <v>N/A</v>
      </c>
      <c r="DN64" s="52" t="str">
        <f>IF(DN62="N/A","N/A",IF(DN63&gt;=DN$61,"Yes","No"))</f>
        <v>N/A</v>
      </c>
      <c r="DP64" s="374" t="str">
        <f>IF(ISBLANK($C$6),"",UPPER($C$6))</f>
        <v/>
      </c>
      <c r="DQ64" s="375"/>
      <c r="DR64" s="52" t="str">
        <f>IF(DY$320="N/A","N/A",IF(OR(N(DY$320)&gt;0,N(DY$321)&gt;0),ROUND(DY$320/(DY$320+DY$321)*100,1),0))</f>
        <v>N/A</v>
      </c>
      <c r="DS64" s="52" t="str">
        <f>IF(DY$321="N/A","N/A",IF(OR(N(DY$320)&gt;0,N(DY$321)&gt;0),ROUND(DY$321/(DY$320+DY$321)*100,1),0))</f>
        <v>N/A</v>
      </c>
      <c r="DU64" s="87" t="s">
        <v>4</v>
      </c>
      <c r="DV64" s="52" t="str">
        <f>IF(DV62="N/A","N/A",IF(DV63&gt;=DV$61,"Yes","No"))</f>
        <v>N/A</v>
      </c>
      <c r="DW64" s="52" t="str">
        <f>IF(DW62="N/A","N/A",IF(DW63&gt;=DW$61,"Yes","No"))</f>
        <v>N/A</v>
      </c>
      <c r="DX64" s="52" t="str">
        <f>IF(DX62="N/A","N/A",IF(DX63&gt;=DX$61,"Yes","No"))</f>
        <v>N/A</v>
      </c>
      <c r="DY64" s="52" t="str">
        <f>IF(DY62="N/A","N/A",IF(DY63&gt;=DY$61,"Yes","No"))</f>
        <v>N/A</v>
      </c>
      <c r="EA64" s="374" t="str">
        <f>IF(ISBLANK($C$6),"",UPPER($C$6))</f>
        <v/>
      </c>
      <c r="EB64" s="375"/>
      <c r="EC64" s="52" t="str">
        <f>IF(EL$320="N/A","N/A",IF(OR(N(EL$320)&gt;0,N(EL$321)&gt;0),ROUND(EL$320/(EL$320+EL$321)*100,1),0))</f>
        <v>N/A</v>
      </c>
      <c r="ED64" s="52" t="str">
        <f>IF(EL$321="N/A","N/A",IF(OR(N(EL$320)&gt;0,N(EL$321)&gt;0),ROUND(EL$321/(EL$320+EL$321)*100,1),0))</f>
        <v>N/A</v>
      </c>
      <c r="EG64" s="87" t="s">
        <v>4</v>
      </c>
      <c r="EH64" s="52" t="str">
        <f>IF(EH62="N/A","N/A",IF(EH63&gt;=EH$61,"Yes","No"))</f>
        <v>N/A</v>
      </c>
      <c r="EI64" s="52" t="str">
        <f>IF(EI62="N/A","N/A",IF(EI63&gt;=EI$61,"Yes","No"))</f>
        <v>N/A</v>
      </c>
      <c r="EJ64" s="52" t="str">
        <f>IF(EJ62="N/A","N/A",IF(EJ63&gt;=EJ$61,"Yes","No"))</f>
        <v>N/A</v>
      </c>
      <c r="EK64" s="52" t="str">
        <f>IF(EK62="N/A","N/A",IF(EK63&gt;=EK$61,"Yes","No"))</f>
        <v>N/A</v>
      </c>
      <c r="EL64" s="52" t="str">
        <f>IF(EL62="N/A","N/A",IF(EL63&gt;=EL$61,"Yes","No"))</f>
        <v>N/A</v>
      </c>
    </row>
    <row r="65" spans="1:142" ht="15" customHeight="1">
      <c r="A65" s="369" t="s">
        <v>170</v>
      </c>
      <c r="B65" s="370"/>
      <c r="C65" s="371"/>
      <c r="D65" s="114"/>
      <c r="E65" s="114"/>
      <c r="F65" s="114"/>
      <c r="G65" s="114"/>
      <c r="H65" s="114"/>
      <c r="I65" s="114"/>
      <c r="J65" s="114"/>
      <c r="K65" s="114"/>
      <c r="L65" s="114"/>
      <c r="M65" s="115"/>
      <c r="N65" s="115"/>
      <c r="O65" s="115"/>
      <c r="P65" s="115"/>
      <c r="Q65" s="115"/>
      <c r="R65" s="115"/>
      <c r="S65" s="115"/>
      <c r="T65" s="115"/>
      <c r="U65" s="115"/>
      <c r="V65" s="115"/>
      <c r="W65" s="115"/>
      <c r="X65" s="115"/>
      <c r="Y65" s="115"/>
      <c r="Z65" s="115"/>
      <c r="AA65" s="115"/>
      <c r="AB65" s="115"/>
      <c r="AC65" s="115"/>
      <c r="AD65" s="115"/>
      <c r="AE65" s="115"/>
      <c r="AF65" s="115"/>
      <c r="AG65" s="115"/>
      <c r="AH65" s="115"/>
      <c r="AI65" s="115"/>
      <c r="AJ65" s="115"/>
      <c r="AK65" s="115"/>
      <c r="AL65" s="115"/>
      <c r="AM65" s="115"/>
      <c r="AN65" s="115"/>
      <c r="AO65" s="115"/>
      <c r="AP65" s="393"/>
      <c r="AQ65" s="378"/>
      <c r="AR65" s="378"/>
      <c r="AS65" s="38"/>
      <c r="BA65" s="3"/>
      <c r="BB65" s="24"/>
      <c r="BC65" s="24"/>
      <c r="BD65" s="24"/>
      <c r="BE65" s="24"/>
      <c r="BF65" s="24"/>
      <c r="BG65" s="24"/>
      <c r="BH65" s="24"/>
      <c r="BI65" s="24"/>
      <c r="BJ65" s="24"/>
      <c r="CC65" s="3"/>
      <c r="CD65" s="24"/>
      <c r="CE65" s="24"/>
      <c r="CF65" s="24"/>
      <c r="CG65" s="24"/>
      <c r="CH65" s="24"/>
      <c r="CI65" s="24"/>
      <c r="CJ65" s="24"/>
      <c r="CK65" s="24"/>
      <c r="CL65" s="24"/>
      <c r="CW65" s="24"/>
      <c r="DG65" s="24"/>
      <c r="DH65" s="24"/>
      <c r="DI65" s="24"/>
      <c r="DJ65" s="7"/>
      <c r="DK65" s="24"/>
    </row>
    <row r="66" spans="1:142" ht="15" customHeight="1">
      <c r="A66" s="369" t="s">
        <v>366</v>
      </c>
      <c r="B66" s="370"/>
      <c r="C66" s="371"/>
      <c r="D66" s="116"/>
      <c r="E66" s="116"/>
      <c r="F66" s="116"/>
      <c r="G66" s="116"/>
      <c r="H66" s="116"/>
      <c r="I66" s="116"/>
      <c r="J66" s="116"/>
      <c r="K66" s="116"/>
      <c r="L66" s="116"/>
      <c r="M66" s="116"/>
      <c r="N66" s="116"/>
      <c r="O66" s="116"/>
      <c r="P66" s="116"/>
      <c r="Q66" s="116"/>
      <c r="R66" s="116"/>
      <c r="S66" s="116"/>
      <c r="T66" s="116"/>
      <c r="U66" s="116"/>
      <c r="V66" s="117"/>
      <c r="W66" s="117"/>
      <c r="X66" s="117"/>
      <c r="Y66" s="117"/>
      <c r="Z66" s="117"/>
      <c r="AA66" s="117"/>
      <c r="AB66" s="117"/>
      <c r="AC66" s="117"/>
      <c r="AD66" s="117"/>
      <c r="AE66" s="117"/>
      <c r="AF66" s="117"/>
      <c r="AG66" s="117"/>
      <c r="AH66" s="117"/>
      <c r="AI66" s="117"/>
      <c r="AJ66" s="117"/>
      <c r="AK66" s="117"/>
      <c r="AL66" s="117"/>
      <c r="AM66" s="117"/>
      <c r="AN66" s="117"/>
      <c r="AO66" s="117"/>
      <c r="AP66" s="95" t="str">
        <f>IF(COUNTA($C69:$C318)&gt;0,COUNTA($C69:$C318),"")</f>
        <v/>
      </c>
      <c r="AQ66" s="378"/>
      <c r="AR66" s="378"/>
      <c r="AS66" s="38"/>
      <c r="AT66" s="357" t="s">
        <v>152</v>
      </c>
      <c r="AU66" s="357"/>
      <c r="AV66" s="357"/>
      <c r="AW66" s="357"/>
      <c r="AX66" s="357"/>
      <c r="AY66" s="357"/>
      <c r="AZ66" s="357"/>
      <c r="BA66" s="3"/>
      <c r="BB66" s="357" t="s">
        <v>154</v>
      </c>
      <c r="BC66" s="357"/>
      <c r="BD66" s="357"/>
      <c r="BE66" s="357"/>
      <c r="BF66" s="357"/>
      <c r="BG66" s="357"/>
      <c r="BH66" s="357"/>
      <c r="BI66" s="48" t="str">
        <f>IF(COUNTIF(AT67:AZ67,"&gt;0"),COUNTIF(AT67:AZ67,"&gt;0"),"")</f>
        <v/>
      </c>
      <c r="BJ66" s="3"/>
      <c r="BK66" s="352" t="s">
        <v>157</v>
      </c>
      <c r="BL66" s="353"/>
      <c r="BM66" s="353"/>
      <c r="BN66" s="353"/>
      <c r="BO66" s="353"/>
      <c r="BP66" s="353"/>
      <c r="BQ66" s="353"/>
      <c r="BR66" s="353"/>
      <c r="BS66" s="353"/>
      <c r="BT66" s="353"/>
      <c r="BU66" s="353"/>
      <c r="BV66" s="353"/>
      <c r="BW66" s="353"/>
      <c r="BY66" s="352" t="s">
        <v>158</v>
      </c>
      <c r="BZ66" s="353"/>
      <c r="CA66" s="353"/>
      <c r="CB66" s="353"/>
      <c r="CC66" s="353"/>
      <c r="CD66" s="353"/>
      <c r="CE66" s="353"/>
      <c r="CF66" s="353"/>
      <c r="CG66" s="353"/>
      <c r="CH66" s="353"/>
      <c r="CI66" s="353"/>
      <c r="CJ66" s="353"/>
      <c r="CK66" s="391"/>
      <c r="CL66" s="48" t="str">
        <f>IF(COUNTIF(BK67:BV67,"&gt;0"),COUNTIF(BK67:BV67,"&gt;0"),"")</f>
        <v/>
      </c>
      <c r="CM66" s="3"/>
      <c r="CN66" s="360" t="s">
        <v>140</v>
      </c>
      <c r="CO66" s="361"/>
      <c r="CP66" s="361"/>
      <c r="CQ66" s="361"/>
      <c r="CR66" s="361"/>
      <c r="CS66" s="361"/>
      <c r="CT66" s="361"/>
      <c r="CU66" s="362"/>
      <c r="CW66" s="360" t="s">
        <v>164</v>
      </c>
      <c r="CX66" s="361"/>
      <c r="CY66" s="361"/>
      <c r="CZ66" s="361"/>
      <c r="DA66" s="361"/>
      <c r="DB66" s="361"/>
      <c r="DC66" s="361"/>
      <c r="DD66" s="362"/>
      <c r="DE66" s="55" t="str">
        <f>IF(COUNTIF(CN67:CU67,"&gt;0"),COUNTIF(CN67:CU67,"&gt;0"),"")</f>
        <v/>
      </c>
      <c r="DG66" s="360" t="s">
        <v>52</v>
      </c>
      <c r="DH66" s="361"/>
      <c r="DI66" s="362"/>
      <c r="DK66" s="360" t="s">
        <v>16</v>
      </c>
      <c r="DL66" s="361"/>
      <c r="DM66" s="362"/>
      <c r="DN66" s="48" t="str">
        <f>IF(COUNTIF(DG67:DI67,"&gt;0"),COUNTIF(DG67:DI67,"&gt;0"),"")</f>
        <v/>
      </c>
      <c r="DP66" s="360" t="s">
        <v>377</v>
      </c>
      <c r="DQ66" s="361"/>
      <c r="DR66" s="361"/>
      <c r="DS66" s="361"/>
      <c r="DU66" s="360" t="s">
        <v>378</v>
      </c>
      <c r="DV66" s="361"/>
      <c r="DW66" s="361"/>
      <c r="DX66" s="361"/>
      <c r="DY66" s="48" t="str">
        <f>IF(COUNTIF(DU67:DX67,"&gt;0"),COUNTIF(DU67:DX67,"&gt;0"),"")</f>
        <v/>
      </c>
      <c r="EA66" s="376" t="s">
        <v>412</v>
      </c>
      <c r="EB66" s="376"/>
      <c r="EC66" s="376"/>
      <c r="ED66" s="376"/>
      <c r="EE66" s="376"/>
      <c r="EG66" s="360" t="s">
        <v>413</v>
      </c>
      <c r="EH66" s="361"/>
      <c r="EI66" s="361"/>
      <c r="EJ66" s="361"/>
      <c r="EK66" s="362"/>
      <c r="EL66" s="48" t="str">
        <f>IF(COUNTIF(EG67:EK67,"&gt;0"),COUNTIF(EG67:EK67,"&gt;0"),"")</f>
        <v/>
      </c>
    </row>
    <row r="67" spans="1:142" ht="15" customHeight="1">
      <c r="A67" s="369" t="s">
        <v>35</v>
      </c>
      <c r="B67" s="370"/>
      <c r="C67" s="371"/>
      <c r="D67" s="116"/>
      <c r="E67" s="116"/>
      <c r="F67" s="116"/>
      <c r="G67" s="116"/>
      <c r="H67" s="116"/>
      <c r="I67" s="116"/>
      <c r="J67" s="116"/>
      <c r="K67" s="116"/>
      <c r="L67" s="116"/>
      <c r="M67" s="117"/>
      <c r="N67" s="117"/>
      <c r="O67" s="117"/>
      <c r="P67" s="117"/>
      <c r="Q67" s="117"/>
      <c r="R67" s="117"/>
      <c r="S67" s="117"/>
      <c r="T67" s="117"/>
      <c r="U67" s="117"/>
      <c r="V67" s="117"/>
      <c r="W67" s="117"/>
      <c r="X67" s="117"/>
      <c r="Y67" s="117"/>
      <c r="Z67" s="117"/>
      <c r="AA67" s="117"/>
      <c r="AB67" s="117"/>
      <c r="AC67" s="117"/>
      <c r="AD67" s="117"/>
      <c r="AE67" s="117"/>
      <c r="AF67" s="117"/>
      <c r="AG67" s="117"/>
      <c r="AH67" s="117"/>
      <c r="AI67" s="117"/>
      <c r="AJ67" s="117"/>
      <c r="AK67" s="117"/>
      <c r="AL67" s="117"/>
      <c r="AM67" s="117"/>
      <c r="AN67" s="117"/>
      <c r="AO67" s="117"/>
      <c r="AP67" s="380" t="s">
        <v>45</v>
      </c>
      <c r="AQ67" s="378"/>
      <c r="AR67" s="378"/>
      <c r="AS67" s="38"/>
      <c r="AT67" s="103" t="str">
        <f>N38</f>
        <v/>
      </c>
      <c r="AU67" s="103" t="str">
        <f t="shared" ref="AU67:AZ67" si="51">O38</f>
        <v/>
      </c>
      <c r="AV67" s="103" t="str">
        <f t="shared" si="51"/>
        <v/>
      </c>
      <c r="AW67" s="103" t="str">
        <f t="shared" si="51"/>
        <v/>
      </c>
      <c r="AX67" s="103" t="str">
        <f t="shared" si="51"/>
        <v/>
      </c>
      <c r="AY67" s="103" t="str">
        <f t="shared" si="51"/>
        <v/>
      </c>
      <c r="AZ67" s="103" t="str">
        <f t="shared" si="51"/>
        <v/>
      </c>
      <c r="BA67" s="3"/>
      <c r="BB67" s="105" t="str">
        <f>IF((COUNTIF(BB69:BB319,"Yes")+COUNTIF(BB69:BB319,"No"))&gt;0,COUNTIF(BB69:BB319,"Yes")+COUNTIF(BB69:BB319,"No"),"")</f>
        <v/>
      </c>
      <c r="BC67" s="105" t="str">
        <f t="shared" ref="BC67:BH67" si="52">IF((COUNTIF(BC69:BC319,"Yes")+COUNTIF(BC69:BC319,"No"))&gt;0,COUNTIF(BC69:BC319,"Yes")+COUNTIF(BC69:BC319,"No"),"")</f>
        <v/>
      </c>
      <c r="BD67" s="105" t="str">
        <f t="shared" si="52"/>
        <v/>
      </c>
      <c r="BE67" s="105" t="str">
        <f t="shared" si="52"/>
        <v/>
      </c>
      <c r="BF67" s="105" t="str">
        <f t="shared" si="52"/>
        <v/>
      </c>
      <c r="BG67" s="105" t="str">
        <f t="shared" si="52"/>
        <v/>
      </c>
      <c r="BH67" s="105" t="str">
        <f t="shared" si="52"/>
        <v/>
      </c>
      <c r="BI67" s="382" t="s">
        <v>155</v>
      </c>
      <c r="BJ67" s="3"/>
      <c r="BK67" s="103" t="str">
        <f t="shared" ref="BK67:BW67" si="53">AR$54</f>
        <v/>
      </c>
      <c r="BL67" s="103" t="str">
        <f t="shared" si="53"/>
        <v/>
      </c>
      <c r="BM67" s="103" t="str">
        <f t="shared" si="53"/>
        <v/>
      </c>
      <c r="BN67" s="103" t="str">
        <f t="shared" si="53"/>
        <v/>
      </c>
      <c r="BO67" s="103" t="str">
        <f t="shared" si="53"/>
        <v/>
      </c>
      <c r="BP67" s="103" t="str">
        <f t="shared" si="53"/>
        <v/>
      </c>
      <c r="BQ67" s="103" t="str">
        <f t="shared" si="53"/>
        <v/>
      </c>
      <c r="BR67" s="103" t="str">
        <f t="shared" si="53"/>
        <v/>
      </c>
      <c r="BS67" s="103" t="str">
        <f t="shared" si="53"/>
        <v/>
      </c>
      <c r="BT67" s="103" t="str">
        <f t="shared" si="53"/>
        <v/>
      </c>
      <c r="BU67" s="103" t="str">
        <f t="shared" si="53"/>
        <v/>
      </c>
      <c r="BV67" s="103" t="str">
        <f t="shared" si="53"/>
        <v/>
      </c>
      <c r="BW67" s="103" t="str">
        <f t="shared" si="53"/>
        <v/>
      </c>
      <c r="BY67" s="105" t="str">
        <f>IF((COUNTIF(BY69:BY319,"Yes")+COUNTIF(BY69:BY319,"No"))&gt;0,COUNTIF(BY69:BY319,"Yes")+COUNTIF(BY69:BY319,"No"),"")</f>
        <v/>
      </c>
      <c r="BZ67" s="105" t="str">
        <f t="shared" ref="BZ67:CK67" si="54">IF((COUNTIF(BZ69:BZ319,"Yes")+COUNTIF(BZ69:BZ319,"No"))&gt;0,COUNTIF(BZ69:BZ319,"Yes")+COUNTIF(BZ69:BZ319,"No"),"")</f>
        <v/>
      </c>
      <c r="CA67" s="105" t="str">
        <f t="shared" si="54"/>
        <v/>
      </c>
      <c r="CB67" s="105" t="str">
        <f t="shared" si="54"/>
        <v/>
      </c>
      <c r="CC67" s="105" t="str">
        <f t="shared" si="54"/>
        <v/>
      </c>
      <c r="CD67" s="105" t="str">
        <f t="shared" si="54"/>
        <v/>
      </c>
      <c r="CE67" s="105" t="str">
        <f t="shared" si="54"/>
        <v/>
      </c>
      <c r="CF67" s="105" t="str">
        <f t="shared" si="54"/>
        <v/>
      </c>
      <c r="CG67" s="105" t="str">
        <f t="shared" si="54"/>
        <v/>
      </c>
      <c r="CH67" s="105" t="str">
        <f t="shared" si="54"/>
        <v/>
      </c>
      <c r="CI67" s="105" t="str">
        <f t="shared" si="54"/>
        <v/>
      </c>
      <c r="CJ67" s="105" t="str">
        <f t="shared" si="54"/>
        <v/>
      </c>
      <c r="CK67" s="105" t="str">
        <f t="shared" si="54"/>
        <v/>
      </c>
      <c r="CL67" s="382" t="s">
        <v>159</v>
      </c>
      <c r="CM67" s="3"/>
      <c r="CN67" s="108" t="str">
        <f t="shared" ref="CN67:CU67" si="55">IF(N(BF$54)&gt;0,ROUND(BF$54,2),"")</f>
        <v/>
      </c>
      <c r="CO67" s="108" t="str">
        <f t="shared" si="55"/>
        <v/>
      </c>
      <c r="CP67" s="108" t="str">
        <f t="shared" si="55"/>
        <v/>
      </c>
      <c r="CQ67" s="108" t="str">
        <f t="shared" si="55"/>
        <v/>
      </c>
      <c r="CR67" s="108" t="str">
        <f t="shared" si="55"/>
        <v/>
      </c>
      <c r="CS67" s="108" t="str">
        <f t="shared" si="55"/>
        <v/>
      </c>
      <c r="CT67" s="108" t="str">
        <f t="shared" si="55"/>
        <v/>
      </c>
      <c r="CU67" s="108" t="str">
        <f t="shared" si="55"/>
        <v/>
      </c>
      <c r="CW67" s="109" t="str">
        <f>IF((COUNTIF(CW69:CW319,"Yes")+COUNTIF(CW69:CW319,"No"))&gt;0,COUNTIF(CW69:CW319,"Yes")+COUNTIF(CW69:CW319,"No"),"")</f>
        <v/>
      </c>
      <c r="CX67" s="109" t="str">
        <f t="shared" ref="CX67:DD67" si="56">IF((COUNTIF(CX69:CX319,"Yes")+COUNTIF(CX69:CX319,"No"))&gt;0,COUNTIF(CX69:CX319,"Yes")+COUNTIF(CX69:CX319,"No"),"")</f>
        <v/>
      </c>
      <c r="CY67" s="109" t="str">
        <f t="shared" si="56"/>
        <v/>
      </c>
      <c r="CZ67" s="109" t="str">
        <f t="shared" si="56"/>
        <v/>
      </c>
      <c r="DA67" s="109" t="str">
        <f t="shared" si="56"/>
        <v/>
      </c>
      <c r="DB67" s="109" t="str">
        <f t="shared" si="56"/>
        <v/>
      </c>
      <c r="DC67" s="109" t="str">
        <f t="shared" si="56"/>
        <v/>
      </c>
      <c r="DD67" s="109" t="str">
        <f t="shared" si="56"/>
        <v/>
      </c>
      <c r="DE67" s="384" t="s">
        <v>163</v>
      </c>
      <c r="DG67" s="81" t="str">
        <f>BO$54</f>
        <v/>
      </c>
      <c r="DH67" s="81" t="str">
        <f>BP$54</f>
        <v/>
      </c>
      <c r="DI67" s="81" t="str">
        <f>BQ$54</f>
        <v/>
      </c>
      <c r="DK67" s="82" t="str">
        <f>IF((COUNTIF(DK69:DK319,"Yes")+COUNTIF(DK69:DK319,"No"))&gt;0,COUNTIF(DK69:DK319,"Yes")+COUNTIF(DK69:DK319,"No"),"")</f>
        <v/>
      </c>
      <c r="DL67" s="82" t="str">
        <f>IF((COUNTIF(DL69:DL319,"Yes")+COUNTIF(DL69:DL319,"No"))&gt;0,COUNTIF(DL69:DL319,"Yes")+COUNTIF(DL69:DL319,"No"),"")</f>
        <v/>
      </c>
      <c r="DM67" s="82" t="str">
        <f>IF((COUNTIF(DM69:DM319,"Yes")+COUNTIF(DM69:DM319,"No"))&gt;0,COUNTIF(DM69:DM319,"Yes")+COUNTIF(DM69:DM319,"No"),"")</f>
        <v/>
      </c>
      <c r="DN67" s="372" t="s">
        <v>50</v>
      </c>
      <c r="DP67" s="81" t="str">
        <f>BS$54</f>
        <v/>
      </c>
      <c r="DQ67" s="81" t="str">
        <f>BT$54</f>
        <v/>
      </c>
      <c r="DR67" s="81" t="str">
        <f>BU$54</f>
        <v/>
      </c>
      <c r="DS67" s="81" t="str">
        <f>BV$54</f>
        <v/>
      </c>
      <c r="DU67" s="82" t="str">
        <f>IF((COUNTIF(DU69:DU319,"Yes")+COUNTIF(DU69:DU319,"No"))&gt;0,COUNTIF(DU69:DU319,"Yes")+COUNTIF(DU69:DU319,"No"),"")</f>
        <v/>
      </c>
      <c r="DV67" s="82" t="str">
        <f>IF((COUNTIF(DV69:DV319,"Yes")+COUNTIF(DV69:DV319,"No"))&gt;0,COUNTIF(DV69:DV319,"Yes")+COUNTIF(DV69:DV319,"No"),"")</f>
        <v/>
      </c>
      <c r="DW67" s="82" t="str">
        <f>IF((COUNTIF(DW69:DW319,"Yes")+COUNTIF(DW69:DW319,"No"))&gt;0,COUNTIF(DW69:DW319,"Yes")+COUNTIF(DW69:DW319,"No"),"")</f>
        <v/>
      </c>
      <c r="DX67" s="82" t="str">
        <f>IF((COUNTIF(DX69:DX319,"Yes")+COUNTIF(DX69:DX319,"No"))&gt;0,COUNTIF(DX69:DX319,"Yes")+COUNTIF(DX69:DX319,"No"),"")</f>
        <v/>
      </c>
      <c r="DY67" s="372" t="s">
        <v>50</v>
      </c>
      <c r="EA67" s="81" t="str">
        <f>BX$54</f>
        <v/>
      </c>
      <c r="EB67" s="81" t="str">
        <f>BY$54</f>
        <v/>
      </c>
      <c r="EC67" s="81" t="str">
        <f>BZ$54</f>
        <v/>
      </c>
      <c r="ED67" s="81" t="str">
        <f>CA$54</f>
        <v/>
      </c>
      <c r="EE67" s="81" t="str">
        <f>CB$54</f>
        <v/>
      </c>
      <c r="EG67" s="82" t="str">
        <f>IF((COUNTIF(EG69:EG319,"Yes")+COUNTIF(EG69:EG319,"No"))&gt;0,COUNTIF(EG69:EG319,"Yes")+COUNTIF(EG69:EG319,"No"),"")</f>
        <v/>
      </c>
      <c r="EH67" s="82" t="str">
        <f>IF((COUNTIF(EH69:EH319,"Yes")+COUNTIF(EH69:EH319,"No"))&gt;0,COUNTIF(EH69:EH319,"Yes")+COUNTIF(EH69:EH319,"No"),"")</f>
        <v/>
      </c>
      <c r="EI67" s="82" t="str">
        <f>IF((COUNTIF(EI69:EI319,"Yes")+COUNTIF(EI69:EI319,"No"))&gt;0,COUNTIF(EI69:EI319,"Yes")+COUNTIF(EI69:EI319,"No"),"")</f>
        <v/>
      </c>
      <c r="EJ67" s="82" t="str">
        <f>IF((COUNTIF(EJ69:EJ319,"Yes")+COUNTIF(EJ69:EJ319,"No"))&gt;0,COUNTIF(EJ69:EJ319,"Yes")+COUNTIF(EJ69:EJ319,"No"),"")</f>
        <v/>
      </c>
      <c r="EK67" s="82" t="str">
        <f>IF((COUNTIF(EK69:EK319,"Yes")+COUNTIF(EK69:EK319,"No"))&gt;0,COUNTIF(EK69:EK319,"Yes")+COUNTIF(EK69:EK319,"No"),"")</f>
        <v/>
      </c>
      <c r="EL67" s="372" t="s">
        <v>414</v>
      </c>
    </row>
    <row r="68" spans="1:142" ht="15" customHeight="1" thickBot="1">
      <c r="A68" s="84" t="s">
        <v>36</v>
      </c>
      <c r="B68" s="84" t="s">
        <v>244</v>
      </c>
      <c r="C68" s="85" t="s">
        <v>59</v>
      </c>
      <c r="D68" s="118"/>
      <c r="E68" s="118"/>
      <c r="F68" s="118"/>
      <c r="G68" s="118"/>
      <c r="H68" s="118"/>
      <c r="I68" s="118"/>
      <c r="J68" s="118"/>
      <c r="K68" s="118"/>
      <c r="L68" s="118"/>
      <c r="M68" s="118"/>
      <c r="N68" s="118"/>
      <c r="O68" s="118"/>
      <c r="P68" s="118"/>
      <c r="Q68" s="118"/>
      <c r="R68" s="118"/>
      <c r="S68" s="118"/>
      <c r="T68" s="118"/>
      <c r="U68" s="118"/>
      <c r="V68" s="118"/>
      <c r="W68" s="118"/>
      <c r="X68" s="118"/>
      <c r="Y68" s="118"/>
      <c r="Z68" s="118"/>
      <c r="AA68" s="118"/>
      <c r="AB68" s="118"/>
      <c r="AC68" s="118"/>
      <c r="AD68" s="118"/>
      <c r="AE68" s="118"/>
      <c r="AF68" s="118"/>
      <c r="AG68" s="118"/>
      <c r="AH68" s="118"/>
      <c r="AI68" s="118"/>
      <c r="AJ68" s="118"/>
      <c r="AK68" s="118"/>
      <c r="AL68" s="118"/>
      <c r="AM68" s="118"/>
      <c r="AN68" s="118"/>
      <c r="AO68" s="118"/>
      <c r="AP68" s="381"/>
      <c r="AQ68" s="379"/>
      <c r="AR68" s="379"/>
      <c r="AS68" s="3"/>
      <c r="AT68" s="48" t="s">
        <v>112</v>
      </c>
      <c r="AU68" s="48" t="s">
        <v>113</v>
      </c>
      <c r="AV68" s="48" t="s">
        <v>114</v>
      </c>
      <c r="AW68" s="48" t="s">
        <v>115</v>
      </c>
      <c r="AX68" s="48" t="s">
        <v>116</v>
      </c>
      <c r="AY68" s="48" t="s">
        <v>117</v>
      </c>
      <c r="AZ68" s="48" t="s">
        <v>118</v>
      </c>
      <c r="BA68" s="38"/>
      <c r="BB68" s="48" t="s">
        <v>112</v>
      </c>
      <c r="BC68" s="48" t="s">
        <v>113</v>
      </c>
      <c r="BD68" s="48" t="s">
        <v>114</v>
      </c>
      <c r="BE68" s="48" t="s">
        <v>115</v>
      </c>
      <c r="BF68" s="48" t="s">
        <v>116</v>
      </c>
      <c r="BG68" s="48" t="s">
        <v>117</v>
      </c>
      <c r="BH68" s="48" t="s">
        <v>118</v>
      </c>
      <c r="BI68" s="383"/>
      <c r="BJ68" s="38"/>
      <c r="BK68" s="48" t="s">
        <v>119</v>
      </c>
      <c r="BL68" s="48" t="s">
        <v>120</v>
      </c>
      <c r="BM68" s="48" t="s">
        <v>121</v>
      </c>
      <c r="BN68" s="48" t="s">
        <v>122</v>
      </c>
      <c r="BO68" s="48" t="s">
        <v>123</v>
      </c>
      <c r="BP68" s="48" t="s">
        <v>124</v>
      </c>
      <c r="BQ68" s="48" t="s">
        <v>125</v>
      </c>
      <c r="BR68" s="48" t="s">
        <v>126</v>
      </c>
      <c r="BS68" s="48" t="s">
        <v>127</v>
      </c>
      <c r="BT68" s="48" t="s">
        <v>128</v>
      </c>
      <c r="BU68" s="48" t="s">
        <v>129</v>
      </c>
      <c r="BV68" s="48" t="s">
        <v>130</v>
      </c>
      <c r="BW68" s="48" t="s">
        <v>131</v>
      </c>
      <c r="BY68" s="48" t="s">
        <v>119</v>
      </c>
      <c r="BZ68" s="48" t="s">
        <v>120</v>
      </c>
      <c r="CA68" s="48" t="s">
        <v>121</v>
      </c>
      <c r="CB68" s="48" t="s">
        <v>122</v>
      </c>
      <c r="CC68" s="48" t="s">
        <v>123</v>
      </c>
      <c r="CD68" s="48" t="s">
        <v>124</v>
      </c>
      <c r="CE68" s="48" t="s">
        <v>125</v>
      </c>
      <c r="CF68" s="48" t="s">
        <v>126</v>
      </c>
      <c r="CG68" s="48" t="s">
        <v>127</v>
      </c>
      <c r="CH68" s="48" t="s">
        <v>128</v>
      </c>
      <c r="CI68" s="48" t="s">
        <v>129</v>
      </c>
      <c r="CJ68" s="48" t="s">
        <v>130</v>
      </c>
      <c r="CK68" s="48" t="s">
        <v>131</v>
      </c>
      <c r="CL68" s="383"/>
      <c r="CM68" s="3"/>
      <c r="CN68" s="28" t="s">
        <v>132</v>
      </c>
      <c r="CO68" s="28" t="s">
        <v>133</v>
      </c>
      <c r="CP68" s="28" t="s">
        <v>134</v>
      </c>
      <c r="CQ68" s="28" t="s">
        <v>135</v>
      </c>
      <c r="CR68" s="28" t="s">
        <v>136</v>
      </c>
      <c r="CS68" s="28" t="s">
        <v>137</v>
      </c>
      <c r="CT68" s="28" t="s">
        <v>138</v>
      </c>
      <c r="CU68" s="28" t="s">
        <v>139</v>
      </c>
      <c r="CW68" s="28" t="s">
        <v>132</v>
      </c>
      <c r="CX68" s="28" t="s">
        <v>133</v>
      </c>
      <c r="CY68" s="28" t="s">
        <v>134</v>
      </c>
      <c r="CZ68" s="28" t="s">
        <v>135</v>
      </c>
      <c r="DA68" s="28" t="s">
        <v>136</v>
      </c>
      <c r="DB68" s="28" t="s">
        <v>137</v>
      </c>
      <c r="DC68" s="28" t="s">
        <v>138</v>
      </c>
      <c r="DD68" s="28" t="s">
        <v>139</v>
      </c>
      <c r="DE68" s="385"/>
      <c r="DG68" s="28" t="s">
        <v>9</v>
      </c>
      <c r="DH68" s="28" t="s">
        <v>14</v>
      </c>
      <c r="DI68" s="90" t="s">
        <v>8</v>
      </c>
      <c r="DK68" s="28" t="s">
        <v>9</v>
      </c>
      <c r="DL68" s="28" t="s">
        <v>14</v>
      </c>
      <c r="DM68" s="90" t="s">
        <v>8</v>
      </c>
      <c r="DN68" s="373"/>
      <c r="DP68" s="28" t="s">
        <v>368</v>
      </c>
      <c r="DQ68" s="28" t="s">
        <v>369</v>
      </c>
      <c r="DR68" s="28" t="s">
        <v>370</v>
      </c>
      <c r="DS68" s="28" t="s">
        <v>371</v>
      </c>
      <c r="DU68" s="28" t="s">
        <v>368</v>
      </c>
      <c r="DV68" s="28" t="s">
        <v>369</v>
      </c>
      <c r="DW68" s="28" t="s">
        <v>370</v>
      </c>
      <c r="DX68" s="28" t="s">
        <v>371</v>
      </c>
      <c r="DY68" s="373"/>
      <c r="EA68" s="28" t="s">
        <v>791</v>
      </c>
      <c r="EB68" s="28" t="s">
        <v>792</v>
      </c>
      <c r="EC68" s="28" t="s">
        <v>793</v>
      </c>
      <c r="ED68" s="28" t="s">
        <v>794</v>
      </c>
      <c r="EE68" s="28" t="s">
        <v>795</v>
      </c>
      <c r="EG68" s="28" t="s">
        <v>791</v>
      </c>
      <c r="EH68" s="28" t="s">
        <v>792</v>
      </c>
      <c r="EI68" s="28" t="s">
        <v>793</v>
      </c>
      <c r="EJ68" s="28" t="s">
        <v>794</v>
      </c>
      <c r="EK68" s="28" t="s">
        <v>795</v>
      </c>
      <c r="EL68" s="373"/>
    </row>
    <row r="69" spans="1:142" ht="15" customHeight="1">
      <c r="A69" s="713"/>
      <c r="B69" s="731"/>
      <c r="C69" s="731"/>
      <c r="D69" s="720"/>
      <c r="E69" s="720"/>
      <c r="F69" s="732"/>
      <c r="G69" s="732"/>
      <c r="H69" s="732"/>
      <c r="I69" s="732"/>
      <c r="J69" s="732"/>
      <c r="K69" s="732"/>
      <c r="L69" s="732"/>
      <c r="M69" s="733"/>
      <c r="N69" s="733"/>
      <c r="O69" s="734"/>
      <c r="P69" s="734"/>
      <c r="Q69" s="720"/>
      <c r="R69" s="720"/>
      <c r="S69" s="720"/>
      <c r="T69" s="720"/>
      <c r="U69" s="720"/>
      <c r="V69" s="720"/>
      <c r="W69" s="720"/>
      <c r="X69" s="720"/>
      <c r="Y69" s="720"/>
      <c r="Z69" s="720"/>
      <c r="AA69" s="720"/>
      <c r="AB69" s="720"/>
      <c r="AC69" s="720"/>
      <c r="AD69" s="720"/>
      <c r="AE69" s="720"/>
      <c r="AF69" s="720"/>
      <c r="AG69" s="720"/>
      <c r="AH69" s="720"/>
      <c r="AI69" s="720"/>
      <c r="AJ69" s="720"/>
      <c r="AK69" s="720"/>
      <c r="AL69" s="720"/>
      <c r="AM69" s="720"/>
      <c r="AN69" s="720"/>
      <c r="AO69" s="720"/>
      <c r="AP69" s="215">
        <v>80</v>
      </c>
      <c r="AQ69" s="290" t="str">
        <f t="shared" ref="AQ69:AQ132" si="57">IF(OR(ISBLANK(B69),AP69=""),"",IF(OR($J$3="PH",$J$3="MS",$J$3="ME"),IF(AND(N($AP69)&gt;=BW$12,N($AP69)&lt;=BX$12),BY$12,IF(AND(N($AP69)&gt;=BW$13,N($AP69)&lt;=BX$13),BY$13,IF(AND(N($AP69)&gt;=BW$14,N($AP69)&lt;=BX$14),BY$14,IF(AND(N($AP69)&gt;=BW$15,N($AP69)&lt;=BX$15),BY$15,IF(AND(N($AP69)&gt;=BW$16,N($AP69)&lt;=$BX$16),BY$16,IF(AND(N($AP69)&gt;=BW$17,N($AP69)&lt;=$BX$17),BY$17,"Ongoing")))))),IF(AND(N($AP69)&gt;=BP$12,N($AP69)&lt;=BQ$12),BR$12,IF(AND(N($AP69)&gt;=BP$13,N($AP69)&lt;=BQ$13),BR$13,IF(AND(N($AP69)&gt;=BP$14,N($AP69)&lt;=BQ$14),BR$14,IF(AND(N($AP69)&gt;=BP$15,N($AP69)&lt;=BQ$15),BR$15,IF(AND(N($AP69)&gt;=BP$16,N($AP69)&lt;=BQ$16),BR$16,IF(AND(N($AP69)&gt;=BP$17,N($AP69)&lt;=BQ$17),BR$17,IF(AND(N($AP69)&gt;=BP$18,N($AP69)&lt;=BQ$18),BR$18,IF(AND(N($AP69)&gt;=BP$19,N($AP69)&lt;=BQ$19),BR$19,IF(AND(N($AP69)&gt;=BP$20,N($AP69)&lt;=BQ$20),BR$20,IF(AND(N($AP69)&gt;=BP$21,N($AP69)&lt;=BQ$21),BR$21,IF(AND(N($AP69)&gt;=BP$22,N($AP69)&lt;=BQ$22),BR$22)))))))))))))</f>
        <v/>
      </c>
      <c r="AR69" s="215" t="str">
        <f>IF(ISBLANK($B69),"",IF(OR($J$3="PH",$J$3="MS",$J$3="ME"),IF(AND(N(AQ69)&gt;=2,N(AQ69)&lt;=1),"PASS",IF(AQ69="INC","REM","Ongoing")),IF(AND(N(AQ69)&lt;=3,N(AQ69)&gt;=1),"PASS",IF(AQ69="INC","REM","FAIL"))))</f>
        <v/>
      </c>
      <c r="AS69" s="3"/>
      <c r="AT69" s="49" t="str">
        <f>IF(OR(ISBLANK($B69),N(AT$67)=0,N($AP$66)=0),"",IF(OR(COUNTIFS($D69:$AO69,"ABS",$D333:$AO333,AT$68)=AS$332,COUNTIFS($D69:$AO69,"ABS",$D333:$AO333,AT$68)=AS$332,COUNTIFS($D69:$AO69,"ABS",$D333:$AO333,AT$68)=AS$332,COUNTIFS($D69:$AO69,"ABS",$D333:$AO333,AT$68)=AS$332),"ABS",ROUND(MMULT($D333:$AO333,AS$333:AS$370),2)))</f>
        <v/>
      </c>
      <c r="AU69" s="49" t="str">
        <f t="shared" ref="AU69:AZ69" si="58">IF(OR(ISBLANK($B69),N(AU$67)=0,N($AP$66)=0),"",IF(OR(COUNTIFS($D69:$AO69,"ABS",$D333:$AO333,AU$68)=AT$332,COUNTIFS($D69:$AO69,"ABS",$D333:$AO333,AU$68)=AT$332,COUNTIFS($D69:$AO69,"ABS",$D333:$AO333,AU$68)=AT$332,COUNTIFS($D69:$AO69,"ABS",$D333:$AO333,AU$68)=AT$332),"ABS",ROUND(MMULT($D333:$AO333,AT$333:AT$370),2)))</f>
        <v/>
      </c>
      <c r="AV69" s="49" t="str">
        <f t="shared" si="58"/>
        <v/>
      </c>
      <c r="AW69" s="49" t="str">
        <f t="shared" si="58"/>
        <v/>
      </c>
      <c r="AX69" s="49" t="str">
        <f t="shared" si="58"/>
        <v/>
      </c>
      <c r="AY69" s="49" t="str">
        <f t="shared" si="58"/>
        <v/>
      </c>
      <c r="AZ69" s="49" t="str">
        <f t="shared" si="58"/>
        <v/>
      </c>
      <c r="BA69" s="3"/>
      <c r="BB69" s="49" t="str">
        <f t="shared" ref="BB69:BH105" si="59">IF(AND(ISBLANK($B69),ISBLANK($C69)),"",IF(AND(N(AT$67)&gt;0,AT69="ABS"),"ABS",IF(AND(N(AT$67)&gt;0,LEN(AT69)&gt;0),IF(ROUND(AT69/AT$67*100,0)&gt;=$J$8,"Yes","No"),"")))</f>
        <v/>
      </c>
      <c r="BC69" s="49" t="str">
        <f t="shared" si="59"/>
        <v/>
      </c>
      <c r="BD69" s="49" t="str">
        <f t="shared" si="59"/>
        <v/>
      </c>
      <c r="BE69" s="49" t="str">
        <f t="shared" si="59"/>
        <v/>
      </c>
      <c r="BF69" s="49" t="str">
        <f t="shared" si="59"/>
        <v/>
      </c>
      <c r="BG69" s="49" t="str">
        <f t="shared" si="59"/>
        <v/>
      </c>
      <c r="BH69" s="49" t="str">
        <f t="shared" si="59"/>
        <v/>
      </c>
      <c r="BI69" s="49" t="str">
        <f t="shared" ref="BI69:BI132" si="60">IF(COUNTIF(BB69:BH69,"Yes")=$BI$66,"Yes",IF(COUNTIF(BB69:BH69,"ABS")&gt;0,"ABS",IF(AND(N(AP69)&gt;0,COUNTIF(BB69:BH69,"No")&gt;0),"No","")))</f>
        <v/>
      </c>
      <c r="BJ69" s="3"/>
      <c r="BK69" s="49" t="str">
        <f t="shared" ref="BK69:BK85" si="61">IF(OR(ISBLANK($B69),N(BK$67)=0,N($AP$66)=0),"",IF(OR(COUNTIFS($D69:$AO69,"ABS",$D333:$AO333,BK$68)=AZ$332,COUNTIFS($D69:$AO69,"ABS",$D333:$AO333,BK$68)=AZ$332,COUNTIFS($D69:$AO69,"ABS",$D333:$AO333,BK$68)=AZ$332,COUNTIFS($D69:$AO69,"ABS",$D333:$AO333,BK$68)=AZ$332),"ABS",ROUND(MMULT($D333:$AO333,AZ$333:AZ$370),2)))</f>
        <v/>
      </c>
      <c r="BL69" s="49" t="str">
        <f t="shared" ref="BL69:BW84" si="62">IF(OR(ISBLANK($B69),N(BL$67)=0,N($AP$66)=0),"",IF(OR(COUNTIFS($D69:$AO69,"ABS",$D333:$AO333,BL$68)=BA$332,COUNTIFS($D69:$AO69,"ABS",$D333:$AO333,BL$68)=BA$332,COUNTIFS($D69:$AO69,"ABS",$D333:$AO333,BL$68)=BA$332,COUNTIFS($D69:$AO69,"ABS",$D333:$AO333,BL$68)=BA$332),"ABS",ROUND(MMULT($D333:$AO333,BA$333:BA$370),2)))</f>
        <v/>
      </c>
      <c r="BM69" s="49" t="str">
        <f t="shared" si="62"/>
        <v/>
      </c>
      <c r="BN69" s="49" t="str">
        <f t="shared" si="62"/>
        <v/>
      </c>
      <c r="BO69" s="49" t="str">
        <f t="shared" si="62"/>
        <v/>
      </c>
      <c r="BP69" s="49" t="str">
        <f t="shared" si="62"/>
        <v/>
      </c>
      <c r="BQ69" s="49" t="str">
        <f t="shared" si="62"/>
        <v/>
      </c>
      <c r="BR69" s="49" t="str">
        <f t="shared" si="62"/>
        <v/>
      </c>
      <c r="BS69" s="49" t="str">
        <f t="shared" si="62"/>
        <v/>
      </c>
      <c r="BT69" s="49" t="str">
        <f t="shared" si="62"/>
        <v/>
      </c>
      <c r="BU69" s="49" t="str">
        <f t="shared" si="62"/>
        <v/>
      </c>
      <c r="BV69" s="49" t="str">
        <f t="shared" si="62"/>
        <v/>
      </c>
      <c r="BW69" s="49" t="str">
        <f t="shared" si="62"/>
        <v/>
      </c>
      <c r="BY69" s="49" t="str">
        <f t="shared" ref="BY69:CK88" si="63">IF(AND(ISBLANK($B69),ISBLANK($C69)),"",IF(AND(N(BK$67)&gt;0,BK69="ABS"),"ABS",IF(AND(N(BK$67)&gt;0,LEN(BK69)&gt;0),IF(ROUND(BK69/BK$67*100,0)&gt;=$J$8,"Yes","No"),"")))</f>
        <v/>
      </c>
      <c r="BZ69" s="49" t="str">
        <f t="shared" si="63"/>
        <v/>
      </c>
      <c r="CA69" s="49" t="str">
        <f t="shared" si="63"/>
        <v/>
      </c>
      <c r="CB69" s="49" t="str">
        <f t="shared" si="63"/>
        <v/>
      </c>
      <c r="CC69" s="49" t="str">
        <f t="shared" si="63"/>
        <v/>
      </c>
      <c r="CD69" s="49" t="str">
        <f t="shared" si="63"/>
        <v/>
      </c>
      <c r="CE69" s="49" t="str">
        <f t="shared" si="63"/>
        <v/>
      </c>
      <c r="CF69" s="49" t="str">
        <f t="shared" si="63"/>
        <v/>
      </c>
      <c r="CG69" s="49" t="str">
        <f t="shared" si="63"/>
        <v/>
      </c>
      <c r="CH69" s="49" t="str">
        <f t="shared" si="63"/>
        <v/>
      </c>
      <c r="CI69" s="49" t="str">
        <f t="shared" si="63"/>
        <v/>
      </c>
      <c r="CJ69" s="49" t="str">
        <f t="shared" si="63"/>
        <v/>
      </c>
      <c r="CK69" s="49" t="str">
        <f t="shared" si="63"/>
        <v/>
      </c>
      <c r="CL69" s="49" t="str">
        <f t="shared" ref="CL69:CL132" si="64">IF(COUNTIF(BY69:CJ69,"Yes")=$CL$66,"Yes",IF(COUNTIF(BY69:CJ69,"ABS")&gt;0,"ABS",IF(AND(N(AP69)&gt;0,COUNTIF(BY69:CJ69,"No")&gt;0),"No","")))</f>
        <v/>
      </c>
      <c r="CM69" s="3"/>
      <c r="CN69" s="49" t="str">
        <f t="shared" ref="CN69:CN85" si="65">IF(OR(ISBLANK($B69),N(CN$67)=0,N($AP$66)=0),"",IF(OR(COUNTIFS($D69:$AO69,"ABS",$D333:$AO333,CN$68)=BL$332,COUNTIFS($D69:$AO69,"ABS",$D333:$AO333,CN$68)=BL$332,COUNTIFS($D69:$AO69,"ABS",$D333:$AO333,CN$68)=BL$332,COUNTIFS($D69:$AO69,"ABS",$D333:$AO333,CN$68)=BL$332),"ABS",ROUND(MMULT($D333:$AO333,BL$333:BL$370),2)))</f>
        <v/>
      </c>
      <c r="CO69" s="49" t="str">
        <f t="shared" ref="CO69:CU84" si="66">IF(OR(ISBLANK($B69),N(CO$67)=0,N($AP$66)=0),"",IF(OR(COUNTIFS($D69:$AO69,"ABS",$D333:$AO333,CO$68)=BM$332,COUNTIFS($D69:$AO69,"ABS",$D333:$AO333,CO$68)=BM$332,COUNTIFS($D69:$AO69,"ABS",$D333:$AO333,CO$68)=BM$332,COUNTIFS($D69:$AO69,"ABS",$D333:$AO333,CO$68)=BM$332),"ABS",ROUND(MMULT($D333:$AO333,BM$333:BM$370),2)))</f>
        <v/>
      </c>
      <c r="CP69" s="49" t="str">
        <f t="shared" si="66"/>
        <v/>
      </c>
      <c r="CQ69" s="49" t="str">
        <f t="shared" si="66"/>
        <v/>
      </c>
      <c r="CR69" s="49" t="str">
        <f t="shared" si="66"/>
        <v/>
      </c>
      <c r="CS69" s="49" t="str">
        <f t="shared" si="66"/>
        <v/>
      </c>
      <c r="CT69" s="49" t="str">
        <f t="shared" si="66"/>
        <v/>
      </c>
      <c r="CU69" s="49" t="str">
        <f t="shared" si="66"/>
        <v/>
      </c>
      <c r="CW69" s="49" t="str">
        <f t="shared" ref="CW69:DD100" si="67">IF(AND(ISBLANK($B69),ISBLANK($C69)),"",IF(AND(N(CN$67)&gt;0,CN69="ABS"),"ABS",IF(AND(N(CN$67)&gt;0,LEN(CN69)&gt;0),IF(ROUND(CN69/CN$67*100,0)&gt;=$J$8,"Yes","No"),"")))</f>
        <v/>
      </c>
      <c r="CX69" s="49" t="str">
        <f t="shared" si="67"/>
        <v/>
      </c>
      <c r="CY69" s="49" t="str">
        <f t="shared" si="67"/>
        <v/>
      </c>
      <c r="CZ69" s="49" t="str">
        <f t="shared" si="67"/>
        <v/>
      </c>
      <c r="DA69" s="49" t="str">
        <f t="shared" si="67"/>
        <v/>
      </c>
      <c r="DB69" s="49" t="str">
        <f t="shared" si="67"/>
        <v/>
      </c>
      <c r="DC69" s="49" t="str">
        <f t="shared" si="67"/>
        <v/>
      </c>
      <c r="DD69" s="49" t="str">
        <f t="shared" si="67"/>
        <v/>
      </c>
      <c r="DE69" s="52" t="str">
        <f t="shared" ref="DE69:DE132" si="68">IF(COUNTIF(CW69:DD69,"Yes")=$DE$66,"Yes",IF(COUNTIF(CW69:DD69,"ABS")&gt;0,"ABS",IF(AND(N(AP69)&gt;0,COUNTIF(CW69:DD69,"No")&gt;0),"No","")))</f>
        <v/>
      </c>
      <c r="DG69" s="49" t="str">
        <f t="shared" ref="DG69:DG85" si="69">IF(OR(ISBLANK($B69),N(DG$67)=0,N($AP$66)=0),"",IF(OR(COUNTIFS($D69:$AO69,"ABS",$D333:$AO333,DG$68)=BT$332,COUNTIFS($D69:$AO69,"ABS",$D333:$AO333,DG$68)=BT$332,COUNTIFS($D69:$AO69,"ABS",$D333:$AO333,DG$68)=BT$332,COUNTIFS($D69:$AO69,"ABS",$D333:$AO333,DG$68)=BT$332),"ABS",ROUND(MMULT($D333:$AO333,BT$333:BT$370),2)))</f>
        <v/>
      </c>
      <c r="DH69" s="49" t="str">
        <f t="shared" ref="DH69:DI84" si="70">IF(OR(ISBLANK($B69),N(DH$67)=0,N($AP$66)=0),"",IF(OR(COUNTIFS($D69:$AO69,"ABS",$D333:$AO333,DH$68)=BU$332,COUNTIFS($D69:$AO69,"ABS",$D333:$AO333,DH$68)=BU$332,COUNTIFS($D69:$AO69,"ABS",$D333:$AO333,DH$68)=BU$332,COUNTIFS($D69:$AO69,"ABS",$D333:$AO333,DH$68)=BU$332),"ABS",ROUND(MMULT($D333:$AO333,BU$333:BU$370),2)))</f>
        <v/>
      </c>
      <c r="DI69" s="49" t="str">
        <f t="shared" si="70"/>
        <v/>
      </c>
      <c r="DK69" s="49" t="str">
        <f t="shared" ref="DK69:DM132" si="71">IF(AND(ISBLANK($B69),ISBLANK($C69)),"",IF(AND(N(DG$67)&gt;0,DG69="ABS"),"ABS",IF(AND(N(DG$67)&gt;0,LEN(DG69)&gt;0),IF(ROUND(DG69/DG$67*100,0)&gt;=$J$8,"Yes","No"),"")))</f>
        <v/>
      </c>
      <c r="DL69" s="49" t="str">
        <f t="shared" si="71"/>
        <v/>
      </c>
      <c r="DM69" s="49" t="str">
        <f t="shared" si="71"/>
        <v/>
      </c>
      <c r="DN69" s="57" t="str">
        <f t="shared" ref="DN69:DN132" si="72">IF(COUNTIF(DK69:DM69,"Yes")=$DN$66,"Yes",IF(COUNTIF(DG69:DI69,"ABS")&gt;0,"ABS",IF(AND(N($AP69)&gt;0,COUNTIF(DK69:DM69,"No")&gt;0),"No","")))</f>
        <v/>
      </c>
      <c r="DP69" s="49" t="str">
        <f t="shared" ref="DP69:DP85" si="73">IF(OR(ISBLANK($B69),N(DP$67)=0,N($AP$66)=0),"",IF(OR(COUNTIFS($D69:$AO69,"ABS",$D333:$AO333,DP$68)=BW$332,COUNTIFS($D69:$AO69,"ABS",$D333:$AO333,DP$68)=BW$332,COUNTIFS($D69:$AO69,"ABS",$D333:$AO333,DP$68)=BW$332,COUNTIFS($D69:$AO69,"ABS",$D333:$AO333,DP$68)=BW$332),"ABS",ROUND(MMULT($D333:$AO333,BW$333:BW$370),2)))</f>
        <v/>
      </c>
      <c r="DQ69" s="49" t="str">
        <f t="shared" ref="DQ69:DS84" si="74">IF(OR(ISBLANK($B69),N(DQ$67)=0,N($AP$66)=0),"",IF(OR(COUNTIFS($D69:$AO69,"ABS",$D333:$AO333,DQ$68)=BX$332,COUNTIFS($D69:$AO69,"ABS",$D333:$AO333,DQ$68)=BX$332,COUNTIFS($D69:$AO69,"ABS",$D333:$AO333,DQ$68)=BX$332,COUNTIFS($D69:$AO69,"ABS",$D333:$AO333,DQ$68)=BX$332),"ABS",ROUND(MMULT($D333:$AO333,BX$333:BX$370),2)))</f>
        <v/>
      </c>
      <c r="DR69" s="49" t="str">
        <f t="shared" si="74"/>
        <v/>
      </c>
      <c r="DS69" s="49" t="str">
        <f>IF(OR(ISBLANK($B69),N(DS$67)=0,N($AP$66)=0),"",IF(OR(COUNTIFS($D69:$AO69,"ABS",$D333:$AO333,DS$68)=BZ$332,COUNTIFS($D69:$AO69,"ABS",$D333:$AO333,DS$68)=BZ$332,COUNTIFS($D69:$AO69,"ABS",$D333:$AO333,DS$68)=BZ$332,COUNTIFS($D69:$AO69,"ABS",$D333:$AO333,DS$68)=BZ$332),"ABS",ROUND(MMULT($D333:$AO333,BZ$333:BZ$370),2)))</f>
        <v/>
      </c>
      <c r="DU69" s="49" t="str">
        <f t="shared" ref="DU69:DU85" si="75">IF(AND(ISBLANK($B69),ISBLANK($C69)),"",IF(AND(N(DP$67)&gt;0,DP69="ABS"),"ABS",IF(AND(N(DP$67)&gt;0,LEN(DP69)&gt;0),IF(ROUND(DP69/DP$67*100,0)&gt;=$J$8,"Yes","No"),"")))</f>
        <v/>
      </c>
      <c r="DV69" s="49" t="str">
        <f t="shared" ref="DV69:DX84" si="76">IF(AND(ISBLANK($B69),ISBLANK($C69)),"",IF(AND(N(DQ$67)&gt;0,DQ69="ABS"),"ABS",IF(AND(N(DQ$67)&gt;0,LEN(DQ69)&gt;0),IF(ROUND(DQ69/DQ$67*100,0)&gt;=$J$8,"Yes","No"),"")))</f>
        <v/>
      </c>
      <c r="DW69" s="49" t="str">
        <f t="shared" si="76"/>
        <v/>
      </c>
      <c r="DX69" s="49" t="str">
        <f t="shared" si="76"/>
        <v/>
      </c>
      <c r="DY69" s="57" t="str">
        <f>IF(COUNTIF(DU69:DX69,"Yes")=$DY$66,"Yes",IF(COUNTIF(DU69:DX69,"ABS")&gt;0,"ABS",IF(AND(N($AP69)&gt;0,COUNTIF(DU69:DX69,"No")&gt;0),"No","")))</f>
        <v/>
      </c>
      <c r="EA69" s="49" t="str">
        <f t="shared" ref="EA69:EA85" si="77">IF(OR(ISBLANK($B69),N(EA$67)=0,N($AP$66)=0),"",IF(OR(COUNTIFS($D69:$AO69,"ABS",$D333:$AO333,EA$68)=CA$332,COUNTIFS($D69:$AO69,"ABS",$D333:$AO333,EA$68)=CA$332,COUNTIFS($D69:$AO69,"ABS",$D333:$AO333,EA$68)=CA$332,COUNTIFS($D69:$AO69,"ABS",$D333:$AO333,EA$68)=CA$332),"ABS",ROUND(MMULT($D333:$AO333,CA$333:CA$370),2)))</f>
        <v/>
      </c>
      <c r="EB69" s="49" t="str">
        <f t="shared" ref="EB69:EE84" si="78">IF(OR(ISBLANK($B69),N(EB$67)=0,N($AP$66)=0),"",IF(OR(COUNTIFS($D69:$AO69,"ABS",$D333:$AO333,EB$68)=CB$332,COUNTIFS($D69:$AO69,"ABS",$D333:$AO333,EB$68)=CB$332,COUNTIFS($D69:$AO69,"ABS",$D333:$AO333,EB$68)=CB$332,COUNTIFS($D69:$AO69,"ABS",$D333:$AO333,EB$68)=CB$332),"ABS",ROUND(MMULT($D333:$AO333,CB$333:CB$370),2)))</f>
        <v/>
      </c>
      <c r="EC69" s="49" t="str">
        <f t="shared" si="78"/>
        <v/>
      </c>
      <c r="ED69" s="49" t="str">
        <f t="shared" si="78"/>
        <v/>
      </c>
      <c r="EE69" s="49" t="str">
        <f t="shared" si="78"/>
        <v/>
      </c>
      <c r="EG69" s="49" t="str">
        <f>IF(AND(ISBLANK($B69),ISBLANK($C69)),"",IF(AND(N(EA$67)&gt;0,EA69="ABS"),"ABS",IF(AND(N(EA$67)&gt;0,LEN(EA69)&gt;0),IF(ROUND(EA69/EA$67*100,0)&gt;=$J$8,"Yes","No"),"")))</f>
        <v/>
      </c>
      <c r="EH69" s="49" t="str">
        <f t="shared" ref="EH69:EK84" si="79">IF(AND(ISBLANK($B69),ISBLANK($C69)),"",IF(AND(N(EB$67)&gt;0,EB69="ABS"),"ABS",IF(AND(N(EB$67)&gt;0,LEN(EB69)&gt;0),IF(ROUND(EB69/EB$67*100,0)&gt;=$J$8,"Yes","No"),"")))</f>
        <v/>
      </c>
      <c r="EI69" s="49" t="str">
        <f t="shared" si="79"/>
        <v/>
      </c>
      <c r="EJ69" s="49" t="str">
        <f t="shared" si="79"/>
        <v/>
      </c>
      <c r="EK69" s="49" t="str">
        <f t="shared" si="79"/>
        <v/>
      </c>
      <c r="EL69" s="57" t="str">
        <f>IF(COUNTIF(EG69:EK69,"Yes")=$EL$66,"Yes",IF(COUNTIF(EG69:EK69,"ABS")&gt;0,"ABS",IF(AND(N($AP69)&gt;0,COUNTIF(EG69:EK69,"No")&gt;0),"No","")))</f>
        <v/>
      </c>
    </row>
    <row r="70" spans="1:142" ht="15" customHeight="1">
      <c r="A70" s="713"/>
      <c r="B70" s="731"/>
      <c r="C70" s="731"/>
      <c r="D70" s="732"/>
      <c r="E70" s="732"/>
      <c r="F70" s="732"/>
      <c r="G70" s="732"/>
      <c r="H70" s="732"/>
      <c r="I70" s="732"/>
      <c r="J70" s="732"/>
      <c r="K70" s="732"/>
      <c r="L70" s="732"/>
      <c r="M70" s="733"/>
      <c r="N70" s="733"/>
      <c r="O70" s="734"/>
      <c r="P70" s="734"/>
      <c r="Q70" s="722"/>
      <c r="R70" s="722"/>
      <c r="S70" s="722"/>
      <c r="T70" s="722"/>
      <c r="U70" s="722"/>
      <c r="V70" s="722"/>
      <c r="W70" s="720"/>
      <c r="X70" s="720"/>
      <c r="Y70" s="720"/>
      <c r="Z70" s="722"/>
      <c r="AA70" s="722"/>
      <c r="AB70" s="722"/>
      <c r="AC70" s="722"/>
      <c r="AD70" s="722"/>
      <c r="AE70" s="722"/>
      <c r="AF70" s="722"/>
      <c r="AG70" s="722"/>
      <c r="AH70" s="722"/>
      <c r="AI70" s="722"/>
      <c r="AJ70" s="722"/>
      <c r="AK70" s="722"/>
      <c r="AL70" s="722"/>
      <c r="AM70" s="722"/>
      <c r="AN70" s="722"/>
      <c r="AO70" s="722"/>
      <c r="AP70" s="215">
        <v>77</v>
      </c>
      <c r="AQ70" s="290" t="str">
        <f t="shared" si="57"/>
        <v/>
      </c>
      <c r="AR70" s="215" t="str">
        <f t="shared" ref="AR70:AR133" si="80">IF(ISBLANK($B70),"",IF(OR($J$3="PH",$J$3="MS",$J$3="ME"),IF(AND(N(AQ70)&gt;=2,N(AQ70)&lt;=1),"PASS",IF(AQ70="INC","REM","Ongoing")),IF(AND(N(AQ70)&lt;=3,N(AQ70)&gt;=1),"PASS",IF(AQ70="INC","REM","FAIL"))))</f>
        <v/>
      </c>
      <c r="AS70" s="3"/>
      <c r="AT70" s="49" t="str">
        <f t="shared" ref="AT70:AZ85" si="81">IF(OR(ISBLANK($B70),N(AT$67)=0,N($AP$66)=0),"",IF(OR(COUNTIFS($D70:$AO70,"ABS",$D334:$AO334,AT$68)=AS$332,COUNTIFS($D70:$AO70,"ABS",$D334:$AO334,AT$68)=AS$332,COUNTIFS($D70:$AO70,"ABS",$D334:$AO334,AT$68)=AS$332,COUNTIFS($D70:$AO70,"ABS",$D334:$AO334,AT$68)=AS$332),"ABS",ROUND(MMULT($D334:$AO334,AS$333:AS$370),2)))</f>
        <v/>
      </c>
      <c r="AU70" s="49" t="str">
        <f t="shared" si="81"/>
        <v/>
      </c>
      <c r="AV70" s="49" t="str">
        <f t="shared" si="81"/>
        <v/>
      </c>
      <c r="AW70" s="49" t="str">
        <f t="shared" si="81"/>
        <v/>
      </c>
      <c r="AX70" s="49" t="str">
        <f t="shared" si="81"/>
        <v/>
      </c>
      <c r="AY70" s="49" t="str">
        <f t="shared" si="81"/>
        <v/>
      </c>
      <c r="AZ70" s="49" t="str">
        <f t="shared" si="81"/>
        <v/>
      </c>
      <c r="BA70" s="40"/>
      <c r="BB70" s="49" t="str">
        <f t="shared" si="59"/>
        <v/>
      </c>
      <c r="BC70" s="49" t="str">
        <f t="shared" si="59"/>
        <v/>
      </c>
      <c r="BD70" s="49" t="str">
        <f t="shared" si="59"/>
        <v/>
      </c>
      <c r="BE70" s="49" t="str">
        <f t="shared" si="59"/>
        <v/>
      </c>
      <c r="BF70" s="49" t="str">
        <f t="shared" si="59"/>
        <v/>
      </c>
      <c r="BG70" s="49" t="str">
        <f t="shared" si="59"/>
        <v/>
      </c>
      <c r="BH70" s="49" t="str">
        <f t="shared" si="59"/>
        <v/>
      </c>
      <c r="BI70" s="49" t="str">
        <f t="shared" si="60"/>
        <v/>
      </c>
      <c r="BJ70" s="40"/>
      <c r="BK70" s="49" t="str">
        <f t="shared" si="61"/>
        <v/>
      </c>
      <c r="BL70" s="49" t="str">
        <f t="shared" si="62"/>
        <v/>
      </c>
      <c r="BM70" s="49" t="str">
        <f t="shared" si="62"/>
        <v/>
      </c>
      <c r="BN70" s="49" t="str">
        <f t="shared" si="62"/>
        <v/>
      </c>
      <c r="BO70" s="49" t="str">
        <f t="shared" si="62"/>
        <v/>
      </c>
      <c r="BP70" s="49" t="str">
        <f t="shared" si="62"/>
        <v/>
      </c>
      <c r="BQ70" s="49" t="str">
        <f t="shared" si="62"/>
        <v/>
      </c>
      <c r="BR70" s="49" t="str">
        <f t="shared" si="62"/>
        <v/>
      </c>
      <c r="BS70" s="49" t="str">
        <f t="shared" si="62"/>
        <v/>
      </c>
      <c r="BT70" s="49" t="str">
        <f t="shared" si="62"/>
        <v/>
      </c>
      <c r="BU70" s="49" t="str">
        <f t="shared" si="62"/>
        <v/>
      </c>
      <c r="BV70" s="49" t="str">
        <f t="shared" si="62"/>
        <v/>
      </c>
      <c r="BW70" s="49" t="str">
        <f t="shared" si="62"/>
        <v/>
      </c>
      <c r="BY70" s="49" t="str">
        <f t="shared" si="63"/>
        <v/>
      </c>
      <c r="BZ70" s="49" t="str">
        <f t="shared" si="63"/>
        <v/>
      </c>
      <c r="CA70" s="49" t="str">
        <f t="shared" si="63"/>
        <v/>
      </c>
      <c r="CB70" s="49" t="str">
        <f t="shared" si="63"/>
        <v/>
      </c>
      <c r="CC70" s="49" t="str">
        <f t="shared" si="63"/>
        <v/>
      </c>
      <c r="CD70" s="49" t="str">
        <f t="shared" si="63"/>
        <v/>
      </c>
      <c r="CE70" s="49" t="str">
        <f t="shared" si="63"/>
        <v/>
      </c>
      <c r="CF70" s="49" t="str">
        <f t="shared" si="63"/>
        <v/>
      </c>
      <c r="CG70" s="49" t="str">
        <f t="shared" si="63"/>
        <v/>
      </c>
      <c r="CH70" s="49" t="str">
        <f t="shared" si="63"/>
        <v/>
      </c>
      <c r="CI70" s="49" t="str">
        <f t="shared" si="63"/>
        <v/>
      </c>
      <c r="CJ70" s="49" t="str">
        <f t="shared" si="63"/>
        <v/>
      </c>
      <c r="CK70" s="49" t="str">
        <f t="shared" si="63"/>
        <v/>
      </c>
      <c r="CL70" s="49" t="str">
        <f t="shared" si="64"/>
        <v/>
      </c>
      <c r="CM70" s="40"/>
      <c r="CN70" s="49" t="str">
        <f t="shared" si="65"/>
        <v/>
      </c>
      <c r="CO70" s="49" t="str">
        <f t="shared" si="66"/>
        <v/>
      </c>
      <c r="CP70" s="49" t="str">
        <f t="shared" si="66"/>
        <v/>
      </c>
      <c r="CQ70" s="49" t="str">
        <f t="shared" si="66"/>
        <v/>
      </c>
      <c r="CR70" s="49" t="str">
        <f t="shared" si="66"/>
        <v/>
      </c>
      <c r="CS70" s="49" t="str">
        <f t="shared" si="66"/>
        <v/>
      </c>
      <c r="CT70" s="49" t="str">
        <f t="shared" si="66"/>
        <v/>
      </c>
      <c r="CU70" s="49" t="str">
        <f t="shared" si="66"/>
        <v/>
      </c>
      <c r="CW70" s="49" t="str">
        <f t="shared" si="67"/>
        <v/>
      </c>
      <c r="CX70" s="49" t="str">
        <f t="shared" si="67"/>
        <v/>
      </c>
      <c r="CY70" s="49" t="str">
        <f t="shared" si="67"/>
        <v/>
      </c>
      <c r="CZ70" s="49" t="str">
        <f t="shared" si="67"/>
        <v/>
      </c>
      <c r="DA70" s="49" t="str">
        <f t="shared" si="67"/>
        <v/>
      </c>
      <c r="DB70" s="49" t="str">
        <f t="shared" si="67"/>
        <v/>
      </c>
      <c r="DC70" s="49" t="str">
        <f t="shared" si="67"/>
        <v/>
      </c>
      <c r="DD70" s="49" t="str">
        <f t="shared" si="67"/>
        <v/>
      </c>
      <c r="DE70" s="52" t="str">
        <f t="shared" si="68"/>
        <v/>
      </c>
      <c r="DF70" s="56"/>
      <c r="DG70" s="49" t="str">
        <f t="shared" si="69"/>
        <v/>
      </c>
      <c r="DH70" s="49" t="str">
        <f t="shared" si="70"/>
        <v/>
      </c>
      <c r="DI70" s="49" t="str">
        <f t="shared" si="70"/>
        <v/>
      </c>
      <c r="DK70" s="49" t="str">
        <f t="shared" si="71"/>
        <v/>
      </c>
      <c r="DL70" s="49" t="str">
        <f t="shared" si="71"/>
        <v/>
      </c>
      <c r="DM70" s="49" t="str">
        <f t="shared" si="71"/>
        <v/>
      </c>
      <c r="DN70" s="57" t="str">
        <f t="shared" si="72"/>
        <v/>
      </c>
      <c r="DP70" s="49" t="str">
        <f t="shared" si="73"/>
        <v/>
      </c>
      <c r="DQ70" s="49" t="str">
        <f t="shared" si="74"/>
        <v/>
      </c>
      <c r="DR70" s="49" t="str">
        <f t="shared" si="74"/>
        <v/>
      </c>
      <c r="DS70" s="49" t="str">
        <f t="shared" si="74"/>
        <v/>
      </c>
      <c r="DU70" s="49" t="str">
        <f t="shared" si="75"/>
        <v/>
      </c>
      <c r="DV70" s="49" t="str">
        <f t="shared" si="76"/>
        <v/>
      </c>
      <c r="DW70" s="49" t="str">
        <f t="shared" si="76"/>
        <v/>
      </c>
      <c r="DX70" s="49" t="str">
        <f t="shared" si="76"/>
        <v/>
      </c>
      <c r="DY70" s="57" t="str">
        <f t="shared" ref="DY70:DY133" si="82">IF(COUNTIF(DU70:DX70,"Yes")=$DY$66,"Yes",IF(COUNTIF(DU70:DX70,"ABS")&gt;0,"ABS",IF(AND(N($AP70)&gt;0,COUNTIF(DU70:DX70,"No")&gt;0),"No","")))</f>
        <v/>
      </c>
      <c r="EA70" s="49" t="str">
        <f t="shared" si="77"/>
        <v/>
      </c>
      <c r="EB70" s="49" t="str">
        <f t="shared" si="78"/>
        <v/>
      </c>
      <c r="EC70" s="49" t="str">
        <f t="shared" si="78"/>
        <v/>
      </c>
      <c r="ED70" s="49" t="str">
        <f t="shared" si="78"/>
        <v/>
      </c>
      <c r="EE70" s="49" t="str">
        <f t="shared" si="78"/>
        <v/>
      </c>
      <c r="EG70" s="49" t="str">
        <f t="shared" ref="EG70:EK132" si="83">IF(AND(ISBLANK($B70),ISBLANK($C70)),"",IF(AND(N(EA$67)&gt;0,EA70="ABS"),"ABS",IF(AND(N(EA$67)&gt;0,LEN(EA70)&gt;0),IF(ROUND(EA70/EA$67*100,0)&gt;=$J$8,"Yes","No"),"")))</f>
        <v/>
      </c>
      <c r="EH70" s="49" t="str">
        <f t="shared" si="79"/>
        <v/>
      </c>
      <c r="EI70" s="49" t="str">
        <f t="shared" si="79"/>
        <v/>
      </c>
      <c r="EJ70" s="49" t="str">
        <f t="shared" si="79"/>
        <v/>
      </c>
      <c r="EK70" s="49" t="str">
        <f t="shared" si="79"/>
        <v/>
      </c>
      <c r="EL70" s="57" t="str">
        <f t="shared" ref="EL70:EL133" si="84">IF(COUNTIF(EG70:EK70,"Yes")=$EL$66,"Yes",IF(COUNTIF(EG70:EK70,"ABS")&gt;0,"ABS",IF(AND(N($AP70)&gt;0,COUNTIF(EG70:EK70,"No")&gt;0),"No","")))</f>
        <v/>
      </c>
    </row>
    <row r="71" spans="1:142" ht="15" customHeight="1">
      <c r="A71" s="713"/>
      <c r="B71" s="731"/>
      <c r="C71" s="731"/>
      <c r="D71" s="732"/>
      <c r="E71" s="732"/>
      <c r="F71" s="732"/>
      <c r="G71" s="732"/>
      <c r="H71" s="732"/>
      <c r="I71" s="732"/>
      <c r="J71" s="732"/>
      <c r="K71" s="732"/>
      <c r="L71" s="732"/>
      <c r="M71" s="733"/>
      <c r="N71" s="733"/>
      <c r="O71" s="734"/>
      <c r="P71" s="734"/>
      <c r="Q71" s="722"/>
      <c r="R71" s="722"/>
      <c r="S71" s="722"/>
      <c r="T71" s="722"/>
      <c r="U71" s="722"/>
      <c r="V71" s="722"/>
      <c r="W71" s="720"/>
      <c r="X71" s="720"/>
      <c r="Y71" s="720"/>
      <c r="Z71" s="722"/>
      <c r="AA71" s="722"/>
      <c r="AB71" s="722"/>
      <c r="AC71" s="722"/>
      <c r="AD71" s="722"/>
      <c r="AE71" s="722"/>
      <c r="AF71" s="722"/>
      <c r="AG71" s="722"/>
      <c r="AH71" s="722"/>
      <c r="AI71" s="722"/>
      <c r="AJ71" s="722"/>
      <c r="AK71" s="722"/>
      <c r="AL71" s="722"/>
      <c r="AM71" s="722"/>
      <c r="AN71" s="722"/>
      <c r="AO71" s="722"/>
      <c r="AP71" s="215">
        <v>80</v>
      </c>
      <c r="AQ71" s="290" t="str">
        <f t="shared" si="57"/>
        <v/>
      </c>
      <c r="AR71" s="215" t="str">
        <f t="shared" si="80"/>
        <v/>
      </c>
      <c r="AS71" s="3"/>
      <c r="AT71" s="49" t="str">
        <f t="shared" si="81"/>
        <v/>
      </c>
      <c r="AU71" s="49" t="str">
        <f t="shared" si="81"/>
        <v/>
      </c>
      <c r="AV71" s="49" t="str">
        <f t="shared" si="81"/>
        <v/>
      </c>
      <c r="AW71" s="49" t="str">
        <f t="shared" si="81"/>
        <v/>
      </c>
      <c r="AX71" s="49" t="str">
        <f t="shared" si="81"/>
        <v/>
      </c>
      <c r="AY71" s="49" t="str">
        <f t="shared" si="81"/>
        <v/>
      </c>
      <c r="AZ71" s="49" t="str">
        <f t="shared" si="81"/>
        <v/>
      </c>
      <c r="BA71" s="41"/>
      <c r="BB71" s="49" t="str">
        <f t="shared" si="59"/>
        <v/>
      </c>
      <c r="BC71" s="49" t="str">
        <f t="shared" si="59"/>
        <v/>
      </c>
      <c r="BD71" s="49" t="str">
        <f t="shared" si="59"/>
        <v/>
      </c>
      <c r="BE71" s="49" t="str">
        <f t="shared" si="59"/>
        <v/>
      </c>
      <c r="BF71" s="49" t="str">
        <f t="shared" si="59"/>
        <v/>
      </c>
      <c r="BG71" s="49" t="str">
        <f t="shared" si="59"/>
        <v/>
      </c>
      <c r="BH71" s="49" t="str">
        <f t="shared" si="59"/>
        <v/>
      </c>
      <c r="BI71" s="49" t="str">
        <f t="shared" si="60"/>
        <v/>
      </c>
      <c r="BJ71" s="3"/>
      <c r="BK71" s="49" t="str">
        <f t="shared" si="61"/>
        <v/>
      </c>
      <c r="BL71" s="49" t="str">
        <f t="shared" si="62"/>
        <v/>
      </c>
      <c r="BM71" s="49" t="str">
        <f t="shared" si="62"/>
        <v/>
      </c>
      <c r="BN71" s="49" t="str">
        <f t="shared" si="62"/>
        <v/>
      </c>
      <c r="BO71" s="49" t="str">
        <f t="shared" si="62"/>
        <v/>
      </c>
      <c r="BP71" s="49" t="str">
        <f t="shared" si="62"/>
        <v/>
      </c>
      <c r="BQ71" s="49" t="str">
        <f t="shared" si="62"/>
        <v/>
      </c>
      <c r="BR71" s="49" t="str">
        <f t="shared" si="62"/>
        <v/>
      </c>
      <c r="BS71" s="49" t="str">
        <f t="shared" si="62"/>
        <v/>
      </c>
      <c r="BT71" s="49" t="str">
        <f t="shared" si="62"/>
        <v/>
      </c>
      <c r="BU71" s="49" t="str">
        <f t="shared" si="62"/>
        <v/>
      </c>
      <c r="BV71" s="49" t="str">
        <f t="shared" si="62"/>
        <v/>
      </c>
      <c r="BW71" s="49" t="str">
        <f t="shared" si="62"/>
        <v/>
      </c>
      <c r="BY71" s="49" t="str">
        <f t="shared" si="63"/>
        <v/>
      </c>
      <c r="BZ71" s="49" t="str">
        <f t="shared" si="63"/>
        <v/>
      </c>
      <c r="CA71" s="49" t="str">
        <f t="shared" si="63"/>
        <v/>
      </c>
      <c r="CB71" s="49" t="str">
        <f t="shared" si="63"/>
        <v/>
      </c>
      <c r="CC71" s="49" t="str">
        <f t="shared" si="63"/>
        <v/>
      </c>
      <c r="CD71" s="49" t="str">
        <f t="shared" si="63"/>
        <v/>
      </c>
      <c r="CE71" s="49" t="str">
        <f t="shared" si="63"/>
        <v/>
      </c>
      <c r="CF71" s="49" t="str">
        <f t="shared" si="63"/>
        <v/>
      </c>
      <c r="CG71" s="49" t="str">
        <f t="shared" si="63"/>
        <v/>
      </c>
      <c r="CH71" s="49" t="str">
        <f t="shared" si="63"/>
        <v/>
      </c>
      <c r="CI71" s="49" t="str">
        <f t="shared" si="63"/>
        <v/>
      </c>
      <c r="CJ71" s="49" t="str">
        <f t="shared" si="63"/>
        <v/>
      </c>
      <c r="CK71" s="49" t="str">
        <f t="shared" si="63"/>
        <v/>
      </c>
      <c r="CL71" s="49" t="str">
        <f t="shared" si="64"/>
        <v/>
      </c>
      <c r="CM71" s="3"/>
      <c r="CN71" s="49" t="str">
        <f t="shared" si="65"/>
        <v/>
      </c>
      <c r="CO71" s="49" t="str">
        <f t="shared" si="66"/>
        <v/>
      </c>
      <c r="CP71" s="49" t="str">
        <f t="shared" si="66"/>
        <v/>
      </c>
      <c r="CQ71" s="49" t="str">
        <f t="shared" si="66"/>
        <v/>
      </c>
      <c r="CR71" s="49" t="str">
        <f t="shared" si="66"/>
        <v/>
      </c>
      <c r="CS71" s="49" t="str">
        <f t="shared" si="66"/>
        <v/>
      </c>
      <c r="CT71" s="49" t="str">
        <f t="shared" si="66"/>
        <v/>
      </c>
      <c r="CU71" s="49" t="str">
        <f t="shared" si="66"/>
        <v/>
      </c>
      <c r="CW71" s="49" t="str">
        <f t="shared" si="67"/>
        <v/>
      </c>
      <c r="CX71" s="49" t="str">
        <f t="shared" si="67"/>
        <v/>
      </c>
      <c r="CY71" s="49" t="str">
        <f t="shared" si="67"/>
        <v/>
      </c>
      <c r="CZ71" s="49" t="str">
        <f t="shared" si="67"/>
        <v/>
      </c>
      <c r="DA71" s="49" t="str">
        <f t="shared" si="67"/>
        <v/>
      </c>
      <c r="DB71" s="49" t="str">
        <f t="shared" si="67"/>
        <v/>
      </c>
      <c r="DC71" s="49" t="str">
        <f t="shared" si="67"/>
        <v/>
      </c>
      <c r="DD71" s="49" t="str">
        <f t="shared" si="67"/>
        <v/>
      </c>
      <c r="DE71" s="52" t="str">
        <f t="shared" si="68"/>
        <v/>
      </c>
      <c r="DG71" s="49" t="str">
        <f t="shared" si="69"/>
        <v/>
      </c>
      <c r="DH71" s="49" t="str">
        <f t="shared" si="70"/>
        <v/>
      </c>
      <c r="DI71" s="49" t="str">
        <f t="shared" si="70"/>
        <v/>
      </c>
      <c r="DK71" s="49" t="str">
        <f t="shared" si="71"/>
        <v/>
      </c>
      <c r="DL71" s="49" t="str">
        <f t="shared" si="71"/>
        <v/>
      </c>
      <c r="DM71" s="49" t="str">
        <f t="shared" si="71"/>
        <v/>
      </c>
      <c r="DN71" s="57" t="str">
        <f t="shared" si="72"/>
        <v/>
      </c>
      <c r="DP71" s="49" t="str">
        <f t="shared" si="73"/>
        <v/>
      </c>
      <c r="DQ71" s="49" t="str">
        <f t="shared" si="74"/>
        <v/>
      </c>
      <c r="DR71" s="49" t="str">
        <f t="shared" si="74"/>
        <v/>
      </c>
      <c r="DS71" s="49" t="str">
        <f t="shared" si="74"/>
        <v/>
      </c>
      <c r="DU71" s="49" t="str">
        <f t="shared" si="75"/>
        <v/>
      </c>
      <c r="DV71" s="49" t="str">
        <f t="shared" si="76"/>
        <v/>
      </c>
      <c r="DW71" s="49" t="str">
        <f t="shared" si="76"/>
        <v/>
      </c>
      <c r="DX71" s="49" t="str">
        <f t="shared" si="76"/>
        <v/>
      </c>
      <c r="DY71" s="57" t="str">
        <f t="shared" si="82"/>
        <v/>
      </c>
      <c r="EA71" s="49" t="str">
        <f t="shared" si="77"/>
        <v/>
      </c>
      <c r="EB71" s="49" t="str">
        <f t="shared" si="78"/>
        <v/>
      </c>
      <c r="EC71" s="49" t="str">
        <f t="shared" si="78"/>
        <v/>
      </c>
      <c r="ED71" s="49" t="str">
        <f t="shared" si="78"/>
        <v/>
      </c>
      <c r="EE71" s="49" t="str">
        <f t="shared" si="78"/>
        <v/>
      </c>
      <c r="EG71" s="49" t="str">
        <f t="shared" si="83"/>
        <v/>
      </c>
      <c r="EH71" s="49" t="str">
        <f t="shared" si="79"/>
        <v/>
      </c>
      <c r="EI71" s="49" t="str">
        <f t="shared" si="79"/>
        <v/>
      </c>
      <c r="EJ71" s="49" t="str">
        <f t="shared" si="79"/>
        <v/>
      </c>
      <c r="EK71" s="49" t="str">
        <f t="shared" si="79"/>
        <v/>
      </c>
      <c r="EL71" s="57" t="str">
        <f t="shared" si="84"/>
        <v/>
      </c>
    </row>
    <row r="72" spans="1:142" ht="15" customHeight="1">
      <c r="A72" s="713"/>
      <c r="B72" s="731"/>
      <c r="C72" s="731"/>
      <c r="D72" s="732"/>
      <c r="E72" s="732"/>
      <c r="F72" s="732"/>
      <c r="G72" s="732"/>
      <c r="H72" s="732"/>
      <c r="I72" s="732"/>
      <c r="J72" s="732"/>
      <c r="K72" s="732"/>
      <c r="L72" s="732"/>
      <c r="M72" s="733"/>
      <c r="N72" s="733"/>
      <c r="O72" s="734"/>
      <c r="P72" s="734"/>
      <c r="Q72" s="720"/>
      <c r="R72" s="720"/>
      <c r="S72" s="720"/>
      <c r="T72" s="720"/>
      <c r="U72" s="720"/>
      <c r="V72" s="720"/>
      <c r="W72" s="720"/>
      <c r="X72" s="720"/>
      <c r="Y72" s="720"/>
      <c r="Z72" s="720"/>
      <c r="AA72" s="720"/>
      <c r="AB72" s="720"/>
      <c r="AC72" s="720"/>
      <c r="AD72" s="720"/>
      <c r="AE72" s="720"/>
      <c r="AF72" s="720"/>
      <c r="AG72" s="720"/>
      <c r="AH72" s="720"/>
      <c r="AI72" s="720"/>
      <c r="AJ72" s="720"/>
      <c r="AK72" s="720"/>
      <c r="AL72" s="720"/>
      <c r="AM72" s="720"/>
      <c r="AN72" s="720"/>
      <c r="AO72" s="720"/>
      <c r="AP72" s="215">
        <v>78</v>
      </c>
      <c r="AQ72" s="290" t="str">
        <f t="shared" si="57"/>
        <v/>
      </c>
      <c r="AR72" s="215" t="str">
        <f t="shared" si="80"/>
        <v/>
      </c>
      <c r="AS72" s="3"/>
      <c r="AT72" s="49" t="str">
        <f t="shared" si="81"/>
        <v/>
      </c>
      <c r="AU72" s="49" t="str">
        <f t="shared" si="81"/>
        <v/>
      </c>
      <c r="AV72" s="49" t="str">
        <f t="shared" si="81"/>
        <v/>
      </c>
      <c r="AW72" s="49" t="str">
        <f t="shared" si="81"/>
        <v/>
      </c>
      <c r="AX72" s="49" t="str">
        <f t="shared" si="81"/>
        <v/>
      </c>
      <c r="AY72" s="49" t="str">
        <f t="shared" si="81"/>
        <v/>
      </c>
      <c r="AZ72" s="49" t="str">
        <f t="shared" si="81"/>
        <v/>
      </c>
      <c r="BA72" s="42"/>
      <c r="BB72" s="49" t="str">
        <f t="shared" si="59"/>
        <v/>
      </c>
      <c r="BC72" s="49" t="str">
        <f t="shared" si="59"/>
        <v/>
      </c>
      <c r="BD72" s="49" t="str">
        <f t="shared" si="59"/>
        <v/>
      </c>
      <c r="BE72" s="49" t="str">
        <f t="shared" si="59"/>
        <v/>
      </c>
      <c r="BF72" s="49" t="str">
        <f t="shared" si="59"/>
        <v/>
      </c>
      <c r="BG72" s="49" t="str">
        <f t="shared" si="59"/>
        <v/>
      </c>
      <c r="BH72" s="49" t="str">
        <f t="shared" si="59"/>
        <v/>
      </c>
      <c r="BI72" s="49" t="str">
        <f t="shared" si="60"/>
        <v/>
      </c>
      <c r="BJ72" s="3"/>
      <c r="BK72" s="49" t="str">
        <f t="shared" si="61"/>
        <v/>
      </c>
      <c r="BL72" s="49" t="str">
        <f t="shared" si="62"/>
        <v/>
      </c>
      <c r="BM72" s="49" t="str">
        <f t="shared" si="62"/>
        <v/>
      </c>
      <c r="BN72" s="49" t="str">
        <f t="shared" si="62"/>
        <v/>
      </c>
      <c r="BO72" s="49" t="str">
        <f t="shared" si="62"/>
        <v/>
      </c>
      <c r="BP72" s="49" t="str">
        <f t="shared" si="62"/>
        <v/>
      </c>
      <c r="BQ72" s="49" t="str">
        <f t="shared" si="62"/>
        <v/>
      </c>
      <c r="BR72" s="49" t="str">
        <f t="shared" si="62"/>
        <v/>
      </c>
      <c r="BS72" s="49" t="str">
        <f t="shared" si="62"/>
        <v/>
      </c>
      <c r="BT72" s="49" t="str">
        <f t="shared" si="62"/>
        <v/>
      </c>
      <c r="BU72" s="49" t="str">
        <f t="shared" si="62"/>
        <v/>
      </c>
      <c r="BV72" s="49" t="str">
        <f t="shared" si="62"/>
        <v/>
      </c>
      <c r="BW72" s="49" t="str">
        <f t="shared" si="62"/>
        <v/>
      </c>
      <c r="BY72" s="49" t="str">
        <f t="shared" si="63"/>
        <v/>
      </c>
      <c r="BZ72" s="49" t="str">
        <f t="shared" si="63"/>
        <v/>
      </c>
      <c r="CA72" s="49" t="str">
        <f t="shared" si="63"/>
        <v/>
      </c>
      <c r="CB72" s="49" t="str">
        <f t="shared" si="63"/>
        <v/>
      </c>
      <c r="CC72" s="49" t="str">
        <f t="shared" si="63"/>
        <v/>
      </c>
      <c r="CD72" s="49" t="str">
        <f t="shared" si="63"/>
        <v/>
      </c>
      <c r="CE72" s="49" t="str">
        <f t="shared" si="63"/>
        <v/>
      </c>
      <c r="CF72" s="49" t="str">
        <f t="shared" si="63"/>
        <v/>
      </c>
      <c r="CG72" s="49" t="str">
        <f t="shared" si="63"/>
        <v/>
      </c>
      <c r="CH72" s="49" t="str">
        <f t="shared" si="63"/>
        <v/>
      </c>
      <c r="CI72" s="49" t="str">
        <f t="shared" si="63"/>
        <v/>
      </c>
      <c r="CJ72" s="49" t="str">
        <f t="shared" si="63"/>
        <v/>
      </c>
      <c r="CK72" s="49" t="str">
        <f t="shared" si="63"/>
        <v/>
      </c>
      <c r="CL72" s="49" t="str">
        <f t="shared" si="64"/>
        <v/>
      </c>
      <c r="CM72" s="3"/>
      <c r="CN72" s="49" t="str">
        <f t="shared" si="65"/>
        <v/>
      </c>
      <c r="CO72" s="49" t="str">
        <f t="shared" si="66"/>
        <v/>
      </c>
      <c r="CP72" s="49" t="str">
        <f t="shared" si="66"/>
        <v/>
      </c>
      <c r="CQ72" s="49" t="str">
        <f t="shared" si="66"/>
        <v/>
      </c>
      <c r="CR72" s="49" t="str">
        <f t="shared" si="66"/>
        <v/>
      </c>
      <c r="CS72" s="49" t="str">
        <f t="shared" si="66"/>
        <v/>
      </c>
      <c r="CT72" s="49" t="str">
        <f t="shared" si="66"/>
        <v/>
      </c>
      <c r="CU72" s="49" t="str">
        <f t="shared" si="66"/>
        <v/>
      </c>
      <c r="CW72" s="49" t="str">
        <f t="shared" si="67"/>
        <v/>
      </c>
      <c r="CX72" s="49" t="str">
        <f t="shared" si="67"/>
        <v/>
      </c>
      <c r="CY72" s="49" t="str">
        <f t="shared" si="67"/>
        <v/>
      </c>
      <c r="CZ72" s="49" t="str">
        <f t="shared" si="67"/>
        <v/>
      </c>
      <c r="DA72" s="49" t="str">
        <f t="shared" si="67"/>
        <v/>
      </c>
      <c r="DB72" s="49" t="str">
        <f t="shared" si="67"/>
        <v/>
      </c>
      <c r="DC72" s="49" t="str">
        <f t="shared" si="67"/>
        <v/>
      </c>
      <c r="DD72" s="49" t="str">
        <f t="shared" si="67"/>
        <v/>
      </c>
      <c r="DE72" s="52" t="str">
        <f t="shared" si="68"/>
        <v/>
      </c>
      <c r="DG72" s="49" t="str">
        <f t="shared" si="69"/>
        <v/>
      </c>
      <c r="DH72" s="49" t="str">
        <f t="shared" si="70"/>
        <v/>
      </c>
      <c r="DI72" s="49" t="str">
        <f t="shared" si="70"/>
        <v/>
      </c>
      <c r="DK72" s="49" t="str">
        <f t="shared" si="71"/>
        <v/>
      </c>
      <c r="DL72" s="49" t="str">
        <f t="shared" si="71"/>
        <v/>
      </c>
      <c r="DM72" s="49" t="str">
        <f t="shared" si="71"/>
        <v/>
      </c>
      <c r="DN72" s="57" t="str">
        <f t="shared" si="72"/>
        <v/>
      </c>
      <c r="DP72" s="49" t="str">
        <f t="shared" si="73"/>
        <v/>
      </c>
      <c r="DQ72" s="49" t="str">
        <f t="shared" si="74"/>
        <v/>
      </c>
      <c r="DR72" s="49" t="str">
        <f t="shared" si="74"/>
        <v/>
      </c>
      <c r="DS72" s="49" t="str">
        <f t="shared" si="74"/>
        <v/>
      </c>
      <c r="DU72" s="49" t="str">
        <f t="shared" si="75"/>
        <v/>
      </c>
      <c r="DV72" s="49" t="str">
        <f t="shared" si="76"/>
        <v/>
      </c>
      <c r="DW72" s="49" t="str">
        <f t="shared" si="76"/>
        <v/>
      </c>
      <c r="DX72" s="49" t="str">
        <f t="shared" si="76"/>
        <v/>
      </c>
      <c r="DY72" s="57" t="str">
        <f t="shared" si="82"/>
        <v/>
      </c>
      <c r="EA72" s="49" t="str">
        <f t="shared" si="77"/>
        <v/>
      </c>
      <c r="EB72" s="49" t="str">
        <f t="shared" si="78"/>
        <v/>
      </c>
      <c r="EC72" s="49" t="str">
        <f t="shared" si="78"/>
        <v/>
      </c>
      <c r="ED72" s="49" t="str">
        <f t="shared" si="78"/>
        <v/>
      </c>
      <c r="EE72" s="49" t="str">
        <f t="shared" si="78"/>
        <v/>
      </c>
      <c r="EG72" s="49" t="str">
        <f t="shared" si="83"/>
        <v/>
      </c>
      <c r="EH72" s="49" t="str">
        <f t="shared" si="79"/>
        <v/>
      </c>
      <c r="EI72" s="49" t="str">
        <f t="shared" si="79"/>
        <v/>
      </c>
      <c r="EJ72" s="49" t="str">
        <f t="shared" si="79"/>
        <v/>
      </c>
      <c r="EK72" s="49" t="str">
        <f t="shared" si="79"/>
        <v/>
      </c>
      <c r="EL72" s="57" t="str">
        <f t="shared" si="84"/>
        <v/>
      </c>
    </row>
    <row r="73" spans="1:142" ht="15" customHeight="1">
      <c r="A73" s="713"/>
      <c r="B73" s="731"/>
      <c r="C73" s="731"/>
      <c r="D73" s="732"/>
      <c r="E73" s="732"/>
      <c r="F73" s="732"/>
      <c r="G73" s="732"/>
      <c r="H73" s="732"/>
      <c r="I73" s="732"/>
      <c r="J73" s="732"/>
      <c r="K73" s="732"/>
      <c r="L73" s="732"/>
      <c r="M73" s="733"/>
      <c r="N73" s="733"/>
      <c r="O73" s="734"/>
      <c r="P73" s="734"/>
      <c r="Q73" s="722"/>
      <c r="R73" s="722"/>
      <c r="S73" s="722"/>
      <c r="T73" s="722"/>
      <c r="U73" s="722"/>
      <c r="V73" s="722"/>
      <c r="W73" s="722"/>
      <c r="X73" s="722"/>
      <c r="Y73" s="722"/>
      <c r="Z73" s="722"/>
      <c r="AA73" s="722"/>
      <c r="AB73" s="722"/>
      <c r="AC73" s="722"/>
      <c r="AD73" s="722"/>
      <c r="AE73" s="722"/>
      <c r="AF73" s="722"/>
      <c r="AG73" s="722"/>
      <c r="AH73" s="722"/>
      <c r="AI73" s="722"/>
      <c r="AJ73" s="722"/>
      <c r="AK73" s="722"/>
      <c r="AL73" s="722"/>
      <c r="AM73" s="722"/>
      <c r="AN73" s="722"/>
      <c r="AO73" s="722"/>
      <c r="AP73" s="215">
        <v>79</v>
      </c>
      <c r="AQ73" s="290" t="str">
        <f t="shared" si="57"/>
        <v/>
      </c>
      <c r="AR73" s="215" t="str">
        <f t="shared" si="80"/>
        <v/>
      </c>
      <c r="AS73" s="3"/>
      <c r="AT73" s="49" t="str">
        <f t="shared" si="81"/>
        <v/>
      </c>
      <c r="AU73" s="49" t="str">
        <f t="shared" si="81"/>
        <v/>
      </c>
      <c r="AV73" s="49" t="str">
        <f t="shared" si="81"/>
        <v/>
      </c>
      <c r="AW73" s="49" t="str">
        <f t="shared" si="81"/>
        <v/>
      </c>
      <c r="AX73" s="49" t="str">
        <f t="shared" si="81"/>
        <v/>
      </c>
      <c r="AY73" s="49" t="str">
        <f t="shared" si="81"/>
        <v/>
      </c>
      <c r="AZ73" s="49" t="str">
        <f t="shared" si="81"/>
        <v/>
      </c>
      <c r="BA73" s="42"/>
      <c r="BB73" s="49" t="str">
        <f t="shared" si="59"/>
        <v/>
      </c>
      <c r="BC73" s="49" t="str">
        <f t="shared" si="59"/>
        <v/>
      </c>
      <c r="BD73" s="49" t="str">
        <f t="shared" si="59"/>
        <v/>
      </c>
      <c r="BE73" s="49" t="str">
        <f t="shared" si="59"/>
        <v/>
      </c>
      <c r="BF73" s="49" t="str">
        <f t="shared" si="59"/>
        <v/>
      </c>
      <c r="BG73" s="49" t="str">
        <f t="shared" si="59"/>
        <v/>
      </c>
      <c r="BH73" s="49" t="str">
        <f t="shared" si="59"/>
        <v/>
      </c>
      <c r="BI73" s="49" t="str">
        <f t="shared" si="60"/>
        <v/>
      </c>
      <c r="BJ73" s="3"/>
      <c r="BK73" s="49" t="str">
        <f t="shared" si="61"/>
        <v/>
      </c>
      <c r="BL73" s="49" t="str">
        <f t="shared" si="62"/>
        <v/>
      </c>
      <c r="BM73" s="49" t="str">
        <f t="shared" si="62"/>
        <v/>
      </c>
      <c r="BN73" s="49" t="str">
        <f t="shared" si="62"/>
        <v/>
      </c>
      <c r="BO73" s="49" t="str">
        <f t="shared" si="62"/>
        <v/>
      </c>
      <c r="BP73" s="49" t="str">
        <f t="shared" si="62"/>
        <v/>
      </c>
      <c r="BQ73" s="49" t="str">
        <f t="shared" si="62"/>
        <v/>
      </c>
      <c r="BR73" s="49" t="str">
        <f t="shared" si="62"/>
        <v/>
      </c>
      <c r="BS73" s="49" t="str">
        <f t="shared" si="62"/>
        <v/>
      </c>
      <c r="BT73" s="49" t="str">
        <f t="shared" si="62"/>
        <v/>
      </c>
      <c r="BU73" s="49" t="str">
        <f t="shared" si="62"/>
        <v/>
      </c>
      <c r="BV73" s="49" t="str">
        <f t="shared" si="62"/>
        <v/>
      </c>
      <c r="BW73" s="49" t="str">
        <f t="shared" si="62"/>
        <v/>
      </c>
      <c r="BY73" s="49" t="str">
        <f t="shared" si="63"/>
        <v/>
      </c>
      <c r="BZ73" s="49" t="str">
        <f t="shared" si="63"/>
        <v/>
      </c>
      <c r="CA73" s="49" t="str">
        <f t="shared" si="63"/>
        <v/>
      </c>
      <c r="CB73" s="49" t="str">
        <f t="shared" si="63"/>
        <v/>
      </c>
      <c r="CC73" s="49" t="str">
        <f t="shared" si="63"/>
        <v/>
      </c>
      <c r="CD73" s="49" t="str">
        <f t="shared" si="63"/>
        <v/>
      </c>
      <c r="CE73" s="49" t="str">
        <f t="shared" si="63"/>
        <v/>
      </c>
      <c r="CF73" s="49" t="str">
        <f t="shared" si="63"/>
        <v/>
      </c>
      <c r="CG73" s="49" t="str">
        <f t="shared" si="63"/>
        <v/>
      </c>
      <c r="CH73" s="49" t="str">
        <f t="shared" si="63"/>
        <v/>
      </c>
      <c r="CI73" s="49" t="str">
        <f t="shared" si="63"/>
        <v/>
      </c>
      <c r="CJ73" s="49" t="str">
        <f t="shared" si="63"/>
        <v/>
      </c>
      <c r="CK73" s="49" t="str">
        <f t="shared" si="63"/>
        <v/>
      </c>
      <c r="CL73" s="49" t="str">
        <f t="shared" si="64"/>
        <v/>
      </c>
      <c r="CM73" s="3"/>
      <c r="CN73" s="49" t="str">
        <f t="shared" si="65"/>
        <v/>
      </c>
      <c r="CO73" s="49" t="str">
        <f t="shared" si="66"/>
        <v/>
      </c>
      <c r="CP73" s="49" t="str">
        <f t="shared" si="66"/>
        <v/>
      </c>
      <c r="CQ73" s="49" t="str">
        <f t="shared" si="66"/>
        <v/>
      </c>
      <c r="CR73" s="49" t="str">
        <f t="shared" si="66"/>
        <v/>
      </c>
      <c r="CS73" s="49" t="str">
        <f t="shared" si="66"/>
        <v/>
      </c>
      <c r="CT73" s="49" t="str">
        <f t="shared" si="66"/>
        <v/>
      </c>
      <c r="CU73" s="49" t="str">
        <f t="shared" si="66"/>
        <v/>
      </c>
      <c r="CW73" s="49" t="str">
        <f t="shared" si="67"/>
        <v/>
      </c>
      <c r="CX73" s="49" t="str">
        <f t="shared" si="67"/>
        <v/>
      </c>
      <c r="CY73" s="49" t="str">
        <f t="shared" si="67"/>
        <v/>
      </c>
      <c r="CZ73" s="49" t="str">
        <f t="shared" si="67"/>
        <v/>
      </c>
      <c r="DA73" s="49" t="str">
        <f t="shared" si="67"/>
        <v/>
      </c>
      <c r="DB73" s="49" t="str">
        <f t="shared" si="67"/>
        <v/>
      </c>
      <c r="DC73" s="49" t="str">
        <f t="shared" si="67"/>
        <v/>
      </c>
      <c r="DD73" s="49" t="str">
        <f t="shared" si="67"/>
        <v/>
      </c>
      <c r="DE73" s="52" t="str">
        <f t="shared" si="68"/>
        <v/>
      </c>
      <c r="DG73" s="49" t="str">
        <f t="shared" si="69"/>
        <v/>
      </c>
      <c r="DH73" s="49" t="str">
        <f t="shared" si="70"/>
        <v/>
      </c>
      <c r="DI73" s="49" t="str">
        <f t="shared" si="70"/>
        <v/>
      </c>
      <c r="DK73" s="49" t="str">
        <f t="shared" si="71"/>
        <v/>
      </c>
      <c r="DL73" s="49" t="str">
        <f t="shared" si="71"/>
        <v/>
      </c>
      <c r="DM73" s="49" t="str">
        <f t="shared" si="71"/>
        <v/>
      </c>
      <c r="DN73" s="57" t="str">
        <f t="shared" si="72"/>
        <v/>
      </c>
      <c r="DP73" s="49" t="str">
        <f t="shared" si="73"/>
        <v/>
      </c>
      <c r="DQ73" s="49" t="str">
        <f t="shared" si="74"/>
        <v/>
      </c>
      <c r="DR73" s="49" t="str">
        <f t="shared" si="74"/>
        <v/>
      </c>
      <c r="DS73" s="49" t="str">
        <f t="shared" si="74"/>
        <v/>
      </c>
      <c r="DU73" s="49" t="str">
        <f t="shared" si="75"/>
        <v/>
      </c>
      <c r="DV73" s="49" t="str">
        <f t="shared" si="76"/>
        <v/>
      </c>
      <c r="DW73" s="49" t="str">
        <f t="shared" si="76"/>
        <v/>
      </c>
      <c r="DX73" s="49" t="str">
        <f t="shared" si="76"/>
        <v/>
      </c>
      <c r="DY73" s="57" t="str">
        <f t="shared" si="82"/>
        <v/>
      </c>
      <c r="EA73" s="49" t="str">
        <f t="shared" si="77"/>
        <v/>
      </c>
      <c r="EB73" s="49" t="str">
        <f t="shared" si="78"/>
        <v/>
      </c>
      <c r="EC73" s="49" t="str">
        <f t="shared" si="78"/>
        <v/>
      </c>
      <c r="ED73" s="49" t="str">
        <f t="shared" si="78"/>
        <v/>
      </c>
      <c r="EE73" s="49" t="str">
        <f t="shared" si="78"/>
        <v/>
      </c>
      <c r="EG73" s="49" t="str">
        <f t="shared" si="83"/>
        <v/>
      </c>
      <c r="EH73" s="49" t="str">
        <f t="shared" si="79"/>
        <v/>
      </c>
      <c r="EI73" s="49" t="str">
        <f t="shared" si="79"/>
        <v/>
      </c>
      <c r="EJ73" s="49" t="str">
        <f t="shared" si="79"/>
        <v/>
      </c>
      <c r="EK73" s="49" t="str">
        <f t="shared" si="79"/>
        <v/>
      </c>
      <c r="EL73" s="57" t="str">
        <f t="shared" si="84"/>
        <v/>
      </c>
    </row>
    <row r="74" spans="1:142" ht="15" customHeight="1">
      <c r="A74" s="713"/>
      <c r="B74" s="731"/>
      <c r="C74" s="731"/>
      <c r="D74" s="732"/>
      <c r="E74" s="732"/>
      <c r="F74" s="732"/>
      <c r="G74" s="732"/>
      <c r="H74" s="732"/>
      <c r="I74" s="732"/>
      <c r="J74" s="732"/>
      <c r="K74" s="732"/>
      <c r="L74" s="732"/>
      <c r="M74" s="733"/>
      <c r="N74" s="733"/>
      <c r="O74" s="734"/>
      <c r="P74" s="734"/>
      <c r="Q74" s="722"/>
      <c r="R74" s="722"/>
      <c r="S74" s="722"/>
      <c r="T74" s="722"/>
      <c r="U74" s="722"/>
      <c r="V74" s="722"/>
      <c r="W74" s="722"/>
      <c r="X74" s="722"/>
      <c r="Y74" s="722"/>
      <c r="Z74" s="722"/>
      <c r="AA74" s="722"/>
      <c r="AB74" s="722"/>
      <c r="AC74" s="722"/>
      <c r="AD74" s="722"/>
      <c r="AE74" s="722"/>
      <c r="AF74" s="722"/>
      <c r="AG74" s="722"/>
      <c r="AH74" s="722"/>
      <c r="AI74" s="722"/>
      <c r="AJ74" s="722"/>
      <c r="AK74" s="722"/>
      <c r="AL74" s="722"/>
      <c r="AM74" s="722"/>
      <c r="AN74" s="722"/>
      <c r="AO74" s="722"/>
      <c r="AP74" s="215">
        <v>81</v>
      </c>
      <c r="AQ74" s="290" t="str">
        <f t="shared" si="57"/>
        <v/>
      </c>
      <c r="AR74" s="215" t="str">
        <f t="shared" si="80"/>
        <v/>
      </c>
      <c r="AS74" s="3"/>
      <c r="AT74" s="49" t="str">
        <f t="shared" si="81"/>
        <v/>
      </c>
      <c r="AU74" s="49" t="str">
        <f t="shared" si="81"/>
        <v/>
      </c>
      <c r="AV74" s="49" t="str">
        <f t="shared" si="81"/>
        <v/>
      </c>
      <c r="AW74" s="49" t="str">
        <f t="shared" si="81"/>
        <v/>
      </c>
      <c r="AX74" s="49" t="str">
        <f t="shared" si="81"/>
        <v/>
      </c>
      <c r="AY74" s="49" t="str">
        <f t="shared" si="81"/>
        <v/>
      </c>
      <c r="AZ74" s="49" t="str">
        <f t="shared" si="81"/>
        <v/>
      </c>
      <c r="BA74" s="42"/>
      <c r="BB74" s="49" t="str">
        <f t="shared" si="59"/>
        <v/>
      </c>
      <c r="BC74" s="49" t="str">
        <f t="shared" si="59"/>
        <v/>
      </c>
      <c r="BD74" s="49" t="str">
        <f t="shared" si="59"/>
        <v/>
      </c>
      <c r="BE74" s="49" t="str">
        <f t="shared" si="59"/>
        <v/>
      </c>
      <c r="BF74" s="49" t="str">
        <f t="shared" si="59"/>
        <v/>
      </c>
      <c r="BG74" s="49" t="str">
        <f t="shared" si="59"/>
        <v/>
      </c>
      <c r="BH74" s="49" t="str">
        <f t="shared" si="59"/>
        <v/>
      </c>
      <c r="BI74" s="49" t="str">
        <f t="shared" si="60"/>
        <v/>
      </c>
      <c r="BJ74" s="3"/>
      <c r="BK74" s="49" t="str">
        <f t="shared" si="61"/>
        <v/>
      </c>
      <c r="BL74" s="49" t="str">
        <f t="shared" si="62"/>
        <v/>
      </c>
      <c r="BM74" s="49" t="str">
        <f t="shared" si="62"/>
        <v/>
      </c>
      <c r="BN74" s="49" t="str">
        <f t="shared" si="62"/>
        <v/>
      </c>
      <c r="BO74" s="49" t="str">
        <f t="shared" si="62"/>
        <v/>
      </c>
      <c r="BP74" s="49" t="str">
        <f t="shared" si="62"/>
        <v/>
      </c>
      <c r="BQ74" s="49" t="str">
        <f t="shared" si="62"/>
        <v/>
      </c>
      <c r="BR74" s="49" t="str">
        <f t="shared" si="62"/>
        <v/>
      </c>
      <c r="BS74" s="49" t="str">
        <f t="shared" si="62"/>
        <v/>
      </c>
      <c r="BT74" s="49" t="str">
        <f t="shared" si="62"/>
        <v/>
      </c>
      <c r="BU74" s="49" t="str">
        <f t="shared" si="62"/>
        <v/>
      </c>
      <c r="BV74" s="49" t="str">
        <f t="shared" si="62"/>
        <v/>
      </c>
      <c r="BW74" s="49" t="str">
        <f t="shared" si="62"/>
        <v/>
      </c>
      <c r="BY74" s="49" t="str">
        <f t="shared" si="63"/>
        <v/>
      </c>
      <c r="BZ74" s="49" t="str">
        <f t="shared" si="63"/>
        <v/>
      </c>
      <c r="CA74" s="49" t="str">
        <f t="shared" si="63"/>
        <v/>
      </c>
      <c r="CB74" s="49" t="str">
        <f t="shared" si="63"/>
        <v/>
      </c>
      <c r="CC74" s="49" t="str">
        <f t="shared" si="63"/>
        <v/>
      </c>
      <c r="CD74" s="49" t="str">
        <f t="shared" si="63"/>
        <v/>
      </c>
      <c r="CE74" s="49" t="str">
        <f t="shared" si="63"/>
        <v/>
      </c>
      <c r="CF74" s="49" t="str">
        <f t="shared" si="63"/>
        <v/>
      </c>
      <c r="CG74" s="49" t="str">
        <f t="shared" si="63"/>
        <v/>
      </c>
      <c r="CH74" s="49" t="str">
        <f t="shared" si="63"/>
        <v/>
      </c>
      <c r="CI74" s="49" t="str">
        <f t="shared" si="63"/>
        <v/>
      </c>
      <c r="CJ74" s="49" t="str">
        <f t="shared" si="63"/>
        <v/>
      </c>
      <c r="CK74" s="49" t="str">
        <f t="shared" si="63"/>
        <v/>
      </c>
      <c r="CL74" s="49" t="str">
        <f t="shared" si="64"/>
        <v/>
      </c>
      <c r="CM74" s="3"/>
      <c r="CN74" s="49" t="str">
        <f t="shared" si="65"/>
        <v/>
      </c>
      <c r="CO74" s="49" t="str">
        <f t="shared" si="66"/>
        <v/>
      </c>
      <c r="CP74" s="49" t="str">
        <f t="shared" si="66"/>
        <v/>
      </c>
      <c r="CQ74" s="49" t="str">
        <f t="shared" si="66"/>
        <v/>
      </c>
      <c r="CR74" s="49" t="str">
        <f t="shared" si="66"/>
        <v/>
      </c>
      <c r="CS74" s="49" t="str">
        <f t="shared" si="66"/>
        <v/>
      </c>
      <c r="CT74" s="49" t="str">
        <f t="shared" si="66"/>
        <v/>
      </c>
      <c r="CU74" s="49" t="str">
        <f t="shared" si="66"/>
        <v/>
      </c>
      <c r="CW74" s="49" t="str">
        <f t="shared" si="67"/>
        <v/>
      </c>
      <c r="CX74" s="49" t="str">
        <f t="shared" si="67"/>
        <v/>
      </c>
      <c r="CY74" s="49" t="str">
        <f t="shared" si="67"/>
        <v/>
      </c>
      <c r="CZ74" s="49" t="str">
        <f t="shared" si="67"/>
        <v/>
      </c>
      <c r="DA74" s="49" t="str">
        <f t="shared" si="67"/>
        <v/>
      </c>
      <c r="DB74" s="49" t="str">
        <f t="shared" si="67"/>
        <v/>
      </c>
      <c r="DC74" s="49" t="str">
        <f t="shared" si="67"/>
        <v/>
      </c>
      <c r="DD74" s="49" t="str">
        <f t="shared" si="67"/>
        <v/>
      </c>
      <c r="DE74" s="52" t="str">
        <f t="shared" si="68"/>
        <v/>
      </c>
      <c r="DG74" s="49" t="str">
        <f t="shared" si="69"/>
        <v/>
      </c>
      <c r="DH74" s="49" t="str">
        <f t="shared" si="70"/>
        <v/>
      </c>
      <c r="DI74" s="49" t="str">
        <f t="shared" si="70"/>
        <v/>
      </c>
      <c r="DK74" s="49" t="str">
        <f t="shared" si="71"/>
        <v/>
      </c>
      <c r="DL74" s="49" t="str">
        <f t="shared" si="71"/>
        <v/>
      </c>
      <c r="DM74" s="49" t="str">
        <f t="shared" si="71"/>
        <v/>
      </c>
      <c r="DN74" s="57" t="str">
        <f t="shared" si="72"/>
        <v/>
      </c>
      <c r="DP74" s="49" t="str">
        <f t="shared" si="73"/>
        <v/>
      </c>
      <c r="DQ74" s="49" t="str">
        <f t="shared" si="74"/>
        <v/>
      </c>
      <c r="DR74" s="49" t="str">
        <f t="shared" si="74"/>
        <v/>
      </c>
      <c r="DS74" s="49" t="str">
        <f t="shared" si="74"/>
        <v/>
      </c>
      <c r="DU74" s="49" t="str">
        <f t="shared" si="75"/>
        <v/>
      </c>
      <c r="DV74" s="49" t="str">
        <f t="shared" si="76"/>
        <v/>
      </c>
      <c r="DW74" s="49" t="str">
        <f t="shared" si="76"/>
        <v/>
      </c>
      <c r="DX74" s="49" t="str">
        <f t="shared" si="76"/>
        <v/>
      </c>
      <c r="DY74" s="57" t="str">
        <f t="shared" si="82"/>
        <v/>
      </c>
      <c r="EA74" s="49" t="str">
        <f t="shared" si="77"/>
        <v/>
      </c>
      <c r="EB74" s="49" t="str">
        <f t="shared" si="78"/>
        <v/>
      </c>
      <c r="EC74" s="49" t="str">
        <f t="shared" si="78"/>
        <v/>
      </c>
      <c r="ED74" s="49" t="str">
        <f t="shared" si="78"/>
        <v/>
      </c>
      <c r="EE74" s="49" t="str">
        <f t="shared" si="78"/>
        <v/>
      </c>
      <c r="EG74" s="49" t="str">
        <f t="shared" si="83"/>
        <v/>
      </c>
      <c r="EH74" s="49" t="str">
        <f t="shared" si="79"/>
        <v/>
      </c>
      <c r="EI74" s="49" t="str">
        <f t="shared" si="79"/>
        <v/>
      </c>
      <c r="EJ74" s="49" t="str">
        <f t="shared" si="79"/>
        <v/>
      </c>
      <c r="EK74" s="49" t="str">
        <f t="shared" si="79"/>
        <v/>
      </c>
      <c r="EL74" s="57" t="str">
        <f t="shared" si="84"/>
        <v/>
      </c>
    </row>
    <row r="75" spans="1:142" ht="15" customHeight="1">
      <c r="A75" s="713"/>
      <c r="B75" s="731"/>
      <c r="C75" s="731"/>
      <c r="D75" s="732"/>
      <c r="E75" s="732"/>
      <c r="F75" s="732"/>
      <c r="G75" s="732"/>
      <c r="H75" s="732"/>
      <c r="I75" s="732"/>
      <c r="J75" s="732"/>
      <c r="K75" s="732"/>
      <c r="L75" s="732"/>
      <c r="M75" s="733"/>
      <c r="N75" s="733"/>
      <c r="O75" s="734"/>
      <c r="P75" s="734"/>
      <c r="Q75" s="722"/>
      <c r="R75" s="722"/>
      <c r="S75" s="722"/>
      <c r="T75" s="722"/>
      <c r="U75" s="722"/>
      <c r="V75" s="722"/>
      <c r="W75" s="722"/>
      <c r="X75" s="722"/>
      <c r="Y75" s="722"/>
      <c r="Z75" s="722"/>
      <c r="AA75" s="722"/>
      <c r="AB75" s="722"/>
      <c r="AC75" s="722"/>
      <c r="AD75" s="722"/>
      <c r="AE75" s="722"/>
      <c r="AF75" s="722"/>
      <c r="AG75" s="722"/>
      <c r="AH75" s="722"/>
      <c r="AI75" s="722"/>
      <c r="AJ75" s="722"/>
      <c r="AK75" s="722"/>
      <c r="AL75" s="722"/>
      <c r="AM75" s="722"/>
      <c r="AN75" s="722"/>
      <c r="AO75" s="722"/>
      <c r="AP75" s="215">
        <v>79</v>
      </c>
      <c r="AQ75" s="290" t="str">
        <f t="shared" si="57"/>
        <v/>
      </c>
      <c r="AR75" s="215" t="str">
        <f t="shared" si="80"/>
        <v/>
      </c>
      <c r="AS75" s="3"/>
      <c r="AT75" s="49" t="str">
        <f t="shared" si="81"/>
        <v/>
      </c>
      <c r="AU75" s="49" t="str">
        <f t="shared" si="81"/>
        <v/>
      </c>
      <c r="AV75" s="49" t="str">
        <f t="shared" si="81"/>
        <v/>
      </c>
      <c r="AW75" s="49" t="str">
        <f t="shared" si="81"/>
        <v/>
      </c>
      <c r="AX75" s="49" t="str">
        <f t="shared" si="81"/>
        <v/>
      </c>
      <c r="AY75" s="49" t="str">
        <f t="shared" si="81"/>
        <v/>
      </c>
      <c r="AZ75" s="49" t="str">
        <f t="shared" si="81"/>
        <v/>
      </c>
      <c r="BA75" s="42"/>
      <c r="BB75" s="49" t="str">
        <f t="shared" si="59"/>
        <v/>
      </c>
      <c r="BC75" s="49" t="str">
        <f t="shared" si="59"/>
        <v/>
      </c>
      <c r="BD75" s="49" t="str">
        <f t="shared" si="59"/>
        <v/>
      </c>
      <c r="BE75" s="49" t="str">
        <f t="shared" si="59"/>
        <v/>
      </c>
      <c r="BF75" s="49" t="str">
        <f t="shared" si="59"/>
        <v/>
      </c>
      <c r="BG75" s="49" t="str">
        <f t="shared" si="59"/>
        <v/>
      </c>
      <c r="BH75" s="49" t="str">
        <f t="shared" si="59"/>
        <v/>
      </c>
      <c r="BI75" s="49" t="str">
        <f t="shared" si="60"/>
        <v/>
      </c>
      <c r="BJ75" s="3"/>
      <c r="BK75" s="49" t="str">
        <f t="shared" si="61"/>
        <v/>
      </c>
      <c r="BL75" s="49" t="str">
        <f t="shared" si="62"/>
        <v/>
      </c>
      <c r="BM75" s="49" t="str">
        <f t="shared" si="62"/>
        <v/>
      </c>
      <c r="BN75" s="49" t="str">
        <f t="shared" si="62"/>
        <v/>
      </c>
      <c r="BO75" s="49" t="str">
        <f t="shared" si="62"/>
        <v/>
      </c>
      <c r="BP75" s="49" t="str">
        <f t="shared" si="62"/>
        <v/>
      </c>
      <c r="BQ75" s="49" t="str">
        <f t="shared" si="62"/>
        <v/>
      </c>
      <c r="BR75" s="49" t="str">
        <f t="shared" si="62"/>
        <v/>
      </c>
      <c r="BS75" s="49" t="str">
        <f t="shared" si="62"/>
        <v/>
      </c>
      <c r="BT75" s="49" t="str">
        <f t="shared" si="62"/>
        <v/>
      </c>
      <c r="BU75" s="49" t="str">
        <f t="shared" si="62"/>
        <v/>
      </c>
      <c r="BV75" s="49" t="str">
        <f t="shared" si="62"/>
        <v/>
      </c>
      <c r="BW75" s="49" t="str">
        <f t="shared" si="62"/>
        <v/>
      </c>
      <c r="BY75" s="49" t="str">
        <f t="shared" si="63"/>
        <v/>
      </c>
      <c r="BZ75" s="49" t="str">
        <f t="shared" si="63"/>
        <v/>
      </c>
      <c r="CA75" s="49" t="str">
        <f t="shared" si="63"/>
        <v/>
      </c>
      <c r="CB75" s="49" t="str">
        <f t="shared" si="63"/>
        <v/>
      </c>
      <c r="CC75" s="49" t="str">
        <f t="shared" si="63"/>
        <v/>
      </c>
      <c r="CD75" s="49" t="str">
        <f t="shared" si="63"/>
        <v/>
      </c>
      <c r="CE75" s="49" t="str">
        <f t="shared" si="63"/>
        <v/>
      </c>
      <c r="CF75" s="49" t="str">
        <f t="shared" si="63"/>
        <v/>
      </c>
      <c r="CG75" s="49" t="str">
        <f t="shared" si="63"/>
        <v/>
      </c>
      <c r="CH75" s="49" t="str">
        <f t="shared" si="63"/>
        <v/>
      </c>
      <c r="CI75" s="49" t="str">
        <f t="shared" si="63"/>
        <v/>
      </c>
      <c r="CJ75" s="49" t="str">
        <f t="shared" si="63"/>
        <v/>
      </c>
      <c r="CK75" s="49" t="str">
        <f t="shared" si="63"/>
        <v/>
      </c>
      <c r="CL75" s="49" t="str">
        <f t="shared" si="64"/>
        <v/>
      </c>
      <c r="CM75" s="3"/>
      <c r="CN75" s="49" t="str">
        <f t="shared" si="65"/>
        <v/>
      </c>
      <c r="CO75" s="49" t="str">
        <f t="shared" si="66"/>
        <v/>
      </c>
      <c r="CP75" s="49" t="str">
        <f t="shared" si="66"/>
        <v/>
      </c>
      <c r="CQ75" s="49" t="str">
        <f t="shared" si="66"/>
        <v/>
      </c>
      <c r="CR75" s="49" t="str">
        <f t="shared" si="66"/>
        <v/>
      </c>
      <c r="CS75" s="49" t="str">
        <f t="shared" si="66"/>
        <v/>
      </c>
      <c r="CT75" s="49" t="str">
        <f t="shared" si="66"/>
        <v/>
      </c>
      <c r="CU75" s="49" t="str">
        <f t="shared" si="66"/>
        <v/>
      </c>
      <c r="CW75" s="49" t="str">
        <f t="shared" si="67"/>
        <v/>
      </c>
      <c r="CX75" s="49" t="str">
        <f t="shared" si="67"/>
        <v/>
      </c>
      <c r="CY75" s="49" t="str">
        <f t="shared" si="67"/>
        <v/>
      </c>
      <c r="CZ75" s="49" t="str">
        <f t="shared" si="67"/>
        <v/>
      </c>
      <c r="DA75" s="49" t="str">
        <f t="shared" si="67"/>
        <v/>
      </c>
      <c r="DB75" s="49" t="str">
        <f t="shared" si="67"/>
        <v/>
      </c>
      <c r="DC75" s="49" t="str">
        <f t="shared" si="67"/>
        <v/>
      </c>
      <c r="DD75" s="49" t="str">
        <f t="shared" si="67"/>
        <v/>
      </c>
      <c r="DE75" s="52" t="str">
        <f t="shared" si="68"/>
        <v/>
      </c>
      <c r="DG75" s="49" t="str">
        <f t="shared" si="69"/>
        <v/>
      </c>
      <c r="DH75" s="49" t="str">
        <f t="shared" si="70"/>
        <v/>
      </c>
      <c r="DI75" s="49" t="str">
        <f t="shared" si="70"/>
        <v/>
      </c>
      <c r="DK75" s="49" t="str">
        <f t="shared" si="71"/>
        <v/>
      </c>
      <c r="DL75" s="49" t="str">
        <f t="shared" si="71"/>
        <v/>
      </c>
      <c r="DM75" s="49" t="str">
        <f t="shared" si="71"/>
        <v/>
      </c>
      <c r="DN75" s="57" t="str">
        <f t="shared" si="72"/>
        <v/>
      </c>
      <c r="DP75" s="49" t="str">
        <f t="shared" si="73"/>
        <v/>
      </c>
      <c r="DQ75" s="49" t="str">
        <f t="shared" si="74"/>
        <v/>
      </c>
      <c r="DR75" s="49" t="str">
        <f t="shared" si="74"/>
        <v/>
      </c>
      <c r="DS75" s="49" t="str">
        <f t="shared" si="74"/>
        <v/>
      </c>
      <c r="DU75" s="49" t="str">
        <f t="shared" si="75"/>
        <v/>
      </c>
      <c r="DV75" s="49" t="str">
        <f t="shared" si="76"/>
        <v/>
      </c>
      <c r="DW75" s="49" t="str">
        <f t="shared" si="76"/>
        <v/>
      </c>
      <c r="DX75" s="49" t="str">
        <f t="shared" si="76"/>
        <v/>
      </c>
      <c r="DY75" s="57" t="str">
        <f t="shared" si="82"/>
        <v/>
      </c>
      <c r="EA75" s="49" t="str">
        <f t="shared" si="77"/>
        <v/>
      </c>
      <c r="EB75" s="49" t="str">
        <f t="shared" si="78"/>
        <v/>
      </c>
      <c r="EC75" s="49" t="str">
        <f t="shared" si="78"/>
        <v/>
      </c>
      <c r="ED75" s="49" t="str">
        <f t="shared" si="78"/>
        <v/>
      </c>
      <c r="EE75" s="49" t="str">
        <f t="shared" si="78"/>
        <v/>
      </c>
      <c r="EG75" s="49" t="str">
        <f t="shared" si="83"/>
        <v/>
      </c>
      <c r="EH75" s="49" t="str">
        <f t="shared" si="79"/>
        <v/>
      </c>
      <c r="EI75" s="49" t="str">
        <f t="shared" si="79"/>
        <v/>
      </c>
      <c r="EJ75" s="49" t="str">
        <f t="shared" si="79"/>
        <v/>
      </c>
      <c r="EK75" s="49" t="str">
        <f t="shared" si="79"/>
        <v/>
      </c>
      <c r="EL75" s="57" t="str">
        <f t="shared" si="84"/>
        <v/>
      </c>
    </row>
    <row r="76" spans="1:142" ht="15" customHeight="1">
      <c r="A76" s="713"/>
      <c r="B76" s="731"/>
      <c r="C76" s="731"/>
      <c r="D76" s="732"/>
      <c r="E76" s="732"/>
      <c r="F76" s="732"/>
      <c r="G76" s="732"/>
      <c r="H76" s="732"/>
      <c r="I76" s="732"/>
      <c r="J76" s="732"/>
      <c r="K76" s="732"/>
      <c r="L76" s="732"/>
      <c r="M76" s="733"/>
      <c r="N76" s="733"/>
      <c r="O76" s="734"/>
      <c r="P76" s="734"/>
      <c r="Q76" s="722"/>
      <c r="R76" s="722"/>
      <c r="S76" s="722"/>
      <c r="T76" s="722"/>
      <c r="U76" s="722"/>
      <c r="V76" s="722"/>
      <c r="W76" s="722"/>
      <c r="X76" s="722"/>
      <c r="Y76" s="722"/>
      <c r="Z76" s="722"/>
      <c r="AA76" s="722"/>
      <c r="AB76" s="722"/>
      <c r="AC76" s="722"/>
      <c r="AD76" s="722"/>
      <c r="AE76" s="722"/>
      <c r="AF76" s="722"/>
      <c r="AG76" s="722"/>
      <c r="AH76" s="722"/>
      <c r="AI76" s="722"/>
      <c r="AJ76" s="722"/>
      <c r="AK76" s="722"/>
      <c r="AL76" s="722"/>
      <c r="AM76" s="722"/>
      <c r="AN76" s="722"/>
      <c r="AO76" s="722"/>
      <c r="AP76" s="215">
        <v>79</v>
      </c>
      <c r="AQ76" s="290" t="str">
        <f t="shared" si="57"/>
        <v/>
      </c>
      <c r="AR76" s="215" t="str">
        <f t="shared" si="80"/>
        <v/>
      </c>
      <c r="AS76" s="3"/>
      <c r="AT76" s="49" t="str">
        <f t="shared" si="81"/>
        <v/>
      </c>
      <c r="AU76" s="49" t="str">
        <f t="shared" si="81"/>
        <v/>
      </c>
      <c r="AV76" s="49" t="str">
        <f t="shared" si="81"/>
        <v/>
      </c>
      <c r="AW76" s="49" t="str">
        <f t="shared" si="81"/>
        <v/>
      </c>
      <c r="AX76" s="49" t="str">
        <f t="shared" si="81"/>
        <v/>
      </c>
      <c r="AY76" s="49" t="str">
        <f t="shared" si="81"/>
        <v/>
      </c>
      <c r="AZ76" s="49" t="str">
        <f t="shared" si="81"/>
        <v/>
      </c>
      <c r="BA76" s="42"/>
      <c r="BB76" s="49" t="str">
        <f t="shared" si="59"/>
        <v/>
      </c>
      <c r="BC76" s="49" t="str">
        <f t="shared" si="59"/>
        <v/>
      </c>
      <c r="BD76" s="49" t="str">
        <f t="shared" si="59"/>
        <v/>
      </c>
      <c r="BE76" s="49" t="str">
        <f t="shared" si="59"/>
        <v/>
      </c>
      <c r="BF76" s="49" t="str">
        <f t="shared" si="59"/>
        <v/>
      </c>
      <c r="BG76" s="49" t="str">
        <f t="shared" si="59"/>
        <v/>
      </c>
      <c r="BH76" s="49" t="str">
        <f t="shared" si="59"/>
        <v/>
      </c>
      <c r="BI76" s="49" t="str">
        <f t="shared" si="60"/>
        <v/>
      </c>
      <c r="BJ76" s="3"/>
      <c r="BK76" s="49" t="str">
        <f t="shared" si="61"/>
        <v/>
      </c>
      <c r="BL76" s="49" t="str">
        <f t="shared" si="62"/>
        <v/>
      </c>
      <c r="BM76" s="49" t="str">
        <f t="shared" si="62"/>
        <v/>
      </c>
      <c r="BN76" s="49" t="str">
        <f t="shared" si="62"/>
        <v/>
      </c>
      <c r="BO76" s="49" t="str">
        <f t="shared" si="62"/>
        <v/>
      </c>
      <c r="BP76" s="49" t="str">
        <f t="shared" si="62"/>
        <v/>
      </c>
      <c r="BQ76" s="49" t="str">
        <f t="shared" si="62"/>
        <v/>
      </c>
      <c r="BR76" s="49" t="str">
        <f t="shared" si="62"/>
        <v/>
      </c>
      <c r="BS76" s="49" t="str">
        <f t="shared" si="62"/>
        <v/>
      </c>
      <c r="BT76" s="49" t="str">
        <f t="shared" si="62"/>
        <v/>
      </c>
      <c r="BU76" s="49" t="str">
        <f t="shared" si="62"/>
        <v/>
      </c>
      <c r="BV76" s="49" t="str">
        <f t="shared" si="62"/>
        <v/>
      </c>
      <c r="BW76" s="49" t="str">
        <f t="shared" si="62"/>
        <v/>
      </c>
      <c r="BY76" s="49" t="str">
        <f t="shared" si="63"/>
        <v/>
      </c>
      <c r="BZ76" s="49" t="str">
        <f t="shared" si="63"/>
        <v/>
      </c>
      <c r="CA76" s="49" t="str">
        <f t="shared" si="63"/>
        <v/>
      </c>
      <c r="CB76" s="49" t="str">
        <f t="shared" si="63"/>
        <v/>
      </c>
      <c r="CC76" s="49" t="str">
        <f t="shared" si="63"/>
        <v/>
      </c>
      <c r="CD76" s="49" t="str">
        <f t="shared" si="63"/>
        <v/>
      </c>
      <c r="CE76" s="49" t="str">
        <f t="shared" si="63"/>
        <v/>
      </c>
      <c r="CF76" s="49" t="str">
        <f t="shared" si="63"/>
        <v/>
      </c>
      <c r="CG76" s="49" t="str">
        <f t="shared" si="63"/>
        <v/>
      </c>
      <c r="CH76" s="49" t="str">
        <f t="shared" si="63"/>
        <v/>
      </c>
      <c r="CI76" s="49" t="str">
        <f t="shared" si="63"/>
        <v/>
      </c>
      <c r="CJ76" s="49" t="str">
        <f t="shared" si="63"/>
        <v/>
      </c>
      <c r="CK76" s="49" t="str">
        <f t="shared" si="63"/>
        <v/>
      </c>
      <c r="CL76" s="49" t="str">
        <f t="shared" si="64"/>
        <v/>
      </c>
      <c r="CM76" s="3"/>
      <c r="CN76" s="49" t="str">
        <f t="shared" si="65"/>
        <v/>
      </c>
      <c r="CO76" s="49" t="str">
        <f t="shared" si="66"/>
        <v/>
      </c>
      <c r="CP76" s="49" t="str">
        <f t="shared" si="66"/>
        <v/>
      </c>
      <c r="CQ76" s="49" t="str">
        <f t="shared" si="66"/>
        <v/>
      </c>
      <c r="CR76" s="49" t="str">
        <f t="shared" si="66"/>
        <v/>
      </c>
      <c r="CS76" s="49" t="str">
        <f t="shared" si="66"/>
        <v/>
      </c>
      <c r="CT76" s="49" t="str">
        <f t="shared" si="66"/>
        <v/>
      </c>
      <c r="CU76" s="49" t="str">
        <f t="shared" si="66"/>
        <v/>
      </c>
      <c r="CW76" s="49" t="str">
        <f t="shared" si="67"/>
        <v/>
      </c>
      <c r="CX76" s="49" t="str">
        <f t="shared" si="67"/>
        <v/>
      </c>
      <c r="CY76" s="49" t="str">
        <f t="shared" si="67"/>
        <v/>
      </c>
      <c r="CZ76" s="49" t="str">
        <f t="shared" si="67"/>
        <v/>
      </c>
      <c r="DA76" s="49" t="str">
        <f t="shared" si="67"/>
        <v/>
      </c>
      <c r="DB76" s="49" t="str">
        <f t="shared" si="67"/>
        <v/>
      </c>
      <c r="DC76" s="49" t="str">
        <f t="shared" si="67"/>
        <v/>
      </c>
      <c r="DD76" s="49" t="str">
        <f t="shared" si="67"/>
        <v/>
      </c>
      <c r="DE76" s="52" t="str">
        <f t="shared" si="68"/>
        <v/>
      </c>
      <c r="DG76" s="49" t="str">
        <f t="shared" si="69"/>
        <v/>
      </c>
      <c r="DH76" s="49" t="str">
        <f t="shared" si="70"/>
        <v/>
      </c>
      <c r="DI76" s="49" t="str">
        <f t="shared" si="70"/>
        <v/>
      </c>
      <c r="DK76" s="49" t="str">
        <f t="shared" si="71"/>
        <v/>
      </c>
      <c r="DL76" s="49" t="str">
        <f t="shared" si="71"/>
        <v/>
      </c>
      <c r="DM76" s="49" t="str">
        <f t="shared" si="71"/>
        <v/>
      </c>
      <c r="DN76" s="57" t="str">
        <f t="shared" si="72"/>
        <v/>
      </c>
      <c r="DP76" s="49" t="str">
        <f t="shared" si="73"/>
        <v/>
      </c>
      <c r="DQ76" s="49" t="str">
        <f t="shared" si="74"/>
        <v/>
      </c>
      <c r="DR76" s="49" t="str">
        <f t="shared" si="74"/>
        <v/>
      </c>
      <c r="DS76" s="49" t="str">
        <f t="shared" si="74"/>
        <v/>
      </c>
      <c r="DU76" s="49" t="str">
        <f t="shared" si="75"/>
        <v/>
      </c>
      <c r="DV76" s="49" t="str">
        <f t="shared" si="76"/>
        <v/>
      </c>
      <c r="DW76" s="49" t="str">
        <f t="shared" si="76"/>
        <v/>
      </c>
      <c r="DX76" s="49" t="str">
        <f t="shared" si="76"/>
        <v/>
      </c>
      <c r="DY76" s="57" t="str">
        <f t="shared" si="82"/>
        <v/>
      </c>
      <c r="EA76" s="49" t="str">
        <f t="shared" si="77"/>
        <v/>
      </c>
      <c r="EB76" s="49" t="str">
        <f t="shared" si="78"/>
        <v/>
      </c>
      <c r="EC76" s="49" t="str">
        <f t="shared" si="78"/>
        <v/>
      </c>
      <c r="ED76" s="49" t="str">
        <f t="shared" si="78"/>
        <v/>
      </c>
      <c r="EE76" s="49" t="str">
        <f t="shared" si="78"/>
        <v/>
      </c>
      <c r="EG76" s="49" t="str">
        <f t="shared" si="83"/>
        <v/>
      </c>
      <c r="EH76" s="49" t="str">
        <f t="shared" si="79"/>
        <v/>
      </c>
      <c r="EI76" s="49" t="str">
        <f t="shared" si="79"/>
        <v/>
      </c>
      <c r="EJ76" s="49" t="str">
        <f t="shared" si="79"/>
        <v/>
      </c>
      <c r="EK76" s="49" t="str">
        <f t="shared" si="79"/>
        <v/>
      </c>
      <c r="EL76" s="57" t="str">
        <f t="shared" si="84"/>
        <v/>
      </c>
    </row>
    <row r="77" spans="1:142" ht="15" customHeight="1">
      <c r="A77" s="713"/>
      <c r="B77" s="731"/>
      <c r="C77" s="731"/>
      <c r="D77" s="732"/>
      <c r="E77" s="732"/>
      <c r="F77" s="732"/>
      <c r="G77" s="732"/>
      <c r="H77" s="732"/>
      <c r="I77" s="732"/>
      <c r="J77" s="732"/>
      <c r="K77" s="732"/>
      <c r="L77" s="732"/>
      <c r="M77" s="733"/>
      <c r="N77" s="733"/>
      <c r="O77" s="734"/>
      <c r="P77" s="734"/>
      <c r="Q77" s="722"/>
      <c r="R77" s="722"/>
      <c r="S77" s="722"/>
      <c r="T77" s="722"/>
      <c r="U77" s="722"/>
      <c r="V77" s="722"/>
      <c r="W77" s="722"/>
      <c r="X77" s="722"/>
      <c r="Y77" s="722"/>
      <c r="Z77" s="722"/>
      <c r="AA77" s="722"/>
      <c r="AB77" s="722"/>
      <c r="AC77" s="722"/>
      <c r="AD77" s="722"/>
      <c r="AE77" s="722"/>
      <c r="AF77" s="722"/>
      <c r="AG77" s="722"/>
      <c r="AH77" s="722"/>
      <c r="AI77" s="722"/>
      <c r="AJ77" s="722"/>
      <c r="AK77" s="722"/>
      <c r="AL77" s="722"/>
      <c r="AM77" s="722"/>
      <c r="AN77" s="722"/>
      <c r="AO77" s="722"/>
      <c r="AP77" s="215">
        <v>77</v>
      </c>
      <c r="AQ77" s="290" t="str">
        <f t="shared" si="57"/>
        <v/>
      </c>
      <c r="AR77" s="215" t="str">
        <f>IF(ISBLANK($B77),"",IF(OR($J$3="PH",$J$3="MS",$J$3="ME"),IF(AND(N(AQ77)&gt;=2,N(AQ77)&lt;=1),"PASS",IF(AQ77="INC","REM","Ongoing")),IF(AND(N(AQ77)&lt;=3,N(AQ77)&gt;=1),"PASS",IF(AQ77="INC","REM","FAIL"))))</f>
        <v/>
      </c>
      <c r="AS77" s="3"/>
      <c r="AT77" s="49" t="str">
        <f t="shared" si="81"/>
        <v/>
      </c>
      <c r="AU77" s="49" t="str">
        <f t="shared" si="81"/>
        <v/>
      </c>
      <c r="AV77" s="49" t="str">
        <f t="shared" si="81"/>
        <v/>
      </c>
      <c r="AW77" s="49" t="str">
        <f t="shared" si="81"/>
        <v/>
      </c>
      <c r="AX77" s="49" t="str">
        <f t="shared" si="81"/>
        <v/>
      </c>
      <c r="AY77" s="49" t="str">
        <f t="shared" si="81"/>
        <v/>
      </c>
      <c r="AZ77" s="49" t="str">
        <f t="shared" si="81"/>
        <v/>
      </c>
      <c r="BA77" s="42"/>
      <c r="BB77" s="49" t="str">
        <f t="shared" si="59"/>
        <v/>
      </c>
      <c r="BC77" s="49" t="str">
        <f t="shared" si="59"/>
        <v/>
      </c>
      <c r="BD77" s="49" t="str">
        <f t="shared" si="59"/>
        <v/>
      </c>
      <c r="BE77" s="49" t="str">
        <f t="shared" si="59"/>
        <v/>
      </c>
      <c r="BF77" s="49" t="str">
        <f t="shared" si="59"/>
        <v/>
      </c>
      <c r="BG77" s="49" t="str">
        <f t="shared" si="59"/>
        <v/>
      </c>
      <c r="BH77" s="49" t="str">
        <f t="shared" si="59"/>
        <v/>
      </c>
      <c r="BI77" s="49" t="str">
        <f t="shared" si="60"/>
        <v/>
      </c>
      <c r="BJ77" s="3"/>
      <c r="BK77" s="49" t="str">
        <f t="shared" si="61"/>
        <v/>
      </c>
      <c r="BL77" s="49" t="str">
        <f t="shared" si="62"/>
        <v/>
      </c>
      <c r="BM77" s="49" t="str">
        <f t="shared" si="62"/>
        <v/>
      </c>
      <c r="BN77" s="49" t="str">
        <f t="shared" si="62"/>
        <v/>
      </c>
      <c r="BO77" s="49" t="str">
        <f t="shared" si="62"/>
        <v/>
      </c>
      <c r="BP77" s="49" t="str">
        <f t="shared" si="62"/>
        <v/>
      </c>
      <c r="BQ77" s="49" t="str">
        <f t="shared" si="62"/>
        <v/>
      </c>
      <c r="BR77" s="49" t="str">
        <f t="shared" si="62"/>
        <v/>
      </c>
      <c r="BS77" s="49" t="str">
        <f t="shared" si="62"/>
        <v/>
      </c>
      <c r="BT77" s="49" t="str">
        <f t="shared" si="62"/>
        <v/>
      </c>
      <c r="BU77" s="49" t="str">
        <f t="shared" si="62"/>
        <v/>
      </c>
      <c r="BV77" s="49" t="str">
        <f t="shared" si="62"/>
        <v/>
      </c>
      <c r="BW77" s="49" t="str">
        <f t="shared" si="62"/>
        <v/>
      </c>
      <c r="BY77" s="49" t="str">
        <f t="shared" si="63"/>
        <v/>
      </c>
      <c r="BZ77" s="49" t="str">
        <f t="shared" si="63"/>
        <v/>
      </c>
      <c r="CA77" s="49" t="str">
        <f t="shared" si="63"/>
        <v/>
      </c>
      <c r="CB77" s="49" t="str">
        <f t="shared" si="63"/>
        <v/>
      </c>
      <c r="CC77" s="49" t="str">
        <f t="shared" si="63"/>
        <v/>
      </c>
      <c r="CD77" s="49" t="str">
        <f t="shared" si="63"/>
        <v/>
      </c>
      <c r="CE77" s="49" t="str">
        <f t="shared" si="63"/>
        <v/>
      </c>
      <c r="CF77" s="49" t="str">
        <f t="shared" si="63"/>
        <v/>
      </c>
      <c r="CG77" s="49" t="str">
        <f t="shared" si="63"/>
        <v/>
      </c>
      <c r="CH77" s="49" t="str">
        <f t="shared" si="63"/>
        <v/>
      </c>
      <c r="CI77" s="49" t="str">
        <f t="shared" si="63"/>
        <v/>
      </c>
      <c r="CJ77" s="49" t="str">
        <f t="shared" si="63"/>
        <v/>
      </c>
      <c r="CK77" s="49" t="str">
        <f t="shared" si="63"/>
        <v/>
      </c>
      <c r="CL77" s="49" t="str">
        <f t="shared" si="64"/>
        <v/>
      </c>
      <c r="CM77" s="3"/>
      <c r="CN77" s="49" t="str">
        <f t="shared" si="65"/>
        <v/>
      </c>
      <c r="CO77" s="49" t="str">
        <f t="shared" si="66"/>
        <v/>
      </c>
      <c r="CP77" s="49" t="str">
        <f t="shared" si="66"/>
        <v/>
      </c>
      <c r="CQ77" s="49" t="str">
        <f t="shared" si="66"/>
        <v/>
      </c>
      <c r="CR77" s="49" t="str">
        <f t="shared" si="66"/>
        <v/>
      </c>
      <c r="CS77" s="49" t="str">
        <f t="shared" si="66"/>
        <v/>
      </c>
      <c r="CT77" s="49" t="str">
        <f t="shared" si="66"/>
        <v/>
      </c>
      <c r="CU77" s="49" t="str">
        <f t="shared" si="66"/>
        <v/>
      </c>
      <c r="CW77" s="49" t="str">
        <f t="shared" si="67"/>
        <v/>
      </c>
      <c r="CX77" s="49" t="str">
        <f t="shared" si="67"/>
        <v/>
      </c>
      <c r="CY77" s="49" t="str">
        <f t="shared" si="67"/>
        <v/>
      </c>
      <c r="CZ77" s="49" t="str">
        <f t="shared" si="67"/>
        <v/>
      </c>
      <c r="DA77" s="49" t="str">
        <f t="shared" si="67"/>
        <v/>
      </c>
      <c r="DB77" s="49" t="str">
        <f t="shared" si="67"/>
        <v/>
      </c>
      <c r="DC77" s="49" t="str">
        <f t="shared" si="67"/>
        <v/>
      </c>
      <c r="DD77" s="49" t="str">
        <f t="shared" si="67"/>
        <v/>
      </c>
      <c r="DE77" s="52" t="str">
        <f t="shared" si="68"/>
        <v/>
      </c>
      <c r="DG77" s="49" t="str">
        <f t="shared" si="69"/>
        <v/>
      </c>
      <c r="DH77" s="49" t="str">
        <f t="shared" si="70"/>
        <v/>
      </c>
      <c r="DI77" s="49" t="str">
        <f t="shared" si="70"/>
        <v/>
      </c>
      <c r="DK77" s="49" t="str">
        <f t="shared" si="71"/>
        <v/>
      </c>
      <c r="DL77" s="49" t="str">
        <f t="shared" si="71"/>
        <v/>
      </c>
      <c r="DM77" s="49" t="str">
        <f t="shared" si="71"/>
        <v/>
      </c>
      <c r="DN77" s="57" t="str">
        <f t="shared" si="72"/>
        <v/>
      </c>
      <c r="DP77" s="49" t="str">
        <f t="shared" si="73"/>
        <v/>
      </c>
      <c r="DQ77" s="49" t="str">
        <f t="shared" si="74"/>
        <v/>
      </c>
      <c r="DR77" s="49" t="str">
        <f t="shared" si="74"/>
        <v/>
      </c>
      <c r="DS77" s="49" t="str">
        <f t="shared" si="74"/>
        <v/>
      </c>
      <c r="DU77" s="49" t="str">
        <f t="shared" si="75"/>
        <v/>
      </c>
      <c r="DV77" s="49" t="str">
        <f t="shared" si="76"/>
        <v/>
      </c>
      <c r="DW77" s="49" t="str">
        <f t="shared" si="76"/>
        <v/>
      </c>
      <c r="DX77" s="49" t="str">
        <f t="shared" si="76"/>
        <v/>
      </c>
      <c r="DY77" s="57" t="str">
        <f t="shared" si="82"/>
        <v/>
      </c>
      <c r="EA77" s="49" t="str">
        <f t="shared" si="77"/>
        <v/>
      </c>
      <c r="EB77" s="49" t="str">
        <f t="shared" si="78"/>
        <v/>
      </c>
      <c r="EC77" s="49" t="str">
        <f t="shared" si="78"/>
        <v/>
      </c>
      <c r="ED77" s="49" t="str">
        <f t="shared" si="78"/>
        <v/>
      </c>
      <c r="EE77" s="49" t="str">
        <f t="shared" si="78"/>
        <v/>
      </c>
      <c r="EG77" s="49" t="str">
        <f t="shared" si="83"/>
        <v/>
      </c>
      <c r="EH77" s="49" t="str">
        <f t="shared" si="79"/>
        <v/>
      </c>
      <c r="EI77" s="49" t="str">
        <f t="shared" si="79"/>
        <v/>
      </c>
      <c r="EJ77" s="49" t="str">
        <f t="shared" si="79"/>
        <v/>
      </c>
      <c r="EK77" s="49" t="str">
        <f t="shared" si="79"/>
        <v/>
      </c>
      <c r="EL77" s="57" t="str">
        <f t="shared" si="84"/>
        <v/>
      </c>
    </row>
    <row r="78" spans="1:142" ht="15" customHeight="1">
      <c r="A78" s="713"/>
      <c r="B78" s="731"/>
      <c r="C78" s="731"/>
      <c r="D78" s="732"/>
      <c r="E78" s="732"/>
      <c r="F78" s="732"/>
      <c r="G78" s="732"/>
      <c r="H78" s="732"/>
      <c r="I78" s="732"/>
      <c r="J78" s="732"/>
      <c r="K78" s="732"/>
      <c r="L78" s="732"/>
      <c r="M78" s="733"/>
      <c r="N78" s="733"/>
      <c r="O78" s="734"/>
      <c r="P78" s="734"/>
      <c r="Q78" s="722"/>
      <c r="R78" s="722"/>
      <c r="S78" s="722"/>
      <c r="T78" s="722"/>
      <c r="U78" s="722"/>
      <c r="V78" s="722"/>
      <c r="W78" s="722"/>
      <c r="X78" s="722"/>
      <c r="Y78" s="722"/>
      <c r="Z78" s="722"/>
      <c r="AA78" s="722"/>
      <c r="AB78" s="722"/>
      <c r="AC78" s="722"/>
      <c r="AD78" s="722"/>
      <c r="AE78" s="722"/>
      <c r="AF78" s="722"/>
      <c r="AG78" s="722"/>
      <c r="AH78" s="722"/>
      <c r="AI78" s="722"/>
      <c r="AJ78" s="722"/>
      <c r="AK78" s="722"/>
      <c r="AL78" s="722"/>
      <c r="AM78" s="722"/>
      <c r="AN78" s="722"/>
      <c r="AO78" s="722"/>
      <c r="AP78" s="215">
        <v>79</v>
      </c>
      <c r="AQ78" s="290" t="str">
        <f t="shared" si="57"/>
        <v/>
      </c>
      <c r="AR78" s="215" t="str">
        <f t="shared" si="80"/>
        <v/>
      </c>
      <c r="AS78" s="3"/>
      <c r="AT78" s="49" t="str">
        <f t="shared" si="81"/>
        <v/>
      </c>
      <c r="AU78" s="49" t="str">
        <f t="shared" si="81"/>
        <v/>
      </c>
      <c r="AV78" s="49" t="str">
        <f t="shared" si="81"/>
        <v/>
      </c>
      <c r="AW78" s="49" t="str">
        <f t="shared" si="81"/>
        <v/>
      </c>
      <c r="AX78" s="49" t="str">
        <f t="shared" si="81"/>
        <v/>
      </c>
      <c r="AY78" s="49" t="str">
        <f t="shared" si="81"/>
        <v/>
      </c>
      <c r="AZ78" s="49" t="str">
        <f t="shared" si="81"/>
        <v/>
      </c>
      <c r="BA78" s="42"/>
      <c r="BB78" s="49" t="str">
        <f t="shared" si="59"/>
        <v/>
      </c>
      <c r="BC78" s="49" t="str">
        <f t="shared" si="59"/>
        <v/>
      </c>
      <c r="BD78" s="49" t="str">
        <f t="shared" si="59"/>
        <v/>
      </c>
      <c r="BE78" s="49" t="str">
        <f t="shared" si="59"/>
        <v/>
      </c>
      <c r="BF78" s="49" t="str">
        <f t="shared" si="59"/>
        <v/>
      </c>
      <c r="BG78" s="49" t="str">
        <f t="shared" si="59"/>
        <v/>
      </c>
      <c r="BH78" s="49" t="str">
        <f t="shared" si="59"/>
        <v/>
      </c>
      <c r="BI78" s="49" t="str">
        <f t="shared" si="60"/>
        <v/>
      </c>
      <c r="BJ78" s="3"/>
      <c r="BK78" s="49" t="str">
        <f t="shared" si="61"/>
        <v/>
      </c>
      <c r="BL78" s="49" t="str">
        <f t="shared" si="62"/>
        <v/>
      </c>
      <c r="BM78" s="49" t="str">
        <f t="shared" si="62"/>
        <v/>
      </c>
      <c r="BN78" s="49" t="str">
        <f t="shared" si="62"/>
        <v/>
      </c>
      <c r="BO78" s="49" t="str">
        <f t="shared" si="62"/>
        <v/>
      </c>
      <c r="BP78" s="49" t="str">
        <f t="shared" si="62"/>
        <v/>
      </c>
      <c r="BQ78" s="49" t="str">
        <f t="shared" si="62"/>
        <v/>
      </c>
      <c r="BR78" s="49" t="str">
        <f t="shared" si="62"/>
        <v/>
      </c>
      <c r="BS78" s="49" t="str">
        <f t="shared" si="62"/>
        <v/>
      </c>
      <c r="BT78" s="49" t="str">
        <f t="shared" si="62"/>
        <v/>
      </c>
      <c r="BU78" s="49" t="str">
        <f t="shared" si="62"/>
        <v/>
      </c>
      <c r="BV78" s="49" t="str">
        <f t="shared" si="62"/>
        <v/>
      </c>
      <c r="BW78" s="49" t="str">
        <f t="shared" si="62"/>
        <v/>
      </c>
      <c r="BY78" s="49" t="str">
        <f t="shared" si="63"/>
        <v/>
      </c>
      <c r="BZ78" s="49" t="str">
        <f t="shared" si="63"/>
        <v/>
      </c>
      <c r="CA78" s="49" t="str">
        <f t="shared" si="63"/>
        <v/>
      </c>
      <c r="CB78" s="49" t="str">
        <f t="shared" si="63"/>
        <v/>
      </c>
      <c r="CC78" s="49" t="str">
        <f t="shared" si="63"/>
        <v/>
      </c>
      <c r="CD78" s="49" t="str">
        <f t="shared" si="63"/>
        <v/>
      </c>
      <c r="CE78" s="49" t="str">
        <f t="shared" si="63"/>
        <v/>
      </c>
      <c r="CF78" s="49" t="str">
        <f t="shared" si="63"/>
        <v/>
      </c>
      <c r="CG78" s="49" t="str">
        <f t="shared" si="63"/>
        <v/>
      </c>
      <c r="CH78" s="49" t="str">
        <f t="shared" si="63"/>
        <v/>
      </c>
      <c r="CI78" s="49" t="str">
        <f t="shared" si="63"/>
        <v/>
      </c>
      <c r="CJ78" s="49" t="str">
        <f t="shared" si="63"/>
        <v/>
      </c>
      <c r="CK78" s="49" t="str">
        <f t="shared" si="63"/>
        <v/>
      </c>
      <c r="CL78" s="49" t="str">
        <f t="shared" si="64"/>
        <v/>
      </c>
      <c r="CM78" s="3"/>
      <c r="CN78" s="49" t="str">
        <f t="shared" si="65"/>
        <v/>
      </c>
      <c r="CO78" s="49" t="str">
        <f t="shared" si="66"/>
        <v/>
      </c>
      <c r="CP78" s="49" t="str">
        <f t="shared" si="66"/>
        <v/>
      </c>
      <c r="CQ78" s="49" t="str">
        <f t="shared" si="66"/>
        <v/>
      </c>
      <c r="CR78" s="49" t="str">
        <f t="shared" si="66"/>
        <v/>
      </c>
      <c r="CS78" s="49" t="str">
        <f t="shared" si="66"/>
        <v/>
      </c>
      <c r="CT78" s="49" t="str">
        <f t="shared" si="66"/>
        <v/>
      </c>
      <c r="CU78" s="49" t="str">
        <f t="shared" si="66"/>
        <v/>
      </c>
      <c r="CW78" s="49" t="str">
        <f t="shared" si="67"/>
        <v/>
      </c>
      <c r="CX78" s="49" t="str">
        <f t="shared" si="67"/>
        <v/>
      </c>
      <c r="CY78" s="49" t="str">
        <f t="shared" si="67"/>
        <v/>
      </c>
      <c r="CZ78" s="49" t="str">
        <f t="shared" si="67"/>
        <v/>
      </c>
      <c r="DA78" s="49" t="str">
        <f t="shared" si="67"/>
        <v/>
      </c>
      <c r="DB78" s="49" t="str">
        <f t="shared" si="67"/>
        <v/>
      </c>
      <c r="DC78" s="49" t="str">
        <f t="shared" si="67"/>
        <v/>
      </c>
      <c r="DD78" s="49" t="str">
        <f t="shared" si="67"/>
        <v/>
      </c>
      <c r="DE78" s="52" t="str">
        <f t="shared" si="68"/>
        <v/>
      </c>
      <c r="DG78" s="49" t="str">
        <f t="shared" si="69"/>
        <v/>
      </c>
      <c r="DH78" s="49" t="str">
        <f t="shared" si="70"/>
        <v/>
      </c>
      <c r="DI78" s="49" t="str">
        <f t="shared" si="70"/>
        <v/>
      </c>
      <c r="DK78" s="49" t="str">
        <f t="shared" si="71"/>
        <v/>
      </c>
      <c r="DL78" s="49" t="str">
        <f t="shared" si="71"/>
        <v/>
      </c>
      <c r="DM78" s="49" t="str">
        <f t="shared" si="71"/>
        <v/>
      </c>
      <c r="DN78" s="57" t="str">
        <f t="shared" si="72"/>
        <v/>
      </c>
      <c r="DP78" s="49" t="str">
        <f t="shared" si="73"/>
        <v/>
      </c>
      <c r="DQ78" s="49" t="str">
        <f t="shared" si="74"/>
        <v/>
      </c>
      <c r="DR78" s="49" t="str">
        <f t="shared" si="74"/>
        <v/>
      </c>
      <c r="DS78" s="49" t="str">
        <f t="shared" si="74"/>
        <v/>
      </c>
      <c r="DU78" s="49" t="str">
        <f t="shared" si="75"/>
        <v/>
      </c>
      <c r="DV78" s="49" t="str">
        <f t="shared" si="76"/>
        <v/>
      </c>
      <c r="DW78" s="49" t="str">
        <f t="shared" si="76"/>
        <v/>
      </c>
      <c r="DX78" s="49" t="str">
        <f t="shared" si="76"/>
        <v/>
      </c>
      <c r="DY78" s="57" t="str">
        <f t="shared" si="82"/>
        <v/>
      </c>
      <c r="EA78" s="49" t="str">
        <f t="shared" si="77"/>
        <v/>
      </c>
      <c r="EB78" s="49" t="str">
        <f t="shared" si="78"/>
        <v/>
      </c>
      <c r="EC78" s="49" t="str">
        <f t="shared" si="78"/>
        <v/>
      </c>
      <c r="ED78" s="49" t="str">
        <f t="shared" si="78"/>
        <v/>
      </c>
      <c r="EE78" s="49" t="str">
        <f t="shared" si="78"/>
        <v/>
      </c>
      <c r="EG78" s="49" t="str">
        <f t="shared" si="83"/>
        <v/>
      </c>
      <c r="EH78" s="49" t="str">
        <f t="shared" si="79"/>
        <v/>
      </c>
      <c r="EI78" s="49" t="str">
        <f t="shared" si="79"/>
        <v/>
      </c>
      <c r="EJ78" s="49" t="str">
        <f t="shared" si="79"/>
        <v/>
      </c>
      <c r="EK78" s="49" t="str">
        <f t="shared" si="79"/>
        <v/>
      </c>
      <c r="EL78" s="57" t="str">
        <f t="shared" si="84"/>
        <v/>
      </c>
    </row>
    <row r="79" spans="1:142" ht="15" customHeight="1">
      <c r="A79" s="713"/>
      <c r="B79" s="731"/>
      <c r="C79" s="731"/>
      <c r="D79" s="732"/>
      <c r="E79" s="732"/>
      <c r="F79" s="732"/>
      <c r="G79" s="732"/>
      <c r="H79" s="732"/>
      <c r="I79" s="732"/>
      <c r="J79" s="732"/>
      <c r="K79" s="732"/>
      <c r="L79" s="732"/>
      <c r="M79" s="733"/>
      <c r="N79" s="733"/>
      <c r="O79" s="734"/>
      <c r="P79" s="734"/>
      <c r="Q79" s="722"/>
      <c r="R79" s="722"/>
      <c r="S79" s="722"/>
      <c r="T79" s="722"/>
      <c r="U79" s="722"/>
      <c r="V79" s="722"/>
      <c r="W79" s="722"/>
      <c r="X79" s="722"/>
      <c r="Y79" s="722"/>
      <c r="Z79" s="722"/>
      <c r="AA79" s="722"/>
      <c r="AB79" s="722"/>
      <c r="AC79" s="722"/>
      <c r="AD79" s="722"/>
      <c r="AE79" s="722"/>
      <c r="AF79" s="722"/>
      <c r="AG79" s="722"/>
      <c r="AH79" s="722"/>
      <c r="AI79" s="722"/>
      <c r="AJ79" s="722"/>
      <c r="AK79" s="722"/>
      <c r="AL79" s="722"/>
      <c r="AM79" s="722"/>
      <c r="AN79" s="722"/>
      <c r="AO79" s="722"/>
      <c r="AP79" s="215">
        <v>78</v>
      </c>
      <c r="AQ79" s="290" t="str">
        <f t="shared" si="57"/>
        <v/>
      </c>
      <c r="AR79" s="215" t="str">
        <f t="shared" si="80"/>
        <v/>
      </c>
      <c r="AS79" s="3"/>
      <c r="AT79" s="49" t="str">
        <f t="shared" si="81"/>
        <v/>
      </c>
      <c r="AU79" s="49" t="str">
        <f t="shared" si="81"/>
        <v/>
      </c>
      <c r="AV79" s="49" t="str">
        <f t="shared" si="81"/>
        <v/>
      </c>
      <c r="AW79" s="49" t="str">
        <f t="shared" si="81"/>
        <v/>
      </c>
      <c r="AX79" s="49" t="str">
        <f t="shared" si="81"/>
        <v/>
      </c>
      <c r="AY79" s="49" t="str">
        <f t="shared" si="81"/>
        <v/>
      </c>
      <c r="AZ79" s="49" t="str">
        <f t="shared" si="81"/>
        <v/>
      </c>
      <c r="BA79" s="42"/>
      <c r="BB79" s="49" t="str">
        <f t="shared" si="59"/>
        <v/>
      </c>
      <c r="BC79" s="49" t="str">
        <f t="shared" si="59"/>
        <v/>
      </c>
      <c r="BD79" s="49" t="str">
        <f t="shared" si="59"/>
        <v/>
      </c>
      <c r="BE79" s="49" t="str">
        <f t="shared" si="59"/>
        <v/>
      </c>
      <c r="BF79" s="49" t="str">
        <f t="shared" si="59"/>
        <v/>
      </c>
      <c r="BG79" s="49" t="str">
        <f t="shared" si="59"/>
        <v/>
      </c>
      <c r="BH79" s="49" t="str">
        <f t="shared" si="59"/>
        <v/>
      </c>
      <c r="BI79" s="49" t="str">
        <f t="shared" si="60"/>
        <v/>
      </c>
      <c r="BJ79" s="3"/>
      <c r="BK79" s="49" t="str">
        <f t="shared" si="61"/>
        <v/>
      </c>
      <c r="BL79" s="49" t="str">
        <f t="shared" si="62"/>
        <v/>
      </c>
      <c r="BM79" s="49" t="str">
        <f t="shared" si="62"/>
        <v/>
      </c>
      <c r="BN79" s="49" t="str">
        <f t="shared" si="62"/>
        <v/>
      </c>
      <c r="BO79" s="49" t="str">
        <f t="shared" si="62"/>
        <v/>
      </c>
      <c r="BP79" s="49" t="str">
        <f t="shared" si="62"/>
        <v/>
      </c>
      <c r="BQ79" s="49" t="str">
        <f t="shared" si="62"/>
        <v/>
      </c>
      <c r="BR79" s="49" t="str">
        <f t="shared" si="62"/>
        <v/>
      </c>
      <c r="BS79" s="49" t="str">
        <f t="shared" si="62"/>
        <v/>
      </c>
      <c r="BT79" s="49" t="str">
        <f t="shared" si="62"/>
        <v/>
      </c>
      <c r="BU79" s="49" t="str">
        <f t="shared" si="62"/>
        <v/>
      </c>
      <c r="BV79" s="49" t="str">
        <f t="shared" si="62"/>
        <v/>
      </c>
      <c r="BW79" s="49" t="str">
        <f t="shared" si="62"/>
        <v/>
      </c>
      <c r="BY79" s="49" t="str">
        <f t="shared" si="63"/>
        <v/>
      </c>
      <c r="BZ79" s="49" t="str">
        <f t="shared" si="63"/>
        <v/>
      </c>
      <c r="CA79" s="49" t="str">
        <f t="shared" si="63"/>
        <v/>
      </c>
      <c r="CB79" s="49" t="str">
        <f t="shared" si="63"/>
        <v/>
      </c>
      <c r="CC79" s="49" t="str">
        <f t="shared" si="63"/>
        <v/>
      </c>
      <c r="CD79" s="49" t="str">
        <f t="shared" si="63"/>
        <v/>
      </c>
      <c r="CE79" s="49" t="str">
        <f t="shared" si="63"/>
        <v/>
      </c>
      <c r="CF79" s="49" t="str">
        <f t="shared" si="63"/>
        <v/>
      </c>
      <c r="CG79" s="49" t="str">
        <f t="shared" si="63"/>
        <v/>
      </c>
      <c r="CH79" s="49" t="str">
        <f t="shared" si="63"/>
        <v/>
      </c>
      <c r="CI79" s="49" t="str">
        <f t="shared" si="63"/>
        <v/>
      </c>
      <c r="CJ79" s="49" t="str">
        <f t="shared" si="63"/>
        <v/>
      </c>
      <c r="CK79" s="49" t="str">
        <f t="shared" si="63"/>
        <v/>
      </c>
      <c r="CL79" s="49" t="str">
        <f t="shared" si="64"/>
        <v/>
      </c>
      <c r="CM79" s="3"/>
      <c r="CN79" s="49" t="str">
        <f t="shared" si="65"/>
        <v/>
      </c>
      <c r="CO79" s="49" t="str">
        <f t="shared" si="66"/>
        <v/>
      </c>
      <c r="CP79" s="49" t="str">
        <f t="shared" si="66"/>
        <v/>
      </c>
      <c r="CQ79" s="49" t="str">
        <f t="shared" si="66"/>
        <v/>
      </c>
      <c r="CR79" s="49" t="str">
        <f t="shared" si="66"/>
        <v/>
      </c>
      <c r="CS79" s="49" t="str">
        <f t="shared" si="66"/>
        <v/>
      </c>
      <c r="CT79" s="49" t="str">
        <f t="shared" si="66"/>
        <v/>
      </c>
      <c r="CU79" s="49" t="str">
        <f t="shared" si="66"/>
        <v/>
      </c>
      <c r="CW79" s="49" t="str">
        <f t="shared" si="67"/>
        <v/>
      </c>
      <c r="CX79" s="49" t="str">
        <f t="shared" si="67"/>
        <v/>
      </c>
      <c r="CY79" s="49" t="str">
        <f t="shared" si="67"/>
        <v/>
      </c>
      <c r="CZ79" s="49" t="str">
        <f t="shared" si="67"/>
        <v/>
      </c>
      <c r="DA79" s="49" t="str">
        <f t="shared" si="67"/>
        <v/>
      </c>
      <c r="DB79" s="49" t="str">
        <f t="shared" si="67"/>
        <v/>
      </c>
      <c r="DC79" s="49" t="str">
        <f t="shared" si="67"/>
        <v/>
      </c>
      <c r="DD79" s="49" t="str">
        <f t="shared" si="67"/>
        <v/>
      </c>
      <c r="DE79" s="52" t="str">
        <f t="shared" si="68"/>
        <v/>
      </c>
      <c r="DG79" s="49" t="str">
        <f t="shared" si="69"/>
        <v/>
      </c>
      <c r="DH79" s="49" t="str">
        <f t="shared" si="70"/>
        <v/>
      </c>
      <c r="DI79" s="49" t="str">
        <f t="shared" si="70"/>
        <v/>
      </c>
      <c r="DK79" s="49" t="str">
        <f t="shared" si="71"/>
        <v/>
      </c>
      <c r="DL79" s="49" t="str">
        <f t="shared" si="71"/>
        <v/>
      </c>
      <c r="DM79" s="49" t="str">
        <f t="shared" si="71"/>
        <v/>
      </c>
      <c r="DN79" s="57" t="str">
        <f t="shared" si="72"/>
        <v/>
      </c>
      <c r="DP79" s="49" t="str">
        <f t="shared" si="73"/>
        <v/>
      </c>
      <c r="DQ79" s="49" t="str">
        <f t="shared" si="74"/>
        <v/>
      </c>
      <c r="DR79" s="49" t="str">
        <f t="shared" si="74"/>
        <v/>
      </c>
      <c r="DS79" s="49" t="str">
        <f t="shared" si="74"/>
        <v/>
      </c>
      <c r="DU79" s="49" t="str">
        <f t="shared" si="75"/>
        <v/>
      </c>
      <c r="DV79" s="49" t="str">
        <f t="shared" si="76"/>
        <v/>
      </c>
      <c r="DW79" s="49" t="str">
        <f t="shared" si="76"/>
        <v/>
      </c>
      <c r="DX79" s="49" t="str">
        <f t="shared" si="76"/>
        <v/>
      </c>
      <c r="DY79" s="57" t="str">
        <f t="shared" si="82"/>
        <v/>
      </c>
      <c r="EA79" s="49" t="str">
        <f t="shared" si="77"/>
        <v/>
      </c>
      <c r="EB79" s="49" t="str">
        <f t="shared" si="78"/>
        <v/>
      </c>
      <c r="EC79" s="49" t="str">
        <f t="shared" si="78"/>
        <v/>
      </c>
      <c r="ED79" s="49" t="str">
        <f t="shared" si="78"/>
        <v/>
      </c>
      <c r="EE79" s="49" t="str">
        <f t="shared" si="78"/>
        <v/>
      </c>
      <c r="EG79" s="49" t="str">
        <f t="shared" si="83"/>
        <v/>
      </c>
      <c r="EH79" s="49" t="str">
        <f t="shared" si="79"/>
        <v/>
      </c>
      <c r="EI79" s="49" t="str">
        <f t="shared" si="79"/>
        <v/>
      </c>
      <c r="EJ79" s="49" t="str">
        <f t="shared" si="79"/>
        <v/>
      </c>
      <c r="EK79" s="49" t="str">
        <f t="shared" si="79"/>
        <v/>
      </c>
      <c r="EL79" s="57" t="str">
        <f t="shared" si="84"/>
        <v/>
      </c>
    </row>
    <row r="80" spans="1:142" ht="15" customHeight="1">
      <c r="A80" s="713"/>
      <c r="B80" s="731"/>
      <c r="C80" s="731"/>
      <c r="D80" s="732"/>
      <c r="E80" s="732"/>
      <c r="F80" s="732"/>
      <c r="G80" s="732"/>
      <c r="H80" s="732"/>
      <c r="I80" s="732"/>
      <c r="J80" s="732"/>
      <c r="K80" s="732"/>
      <c r="L80" s="732"/>
      <c r="M80" s="733"/>
      <c r="N80" s="733"/>
      <c r="O80" s="734"/>
      <c r="P80" s="734"/>
      <c r="Q80" s="722"/>
      <c r="R80" s="722"/>
      <c r="S80" s="722"/>
      <c r="T80" s="722"/>
      <c r="U80" s="722"/>
      <c r="V80" s="722"/>
      <c r="W80" s="722"/>
      <c r="X80" s="722"/>
      <c r="Y80" s="722"/>
      <c r="Z80" s="722"/>
      <c r="AA80" s="722"/>
      <c r="AB80" s="722"/>
      <c r="AC80" s="722"/>
      <c r="AD80" s="722"/>
      <c r="AE80" s="722"/>
      <c r="AF80" s="722"/>
      <c r="AG80" s="722"/>
      <c r="AH80" s="722"/>
      <c r="AI80" s="722"/>
      <c r="AJ80" s="722"/>
      <c r="AK80" s="722"/>
      <c r="AL80" s="722"/>
      <c r="AM80" s="722"/>
      <c r="AN80" s="722"/>
      <c r="AO80" s="722"/>
      <c r="AP80" s="215">
        <v>80</v>
      </c>
      <c r="AQ80" s="290" t="str">
        <f t="shared" si="57"/>
        <v/>
      </c>
      <c r="AR80" s="215" t="str">
        <f t="shared" si="80"/>
        <v/>
      </c>
      <c r="AS80" s="3"/>
      <c r="AT80" s="49" t="str">
        <f t="shared" si="81"/>
        <v/>
      </c>
      <c r="AU80" s="49" t="str">
        <f t="shared" si="81"/>
        <v/>
      </c>
      <c r="AV80" s="49" t="str">
        <f t="shared" si="81"/>
        <v/>
      </c>
      <c r="AW80" s="49" t="str">
        <f t="shared" si="81"/>
        <v/>
      </c>
      <c r="AX80" s="49" t="str">
        <f t="shared" si="81"/>
        <v/>
      </c>
      <c r="AY80" s="49" t="str">
        <f t="shared" si="81"/>
        <v/>
      </c>
      <c r="AZ80" s="49" t="str">
        <f t="shared" si="81"/>
        <v/>
      </c>
      <c r="BA80" s="42"/>
      <c r="BB80" s="49" t="str">
        <f t="shared" si="59"/>
        <v/>
      </c>
      <c r="BC80" s="49" t="str">
        <f t="shared" si="59"/>
        <v/>
      </c>
      <c r="BD80" s="49" t="str">
        <f t="shared" si="59"/>
        <v/>
      </c>
      <c r="BE80" s="49" t="str">
        <f t="shared" si="59"/>
        <v/>
      </c>
      <c r="BF80" s="49" t="str">
        <f t="shared" si="59"/>
        <v/>
      </c>
      <c r="BG80" s="49" t="str">
        <f t="shared" si="59"/>
        <v/>
      </c>
      <c r="BH80" s="49" t="str">
        <f t="shared" si="59"/>
        <v/>
      </c>
      <c r="BI80" s="49" t="str">
        <f t="shared" si="60"/>
        <v/>
      </c>
      <c r="BJ80" s="3"/>
      <c r="BK80" s="49" t="str">
        <f t="shared" si="61"/>
        <v/>
      </c>
      <c r="BL80" s="49" t="str">
        <f t="shared" si="62"/>
        <v/>
      </c>
      <c r="BM80" s="49" t="str">
        <f t="shared" si="62"/>
        <v/>
      </c>
      <c r="BN80" s="49" t="str">
        <f t="shared" si="62"/>
        <v/>
      </c>
      <c r="BO80" s="49" t="str">
        <f t="shared" si="62"/>
        <v/>
      </c>
      <c r="BP80" s="49" t="str">
        <f t="shared" si="62"/>
        <v/>
      </c>
      <c r="BQ80" s="49" t="str">
        <f t="shared" si="62"/>
        <v/>
      </c>
      <c r="BR80" s="49" t="str">
        <f t="shared" si="62"/>
        <v/>
      </c>
      <c r="BS80" s="49" t="str">
        <f t="shared" si="62"/>
        <v/>
      </c>
      <c r="BT80" s="49" t="str">
        <f t="shared" si="62"/>
        <v/>
      </c>
      <c r="BU80" s="49" t="str">
        <f t="shared" si="62"/>
        <v/>
      </c>
      <c r="BV80" s="49" t="str">
        <f t="shared" si="62"/>
        <v/>
      </c>
      <c r="BW80" s="49" t="str">
        <f t="shared" si="62"/>
        <v/>
      </c>
      <c r="BY80" s="49" t="str">
        <f t="shared" si="63"/>
        <v/>
      </c>
      <c r="BZ80" s="49" t="str">
        <f t="shared" si="63"/>
        <v/>
      </c>
      <c r="CA80" s="49" t="str">
        <f t="shared" si="63"/>
        <v/>
      </c>
      <c r="CB80" s="49" t="str">
        <f t="shared" si="63"/>
        <v/>
      </c>
      <c r="CC80" s="49" t="str">
        <f t="shared" si="63"/>
        <v/>
      </c>
      <c r="CD80" s="49" t="str">
        <f t="shared" si="63"/>
        <v/>
      </c>
      <c r="CE80" s="49" t="str">
        <f t="shared" si="63"/>
        <v/>
      </c>
      <c r="CF80" s="49" t="str">
        <f t="shared" si="63"/>
        <v/>
      </c>
      <c r="CG80" s="49" t="str">
        <f t="shared" si="63"/>
        <v/>
      </c>
      <c r="CH80" s="49" t="str">
        <f t="shared" si="63"/>
        <v/>
      </c>
      <c r="CI80" s="49" t="str">
        <f t="shared" si="63"/>
        <v/>
      </c>
      <c r="CJ80" s="49" t="str">
        <f t="shared" si="63"/>
        <v/>
      </c>
      <c r="CK80" s="49" t="str">
        <f t="shared" si="63"/>
        <v/>
      </c>
      <c r="CL80" s="49" t="str">
        <f t="shared" si="64"/>
        <v/>
      </c>
      <c r="CM80" s="3"/>
      <c r="CN80" s="49" t="str">
        <f t="shared" si="65"/>
        <v/>
      </c>
      <c r="CO80" s="49" t="str">
        <f t="shared" si="66"/>
        <v/>
      </c>
      <c r="CP80" s="49" t="str">
        <f t="shared" si="66"/>
        <v/>
      </c>
      <c r="CQ80" s="49" t="str">
        <f t="shared" si="66"/>
        <v/>
      </c>
      <c r="CR80" s="49" t="str">
        <f t="shared" si="66"/>
        <v/>
      </c>
      <c r="CS80" s="49" t="str">
        <f t="shared" si="66"/>
        <v/>
      </c>
      <c r="CT80" s="49" t="str">
        <f t="shared" si="66"/>
        <v/>
      </c>
      <c r="CU80" s="49" t="str">
        <f t="shared" si="66"/>
        <v/>
      </c>
      <c r="CW80" s="49" t="str">
        <f t="shared" si="67"/>
        <v/>
      </c>
      <c r="CX80" s="49" t="str">
        <f t="shared" si="67"/>
        <v/>
      </c>
      <c r="CY80" s="49" t="str">
        <f t="shared" si="67"/>
        <v/>
      </c>
      <c r="CZ80" s="49" t="str">
        <f t="shared" si="67"/>
        <v/>
      </c>
      <c r="DA80" s="49" t="str">
        <f t="shared" si="67"/>
        <v/>
      </c>
      <c r="DB80" s="49" t="str">
        <f t="shared" si="67"/>
        <v/>
      </c>
      <c r="DC80" s="49" t="str">
        <f t="shared" si="67"/>
        <v/>
      </c>
      <c r="DD80" s="49" t="str">
        <f t="shared" si="67"/>
        <v/>
      </c>
      <c r="DE80" s="52" t="str">
        <f t="shared" si="68"/>
        <v/>
      </c>
      <c r="DG80" s="49" t="str">
        <f t="shared" si="69"/>
        <v/>
      </c>
      <c r="DH80" s="49" t="str">
        <f t="shared" si="70"/>
        <v/>
      </c>
      <c r="DI80" s="49" t="str">
        <f t="shared" si="70"/>
        <v/>
      </c>
      <c r="DK80" s="49" t="str">
        <f t="shared" si="71"/>
        <v/>
      </c>
      <c r="DL80" s="49" t="str">
        <f t="shared" si="71"/>
        <v/>
      </c>
      <c r="DM80" s="49" t="str">
        <f t="shared" si="71"/>
        <v/>
      </c>
      <c r="DN80" s="57" t="str">
        <f t="shared" si="72"/>
        <v/>
      </c>
      <c r="DP80" s="49" t="str">
        <f t="shared" si="73"/>
        <v/>
      </c>
      <c r="DQ80" s="49" t="str">
        <f t="shared" si="74"/>
        <v/>
      </c>
      <c r="DR80" s="49" t="str">
        <f t="shared" si="74"/>
        <v/>
      </c>
      <c r="DS80" s="49" t="str">
        <f t="shared" si="74"/>
        <v/>
      </c>
      <c r="DU80" s="49" t="str">
        <f t="shared" si="75"/>
        <v/>
      </c>
      <c r="DV80" s="49" t="str">
        <f t="shared" si="76"/>
        <v/>
      </c>
      <c r="DW80" s="49" t="str">
        <f t="shared" si="76"/>
        <v/>
      </c>
      <c r="DX80" s="49" t="str">
        <f t="shared" si="76"/>
        <v/>
      </c>
      <c r="DY80" s="57" t="str">
        <f t="shared" si="82"/>
        <v/>
      </c>
      <c r="EA80" s="49" t="str">
        <f t="shared" si="77"/>
        <v/>
      </c>
      <c r="EB80" s="49" t="str">
        <f t="shared" si="78"/>
        <v/>
      </c>
      <c r="EC80" s="49" t="str">
        <f t="shared" si="78"/>
        <v/>
      </c>
      <c r="ED80" s="49" t="str">
        <f t="shared" si="78"/>
        <v/>
      </c>
      <c r="EE80" s="49" t="str">
        <f t="shared" si="78"/>
        <v/>
      </c>
      <c r="EG80" s="49" t="str">
        <f t="shared" si="83"/>
        <v/>
      </c>
      <c r="EH80" s="49" t="str">
        <f t="shared" si="79"/>
        <v/>
      </c>
      <c r="EI80" s="49" t="str">
        <f t="shared" si="79"/>
        <v/>
      </c>
      <c r="EJ80" s="49" t="str">
        <f t="shared" si="79"/>
        <v/>
      </c>
      <c r="EK80" s="49" t="str">
        <f t="shared" si="79"/>
        <v/>
      </c>
      <c r="EL80" s="57" t="str">
        <f t="shared" si="84"/>
        <v/>
      </c>
    </row>
    <row r="81" spans="1:142" ht="15" customHeight="1">
      <c r="A81" s="713"/>
      <c r="B81" s="731"/>
      <c r="C81" s="731"/>
      <c r="D81" s="732"/>
      <c r="E81" s="732"/>
      <c r="F81" s="732"/>
      <c r="G81" s="732"/>
      <c r="H81" s="732"/>
      <c r="I81" s="732"/>
      <c r="J81" s="732"/>
      <c r="K81" s="732"/>
      <c r="L81" s="732"/>
      <c r="M81" s="733"/>
      <c r="N81" s="733"/>
      <c r="O81" s="734"/>
      <c r="P81" s="734"/>
      <c r="Q81" s="722"/>
      <c r="R81" s="722"/>
      <c r="S81" s="722"/>
      <c r="T81" s="722"/>
      <c r="U81" s="722"/>
      <c r="V81" s="722"/>
      <c r="W81" s="722"/>
      <c r="X81" s="722"/>
      <c r="Y81" s="722"/>
      <c r="Z81" s="722"/>
      <c r="AA81" s="722"/>
      <c r="AB81" s="722"/>
      <c r="AC81" s="722"/>
      <c r="AD81" s="722"/>
      <c r="AE81" s="722"/>
      <c r="AF81" s="722"/>
      <c r="AG81" s="722"/>
      <c r="AH81" s="722"/>
      <c r="AI81" s="722"/>
      <c r="AJ81" s="722"/>
      <c r="AK81" s="722"/>
      <c r="AL81" s="722"/>
      <c r="AM81" s="722"/>
      <c r="AN81" s="722"/>
      <c r="AO81" s="722"/>
      <c r="AP81" s="215">
        <v>79</v>
      </c>
      <c r="AQ81" s="290" t="str">
        <f t="shared" si="57"/>
        <v/>
      </c>
      <c r="AR81" s="215" t="str">
        <f t="shared" si="80"/>
        <v/>
      </c>
      <c r="AS81" s="3"/>
      <c r="AT81" s="49" t="str">
        <f t="shared" si="81"/>
        <v/>
      </c>
      <c r="AU81" s="49" t="str">
        <f t="shared" si="81"/>
        <v/>
      </c>
      <c r="AV81" s="49" t="str">
        <f t="shared" si="81"/>
        <v/>
      </c>
      <c r="AW81" s="49" t="str">
        <f t="shared" si="81"/>
        <v/>
      </c>
      <c r="AX81" s="49" t="str">
        <f t="shared" si="81"/>
        <v/>
      </c>
      <c r="AY81" s="49" t="str">
        <f t="shared" si="81"/>
        <v/>
      </c>
      <c r="AZ81" s="49" t="str">
        <f t="shared" si="81"/>
        <v/>
      </c>
      <c r="BA81" s="42"/>
      <c r="BB81" s="49" t="str">
        <f t="shared" si="59"/>
        <v/>
      </c>
      <c r="BC81" s="49" t="str">
        <f t="shared" si="59"/>
        <v/>
      </c>
      <c r="BD81" s="49" t="str">
        <f t="shared" si="59"/>
        <v/>
      </c>
      <c r="BE81" s="49" t="str">
        <f t="shared" si="59"/>
        <v/>
      </c>
      <c r="BF81" s="49" t="str">
        <f t="shared" si="59"/>
        <v/>
      </c>
      <c r="BG81" s="49" t="str">
        <f t="shared" si="59"/>
        <v/>
      </c>
      <c r="BH81" s="49" t="str">
        <f t="shared" si="59"/>
        <v/>
      </c>
      <c r="BI81" s="49" t="str">
        <f t="shared" si="60"/>
        <v/>
      </c>
      <c r="BJ81" s="3"/>
      <c r="BK81" s="49" t="str">
        <f t="shared" si="61"/>
        <v/>
      </c>
      <c r="BL81" s="49" t="str">
        <f t="shared" si="62"/>
        <v/>
      </c>
      <c r="BM81" s="49" t="str">
        <f t="shared" si="62"/>
        <v/>
      </c>
      <c r="BN81" s="49" t="str">
        <f t="shared" si="62"/>
        <v/>
      </c>
      <c r="BO81" s="49" t="str">
        <f t="shared" si="62"/>
        <v/>
      </c>
      <c r="BP81" s="49" t="str">
        <f t="shared" si="62"/>
        <v/>
      </c>
      <c r="BQ81" s="49" t="str">
        <f t="shared" si="62"/>
        <v/>
      </c>
      <c r="BR81" s="49" t="str">
        <f t="shared" si="62"/>
        <v/>
      </c>
      <c r="BS81" s="49" t="str">
        <f t="shared" si="62"/>
        <v/>
      </c>
      <c r="BT81" s="49" t="str">
        <f t="shared" si="62"/>
        <v/>
      </c>
      <c r="BU81" s="49" t="str">
        <f t="shared" si="62"/>
        <v/>
      </c>
      <c r="BV81" s="49" t="str">
        <f t="shared" si="62"/>
        <v/>
      </c>
      <c r="BW81" s="49" t="str">
        <f t="shared" si="62"/>
        <v/>
      </c>
      <c r="BY81" s="49" t="str">
        <f t="shared" si="63"/>
        <v/>
      </c>
      <c r="BZ81" s="49" t="str">
        <f t="shared" si="63"/>
        <v/>
      </c>
      <c r="CA81" s="49" t="str">
        <f t="shared" si="63"/>
        <v/>
      </c>
      <c r="CB81" s="49" t="str">
        <f t="shared" si="63"/>
        <v/>
      </c>
      <c r="CC81" s="49" t="str">
        <f t="shared" si="63"/>
        <v/>
      </c>
      <c r="CD81" s="49" t="str">
        <f t="shared" si="63"/>
        <v/>
      </c>
      <c r="CE81" s="49" t="str">
        <f t="shared" si="63"/>
        <v/>
      </c>
      <c r="CF81" s="49" t="str">
        <f t="shared" si="63"/>
        <v/>
      </c>
      <c r="CG81" s="49" t="str">
        <f t="shared" si="63"/>
        <v/>
      </c>
      <c r="CH81" s="49" t="str">
        <f t="shared" si="63"/>
        <v/>
      </c>
      <c r="CI81" s="49" t="str">
        <f t="shared" si="63"/>
        <v/>
      </c>
      <c r="CJ81" s="49" t="str">
        <f t="shared" si="63"/>
        <v/>
      </c>
      <c r="CK81" s="49" t="str">
        <f t="shared" si="63"/>
        <v/>
      </c>
      <c r="CL81" s="49" t="str">
        <f t="shared" si="64"/>
        <v/>
      </c>
      <c r="CM81" s="3"/>
      <c r="CN81" s="49" t="str">
        <f t="shared" si="65"/>
        <v/>
      </c>
      <c r="CO81" s="49" t="str">
        <f t="shared" si="66"/>
        <v/>
      </c>
      <c r="CP81" s="49" t="str">
        <f t="shared" si="66"/>
        <v/>
      </c>
      <c r="CQ81" s="49" t="str">
        <f t="shared" si="66"/>
        <v/>
      </c>
      <c r="CR81" s="49" t="str">
        <f t="shared" si="66"/>
        <v/>
      </c>
      <c r="CS81" s="49" t="str">
        <f t="shared" si="66"/>
        <v/>
      </c>
      <c r="CT81" s="49" t="str">
        <f t="shared" si="66"/>
        <v/>
      </c>
      <c r="CU81" s="49" t="str">
        <f t="shared" si="66"/>
        <v/>
      </c>
      <c r="CW81" s="49" t="str">
        <f t="shared" si="67"/>
        <v/>
      </c>
      <c r="CX81" s="49" t="str">
        <f t="shared" si="67"/>
        <v/>
      </c>
      <c r="CY81" s="49" t="str">
        <f t="shared" si="67"/>
        <v/>
      </c>
      <c r="CZ81" s="49" t="str">
        <f t="shared" si="67"/>
        <v/>
      </c>
      <c r="DA81" s="49" t="str">
        <f t="shared" si="67"/>
        <v/>
      </c>
      <c r="DB81" s="49" t="str">
        <f t="shared" si="67"/>
        <v/>
      </c>
      <c r="DC81" s="49" t="str">
        <f t="shared" si="67"/>
        <v/>
      </c>
      <c r="DD81" s="49" t="str">
        <f t="shared" si="67"/>
        <v/>
      </c>
      <c r="DE81" s="52" t="str">
        <f t="shared" si="68"/>
        <v/>
      </c>
      <c r="DG81" s="49" t="str">
        <f t="shared" si="69"/>
        <v/>
      </c>
      <c r="DH81" s="49" t="str">
        <f t="shared" si="70"/>
        <v/>
      </c>
      <c r="DI81" s="49" t="str">
        <f t="shared" si="70"/>
        <v/>
      </c>
      <c r="DK81" s="49" t="str">
        <f t="shared" si="71"/>
        <v/>
      </c>
      <c r="DL81" s="49" t="str">
        <f t="shared" si="71"/>
        <v/>
      </c>
      <c r="DM81" s="49" t="str">
        <f t="shared" si="71"/>
        <v/>
      </c>
      <c r="DN81" s="57" t="str">
        <f t="shared" si="72"/>
        <v/>
      </c>
      <c r="DP81" s="49" t="str">
        <f t="shared" si="73"/>
        <v/>
      </c>
      <c r="DQ81" s="49" t="str">
        <f t="shared" si="74"/>
        <v/>
      </c>
      <c r="DR81" s="49" t="str">
        <f t="shared" si="74"/>
        <v/>
      </c>
      <c r="DS81" s="49" t="str">
        <f t="shared" si="74"/>
        <v/>
      </c>
      <c r="DU81" s="49" t="str">
        <f t="shared" si="75"/>
        <v/>
      </c>
      <c r="DV81" s="49" t="str">
        <f t="shared" si="76"/>
        <v/>
      </c>
      <c r="DW81" s="49" t="str">
        <f t="shared" si="76"/>
        <v/>
      </c>
      <c r="DX81" s="49" t="str">
        <f t="shared" si="76"/>
        <v/>
      </c>
      <c r="DY81" s="57" t="str">
        <f t="shared" si="82"/>
        <v/>
      </c>
      <c r="EA81" s="49" t="str">
        <f t="shared" si="77"/>
        <v/>
      </c>
      <c r="EB81" s="49" t="str">
        <f t="shared" si="78"/>
        <v/>
      </c>
      <c r="EC81" s="49" t="str">
        <f t="shared" si="78"/>
        <v/>
      </c>
      <c r="ED81" s="49" t="str">
        <f t="shared" si="78"/>
        <v/>
      </c>
      <c r="EE81" s="49" t="str">
        <f t="shared" si="78"/>
        <v/>
      </c>
      <c r="EG81" s="49" t="str">
        <f t="shared" si="83"/>
        <v/>
      </c>
      <c r="EH81" s="49" t="str">
        <f t="shared" si="79"/>
        <v/>
      </c>
      <c r="EI81" s="49" t="str">
        <f t="shared" si="79"/>
        <v/>
      </c>
      <c r="EJ81" s="49" t="str">
        <f t="shared" si="79"/>
        <v/>
      </c>
      <c r="EK81" s="49" t="str">
        <f t="shared" si="79"/>
        <v/>
      </c>
      <c r="EL81" s="57" t="str">
        <f t="shared" si="84"/>
        <v/>
      </c>
    </row>
    <row r="82" spans="1:142" ht="15" customHeight="1">
      <c r="A82" s="713"/>
      <c r="B82" s="731"/>
      <c r="C82" s="731"/>
      <c r="D82" s="732"/>
      <c r="E82" s="732"/>
      <c r="F82" s="732"/>
      <c r="G82" s="732"/>
      <c r="H82" s="732"/>
      <c r="I82" s="732"/>
      <c r="J82" s="732"/>
      <c r="K82" s="732"/>
      <c r="L82" s="732"/>
      <c r="M82" s="733"/>
      <c r="N82" s="733"/>
      <c r="O82" s="734"/>
      <c r="P82" s="734"/>
      <c r="Q82" s="722"/>
      <c r="R82" s="722"/>
      <c r="S82" s="722"/>
      <c r="T82" s="722"/>
      <c r="U82" s="722"/>
      <c r="V82" s="722"/>
      <c r="W82" s="722"/>
      <c r="X82" s="722"/>
      <c r="Y82" s="722"/>
      <c r="Z82" s="722"/>
      <c r="AA82" s="722"/>
      <c r="AB82" s="722"/>
      <c r="AC82" s="722"/>
      <c r="AD82" s="722"/>
      <c r="AE82" s="722"/>
      <c r="AF82" s="722"/>
      <c r="AG82" s="722"/>
      <c r="AH82" s="722"/>
      <c r="AI82" s="722"/>
      <c r="AJ82" s="722"/>
      <c r="AK82" s="722"/>
      <c r="AL82" s="722"/>
      <c r="AM82" s="722"/>
      <c r="AN82" s="722"/>
      <c r="AO82" s="722"/>
      <c r="AP82" s="215">
        <v>78</v>
      </c>
      <c r="AQ82" s="290" t="str">
        <f t="shared" si="57"/>
        <v/>
      </c>
      <c r="AR82" s="215" t="str">
        <f t="shared" si="80"/>
        <v/>
      </c>
      <c r="AS82" s="3"/>
      <c r="AT82" s="49" t="str">
        <f t="shared" si="81"/>
        <v/>
      </c>
      <c r="AU82" s="49" t="str">
        <f t="shared" si="81"/>
        <v/>
      </c>
      <c r="AV82" s="49" t="str">
        <f t="shared" si="81"/>
        <v/>
      </c>
      <c r="AW82" s="49" t="str">
        <f t="shared" si="81"/>
        <v/>
      </c>
      <c r="AX82" s="49" t="str">
        <f t="shared" si="81"/>
        <v/>
      </c>
      <c r="AY82" s="49" t="str">
        <f t="shared" si="81"/>
        <v/>
      </c>
      <c r="AZ82" s="49" t="str">
        <f t="shared" si="81"/>
        <v/>
      </c>
      <c r="BA82" s="42"/>
      <c r="BB82" s="49" t="str">
        <f t="shared" si="59"/>
        <v/>
      </c>
      <c r="BC82" s="49" t="str">
        <f t="shared" si="59"/>
        <v/>
      </c>
      <c r="BD82" s="49" t="str">
        <f t="shared" si="59"/>
        <v/>
      </c>
      <c r="BE82" s="49" t="str">
        <f t="shared" si="59"/>
        <v/>
      </c>
      <c r="BF82" s="49" t="str">
        <f t="shared" si="59"/>
        <v/>
      </c>
      <c r="BG82" s="49" t="str">
        <f t="shared" si="59"/>
        <v/>
      </c>
      <c r="BH82" s="49" t="str">
        <f t="shared" si="59"/>
        <v/>
      </c>
      <c r="BI82" s="49" t="str">
        <f t="shared" si="60"/>
        <v/>
      </c>
      <c r="BJ82" s="3"/>
      <c r="BK82" s="49" t="str">
        <f t="shared" si="61"/>
        <v/>
      </c>
      <c r="BL82" s="49" t="str">
        <f t="shared" si="62"/>
        <v/>
      </c>
      <c r="BM82" s="49" t="str">
        <f t="shared" si="62"/>
        <v/>
      </c>
      <c r="BN82" s="49" t="str">
        <f t="shared" si="62"/>
        <v/>
      </c>
      <c r="BO82" s="49" t="str">
        <f t="shared" si="62"/>
        <v/>
      </c>
      <c r="BP82" s="49" t="str">
        <f t="shared" si="62"/>
        <v/>
      </c>
      <c r="BQ82" s="49" t="str">
        <f t="shared" si="62"/>
        <v/>
      </c>
      <c r="BR82" s="49" t="str">
        <f t="shared" si="62"/>
        <v/>
      </c>
      <c r="BS82" s="49" t="str">
        <f t="shared" si="62"/>
        <v/>
      </c>
      <c r="BT82" s="49" t="str">
        <f t="shared" si="62"/>
        <v/>
      </c>
      <c r="BU82" s="49" t="str">
        <f t="shared" si="62"/>
        <v/>
      </c>
      <c r="BV82" s="49" t="str">
        <f t="shared" si="62"/>
        <v/>
      </c>
      <c r="BW82" s="49" t="str">
        <f t="shared" si="62"/>
        <v/>
      </c>
      <c r="BY82" s="49" t="str">
        <f t="shared" si="63"/>
        <v/>
      </c>
      <c r="BZ82" s="49" t="str">
        <f t="shared" si="63"/>
        <v/>
      </c>
      <c r="CA82" s="49" t="str">
        <f t="shared" si="63"/>
        <v/>
      </c>
      <c r="CB82" s="49" t="str">
        <f t="shared" si="63"/>
        <v/>
      </c>
      <c r="CC82" s="49" t="str">
        <f t="shared" si="63"/>
        <v/>
      </c>
      <c r="CD82" s="49" t="str">
        <f t="shared" si="63"/>
        <v/>
      </c>
      <c r="CE82" s="49" t="str">
        <f t="shared" si="63"/>
        <v/>
      </c>
      <c r="CF82" s="49" t="str">
        <f t="shared" si="63"/>
        <v/>
      </c>
      <c r="CG82" s="49" t="str">
        <f t="shared" si="63"/>
        <v/>
      </c>
      <c r="CH82" s="49" t="str">
        <f t="shared" si="63"/>
        <v/>
      </c>
      <c r="CI82" s="49" t="str">
        <f t="shared" si="63"/>
        <v/>
      </c>
      <c r="CJ82" s="49" t="str">
        <f t="shared" si="63"/>
        <v/>
      </c>
      <c r="CK82" s="49" t="str">
        <f t="shared" si="63"/>
        <v/>
      </c>
      <c r="CL82" s="49" t="str">
        <f t="shared" si="64"/>
        <v/>
      </c>
      <c r="CM82" s="3"/>
      <c r="CN82" s="49" t="str">
        <f t="shared" si="65"/>
        <v/>
      </c>
      <c r="CO82" s="49" t="str">
        <f t="shared" si="66"/>
        <v/>
      </c>
      <c r="CP82" s="49" t="str">
        <f t="shared" si="66"/>
        <v/>
      </c>
      <c r="CQ82" s="49" t="str">
        <f t="shared" si="66"/>
        <v/>
      </c>
      <c r="CR82" s="49" t="str">
        <f t="shared" si="66"/>
        <v/>
      </c>
      <c r="CS82" s="49" t="str">
        <f t="shared" si="66"/>
        <v/>
      </c>
      <c r="CT82" s="49" t="str">
        <f t="shared" si="66"/>
        <v/>
      </c>
      <c r="CU82" s="49" t="str">
        <f t="shared" si="66"/>
        <v/>
      </c>
      <c r="CW82" s="49" t="str">
        <f t="shared" si="67"/>
        <v/>
      </c>
      <c r="CX82" s="49" t="str">
        <f t="shared" si="67"/>
        <v/>
      </c>
      <c r="CY82" s="49" t="str">
        <f t="shared" si="67"/>
        <v/>
      </c>
      <c r="CZ82" s="49" t="str">
        <f t="shared" si="67"/>
        <v/>
      </c>
      <c r="DA82" s="49" t="str">
        <f t="shared" si="67"/>
        <v/>
      </c>
      <c r="DB82" s="49" t="str">
        <f t="shared" si="67"/>
        <v/>
      </c>
      <c r="DC82" s="49" t="str">
        <f t="shared" si="67"/>
        <v/>
      </c>
      <c r="DD82" s="49" t="str">
        <f t="shared" si="67"/>
        <v/>
      </c>
      <c r="DE82" s="52" t="str">
        <f t="shared" si="68"/>
        <v/>
      </c>
      <c r="DG82" s="49" t="str">
        <f t="shared" si="69"/>
        <v/>
      </c>
      <c r="DH82" s="49" t="str">
        <f t="shared" si="70"/>
        <v/>
      </c>
      <c r="DI82" s="49" t="str">
        <f t="shared" si="70"/>
        <v/>
      </c>
      <c r="DK82" s="49" t="str">
        <f t="shared" si="71"/>
        <v/>
      </c>
      <c r="DL82" s="49" t="str">
        <f t="shared" si="71"/>
        <v/>
      </c>
      <c r="DM82" s="49" t="str">
        <f t="shared" si="71"/>
        <v/>
      </c>
      <c r="DN82" s="57" t="str">
        <f t="shared" si="72"/>
        <v/>
      </c>
      <c r="DP82" s="49" t="str">
        <f t="shared" si="73"/>
        <v/>
      </c>
      <c r="DQ82" s="49" t="str">
        <f t="shared" si="74"/>
        <v/>
      </c>
      <c r="DR82" s="49" t="str">
        <f t="shared" si="74"/>
        <v/>
      </c>
      <c r="DS82" s="49" t="str">
        <f t="shared" si="74"/>
        <v/>
      </c>
      <c r="DU82" s="49" t="str">
        <f t="shared" si="75"/>
        <v/>
      </c>
      <c r="DV82" s="49" t="str">
        <f t="shared" si="76"/>
        <v/>
      </c>
      <c r="DW82" s="49" t="str">
        <f t="shared" si="76"/>
        <v/>
      </c>
      <c r="DX82" s="49" t="str">
        <f t="shared" si="76"/>
        <v/>
      </c>
      <c r="DY82" s="57" t="str">
        <f t="shared" si="82"/>
        <v/>
      </c>
      <c r="EA82" s="49" t="str">
        <f t="shared" si="77"/>
        <v/>
      </c>
      <c r="EB82" s="49" t="str">
        <f t="shared" si="78"/>
        <v/>
      </c>
      <c r="EC82" s="49" t="str">
        <f t="shared" si="78"/>
        <v/>
      </c>
      <c r="ED82" s="49" t="str">
        <f t="shared" si="78"/>
        <v/>
      </c>
      <c r="EE82" s="49" t="str">
        <f t="shared" si="78"/>
        <v/>
      </c>
      <c r="EG82" s="49" t="str">
        <f t="shared" si="83"/>
        <v/>
      </c>
      <c r="EH82" s="49" t="str">
        <f t="shared" si="79"/>
        <v/>
      </c>
      <c r="EI82" s="49" t="str">
        <f t="shared" si="79"/>
        <v/>
      </c>
      <c r="EJ82" s="49" t="str">
        <f t="shared" si="79"/>
        <v/>
      </c>
      <c r="EK82" s="49" t="str">
        <f t="shared" si="79"/>
        <v/>
      </c>
      <c r="EL82" s="57" t="str">
        <f t="shared" si="84"/>
        <v/>
      </c>
    </row>
    <row r="83" spans="1:142" ht="15" customHeight="1">
      <c r="A83" s="713"/>
      <c r="B83" s="731"/>
      <c r="C83" s="731"/>
      <c r="D83" s="732"/>
      <c r="E83" s="732"/>
      <c r="F83" s="732"/>
      <c r="G83" s="732"/>
      <c r="H83" s="732"/>
      <c r="I83" s="732"/>
      <c r="J83" s="732"/>
      <c r="K83" s="732"/>
      <c r="L83" s="732"/>
      <c r="M83" s="733"/>
      <c r="N83" s="733"/>
      <c r="O83" s="734"/>
      <c r="P83" s="734"/>
      <c r="Q83" s="722"/>
      <c r="R83" s="722"/>
      <c r="S83" s="722"/>
      <c r="T83" s="722"/>
      <c r="U83" s="722"/>
      <c r="V83" s="722"/>
      <c r="W83" s="722"/>
      <c r="X83" s="722"/>
      <c r="Y83" s="722"/>
      <c r="Z83" s="722"/>
      <c r="AA83" s="722"/>
      <c r="AB83" s="722"/>
      <c r="AC83" s="722"/>
      <c r="AD83" s="722"/>
      <c r="AE83" s="722"/>
      <c r="AF83" s="722"/>
      <c r="AG83" s="722"/>
      <c r="AH83" s="722"/>
      <c r="AI83" s="722"/>
      <c r="AJ83" s="722"/>
      <c r="AK83" s="722"/>
      <c r="AL83" s="722"/>
      <c r="AM83" s="722"/>
      <c r="AN83" s="722"/>
      <c r="AO83" s="722"/>
      <c r="AP83" s="215">
        <v>78</v>
      </c>
      <c r="AQ83" s="290" t="str">
        <f t="shared" si="57"/>
        <v/>
      </c>
      <c r="AR83" s="215" t="str">
        <f t="shared" si="80"/>
        <v/>
      </c>
      <c r="AS83" s="3"/>
      <c r="AT83" s="49" t="str">
        <f t="shared" si="81"/>
        <v/>
      </c>
      <c r="AU83" s="49" t="str">
        <f t="shared" si="81"/>
        <v/>
      </c>
      <c r="AV83" s="49" t="str">
        <f t="shared" si="81"/>
        <v/>
      </c>
      <c r="AW83" s="49" t="str">
        <f t="shared" si="81"/>
        <v/>
      </c>
      <c r="AX83" s="49" t="str">
        <f t="shared" si="81"/>
        <v/>
      </c>
      <c r="AY83" s="49" t="str">
        <f t="shared" si="81"/>
        <v/>
      </c>
      <c r="AZ83" s="49" t="str">
        <f t="shared" si="81"/>
        <v/>
      </c>
      <c r="BA83" s="42"/>
      <c r="BB83" s="49" t="str">
        <f t="shared" si="59"/>
        <v/>
      </c>
      <c r="BC83" s="49" t="str">
        <f t="shared" si="59"/>
        <v/>
      </c>
      <c r="BD83" s="49" t="str">
        <f t="shared" si="59"/>
        <v/>
      </c>
      <c r="BE83" s="49" t="str">
        <f t="shared" si="59"/>
        <v/>
      </c>
      <c r="BF83" s="49" t="str">
        <f t="shared" si="59"/>
        <v/>
      </c>
      <c r="BG83" s="49" t="str">
        <f t="shared" si="59"/>
        <v/>
      </c>
      <c r="BH83" s="49" t="str">
        <f t="shared" si="59"/>
        <v/>
      </c>
      <c r="BI83" s="49" t="str">
        <f t="shared" si="60"/>
        <v/>
      </c>
      <c r="BJ83" s="3"/>
      <c r="BK83" s="49" t="str">
        <f t="shared" si="61"/>
        <v/>
      </c>
      <c r="BL83" s="49" t="str">
        <f t="shared" si="62"/>
        <v/>
      </c>
      <c r="BM83" s="49" t="str">
        <f t="shared" si="62"/>
        <v/>
      </c>
      <c r="BN83" s="49" t="str">
        <f t="shared" si="62"/>
        <v/>
      </c>
      <c r="BO83" s="49" t="str">
        <f t="shared" si="62"/>
        <v/>
      </c>
      <c r="BP83" s="49" t="str">
        <f t="shared" si="62"/>
        <v/>
      </c>
      <c r="BQ83" s="49" t="str">
        <f t="shared" si="62"/>
        <v/>
      </c>
      <c r="BR83" s="49" t="str">
        <f t="shared" si="62"/>
        <v/>
      </c>
      <c r="BS83" s="49" t="str">
        <f t="shared" si="62"/>
        <v/>
      </c>
      <c r="BT83" s="49" t="str">
        <f t="shared" si="62"/>
        <v/>
      </c>
      <c r="BU83" s="49" t="str">
        <f t="shared" si="62"/>
        <v/>
      </c>
      <c r="BV83" s="49" t="str">
        <f t="shared" si="62"/>
        <v/>
      </c>
      <c r="BW83" s="49" t="str">
        <f t="shared" si="62"/>
        <v/>
      </c>
      <c r="BY83" s="49" t="str">
        <f t="shared" si="63"/>
        <v/>
      </c>
      <c r="BZ83" s="49" t="str">
        <f t="shared" si="63"/>
        <v/>
      </c>
      <c r="CA83" s="49" t="str">
        <f t="shared" si="63"/>
        <v/>
      </c>
      <c r="CB83" s="49" t="str">
        <f t="shared" si="63"/>
        <v/>
      </c>
      <c r="CC83" s="49" t="str">
        <f t="shared" si="63"/>
        <v/>
      </c>
      <c r="CD83" s="49" t="str">
        <f t="shared" si="63"/>
        <v/>
      </c>
      <c r="CE83" s="49" t="str">
        <f t="shared" si="63"/>
        <v/>
      </c>
      <c r="CF83" s="49" t="str">
        <f t="shared" si="63"/>
        <v/>
      </c>
      <c r="CG83" s="49" t="str">
        <f t="shared" si="63"/>
        <v/>
      </c>
      <c r="CH83" s="49" t="str">
        <f t="shared" si="63"/>
        <v/>
      </c>
      <c r="CI83" s="49" t="str">
        <f t="shared" si="63"/>
        <v/>
      </c>
      <c r="CJ83" s="49" t="str">
        <f t="shared" si="63"/>
        <v/>
      </c>
      <c r="CK83" s="49" t="str">
        <f t="shared" si="63"/>
        <v/>
      </c>
      <c r="CL83" s="49" t="str">
        <f t="shared" si="64"/>
        <v/>
      </c>
      <c r="CM83" s="3"/>
      <c r="CN83" s="49" t="str">
        <f t="shared" si="65"/>
        <v/>
      </c>
      <c r="CO83" s="49" t="str">
        <f t="shared" si="66"/>
        <v/>
      </c>
      <c r="CP83" s="49" t="str">
        <f t="shared" si="66"/>
        <v/>
      </c>
      <c r="CQ83" s="49" t="str">
        <f t="shared" si="66"/>
        <v/>
      </c>
      <c r="CR83" s="49" t="str">
        <f t="shared" si="66"/>
        <v/>
      </c>
      <c r="CS83" s="49" t="str">
        <f t="shared" si="66"/>
        <v/>
      </c>
      <c r="CT83" s="49" t="str">
        <f t="shared" si="66"/>
        <v/>
      </c>
      <c r="CU83" s="49" t="str">
        <f t="shared" si="66"/>
        <v/>
      </c>
      <c r="CW83" s="49" t="str">
        <f t="shared" si="67"/>
        <v/>
      </c>
      <c r="CX83" s="49" t="str">
        <f t="shared" si="67"/>
        <v/>
      </c>
      <c r="CY83" s="49" t="str">
        <f t="shared" si="67"/>
        <v/>
      </c>
      <c r="CZ83" s="49" t="str">
        <f t="shared" si="67"/>
        <v/>
      </c>
      <c r="DA83" s="49" t="str">
        <f t="shared" si="67"/>
        <v/>
      </c>
      <c r="DB83" s="49" t="str">
        <f t="shared" si="67"/>
        <v/>
      </c>
      <c r="DC83" s="49" t="str">
        <f t="shared" si="67"/>
        <v/>
      </c>
      <c r="DD83" s="49" t="str">
        <f t="shared" si="67"/>
        <v/>
      </c>
      <c r="DE83" s="52" t="str">
        <f t="shared" si="68"/>
        <v/>
      </c>
      <c r="DG83" s="49" t="str">
        <f t="shared" si="69"/>
        <v/>
      </c>
      <c r="DH83" s="49" t="str">
        <f t="shared" si="70"/>
        <v/>
      </c>
      <c r="DI83" s="49" t="str">
        <f t="shared" si="70"/>
        <v/>
      </c>
      <c r="DK83" s="49" t="str">
        <f t="shared" si="71"/>
        <v/>
      </c>
      <c r="DL83" s="49" t="str">
        <f t="shared" si="71"/>
        <v/>
      </c>
      <c r="DM83" s="49" t="str">
        <f t="shared" si="71"/>
        <v/>
      </c>
      <c r="DN83" s="57" t="str">
        <f t="shared" si="72"/>
        <v/>
      </c>
      <c r="DP83" s="49" t="str">
        <f t="shared" si="73"/>
        <v/>
      </c>
      <c r="DQ83" s="49" t="str">
        <f t="shared" si="74"/>
        <v/>
      </c>
      <c r="DR83" s="49" t="str">
        <f t="shared" si="74"/>
        <v/>
      </c>
      <c r="DS83" s="49" t="str">
        <f t="shared" si="74"/>
        <v/>
      </c>
      <c r="DU83" s="49" t="str">
        <f t="shared" si="75"/>
        <v/>
      </c>
      <c r="DV83" s="49" t="str">
        <f t="shared" si="76"/>
        <v/>
      </c>
      <c r="DW83" s="49" t="str">
        <f t="shared" si="76"/>
        <v/>
      </c>
      <c r="DX83" s="49" t="str">
        <f t="shared" si="76"/>
        <v/>
      </c>
      <c r="DY83" s="57" t="str">
        <f t="shared" si="82"/>
        <v/>
      </c>
      <c r="EA83" s="49" t="str">
        <f t="shared" si="77"/>
        <v/>
      </c>
      <c r="EB83" s="49" t="str">
        <f t="shared" si="78"/>
        <v/>
      </c>
      <c r="EC83" s="49" t="str">
        <f t="shared" si="78"/>
        <v/>
      </c>
      <c r="ED83" s="49" t="str">
        <f t="shared" si="78"/>
        <v/>
      </c>
      <c r="EE83" s="49" t="str">
        <f t="shared" si="78"/>
        <v/>
      </c>
      <c r="EG83" s="49" t="str">
        <f t="shared" si="83"/>
        <v/>
      </c>
      <c r="EH83" s="49" t="str">
        <f t="shared" si="79"/>
        <v/>
      </c>
      <c r="EI83" s="49" t="str">
        <f t="shared" si="79"/>
        <v/>
      </c>
      <c r="EJ83" s="49" t="str">
        <f t="shared" si="79"/>
        <v/>
      </c>
      <c r="EK83" s="49" t="str">
        <f t="shared" si="79"/>
        <v/>
      </c>
      <c r="EL83" s="57" t="str">
        <f t="shared" si="84"/>
        <v/>
      </c>
    </row>
    <row r="84" spans="1:142" ht="15" customHeight="1">
      <c r="A84" s="713"/>
      <c r="B84" s="731"/>
      <c r="C84" s="731"/>
      <c r="D84" s="732"/>
      <c r="E84" s="732"/>
      <c r="F84" s="732"/>
      <c r="G84" s="732"/>
      <c r="H84" s="732"/>
      <c r="I84" s="732"/>
      <c r="J84" s="732"/>
      <c r="K84" s="732"/>
      <c r="L84" s="732"/>
      <c r="M84" s="733"/>
      <c r="N84" s="733"/>
      <c r="O84" s="734"/>
      <c r="P84" s="734"/>
      <c r="Q84" s="722"/>
      <c r="R84" s="722"/>
      <c r="S84" s="722"/>
      <c r="T84" s="722"/>
      <c r="U84" s="722"/>
      <c r="V84" s="722"/>
      <c r="W84" s="722"/>
      <c r="X84" s="722"/>
      <c r="Y84" s="722"/>
      <c r="Z84" s="722"/>
      <c r="AA84" s="722"/>
      <c r="AB84" s="722"/>
      <c r="AC84" s="722"/>
      <c r="AD84" s="722"/>
      <c r="AE84" s="722"/>
      <c r="AF84" s="722"/>
      <c r="AG84" s="722"/>
      <c r="AH84" s="722"/>
      <c r="AI84" s="722"/>
      <c r="AJ84" s="722"/>
      <c r="AK84" s="722"/>
      <c r="AL84" s="722"/>
      <c r="AM84" s="722"/>
      <c r="AN84" s="722"/>
      <c r="AO84" s="722"/>
      <c r="AP84" s="215">
        <v>77</v>
      </c>
      <c r="AQ84" s="290" t="str">
        <f t="shared" si="57"/>
        <v/>
      </c>
      <c r="AR84" s="215" t="str">
        <f t="shared" si="80"/>
        <v/>
      </c>
      <c r="AS84" s="3"/>
      <c r="AT84" s="49" t="str">
        <f t="shared" si="81"/>
        <v/>
      </c>
      <c r="AU84" s="49" t="str">
        <f t="shared" si="81"/>
        <v/>
      </c>
      <c r="AV84" s="49" t="str">
        <f t="shared" si="81"/>
        <v/>
      </c>
      <c r="AW84" s="49" t="str">
        <f t="shared" si="81"/>
        <v/>
      </c>
      <c r="AX84" s="49" t="str">
        <f t="shared" si="81"/>
        <v/>
      </c>
      <c r="AY84" s="49" t="str">
        <f t="shared" si="81"/>
        <v/>
      </c>
      <c r="AZ84" s="49" t="str">
        <f t="shared" si="81"/>
        <v/>
      </c>
      <c r="BA84" s="42"/>
      <c r="BB84" s="49" t="str">
        <f t="shared" si="59"/>
        <v/>
      </c>
      <c r="BC84" s="49" t="str">
        <f t="shared" si="59"/>
        <v/>
      </c>
      <c r="BD84" s="49" t="str">
        <f t="shared" si="59"/>
        <v/>
      </c>
      <c r="BE84" s="49" t="str">
        <f t="shared" si="59"/>
        <v/>
      </c>
      <c r="BF84" s="49" t="str">
        <f t="shared" si="59"/>
        <v/>
      </c>
      <c r="BG84" s="49" t="str">
        <f t="shared" si="59"/>
        <v/>
      </c>
      <c r="BH84" s="49" t="str">
        <f t="shared" si="59"/>
        <v/>
      </c>
      <c r="BI84" s="49" t="str">
        <f t="shared" si="60"/>
        <v/>
      </c>
      <c r="BJ84" s="3"/>
      <c r="BK84" s="49" t="str">
        <f t="shared" si="61"/>
        <v/>
      </c>
      <c r="BL84" s="49" t="str">
        <f t="shared" si="62"/>
        <v/>
      </c>
      <c r="BM84" s="49" t="str">
        <f t="shared" si="62"/>
        <v/>
      </c>
      <c r="BN84" s="49" t="str">
        <f t="shared" si="62"/>
        <v/>
      </c>
      <c r="BO84" s="49" t="str">
        <f t="shared" si="62"/>
        <v/>
      </c>
      <c r="BP84" s="49" t="str">
        <f t="shared" si="62"/>
        <v/>
      </c>
      <c r="BQ84" s="49" t="str">
        <f t="shared" si="62"/>
        <v/>
      </c>
      <c r="BR84" s="49" t="str">
        <f t="shared" si="62"/>
        <v/>
      </c>
      <c r="BS84" s="49" t="str">
        <f t="shared" si="62"/>
        <v/>
      </c>
      <c r="BT84" s="49" t="str">
        <f t="shared" si="62"/>
        <v/>
      </c>
      <c r="BU84" s="49" t="str">
        <f t="shared" si="62"/>
        <v/>
      </c>
      <c r="BV84" s="49" t="str">
        <f t="shared" si="62"/>
        <v/>
      </c>
      <c r="BW84" s="49" t="str">
        <f t="shared" si="62"/>
        <v/>
      </c>
      <c r="BY84" s="49" t="str">
        <f t="shared" si="63"/>
        <v/>
      </c>
      <c r="BZ84" s="49" t="str">
        <f t="shared" si="63"/>
        <v/>
      </c>
      <c r="CA84" s="49" t="str">
        <f t="shared" si="63"/>
        <v/>
      </c>
      <c r="CB84" s="49" t="str">
        <f t="shared" si="63"/>
        <v/>
      </c>
      <c r="CC84" s="49" t="str">
        <f t="shared" si="63"/>
        <v/>
      </c>
      <c r="CD84" s="49" t="str">
        <f t="shared" si="63"/>
        <v/>
      </c>
      <c r="CE84" s="49" t="str">
        <f t="shared" si="63"/>
        <v/>
      </c>
      <c r="CF84" s="49" t="str">
        <f t="shared" si="63"/>
        <v/>
      </c>
      <c r="CG84" s="49" t="str">
        <f t="shared" si="63"/>
        <v/>
      </c>
      <c r="CH84" s="49" t="str">
        <f t="shared" si="63"/>
        <v/>
      </c>
      <c r="CI84" s="49" t="str">
        <f t="shared" si="63"/>
        <v/>
      </c>
      <c r="CJ84" s="49" t="str">
        <f t="shared" si="63"/>
        <v/>
      </c>
      <c r="CK84" s="49" t="str">
        <f t="shared" si="63"/>
        <v/>
      </c>
      <c r="CL84" s="49" t="str">
        <f t="shared" si="64"/>
        <v/>
      </c>
      <c r="CM84" s="3"/>
      <c r="CN84" s="49" t="str">
        <f t="shared" si="65"/>
        <v/>
      </c>
      <c r="CO84" s="49" t="str">
        <f t="shared" si="66"/>
        <v/>
      </c>
      <c r="CP84" s="49" t="str">
        <f t="shared" si="66"/>
        <v/>
      </c>
      <c r="CQ84" s="49" t="str">
        <f t="shared" si="66"/>
        <v/>
      </c>
      <c r="CR84" s="49" t="str">
        <f t="shared" si="66"/>
        <v/>
      </c>
      <c r="CS84" s="49" t="str">
        <f t="shared" si="66"/>
        <v/>
      </c>
      <c r="CT84" s="49" t="str">
        <f t="shared" si="66"/>
        <v/>
      </c>
      <c r="CU84" s="49" t="str">
        <f t="shared" si="66"/>
        <v/>
      </c>
      <c r="CW84" s="49" t="str">
        <f t="shared" si="67"/>
        <v/>
      </c>
      <c r="CX84" s="49" t="str">
        <f t="shared" si="67"/>
        <v/>
      </c>
      <c r="CY84" s="49" t="str">
        <f t="shared" si="67"/>
        <v/>
      </c>
      <c r="CZ84" s="49" t="str">
        <f t="shared" si="67"/>
        <v/>
      </c>
      <c r="DA84" s="49" t="str">
        <f t="shared" si="67"/>
        <v/>
      </c>
      <c r="DB84" s="49" t="str">
        <f t="shared" si="67"/>
        <v/>
      </c>
      <c r="DC84" s="49" t="str">
        <f t="shared" si="67"/>
        <v/>
      </c>
      <c r="DD84" s="49" t="str">
        <f t="shared" si="67"/>
        <v/>
      </c>
      <c r="DE84" s="52" t="str">
        <f t="shared" si="68"/>
        <v/>
      </c>
      <c r="DG84" s="49" t="str">
        <f t="shared" si="69"/>
        <v/>
      </c>
      <c r="DH84" s="49" t="str">
        <f t="shared" si="70"/>
        <v/>
      </c>
      <c r="DI84" s="49" t="str">
        <f t="shared" si="70"/>
        <v/>
      </c>
      <c r="DK84" s="49" t="str">
        <f t="shared" si="71"/>
        <v/>
      </c>
      <c r="DL84" s="49" t="str">
        <f t="shared" si="71"/>
        <v/>
      </c>
      <c r="DM84" s="49" t="str">
        <f t="shared" si="71"/>
        <v/>
      </c>
      <c r="DN84" s="57" t="str">
        <f t="shared" si="72"/>
        <v/>
      </c>
      <c r="DP84" s="49" t="str">
        <f t="shared" si="73"/>
        <v/>
      </c>
      <c r="DQ84" s="49" t="str">
        <f t="shared" si="74"/>
        <v/>
      </c>
      <c r="DR84" s="49" t="str">
        <f t="shared" si="74"/>
        <v/>
      </c>
      <c r="DS84" s="49" t="str">
        <f t="shared" si="74"/>
        <v/>
      </c>
      <c r="DU84" s="49" t="str">
        <f t="shared" si="75"/>
        <v/>
      </c>
      <c r="DV84" s="49" t="str">
        <f t="shared" si="76"/>
        <v/>
      </c>
      <c r="DW84" s="49" t="str">
        <f t="shared" si="76"/>
        <v/>
      </c>
      <c r="DX84" s="49" t="str">
        <f t="shared" si="76"/>
        <v/>
      </c>
      <c r="DY84" s="57" t="str">
        <f t="shared" si="82"/>
        <v/>
      </c>
      <c r="EA84" s="49" t="str">
        <f t="shared" si="77"/>
        <v/>
      </c>
      <c r="EB84" s="49" t="str">
        <f t="shared" si="78"/>
        <v/>
      </c>
      <c r="EC84" s="49" t="str">
        <f t="shared" si="78"/>
        <v/>
      </c>
      <c r="ED84" s="49" t="str">
        <f t="shared" si="78"/>
        <v/>
      </c>
      <c r="EE84" s="49" t="str">
        <f t="shared" si="78"/>
        <v/>
      </c>
      <c r="EG84" s="49" t="str">
        <f t="shared" si="83"/>
        <v/>
      </c>
      <c r="EH84" s="49" t="str">
        <f t="shared" si="79"/>
        <v/>
      </c>
      <c r="EI84" s="49" t="str">
        <f t="shared" si="79"/>
        <v/>
      </c>
      <c r="EJ84" s="49" t="str">
        <f t="shared" si="79"/>
        <v/>
      </c>
      <c r="EK84" s="49" t="str">
        <f t="shared" si="79"/>
        <v/>
      </c>
      <c r="EL84" s="57" t="str">
        <f t="shared" si="84"/>
        <v/>
      </c>
    </row>
    <row r="85" spans="1:142" ht="15" customHeight="1">
      <c r="A85" s="713"/>
      <c r="B85" s="731"/>
      <c r="C85" s="731"/>
      <c r="D85" s="732"/>
      <c r="E85" s="732"/>
      <c r="F85" s="732"/>
      <c r="G85" s="732"/>
      <c r="H85" s="732"/>
      <c r="I85" s="732"/>
      <c r="J85" s="732"/>
      <c r="K85" s="732"/>
      <c r="L85" s="732"/>
      <c r="M85" s="734"/>
      <c r="N85" s="734"/>
      <c r="O85" s="734"/>
      <c r="P85" s="734"/>
      <c r="Q85" s="722"/>
      <c r="R85" s="722"/>
      <c r="S85" s="722"/>
      <c r="T85" s="722"/>
      <c r="U85" s="722"/>
      <c r="V85" s="722"/>
      <c r="W85" s="722"/>
      <c r="X85" s="722"/>
      <c r="Y85" s="722"/>
      <c r="Z85" s="722"/>
      <c r="AA85" s="722"/>
      <c r="AB85" s="722"/>
      <c r="AC85" s="722"/>
      <c r="AD85" s="722"/>
      <c r="AE85" s="722"/>
      <c r="AF85" s="722"/>
      <c r="AG85" s="722"/>
      <c r="AH85" s="722"/>
      <c r="AI85" s="722"/>
      <c r="AJ85" s="722"/>
      <c r="AK85" s="722"/>
      <c r="AL85" s="722"/>
      <c r="AM85" s="722"/>
      <c r="AN85" s="722"/>
      <c r="AO85" s="722"/>
      <c r="AP85" s="215">
        <v>79</v>
      </c>
      <c r="AQ85" s="290" t="str">
        <f t="shared" si="57"/>
        <v/>
      </c>
      <c r="AR85" s="215" t="str">
        <f t="shared" si="80"/>
        <v/>
      </c>
      <c r="AS85" s="3"/>
      <c r="AT85" s="49" t="str">
        <f t="shared" si="81"/>
        <v/>
      </c>
      <c r="AU85" s="49" t="str">
        <f t="shared" si="81"/>
        <v/>
      </c>
      <c r="AV85" s="49" t="str">
        <f t="shared" si="81"/>
        <v/>
      </c>
      <c r="AW85" s="49" t="str">
        <f t="shared" si="81"/>
        <v/>
      </c>
      <c r="AX85" s="49" t="str">
        <f t="shared" si="81"/>
        <v/>
      </c>
      <c r="AY85" s="49" t="str">
        <f t="shared" si="81"/>
        <v/>
      </c>
      <c r="AZ85" s="49" t="str">
        <f t="shared" si="81"/>
        <v/>
      </c>
      <c r="BA85" s="42"/>
      <c r="BB85" s="49" t="str">
        <f t="shared" si="59"/>
        <v/>
      </c>
      <c r="BC85" s="49" t="str">
        <f t="shared" si="59"/>
        <v/>
      </c>
      <c r="BD85" s="49" t="str">
        <f t="shared" si="59"/>
        <v/>
      </c>
      <c r="BE85" s="49" t="str">
        <f t="shared" si="59"/>
        <v/>
      </c>
      <c r="BF85" s="49" t="str">
        <f t="shared" si="59"/>
        <v/>
      </c>
      <c r="BG85" s="49" t="str">
        <f t="shared" si="59"/>
        <v/>
      </c>
      <c r="BH85" s="49" t="str">
        <f t="shared" si="59"/>
        <v/>
      </c>
      <c r="BI85" s="49" t="str">
        <f t="shared" si="60"/>
        <v/>
      </c>
      <c r="BJ85" s="3"/>
      <c r="BK85" s="49" t="str">
        <f t="shared" si="61"/>
        <v/>
      </c>
      <c r="BL85" s="49" t="str">
        <f t="shared" ref="BL85:BW85" si="85">IF(OR(ISBLANK($B85),N(BL$67)=0,N($AP$66)=0),"",IF(OR(COUNTIFS($D85:$AO85,"ABS",$D349:$AO349,BL$68)=BA$332,COUNTIFS($D85:$AO85,"ABS",$D349:$AO349,BL$68)=BA$332,COUNTIFS($D85:$AO85,"ABS",$D349:$AO349,BL$68)=BA$332,COUNTIFS($D85:$AO85,"ABS",$D349:$AO349,BL$68)=BA$332),"ABS",ROUND(MMULT($D349:$AO349,BA$333:BA$370),2)))</f>
        <v/>
      </c>
      <c r="BM85" s="49" t="str">
        <f t="shared" si="85"/>
        <v/>
      </c>
      <c r="BN85" s="49" t="str">
        <f t="shared" si="85"/>
        <v/>
      </c>
      <c r="BO85" s="49" t="str">
        <f t="shared" si="85"/>
        <v/>
      </c>
      <c r="BP85" s="49" t="str">
        <f t="shared" si="85"/>
        <v/>
      </c>
      <c r="BQ85" s="49" t="str">
        <f t="shared" si="85"/>
        <v/>
      </c>
      <c r="BR85" s="49" t="str">
        <f t="shared" si="85"/>
        <v/>
      </c>
      <c r="BS85" s="49" t="str">
        <f t="shared" si="85"/>
        <v/>
      </c>
      <c r="BT85" s="49" t="str">
        <f t="shared" si="85"/>
        <v/>
      </c>
      <c r="BU85" s="49" t="str">
        <f t="shared" si="85"/>
        <v/>
      </c>
      <c r="BV85" s="49" t="str">
        <f t="shared" si="85"/>
        <v/>
      </c>
      <c r="BW85" s="49" t="str">
        <f t="shared" si="85"/>
        <v/>
      </c>
      <c r="BY85" s="49" t="str">
        <f t="shared" si="63"/>
        <v/>
      </c>
      <c r="BZ85" s="49" t="str">
        <f t="shared" si="63"/>
        <v/>
      </c>
      <c r="CA85" s="49" t="str">
        <f t="shared" si="63"/>
        <v/>
      </c>
      <c r="CB85" s="49" t="str">
        <f t="shared" si="63"/>
        <v/>
      </c>
      <c r="CC85" s="49" t="str">
        <f t="shared" si="63"/>
        <v/>
      </c>
      <c r="CD85" s="49" t="str">
        <f t="shared" si="63"/>
        <v/>
      </c>
      <c r="CE85" s="49" t="str">
        <f t="shared" si="63"/>
        <v/>
      </c>
      <c r="CF85" s="49" t="str">
        <f t="shared" si="63"/>
        <v/>
      </c>
      <c r="CG85" s="49" t="str">
        <f t="shared" si="63"/>
        <v/>
      </c>
      <c r="CH85" s="49" t="str">
        <f t="shared" si="63"/>
        <v/>
      </c>
      <c r="CI85" s="49" t="str">
        <f t="shared" si="63"/>
        <v/>
      </c>
      <c r="CJ85" s="49" t="str">
        <f t="shared" si="63"/>
        <v/>
      </c>
      <c r="CK85" s="49" t="str">
        <f t="shared" si="63"/>
        <v/>
      </c>
      <c r="CL85" s="49" t="str">
        <f t="shared" si="64"/>
        <v/>
      </c>
      <c r="CM85" s="3"/>
      <c r="CN85" s="49" t="str">
        <f t="shared" si="65"/>
        <v/>
      </c>
      <c r="CO85" s="49" t="str">
        <f t="shared" ref="CO85:CU85" si="86">IF(OR(ISBLANK($B85),N(CO$67)=0,N($AP$66)=0),"",IF(OR(COUNTIFS($D85:$AO85,"ABS",$D349:$AO349,CO$68)=BM$332,COUNTIFS($D85:$AO85,"ABS",$D349:$AO349,CO$68)=BM$332,COUNTIFS($D85:$AO85,"ABS",$D349:$AO349,CO$68)=BM$332,COUNTIFS($D85:$AO85,"ABS",$D349:$AO349,CO$68)=BM$332),"ABS",ROUND(MMULT($D349:$AO349,BM$333:BM$370),2)))</f>
        <v/>
      </c>
      <c r="CP85" s="49" t="str">
        <f t="shared" si="86"/>
        <v/>
      </c>
      <c r="CQ85" s="49" t="str">
        <f t="shared" si="86"/>
        <v/>
      </c>
      <c r="CR85" s="49" t="str">
        <f t="shared" si="86"/>
        <v/>
      </c>
      <c r="CS85" s="49" t="str">
        <f t="shared" si="86"/>
        <v/>
      </c>
      <c r="CT85" s="49" t="str">
        <f t="shared" si="86"/>
        <v/>
      </c>
      <c r="CU85" s="49" t="str">
        <f t="shared" si="86"/>
        <v/>
      </c>
      <c r="CW85" s="49" t="str">
        <f t="shared" si="67"/>
        <v/>
      </c>
      <c r="CX85" s="49" t="str">
        <f t="shared" si="67"/>
        <v/>
      </c>
      <c r="CY85" s="49" t="str">
        <f t="shared" si="67"/>
        <v/>
      </c>
      <c r="CZ85" s="49" t="str">
        <f t="shared" si="67"/>
        <v/>
      </c>
      <c r="DA85" s="49" t="str">
        <f t="shared" si="67"/>
        <v/>
      </c>
      <c r="DB85" s="49" t="str">
        <f t="shared" si="67"/>
        <v/>
      </c>
      <c r="DC85" s="49" t="str">
        <f t="shared" si="67"/>
        <v/>
      </c>
      <c r="DD85" s="49" t="str">
        <f t="shared" si="67"/>
        <v/>
      </c>
      <c r="DE85" s="52" t="str">
        <f t="shared" si="68"/>
        <v/>
      </c>
      <c r="DG85" s="49" t="str">
        <f t="shared" si="69"/>
        <v/>
      </c>
      <c r="DH85" s="49" t="str">
        <f>IF(OR(ISBLANK($B85),N(DH$67)=0,N($AP$66)=0),"",IF(OR(COUNTIFS($D85:$AO85,"ABS",$D349:$AO349,DH$68)=BU$332,COUNTIFS($D85:$AO85,"ABS",$D349:$AO349,DH$68)=BU$332,COUNTIFS($D85:$AO85,"ABS",$D349:$AO349,DH$68)=BU$332,COUNTIFS($D85:$AO85,"ABS",$D349:$AO349,DH$68)=BU$332),"ABS",ROUND(MMULT($D349:$AO349,BU$333:BU$370),2)))</f>
        <v/>
      </c>
      <c r="DI85" s="49" t="str">
        <f>IF(OR(ISBLANK($B85),N(DI$67)=0,N($AP$66)=0),"",IF(OR(COUNTIFS($D85:$AO85,"ABS",$D349:$AO349,DI$68)=BV$332,COUNTIFS($D85:$AO85,"ABS",$D349:$AO349,DI$68)=BV$332,COUNTIFS($D85:$AO85,"ABS",$D349:$AO349,DI$68)=BV$332,COUNTIFS($D85:$AO85,"ABS",$D349:$AO349,DI$68)=BV$332),"ABS",ROUND(MMULT($D349:$AO349,BV$333:BV$370),2)))</f>
        <v/>
      </c>
      <c r="DK85" s="49" t="str">
        <f t="shared" si="71"/>
        <v/>
      </c>
      <c r="DL85" s="49" t="str">
        <f t="shared" si="71"/>
        <v/>
      </c>
      <c r="DM85" s="49" t="str">
        <f t="shared" si="71"/>
        <v/>
      </c>
      <c r="DN85" s="57" t="str">
        <f t="shared" si="72"/>
        <v/>
      </c>
      <c r="DP85" s="49" t="str">
        <f t="shared" si="73"/>
        <v/>
      </c>
      <c r="DQ85" s="49" t="str">
        <f>IF(OR(ISBLANK($B85),N(DQ$67)=0,N($AP$66)=0),"",IF(OR(COUNTIFS($D85:$AO85,"ABS",$D349:$AO349,DQ$68)=BX$332,COUNTIFS($D85:$AO85,"ABS",$D349:$AO349,DQ$68)=BX$332,COUNTIFS($D85:$AO85,"ABS",$D349:$AO349,DQ$68)=BX$332,COUNTIFS($D85:$AO85,"ABS",$D349:$AO349,DQ$68)=BX$332),"ABS",ROUND(MMULT($D349:$AO349,BX$333:BX$370),2)))</f>
        <v/>
      </c>
      <c r="DR85" s="49" t="str">
        <f>IF(OR(ISBLANK($B85),N(DR$67)=0,N($AP$66)=0),"",IF(OR(COUNTIFS($D85:$AO85,"ABS",$D349:$AO349,DR$68)=BY$332,COUNTIFS($D85:$AO85,"ABS",$D349:$AO349,DR$68)=BY$332,COUNTIFS($D85:$AO85,"ABS",$D349:$AO349,DR$68)=BY$332,COUNTIFS($D85:$AO85,"ABS",$D349:$AO349,DR$68)=BY$332),"ABS",ROUND(MMULT($D349:$AO349,BY$333:BY$370),2)))</f>
        <v/>
      </c>
      <c r="DS85" s="49" t="str">
        <f>IF(OR(ISBLANK($B85),N(DS$67)=0,N($AP$66)=0),"",IF(OR(COUNTIFS($D85:$AO85,"ABS",$D349:$AO349,DS$68)=BZ$332,COUNTIFS($D85:$AO85,"ABS",$D349:$AO349,DS$68)=BZ$332,COUNTIFS($D85:$AO85,"ABS",$D349:$AO349,DS$68)=BZ$332,COUNTIFS($D85:$AO85,"ABS",$D349:$AO349,DS$68)=BZ$332),"ABS",ROUND(MMULT($D349:$AO349,BZ$333:BZ$370),2)))</f>
        <v/>
      </c>
      <c r="DU85" s="49" t="str">
        <f t="shared" si="75"/>
        <v/>
      </c>
      <c r="DV85" s="49" t="str">
        <f>IF(AND(ISBLANK($B85),ISBLANK($C85)),"",IF(AND(N(DQ$67)&gt;0,DQ85="ABS"),"ABS",IF(AND(N(DQ$67)&gt;0,LEN(DQ85)&gt;0),IF(ROUND(DQ85/DQ$67*100,0)&gt;=$J$8,"Yes","No"),"")))</f>
        <v/>
      </c>
      <c r="DW85" s="49" t="str">
        <f>IF(AND(ISBLANK($B85),ISBLANK($C85)),"",IF(AND(N(DR$67)&gt;0,DR85="ABS"),"ABS",IF(AND(N(DR$67)&gt;0,LEN(DR85)&gt;0),IF(ROUND(DR85/DR$67*100,0)&gt;=$J$8,"Yes","No"),"")))</f>
        <v/>
      </c>
      <c r="DX85" s="49" t="str">
        <f>IF(AND(ISBLANK($B85),ISBLANK($C85)),"",IF(AND(N(DS$67)&gt;0,DS85="ABS"),"ABS",IF(AND(N(DS$67)&gt;0,LEN(DS85)&gt;0),IF(ROUND(DS85/DS$67*100,0)&gt;=$J$8,"Yes","No"),"")))</f>
        <v/>
      </c>
      <c r="DY85" s="57" t="str">
        <f t="shared" si="82"/>
        <v/>
      </c>
      <c r="EA85" s="49" t="str">
        <f t="shared" si="77"/>
        <v/>
      </c>
      <c r="EB85" s="49" t="str">
        <f>IF(OR(ISBLANK($B85),N(EB$67)=0,N($AP$66)=0),"",IF(OR(COUNTIFS($D85:$AO85,"ABS",$D349:$AO349,EB$68)=CB$332,COUNTIFS($D85:$AO85,"ABS",$D349:$AO349,EB$68)=CB$332,COUNTIFS($D85:$AO85,"ABS",$D349:$AO349,EB$68)=CB$332,COUNTIFS($D85:$AO85,"ABS",$D349:$AO349,EB$68)=CB$332),"ABS",ROUND(MMULT($D349:$AO349,CB$333:CB$370),2)))</f>
        <v/>
      </c>
      <c r="EC85" s="49" t="str">
        <f>IF(OR(ISBLANK($B85),N(EC$67)=0,N($AP$66)=0),"",IF(OR(COUNTIFS($D85:$AO85,"ABS",$D349:$AO349,EC$68)=CC$332,COUNTIFS($D85:$AO85,"ABS",$D349:$AO349,EC$68)=CC$332,COUNTIFS($D85:$AO85,"ABS",$D349:$AO349,EC$68)=CC$332,COUNTIFS($D85:$AO85,"ABS",$D349:$AO349,EC$68)=CC$332),"ABS",ROUND(MMULT($D349:$AO349,CC$333:CC$370),2)))</f>
        <v/>
      </c>
      <c r="ED85" s="49" t="str">
        <f>IF(OR(ISBLANK($B85),N(ED$67)=0,N($AP$66)=0),"",IF(OR(COUNTIFS($D85:$AO85,"ABS",$D349:$AO349,ED$68)=CD$332,COUNTIFS($D85:$AO85,"ABS",$D349:$AO349,ED$68)=CD$332,COUNTIFS($D85:$AO85,"ABS",$D349:$AO349,ED$68)=CD$332,COUNTIFS($D85:$AO85,"ABS",$D349:$AO349,ED$68)=CD$332),"ABS",ROUND(MMULT($D349:$AO349,CD$333:CD$370),2)))</f>
        <v/>
      </c>
      <c r="EE85" s="49" t="str">
        <f>IF(OR(ISBLANK($B85),N(EE$67)=0,N($AP$66)=0),"",IF(OR(COUNTIFS($D85:$AO85,"ABS",$D349:$AO349,EE$68)=CE$332,COUNTIFS($D85:$AO85,"ABS",$D349:$AO349,EE$68)=CE$332,COUNTIFS($D85:$AO85,"ABS",$D349:$AO349,EE$68)=CE$332,COUNTIFS($D85:$AO85,"ABS",$D349:$AO349,EE$68)=CE$332),"ABS",ROUND(MMULT($D349:$AO349,CE$333:CE$370),2)))</f>
        <v/>
      </c>
      <c r="EG85" s="49" t="str">
        <f t="shared" si="83"/>
        <v/>
      </c>
      <c r="EH85" s="49" t="str">
        <f t="shared" si="83"/>
        <v/>
      </c>
      <c r="EI85" s="49" t="str">
        <f t="shared" si="83"/>
        <v/>
      </c>
      <c r="EJ85" s="49" t="str">
        <f t="shared" si="83"/>
        <v/>
      </c>
      <c r="EK85" s="49" t="str">
        <f t="shared" si="83"/>
        <v/>
      </c>
      <c r="EL85" s="57" t="str">
        <f t="shared" si="84"/>
        <v/>
      </c>
    </row>
    <row r="86" spans="1:142" ht="15" customHeight="1">
      <c r="A86" s="713"/>
      <c r="B86" s="731"/>
      <c r="C86" s="731"/>
      <c r="D86" s="732"/>
      <c r="E86" s="732"/>
      <c r="F86" s="732"/>
      <c r="G86" s="732"/>
      <c r="H86" s="732"/>
      <c r="I86" s="732"/>
      <c r="J86" s="732"/>
      <c r="K86" s="732"/>
      <c r="L86" s="732"/>
      <c r="M86" s="734"/>
      <c r="N86" s="734"/>
      <c r="O86" s="734"/>
      <c r="P86" s="734"/>
      <c r="Q86" s="722"/>
      <c r="R86" s="722"/>
      <c r="S86" s="722"/>
      <c r="T86" s="722"/>
      <c r="U86" s="722"/>
      <c r="V86" s="722"/>
      <c r="W86" s="722"/>
      <c r="X86" s="722"/>
      <c r="Y86" s="722"/>
      <c r="Z86" s="722"/>
      <c r="AA86" s="722"/>
      <c r="AB86" s="722"/>
      <c r="AC86" s="722"/>
      <c r="AD86" s="722"/>
      <c r="AE86" s="722"/>
      <c r="AF86" s="722"/>
      <c r="AG86" s="722"/>
      <c r="AH86" s="722"/>
      <c r="AI86" s="722"/>
      <c r="AJ86" s="722"/>
      <c r="AK86" s="722"/>
      <c r="AL86" s="722"/>
      <c r="AM86" s="722"/>
      <c r="AN86" s="722"/>
      <c r="AO86" s="722"/>
      <c r="AP86" s="215">
        <v>79</v>
      </c>
      <c r="AQ86" s="290" t="str">
        <f t="shared" si="57"/>
        <v/>
      </c>
      <c r="AR86" s="215" t="str">
        <f t="shared" si="80"/>
        <v/>
      </c>
      <c r="AS86" s="3"/>
      <c r="AT86" s="49" t="str">
        <f t="shared" ref="AT86:AZ101" si="87">IF(OR(ISBLANK($B86),N(AT$67)=0,N($AP$66)=0),"",IF(OR(COUNTIFS($D86:$AO86,"ABS",$D350:$AO350,AT$68)=AS$332,COUNTIFS($D86:$AO86,"ABS",$D350:$AO350,AT$68)=AS$332,COUNTIFS($D86:$AO86,"ABS",$D350:$AO350,AT$68)=AS$332,COUNTIFS($D86:$AO86,"ABS",$D350:$AO350,AT$68)=AS$332),"ABS",ROUND(MMULT($D350:$AO350,AS$333:AS$370),2)))</f>
        <v/>
      </c>
      <c r="AU86" s="49" t="str">
        <f t="shared" si="87"/>
        <v/>
      </c>
      <c r="AV86" s="49" t="str">
        <f t="shared" si="87"/>
        <v/>
      </c>
      <c r="AW86" s="49" t="str">
        <f t="shared" si="87"/>
        <v/>
      </c>
      <c r="AX86" s="49" t="str">
        <f t="shared" si="87"/>
        <v/>
      </c>
      <c r="AY86" s="49" t="str">
        <f t="shared" si="87"/>
        <v/>
      </c>
      <c r="AZ86" s="49" t="str">
        <f t="shared" si="87"/>
        <v/>
      </c>
      <c r="BA86" s="42"/>
      <c r="BB86" s="49" t="str">
        <f t="shared" si="59"/>
        <v/>
      </c>
      <c r="BC86" s="49" t="str">
        <f t="shared" si="59"/>
        <v/>
      </c>
      <c r="BD86" s="49" t="str">
        <f t="shared" si="59"/>
        <v/>
      </c>
      <c r="BE86" s="49" t="str">
        <f t="shared" si="59"/>
        <v/>
      </c>
      <c r="BF86" s="49" t="str">
        <f t="shared" si="59"/>
        <v/>
      </c>
      <c r="BG86" s="49" t="str">
        <f t="shared" si="59"/>
        <v/>
      </c>
      <c r="BH86" s="49" t="str">
        <f t="shared" si="59"/>
        <v/>
      </c>
      <c r="BI86" s="49" t="str">
        <f t="shared" si="60"/>
        <v/>
      </c>
      <c r="BJ86" s="3"/>
      <c r="BK86" s="49" t="str">
        <f t="shared" ref="BK86:BW101" si="88">IF(OR(ISBLANK($B86),N(BK$67)=0,N($AP$66)=0),"",IF(OR(COUNTIFS($D86:$AO86,"ABS",$D350:$AO350,BK$68)=AZ$332,COUNTIFS($D86:$AO86,"ABS",$D350:$AO350,BK$68)=AZ$332,COUNTIFS($D86:$AO86,"ABS",$D350:$AO350,BK$68)=AZ$332,COUNTIFS($D86:$AO86,"ABS",$D350:$AO350,BK$68)=AZ$332),"ABS",ROUND(MMULT($D350:$AO350,AZ$333:AZ$370),2)))</f>
        <v/>
      </c>
      <c r="BL86" s="49" t="str">
        <f t="shared" si="88"/>
        <v/>
      </c>
      <c r="BM86" s="49" t="str">
        <f t="shared" si="88"/>
        <v/>
      </c>
      <c r="BN86" s="49" t="str">
        <f t="shared" si="88"/>
        <v/>
      </c>
      <c r="BO86" s="49" t="str">
        <f t="shared" si="88"/>
        <v/>
      </c>
      <c r="BP86" s="49" t="str">
        <f t="shared" si="88"/>
        <v/>
      </c>
      <c r="BQ86" s="49" t="str">
        <f t="shared" si="88"/>
        <v/>
      </c>
      <c r="BR86" s="49" t="str">
        <f t="shared" si="88"/>
        <v/>
      </c>
      <c r="BS86" s="49" t="str">
        <f t="shared" si="88"/>
        <v/>
      </c>
      <c r="BT86" s="49" t="str">
        <f t="shared" si="88"/>
        <v/>
      </c>
      <c r="BU86" s="49" t="str">
        <f t="shared" si="88"/>
        <v/>
      </c>
      <c r="BV86" s="49" t="str">
        <f t="shared" si="88"/>
        <v/>
      </c>
      <c r="BW86" s="49" t="str">
        <f t="shared" si="88"/>
        <v/>
      </c>
      <c r="BY86" s="49" t="str">
        <f t="shared" si="63"/>
        <v/>
      </c>
      <c r="BZ86" s="49" t="str">
        <f t="shared" si="63"/>
        <v/>
      </c>
      <c r="CA86" s="49" t="str">
        <f t="shared" si="63"/>
        <v/>
      </c>
      <c r="CB86" s="49" t="str">
        <f t="shared" si="63"/>
        <v/>
      </c>
      <c r="CC86" s="49" t="str">
        <f t="shared" si="63"/>
        <v/>
      </c>
      <c r="CD86" s="49" t="str">
        <f t="shared" si="63"/>
        <v/>
      </c>
      <c r="CE86" s="49" t="str">
        <f t="shared" si="63"/>
        <v/>
      </c>
      <c r="CF86" s="49" t="str">
        <f t="shared" si="63"/>
        <v/>
      </c>
      <c r="CG86" s="49" t="str">
        <f t="shared" si="63"/>
        <v/>
      </c>
      <c r="CH86" s="49" t="str">
        <f t="shared" si="63"/>
        <v/>
      </c>
      <c r="CI86" s="49" t="str">
        <f t="shared" si="63"/>
        <v/>
      </c>
      <c r="CJ86" s="49" t="str">
        <f t="shared" si="63"/>
        <v/>
      </c>
      <c r="CK86" s="49" t="str">
        <f t="shared" si="63"/>
        <v/>
      </c>
      <c r="CL86" s="49" t="str">
        <f t="shared" si="64"/>
        <v/>
      </c>
      <c r="CM86" s="3"/>
      <c r="CN86" s="49" t="str">
        <f t="shared" ref="CN86:CU101" si="89">IF(OR(ISBLANK($B86),N(CN$67)=0,N($AP$66)=0),"",IF(OR(COUNTIFS($D86:$AO86,"ABS",$D350:$AO350,CN$68)=BL$332,COUNTIFS($D86:$AO86,"ABS",$D350:$AO350,CN$68)=BL$332,COUNTIFS($D86:$AO86,"ABS",$D350:$AO350,CN$68)=BL$332,COUNTIFS($D86:$AO86,"ABS",$D350:$AO350,CN$68)=BL$332),"ABS",ROUND(MMULT($D350:$AO350,BL$333:BL$370),2)))</f>
        <v/>
      </c>
      <c r="CO86" s="49" t="str">
        <f t="shared" si="89"/>
        <v/>
      </c>
      <c r="CP86" s="49" t="str">
        <f t="shared" si="89"/>
        <v/>
      </c>
      <c r="CQ86" s="49" t="str">
        <f t="shared" si="89"/>
        <v/>
      </c>
      <c r="CR86" s="49" t="str">
        <f t="shared" si="89"/>
        <v/>
      </c>
      <c r="CS86" s="49" t="str">
        <f t="shared" si="89"/>
        <v/>
      </c>
      <c r="CT86" s="49" t="str">
        <f t="shared" si="89"/>
        <v/>
      </c>
      <c r="CU86" s="49" t="str">
        <f t="shared" si="89"/>
        <v/>
      </c>
      <c r="CW86" s="49" t="str">
        <f t="shared" si="67"/>
        <v/>
      </c>
      <c r="CX86" s="49" t="str">
        <f t="shared" si="67"/>
        <v/>
      </c>
      <c r="CY86" s="49" t="str">
        <f t="shared" si="67"/>
        <v/>
      </c>
      <c r="CZ86" s="49" t="str">
        <f t="shared" si="67"/>
        <v/>
      </c>
      <c r="DA86" s="49" t="str">
        <f t="shared" si="67"/>
        <v/>
      </c>
      <c r="DB86" s="49" t="str">
        <f t="shared" si="67"/>
        <v/>
      </c>
      <c r="DC86" s="49" t="str">
        <f t="shared" si="67"/>
        <v/>
      </c>
      <c r="DD86" s="49" t="str">
        <f t="shared" si="67"/>
        <v/>
      </c>
      <c r="DE86" s="52" t="str">
        <f t="shared" si="68"/>
        <v/>
      </c>
      <c r="DG86" s="49" t="str">
        <f t="shared" ref="DG86:DI101" si="90">IF(OR(ISBLANK($B86),N(DG$67)=0,N($AP$66)=0),"",IF(OR(COUNTIFS($D86:$AO86,"ABS",$D350:$AO350,DG$68)=BT$332,COUNTIFS($D86:$AO86,"ABS",$D350:$AO350,DG$68)=BT$332,COUNTIFS($D86:$AO86,"ABS",$D350:$AO350,DG$68)=BT$332,COUNTIFS($D86:$AO86,"ABS",$D350:$AO350,DG$68)=BT$332),"ABS",ROUND(MMULT($D350:$AO350,BT$333:BT$370),2)))</f>
        <v/>
      </c>
      <c r="DH86" s="49" t="str">
        <f t="shared" si="90"/>
        <v/>
      </c>
      <c r="DI86" s="49" t="str">
        <f t="shared" si="90"/>
        <v/>
      </c>
      <c r="DK86" s="49" t="str">
        <f t="shared" si="71"/>
        <v/>
      </c>
      <c r="DL86" s="49" t="str">
        <f t="shared" si="71"/>
        <v/>
      </c>
      <c r="DM86" s="49" t="str">
        <f t="shared" si="71"/>
        <v/>
      </c>
      <c r="DN86" s="57" t="str">
        <f t="shared" si="72"/>
        <v/>
      </c>
      <c r="DP86" s="49" t="str">
        <f t="shared" ref="DP86:DS101" si="91">IF(OR(ISBLANK($B86),N(DP$67)=0,N($AP$66)=0),"",IF(OR(COUNTIFS($D86:$AO86,"ABS",$D350:$AO350,DP$68)=BW$332,COUNTIFS($D86:$AO86,"ABS",$D350:$AO350,DP$68)=BW$332,COUNTIFS($D86:$AO86,"ABS",$D350:$AO350,DP$68)=BW$332,COUNTIFS($D86:$AO86,"ABS",$D350:$AO350,DP$68)=BW$332),"ABS",ROUND(MMULT($D350:$AO350,BW$333:BW$370),2)))</f>
        <v/>
      </c>
      <c r="DQ86" s="49" t="str">
        <f t="shared" si="91"/>
        <v/>
      </c>
      <c r="DR86" s="49" t="str">
        <f t="shared" si="91"/>
        <v/>
      </c>
      <c r="DS86" s="49" t="str">
        <f t="shared" si="91"/>
        <v/>
      </c>
      <c r="DU86" s="49" t="str">
        <f t="shared" ref="DU86:DX149" si="92">IF(AND(ISBLANK($B86),ISBLANK($C86)),"",IF(AND(N(DP$67)&gt;0,DP86="ABS"),"ABS",IF(AND(N(DP$67)&gt;0,LEN(DP86)&gt;0),IF(ROUND(DP86/DP$67*100,0)&gt;=$J$8,"Yes","No"),"")))</f>
        <v/>
      </c>
      <c r="DV86" s="49" t="str">
        <f t="shared" si="92"/>
        <v/>
      </c>
      <c r="DW86" s="49" t="str">
        <f t="shared" si="92"/>
        <v/>
      </c>
      <c r="DX86" s="49" t="str">
        <f t="shared" si="92"/>
        <v/>
      </c>
      <c r="DY86" s="57" t="str">
        <f t="shared" si="82"/>
        <v/>
      </c>
      <c r="EA86" s="49" t="str">
        <f t="shared" ref="EA86:EE101" si="93">IF(OR(ISBLANK($B86),N(EA$67)=0,N($AP$66)=0),"",IF(OR(COUNTIFS($D86:$AO86,"ABS",$D350:$AO350,EA$68)=CA$332,COUNTIFS($D86:$AO86,"ABS",$D350:$AO350,EA$68)=CA$332,COUNTIFS($D86:$AO86,"ABS",$D350:$AO350,EA$68)=CA$332,COUNTIFS($D86:$AO86,"ABS",$D350:$AO350,EA$68)=CA$332),"ABS",ROUND(MMULT($D350:$AO350,CA$333:CA$370),2)))</f>
        <v/>
      </c>
      <c r="EB86" s="49" t="str">
        <f t="shared" si="93"/>
        <v/>
      </c>
      <c r="EC86" s="49" t="str">
        <f t="shared" si="93"/>
        <v/>
      </c>
      <c r="ED86" s="49" t="str">
        <f t="shared" si="93"/>
        <v/>
      </c>
      <c r="EE86" s="49" t="str">
        <f t="shared" si="93"/>
        <v/>
      </c>
      <c r="EG86" s="49" t="str">
        <f t="shared" si="83"/>
        <v/>
      </c>
      <c r="EH86" s="49" t="str">
        <f t="shared" si="83"/>
        <v/>
      </c>
      <c r="EI86" s="49" t="str">
        <f t="shared" si="83"/>
        <v/>
      </c>
      <c r="EJ86" s="49" t="str">
        <f t="shared" si="83"/>
        <v/>
      </c>
      <c r="EK86" s="49" t="str">
        <f t="shared" si="83"/>
        <v/>
      </c>
      <c r="EL86" s="57" t="str">
        <f t="shared" si="84"/>
        <v/>
      </c>
    </row>
    <row r="87" spans="1:142" ht="15" customHeight="1">
      <c r="A87" s="713"/>
      <c r="B87" s="731"/>
      <c r="C87" s="731"/>
      <c r="D87" s="732"/>
      <c r="E87" s="732"/>
      <c r="F87" s="732"/>
      <c r="G87" s="732"/>
      <c r="H87" s="732"/>
      <c r="I87" s="732"/>
      <c r="J87" s="732"/>
      <c r="K87" s="732"/>
      <c r="L87" s="732"/>
      <c r="M87" s="734"/>
      <c r="N87" s="734"/>
      <c r="O87" s="734"/>
      <c r="P87" s="734"/>
      <c r="Q87" s="722"/>
      <c r="R87" s="722"/>
      <c r="S87" s="722"/>
      <c r="T87" s="722"/>
      <c r="U87" s="722"/>
      <c r="V87" s="722"/>
      <c r="W87" s="722"/>
      <c r="X87" s="722"/>
      <c r="Y87" s="722"/>
      <c r="Z87" s="722"/>
      <c r="AA87" s="722"/>
      <c r="AB87" s="722"/>
      <c r="AC87" s="722"/>
      <c r="AD87" s="722"/>
      <c r="AE87" s="722"/>
      <c r="AF87" s="722"/>
      <c r="AG87" s="722"/>
      <c r="AH87" s="722"/>
      <c r="AI87" s="722"/>
      <c r="AJ87" s="722"/>
      <c r="AK87" s="722"/>
      <c r="AL87" s="722"/>
      <c r="AM87" s="722"/>
      <c r="AN87" s="722"/>
      <c r="AO87" s="722"/>
      <c r="AP87" s="215">
        <v>81</v>
      </c>
      <c r="AQ87" s="290" t="str">
        <f t="shared" si="57"/>
        <v/>
      </c>
      <c r="AR87" s="215" t="str">
        <f t="shared" si="80"/>
        <v/>
      </c>
      <c r="AS87" s="3"/>
      <c r="AT87" s="49" t="str">
        <f t="shared" si="87"/>
        <v/>
      </c>
      <c r="AU87" s="49" t="str">
        <f t="shared" si="87"/>
        <v/>
      </c>
      <c r="AV87" s="49" t="str">
        <f t="shared" si="87"/>
        <v/>
      </c>
      <c r="AW87" s="49" t="str">
        <f t="shared" si="87"/>
        <v/>
      </c>
      <c r="AX87" s="49" t="str">
        <f t="shared" si="87"/>
        <v/>
      </c>
      <c r="AY87" s="49" t="str">
        <f t="shared" si="87"/>
        <v/>
      </c>
      <c r="AZ87" s="49" t="str">
        <f t="shared" si="87"/>
        <v/>
      </c>
      <c r="BA87" s="42"/>
      <c r="BB87" s="49" t="str">
        <f t="shared" si="59"/>
        <v/>
      </c>
      <c r="BC87" s="49" t="str">
        <f t="shared" si="59"/>
        <v/>
      </c>
      <c r="BD87" s="49" t="str">
        <f t="shared" si="59"/>
        <v/>
      </c>
      <c r="BE87" s="49" t="str">
        <f t="shared" si="59"/>
        <v/>
      </c>
      <c r="BF87" s="49" t="str">
        <f t="shared" si="59"/>
        <v/>
      </c>
      <c r="BG87" s="49" t="str">
        <f t="shared" si="59"/>
        <v/>
      </c>
      <c r="BH87" s="49" t="str">
        <f t="shared" si="59"/>
        <v/>
      </c>
      <c r="BI87" s="49" t="str">
        <f t="shared" si="60"/>
        <v/>
      </c>
      <c r="BJ87" s="3"/>
      <c r="BK87" s="49" t="str">
        <f t="shared" si="88"/>
        <v/>
      </c>
      <c r="BL87" s="49" t="str">
        <f t="shared" si="88"/>
        <v/>
      </c>
      <c r="BM87" s="49" t="str">
        <f t="shared" si="88"/>
        <v/>
      </c>
      <c r="BN87" s="49" t="str">
        <f t="shared" si="88"/>
        <v/>
      </c>
      <c r="BO87" s="49" t="str">
        <f t="shared" si="88"/>
        <v/>
      </c>
      <c r="BP87" s="49" t="str">
        <f t="shared" si="88"/>
        <v/>
      </c>
      <c r="BQ87" s="49" t="str">
        <f t="shared" si="88"/>
        <v/>
      </c>
      <c r="BR87" s="49" t="str">
        <f t="shared" si="88"/>
        <v/>
      </c>
      <c r="BS87" s="49" t="str">
        <f t="shared" si="88"/>
        <v/>
      </c>
      <c r="BT87" s="49" t="str">
        <f t="shared" si="88"/>
        <v/>
      </c>
      <c r="BU87" s="49" t="str">
        <f t="shared" si="88"/>
        <v/>
      </c>
      <c r="BV87" s="49" t="str">
        <f t="shared" si="88"/>
        <v/>
      </c>
      <c r="BW87" s="49" t="str">
        <f t="shared" si="88"/>
        <v/>
      </c>
      <c r="BY87" s="49" t="str">
        <f t="shared" si="63"/>
        <v/>
      </c>
      <c r="BZ87" s="49" t="str">
        <f t="shared" si="63"/>
        <v/>
      </c>
      <c r="CA87" s="49" t="str">
        <f t="shared" si="63"/>
        <v/>
      </c>
      <c r="CB87" s="49" t="str">
        <f t="shared" si="63"/>
        <v/>
      </c>
      <c r="CC87" s="49" t="str">
        <f t="shared" si="63"/>
        <v/>
      </c>
      <c r="CD87" s="49" t="str">
        <f t="shared" si="63"/>
        <v/>
      </c>
      <c r="CE87" s="49" t="str">
        <f t="shared" si="63"/>
        <v/>
      </c>
      <c r="CF87" s="49" t="str">
        <f t="shared" si="63"/>
        <v/>
      </c>
      <c r="CG87" s="49" t="str">
        <f t="shared" si="63"/>
        <v/>
      </c>
      <c r="CH87" s="49" t="str">
        <f t="shared" si="63"/>
        <v/>
      </c>
      <c r="CI87" s="49" t="str">
        <f t="shared" si="63"/>
        <v/>
      </c>
      <c r="CJ87" s="49" t="str">
        <f t="shared" si="63"/>
        <v/>
      </c>
      <c r="CK87" s="49" t="str">
        <f t="shared" si="63"/>
        <v/>
      </c>
      <c r="CL87" s="49" t="str">
        <f t="shared" si="64"/>
        <v/>
      </c>
      <c r="CM87" s="3"/>
      <c r="CN87" s="49" t="str">
        <f t="shared" si="89"/>
        <v/>
      </c>
      <c r="CO87" s="49" t="str">
        <f t="shared" si="89"/>
        <v/>
      </c>
      <c r="CP87" s="49" t="str">
        <f t="shared" si="89"/>
        <v/>
      </c>
      <c r="CQ87" s="49" t="str">
        <f t="shared" si="89"/>
        <v/>
      </c>
      <c r="CR87" s="49" t="str">
        <f t="shared" si="89"/>
        <v/>
      </c>
      <c r="CS87" s="49" t="str">
        <f t="shared" si="89"/>
        <v/>
      </c>
      <c r="CT87" s="49" t="str">
        <f t="shared" si="89"/>
        <v/>
      </c>
      <c r="CU87" s="49" t="str">
        <f t="shared" si="89"/>
        <v/>
      </c>
      <c r="CW87" s="49" t="str">
        <f t="shared" si="67"/>
        <v/>
      </c>
      <c r="CX87" s="49" t="str">
        <f t="shared" si="67"/>
        <v/>
      </c>
      <c r="CY87" s="49" t="str">
        <f t="shared" si="67"/>
        <v/>
      </c>
      <c r="CZ87" s="49" t="str">
        <f t="shared" si="67"/>
        <v/>
      </c>
      <c r="DA87" s="49" t="str">
        <f t="shared" si="67"/>
        <v/>
      </c>
      <c r="DB87" s="49" t="str">
        <f t="shared" si="67"/>
        <v/>
      </c>
      <c r="DC87" s="49" t="str">
        <f t="shared" si="67"/>
        <v/>
      </c>
      <c r="DD87" s="49" t="str">
        <f t="shared" si="67"/>
        <v/>
      </c>
      <c r="DE87" s="52" t="str">
        <f t="shared" si="68"/>
        <v/>
      </c>
      <c r="DG87" s="49" t="str">
        <f t="shared" si="90"/>
        <v/>
      </c>
      <c r="DH87" s="49" t="str">
        <f t="shared" si="90"/>
        <v/>
      </c>
      <c r="DI87" s="49" t="str">
        <f t="shared" si="90"/>
        <v/>
      </c>
      <c r="DK87" s="49" t="str">
        <f t="shared" si="71"/>
        <v/>
      </c>
      <c r="DL87" s="49" t="str">
        <f t="shared" si="71"/>
        <v/>
      </c>
      <c r="DM87" s="49" t="str">
        <f t="shared" si="71"/>
        <v/>
      </c>
      <c r="DN87" s="57" t="str">
        <f t="shared" si="72"/>
        <v/>
      </c>
      <c r="DP87" s="49" t="str">
        <f t="shared" si="91"/>
        <v/>
      </c>
      <c r="DQ87" s="49" t="str">
        <f t="shared" si="91"/>
        <v/>
      </c>
      <c r="DR87" s="49" t="str">
        <f t="shared" si="91"/>
        <v/>
      </c>
      <c r="DS87" s="49" t="str">
        <f t="shared" si="91"/>
        <v/>
      </c>
      <c r="DU87" s="49" t="str">
        <f t="shared" si="92"/>
        <v/>
      </c>
      <c r="DV87" s="49" t="str">
        <f t="shared" si="92"/>
        <v/>
      </c>
      <c r="DW87" s="49" t="str">
        <f t="shared" si="92"/>
        <v/>
      </c>
      <c r="DX87" s="49" t="str">
        <f t="shared" si="92"/>
        <v/>
      </c>
      <c r="DY87" s="57" t="str">
        <f t="shared" si="82"/>
        <v/>
      </c>
      <c r="EA87" s="49" t="str">
        <f t="shared" si="93"/>
        <v/>
      </c>
      <c r="EB87" s="49" t="str">
        <f t="shared" si="93"/>
        <v/>
      </c>
      <c r="EC87" s="49" t="str">
        <f t="shared" si="93"/>
        <v/>
      </c>
      <c r="ED87" s="49" t="str">
        <f t="shared" si="93"/>
        <v/>
      </c>
      <c r="EE87" s="49" t="str">
        <f t="shared" si="93"/>
        <v/>
      </c>
      <c r="EG87" s="49" t="str">
        <f t="shared" si="83"/>
        <v/>
      </c>
      <c r="EH87" s="49" t="str">
        <f t="shared" si="83"/>
        <v/>
      </c>
      <c r="EI87" s="49" t="str">
        <f t="shared" si="83"/>
        <v/>
      </c>
      <c r="EJ87" s="49" t="str">
        <f t="shared" si="83"/>
        <v/>
      </c>
      <c r="EK87" s="49" t="str">
        <f t="shared" si="83"/>
        <v/>
      </c>
      <c r="EL87" s="57" t="str">
        <f t="shared" si="84"/>
        <v/>
      </c>
    </row>
    <row r="88" spans="1:142" ht="15" customHeight="1">
      <c r="A88" s="713"/>
      <c r="B88" s="731"/>
      <c r="C88" s="731"/>
      <c r="D88" s="732"/>
      <c r="E88" s="732"/>
      <c r="F88" s="732"/>
      <c r="G88" s="732"/>
      <c r="H88" s="732"/>
      <c r="I88" s="732"/>
      <c r="J88" s="732"/>
      <c r="K88" s="732"/>
      <c r="L88" s="732"/>
      <c r="M88" s="734"/>
      <c r="N88" s="734"/>
      <c r="O88" s="734"/>
      <c r="P88" s="734"/>
      <c r="Q88" s="722"/>
      <c r="R88" s="722"/>
      <c r="S88" s="722"/>
      <c r="T88" s="722"/>
      <c r="U88" s="722"/>
      <c r="V88" s="722"/>
      <c r="W88" s="722"/>
      <c r="X88" s="722"/>
      <c r="Y88" s="722"/>
      <c r="Z88" s="722"/>
      <c r="AA88" s="722"/>
      <c r="AB88" s="722"/>
      <c r="AC88" s="722"/>
      <c r="AD88" s="722"/>
      <c r="AE88" s="722"/>
      <c r="AF88" s="722"/>
      <c r="AG88" s="722"/>
      <c r="AH88" s="722"/>
      <c r="AI88" s="722"/>
      <c r="AJ88" s="722"/>
      <c r="AK88" s="722"/>
      <c r="AL88" s="722"/>
      <c r="AM88" s="722"/>
      <c r="AN88" s="722"/>
      <c r="AO88" s="722"/>
      <c r="AP88" s="215">
        <v>81</v>
      </c>
      <c r="AQ88" s="290" t="str">
        <f t="shared" si="57"/>
        <v/>
      </c>
      <c r="AR88" s="215" t="str">
        <f t="shared" si="80"/>
        <v/>
      </c>
      <c r="AS88" s="3"/>
      <c r="AT88" s="49" t="str">
        <f t="shared" si="87"/>
        <v/>
      </c>
      <c r="AU88" s="49" t="str">
        <f t="shared" si="87"/>
        <v/>
      </c>
      <c r="AV88" s="49" t="str">
        <f t="shared" si="87"/>
        <v/>
      </c>
      <c r="AW88" s="49" t="str">
        <f t="shared" si="87"/>
        <v/>
      </c>
      <c r="AX88" s="49" t="str">
        <f t="shared" si="87"/>
        <v/>
      </c>
      <c r="AY88" s="49" t="str">
        <f t="shared" si="87"/>
        <v/>
      </c>
      <c r="AZ88" s="49" t="str">
        <f t="shared" si="87"/>
        <v/>
      </c>
      <c r="BA88" s="42"/>
      <c r="BB88" s="49" t="str">
        <f t="shared" si="59"/>
        <v/>
      </c>
      <c r="BC88" s="49" t="str">
        <f t="shared" si="59"/>
        <v/>
      </c>
      <c r="BD88" s="49" t="str">
        <f t="shared" si="59"/>
        <v/>
      </c>
      <c r="BE88" s="49" t="str">
        <f t="shared" si="59"/>
        <v/>
      </c>
      <c r="BF88" s="49" t="str">
        <f t="shared" si="59"/>
        <v/>
      </c>
      <c r="BG88" s="49" t="str">
        <f t="shared" si="59"/>
        <v/>
      </c>
      <c r="BH88" s="49" t="str">
        <f t="shared" si="59"/>
        <v/>
      </c>
      <c r="BI88" s="49" t="str">
        <f t="shared" si="60"/>
        <v/>
      </c>
      <c r="BJ88" s="3"/>
      <c r="BK88" s="49" t="str">
        <f t="shared" si="88"/>
        <v/>
      </c>
      <c r="BL88" s="49" t="str">
        <f t="shared" si="88"/>
        <v/>
      </c>
      <c r="BM88" s="49" t="str">
        <f t="shared" si="88"/>
        <v/>
      </c>
      <c r="BN88" s="49" t="str">
        <f t="shared" si="88"/>
        <v/>
      </c>
      <c r="BO88" s="49" t="str">
        <f t="shared" si="88"/>
        <v/>
      </c>
      <c r="BP88" s="49" t="str">
        <f t="shared" si="88"/>
        <v/>
      </c>
      <c r="BQ88" s="49" t="str">
        <f t="shared" si="88"/>
        <v/>
      </c>
      <c r="BR88" s="49" t="str">
        <f t="shared" si="88"/>
        <v/>
      </c>
      <c r="BS88" s="49" t="str">
        <f t="shared" si="88"/>
        <v/>
      </c>
      <c r="BT88" s="49" t="str">
        <f t="shared" si="88"/>
        <v/>
      </c>
      <c r="BU88" s="49" t="str">
        <f t="shared" si="88"/>
        <v/>
      </c>
      <c r="BV88" s="49" t="str">
        <f t="shared" si="88"/>
        <v/>
      </c>
      <c r="BW88" s="49" t="str">
        <f t="shared" si="88"/>
        <v/>
      </c>
      <c r="BY88" s="49" t="str">
        <f t="shared" si="63"/>
        <v/>
      </c>
      <c r="BZ88" s="49" t="str">
        <f t="shared" si="63"/>
        <v/>
      </c>
      <c r="CA88" s="49" t="str">
        <f t="shared" si="63"/>
        <v/>
      </c>
      <c r="CB88" s="49" t="str">
        <f t="shared" si="63"/>
        <v/>
      </c>
      <c r="CC88" s="49" t="str">
        <f t="shared" si="63"/>
        <v/>
      </c>
      <c r="CD88" s="49" t="str">
        <f t="shared" si="63"/>
        <v/>
      </c>
      <c r="CE88" s="49" t="str">
        <f t="shared" si="63"/>
        <v/>
      </c>
      <c r="CF88" s="49" t="str">
        <f t="shared" si="63"/>
        <v/>
      </c>
      <c r="CG88" s="49" t="str">
        <f t="shared" ref="CG88:CK138" si="94">IF(AND(ISBLANK($B88),ISBLANK($C88)),"",IF(AND(N(BS$67)&gt;0,BS88="ABS"),"ABS",IF(AND(N(BS$67)&gt;0,LEN(BS88)&gt;0),IF(ROUND(BS88/BS$67*100,0)&gt;=$J$8,"Yes","No"),"")))</f>
        <v/>
      </c>
      <c r="CH88" s="49" t="str">
        <f t="shared" si="94"/>
        <v/>
      </c>
      <c r="CI88" s="49" t="str">
        <f t="shared" si="94"/>
        <v/>
      </c>
      <c r="CJ88" s="49" t="str">
        <f t="shared" si="94"/>
        <v/>
      </c>
      <c r="CK88" s="49" t="str">
        <f t="shared" si="94"/>
        <v/>
      </c>
      <c r="CL88" s="49" t="str">
        <f t="shared" si="64"/>
        <v/>
      </c>
      <c r="CM88" s="3"/>
      <c r="CN88" s="49" t="str">
        <f t="shared" si="89"/>
        <v/>
      </c>
      <c r="CO88" s="49" t="str">
        <f t="shared" si="89"/>
        <v/>
      </c>
      <c r="CP88" s="49" t="str">
        <f t="shared" si="89"/>
        <v/>
      </c>
      <c r="CQ88" s="49" t="str">
        <f t="shared" si="89"/>
        <v/>
      </c>
      <c r="CR88" s="49" t="str">
        <f t="shared" si="89"/>
        <v/>
      </c>
      <c r="CS88" s="49" t="str">
        <f t="shared" si="89"/>
        <v/>
      </c>
      <c r="CT88" s="49" t="str">
        <f t="shared" si="89"/>
        <v/>
      </c>
      <c r="CU88" s="49" t="str">
        <f t="shared" si="89"/>
        <v/>
      </c>
      <c r="CW88" s="49" t="str">
        <f t="shared" si="67"/>
        <v/>
      </c>
      <c r="CX88" s="49" t="str">
        <f t="shared" si="67"/>
        <v/>
      </c>
      <c r="CY88" s="49" t="str">
        <f t="shared" si="67"/>
        <v/>
      </c>
      <c r="CZ88" s="49" t="str">
        <f t="shared" si="67"/>
        <v/>
      </c>
      <c r="DA88" s="49" t="str">
        <f t="shared" si="67"/>
        <v/>
      </c>
      <c r="DB88" s="49" t="str">
        <f t="shared" si="67"/>
        <v/>
      </c>
      <c r="DC88" s="49" t="str">
        <f t="shared" si="67"/>
        <v/>
      </c>
      <c r="DD88" s="49" t="str">
        <f t="shared" si="67"/>
        <v/>
      </c>
      <c r="DE88" s="52" t="str">
        <f t="shared" si="68"/>
        <v/>
      </c>
      <c r="DG88" s="49" t="str">
        <f t="shared" si="90"/>
        <v/>
      </c>
      <c r="DH88" s="49" t="str">
        <f t="shared" si="90"/>
        <v/>
      </c>
      <c r="DI88" s="49" t="str">
        <f t="shared" si="90"/>
        <v/>
      </c>
      <c r="DK88" s="49" t="str">
        <f t="shared" si="71"/>
        <v/>
      </c>
      <c r="DL88" s="49" t="str">
        <f t="shared" si="71"/>
        <v/>
      </c>
      <c r="DM88" s="49" t="str">
        <f t="shared" si="71"/>
        <v/>
      </c>
      <c r="DN88" s="57" t="str">
        <f t="shared" si="72"/>
        <v/>
      </c>
      <c r="DP88" s="49" t="str">
        <f t="shared" si="91"/>
        <v/>
      </c>
      <c r="DQ88" s="49" t="str">
        <f t="shared" si="91"/>
        <v/>
      </c>
      <c r="DR88" s="49" t="str">
        <f t="shared" si="91"/>
        <v/>
      </c>
      <c r="DS88" s="49" t="str">
        <f t="shared" si="91"/>
        <v/>
      </c>
      <c r="DU88" s="49" t="str">
        <f t="shared" si="92"/>
        <v/>
      </c>
      <c r="DV88" s="49" t="str">
        <f t="shared" si="92"/>
        <v/>
      </c>
      <c r="DW88" s="49" t="str">
        <f t="shared" si="92"/>
        <v/>
      </c>
      <c r="DX88" s="49" t="str">
        <f t="shared" si="92"/>
        <v/>
      </c>
      <c r="DY88" s="57" t="str">
        <f t="shared" si="82"/>
        <v/>
      </c>
      <c r="EA88" s="49" t="str">
        <f t="shared" si="93"/>
        <v/>
      </c>
      <c r="EB88" s="49" t="str">
        <f t="shared" si="93"/>
        <v/>
      </c>
      <c r="EC88" s="49" t="str">
        <f t="shared" si="93"/>
        <v/>
      </c>
      <c r="ED88" s="49" t="str">
        <f t="shared" si="93"/>
        <v/>
      </c>
      <c r="EE88" s="49" t="str">
        <f t="shared" si="93"/>
        <v/>
      </c>
      <c r="EG88" s="49" t="str">
        <f t="shared" si="83"/>
        <v/>
      </c>
      <c r="EH88" s="49" t="str">
        <f t="shared" si="83"/>
        <v/>
      </c>
      <c r="EI88" s="49" t="str">
        <f t="shared" si="83"/>
        <v/>
      </c>
      <c r="EJ88" s="49" t="str">
        <f t="shared" si="83"/>
        <v/>
      </c>
      <c r="EK88" s="49" t="str">
        <f t="shared" si="83"/>
        <v/>
      </c>
      <c r="EL88" s="57" t="str">
        <f t="shared" si="84"/>
        <v/>
      </c>
    </row>
    <row r="89" spans="1:142" ht="15" customHeight="1">
      <c r="A89" s="713"/>
      <c r="B89" s="731"/>
      <c r="C89" s="731"/>
      <c r="D89" s="732"/>
      <c r="E89" s="732"/>
      <c r="F89" s="732"/>
      <c r="G89" s="732"/>
      <c r="H89" s="732"/>
      <c r="I89" s="732"/>
      <c r="J89" s="732"/>
      <c r="K89" s="732"/>
      <c r="L89" s="732"/>
      <c r="M89" s="734"/>
      <c r="N89" s="734"/>
      <c r="O89" s="734"/>
      <c r="P89" s="734"/>
      <c r="Q89" s="722"/>
      <c r="R89" s="722"/>
      <c r="S89" s="722"/>
      <c r="T89" s="722"/>
      <c r="U89" s="722"/>
      <c r="V89" s="722"/>
      <c r="W89" s="722"/>
      <c r="X89" s="722"/>
      <c r="Y89" s="722"/>
      <c r="Z89" s="722"/>
      <c r="AA89" s="722"/>
      <c r="AB89" s="722"/>
      <c r="AC89" s="722"/>
      <c r="AD89" s="722"/>
      <c r="AE89" s="722"/>
      <c r="AF89" s="722"/>
      <c r="AG89" s="722"/>
      <c r="AH89" s="722"/>
      <c r="AI89" s="722"/>
      <c r="AJ89" s="722"/>
      <c r="AK89" s="722"/>
      <c r="AL89" s="722"/>
      <c r="AM89" s="722"/>
      <c r="AN89" s="722"/>
      <c r="AO89" s="722"/>
      <c r="AP89" s="215">
        <v>78</v>
      </c>
      <c r="AQ89" s="290" t="str">
        <f t="shared" si="57"/>
        <v/>
      </c>
      <c r="AR89" s="215" t="str">
        <f t="shared" si="80"/>
        <v/>
      </c>
      <c r="AS89" s="3"/>
      <c r="AT89" s="49" t="str">
        <f t="shared" si="87"/>
        <v/>
      </c>
      <c r="AU89" s="49" t="str">
        <f t="shared" si="87"/>
        <v/>
      </c>
      <c r="AV89" s="49" t="str">
        <f t="shared" si="87"/>
        <v/>
      </c>
      <c r="AW89" s="49" t="str">
        <f t="shared" si="87"/>
        <v/>
      </c>
      <c r="AX89" s="49" t="str">
        <f t="shared" si="87"/>
        <v/>
      </c>
      <c r="AY89" s="49" t="str">
        <f t="shared" si="87"/>
        <v/>
      </c>
      <c r="AZ89" s="49" t="str">
        <f t="shared" si="87"/>
        <v/>
      </c>
      <c r="BA89" s="42"/>
      <c r="BB89" s="49" t="str">
        <f t="shared" si="59"/>
        <v/>
      </c>
      <c r="BC89" s="49" t="str">
        <f t="shared" si="59"/>
        <v/>
      </c>
      <c r="BD89" s="49" t="str">
        <f t="shared" si="59"/>
        <v/>
      </c>
      <c r="BE89" s="49" t="str">
        <f t="shared" si="59"/>
        <v/>
      </c>
      <c r="BF89" s="49" t="str">
        <f t="shared" si="59"/>
        <v/>
      </c>
      <c r="BG89" s="49" t="str">
        <f t="shared" si="59"/>
        <v/>
      </c>
      <c r="BH89" s="49" t="str">
        <f t="shared" si="59"/>
        <v/>
      </c>
      <c r="BI89" s="49" t="str">
        <f t="shared" si="60"/>
        <v/>
      </c>
      <c r="BJ89" s="3"/>
      <c r="BK89" s="49" t="str">
        <f t="shared" si="88"/>
        <v/>
      </c>
      <c r="BL89" s="49" t="str">
        <f t="shared" si="88"/>
        <v/>
      </c>
      <c r="BM89" s="49" t="str">
        <f t="shared" si="88"/>
        <v/>
      </c>
      <c r="BN89" s="49" t="str">
        <f t="shared" si="88"/>
        <v/>
      </c>
      <c r="BO89" s="49" t="str">
        <f t="shared" si="88"/>
        <v/>
      </c>
      <c r="BP89" s="49" t="str">
        <f t="shared" si="88"/>
        <v/>
      </c>
      <c r="BQ89" s="49" t="str">
        <f t="shared" si="88"/>
        <v/>
      </c>
      <c r="BR89" s="49" t="str">
        <f t="shared" si="88"/>
        <v/>
      </c>
      <c r="BS89" s="49" t="str">
        <f t="shared" si="88"/>
        <v/>
      </c>
      <c r="BT89" s="49" t="str">
        <f t="shared" si="88"/>
        <v/>
      </c>
      <c r="BU89" s="49" t="str">
        <f t="shared" si="88"/>
        <v/>
      </c>
      <c r="BV89" s="49" t="str">
        <f t="shared" si="88"/>
        <v/>
      </c>
      <c r="BW89" s="49" t="str">
        <f t="shared" si="88"/>
        <v/>
      </c>
      <c r="BY89" s="49" t="str">
        <f t="shared" ref="BY89:CF120" si="95">IF(AND(ISBLANK($B89),ISBLANK($C89)),"",IF(AND(N(BK$67)&gt;0,BK89="ABS"),"ABS",IF(AND(N(BK$67)&gt;0,LEN(BK89)&gt;0),IF(ROUND(BK89/BK$67*100,0)&gt;=$J$8,"Yes","No"),"")))</f>
        <v/>
      </c>
      <c r="BZ89" s="49" t="str">
        <f t="shared" si="95"/>
        <v/>
      </c>
      <c r="CA89" s="49" t="str">
        <f t="shared" si="95"/>
        <v/>
      </c>
      <c r="CB89" s="49" t="str">
        <f t="shared" si="95"/>
        <v/>
      </c>
      <c r="CC89" s="49" t="str">
        <f t="shared" si="95"/>
        <v/>
      </c>
      <c r="CD89" s="49" t="str">
        <f t="shared" si="95"/>
        <v/>
      </c>
      <c r="CE89" s="49" t="str">
        <f t="shared" si="95"/>
        <v/>
      </c>
      <c r="CF89" s="49" t="str">
        <f t="shared" si="95"/>
        <v/>
      </c>
      <c r="CG89" s="49" t="str">
        <f t="shared" si="94"/>
        <v/>
      </c>
      <c r="CH89" s="49" t="str">
        <f t="shared" si="94"/>
        <v/>
      </c>
      <c r="CI89" s="49" t="str">
        <f t="shared" si="94"/>
        <v/>
      </c>
      <c r="CJ89" s="49" t="str">
        <f t="shared" si="94"/>
        <v/>
      </c>
      <c r="CK89" s="49" t="str">
        <f t="shared" si="94"/>
        <v/>
      </c>
      <c r="CL89" s="49" t="str">
        <f t="shared" si="64"/>
        <v/>
      </c>
      <c r="CM89" s="3"/>
      <c r="CN89" s="49" t="str">
        <f t="shared" si="89"/>
        <v/>
      </c>
      <c r="CO89" s="49" t="str">
        <f t="shared" si="89"/>
        <v/>
      </c>
      <c r="CP89" s="49" t="str">
        <f t="shared" si="89"/>
        <v/>
      </c>
      <c r="CQ89" s="49" t="str">
        <f t="shared" si="89"/>
        <v/>
      </c>
      <c r="CR89" s="49" t="str">
        <f t="shared" si="89"/>
        <v/>
      </c>
      <c r="CS89" s="49" t="str">
        <f t="shared" si="89"/>
        <v/>
      </c>
      <c r="CT89" s="49" t="str">
        <f t="shared" si="89"/>
        <v/>
      </c>
      <c r="CU89" s="49" t="str">
        <f t="shared" si="89"/>
        <v/>
      </c>
      <c r="CW89" s="49" t="str">
        <f t="shared" si="67"/>
        <v/>
      </c>
      <c r="CX89" s="49" t="str">
        <f t="shared" si="67"/>
        <v/>
      </c>
      <c r="CY89" s="49" t="str">
        <f t="shared" si="67"/>
        <v/>
      </c>
      <c r="CZ89" s="49" t="str">
        <f t="shared" si="67"/>
        <v/>
      </c>
      <c r="DA89" s="49" t="str">
        <f t="shared" si="67"/>
        <v/>
      </c>
      <c r="DB89" s="49" t="str">
        <f t="shared" si="67"/>
        <v/>
      </c>
      <c r="DC89" s="49" t="str">
        <f t="shared" si="67"/>
        <v/>
      </c>
      <c r="DD89" s="49" t="str">
        <f t="shared" si="67"/>
        <v/>
      </c>
      <c r="DE89" s="52" t="str">
        <f t="shared" si="68"/>
        <v/>
      </c>
      <c r="DG89" s="49" t="str">
        <f t="shared" si="90"/>
        <v/>
      </c>
      <c r="DH89" s="49" t="str">
        <f t="shared" si="90"/>
        <v/>
      </c>
      <c r="DI89" s="49" t="str">
        <f t="shared" si="90"/>
        <v/>
      </c>
      <c r="DK89" s="49" t="str">
        <f t="shared" si="71"/>
        <v/>
      </c>
      <c r="DL89" s="49" t="str">
        <f t="shared" si="71"/>
        <v/>
      </c>
      <c r="DM89" s="49" t="str">
        <f t="shared" si="71"/>
        <v/>
      </c>
      <c r="DN89" s="57" t="str">
        <f t="shared" si="72"/>
        <v/>
      </c>
      <c r="DP89" s="49" t="str">
        <f t="shared" si="91"/>
        <v/>
      </c>
      <c r="DQ89" s="49" t="str">
        <f t="shared" si="91"/>
        <v/>
      </c>
      <c r="DR89" s="49" t="str">
        <f t="shared" si="91"/>
        <v/>
      </c>
      <c r="DS89" s="49" t="str">
        <f t="shared" si="91"/>
        <v/>
      </c>
      <c r="DU89" s="49" t="str">
        <f t="shared" si="92"/>
        <v/>
      </c>
      <c r="DV89" s="49" t="str">
        <f t="shared" si="92"/>
        <v/>
      </c>
      <c r="DW89" s="49" t="str">
        <f t="shared" si="92"/>
        <v/>
      </c>
      <c r="DX89" s="49" t="str">
        <f t="shared" si="92"/>
        <v/>
      </c>
      <c r="DY89" s="57" t="str">
        <f t="shared" si="82"/>
        <v/>
      </c>
      <c r="EA89" s="49" t="str">
        <f t="shared" si="93"/>
        <v/>
      </c>
      <c r="EB89" s="49" t="str">
        <f t="shared" si="93"/>
        <v/>
      </c>
      <c r="EC89" s="49" t="str">
        <f t="shared" si="93"/>
        <v/>
      </c>
      <c r="ED89" s="49" t="str">
        <f t="shared" si="93"/>
        <v/>
      </c>
      <c r="EE89" s="49" t="str">
        <f t="shared" si="93"/>
        <v/>
      </c>
      <c r="EG89" s="49" t="str">
        <f t="shared" si="83"/>
        <v/>
      </c>
      <c r="EH89" s="49" t="str">
        <f t="shared" si="83"/>
        <v/>
      </c>
      <c r="EI89" s="49" t="str">
        <f t="shared" si="83"/>
        <v/>
      </c>
      <c r="EJ89" s="49" t="str">
        <f t="shared" si="83"/>
        <v/>
      </c>
      <c r="EK89" s="49" t="str">
        <f t="shared" si="83"/>
        <v/>
      </c>
      <c r="EL89" s="57" t="str">
        <f t="shared" si="84"/>
        <v/>
      </c>
    </row>
    <row r="90" spans="1:142" ht="15" customHeight="1">
      <c r="A90" s="713"/>
      <c r="B90" s="731"/>
      <c r="C90" s="731"/>
      <c r="D90" s="732"/>
      <c r="E90" s="732"/>
      <c r="F90" s="732"/>
      <c r="G90" s="732"/>
      <c r="H90" s="732"/>
      <c r="I90" s="732"/>
      <c r="J90" s="732"/>
      <c r="K90" s="732"/>
      <c r="L90" s="732"/>
      <c r="M90" s="734"/>
      <c r="N90" s="734"/>
      <c r="O90" s="734"/>
      <c r="P90" s="734"/>
      <c r="Q90" s="722"/>
      <c r="R90" s="722"/>
      <c r="S90" s="722"/>
      <c r="T90" s="722"/>
      <c r="U90" s="722"/>
      <c r="V90" s="722"/>
      <c r="W90" s="722"/>
      <c r="X90" s="722"/>
      <c r="Y90" s="722"/>
      <c r="Z90" s="722"/>
      <c r="AA90" s="722"/>
      <c r="AB90" s="722"/>
      <c r="AC90" s="722"/>
      <c r="AD90" s="722"/>
      <c r="AE90" s="722"/>
      <c r="AF90" s="722"/>
      <c r="AG90" s="722"/>
      <c r="AH90" s="722"/>
      <c r="AI90" s="722"/>
      <c r="AJ90" s="722"/>
      <c r="AK90" s="722"/>
      <c r="AL90" s="722"/>
      <c r="AM90" s="722"/>
      <c r="AN90" s="722"/>
      <c r="AO90" s="722"/>
      <c r="AP90" s="215">
        <v>77</v>
      </c>
      <c r="AQ90" s="290" t="str">
        <f t="shared" si="57"/>
        <v/>
      </c>
      <c r="AR90" s="215" t="str">
        <f t="shared" si="80"/>
        <v/>
      </c>
      <c r="AS90" s="3"/>
      <c r="AT90" s="49" t="str">
        <f t="shared" si="87"/>
        <v/>
      </c>
      <c r="AU90" s="49" t="str">
        <f t="shared" si="87"/>
        <v/>
      </c>
      <c r="AV90" s="49" t="str">
        <f t="shared" si="87"/>
        <v/>
      </c>
      <c r="AW90" s="49" t="str">
        <f t="shared" si="87"/>
        <v/>
      </c>
      <c r="AX90" s="49" t="str">
        <f t="shared" si="87"/>
        <v/>
      </c>
      <c r="AY90" s="49" t="str">
        <f t="shared" si="87"/>
        <v/>
      </c>
      <c r="AZ90" s="49" t="str">
        <f t="shared" si="87"/>
        <v/>
      </c>
      <c r="BA90" s="42"/>
      <c r="BB90" s="49" t="str">
        <f t="shared" si="59"/>
        <v/>
      </c>
      <c r="BC90" s="49" t="str">
        <f t="shared" si="59"/>
        <v/>
      </c>
      <c r="BD90" s="49" t="str">
        <f t="shared" si="59"/>
        <v/>
      </c>
      <c r="BE90" s="49" t="str">
        <f t="shared" si="59"/>
        <v/>
      </c>
      <c r="BF90" s="49" t="str">
        <f t="shared" si="59"/>
        <v/>
      </c>
      <c r="BG90" s="49" t="str">
        <f t="shared" si="59"/>
        <v/>
      </c>
      <c r="BH90" s="49" t="str">
        <f t="shared" si="59"/>
        <v/>
      </c>
      <c r="BI90" s="49" t="str">
        <f t="shared" si="60"/>
        <v/>
      </c>
      <c r="BJ90" s="3"/>
      <c r="BK90" s="49" t="str">
        <f t="shared" si="88"/>
        <v/>
      </c>
      <c r="BL90" s="49" t="str">
        <f t="shared" si="88"/>
        <v/>
      </c>
      <c r="BM90" s="49" t="str">
        <f t="shared" si="88"/>
        <v/>
      </c>
      <c r="BN90" s="49" t="str">
        <f t="shared" si="88"/>
        <v/>
      </c>
      <c r="BO90" s="49" t="str">
        <f t="shared" si="88"/>
        <v/>
      </c>
      <c r="BP90" s="49" t="str">
        <f t="shared" si="88"/>
        <v/>
      </c>
      <c r="BQ90" s="49" t="str">
        <f t="shared" si="88"/>
        <v/>
      </c>
      <c r="BR90" s="49" t="str">
        <f t="shared" si="88"/>
        <v/>
      </c>
      <c r="BS90" s="49" t="str">
        <f t="shared" si="88"/>
        <v/>
      </c>
      <c r="BT90" s="49" t="str">
        <f t="shared" si="88"/>
        <v/>
      </c>
      <c r="BU90" s="49" t="str">
        <f t="shared" si="88"/>
        <v/>
      </c>
      <c r="BV90" s="49" t="str">
        <f t="shared" si="88"/>
        <v/>
      </c>
      <c r="BW90" s="49" t="str">
        <f t="shared" si="88"/>
        <v/>
      </c>
      <c r="BY90" s="49" t="str">
        <f t="shared" si="95"/>
        <v/>
      </c>
      <c r="BZ90" s="49" t="str">
        <f t="shared" si="95"/>
        <v/>
      </c>
      <c r="CA90" s="49" t="str">
        <f t="shared" si="95"/>
        <v/>
      </c>
      <c r="CB90" s="49" t="str">
        <f t="shared" si="95"/>
        <v/>
      </c>
      <c r="CC90" s="49" t="str">
        <f t="shared" si="95"/>
        <v/>
      </c>
      <c r="CD90" s="49" t="str">
        <f t="shared" si="95"/>
        <v/>
      </c>
      <c r="CE90" s="49" t="str">
        <f t="shared" si="95"/>
        <v/>
      </c>
      <c r="CF90" s="49" t="str">
        <f t="shared" si="95"/>
        <v/>
      </c>
      <c r="CG90" s="49" t="str">
        <f t="shared" si="94"/>
        <v/>
      </c>
      <c r="CH90" s="49" t="str">
        <f t="shared" si="94"/>
        <v/>
      </c>
      <c r="CI90" s="49" t="str">
        <f t="shared" si="94"/>
        <v/>
      </c>
      <c r="CJ90" s="49" t="str">
        <f t="shared" si="94"/>
        <v/>
      </c>
      <c r="CK90" s="49" t="str">
        <f t="shared" si="94"/>
        <v/>
      </c>
      <c r="CL90" s="49" t="str">
        <f t="shared" si="64"/>
        <v/>
      </c>
      <c r="CM90" s="3"/>
      <c r="CN90" s="49" t="str">
        <f t="shared" si="89"/>
        <v/>
      </c>
      <c r="CO90" s="49" t="str">
        <f t="shared" si="89"/>
        <v/>
      </c>
      <c r="CP90" s="49" t="str">
        <f t="shared" si="89"/>
        <v/>
      </c>
      <c r="CQ90" s="49" t="str">
        <f t="shared" si="89"/>
        <v/>
      </c>
      <c r="CR90" s="49" t="str">
        <f t="shared" si="89"/>
        <v/>
      </c>
      <c r="CS90" s="49" t="str">
        <f t="shared" si="89"/>
        <v/>
      </c>
      <c r="CT90" s="49" t="str">
        <f t="shared" si="89"/>
        <v/>
      </c>
      <c r="CU90" s="49" t="str">
        <f t="shared" si="89"/>
        <v/>
      </c>
      <c r="CW90" s="49" t="str">
        <f t="shared" si="67"/>
        <v/>
      </c>
      <c r="CX90" s="49" t="str">
        <f t="shared" si="67"/>
        <v/>
      </c>
      <c r="CY90" s="49" t="str">
        <f t="shared" si="67"/>
        <v/>
      </c>
      <c r="CZ90" s="49" t="str">
        <f t="shared" si="67"/>
        <v/>
      </c>
      <c r="DA90" s="49" t="str">
        <f t="shared" si="67"/>
        <v/>
      </c>
      <c r="DB90" s="49" t="str">
        <f t="shared" si="67"/>
        <v/>
      </c>
      <c r="DC90" s="49" t="str">
        <f t="shared" si="67"/>
        <v/>
      </c>
      <c r="DD90" s="49" t="str">
        <f t="shared" si="67"/>
        <v/>
      </c>
      <c r="DE90" s="52" t="str">
        <f t="shared" si="68"/>
        <v/>
      </c>
      <c r="DG90" s="49" t="str">
        <f t="shared" si="90"/>
        <v/>
      </c>
      <c r="DH90" s="49" t="str">
        <f t="shared" si="90"/>
        <v/>
      </c>
      <c r="DI90" s="49" t="str">
        <f t="shared" si="90"/>
        <v/>
      </c>
      <c r="DK90" s="49" t="str">
        <f t="shared" si="71"/>
        <v/>
      </c>
      <c r="DL90" s="49" t="str">
        <f t="shared" si="71"/>
        <v/>
      </c>
      <c r="DM90" s="49" t="str">
        <f t="shared" si="71"/>
        <v/>
      </c>
      <c r="DN90" s="57" t="str">
        <f t="shared" si="72"/>
        <v/>
      </c>
      <c r="DP90" s="49" t="str">
        <f t="shared" si="91"/>
        <v/>
      </c>
      <c r="DQ90" s="49" t="str">
        <f t="shared" si="91"/>
        <v/>
      </c>
      <c r="DR90" s="49" t="str">
        <f t="shared" si="91"/>
        <v/>
      </c>
      <c r="DS90" s="49" t="str">
        <f t="shared" si="91"/>
        <v/>
      </c>
      <c r="DU90" s="49" t="str">
        <f t="shared" si="92"/>
        <v/>
      </c>
      <c r="DV90" s="49" t="str">
        <f t="shared" si="92"/>
        <v/>
      </c>
      <c r="DW90" s="49" t="str">
        <f t="shared" si="92"/>
        <v/>
      </c>
      <c r="DX90" s="49" t="str">
        <f t="shared" si="92"/>
        <v/>
      </c>
      <c r="DY90" s="57" t="str">
        <f t="shared" si="82"/>
        <v/>
      </c>
      <c r="EA90" s="49" t="str">
        <f t="shared" si="93"/>
        <v/>
      </c>
      <c r="EB90" s="49" t="str">
        <f t="shared" si="93"/>
        <v/>
      </c>
      <c r="EC90" s="49" t="str">
        <f t="shared" si="93"/>
        <v/>
      </c>
      <c r="ED90" s="49" t="str">
        <f t="shared" si="93"/>
        <v/>
      </c>
      <c r="EE90" s="49" t="str">
        <f t="shared" si="93"/>
        <v/>
      </c>
      <c r="EG90" s="49" t="str">
        <f t="shared" si="83"/>
        <v/>
      </c>
      <c r="EH90" s="49" t="str">
        <f t="shared" si="83"/>
        <v/>
      </c>
      <c r="EI90" s="49" t="str">
        <f t="shared" si="83"/>
        <v/>
      </c>
      <c r="EJ90" s="49" t="str">
        <f t="shared" si="83"/>
        <v/>
      </c>
      <c r="EK90" s="49" t="str">
        <f t="shared" si="83"/>
        <v/>
      </c>
      <c r="EL90" s="57" t="str">
        <f t="shared" si="84"/>
        <v/>
      </c>
    </row>
    <row r="91" spans="1:142" ht="15" customHeight="1">
      <c r="A91" s="713"/>
      <c r="B91" s="731"/>
      <c r="C91" s="731"/>
      <c r="D91" s="732"/>
      <c r="E91" s="732"/>
      <c r="F91" s="732"/>
      <c r="G91" s="732"/>
      <c r="H91" s="732"/>
      <c r="I91" s="732"/>
      <c r="J91" s="732"/>
      <c r="K91" s="732"/>
      <c r="L91" s="732"/>
      <c r="M91" s="734"/>
      <c r="N91" s="734"/>
      <c r="O91" s="734"/>
      <c r="P91" s="734"/>
      <c r="Q91" s="722"/>
      <c r="R91" s="722"/>
      <c r="S91" s="722"/>
      <c r="T91" s="722"/>
      <c r="U91" s="722"/>
      <c r="V91" s="722"/>
      <c r="W91" s="722"/>
      <c r="X91" s="722"/>
      <c r="Y91" s="722"/>
      <c r="Z91" s="722"/>
      <c r="AA91" s="722"/>
      <c r="AB91" s="722"/>
      <c r="AC91" s="722"/>
      <c r="AD91" s="722"/>
      <c r="AE91" s="722"/>
      <c r="AF91" s="722"/>
      <c r="AG91" s="722"/>
      <c r="AH91" s="722"/>
      <c r="AI91" s="722"/>
      <c r="AJ91" s="722"/>
      <c r="AK91" s="722"/>
      <c r="AL91" s="722"/>
      <c r="AM91" s="722"/>
      <c r="AN91" s="722"/>
      <c r="AO91" s="722"/>
      <c r="AP91" s="215">
        <v>78</v>
      </c>
      <c r="AQ91" s="290" t="str">
        <f t="shared" si="57"/>
        <v/>
      </c>
      <c r="AR91" s="215" t="str">
        <f t="shared" si="80"/>
        <v/>
      </c>
      <c r="AS91" s="3"/>
      <c r="AT91" s="49" t="str">
        <f t="shared" si="87"/>
        <v/>
      </c>
      <c r="AU91" s="49" t="str">
        <f t="shared" si="87"/>
        <v/>
      </c>
      <c r="AV91" s="49" t="str">
        <f t="shared" si="87"/>
        <v/>
      </c>
      <c r="AW91" s="49" t="str">
        <f t="shared" si="87"/>
        <v/>
      </c>
      <c r="AX91" s="49" t="str">
        <f t="shared" si="87"/>
        <v/>
      </c>
      <c r="AY91" s="49" t="str">
        <f t="shared" si="87"/>
        <v/>
      </c>
      <c r="AZ91" s="49" t="str">
        <f t="shared" si="87"/>
        <v/>
      </c>
      <c r="BA91" s="42"/>
      <c r="BB91" s="49" t="str">
        <f t="shared" si="59"/>
        <v/>
      </c>
      <c r="BC91" s="49" t="str">
        <f t="shared" si="59"/>
        <v/>
      </c>
      <c r="BD91" s="49" t="str">
        <f t="shared" si="59"/>
        <v/>
      </c>
      <c r="BE91" s="49" t="str">
        <f t="shared" si="59"/>
        <v/>
      </c>
      <c r="BF91" s="49" t="str">
        <f t="shared" si="59"/>
        <v/>
      </c>
      <c r="BG91" s="49" t="str">
        <f t="shared" si="59"/>
        <v/>
      </c>
      <c r="BH91" s="49" t="str">
        <f t="shared" si="59"/>
        <v/>
      </c>
      <c r="BI91" s="49" t="str">
        <f t="shared" si="60"/>
        <v/>
      </c>
      <c r="BJ91" s="3"/>
      <c r="BK91" s="49" t="str">
        <f t="shared" si="88"/>
        <v/>
      </c>
      <c r="BL91" s="49" t="str">
        <f t="shared" si="88"/>
        <v/>
      </c>
      <c r="BM91" s="49" t="str">
        <f t="shared" si="88"/>
        <v/>
      </c>
      <c r="BN91" s="49" t="str">
        <f t="shared" si="88"/>
        <v/>
      </c>
      <c r="BO91" s="49" t="str">
        <f t="shared" si="88"/>
        <v/>
      </c>
      <c r="BP91" s="49" t="str">
        <f t="shared" si="88"/>
        <v/>
      </c>
      <c r="BQ91" s="49" t="str">
        <f t="shared" si="88"/>
        <v/>
      </c>
      <c r="BR91" s="49" t="str">
        <f t="shared" si="88"/>
        <v/>
      </c>
      <c r="BS91" s="49" t="str">
        <f t="shared" si="88"/>
        <v/>
      </c>
      <c r="BT91" s="49" t="str">
        <f t="shared" si="88"/>
        <v/>
      </c>
      <c r="BU91" s="49" t="str">
        <f t="shared" si="88"/>
        <v/>
      </c>
      <c r="BV91" s="49" t="str">
        <f t="shared" si="88"/>
        <v/>
      </c>
      <c r="BW91" s="49" t="str">
        <f t="shared" si="88"/>
        <v/>
      </c>
      <c r="BY91" s="49" t="str">
        <f t="shared" si="95"/>
        <v/>
      </c>
      <c r="BZ91" s="49" t="str">
        <f t="shared" si="95"/>
        <v/>
      </c>
      <c r="CA91" s="49" t="str">
        <f t="shared" si="95"/>
        <v/>
      </c>
      <c r="CB91" s="49" t="str">
        <f t="shared" si="95"/>
        <v/>
      </c>
      <c r="CC91" s="49" t="str">
        <f t="shared" si="95"/>
        <v/>
      </c>
      <c r="CD91" s="49" t="str">
        <f t="shared" si="95"/>
        <v/>
      </c>
      <c r="CE91" s="49" t="str">
        <f t="shared" si="95"/>
        <v/>
      </c>
      <c r="CF91" s="49" t="str">
        <f t="shared" si="95"/>
        <v/>
      </c>
      <c r="CG91" s="49" t="str">
        <f t="shared" si="94"/>
        <v/>
      </c>
      <c r="CH91" s="49" t="str">
        <f t="shared" si="94"/>
        <v/>
      </c>
      <c r="CI91" s="49" t="str">
        <f t="shared" si="94"/>
        <v/>
      </c>
      <c r="CJ91" s="49" t="str">
        <f t="shared" si="94"/>
        <v/>
      </c>
      <c r="CK91" s="49" t="str">
        <f t="shared" si="94"/>
        <v/>
      </c>
      <c r="CL91" s="49" t="str">
        <f t="shared" si="64"/>
        <v/>
      </c>
      <c r="CM91" s="3"/>
      <c r="CN91" s="49" t="str">
        <f t="shared" si="89"/>
        <v/>
      </c>
      <c r="CO91" s="49" t="str">
        <f t="shared" si="89"/>
        <v/>
      </c>
      <c r="CP91" s="49" t="str">
        <f t="shared" si="89"/>
        <v/>
      </c>
      <c r="CQ91" s="49" t="str">
        <f t="shared" si="89"/>
        <v/>
      </c>
      <c r="CR91" s="49" t="str">
        <f t="shared" si="89"/>
        <v/>
      </c>
      <c r="CS91" s="49" t="str">
        <f t="shared" si="89"/>
        <v/>
      </c>
      <c r="CT91" s="49" t="str">
        <f t="shared" si="89"/>
        <v/>
      </c>
      <c r="CU91" s="49" t="str">
        <f t="shared" si="89"/>
        <v/>
      </c>
      <c r="CW91" s="49" t="str">
        <f t="shared" si="67"/>
        <v/>
      </c>
      <c r="CX91" s="49" t="str">
        <f t="shared" si="67"/>
        <v/>
      </c>
      <c r="CY91" s="49" t="str">
        <f t="shared" si="67"/>
        <v/>
      </c>
      <c r="CZ91" s="49" t="str">
        <f t="shared" si="67"/>
        <v/>
      </c>
      <c r="DA91" s="49" t="str">
        <f t="shared" si="67"/>
        <v/>
      </c>
      <c r="DB91" s="49" t="str">
        <f t="shared" si="67"/>
        <v/>
      </c>
      <c r="DC91" s="49" t="str">
        <f t="shared" si="67"/>
        <v/>
      </c>
      <c r="DD91" s="49" t="str">
        <f t="shared" si="67"/>
        <v/>
      </c>
      <c r="DE91" s="52" t="str">
        <f t="shared" si="68"/>
        <v/>
      </c>
      <c r="DG91" s="49" t="str">
        <f t="shared" si="90"/>
        <v/>
      </c>
      <c r="DH91" s="49" t="str">
        <f t="shared" si="90"/>
        <v/>
      </c>
      <c r="DI91" s="49" t="str">
        <f t="shared" si="90"/>
        <v/>
      </c>
      <c r="DK91" s="49" t="str">
        <f t="shared" si="71"/>
        <v/>
      </c>
      <c r="DL91" s="49" t="str">
        <f t="shared" si="71"/>
        <v/>
      </c>
      <c r="DM91" s="49" t="str">
        <f t="shared" si="71"/>
        <v/>
      </c>
      <c r="DN91" s="57" t="str">
        <f t="shared" si="72"/>
        <v/>
      </c>
      <c r="DP91" s="49" t="str">
        <f t="shared" si="91"/>
        <v/>
      </c>
      <c r="DQ91" s="49" t="str">
        <f t="shared" si="91"/>
        <v/>
      </c>
      <c r="DR91" s="49" t="str">
        <f t="shared" si="91"/>
        <v/>
      </c>
      <c r="DS91" s="49" t="str">
        <f t="shared" si="91"/>
        <v/>
      </c>
      <c r="DU91" s="49" t="str">
        <f t="shared" si="92"/>
        <v/>
      </c>
      <c r="DV91" s="49" t="str">
        <f t="shared" si="92"/>
        <v/>
      </c>
      <c r="DW91" s="49" t="str">
        <f t="shared" si="92"/>
        <v/>
      </c>
      <c r="DX91" s="49" t="str">
        <f t="shared" si="92"/>
        <v/>
      </c>
      <c r="DY91" s="57" t="str">
        <f t="shared" si="82"/>
        <v/>
      </c>
      <c r="EA91" s="49" t="str">
        <f t="shared" si="93"/>
        <v/>
      </c>
      <c r="EB91" s="49" t="str">
        <f t="shared" si="93"/>
        <v/>
      </c>
      <c r="EC91" s="49" t="str">
        <f t="shared" si="93"/>
        <v/>
      </c>
      <c r="ED91" s="49" t="str">
        <f t="shared" si="93"/>
        <v/>
      </c>
      <c r="EE91" s="49" t="str">
        <f t="shared" si="93"/>
        <v/>
      </c>
      <c r="EG91" s="49" t="str">
        <f t="shared" si="83"/>
        <v/>
      </c>
      <c r="EH91" s="49" t="str">
        <f t="shared" si="83"/>
        <v/>
      </c>
      <c r="EI91" s="49" t="str">
        <f t="shared" si="83"/>
        <v/>
      </c>
      <c r="EJ91" s="49" t="str">
        <f t="shared" si="83"/>
        <v/>
      </c>
      <c r="EK91" s="49" t="str">
        <f t="shared" si="83"/>
        <v/>
      </c>
      <c r="EL91" s="57" t="str">
        <f t="shared" si="84"/>
        <v/>
      </c>
    </row>
    <row r="92" spans="1:142" ht="15" customHeight="1">
      <c r="A92" s="713"/>
      <c r="B92" s="731"/>
      <c r="C92" s="731"/>
      <c r="D92" s="732"/>
      <c r="E92" s="732"/>
      <c r="F92" s="732"/>
      <c r="G92" s="732"/>
      <c r="H92" s="732"/>
      <c r="I92" s="732"/>
      <c r="J92" s="732"/>
      <c r="K92" s="732"/>
      <c r="L92" s="732"/>
      <c r="M92" s="734"/>
      <c r="N92" s="734"/>
      <c r="O92" s="734"/>
      <c r="P92" s="734"/>
      <c r="Q92" s="722"/>
      <c r="R92" s="722"/>
      <c r="S92" s="722"/>
      <c r="T92" s="722"/>
      <c r="U92" s="722"/>
      <c r="V92" s="722"/>
      <c r="W92" s="722"/>
      <c r="X92" s="722"/>
      <c r="Y92" s="722"/>
      <c r="Z92" s="722"/>
      <c r="AA92" s="722"/>
      <c r="AB92" s="722"/>
      <c r="AC92" s="722"/>
      <c r="AD92" s="722"/>
      <c r="AE92" s="722"/>
      <c r="AF92" s="722"/>
      <c r="AG92" s="722"/>
      <c r="AH92" s="722"/>
      <c r="AI92" s="722"/>
      <c r="AJ92" s="722"/>
      <c r="AK92" s="722"/>
      <c r="AL92" s="722"/>
      <c r="AM92" s="722"/>
      <c r="AN92" s="722"/>
      <c r="AO92" s="722"/>
      <c r="AP92" s="215">
        <v>81</v>
      </c>
      <c r="AQ92" s="290" t="str">
        <f t="shared" si="57"/>
        <v/>
      </c>
      <c r="AR92" s="215" t="str">
        <f t="shared" si="80"/>
        <v/>
      </c>
      <c r="AS92" s="3"/>
      <c r="AT92" s="49" t="str">
        <f t="shared" si="87"/>
        <v/>
      </c>
      <c r="AU92" s="49" t="str">
        <f t="shared" si="87"/>
        <v/>
      </c>
      <c r="AV92" s="49" t="str">
        <f t="shared" si="87"/>
        <v/>
      </c>
      <c r="AW92" s="49" t="str">
        <f t="shared" si="87"/>
        <v/>
      </c>
      <c r="AX92" s="49" t="str">
        <f t="shared" si="87"/>
        <v/>
      </c>
      <c r="AY92" s="49" t="str">
        <f t="shared" si="87"/>
        <v/>
      </c>
      <c r="AZ92" s="49" t="str">
        <f t="shared" si="87"/>
        <v/>
      </c>
      <c r="BA92" s="42"/>
      <c r="BB92" s="49" t="str">
        <f t="shared" si="59"/>
        <v/>
      </c>
      <c r="BC92" s="49" t="str">
        <f t="shared" si="59"/>
        <v/>
      </c>
      <c r="BD92" s="49" t="str">
        <f t="shared" si="59"/>
        <v/>
      </c>
      <c r="BE92" s="49" t="str">
        <f t="shared" si="59"/>
        <v/>
      </c>
      <c r="BF92" s="49" t="str">
        <f t="shared" si="59"/>
        <v/>
      </c>
      <c r="BG92" s="49" t="str">
        <f t="shared" si="59"/>
        <v/>
      </c>
      <c r="BH92" s="49" t="str">
        <f t="shared" si="59"/>
        <v/>
      </c>
      <c r="BI92" s="49" t="str">
        <f t="shared" si="60"/>
        <v/>
      </c>
      <c r="BJ92" s="3"/>
      <c r="BK92" s="49" t="str">
        <f t="shared" si="88"/>
        <v/>
      </c>
      <c r="BL92" s="49" t="str">
        <f t="shared" si="88"/>
        <v/>
      </c>
      <c r="BM92" s="49" t="str">
        <f t="shared" si="88"/>
        <v/>
      </c>
      <c r="BN92" s="49" t="str">
        <f t="shared" si="88"/>
        <v/>
      </c>
      <c r="BO92" s="49" t="str">
        <f t="shared" si="88"/>
        <v/>
      </c>
      <c r="BP92" s="49" t="str">
        <f t="shared" si="88"/>
        <v/>
      </c>
      <c r="BQ92" s="49" t="str">
        <f t="shared" si="88"/>
        <v/>
      </c>
      <c r="BR92" s="49" t="str">
        <f t="shared" si="88"/>
        <v/>
      </c>
      <c r="BS92" s="49" t="str">
        <f t="shared" si="88"/>
        <v/>
      </c>
      <c r="BT92" s="49" t="str">
        <f t="shared" si="88"/>
        <v/>
      </c>
      <c r="BU92" s="49" t="str">
        <f t="shared" si="88"/>
        <v/>
      </c>
      <c r="BV92" s="49" t="str">
        <f t="shared" si="88"/>
        <v/>
      </c>
      <c r="BW92" s="49" t="str">
        <f t="shared" si="88"/>
        <v/>
      </c>
      <c r="BY92" s="49" t="str">
        <f t="shared" si="95"/>
        <v/>
      </c>
      <c r="BZ92" s="49" t="str">
        <f t="shared" si="95"/>
        <v/>
      </c>
      <c r="CA92" s="49" t="str">
        <f t="shared" si="95"/>
        <v/>
      </c>
      <c r="CB92" s="49" t="str">
        <f t="shared" si="95"/>
        <v/>
      </c>
      <c r="CC92" s="49" t="str">
        <f t="shared" si="95"/>
        <v/>
      </c>
      <c r="CD92" s="49" t="str">
        <f t="shared" si="95"/>
        <v/>
      </c>
      <c r="CE92" s="49" t="str">
        <f t="shared" si="95"/>
        <v/>
      </c>
      <c r="CF92" s="49" t="str">
        <f t="shared" si="95"/>
        <v/>
      </c>
      <c r="CG92" s="49" t="str">
        <f t="shared" si="94"/>
        <v/>
      </c>
      <c r="CH92" s="49" t="str">
        <f t="shared" si="94"/>
        <v/>
      </c>
      <c r="CI92" s="49" t="str">
        <f t="shared" si="94"/>
        <v/>
      </c>
      <c r="CJ92" s="49" t="str">
        <f t="shared" si="94"/>
        <v/>
      </c>
      <c r="CK92" s="49" t="str">
        <f t="shared" si="94"/>
        <v/>
      </c>
      <c r="CL92" s="49" t="str">
        <f t="shared" si="64"/>
        <v/>
      </c>
      <c r="CM92" s="3"/>
      <c r="CN92" s="49" t="str">
        <f t="shared" si="89"/>
        <v/>
      </c>
      <c r="CO92" s="49" t="str">
        <f t="shared" si="89"/>
        <v/>
      </c>
      <c r="CP92" s="49" t="str">
        <f t="shared" si="89"/>
        <v/>
      </c>
      <c r="CQ92" s="49" t="str">
        <f t="shared" si="89"/>
        <v/>
      </c>
      <c r="CR92" s="49" t="str">
        <f t="shared" si="89"/>
        <v/>
      </c>
      <c r="CS92" s="49" t="str">
        <f t="shared" si="89"/>
        <v/>
      </c>
      <c r="CT92" s="49" t="str">
        <f t="shared" si="89"/>
        <v/>
      </c>
      <c r="CU92" s="49" t="str">
        <f t="shared" si="89"/>
        <v/>
      </c>
      <c r="CW92" s="49" t="str">
        <f t="shared" si="67"/>
        <v/>
      </c>
      <c r="CX92" s="49" t="str">
        <f t="shared" si="67"/>
        <v/>
      </c>
      <c r="CY92" s="49" t="str">
        <f t="shared" si="67"/>
        <v/>
      </c>
      <c r="CZ92" s="49" t="str">
        <f t="shared" si="67"/>
        <v/>
      </c>
      <c r="DA92" s="49" t="str">
        <f t="shared" si="67"/>
        <v/>
      </c>
      <c r="DB92" s="49" t="str">
        <f t="shared" si="67"/>
        <v/>
      </c>
      <c r="DC92" s="49" t="str">
        <f t="shared" si="67"/>
        <v/>
      </c>
      <c r="DD92" s="49" t="str">
        <f t="shared" si="67"/>
        <v/>
      </c>
      <c r="DE92" s="52" t="str">
        <f t="shared" si="68"/>
        <v/>
      </c>
      <c r="DG92" s="49" t="str">
        <f t="shared" si="90"/>
        <v/>
      </c>
      <c r="DH92" s="49" t="str">
        <f t="shared" si="90"/>
        <v/>
      </c>
      <c r="DI92" s="49" t="str">
        <f t="shared" si="90"/>
        <v/>
      </c>
      <c r="DK92" s="49" t="str">
        <f t="shared" si="71"/>
        <v/>
      </c>
      <c r="DL92" s="49" t="str">
        <f t="shared" si="71"/>
        <v/>
      </c>
      <c r="DM92" s="49" t="str">
        <f t="shared" si="71"/>
        <v/>
      </c>
      <c r="DN92" s="57" t="str">
        <f t="shared" si="72"/>
        <v/>
      </c>
      <c r="DP92" s="49" t="str">
        <f t="shared" si="91"/>
        <v/>
      </c>
      <c r="DQ92" s="49" t="str">
        <f t="shared" si="91"/>
        <v/>
      </c>
      <c r="DR92" s="49" t="str">
        <f t="shared" si="91"/>
        <v/>
      </c>
      <c r="DS92" s="49" t="str">
        <f t="shared" si="91"/>
        <v/>
      </c>
      <c r="DU92" s="49" t="str">
        <f t="shared" si="92"/>
        <v/>
      </c>
      <c r="DV92" s="49" t="str">
        <f t="shared" si="92"/>
        <v/>
      </c>
      <c r="DW92" s="49" t="str">
        <f t="shared" si="92"/>
        <v/>
      </c>
      <c r="DX92" s="49" t="str">
        <f t="shared" si="92"/>
        <v/>
      </c>
      <c r="DY92" s="57" t="str">
        <f t="shared" si="82"/>
        <v/>
      </c>
      <c r="EA92" s="49" t="str">
        <f t="shared" si="93"/>
        <v/>
      </c>
      <c r="EB92" s="49" t="str">
        <f t="shared" si="93"/>
        <v/>
      </c>
      <c r="EC92" s="49" t="str">
        <f t="shared" si="93"/>
        <v/>
      </c>
      <c r="ED92" s="49" t="str">
        <f t="shared" si="93"/>
        <v/>
      </c>
      <c r="EE92" s="49" t="str">
        <f t="shared" si="93"/>
        <v/>
      </c>
      <c r="EG92" s="49" t="str">
        <f t="shared" si="83"/>
        <v/>
      </c>
      <c r="EH92" s="49" t="str">
        <f t="shared" si="83"/>
        <v/>
      </c>
      <c r="EI92" s="49" t="str">
        <f t="shared" si="83"/>
        <v/>
      </c>
      <c r="EJ92" s="49" t="str">
        <f t="shared" si="83"/>
        <v/>
      </c>
      <c r="EK92" s="49" t="str">
        <f t="shared" si="83"/>
        <v/>
      </c>
      <c r="EL92" s="57" t="str">
        <f t="shared" si="84"/>
        <v/>
      </c>
    </row>
    <row r="93" spans="1:142" ht="15" customHeight="1">
      <c r="A93" s="713"/>
      <c r="B93" s="731"/>
      <c r="C93" s="731"/>
      <c r="D93" s="732"/>
      <c r="E93" s="732"/>
      <c r="F93" s="732"/>
      <c r="G93" s="732"/>
      <c r="H93" s="732"/>
      <c r="I93" s="732"/>
      <c r="J93" s="732"/>
      <c r="K93" s="732"/>
      <c r="L93" s="732"/>
      <c r="M93" s="734"/>
      <c r="N93" s="722"/>
      <c r="O93" s="722"/>
      <c r="P93" s="722"/>
      <c r="Q93" s="722"/>
      <c r="R93" s="722"/>
      <c r="S93" s="722"/>
      <c r="T93" s="722"/>
      <c r="U93" s="722"/>
      <c r="V93" s="722"/>
      <c r="W93" s="722"/>
      <c r="X93" s="722"/>
      <c r="Y93" s="722"/>
      <c r="Z93" s="722"/>
      <c r="AA93" s="722"/>
      <c r="AB93" s="722"/>
      <c r="AC93" s="722"/>
      <c r="AD93" s="722"/>
      <c r="AE93" s="722"/>
      <c r="AF93" s="722"/>
      <c r="AG93" s="722"/>
      <c r="AH93" s="722"/>
      <c r="AI93" s="722"/>
      <c r="AJ93" s="722"/>
      <c r="AK93" s="722"/>
      <c r="AL93" s="722"/>
      <c r="AM93" s="722"/>
      <c r="AN93" s="722"/>
      <c r="AO93" s="722"/>
      <c r="AP93" s="215">
        <v>24</v>
      </c>
      <c r="AQ93" s="290" t="str">
        <f t="shared" si="57"/>
        <v/>
      </c>
      <c r="AR93" s="215" t="str">
        <f t="shared" si="80"/>
        <v/>
      </c>
      <c r="AS93" s="3"/>
      <c r="AT93" s="49" t="str">
        <f t="shared" si="87"/>
        <v/>
      </c>
      <c r="AU93" s="49" t="str">
        <f t="shared" si="87"/>
        <v/>
      </c>
      <c r="AV93" s="49" t="str">
        <f t="shared" si="87"/>
        <v/>
      </c>
      <c r="AW93" s="49" t="str">
        <f t="shared" si="87"/>
        <v/>
      </c>
      <c r="AX93" s="49" t="str">
        <f t="shared" si="87"/>
        <v/>
      </c>
      <c r="AY93" s="49" t="str">
        <f t="shared" si="87"/>
        <v/>
      </c>
      <c r="AZ93" s="49" t="str">
        <f t="shared" si="87"/>
        <v/>
      </c>
      <c r="BA93" s="42"/>
      <c r="BB93" s="49" t="str">
        <f t="shared" si="59"/>
        <v/>
      </c>
      <c r="BC93" s="49" t="str">
        <f t="shared" si="59"/>
        <v/>
      </c>
      <c r="BD93" s="49" t="str">
        <f t="shared" si="59"/>
        <v/>
      </c>
      <c r="BE93" s="49" t="str">
        <f t="shared" si="59"/>
        <v/>
      </c>
      <c r="BF93" s="49" t="str">
        <f t="shared" si="59"/>
        <v/>
      </c>
      <c r="BG93" s="49" t="str">
        <f t="shared" si="59"/>
        <v/>
      </c>
      <c r="BH93" s="49" t="str">
        <f t="shared" si="59"/>
        <v/>
      </c>
      <c r="BI93" s="49" t="str">
        <f t="shared" si="60"/>
        <v/>
      </c>
      <c r="BJ93" s="3"/>
      <c r="BK93" s="49" t="str">
        <f t="shared" si="88"/>
        <v/>
      </c>
      <c r="BL93" s="49" t="str">
        <f t="shared" si="88"/>
        <v/>
      </c>
      <c r="BM93" s="49" t="str">
        <f t="shared" si="88"/>
        <v/>
      </c>
      <c r="BN93" s="49" t="str">
        <f t="shared" si="88"/>
        <v/>
      </c>
      <c r="BO93" s="49" t="str">
        <f t="shared" si="88"/>
        <v/>
      </c>
      <c r="BP93" s="49" t="str">
        <f t="shared" si="88"/>
        <v/>
      </c>
      <c r="BQ93" s="49" t="str">
        <f t="shared" si="88"/>
        <v/>
      </c>
      <c r="BR93" s="49" t="str">
        <f t="shared" si="88"/>
        <v/>
      </c>
      <c r="BS93" s="49" t="str">
        <f t="shared" si="88"/>
        <v/>
      </c>
      <c r="BT93" s="49" t="str">
        <f t="shared" si="88"/>
        <v/>
      </c>
      <c r="BU93" s="49" t="str">
        <f t="shared" si="88"/>
        <v/>
      </c>
      <c r="BV93" s="49" t="str">
        <f t="shared" si="88"/>
        <v/>
      </c>
      <c r="BW93" s="49" t="str">
        <f t="shared" si="88"/>
        <v/>
      </c>
      <c r="BY93" s="49" t="str">
        <f t="shared" si="95"/>
        <v/>
      </c>
      <c r="BZ93" s="49" t="str">
        <f t="shared" si="95"/>
        <v/>
      </c>
      <c r="CA93" s="49" t="str">
        <f t="shared" si="95"/>
        <v/>
      </c>
      <c r="CB93" s="49" t="str">
        <f t="shared" si="95"/>
        <v/>
      </c>
      <c r="CC93" s="49" t="str">
        <f t="shared" si="95"/>
        <v/>
      </c>
      <c r="CD93" s="49" t="str">
        <f t="shared" si="95"/>
        <v/>
      </c>
      <c r="CE93" s="49" t="str">
        <f t="shared" si="95"/>
        <v/>
      </c>
      <c r="CF93" s="49" t="str">
        <f t="shared" si="95"/>
        <v/>
      </c>
      <c r="CG93" s="49" t="str">
        <f t="shared" si="94"/>
        <v/>
      </c>
      <c r="CH93" s="49" t="str">
        <f t="shared" si="94"/>
        <v/>
      </c>
      <c r="CI93" s="49" t="str">
        <f t="shared" si="94"/>
        <v/>
      </c>
      <c r="CJ93" s="49" t="str">
        <f t="shared" si="94"/>
        <v/>
      </c>
      <c r="CK93" s="49" t="str">
        <f t="shared" si="94"/>
        <v/>
      </c>
      <c r="CL93" s="49" t="str">
        <f t="shared" si="64"/>
        <v/>
      </c>
      <c r="CM93" s="3"/>
      <c r="CN93" s="49" t="str">
        <f t="shared" si="89"/>
        <v/>
      </c>
      <c r="CO93" s="49" t="str">
        <f t="shared" si="89"/>
        <v/>
      </c>
      <c r="CP93" s="49" t="str">
        <f t="shared" si="89"/>
        <v/>
      </c>
      <c r="CQ93" s="49" t="str">
        <f t="shared" si="89"/>
        <v/>
      </c>
      <c r="CR93" s="49" t="str">
        <f t="shared" si="89"/>
        <v/>
      </c>
      <c r="CS93" s="49" t="str">
        <f t="shared" si="89"/>
        <v/>
      </c>
      <c r="CT93" s="49" t="str">
        <f t="shared" si="89"/>
        <v/>
      </c>
      <c r="CU93" s="49" t="str">
        <f t="shared" si="89"/>
        <v/>
      </c>
      <c r="CW93" s="49" t="str">
        <f t="shared" si="67"/>
        <v/>
      </c>
      <c r="CX93" s="49" t="str">
        <f t="shared" si="67"/>
        <v/>
      </c>
      <c r="CY93" s="49" t="str">
        <f t="shared" si="67"/>
        <v/>
      </c>
      <c r="CZ93" s="49" t="str">
        <f t="shared" si="67"/>
        <v/>
      </c>
      <c r="DA93" s="49" t="str">
        <f t="shared" si="67"/>
        <v/>
      </c>
      <c r="DB93" s="49" t="str">
        <f t="shared" si="67"/>
        <v/>
      </c>
      <c r="DC93" s="49" t="str">
        <f t="shared" si="67"/>
        <v/>
      </c>
      <c r="DD93" s="49" t="str">
        <f t="shared" si="67"/>
        <v/>
      </c>
      <c r="DE93" s="52" t="str">
        <f t="shared" si="68"/>
        <v/>
      </c>
      <c r="DG93" s="49" t="str">
        <f t="shared" si="90"/>
        <v/>
      </c>
      <c r="DH93" s="49" t="str">
        <f t="shared" si="90"/>
        <v/>
      </c>
      <c r="DI93" s="49" t="str">
        <f t="shared" si="90"/>
        <v/>
      </c>
      <c r="DK93" s="49" t="str">
        <f t="shared" si="71"/>
        <v/>
      </c>
      <c r="DL93" s="49" t="str">
        <f t="shared" si="71"/>
        <v/>
      </c>
      <c r="DM93" s="49" t="str">
        <f t="shared" si="71"/>
        <v/>
      </c>
      <c r="DN93" s="57" t="str">
        <f t="shared" si="72"/>
        <v/>
      </c>
      <c r="DP93" s="49" t="str">
        <f t="shared" si="91"/>
        <v/>
      </c>
      <c r="DQ93" s="49" t="str">
        <f t="shared" si="91"/>
        <v/>
      </c>
      <c r="DR93" s="49" t="str">
        <f t="shared" si="91"/>
        <v/>
      </c>
      <c r="DS93" s="49" t="str">
        <f t="shared" si="91"/>
        <v/>
      </c>
      <c r="DU93" s="49" t="str">
        <f t="shared" si="92"/>
        <v/>
      </c>
      <c r="DV93" s="49" t="str">
        <f t="shared" si="92"/>
        <v/>
      </c>
      <c r="DW93" s="49" t="str">
        <f t="shared" si="92"/>
        <v/>
      </c>
      <c r="DX93" s="49" t="str">
        <f t="shared" si="92"/>
        <v/>
      </c>
      <c r="DY93" s="57" t="str">
        <f t="shared" si="82"/>
        <v/>
      </c>
      <c r="EA93" s="49" t="str">
        <f t="shared" si="93"/>
        <v/>
      </c>
      <c r="EB93" s="49" t="str">
        <f t="shared" si="93"/>
        <v/>
      </c>
      <c r="EC93" s="49" t="str">
        <f t="shared" si="93"/>
        <v/>
      </c>
      <c r="ED93" s="49" t="str">
        <f t="shared" si="93"/>
        <v/>
      </c>
      <c r="EE93" s="49" t="str">
        <f t="shared" si="93"/>
        <v/>
      </c>
      <c r="EG93" s="49" t="str">
        <f t="shared" si="83"/>
        <v/>
      </c>
      <c r="EH93" s="49" t="str">
        <f t="shared" si="83"/>
        <v/>
      </c>
      <c r="EI93" s="49" t="str">
        <f t="shared" si="83"/>
        <v/>
      </c>
      <c r="EJ93" s="49" t="str">
        <f t="shared" si="83"/>
        <v/>
      </c>
      <c r="EK93" s="49" t="str">
        <f t="shared" si="83"/>
        <v/>
      </c>
      <c r="EL93" s="57" t="str">
        <f t="shared" si="84"/>
        <v/>
      </c>
    </row>
    <row r="94" spans="1:142" ht="15" customHeight="1">
      <c r="A94" s="713"/>
      <c r="B94" s="731"/>
      <c r="C94" s="731"/>
      <c r="D94" s="732"/>
      <c r="E94" s="732"/>
      <c r="F94" s="732"/>
      <c r="G94" s="732"/>
      <c r="H94" s="732"/>
      <c r="I94" s="732"/>
      <c r="J94" s="732"/>
      <c r="K94" s="732"/>
      <c r="L94" s="732"/>
      <c r="M94" s="734"/>
      <c r="N94" s="722"/>
      <c r="O94" s="722"/>
      <c r="P94" s="722"/>
      <c r="Q94" s="722"/>
      <c r="R94" s="722"/>
      <c r="S94" s="722"/>
      <c r="T94" s="722"/>
      <c r="U94" s="722"/>
      <c r="V94" s="722"/>
      <c r="W94" s="722"/>
      <c r="X94" s="722"/>
      <c r="Y94" s="722"/>
      <c r="Z94" s="722"/>
      <c r="AA94" s="722"/>
      <c r="AB94" s="722"/>
      <c r="AC94" s="722"/>
      <c r="AD94" s="722"/>
      <c r="AE94" s="722"/>
      <c r="AF94" s="722"/>
      <c r="AG94" s="722"/>
      <c r="AH94" s="722"/>
      <c r="AI94" s="722"/>
      <c r="AJ94" s="722"/>
      <c r="AK94" s="722"/>
      <c r="AL94" s="722"/>
      <c r="AM94" s="722"/>
      <c r="AN94" s="722"/>
      <c r="AO94" s="722"/>
      <c r="AP94" s="215">
        <v>81</v>
      </c>
      <c r="AQ94" s="290" t="str">
        <f t="shared" si="57"/>
        <v/>
      </c>
      <c r="AR94" s="215" t="str">
        <f t="shared" si="80"/>
        <v/>
      </c>
      <c r="AS94" s="3"/>
      <c r="AT94" s="49" t="str">
        <f t="shared" si="87"/>
        <v/>
      </c>
      <c r="AU94" s="49" t="str">
        <f t="shared" si="87"/>
        <v/>
      </c>
      <c r="AV94" s="49" t="str">
        <f t="shared" si="87"/>
        <v/>
      </c>
      <c r="AW94" s="49" t="str">
        <f t="shared" si="87"/>
        <v/>
      </c>
      <c r="AX94" s="49" t="str">
        <f t="shared" si="87"/>
        <v/>
      </c>
      <c r="AY94" s="49" t="str">
        <f t="shared" si="87"/>
        <v/>
      </c>
      <c r="AZ94" s="49" t="str">
        <f t="shared" si="87"/>
        <v/>
      </c>
      <c r="BA94" s="42"/>
      <c r="BB94" s="49" t="str">
        <f t="shared" si="59"/>
        <v/>
      </c>
      <c r="BC94" s="49" t="str">
        <f t="shared" si="59"/>
        <v/>
      </c>
      <c r="BD94" s="49" t="str">
        <f t="shared" si="59"/>
        <v/>
      </c>
      <c r="BE94" s="49" t="str">
        <f t="shared" si="59"/>
        <v/>
      </c>
      <c r="BF94" s="49" t="str">
        <f t="shared" si="59"/>
        <v/>
      </c>
      <c r="BG94" s="49" t="str">
        <f t="shared" si="59"/>
        <v/>
      </c>
      <c r="BH94" s="49" t="str">
        <f t="shared" si="59"/>
        <v/>
      </c>
      <c r="BI94" s="49" t="str">
        <f t="shared" si="60"/>
        <v/>
      </c>
      <c r="BJ94" s="3"/>
      <c r="BK94" s="49" t="str">
        <f t="shared" si="88"/>
        <v/>
      </c>
      <c r="BL94" s="49" t="str">
        <f t="shared" si="88"/>
        <v/>
      </c>
      <c r="BM94" s="49" t="str">
        <f t="shared" si="88"/>
        <v/>
      </c>
      <c r="BN94" s="49" t="str">
        <f t="shared" si="88"/>
        <v/>
      </c>
      <c r="BO94" s="49" t="str">
        <f t="shared" si="88"/>
        <v/>
      </c>
      <c r="BP94" s="49" t="str">
        <f t="shared" si="88"/>
        <v/>
      </c>
      <c r="BQ94" s="49" t="str">
        <f t="shared" si="88"/>
        <v/>
      </c>
      <c r="BR94" s="49" t="str">
        <f t="shared" si="88"/>
        <v/>
      </c>
      <c r="BS94" s="49" t="str">
        <f t="shared" si="88"/>
        <v/>
      </c>
      <c r="BT94" s="49" t="str">
        <f t="shared" si="88"/>
        <v/>
      </c>
      <c r="BU94" s="49" t="str">
        <f t="shared" si="88"/>
        <v/>
      </c>
      <c r="BV94" s="49" t="str">
        <f t="shared" si="88"/>
        <v/>
      </c>
      <c r="BW94" s="49" t="str">
        <f t="shared" si="88"/>
        <v/>
      </c>
      <c r="BY94" s="49" t="str">
        <f t="shared" si="95"/>
        <v/>
      </c>
      <c r="BZ94" s="49" t="str">
        <f t="shared" si="95"/>
        <v/>
      </c>
      <c r="CA94" s="49" t="str">
        <f t="shared" si="95"/>
        <v/>
      </c>
      <c r="CB94" s="49" t="str">
        <f t="shared" si="95"/>
        <v/>
      </c>
      <c r="CC94" s="49" t="str">
        <f t="shared" si="95"/>
        <v/>
      </c>
      <c r="CD94" s="49" t="str">
        <f t="shared" si="95"/>
        <v/>
      </c>
      <c r="CE94" s="49" t="str">
        <f t="shared" si="95"/>
        <v/>
      </c>
      <c r="CF94" s="49" t="str">
        <f t="shared" si="95"/>
        <v/>
      </c>
      <c r="CG94" s="49" t="str">
        <f t="shared" si="94"/>
        <v/>
      </c>
      <c r="CH94" s="49" t="str">
        <f t="shared" si="94"/>
        <v/>
      </c>
      <c r="CI94" s="49" t="str">
        <f t="shared" si="94"/>
        <v/>
      </c>
      <c r="CJ94" s="49" t="str">
        <f t="shared" si="94"/>
        <v/>
      </c>
      <c r="CK94" s="49" t="str">
        <f t="shared" si="94"/>
        <v/>
      </c>
      <c r="CL94" s="49" t="str">
        <f t="shared" si="64"/>
        <v/>
      </c>
      <c r="CM94" s="3"/>
      <c r="CN94" s="49" t="str">
        <f t="shared" si="89"/>
        <v/>
      </c>
      <c r="CO94" s="49" t="str">
        <f t="shared" si="89"/>
        <v/>
      </c>
      <c r="CP94" s="49" t="str">
        <f t="shared" si="89"/>
        <v/>
      </c>
      <c r="CQ94" s="49" t="str">
        <f t="shared" si="89"/>
        <v/>
      </c>
      <c r="CR94" s="49" t="str">
        <f t="shared" si="89"/>
        <v/>
      </c>
      <c r="CS94" s="49" t="str">
        <f t="shared" si="89"/>
        <v/>
      </c>
      <c r="CT94" s="49" t="str">
        <f t="shared" si="89"/>
        <v/>
      </c>
      <c r="CU94" s="49" t="str">
        <f t="shared" si="89"/>
        <v/>
      </c>
      <c r="CW94" s="49" t="str">
        <f t="shared" si="67"/>
        <v/>
      </c>
      <c r="CX94" s="49" t="str">
        <f t="shared" si="67"/>
        <v/>
      </c>
      <c r="CY94" s="49" t="str">
        <f t="shared" si="67"/>
        <v/>
      </c>
      <c r="CZ94" s="49" t="str">
        <f t="shared" si="67"/>
        <v/>
      </c>
      <c r="DA94" s="49" t="str">
        <f t="shared" si="67"/>
        <v/>
      </c>
      <c r="DB94" s="49" t="str">
        <f t="shared" si="67"/>
        <v/>
      </c>
      <c r="DC94" s="49" t="str">
        <f t="shared" si="67"/>
        <v/>
      </c>
      <c r="DD94" s="49" t="str">
        <f t="shared" si="67"/>
        <v/>
      </c>
      <c r="DE94" s="52" t="str">
        <f t="shared" si="68"/>
        <v/>
      </c>
      <c r="DG94" s="49" t="str">
        <f t="shared" si="90"/>
        <v/>
      </c>
      <c r="DH94" s="49" t="str">
        <f t="shared" si="90"/>
        <v/>
      </c>
      <c r="DI94" s="49" t="str">
        <f t="shared" si="90"/>
        <v/>
      </c>
      <c r="DK94" s="49" t="str">
        <f t="shared" si="71"/>
        <v/>
      </c>
      <c r="DL94" s="49" t="str">
        <f t="shared" si="71"/>
        <v/>
      </c>
      <c r="DM94" s="49" t="str">
        <f t="shared" si="71"/>
        <v/>
      </c>
      <c r="DN94" s="57" t="str">
        <f t="shared" si="72"/>
        <v/>
      </c>
      <c r="DP94" s="49" t="str">
        <f t="shared" si="91"/>
        <v/>
      </c>
      <c r="DQ94" s="49" t="str">
        <f t="shared" si="91"/>
        <v/>
      </c>
      <c r="DR94" s="49" t="str">
        <f t="shared" si="91"/>
        <v/>
      </c>
      <c r="DS94" s="49" t="str">
        <f t="shared" si="91"/>
        <v/>
      </c>
      <c r="DU94" s="49" t="str">
        <f t="shared" si="92"/>
        <v/>
      </c>
      <c r="DV94" s="49" t="str">
        <f t="shared" si="92"/>
        <v/>
      </c>
      <c r="DW94" s="49" t="str">
        <f t="shared" si="92"/>
        <v/>
      </c>
      <c r="DX94" s="49" t="str">
        <f t="shared" si="92"/>
        <v/>
      </c>
      <c r="DY94" s="57" t="str">
        <f t="shared" si="82"/>
        <v/>
      </c>
      <c r="EA94" s="49" t="str">
        <f t="shared" si="93"/>
        <v/>
      </c>
      <c r="EB94" s="49" t="str">
        <f t="shared" si="93"/>
        <v/>
      </c>
      <c r="EC94" s="49" t="str">
        <f t="shared" si="93"/>
        <v/>
      </c>
      <c r="ED94" s="49" t="str">
        <f t="shared" si="93"/>
        <v/>
      </c>
      <c r="EE94" s="49" t="str">
        <f t="shared" si="93"/>
        <v/>
      </c>
      <c r="EG94" s="49" t="str">
        <f t="shared" si="83"/>
        <v/>
      </c>
      <c r="EH94" s="49" t="str">
        <f t="shared" si="83"/>
        <v/>
      </c>
      <c r="EI94" s="49" t="str">
        <f t="shared" si="83"/>
        <v/>
      </c>
      <c r="EJ94" s="49" t="str">
        <f t="shared" si="83"/>
        <v/>
      </c>
      <c r="EK94" s="49" t="str">
        <f t="shared" si="83"/>
        <v/>
      </c>
      <c r="EL94" s="57" t="str">
        <f t="shared" si="84"/>
        <v/>
      </c>
    </row>
    <row r="95" spans="1:142" ht="15" customHeight="1">
      <c r="A95" s="713"/>
      <c r="B95" s="731"/>
      <c r="C95" s="731"/>
      <c r="D95" s="732"/>
      <c r="E95" s="732"/>
      <c r="F95" s="732"/>
      <c r="G95" s="732"/>
      <c r="H95" s="732"/>
      <c r="I95" s="732"/>
      <c r="J95" s="732"/>
      <c r="K95" s="732"/>
      <c r="L95" s="732"/>
      <c r="M95" s="734"/>
      <c r="N95" s="722"/>
      <c r="O95" s="722"/>
      <c r="P95" s="722"/>
      <c r="Q95" s="722"/>
      <c r="R95" s="722"/>
      <c r="S95" s="722"/>
      <c r="T95" s="722"/>
      <c r="U95" s="722"/>
      <c r="V95" s="722"/>
      <c r="W95" s="722"/>
      <c r="X95" s="722"/>
      <c r="Y95" s="722"/>
      <c r="Z95" s="722"/>
      <c r="AA95" s="722"/>
      <c r="AB95" s="722"/>
      <c r="AC95" s="722"/>
      <c r="AD95" s="722"/>
      <c r="AE95" s="722"/>
      <c r="AF95" s="722"/>
      <c r="AG95" s="722"/>
      <c r="AH95" s="722"/>
      <c r="AI95" s="722"/>
      <c r="AJ95" s="722"/>
      <c r="AK95" s="722"/>
      <c r="AL95" s="722"/>
      <c r="AM95" s="722"/>
      <c r="AN95" s="722"/>
      <c r="AO95" s="722"/>
      <c r="AP95" s="215">
        <v>78</v>
      </c>
      <c r="AQ95" s="290" t="str">
        <f t="shared" si="57"/>
        <v/>
      </c>
      <c r="AR95" s="215" t="str">
        <f t="shared" si="80"/>
        <v/>
      </c>
      <c r="AS95" s="3"/>
      <c r="AT95" s="49" t="str">
        <f t="shared" si="87"/>
        <v/>
      </c>
      <c r="AU95" s="49" t="str">
        <f t="shared" si="87"/>
        <v/>
      </c>
      <c r="AV95" s="49" t="str">
        <f t="shared" si="87"/>
        <v/>
      </c>
      <c r="AW95" s="49" t="str">
        <f t="shared" si="87"/>
        <v/>
      </c>
      <c r="AX95" s="49" t="str">
        <f t="shared" si="87"/>
        <v/>
      </c>
      <c r="AY95" s="49" t="str">
        <f t="shared" si="87"/>
        <v/>
      </c>
      <c r="AZ95" s="49" t="str">
        <f t="shared" si="87"/>
        <v/>
      </c>
      <c r="BA95" s="42"/>
      <c r="BB95" s="49" t="str">
        <f t="shared" si="59"/>
        <v/>
      </c>
      <c r="BC95" s="49" t="str">
        <f t="shared" si="59"/>
        <v/>
      </c>
      <c r="BD95" s="49" t="str">
        <f t="shared" si="59"/>
        <v/>
      </c>
      <c r="BE95" s="49" t="str">
        <f t="shared" si="59"/>
        <v/>
      </c>
      <c r="BF95" s="49" t="str">
        <f t="shared" si="59"/>
        <v/>
      </c>
      <c r="BG95" s="49" t="str">
        <f t="shared" si="59"/>
        <v/>
      </c>
      <c r="BH95" s="49" t="str">
        <f t="shared" si="59"/>
        <v/>
      </c>
      <c r="BI95" s="49" t="str">
        <f t="shared" si="60"/>
        <v/>
      </c>
      <c r="BJ95" s="3"/>
      <c r="BK95" s="49" t="str">
        <f t="shared" si="88"/>
        <v/>
      </c>
      <c r="BL95" s="49" t="str">
        <f t="shared" si="88"/>
        <v/>
      </c>
      <c r="BM95" s="49" t="str">
        <f t="shared" si="88"/>
        <v/>
      </c>
      <c r="BN95" s="49" t="str">
        <f t="shared" si="88"/>
        <v/>
      </c>
      <c r="BO95" s="49" t="str">
        <f t="shared" si="88"/>
        <v/>
      </c>
      <c r="BP95" s="49" t="str">
        <f t="shared" si="88"/>
        <v/>
      </c>
      <c r="BQ95" s="49" t="str">
        <f t="shared" si="88"/>
        <v/>
      </c>
      <c r="BR95" s="49" t="str">
        <f t="shared" si="88"/>
        <v/>
      </c>
      <c r="BS95" s="49" t="str">
        <f t="shared" si="88"/>
        <v/>
      </c>
      <c r="BT95" s="49" t="str">
        <f t="shared" si="88"/>
        <v/>
      </c>
      <c r="BU95" s="49" t="str">
        <f t="shared" si="88"/>
        <v/>
      </c>
      <c r="BV95" s="49" t="str">
        <f t="shared" si="88"/>
        <v/>
      </c>
      <c r="BW95" s="49" t="str">
        <f t="shared" si="88"/>
        <v/>
      </c>
      <c r="BY95" s="49" t="str">
        <f t="shared" si="95"/>
        <v/>
      </c>
      <c r="BZ95" s="49" t="str">
        <f t="shared" si="95"/>
        <v/>
      </c>
      <c r="CA95" s="49" t="str">
        <f t="shared" si="95"/>
        <v/>
      </c>
      <c r="CB95" s="49" t="str">
        <f t="shared" si="95"/>
        <v/>
      </c>
      <c r="CC95" s="49" t="str">
        <f t="shared" si="95"/>
        <v/>
      </c>
      <c r="CD95" s="49" t="str">
        <f t="shared" si="95"/>
        <v/>
      </c>
      <c r="CE95" s="49" t="str">
        <f t="shared" si="95"/>
        <v/>
      </c>
      <c r="CF95" s="49" t="str">
        <f t="shared" si="95"/>
        <v/>
      </c>
      <c r="CG95" s="49" t="str">
        <f t="shared" si="94"/>
        <v/>
      </c>
      <c r="CH95" s="49" t="str">
        <f t="shared" si="94"/>
        <v/>
      </c>
      <c r="CI95" s="49" t="str">
        <f t="shared" si="94"/>
        <v/>
      </c>
      <c r="CJ95" s="49" t="str">
        <f t="shared" si="94"/>
        <v/>
      </c>
      <c r="CK95" s="49" t="str">
        <f t="shared" si="94"/>
        <v/>
      </c>
      <c r="CL95" s="49" t="str">
        <f t="shared" si="64"/>
        <v/>
      </c>
      <c r="CM95" s="3"/>
      <c r="CN95" s="49" t="str">
        <f t="shared" si="89"/>
        <v/>
      </c>
      <c r="CO95" s="49" t="str">
        <f t="shared" si="89"/>
        <v/>
      </c>
      <c r="CP95" s="49" t="str">
        <f t="shared" si="89"/>
        <v/>
      </c>
      <c r="CQ95" s="49" t="str">
        <f t="shared" si="89"/>
        <v/>
      </c>
      <c r="CR95" s="49" t="str">
        <f t="shared" si="89"/>
        <v/>
      </c>
      <c r="CS95" s="49" t="str">
        <f t="shared" si="89"/>
        <v/>
      </c>
      <c r="CT95" s="49" t="str">
        <f t="shared" si="89"/>
        <v/>
      </c>
      <c r="CU95" s="49" t="str">
        <f t="shared" si="89"/>
        <v/>
      </c>
      <c r="CW95" s="49" t="str">
        <f t="shared" si="67"/>
        <v/>
      </c>
      <c r="CX95" s="49" t="str">
        <f t="shared" si="67"/>
        <v/>
      </c>
      <c r="CY95" s="49" t="str">
        <f t="shared" si="67"/>
        <v/>
      </c>
      <c r="CZ95" s="49" t="str">
        <f t="shared" si="67"/>
        <v/>
      </c>
      <c r="DA95" s="49" t="str">
        <f t="shared" si="67"/>
        <v/>
      </c>
      <c r="DB95" s="49" t="str">
        <f t="shared" si="67"/>
        <v/>
      </c>
      <c r="DC95" s="49" t="str">
        <f t="shared" si="67"/>
        <v/>
      </c>
      <c r="DD95" s="49" t="str">
        <f t="shared" si="67"/>
        <v/>
      </c>
      <c r="DE95" s="52" t="str">
        <f t="shared" si="68"/>
        <v/>
      </c>
      <c r="DG95" s="49" t="str">
        <f t="shared" si="90"/>
        <v/>
      </c>
      <c r="DH95" s="49" t="str">
        <f t="shared" si="90"/>
        <v/>
      </c>
      <c r="DI95" s="49" t="str">
        <f t="shared" si="90"/>
        <v/>
      </c>
      <c r="DK95" s="49" t="str">
        <f t="shared" si="71"/>
        <v/>
      </c>
      <c r="DL95" s="49" t="str">
        <f t="shared" si="71"/>
        <v/>
      </c>
      <c r="DM95" s="49" t="str">
        <f t="shared" si="71"/>
        <v/>
      </c>
      <c r="DN95" s="57" t="str">
        <f t="shared" si="72"/>
        <v/>
      </c>
      <c r="DP95" s="49" t="str">
        <f t="shared" si="91"/>
        <v/>
      </c>
      <c r="DQ95" s="49" t="str">
        <f t="shared" si="91"/>
        <v/>
      </c>
      <c r="DR95" s="49" t="str">
        <f t="shared" si="91"/>
        <v/>
      </c>
      <c r="DS95" s="49" t="str">
        <f t="shared" si="91"/>
        <v/>
      </c>
      <c r="DU95" s="49" t="str">
        <f t="shared" si="92"/>
        <v/>
      </c>
      <c r="DV95" s="49" t="str">
        <f t="shared" si="92"/>
        <v/>
      </c>
      <c r="DW95" s="49" t="str">
        <f t="shared" si="92"/>
        <v/>
      </c>
      <c r="DX95" s="49" t="str">
        <f t="shared" si="92"/>
        <v/>
      </c>
      <c r="DY95" s="57" t="str">
        <f t="shared" si="82"/>
        <v/>
      </c>
      <c r="EA95" s="49" t="str">
        <f t="shared" si="93"/>
        <v/>
      </c>
      <c r="EB95" s="49" t="str">
        <f t="shared" si="93"/>
        <v/>
      </c>
      <c r="EC95" s="49" t="str">
        <f t="shared" si="93"/>
        <v/>
      </c>
      <c r="ED95" s="49" t="str">
        <f t="shared" si="93"/>
        <v/>
      </c>
      <c r="EE95" s="49" t="str">
        <f t="shared" si="93"/>
        <v/>
      </c>
      <c r="EG95" s="49" t="str">
        <f t="shared" si="83"/>
        <v/>
      </c>
      <c r="EH95" s="49" t="str">
        <f t="shared" si="83"/>
        <v/>
      </c>
      <c r="EI95" s="49" t="str">
        <f t="shared" si="83"/>
        <v/>
      </c>
      <c r="EJ95" s="49" t="str">
        <f t="shared" si="83"/>
        <v/>
      </c>
      <c r="EK95" s="49" t="str">
        <f t="shared" si="83"/>
        <v/>
      </c>
      <c r="EL95" s="57" t="str">
        <f t="shared" si="84"/>
        <v/>
      </c>
    </row>
    <row r="96" spans="1:142" ht="15" customHeight="1">
      <c r="A96" s="699"/>
      <c r="B96" s="731"/>
      <c r="C96" s="731"/>
      <c r="D96" s="715"/>
      <c r="E96" s="715"/>
      <c r="F96" s="715"/>
      <c r="G96" s="715"/>
      <c r="H96" s="715"/>
      <c r="I96" s="715"/>
      <c r="J96" s="725"/>
      <c r="K96" s="715"/>
      <c r="L96" s="727"/>
      <c r="M96" s="734"/>
      <c r="N96" s="722"/>
      <c r="O96" s="722"/>
      <c r="P96" s="722"/>
      <c r="Q96" s="722"/>
      <c r="R96" s="722"/>
      <c r="S96" s="722"/>
      <c r="T96" s="722"/>
      <c r="U96" s="722"/>
      <c r="V96" s="722"/>
      <c r="W96" s="722"/>
      <c r="X96" s="722"/>
      <c r="Y96" s="722"/>
      <c r="Z96" s="722"/>
      <c r="AA96" s="722"/>
      <c r="AB96" s="722"/>
      <c r="AC96" s="722"/>
      <c r="AD96" s="722"/>
      <c r="AE96" s="722"/>
      <c r="AF96" s="722"/>
      <c r="AG96" s="722"/>
      <c r="AH96" s="722"/>
      <c r="AI96" s="722"/>
      <c r="AJ96" s="722"/>
      <c r="AK96" s="722"/>
      <c r="AL96" s="722"/>
      <c r="AM96" s="722"/>
      <c r="AN96" s="722"/>
      <c r="AO96" s="722"/>
      <c r="AP96" s="215" t="s">
        <v>30</v>
      </c>
      <c r="AQ96" s="290" t="str">
        <f t="shared" si="57"/>
        <v/>
      </c>
      <c r="AR96" s="215" t="str">
        <f t="shared" si="80"/>
        <v/>
      </c>
      <c r="AS96" s="3"/>
      <c r="AT96" s="49" t="str">
        <f t="shared" si="87"/>
        <v/>
      </c>
      <c r="AU96" s="49" t="str">
        <f t="shared" si="87"/>
        <v/>
      </c>
      <c r="AV96" s="49" t="str">
        <f t="shared" si="87"/>
        <v/>
      </c>
      <c r="AW96" s="49" t="str">
        <f t="shared" si="87"/>
        <v/>
      </c>
      <c r="AX96" s="49" t="str">
        <f t="shared" si="87"/>
        <v/>
      </c>
      <c r="AY96" s="49" t="str">
        <f t="shared" si="87"/>
        <v/>
      </c>
      <c r="AZ96" s="49" t="str">
        <f t="shared" si="87"/>
        <v/>
      </c>
      <c r="BA96" s="42"/>
      <c r="BB96" s="49" t="str">
        <f t="shared" si="59"/>
        <v/>
      </c>
      <c r="BC96" s="49" t="str">
        <f t="shared" si="59"/>
        <v/>
      </c>
      <c r="BD96" s="49" t="str">
        <f t="shared" si="59"/>
        <v/>
      </c>
      <c r="BE96" s="49" t="str">
        <f t="shared" si="59"/>
        <v/>
      </c>
      <c r="BF96" s="49" t="str">
        <f t="shared" si="59"/>
        <v/>
      </c>
      <c r="BG96" s="49" t="str">
        <f t="shared" si="59"/>
        <v/>
      </c>
      <c r="BH96" s="49" t="str">
        <f t="shared" si="59"/>
        <v/>
      </c>
      <c r="BI96" s="49" t="str">
        <f t="shared" si="60"/>
        <v/>
      </c>
      <c r="BJ96" s="3"/>
      <c r="BK96" s="49" t="str">
        <f t="shared" si="88"/>
        <v/>
      </c>
      <c r="BL96" s="49" t="str">
        <f t="shared" si="88"/>
        <v/>
      </c>
      <c r="BM96" s="49" t="str">
        <f t="shared" si="88"/>
        <v/>
      </c>
      <c r="BN96" s="49" t="str">
        <f t="shared" si="88"/>
        <v/>
      </c>
      <c r="BO96" s="49" t="str">
        <f t="shared" si="88"/>
        <v/>
      </c>
      <c r="BP96" s="49" t="str">
        <f t="shared" si="88"/>
        <v/>
      </c>
      <c r="BQ96" s="49" t="str">
        <f t="shared" si="88"/>
        <v/>
      </c>
      <c r="BR96" s="49" t="str">
        <f t="shared" si="88"/>
        <v/>
      </c>
      <c r="BS96" s="49" t="str">
        <f t="shared" si="88"/>
        <v/>
      </c>
      <c r="BT96" s="49" t="str">
        <f t="shared" si="88"/>
        <v/>
      </c>
      <c r="BU96" s="49" t="str">
        <f t="shared" si="88"/>
        <v/>
      </c>
      <c r="BV96" s="49" t="str">
        <f t="shared" si="88"/>
        <v/>
      </c>
      <c r="BW96" s="49" t="str">
        <f t="shared" si="88"/>
        <v/>
      </c>
      <c r="BY96" s="49" t="str">
        <f t="shared" si="95"/>
        <v/>
      </c>
      <c r="BZ96" s="49" t="str">
        <f t="shared" si="95"/>
        <v/>
      </c>
      <c r="CA96" s="49" t="str">
        <f t="shared" si="95"/>
        <v/>
      </c>
      <c r="CB96" s="49" t="str">
        <f t="shared" si="95"/>
        <v/>
      </c>
      <c r="CC96" s="49" t="str">
        <f t="shared" si="95"/>
        <v/>
      </c>
      <c r="CD96" s="49" t="str">
        <f t="shared" si="95"/>
        <v/>
      </c>
      <c r="CE96" s="49" t="str">
        <f t="shared" si="95"/>
        <v/>
      </c>
      <c r="CF96" s="49" t="str">
        <f t="shared" si="95"/>
        <v/>
      </c>
      <c r="CG96" s="49" t="str">
        <f t="shared" si="94"/>
        <v/>
      </c>
      <c r="CH96" s="49" t="str">
        <f t="shared" si="94"/>
        <v/>
      </c>
      <c r="CI96" s="49" t="str">
        <f t="shared" si="94"/>
        <v/>
      </c>
      <c r="CJ96" s="49" t="str">
        <f t="shared" si="94"/>
        <v/>
      </c>
      <c r="CK96" s="49" t="str">
        <f t="shared" si="94"/>
        <v/>
      </c>
      <c r="CL96" s="49" t="str">
        <f t="shared" si="64"/>
        <v/>
      </c>
      <c r="CM96" s="3"/>
      <c r="CN96" s="49" t="str">
        <f t="shared" si="89"/>
        <v/>
      </c>
      <c r="CO96" s="49" t="str">
        <f t="shared" si="89"/>
        <v/>
      </c>
      <c r="CP96" s="49" t="str">
        <f t="shared" si="89"/>
        <v/>
      </c>
      <c r="CQ96" s="49" t="str">
        <f t="shared" si="89"/>
        <v/>
      </c>
      <c r="CR96" s="49" t="str">
        <f t="shared" si="89"/>
        <v/>
      </c>
      <c r="CS96" s="49" t="str">
        <f t="shared" si="89"/>
        <v/>
      </c>
      <c r="CT96" s="49" t="str">
        <f t="shared" si="89"/>
        <v/>
      </c>
      <c r="CU96" s="49" t="str">
        <f t="shared" si="89"/>
        <v/>
      </c>
      <c r="CW96" s="49" t="str">
        <f t="shared" si="67"/>
        <v/>
      </c>
      <c r="CX96" s="49" t="str">
        <f t="shared" si="67"/>
        <v/>
      </c>
      <c r="CY96" s="49" t="str">
        <f t="shared" si="67"/>
        <v/>
      </c>
      <c r="CZ96" s="49" t="str">
        <f t="shared" si="67"/>
        <v/>
      </c>
      <c r="DA96" s="49" t="str">
        <f t="shared" si="67"/>
        <v/>
      </c>
      <c r="DB96" s="49" t="str">
        <f t="shared" si="67"/>
        <v/>
      </c>
      <c r="DC96" s="49" t="str">
        <f t="shared" si="67"/>
        <v/>
      </c>
      <c r="DD96" s="49" t="str">
        <f t="shared" si="67"/>
        <v/>
      </c>
      <c r="DE96" s="52" t="str">
        <f t="shared" si="68"/>
        <v/>
      </c>
      <c r="DG96" s="49" t="str">
        <f t="shared" si="90"/>
        <v/>
      </c>
      <c r="DH96" s="49" t="str">
        <f t="shared" si="90"/>
        <v/>
      </c>
      <c r="DI96" s="49" t="str">
        <f t="shared" si="90"/>
        <v/>
      </c>
      <c r="DK96" s="49" t="str">
        <f t="shared" si="71"/>
        <v/>
      </c>
      <c r="DL96" s="49" t="str">
        <f t="shared" si="71"/>
        <v/>
      </c>
      <c r="DM96" s="49" t="str">
        <f t="shared" si="71"/>
        <v/>
      </c>
      <c r="DN96" s="57" t="str">
        <f t="shared" si="72"/>
        <v/>
      </c>
      <c r="DP96" s="49" t="str">
        <f t="shared" si="91"/>
        <v/>
      </c>
      <c r="DQ96" s="49" t="str">
        <f t="shared" si="91"/>
        <v/>
      </c>
      <c r="DR96" s="49" t="str">
        <f t="shared" si="91"/>
        <v/>
      </c>
      <c r="DS96" s="49" t="str">
        <f t="shared" si="91"/>
        <v/>
      </c>
      <c r="DU96" s="49" t="str">
        <f t="shared" si="92"/>
        <v/>
      </c>
      <c r="DV96" s="49" t="str">
        <f t="shared" si="92"/>
        <v/>
      </c>
      <c r="DW96" s="49" t="str">
        <f t="shared" si="92"/>
        <v/>
      </c>
      <c r="DX96" s="49" t="str">
        <f t="shared" si="92"/>
        <v/>
      </c>
      <c r="DY96" s="57" t="str">
        <f t="shared" si="82"/>
        <v/>
      </c>
      <c r="EA96" s="49" t="str">
        <f t="shared" si="93"/>
        <v/>
      </c>
      <c r="EB96" s="49" t="str">
        <f t="shared" si="93"/>
        <v/>
      </c>
      <c r="EC96" s="49" t="str">
        <f t="shared" si="93"/>
        <v/>
      </c>
      <c r="ED96" s="49" t="str">
        <f t="shared" si="93"/>
        <v/>
      </c>
      <c r="EE96" s="49" t="str">
        <f t="shared" si="93"/>
        <v/>
      </c>
      <c r="EG96" s="49" t="str">
        <f t="shared" si="83"/>
        <v/>
      </c>
      <c r="EH96" s="49" t="str">
        <f t="shared" si="83"/>
        <v/>
      </c>
      <c r="EI96" s="49" t="str">
        <f t="shared" si="83"/>
        <v/>
      </c>
      <c r="EJ96" s="49" t="str">
        <f t="shared" si="83"/>
        <v/>
      </c>
      <c r="EK96" s="49" t="str">
        <f t="shared" si="83"/>
        <v/>
      </c>
      <c r="EL96" s="57" t="str">
        <f t="shared" si="84"/>
        <v/>
      </c>
    </row>
    <row r="97" spans="1:142" ht="15" customHeight="1">
      <c r="A97" s="699"/>
      <c r="B97" s="731"/>
      <c r="C97" s="731"/>
      <c r="D97" s="715"/>
      <c r="E97" s="715"/>
      <c r="F97" s="715"/>
      <c r="G97" s="715"/>
      <c r="H97" s="715"/>
      <c r="I97" s="715"/>
      <c r="J97" s="725"/>
      <c r="K97" s="715"/>
      <c r="L97" s="727"/>
      <c r="M97" s="734"/>
      <c r="N97" s="722"/>
      <c r="O97" s="722"/>
      <c r="P97" s="722"/>
      <c r="Q97" s="722"/>
      <c r="R97" s="722"/>
      <c r="S97" s="722"/>
      <c r="T97" s="722"/>
      <c r="U97" s="722"/>
      <c r="V97" s="722"/>
      <c r="W97" s="722"/>
      <c r="X97" s="722"/>
      <c r="Y97" s="722"/>
      <c r="Z97" s="722"/>
      <c r="AA97" s="722"/>
      <c r="AB97" s="722"/>
      <c r="AC97" s="722"/>
      <c r="AD97" s="722"/>
      <c r="AE97" s="722"/>
      <c r="AF97" s="722"/>
      <c r="AG97" s="722"/>
      <c r="AH97" s="722"/>
      <c r="AI97" s="722"/>
      <c r="AJ97" s="722"/>
      <c r="AK97" s="722"/>
      <c r="AL97" s="722"/>
      <c r="AM97" s="722"/>
      <c r="AN97" s="722"/>
      <c r="AO97" s="722"/>
      <c r="AP97" s="215" t="s">
        <v>30</v>
      </c>
      <c r="AQ97" s="290" t="str">
        <f t="shared" si="57"/>
        <v/>
      </c>
      <c r="AR97" s="215" t="str">
        <f t="shared" si="80"/>
        <v/>
      </c>
      <c r="AS97" s="3"/>
      <c r="AT97" s="49" t="str">
        <f t="shared" si="87"/>
        <v/>
      </c>
      <c r="AU97" s="49" t="str">
        <f t="shared" si="87"/>
        <v/>
      </c>
      <c r="AV97" s="49" t="str">
        <f t="shared" si="87"/>
        <v/>
      </c>
      <c r="AW97" s="49" t="str">
        <f t="shared" si="87"/>
        <v/>
      </c>
      <c r="AX97" s="49" t="str">
        <f t="shared" si="87"/>
        <v/>
      </c>
      <c r="AY97" s="49" t="str">
        <f t="shared" si="87"/>
        <v/>
      </c>
      <c r="AZ97" s="49" t="str">
        <f t="shared" si="87"/>
        <v/>
      </c>
      <c r="BA97" s="42"/>
      <c r="BB97" s="49" t="str">
        <f t="shared" si="59"/>
        <v/>
      </c>
      <c r="BC97" s="49" t="str">
        <f t="shared" si="59"/>
        <v/>
      </c>
      <c r="BD97" s="49" t="str">
        <f t="shared" si="59"/>
        <v/>
      </c>
      <c r="BE97" s="49" t="str">
        <f t="shared" si="59"/>
        <v/>
      </c>
      <c r="BF97" s="49" t="str">
        <f t="shared" si="59"/>
        <v/>
      </c>
      <c r="BG97" s="49" t="str">
        <f t="shared" si="59"/>
        <v/>
      </c>
      <c r="BH97" s="49" t="str">
        <f t="shared" si="59"/>
        <v/>
      </c>
      <c r="BI97" s="49" t="str">
        <f t="shared" si="60"/>
        <v/>
      </c>
      <c r="BJ97" s="3"/>
      <c r="BK97" s="49" t="str">
        <f t="shared" si="88"/>
        <v/>
      </c>
      <c r="BL97" s="49" t="str">
        <f t="shared" si="88"/>
        <v/>
      </c>
      <c r="BM97" s="49" t="str">
        <f t="shared" si="88"/>
        <v/>
      </c>
      <c r="BN97" s="49" t="str">
        <f t="shared" si="88"/>
        <v/>
      </c>
      <c r="BO97" s="49" t="str">
        <f t="shared" si="88"/>
        <v/>
      </c>
      <c r="BP97" s="49" t="str">
        <f t="shared" si="88"/>
        <v/>
      </c>
      <c r="BQ97" s="49" t="str">
        <f t="shared" si="88"/>
        <v/>
      </c>
      <c r="BR97" s="49" t="str">
        <f t="shared" si="88"/>
        <v/>
      </c>
      <c r="BS97" s="49" t="str">
        <f t="shared" si="88"/>
        <v/>
      </c>
      <c r="BT97" s="49" t="str">
        <f t="shared" si="88"/>
        <v/>
      </c>
      <c r="BU97" s="49" t="str">
        <f t="shared" si="88"/>
        <v/>
      </c>
      <c r="BV97" s="49" t="str">
        <f t="shared" si="88"/>
        <v/>
      </c>
      <c r="BW97" s="49" t="str">
        <f t="shared" si="88"/>
        <v/>
      </c>
      <c r="BY97" s="49" t="str">
        <f t="shared" si="95"/>
        <v/>
      </c>
      <c r="BZ97" s="49" t="str">
        <f t="shared" si="95"/>
        <v/>
      </c>
      <c r="CA97" s="49" t="str">
        <f t="shared" si="95"/>
        <v/>
      </c>
      <c r="CB97" s="49" t="str">
        <f t="shared" si="95"/>
        <v/>
      </c>
      <c r="CC97" s="49" t="str">
        <f t="shared" si="95"/>
        <v/>
      </c>
      <c r="CD97" s="49" t="str">
        <f t="shared" si="95"/>
        <v/>
      </c>
      <c r="CE97" s="49" t="str">
        <f t="shared" si="95"/>
        <v/>
      </c>
      <c r="CF97" s="49" t="str">
        <f t="shared" si="95"/>
        <v/>
      </c>
      <c r="CG97" s="49" t="str">
        <f t="shared" si="94"/>
        <v/>
      </c>
      <c r="CH97" s="49" t="str">
        <f t="shared" si="94"/>
        <v/>
      </c>
      <c r="CI97" s="49" t="str">
        <f t="shared" si="94"/>
        <v/>
      </c>
      <c r="CJ97" s="49" t="str">
        <f t="shared" si="94"/>
        <v/>
      </c>
      <c r="CK97" s="49" t="str">
        <f t="shared" si="94"/>
        <v/>
      </c>
      <c r="CL97" s="49" t="str">
        <f t="shared" si="64"/>
        <v/>
      </c>
      <c r="CM97" s="3"/>
      <c r="CN97" s="49" t="str">
        <f t="shared" si="89"/>
        <v/>
      </c>
      <c r="CO97" s="49" t="str">
        <f t="shared" si="89"/>
        <v/>
      </c>
      <c r="CP97" s="49" t="str">
        <f t="shared" si="89"/>
        <v/>
      </c>
      <c r="CQ97" s="49" t="str">
        <f t="shared" si="89"/>
        <v/>
      </c>
      <c r="CR97" s="49" t="str">
        <f t="shared" si="89"/>
        <v/>
      </c>
      <c r="CS97" s="49" t="str">
        <f t="shared" si="89"/>
        <v/>
      </c>
      <c r="CT97" s="49" t="str">
        <f t="shared" si="89"/>
        <v/>
      </c>
      <c r="CU97" s="49" t="str">
        <f t="shared" si="89"/>
        <v/>
      </c>
      <c r="CW97" s="49" t="str">
        <f t="shared" si="67"/>
        <v/>
      </c>
      <c r="CX97" s="49" t="str">
        <f t="shared" si="67"/>
        <v/>
      </c>
      <c r="CY97" s="49" t="str">
        <f t="shared" si="67"/>
        <v/>
      </c>
      <c r="CZ97" s="49" t="str">
        <f t="shared" si="67"/>
        <v/>
      </c>
      <c r="DA97" s="49" t="str">
        <f t="shared" si="67"/>
        <v/>
      </c>
      <c r="DB97" s="49" t="str">
        <f t="shared" si="67"/>
        <v/>
      </c>
      <c r="DC97" s="49" t="str">
        <f t="shared" si="67"/>
        <v/>
      </c>
      <c r="DD97" s="49" t="str">
        <f t="shared" si="67"/>
        <v/>
      </c>
      <c r="DE97" s="52" t="str">
        <f t="shared" si="68"/>
        <v/>
      </c>
      <c r="DG97" s="49" t="str">
        <f t="shared" si="90"/>
        <v/>
      </c>
      <c r="DH97" s="49" t="str">
        <f t="shared" si="90"/>
        <v/>
      </c>
      <c r="DI97" s="49" t="str">
        <f t="shared" si="90"/>
        <v/>
      </c>
      <c r="DK97" s="49" t="str">
        <f t="shared" si="71"/>
        <v/>
      </c>
      <c r="DL97" s="49" t="str">
        <f t="shared" si="71"/>
        <v/>
      </c>
      <c r="DM97" s="49" t="str">
        <f t="shared" si="71"/>
        <v/>
      </c>
      <c r="DN97" s="57" t="str">
        <f t="shared" si="72"/>
        <v/>
      </c>
      <c r="DP97" s="49" t="str">
        <f t="shared" si="91"/>
        <v/>
      </c>
      <c r="DQ97" s="49" t="str">
        <f t="shared" si="91"/>
        <v/>
      </c>
      <c r="DR97" s="49" t="str">
        <f t="shared" si="91"/>
        <v/>
      </c>
      <c r="DS97" s="49" t="str">
        <f t="shared" si="91"/>
        <v/>
      </c>
      <c r="DU97" s="49" t="str">
        <f t="shared" si="92"/>
        <v/>
      </c>
      <c r="DV97" s="49" t="str">
        <f t="shared" si="92"/>
        <v/>
      </c>
      <c r="DW97" s="49" t="str">
        <f t="shared" si="92"/>
        <v/>
      </c>
      <c r="DX97" s="49" t="str">
        <f t="shared" si="92"/>
        <v/>
      </c>
      <c r="DY97" s="57" t="str">
        <f t="shared" si="82"/>
        <v/>
      </c>
      <c r="EA97" s="49" t="str">
        <f t="shared" si="93"/>
        <v/>
      </c>
      <c r="EB97" s="49" t="str">
        <f t="shared" si="93"/>
        <v/>
      </c>
      <c r="EC97" s="49" t="str">
        <f t="shared" si="93"/>
        <v/>
      </c>
      <c r="ED97" s="49" t="str">
        <f t="shared" si="93"/>
        <v/>
      </c>
      <c r="EE97" s="49" t="str">
        <f t="shared" si="93"/>
        <v/>
      </c>
      <c r="EG97" s="49" t="str">
        <f t="shared" si="83"/>
        <v/>
      </c>
      <c r="EH97" s="49" t="str">
        <f t="shared" si="83"/>
        <v/>
      </c>
      <c r="EI97" s="49" t="str">
        <f t="shared" si="83"/>
        <v/>
      </c>
      <c r="EJ97" s="49" t="str">
        <f t="shared" si="83"/>
        <v/>
      </c>
      <c r="EK97" s="49" t="str">
        <f t="shared" si="83"/>
        <v/>
      </c>
      <c r="EL97" s="57" t="str">
        <f t="shared" si="84"/>
        <v/>
      </c>
    </row>
    <row r="98" spans="1:142" ht="15" customHeight="1">
      <c r="A98" s="699"/>
      <c r="B98" s="337"/>
      <c r="C98" s="724"/>
      <c r="D98" s="715"/>
      <c r="E98" s="715"/>
      <c r="F98" s="715"/>
      <c r="G98" s="715"/>
      <c r="H98" s="715"/>
      <c r="I98" s="715"/>
      <c r="J98" s="725"/>
      <c r="K98" s="715"/>
      <c r="L98" s="727"/>
      <c r="M98" s="734"/>
      <c r="N98" s="722"/>
      <c r="O98" s="722"/>
      <c r="P98" s="722"/>
      <c r="Q98" s="722"/>
      <c r="R98" s="722"/>
      <c r="S98" s="722"/>
      <c r="T98" s="722"/>
      <c r="U98" s="722"/>
      <c r="V98" s="722"/>
      <c r="W98" s="722"/>
      <c r="X98" s="722"/>
      <c r="Y98" s="722"/>
      <c r="Z98" s="722"/>
      <c r="AA98" s="722"/>
      <c r="AB98" s="722"/>
      <c r="AC98" s="722"/>
      <c r="AD98" s="722"/>
      <c r="AE98" s="722"/>
      <c r="AF98" s="722"/>
      <c r="AG98" s="722"/>
      <c r="AH98" s="722"/>
      <c r="AI98" s="722"/>
      <c r="AJ98" s="722"/>
      <c r="AK98" s="722"/>
      <c r="AL98" s="722"/>
      <c r="AM98" s="722"/>
      <c r="AN98" s="722"/>
      <c r="AO98" s="722"/>
      <c r="AP98" s="215" t="s">
        <v>30</v>
      </c>
      <c r="AQ98" s="290" t="str">
        <f t="shared" si="57"/>
        <v/>
      </c>
      <c r="AR98" s="215" t="str">
        <f t="shared" si="80"/>
        <v/>
      </c>
      <c r="AS98" s="3"/>
      <c r="AT98" s="49" t="str">
        <f t="shared" si="87"/>
        <v/>
      </c>
      <c r="AU98" s="49" t="str">
        <f t="shared" si="87"/>
        <v/>
      </c>
      <c r="AV98" s="49" t="str">
        <f t="shared" si="87"/>
        <v/>
      </c>
      <c r="AW98" s="49" t="str">
        <f t="shared" si="87"/>
        <v/>
      </c>
      <c r="AX98" s="49" t="str">
        <f t="shared" si="87"/>
        <v/>
      </c>
      <c r="AY98" s="49" t="str">
        <f t="shared" si="87"/>
        <v/>
      </c>
      <c r="AZ98" s="49" t="str">
        <f t="shared" si="87"/>
        <v/>
      </c>
      <c r="BA98" s="42"/>
      <c r="BB98" s="49" t="str">
        <f t="shared" si="59"/>
        <v/>
      </c>
      <c r="BC98" s="49" t="str">
        <f t="shared" si="59"/>
        <v/>
      </c>
      <c r="BD98" s="49" t="str">
        <f t="shared" si="59"/>
        <v/>
      </c>
      <c r="BE98" s="49" t="str">
        <f t="shared" si="59"/>
        <v/>
      </c>
      <c r="BF98" s="49" t="str">
        <f t="shared" si="59"/>
        <v/>
      </c>
      <c r="BG98" s="49" t="str">
        <f t="shared" si="59"/>
        <v/>
      </c>
      <c r="BH98" s="49" t="str">
        <f t="shared" si="59"/>
        <v/>
      </c>
      <c r="BI98" s="49" t="str">
        <f t="shared" si="60"/>
        <v/>
      </c>
      <c r="BJ98" s="3"/>
      <c r="BK98" s="49" t="str">
        <f t="shared" si="88"/>
        <v/>
      </c>
      <c r="BL98" s="49" t="str">
        <f t="shared" si="88"/>
        <v/>
      </c>
      <c r="BM98" s="49" t="str">
        <f t="shared" si="88"/>
        <v/>
      </c>
      <c r="BN98" s="49" t="str">
        <f t="shared" si="88"/>
        <v/>
      </c>
      <c r="BO98" s="49" t="str">
        <f t="shared" si="88"/>
        <v/>
      </c>
      <c r="BP98" s="49" t="str">
        <f t="shared" si="88"/>
        <v/>
      </c>
      <c r="BQ98" s="49" t="str">
        <f t="shared" si="88"/>
        <v/>
      </c>
      <c r="BR98" s="49" t="str">
        <f t="shared" si="88"/>
        <v/>
      </c>
      <c r="BS98" s="49" t="str">
        <f t="shared" si="88"/>
        <v/>
      </c>
      <c r="BT98" s="49" t="str">
        <f t="shared" si="88"/>
        <v/>
      </c>
      <c r="BU98" s="49" t="str">
        <f t="shared" si="88"/>
        <v/>
      </c>
      <c r="BV98" s="49" t="str">
        <f t="shared" si="88"/>
        <v/>
      </c>
      <c r="BW98" s="49" t="str">
        <f t="shared" si="88"/>
        <v/>
      </c>
      <c r="BY98" s="49" t="str">
        <f t="shared" si="95"/>
        <v/>
      </c>
      <c r="BZ98" s="49" t="str">
        <f t="shared" si="95"/>
        <v/>
      </c>
      <c r="CA98" s="49" t="str">
        <f t="shared" si="95"/>
        <v/>
      </c>
      <c r="CB98" s="49" t="str">
        <f t="shared" si="95"/>
        <v/>
      </c>
      <c r="CC98" s="49" t="str">
        <f t="shared" si="95"/>
        <v/>
      </c>
      <c r="CD98" s="49" t="str">
        <f t="shared" si="95"/>
        <v/>
      </c>
      <c r="CE98" s="49" t="str">
        <f t="shared" si="95"/>
        <v/>
      </c>
      <c r="CF98" s="49" t="str">
        <f t="shared" si="95"/>
        <v/>
      </c>
      <c r="CG98" s="49" t="str">
        <f t="shared" si="94"/>
        <v/>
      </c>
      <c r="CH98" s="49" t="str">
        <f t="shared" si="94"/>
        <v/>
      </c>
      <c r="CI98" s="49" t="str">
        <f t="shared" si="94"/>
        <v/>
      </c>
      <c r="CJ98" s="49" t="str">
        <f t="shared" si="94"/>
        <v/>
      </c>
      <c r="CK98" s="49" t="str">
        <f t="shared" si="94"/>
        <v/>
      </c>
      <c r="CL98" s="49" t="str">
        <f t="shared" si="64"/>
        <v/>
      </c>
      <c r="CM98" s="3"/>
      <c r="CN98" s="49" t="str">
        <f t="shared" si="89"/>
        <v/>
      </c>
      <c r="CO98" s="49" t="str">
        <f t="shared" si="89"/>
        <v/>
      </c>
      <c r="CP98" s="49" t="str">
        <f t="shared" si="89"/>
        <v/>
      </c>
      <c r="CQ98" s="49" t="str">
        <f t="shared" si="89"/>
        <v/>
      </c>
      <c r="CR98" s="49" t="str">
        <f t="shared" si="89"/>
        <v/>
      </c>
      <c r="CS98" s="49" t="str">
        <f t="shared" si="89"/>
        <v/>
      </c>
      <c r="CT98" s="49" t="str">
        <f t="shared" si="89"/>
        <v/>
      </c>
      <c r="CU98" s="49" t="str">
        <f t="shared" si="89"/>
        <v/>
      </c>
      <c r="CW98" s="49" t="str">
        <f t="shared" si="67"/>
        <v/>
      </c>
      <c r="CX98" s="49" t="str">
        <f t="shared" si="67"/>
        <v/>
      </c>
      <c r="CY98" s="49" t="str">
        <f t="shared" si="67"/>
        <v/>
      </c>
      <c r="CZ98" s="49" t="str">
        <f t="shared" si="67"/>
        <v/>
      </c>
      <c r="DA98" s="49" t="str">
        <f t="shared" si="67"/>
        <v/>
      </c>
      <c r="DB98" s="49" t="str">
        <f t="shared" si="67"/>
        <v/>
      </c>
      <c r="DC98" s="49" t="str">
        <f t="shared" si="67"/>
        <v/>
      </c>
      <c r="DD98" s="49" t="str">
        <f t="shared" si="67"/>
        <v/>
      </c>
      <c r="DE98" s="52" t="str">
        <f t="shared" si="68"/>
        <v/>
      </c>
      <c r="DG98" s="49" t="str">
        <f t="shared" si="90"/>
        <v/>
      </c>
      <c r="DH98" s="49" t="str">
        <f t="shared" si="90"/>
        <v/>
      </c>
      <c r="DI98" s="49" t="str">
        <f t="shared" si="90"/>
        <v/>
      </c>
      <c r="DK98" s="49" t="str">
        <f t="shared" si="71"/>
        <v/>
      </c>
      <c r="DL98" s="49" t="str">
        <f t="shared" si="71"/>
        <v/>
      </c>
      <c r="DM98" s="49" t="str">
        <f t="shared" si="71"/>
        <v/>
      </c>
      <c r="DN98" s="57" t="str">
        <f t="shared" si="72"/>
        <v/>
      </c>
      <c r="DP98" s="49" t="str">
        <f t="shared" si="91"/>
        <v/>
      </c>
      <c r="DQ98" s="49" t="str">
        <f t="shared" si="91"/>
        <v/>
      </c>
      <c r="DR98" s="49" t="str">
        <f t="shared" si="91"/>
        <v/>
      </c>
      <c r="DS98" s="49" t="str">
        <f t="shared" si="91"/>
        <v/>
      </c>
      <c r="DU98" s="49" t="str">
        <f t="shared" si="92"/>
        <v/>
      </c>
      <c r="DV98" s="49" t="str">
        <f t="shared" si="92"/>
        <v/>
      </c>
      <c r="DW98" s="49" t="str">
        <f t="shared" si="92"/>
        <v/>
      </c>
      <c r="DX98" s="49" t="str">
        <f t="shared" si="92"/>
        <v/>
      </c>
      <c r="DY98" s="57" t="str">
        <f t="shared" si="82"/>
        <v/>
      </c>
      <c r="EA98" s="49" t="str">
        <f t="shared" si="93"/>
        <v/>
      </c>
      <c r="EB98" s="49" t="str">
        <f t="shared" si="93"/>
        <v/>
      </c>
      <c r="EC98" s="49" t="str">
        <f t="shared" si="93"/>
        <v/>
      </c>
      <c r="ED98" s="49" t="str">
        <f t="shared" si="93"/>
        <v/>
      </c>
      <c r="EE98" s="49" t="str">
        <f t="shared" si="93"/>
        <v/>
      </c>
      <c r="EG98" s="49" t="str">
        <f t="shared" si="83"/>
        <v/>
      </c>
      <c r="EH98" s="49" t="str">
        <f t="shared" si="83"/>
        <v/>
      </c>
      <c r="EI98" s="49" t="str">
        <f t="shared" si="83"/>
        <v/>
      </c>
      <c r="EJ98" s="49" t="str">
        <f t="shared" si="83"/>
        <v/>
      </c>
      <c r="EK98" s="49" t="str">
        <f t="shared" si="83"/>
        <v/>
      </c>
      <c r="EL98" s="57" t="str">
        <f t="shared" si="84"/>
        <v/>
      </c>
    </row>
    <row r="99" spans="1:142" ht="15" customHeight="1">
      <c r="A99" s="699"/>
      <c r="B99" s="337"/>
      <c r="C99" s="724"/>
      <c r="D99" s="715"/>
      <c r="E99" s="715"/>
      <c r="F99" s="715"/>
      <c r="G99" s="715"/>
      <c r="H99" s="715"/>
      <c r="I99" s="715"/>
      <c r="J99" s="725"/>
      <c r="K99" s="715"/>
      <c r="L99" s="727"/>
      <c r="M99" s="734"/>
      <c r="N99" s="722"/>
      <c r="O99" s="722"/>
      <c r="P99" s="722"/>
      <c r="Q99" s="722"/>
      <c r="R99" s="722"/>
      <c r="S99" s="722"/>
      <c r="T99" s="722"/>
      <c r="U99" s="722"/>
      <c r="V99" s="722"/>
      <c r="W99" s="722"/>
      <c r="X99" s="722"/>
      <c r="Y99" s="722"/>
      <c r="Z99" s="722"/>
      <c r="AA99" s="722"/>
      <c r="AB99" s="722"/>
      <c r="AC99" s="722"/>
      <c r="AD99" s="722"/>
      <c r="AE99" s="722"/>
      <c r="AF99" s="722"/>
      <c r="AG99" s="722"/>
      <c r="AH99" s="722"/>
      <c r="AI99" s="722"/>
      <c r="AJ99" s="722"/>
      <c r="AK99" s="722"/>
      <c r="AL99" s="722"/>
      <c r="AM99" s="722"/>
      <c r="AN99" s="722"/>
      <c r="AO99" s="722"/>
      <c r="AP99" s="215" t="s">
        <v>30</v>
      </c>
      <c r="AQ99" s="290" t="str">
        <f t="shared" si="57"/>
        <v/>
      </c>
      <c r="AR99" s="215" t="str">
        <f t="shared" si="80"/>
        <v/>
      </c>
      <c r="AS99" s="3"/>
      <c r="AT99" s="49" t="str">
        <f t="shared" si="87"/>
        <v/>
      </c>
      <c r="AU99" s="49" t="str">
        <f t="shared" si="87"/>
        <v/>
      </c>
      <c r="AV99" s="49" t="str">
        <f t="shared" si="87"/>
        <v/>
      </c>
      <c r="AW99" s="49" t="str">
        <f t="shared" si="87"/>
        <v/>
      </c>
      <c r="AX99" s="49" t="str">
        <f t="shared" si="87"/>
        <v/>
      </c>
      <c r="AY99" s="49" t="str">
        <f t="shared" si="87"/>
        <v/>
      </c>
      <c r="AZ99" s="49" t="str">
        <f t="shared" si="87"/>
        <v/>
      </c>
      <c r="BA99" s="42"/>
      <c r="BB99" s="49" t="str">
        <f t="shared" si="59"/>
        <v/>
      </c>
      <c r="BC99" s="49" t="str">
        <f t="shared" si="59"/>
        <v/>
      </c>
      <c r="BD99" s="49" t="str">
        <f t="shared" si="59"/>
        <v/>
      </c>
      <c r="BE99" s="49" t="str">
        <f t="shared" si="59"/>
        <v/>
      </c>
      <c r="BF99" s="49" t="str">
        <f t="shared" si="59"/>
        <v/>
      </c>
      <c r="BG99" s="49" t="str">
        <f t="shared" si="59"/>
        <v/>
      </c>
      <c r="BH99" s="49" t="str">
        <f t="shared" si="59"/>
        <v/>
      </c>
      <c r="BI99" s="49" t="str">
        <f t="shared" si="60"/>
        <v/>
      </c>
      <c r="BJ99" s="3"/>
      <c r="BK99" s="49" t="str">
        <f t="shared" si="88"/>
        <v/>
      </c>
      <c r="BL99" s="49" t="str">
        <f t="shared" si="88"/>
        <v/>
      </c>
      <c r="BM99" s="49" t="str">
        <f t="shared" si="88"/>
        <v/>
      </c>
      <c r="BN99" s="49" t="str">
        <f t="shared" si="88"/>
        <v/>
      </c>
      <c r="BO99" s="49" t="str">
        <f t="shared" si="88"/>
        <v/>
      </c>
      <c r="BP99" s="49" t="str">
        <f t="shared" si="88"/>
        <v/>
      </c>
      <c r="BQ99" s="49" t="str">
        <f t="shared" si="88"/>
        <v/>
      </c>
      <c r="BR99" s="49" t="str">
        <f t="shared" si="88"/>
        <v/>
      </c>
      <c r="BS99" s="49" t="str">
        <f t="shared" si="88"/>
        <v/>
      </c>
      <c r="BT99" s="49" t="str">
        <f t="shared" si="88"/>
        <v/>
      </c>
      <c r="BU99" s="49" t="str">
        <f t="shared" si="88"/>
        <v/>
      </c>
      <c r="BV99" s="49" t="str">
        <f t="shared" si="88"/>
        <v/>
      </c>
      <c r="BW99" s="49" t="str">
        <f t="shared" si="88"/>
        <v/>
      </c>
      <c r="BY99" s="49" t="str">
        <f t="shared" si="95"/>
        <v/>
      </c>
      <c r="BZ99" s="49" t="str">
        <f t="shared" si="95"/>
        <v/>
      </c>
      <c r="CA99" s="49" t="str">
        <f t="shared" si="95"/>
        <v/>
      </c>
      <c r="CB99" s="49" t="str">
        <f t="shared" si="95"/>
        <v/>
      </c>
      <c r="CC99" s="49" t="str">
        <f t="shared" si="95"/>
        <v/>
      </c>
      <c r="CD99" s="49" t="str">
        <f t="shared" si="95"/>
        <v/>
      </c>
      <c r="CE99" s="49" t="str">
        <f t="shared" si="95"/>
        <v/>
      </c>
      <c r="CF99" s="49" t="str">
        <f t="shared" si="95"/>
        <v/>
      </c>
      <c r="CG99" s="49" t="str">
        <f t="shared" si="94"/>
        <v/>
      </c>
      <c r="CH99" s="49" t="str">
        <f t="shared" si="94"/>
        <v/>
      </c>
      <c r="CI99" s="49" t="str">
        <f t="shared" si="94"/>
        <v/>
      </c>
      <c r="CJ99" s="49" t="str">
        <f t="shared" si="94"/>
        <v/>
      </c>
      <c r="CK99" s="49" t="str">
        <f t="shared" si="94"/>
        <v/>
      </c>
      <c r="CL99" s="49" t="str">
        <f t="shared" si="64"/>
        <v/>
      </c>
      <c r="CM99" s="3"/>
      <c r="CN99" s="49" t="str">
        <f t="shared" si="89"/>
        <v/>
      </c>
      <c r="CO99" s="49" t="str">
        <f t="shared" si="89"/>
        <v/>
      </c>
      <c r="CP99" s="49" t="str">
        <f t="shared" si="89"/>
        <v/>
      </c>
      <c r="CQ99" s="49" t="str">
        <f t="shared" si="89"/>
        <v/>
      </c>
      <c r="CR99" s="49" t="str">
        <f t="shared" si="89"/>
        <v/>
      </c>
      <c r="CS99" s="49" t="str">
        <f t="shared" si="89"/>
        <v/>
      </c>
      <c r="CT99" s="49" t="str">
        <f t="shared" si="89"/>
        <v/>
      </c>
      <c r="CU99" s="49" t="str">
        <f t="shared" si="89"/>
        <v/>
      </c>
      <c r="CW99" s="49" t="str">
        <f t="shared" si="67"/>
        <v/>
      </c>
      <c r="CX99" s="49" t="str">
        <f t="shared" si="67"/>
        <v/>
      </c>
      <c r="CY99" s="49" t="str">
        <f t="shared" si="67"/>
        <v/>
      </c>
      <c r="CZ99" s="49" t="str">
        <f t="shared" si="67"/>
        <v/>
      </c>
      <c r="DA99" s="49" t="str">
        <f t="shared" si="67"/>
        <v/>
      </c>
      <c r="DB99" s="49" t="str">
        <f t="shared" si="67"/>
        <v/>
      </c>
      <c r="DC99" s="49" t="str">
        <f t="shared" si="67"/>
        <v/>
      </c>
      <c r="DD99" s="49" t="str">
        <f t="shared" si="67"/>
        <v/>
      </c>
      <c r="DE99" s="52" t="str">
        <f t="shared" si="68"/>
        <v/>
      </c>
      <c r="DG99" s="49" t="str">
        <f t="shared" si="90"/>
        <v/>
      </c>
      <c r="DH99" s="49" t="str">
        <f t="shared" si="90"/>
        <v/>
      </c>
      <c r="DI99" s="49" t="str">
        <f t="shared" si="90"/>
        <v/>
      </c>
      <c r="DK99" s="49" t="str">
        <f t="shared" si="71"/>
        <v/>
      </c>
      <c r="DL99" s="49" t="str">
        <f t="shared" si="71"/>
        <v/>
      </c>
      <c r="DM99" s="49" t="str">
        <f t="shared" si="71"/>
        <v/>
      </c>
      <c r="DN99" s="57" t="str">
        <f t="shared" si="72"/>
        <v/>
      </c>
      <c r="DP99" s="49" t="str">
        <f t="shared" si="91"/>
        <v/>
      </c>
      <c r="DQ99" s="49" t="str">
        <f t="shared" si="91"/>
        <v/>
      </c>
      <c r="DR99" s="49" t="str">
        <f t="shared" si="91"/>
        <v/>
      </c>
      <c r="DS99" s="49" t="str">
        <f t="shared" si="91"/>
        <v/>
      </c>
      <c r="DU99" s="49" t="str">
        <f t="shared" si="92"/>
        <v/>
      </c>
      <c r="DV99" s="49" t="str">
        <f t="shared" si="92"/>
        <v/>
      </c>
      <c r="DW99" s="49" t="str">
        <f t="shared" si="92"/>
        <v/>
      </c>
      <c r="DX99" s="49" t="str">
        <f t="shared" si="92"/>
        <v/>
      </c>
      <c r="DY99" s="57" t="str">
        <f t="shared" si="82"/>
        <v/>
      </c>
      <c r="EA99" s="49" t="str">
        <f t="shared" si="93"/>
        <v/>
      </c>
      <c r="EB99" s="49" t="str">
        <f t="shared" si="93"/>
        <v/>
      </c>
      <c r="EC99" s="49" t="str">
        <f t="shared" si="93"/>
        <v/>
      </c>
      <c r="ED99" s="49" t="str">
        <f t="shared" si="93"/>
        <v/>
      </c>
      <c r="EE99" s="49" t="str">
        <f t="shared" si="93"/>
        <v/>
      </c>
      <c r="EG99" s="49" t="str">
        <f t="shared" si="83"/>
        <v/>
      </c>
      <c r="EH99" s="49" t="str">
        <f t="shared" si="83"/>
        <v/>
      </c>
      <c r="EI99" s="49" t="str">
        <f t="shared" si="83"/>
        <v/>
      </c>
      <c r="EJ99" s="49" t="str">
        <f t="shared" si="83"/>
        <v/>
      </c>
      <c r="EK99" s="49" t="str">
        <f t="shared" si="83"/>
        <v/>
      </c>
      <c r="EL99" s="57" t="str">
        <f t="shared" si="84"/>
        <v/>
      </c>
    </row>
    <row r="100" spans="1:142" ht="15" customHeight="1">
      <c r="A100" s="699"/>
      <c r="B100" s="337"/>
      <c r="C100" s="724"/>
      <c r="D100" s="715"/>
      <c r="E100" s="715"/>
      <c r="F100" s="715"/>
      <c r="G100" s="715"/>
      <c r="H100" s="715"/>
      <c r="I100" s="715"/>
      <c r="J100" s="725"/>
      <c r="K100" s="715"/>
      <c r="L100" s="727"/>
      <c r="M100" s="734"/>
      <c r="N100" s="722"/>
      <c r="O100" s="722"/>
      <c r="P100" s="722"/>
      <c r="Q100" s="722"/>
      <c r="R100" s="722"/>
      <c r="S100" s="722"/>
      <c r="T100" s="722"/>
      <c r="U100" s="722"/>
      <c r="V100" s="722"/>
      <c r="W100" s="722"/>
      <c r="X100" s="722"/>
      <c r="Y100" s="722"/>
      <c r="Z100" s="722"/>
      <c r="AA100" s="722"/>
      <c r="AB100" s="722"/>
      <c r="AC100" s="722"/>
      <c r="AD100" s="722"/>
      <c r="AE100" s="722"/>
      <c r="AF100" s="722"/>
      <c r="AG100" s="722"/>
      <c r="AH100" s="722"/>
      <c r="AI100" s="722"/>
      <c r="AJ100" s="722"/>
      <c r="AK100" s="722"/>
      <c r="AL100" s="722"/>
      <c r="AM100" s="722"/>
      <c r="AN100" s="722"/>
      <c r="AO100" s="722"/>
      <c r="AP100" s="215" t="s">
        <v>30</v>
      </c>
      <c r="AQ100" s="290" t="str">
        <f t="shared" si="57"/>
        <v/>
      </c>
      <c r="AR100" s="215" t="str">
        <f t="shared" si="80"/>
        <v/>
      </c>
      <c r="AS100" s="3"/>
      <c r="AT100" s="49" t="str">
        <f t="shared" si="87"/>
        <v/>
      </c>
      <c r="AU100" s="49" t="str">
        <f t="shared" si="87"/>
        <v/>
      </c>
      <c r="AV100" s="49" t="str">
        <f t="shared" si="87"/>
        <v/>
      </c>
      <c r="AW100" s="49" t="str">
        <f t="shared" si="87"/>
        <v/>
      </c>
      <c r="AX100" s="49" t="str">
        <f t="shared" si="87"/>
        <v/>
      </c>
      <c r="AY100" s="49" t="str">
        <f t="shared" si="87"/>
        <v/>
      </c>
      <c r="AZ100" s="49" t="str">
        <f t="shared" si="87"/>
        <v/>
      </c>
      <c r="BA100" s="42"/>
      <c r="BB100" s="49" t="str">
        <f t="shared" si="59"/>
        <v/>
      </c>
      <c r="BC100" s="49" t="str">
        <f t="shared" si="59"/>
        <v/>
      </c>
      <c r="BD100" s="49" t="str">
        <f t="shared" si="59"/>
        <v/>
      </c>
      <c r="BE100" s="49" t="str">
        <f t="shared" si="59"/>
        <v/>
      </c>
      <c r="BF100" s="49" t="str">
        <f t="shared" si="59"/>
        <v/>
      </c>
      <c r="BG100" s="49" t="str">
        <f t="shared" si="59"/>
        <v/>
      </c>
      <c r="BH100" s="49" t="str">
        <f t="shared" si="59"/>
        <v/>
      </c>
      <c r="BI100" s="49" t="str">
        <f t="shared" si="60"/>
        <v/>
      </c>
      <c r="BJ100" s="3"/>
      <c r="BK100" s="49" t="str">
        <f t="shared" si="88"/>
        <v/>
      </c>
      <c r="BL100" s="49" t="str">
        <f t="shared" si="88"/>
        <v/>
      </c>
      <c r="BM100" s="49" t="str">
        <f t="shared" si="88"/>
        <v/>
      </c>
      <c r="BN100" s="49" t="str">
        <f t="shared" si="88"/>
        <v/>
      </c>
      <c r="BO100" s="49" t="str">
        <f t="shared" si="88"/>
        <v/>
      </c>
      <c r="BP100" s="49" t="str">
        <f t="shared" si="88"/>
        <v/>
      </c>
      <c r="BQ100" s="49" t="str">
        <f t="shared" si="88"/>
        <v/>
      </c>
      <c r="BR100" s="49" t="str">
        <f t="shared" si="88"/>
        <v/>
      </c>
      <c r="BS100" s="49" t="str">
        <f t="shared" si="88"/>
        <v/>
      </c>
      <c r="BT100" s="49" t="str">
        <f t="shared" si="88"/>
        <v/>
      </c>
      <c r="BU100" s="49" t="str">
        <f t="shared" si="88"/>
        <v/>
      </c>
      <c r="BV100" s="49" t="str">
        <f t="shared" si="88"/>
        <v/>
      </c>
      <c r="BW100" s="49" t="str">
        <f t="shared" si="88"/>
        <v/>
      </c>
      <c r="BY100" s="49" t="str">
        <f t="shared" si="95"/>
        <v/>
      </c>
      <c r="BZ100" s="49" t="str">
        <f t="shared" si="95"/>
        <v/>
      </c>
      <c r="CA100" s="49" t="str">
        <f t="shared" si="95"/>
        <v/>
      </c>
      <c r="CB100" s="49" t="str">
        <f t="shared" si="95"/>
        <v/>
      </c>
      <c r="CC100" s="49" t="str">
        <f t="shared" si="95"/>
        <v/>
      </c>
      <c r="CD100" s="49" t="str">
        <f t="shared" si="95"/>
        <v/>
      </c>
      <c r="CE100" s="49" t="str">
        <f t="shared" si="95"/>
        <v/>
      </c>
      <c r="CF100" s="49" t="str">
        <f t="shared" si="95"/>
        <v/>
      </c>
      <c r="CG100" s="49" t="str">
        <f t="shared" si="94"/>
        <v/>
      </c>
      <c r="CH100" s="49" t="str">
        <f t="shared" si="94"/>
        <v/>
      </c>
      <c r="CI100" s="49" t="str">
        <f t="shared" si="94"/>
        <v/>
      </c>
      <c r="CJ100" s="49" t="str">
        <f t="shared" si="94"/>
        <v/>
      </c>
      <c r="CK100" s="49" t="str">
        <f t="shared" si="94"/>
        <v/>
      </c>
      <c r="CL100" s="49" t="str">
        <f t="shared" si="64"/>
        <v/>
      </c>
      <c r="CM100" s="3"/>
      <c r="CN100" s="49" t="str">
        <f t="shared" si="89"/>
        <v/>
      </c>
      <c r="CO100" s="49" t="str">
        <f t="shared" si="89"/>
        <v/>
      </c>
      <c r="CP100" s="49" t="str">
        <f t="shared" si="89"/>
        <v/>
      </c>
      <c r="CQ100" s="49" t="str">
        <f t="shared" si="89"/>
        <v/>
      </c>
      <c r="CR100" s="49" t="str">
        <f t="shared" si="89"/>
        <v/>
      </c>
      <c r="CS100" s="49" t="str">
        <f t="shared" si="89"/>
        <v/>
      </c>
      <c r="CT100" s="49" t="str">
        <f t="shared" si="89"/>
        <v/>
      </c>
      <c r="CU100" s="49" t="str">
        <f t="shared" si="89"/>
        <v/>
      </c>
      <c r="CW100" s="49" t="str">
        <f t="shared" si="67"/>
        <v/>
      </c>
      <c r="CX100" s="49" t="str">
        <f t="shared" si="67"/>
        <v/>
      </c>
      <c r="CY100" s="49" t="str">
        <f t="shared" si="67"/>
        <v/>
      </c>
      <c r="CZ100" s="49" t="str">
        <f t="shared" si="67"/>
        <v/>
      </c>
      <c r="DA100" s="49" t="str">
        <f t="shared" si="67"/>
        <v/>
      </c>
      <c r="DB100" s="49" t="str">
        <f t="shared" si="67"/>
        <v/>
      </c>
      <c r="DC100" s="49" t="str">
        <f t="shared" si="67"/>
        <v/>
      </c>
      <c r="DD100" s="49" t="str">
        <f t="shared" ref="DD100:DD163" si="96">IF(AND(ISBLANK($B100),ISBLANK($C100)),"",IF(AND(N(CU$67)&gt;0,CU100="ABS"),"ABS",IF(AND(N(CU$67)&gt;0,LEN(CU100)&gt;0),IF(ROUND(CU100/CU$67*100,0)&gt;=$J$8,"Yes","No"),"")))</f>
        <v/>
      </c>
      <c r="DE100" s="52" t="str">
        <f t="shared" si="68"/>
        <v/>
      </c>
      <c r="DG100" s="49" t="str">
        <f t="shared" si="90"/>
        <v/>
      </c>
      <c r="DH100" s="49" t="str">
        <f t="shared" si="90"/>
        <v/>
      </c>
      <c r="DI100" s="49" t="str">
        <f t="shared" si="90"/>
        <v/>
      </c>
      <c r="DK100" s="49" t="str">
        <f t="shared" si="71"/>
        <v/>
      </c>
      <c r="DL100" s="49" t="str">
        <f t="shared" si="71"/>
        <v/>
      </c>
      <c r="DM100" s="49" t="str">
        <f t="shared" si="71"/>
        <v/>
      </c>
      <c r="DN100" s="57" t="str">
        <f t="shared" si="72"/>
        <v/>
      </c>
      <c r="DP100" s="49" t="str">
        <f t="shared" si="91"/>
        <v/>
      </c>
      <c r="DQ100" s="49" t="str">
        <f t="shared" si="91"/>
        <v/>
      </c>
      <c r="DR100" s="49" t="str">
        <f t="shared" si="91"/>
        <v/>
      </c>
      <c r="DS100" s="49" t="str">
        <f t="shared" si="91"/>
        <v/>
      </c>
      <c r="DU100" s="49" t="str">
        <f t="shared" si="92"/>
        <v/>
      </c>
      <c r="DV100" s="49" t="str">
        <f t="shared" si="92"/>
        <v/>
      </c>
      <c r="DW100" s="49" t="str">
        <f t="shared" si="92"/>
        <v/>
      </c>
      <c r="DX100" s="49" t="str">
        <f t="shared" si="92"/>
        <v/>
      </c>
      <c r="DY100" s="57" t="str">
        <f t="shared" si="82"/>
        <v/>
      </c>
      <c r="EA100" s="49" t="str">
        <f t="shared" si="93"/>
        <v/>
      </c>
      <c r="EB100" s="49" t="str">
        <f t="shared" si="93"/>
        <v/>
      </c>
      <c r="EC100" s="49" t="str">
        <f t="shared" si="93"/>
        <v/>
      </c>
      <c r="ED100" s="49" t="str">
        <f t="shared" si="93"/>
        <v/>
      </c>
      <c r="EE100" s="49" t="str">
        <f t="shared" si="93"/>
        <v/>
      </c>
      <c r="EG100" s="49" t="str">
        <f t="shared" si="83"/>
        <v/>
      </c>
      <c r="EH100" s="49" t="str">
        <f t="shared" si="83"/>
        <v/>
      </c>
      <c r="EI100" s="49" t="str">
        <f t="shared" si="83"/>
        <v/>
      </c>
      <c r="EJ100" s="49" t="str">
        <f t="shared" si="83"/>
        <v/>
      </c>
      <c r="EK100" s="49" t="str">
        <f t="shared" si="83"/>
        <v/>
      </c>
      <c r="EL100" s="57" t="str">
        <f t="shared" si="84"/>
        <v/>
      </c>
    </row>
    <row r="101" spans="1:142" ht="15" customHeight="1">
      <c r="A101" s="699"/>
      <c r="B101" s="337"/>
      <c r="C101" s="724"/>
      <c r="D101" s="715"/>
      <c r="E101" s="715"/>
      <c r="F101" s="715"/>
      <c r="G101" s="715"/>
      <c r="H101" s="715"/>
      <c r="I101" s="715"/>
      <c r="J101" s="725"/>
      <c r="K101" s="715"/>
      <c r="L101" s="727"/>
      <c r="M101" s="734"/>
      <c r="N101" s="722"/>
      <c r="O101" s="722"/>
      <c r="P101" s="722"/>
      <c r="Q101" s="722"/>
      <c r="R101" s="722"/>
      <c r="S101" s="722"/>
      <c r="T101" s="722"/>
      <c r="U101" s="722"/>
      <c r="V101" s="722"/>
      <c r="W101" s="722"/>
      <c r="X101" s="722"/>
      <c r="Y101" s="722"/>
      <c r="Z101" s="722"/>
      <c r="AA101" s="722"/>
      <c r="AB101" s="722"/>
      <c r="AC101" s="722"/>
      <c r="AD101" s="722"/>
      <c r="AE101" s="722"/>
      <c r="AF101" s="722"/>
      <c r="AG101" s="722"/>
      <c r="AH101" s="722"/>
      <c r="AI101" s="722"/>
      <c r="AJ101" s="722"/>
      <c r="AK101" s="722"/>
      <c r="AL101" s="722"/>
      <c r="AM101" s="722"/>
      <c r="AN101" s="722"/>
      <c r="AO101" s="722"/>
      <c r="AP101" s="215" t="s">
        <v>30</v>
      </c>
      <c r="AQ101" s="290" t="str">
        <f t="shared" si="57"/>
        <v/>
      </c>
      <c r="AR101" s="215" t="str">
        <f t="shared" si="80"/>
        <v/>
      </c>
      <c r="AS101" s="3"/>
      <c r="AT101" s="49" t="str">
        <f t="shared" si="87"/>
        <v/>
      </c>
      <c r="AU101" s="49" t="str">
        <f t="shared" si="87"/>
        <v/>
      </c>
      <c r="AV101" s="49" t="str">
        <f t="shared" si="87"/>
        <v/>
      </c>
      <c r="AW101" s="49" t="str">
        <f t="shared" si="87"/>
        <v/>
      </c>
      <c r="AX101" s="49" t="str">
        <f t="shared" si="87"/>
        <v/>
      </c>
      <c r="AY101" s="49" t="str">
        <f t="shared" si="87"/>
        <v/>
      </c>
      <c r="AZ101" s="49" t="str">
        <f t="shared" si="87"/>
        <v/>
      </c>
      <c r="BA101" s="42"/>
      <c r="BB101" s="49" t="str">
        <f t="shared" si="59"/>
        <v/>
      </c>
      <c r="BC101" s="49" t="str">
        <f t="shared" si="59"/>
        <v/>
      </c>
      <c r="BD101" s="49" t="str">
        <f t="shared" si="59"/>
        <v/>
      </c>
      <c r="BE101" s="49" t="str">
        <f t="shared" si="59"/>
        <v/>
      </c>
      <c r="BF101" s="49" t="str">
        <f t="shared" si="59"/>
        <v/>
      </c>
      <c r="BG101" s="49" t="str">
        <f t="shared" si="59"/>
        <v/>
      </c>
      <c r="BH101" s="49" t="str">
        <f t="shared" si="59"/>
        <v/>
      </c>
      <c r="BI101" s="49" t="str">
        <f t="shared" si="60"/>
        <v/>
      </c>
      <c r="BJ101" s="3"/>
      <c r="BK101" s="49" t="str">
        <f t="shared" si="88"/>
        <v/>
      </c>
      <c r="BL101" s="49" t="str">
        <f t="shared" si="88"/>
        <v/>
      </c>
      <c r="BM101" s="49" t="str">
        <f t="shared" si="88"/>
        <v/>
      </c>
      <c r="BN101" s="49" t="str">
        <f t="shared" si="88"/>
        <v/>
      </c>
      <c r="BO101" s="49" t="str">
        <f t="shared" si="88"/>
        <v/>
      </c>
      <c r="BP101" s="49" t="str">
        <f t="shared" si="88"/>
        <v/>
      </c>
      <c r="BQ101" s="49" t="str">
        <f t="shared" si="88"/>
        <v/>
      </c>
      <c r="BR101" s="49" t="str">
        <f t="shared" si="88"/>
        <v/>
      </c>
      <c r="BS101" s="49" t="str">
        <f t="shared" si="88"/>
        <v/>
      </c>
      <c r="BT101" s="49" t="str">
        <f t="shared" si="88"/>
        <v/>
      </c>
      <c r="BU101" s="49" t="str">
        <f t="shared" si="88"/>
        <v/>
      </c>
      <c r="BV101" s="49" t="str">
        <f t="shared" si="88"/>
        <v/>
      </c>
      <c r="BW101" s="49" t="str">
        <f t="shared" si="88"/>
        <v/>
      </c>
      <c r="BY101" s="49" t="str">
        <f t="shared" si="95"/>
        <v/>
      </c>
      <c r="BZ101" s="49" t="str">
        <f t="shared" si="95"/>
        <v/>
      </c>
      <c r="CA101" s="49" t="str">
        <f t="shared" si="95"/>
        <v/>
      </c>
      <c r="CB101" s="49" t="str">
        <f t="shared" si="95"/>
        <v/>
      </c>
      <c r="CC101" s="49" t="str">
        <f t="shared" si="95"/>
        <v/>
      </c>
      <c r="CD101" s="49" t="str">
        <f t="shared" si="95"/>
        <v/>
      </c>
      <c r="CE101" s="49" t="str">
        <f t="shared" si="95"/>
        <v/>
      </c>
      <c r="CF101" s="49" t="str">
        <f t="shared" si="95"/>
        <v/>
      </c>
      <c r="CG101" s="49" t="str">
        <f t="shared" si="94"/>
        <v/>
      </c>
      <c r="CH101" s="49" t="str">
        <f t="shared" si="94"/>
        <v/>
      </c>
      <c r="CI101" s="49" t="str">
        <f t="shared" si="94"/>
        <v/>
      </c>
      <c r="CJ101" s="49" t="str">
        <f t="shared" si="94"/>
        <v/>
      </c>
      <c r="CK101" s="49" t="str">
        <f t="shared" si="94"/>
        <v/>
      </c>
      <c r="CL101" s="49" t="str">
        <f t="shared" si="64"/>
        <v/>
      </c>
      <c r="CM101" s="3"/>
      <c r="CN101" s="49" t="str">
        <f t="shared" si="89"/>
        <v/>
      </c>
      <c r="CO101" s="49" t="str">
        <f t="shared" si="89"/>
        <v/>
      </c>
      <c r="CP101" s="49" t="str">
        <f t="shared" si="89"/>
        <v/>
      </c>
      <c r="CQ101" s="49" t="str">
        <f t="shared" si="89"/>
        <v/>
      </c>
      <c r="CR101" s="49" t="str">
        <f t="shared" si="89"/>
        <v/>
      </c>
      <c r="CS101" s="49" t="str">
        <f t="shared" si="89"/>
        <v/>
      </c>
      <c r="CT101" s="49" t="str">
        <f t="shared" si="89"/>
        <v/>
      </c>
      <c r="CU101" s="49" t="str">
        <f t="shared" si="89"/>
        <v/>
      </c>
      <c r="CW101" s="49" t="str">
        <f t="shared" ref="CW101:DC137" si="97">IF(AND(ISBLANK($B101),ISBLANK($C101)),"",IF(AND(N(CN$67)&gt;0,CN101="ABS"),"ABS",IF(AND(N(CN$67)&gt;0,LEN(CN101)&gt;0),IF(ROUND(CN101/CN$67*100,0)&gt;=$J$8,"Yes","No"),"")))</f>
        <v/>
      </c>
      <c r="CX101" s="49" t="str">
        <f t="shared" si="97"/>
        <v/>
      </c>
      <c r="CY101" s="49" t="str">
        <f t="shared" si="97"/>
        <v/>
      </c>
      <c r="CZ101" s="49" t="str">
        <f t="shared" si="97"/>
        <v/>
      </c>
      <c r="DA101" s="49" t="str">
        <f t="shared" si="97"/>
        <v/>
      </c>
      <c r="DB101" s="49" t="str">
        <f t="shared" si="97"/>
        <v/>
      </c>
      <c r="DC101" s="49" t="str">
        <f t="shared" si="97"/>
        <v/>
      </c>
      <c r="DD101" s="49" t="str">
        <f t="shared" si="96"/>
        <v/>
      </c>
      <c r="DE101" s="52" t="str">
        <f t="shared" si="68"/>
        <v/>
      </c>
      <c r="DG101" s="49" t="str">
        <f t="shared" si="90"/>
        <v/>
      </c>
      <c r="DH101" s="49" t="str">
        <f t="shared" si="90"/>
        <v/>
      </c>
      <c r="DI101" s="49" t="str">
        <f t="shared" si="90"/>
        <v/>
      </c>
      <c r="DK101" s="49" t="str">
        <f t="shared" si="71"/>
        <v/>
      </c>
      <c r="DL101" s="49" t="str">
        <f t="shared" si="71"/>
        <v/>
      </c>
      <c r="DM101" s="49" t="str">
        <f t="shared" si="71"/>
        <v/>
      </c>
      <c r="DN101" s="57" t="str">
        <f t="shared" si="72"/>
        <v/>
      </c>
      <c r="DP101" s="49" t="str">
        <f t="shared" si="91"/>
        <v/>
      </c>
      <c r="DQ101" s="49" t="str">
        <f t="shared" si="91"/>
        <v/>
      </c>
      <c r="DR101" s="49" t="str">
        <f t="shared" si="91"/>
        <v/>
      </c>
      <c r="DS101" s="49" t="str">
        <f t="shared" si="91"/>
        <v/>
      </c>
      <c r="DU101" s="49" t="str">
        <f t="shared" si="92"/>
        <v/>
      </c>
      <c r="DV101" s="49" t="str">
        <f t="shared" si="92"/>
        <v/>
      </c>
      <c r="DW101" s="49" t="str">
        <f t="shared" si="92"/>
        <v/>
      </c>
      <c r="DX101" s="49" t="str">
        <f t="shared" si="92"/>
        <v/>
      </c>
      <c r="DY101" s="57" t="str">
        <f t="shared" si="82"/>
        <v/>
      </c>
      <c r="EA101" s="49" t="str">
        <f t="shared" si="93"/>
        <v/>
      </c>
      <c r="EB101" s="49" t="str">
        <f t="shared" si="93"/>
        <v/>
      </c>
      <c r="EC101" s="49" t="str">
        <f t="shared" si="93"/>
        <v/>
      </c>
      <c r="ED101" s="49" t="str">
        <f t="shared" si="93"/>
        <v/>
      </c>
      <c r="EE101" s="49" t="str">
        <f t="shared" si="93"/>
        <v/>
      </c>
      <c r="EG101" s="49" t="str">
        <f t="shared" si="83"/>
        <v/>
      </c>
      <c r="EH101" s="49" t="str">
        <f t="shared" si="83"/>
        <v/>
      </c>
      <c r="EI101" s="49" t="str">
        <f t="shared" si="83"/>
        <v/>
      </c>
      <c r="EJ101" s="49" t="str">
        <f t="shared" si="83"/>
        <v/>
      </c>
      <c r="EK101" s="49" t="str">
        <f t="shared" si="83"/>
        <v/>
      </c>
      <c r="EL101" s="57" t="str">
        <f t="shared" si="84"/>
        <v/>
      </c>
    </row>
    <row r="102" spans="1:142" ht="15" customHeight="1">
      <c r="A102" s="699"/>
      <c r="B102" s="337"/>
      <c r="C102" s="724"/>
      <c r="D102" s="715"/>
      <c r="E102" s="715"/>
      <c r="F102" s="715"/>
      <c r="G102" s="715"/>
      <c r="H102" s="715"/>
      <c r="I102" s="715"/>
      <c r="J102" s="725"/>
      <c r="K102" s="715"/>
      <c r="L102" s="727"/>
      <c r="M102" s="734"/>
      <c r="N102" s="722"/>
      <c r="O102" s="722"/>
      <c r="P102" s="722"/>
      <c r="Q102" s="722"/>
      <c r="R102" s="722"/>
      <c r="S102" s="722"/>
      <c r="T102" s="722"/>
      <c r="U102" s="722"/>
      <c r="V102" s="722"/>
      <c r="W102" s="722"/>
      <c r="X102" s="722"/>
      <c r="Y102" s="722"/>
      <c r="Z102" s="722"/>
      <c r="AA102" s="722"/>
      <c r="AB102" s="722"/>
      <c r="AC102" s="722"/>
      <c r="AD102" s="722"/>
      <c r="AE102" s="722"/>
      <c r="AF102" s="722"/>
      <c r="AG102" s="722"/>
      <c r="AH102" s="722"/>
      <c r="AI102" s="722"/>
      <c r="AJ102" s="722"/>
      <c r="AK102" s="722"/>
      <c r="AL102" s="722"/>
      <c r="AM102" s="722"/>
      <c r="AN102" s="722"/>
      <c r="AO102" s="722"/>
      <c r="AP102" s="215" t="s">
        <v>30</v>
      </c>
      <c r="AQ102" s="290" t="str">
        <f t="shared" si="57"/>
        <v/>
      </c>
      <c r="AR102" s="215" t="str">
        <f t="shared" si="80"/>
        <v/>
      </c>
      <c r="AS102" s="3"/>
      <c r="AT102" s="49" t="str">
        <f t="shared" ref="AT102:AZ117" si="98">IF(OR(ISBLANK($B102),N(AT$67)=0,N($AP$66)=0),"",IF(OR(COUNTIFS($D102:$AO102,"ABS",$D366:$AO366,AT$68)=AS$332,COUNTIFS($D102:$AO102,"ABS",$D366:$AO366,AT$68)=AS$332,COUNTIFS($D102:$AO102,"ABS",$D366:$AO366,AT$68)=AS$332,COUNTIFS($D102:$AO102,"ABS",$D366:$AO366,AT$68)=AS$332),"ABS",ROUND(MMULT($D366:$AO366,AS$333:AS$370),2)))</f>
        <v/>
      </c>
      <c r="AU102" s="49" t="str">
        <f t="shared" si="98"/>
        <v/>
      </c>
      <c r="AV102" s="49" t="str">
        <f t="shared" si="98"/>
        <v/>
      </c>
      <c r="AW102" s="49" t="str">
        <f t="shared" si="98"/>
        <v/>
      </c>
      <c r="AX102" s="49" t="str">
        <f t="shared" si="98"/>
        <v/>
      </c>
      <c r="AY102" s="49" t="str">
        <f t="shared" si="98"/>
        <v/>
      </c>
      <c r="AZ102" s="49" t="str">
        <f t="shared" si="98"/>
        <v/>
      </c>
      <c r="BA102" s="42"/>
      <c r="BB102" s="49" t="str">
        <f t="shared" si="59"/>
        <v/>
      </c>
      <c r="BC102" s="49" t="str">
        <f t="shared" si="59"/>
        <v/>
      </c>
      <c r="BD102" s="49" t="str">
        <f t="shared" si="59"/>
        <v/>
      </c>
      <c r="BE102" s="49" t="str">
        <f t="shared" si="59"/>
        <v/>
      </c>
      <c r="BF102" s="49" t="str">
        <f t="shared" si="59"/>
        <v/>
      </c>
      <c r="BG102" s="49" t="str">
        <f t="shared" si="59"/>
        <v/>
      </c>
      <c r="BH102" s="49" t="str">
        <f t="shared" si="59"/>
        <v/>
      </c>
      <c r="BI102" s="49" t="str">
        <f t="shared" si="60"/>
        <v/>
      </c>
      <c r="BJ102" s="3"/>
      <c r="BK102" s="49" t="str">
        <f t="shared" ref="BK102:BW117" si="99">IF(OR(ISBLANK($B102),N(BK$67)=0,N($AP$66)=0),"",IF(OR(COUNTIFS($D102:$AO102,"ABS",$D366:$AO366,BK$68)=AZ$332,COUNTIFS($D102:$AO102,"ABS",$D366:$AO366,BK$68)=AZ$332,COUNTIFS($D102:$AO102,"ABS",$D366:$AO366,BK$68)=AZ$332,COUNTIFS($D102:$AO102,"ABS",$D366:$AO366,BK$68)=AZ$332),"ABS",ROUND(MMULT($D366:$AO366,AZ$333:AZ$370),2)))</f>
        <v/>
      </c>
      <c r="BL102" s="49" t="str">
        <f t="shared" si="99"/>
        <v/>
      </c>
      <c r="BM102" s="49" t="str">
        <f t="shared" si="99"/>
        <v/>
      </c>
      <c r="BN102" s="49" t="str">
        <f t="shared" si="99"/>
        <v/>
      </c>
      <c r="BO102" s="49" t="str">
        <f t="shared" si="99"/>
        <v/>
      </c>
      <c r="BP102" s="49" t="str">
        <f t="shared" si="99"/>
        <v/>
      </c>
      <c r="BQ102" s="49" t="str">
        <f t="shared" si="99"/>
        <v/>
      </c>
      <c r="BR102" s="49" t="str">
        <f t="shared" si="99"/>
        <v/>
      </c>
      <c r="BS102" s="49" t="str">
        <f t="shared" si="99"/>
        <v/>
      </c>
      <c r="BT102" s="49" t="str">
        <f t="shared" si="99"/>
        <v/>
      </c>
      <c r="BU102" s="49" t="str">
        <f t="shared" si="99"/>
        <v/>
      </c>
      <c r="BV102" s="49" t="str">
        <f t="shared" si="99"/>
        <v/>
      </c>
      <c r="BW102" s="49" t="str">
        <f t="shared" si="99"/>
        <v/>
      </c>
      <c r="BY102" s="49" t="str">
        <f t="shared" si="95"/>
        <v/>
      </c>
      <c r="BZ102" s="49" t="str">
        <f t="shared" si="95"/>
        <v/>
      </c>
      <c r="CA102" s="49" t="str">
        <f t="shared" si="95"/>
        <v/>
      </c>
      <c r="CB102" s="49" t="str">
        <f t="shared" si="95"/>
        <v/>
      </c>
      <c r="CC102" s="49" t="str">
        <f t="shared" si="95"/>
        <v/>
      </c>
      <c r="CD102" s="49" t="str">
        <f t="shared" si="95"/>
        <v/>
      </c>
      <c r="CE102" s="49" t="str">
        <f t="shared" si="95"/>
        <v/>
      </c>
      <c r="CF102" s="49" t="str">
        <f t="shared" si="95"/>
        <v/>
      </c>
      <c r="CG102" s="49" t="str">
        <f t="shared" si="94"/>
        <v/>
      </c>
      <c r="CH102" s="49" t="str">
        <f t="shared" si="94"/>
        <v/>
      </c>
      <c r="CI102" s="49" t="str">
        <f t="shared" si="94"/>
        <v/>
      </c>
      <c r="CJ102" s="49" t="str">
        <f t="shared" si="94"/>
        <v/>
      </c>
      <c r="CK102" s="49" t="str">
        <f t="shared" si="94"/>
        <v/>
      </c>
      <c r="CL102" s="49" t="str">
        <f t="shared" si="64"/>
        <v/>
      </c>
      <c r="CM102" s="3"/>
      <c r="CN102" s="49" t="str">
        <f t="shared" ref="CN102:CU117" si="100">IF(OR(ISBLANK($B102),N(CN$67)=0,N($AP$66)=0),"",IF(OR(COUNTIFS($D102:$AO102,"ABS",$D366:$AO366,CN$68)=BL$332,COUNTIFS($D102:$AO102,"ABS",$D366:$AO366,CN$68)=BL$332,COUNTIFS($D102:$AO102,"ABS",$D366:$AO366,CN$68)=BL$332,COUNTIFS($D102:$AO102,"ABS",$D366:$AO366,CN$68)=BL$332),"ABS",ROUND(MMULT($D366:$AO366,BL$333:BL$370),2)))</f>
        <v/>
      </c>
      <c r="CO102" s="49" t="str">
        <f t="shared" si="100"/>
        <v/>
      </c>
      <c r="CP102" s="49" t="str">
        <f t="shared" si="100"/>
        <v/>
      </c>
      <c r="CQ102" s="49" t="str">
        <f t="shared" si="100"/>
        <v/>
      </c>
      <c r="CR102" s="49" t="str">
        <f t="shared" si="100"/>
        <v/>
      </c>
      <c r="CS102" s="49" t="str">
        <f t="shared" si="100"/>
        <v/>
      </c>
      <c r="CT102" s="49" t="str">
        <f t="shared" si="100"/>
        <v/>
      </c>
      <c r="CU102" s="49" t="str">
        <f t="shared" si="100"/>
        <v/>
      </c>
      <c r="CW102" s="49" t="str">
        <f t="shared" si="97"/>
        <v/>
      </c>
      <c r="CX102" s="49" t="str">
        <f t="shared" si="97"/>
        <v/>
      </c>
      <c r="CY102" s="49" t="str">
        <f t="shared" si="97"/>
        <v/>
      </c>
      <c r="CZ102" s="49" t="str">
        <f t="shared" si="97"/>
        <v/>
      </c>
      <c r="DA102" s="49" t="str">
        <f t="shared" si="97"/>
        <v/>
      </c>
      <c r="DB102" s="49" t="str">
        <f t="shared" si="97"/>
        <v/>
      </c>
      <c r="DC102" s="49" t="str">
        <f t="shared" si="97"/>
        <v/>
      </c>
      <c r="DD102" s="49" t="str">
        <f t="shared" si="96"/>
        <v/>
      </c>
      <c r="DE102" s="52" t="str">
        <f t="shared" si="68"/>
        <v/>
      </c>
      <c r="DG102" s="49" t="str">
        <f t="shared" ref="DG102:DI117" si="101">IF(OR(ISBLANK($B102),N(DG$67)=0,N($AP$66)=0),"",IF(OR(COUNTIFS($D102:$AO102,"ABS",$D366:$AO366,DG$68)=BT$332,COUNTIFS($D102:$AO102,"ABS",$D366:$AO366,DG$68)=BT$332,COUNTIFS($D102:$AO102,"ABS",$D366:$AO366,DG$68)=BT$332,COUNTIFS($D102:$AO102,"ABS",$D366:$AO366,DG$68)=BT$332),"ABS",ROUND(MMULT($D366:$AO366,BT$333:BT$370),2)))</f>
        <v/>
      </c>
      <c r="DH102" s="49" t="str">
        <f t="shared" si="101"/>
        <v/>
      </c>
      <c r="DI102" s="49" t="str">
        <f t="shared" si="101"/>
        <v/>
      </c>
      <c r="DK102" s="49" t="str">
        <f t="shared" si="71"/>
        <v/>
      </c>
      <c r="DL102" s="49" t="str">
        <f t="shared" si="71"/>
        <v/>
      </c>
      <c r="DM102" s="49" t="str">
        <f t="shared" si="71"/>
        <v/>
      </c>
      <c r="DN102" s="57" t="str">
        <f t="shared" si="72"/>
        <v/>
      </c>
      <c r="DP102" s="49" t="str">
        <f t="shared" ref="DP102:DS117" si="102">IF(OR(ISBLANK($B102),N(DP$67)=0,N($AP$66)=0),"",IF(OR(COUNTIFS($D102:$AO102,"ABS",$D366:$AO366,DP$68)=BW$332,COUNTIFS($D102:$AO102,"ABS",$D366:$AO366,DP$68)=BW$332,COUNTIFS($D102:$AO102,"ABS",$D366:$AO366,DP$68)=BW$332,COUNTIFS($D102:$AO102,"ABS",$D366:$AO366,DP$68)=BW$332),"ABS",ROUND(MMULT($D366:$AO366,BW$333:BW$370),2)))</f>
        <v/>
      </c>
      <c r="DQ102" s="49" t="str">
        <f t="shared" si="102"/>
        <v/>
      </c>
      <c r="DR102" s="49" t="str">
        <f t="shared" si="102"/>
        <v/>
      </c>
      <c r="DS102" s="49" t="str">
        <f t="shared" si="102"/>
        <v/>
      </c>
      <c r="DU102" s="49" t="str">
        <f t="shared" si="92"/>
        <v/>
      </c>
      <c r="DV102" s="49" t="str">
        <f t="shared" si="92"/>
        <v/>
      </c>
      <c r="DW102" s="49" t="str">
        <f t="shared" si="92"/>
        <v/>
      </c>
      <c r="DX102" s="49" t="str">
        <f t="shared" si="92"/>
        <v/>
      </c>
      <c r="DY102" s="57" t="str">
        <f t="shared" si="82"/>
        <v/>
      </c>
      <c r="EA102" s="49" t="str">
        <f t="shared" ref="EA102:EE117" si="103">IF(OR(ISBLANK($B102),N(EA$67)=0,N($AP$66)=0),"",IF(OR(COUNTIFS($D102:$AO102,"ABS",$D366:$AO366,EA$68)=CA$332,COUNTIFS($D102:$AO102,"ABS",$D366:$AO366,EA$68)=CA$332,COUNTIFS($D102:$AO102,"ABS",$D366:$AO366,EA$68)=CA$332,COUNTIFS($D102:$AO102,"ABS",$D366:$AO366,EA$68)=CA$332),"ABS",ROUND(MMULT($D366:$AO366,CA$333:CA$370),2)))</f>
        <v/>
      </c>
      <c r="EB102" s="49" t="str">
        <f t="shared" si="103"/>
        <v/>
      </c>
      <c r="EC102" s="49" t="str">
        <f t="shared" si="103"/>
        <v/>
      </c>
      <c r="ED102" s="49" t="str">
        <f t="shared" si="103"/>
        <v/>
      </c>
      <c r="EE102" s="49" t="str">
        <f t="shared" si="103"/>
        <v/>
      </c>
      <c r="EG102" s="49" t="str">
        <f t="shared" si="83"/>
        <v/>
      </c>
      <c r="EH102" s="49" t="str">
        <f t="shared" si="83"/>
        <v/>
      </c>
      <c r="EI102" s="49" t="str">
        <f t="shared" si="83"/>
        <v/>
      </c>
      <c r="EJ102" s="49" t="str">
        <f t="shared" si="83"/>
        <v/>
      </c>
      <c r="EK102" s="49" t="str">
        <f t="shared" si="83"/>
        <v/>
      </c>
      <c r="EL102" s="57" t="str">
        <f t="shared" si="84"/>
        <v/>
      </c>
    </row>
    <row r="103" spans="1:142" ht="15" customHeight="1">
      <c r="A103" s="699"/>
      <c r="B103" s="337"/>
      <c r="C103" s="724"/>
      <c r="D103" s="715"/>
      <c r="E103" s="715"/>
      <c r="F103" s="715"/>
      <c r="G103" s="715"/>
      <c r="H103" s="715"/>
      <c r="I103" s="715"/>
      <c r="J103" s="725"/>
      <c r="K103" s="715"/>
      <c r="L103" s="727"/>
      <c r="M103" s="734"/>
      <c r="N103" s="722"/>
      <c r="O103" s="722"/>
      <c r="P103" s="722"/>
      <c r="Q103" s="722"/>
      <c r="R103" s="722"/>
      <c r="S103" s="722"/>
      <c r="T103" s="722"/>
      <c r="U103" s="722"/>
      <c r="V103" s="722"/>
      <c r="W103" s="722"/>
      <c r="X103" s="722"/>
      <c r="Y103" s="722"/>
      <c r="Z103" s="722"/>
      <c r="AA103" s="722"/>
      <c r="AB103" s="722"/>
      <c r="AC103" s="722"/>
      <c r="AD103" s="722"/>
      <c r="AE103" s="722"/>
      <c r="AF103" s="722"/>
      <c r="AG103" s="722"/>
      <c r="AH103" s="722"/>
      <c r="AI103" s="722"/>
      <c r="AJ103" s="722"/>
      <c r="AK103" s="722"/>
      <c r="AL103" s="722"/>
      <c r="AM103" s="722"/>
      <c r="AN103" s="722"/>
      <c r="AO103" s="722"/>
      <c r="AP103" s="215" t="s">
        <v>30</v>
      </c>
      <c r="AQ103" s="290" t="str">
        <f t="shared" si="57"/>
        <v/>
      </c>
      <c r="AR103" s="215" t="str">
        <f t="shared" si="80"/>
        <v/>
      </c>
      <c r="AS103" s="3"/>
      <c r="AT103" s="49" t="str">
        <f t="shared" si="98"/>
        <v/>
      </c>
      <c r="AU103" s="49" t="str">
        <f t="shared" si="98"/>
        <v/>
      </c>
      <c r="AV103" s="49" t="str">
        <f t="shared" si="98"/>
        <v/>
      </c>
      <c r="AW103" s="49" t="str">
        <f t="shared" si="98"/>
        <v/>
      </c>
      <c r="AX103" s="49" t="str">
        <f t="shared" si="98"/>
        <v/>
      </c>
      <c r="AY103" s="49" t="str">
        <f t="shared" si="98"/>
        <v/>
      </c>
      <c r="AZ103" s="49" t="str">
        <f t="shared" si="98"/>
        <v/>
      </c>
      <c r="BA103" s="42"/>
      <c r="BB103" s="49" t="str">
        <f t="shared" si="59"/>
        <v/>
      </c>
      <c r="BC103" s="49" t="str">
        <f t="shared" si="59"/>
        <v/>
      </c>
      <c r="BD103" s="49" t="str">
        <f t="shared" si="59"/>
        <v/>
      </c>
      <c r="BE103" s="49" t="str">
        <f t="shared" si="59"/>
        <v/>
      </c>
      <c r="BF103" s="49" t="str">
        <f t="shared" si="59"/>
        <v/>
      </c>
      <c r="BG103" s="49" t="str">
        <f t="shared" si="59"/>
        <v/>
      </c>
      <c r="BH103" s="49" t="str">
        <f t="shared" si="59"/>
        <v/>
      </c>
      <c r="BI103" s="49" t="str">
        <f t="shared" si="60"/>
        <v/>
      </c>
      <c r="BJ103" s="3"/>
      <c r="BK103" s="49" t="str">
        <f t="shared" si="99"/>
        <v/>
      </c>
      <c r="BL103" s="49" t="str">
        <f t="shared" si="99"/>
        <v/>
      </c>
      <c r="BM103" s="49" t="str">
        <f t="shared" si="99"/>
        <v/>
      </c>
      <c r="BN103" s="49" t="str">
        <f t="shared" si="99"/>
        <v/>
      </c>
      <c r="BO103" s="49" t="str">
        <f t="shared" si="99"/>
        <v/>
      </c>
      <c r="BP103" s="49" t="str">
        <f t="shared" si="99"/>
        <v/>
      </c>
      <c r="BQ103" s="49" t="str">
        <f t="shared" si="99"/>
        <v/>
      </c>
      <c r="BR103" s="49" t="str">
        <f t="shared" si="99"/>
        <v/>
      </c>
      <c r="BS103" s="49" t="str">
        <f t="shared" si="99"/>
        <v/>
      </c>
      <c r="BT103" s="49" t="str">
        <f t="shared" si="99"/>
        <v/>
      </c>
      <c r="BU103" s="49" t="str">
        <f t="shared" si="99"/>
        <v/>
      </c>
      <c r="BV103" s="49" t="str">
        <f t="shared" si="99"/>
        <v/>
      </c>
      <c r="BW103" s="49" t="str">
        <f t="shared" si="99"/>
        <v/>
      </c>
      <c r="BY103" s="49" t="str">
        <f t="shared" si="95"/>
        <v/>
      </c>
      <c r="BZ103" s="49" t="str">
        <f t="shared" si="95"/>
        <v/>
      </c>
      <c r="CA103" s="49" t="str">
        <f t="shared" si="95"/>
        <v/>
      </c>
      <c r="CB103" s="49" t="str">
        <f t="shared" si="95"/>
        <v/>
      </c>
      <c r="CC103" s="49" t="str">
        <f t="shared" si="95"/>
        <v/>
      </c>
      <c r="CD103" s="49" t="str">
        <f t="shared" si="95"/>
        <v/>
      </c>
      <c r="CE103" s="49" t="str">
        <f t="shared" si="95"/>
        <v/>
      </c>
      <c r="CF103" s="49" t="str">
        <f t="shared" si="95"/>
        <v/>
      </c>
      <c r="CG103" s="49" t="str">
        <f t="shared" si="94"/>
        <v/>
      </c>
      <c r="CH103" s="49" t="str">
        <f t="shared" si="94"/>
        <v/>
      </c>
      <c r="CI103" s="49" t="str">
        <f t="shared" si="94"/>
        <v/>
      </c>
      <c r="CJ103" s="49" t="str">
        <f t="shared" si="94"/>
        <v/>
      </c>
      <c r="CK103" s="49" t="str">
        <f t="shared" si="94"/>
        <v/>
      </c>
      <c r="CL103" s="49" t="str">
        <f t="shared" si="64"/>
        <v/>
      </c>
      <c r="CM103" s="3"/>
      <c r="CN103" s="49" t="str">
        <f t="shared" si="100"/>
        <v/>
      </c>
      <c r="CO103" s="49" t="str">
        <f t="shared" si="100"/>
        <v/>
      </c>
      <c r="CP103" s="49" t="str">
        <f t="shared" si="100"/>
        <v/>
      </c>
      <c r="CQ103" s="49" t="str">
        <f t="shared" si="100"/>
        <v/>
      </c>
      <c r="CR103" s="49" t="str">
        <f t="shared" si="100"/>
        <v/>
      </c>
      <c r="CS103" s="49" t="str">
        <f t="shared" si="100"/>
        <v/>
      </c>
      <c r="CT103" s="49" t="str">
        <f t="shared" si="100"/>
        <v/>
      </c>
      <c r="CU103" s="49" t="str">
        <f t="shared" si="100"/>
        <v/>
      </c>
      <c r="CW103" s="49" t="str">
        <f t="shared" si="97"/>
        <v/>
      </c>
      <c r="CX103" s="49" t="str">
        <f t="shared" si="97"/>
        <v/>
      </c>
      <c r="CY103" s="49" t="str">
        <f t="shared" si="97"/>
        <v/>
      </c>
      <c r="CZ103" s="49" t="str">
        <f t="shared" si="97"/>
        <v/>
      </c>
      <c r="DA103" s="49" t="str">
        <f t="shared" si="97"/>
        <v/>
      </c>
      <c r="DB103" s="49" t="str">
        <f t="shared" si="97"/>
        <v/>
      </c>
      <c r="DC103" s="49" t="str">
        <f t="shared" si="97"/>
        <v/>
      </c>
      <c r="DD103" s="49" t="str">
        <f t="shared" si="96"/>
        <v/>
      </c>
      <c r="DE103" s="52" t="str">
        <f t="shared" si="68"/>
        <v/>
      </c>
      <c r="DG103" s="49" t="str">
        <f t="shared" si="101"/>
        <v/>
      </c>
      <c r="DH103" s="49" t="str">
        <f t="shared" si="101"/>
        <v/>
      </c>
      <c r="DI103" s="49" t="str">
        <f t="shared" si="101"/>
        <v/>
      </c>
      <c r="DK103" s="49" t="str">
        <f t="shared" si="71"/>
        <v/>
      </c>
      <c r="DL103" s="49" t="str">
        <f t="shared" si="71"/>
        <v/>
      </c>
      <c r="DM103" s="49" t="str">
        <f t="shared" si="71"/>
        <v/>
      </c>
      <c r="DN103" s="57" t="str">
        <f t="shared" si="72"/>
        <v/>
      </c>
      <c r="DP103" s="49" t="str">
        <f t="shared" si="102"/>
        <v/>
      </c>
      <c r="DQ103" s="49" t="str">
        <f t="shared" si="102"/>
        <v/>
      </c>
      <c r="DR103" s="49" t="str">
        <f t="shared" si="102"/>
        <v/>
      </c>
      <c r="DS103" s="49" t="str">
        <f t="shared" si="102"/>
        <v/>
      </c>
      <c r="DU103" s="49" t="str">
        <f t="shared" si="92"/>
        <v/>
      </c>
      <c r="DV103" s="49" t="str">
        <f t="shared" si="92"/>
        <v/>
      </c>
      <c r="DW103" s="49" t="str">
        <f t="shared" si="92"/>
        <v/>
      </c>
      <c r="DX103" s="49" t="str">
        <f t="shared" si="92"/>
        <v/>
      </c>
      <c r="DY103" s="57" t="str">
        <f t="shared" si="82"/>
        <v/>
      </c>
      <c r="EA103" s="49" t="str">
        <f t="shared" si="103"/>
        <v/>
      </c>
      <c r="EB103" s="49" t="str">
        <f t="shared" si="103"/>
        <v/>
      </c>
      <c r="EC103" s="49" t="str">
        <f t="shared" si="103"/>
        <v/>
      </c>
      <c r="ED103" s="49" t="str">
        <f t="shared" si="103"/>
        <v/>
      </c>
      <c r="EE103" s="49" t="str">
        <f t="shared" si="103"/>
        <v/>
      </c>
      <c r="EG103" s="49" t="str">
        <f t="shared" si="83"/>
        <v/>
      </c>
      <c r="EH103" s="49" t="str">
        <f t="shared" si="83"/>
        <v/>
      </c>
      <c r="EI103" s="49" t="str">
        <f t="shared" si="83"/>
        <v/>
      </c>
      <c r="EJ103" s="49" t="str">
        <f t="shared" si="83"/>
        <v/>
      </c>
      <c r="EK103" s="49" t="str">
        <f t="shared" si="83"/>
        <v/>
      </c>
      <c r="EL103" s="57" t="str">
        <f t="shared" si="84"/>
        <v/>
      </c>
    </row>
    <row r="104" spans="1:142" ht="15" customHeight="1">
      <c r="A104" s="699"/>
      <c r="B104" s="337"/>
      <c r="C104" s="724"/>
      <c r="D104" s="715"/>
      <c r="E104" s="715"/>
      <c r="F104" s="715"/>
      <c r="G104" s="715"/>
      <c r="H104" s="715"/>
      <c r="I104" s="715"/>
      <c r="J104" s="725"/>
      <c r="K104" s="715"/>
      <c r="L104" s="727"/>
      <c r="M104" s="734"/>
      <c r="N104" s="722"/>
      <c r="O104" s="722"/>
      <c r="P104" s="722"/>
      <c r="Q104" s="722"/>
      <c r="R104" s="722"/>
      <c r="S104" s="722"/>
      <c r="T104" s="722"/>
      <c r="U104" s="722"/>
      <c r="V104" s="722"/>
      <c r="W104" s="722"/>
      <c r="X104" s="722"/>
      <c r="Y104" s="722"/>
      <c r="Z104" s="722"/>
      <c r="AA104" s="722"/>
      <c r="AB104" s="722"/>
      <c r="AC104" s="722"/>
      <c r="AD104" s="722"/>
      <c r="AE104" s="722"/>
      <c r="AF104" s="722"/>
      <c r="AG104" s="722"/>
      <c r="AH104" s="722"/>
      <c r="AI104" s="722"/>
      <c r="AJ104" s="722"/>
      <c r="AK104" s="722"/>
      <c r="AL104" s="722"/>
      <c r="AM104" s="722"/>
      <c r="AN104" s="722"/>
      <c r="AO104" s="722"/>
      <c r="AP104" s="215" t="s">
        <v>30</v>
      </c>
      <c r="AQ104" s="290" t="str">
        <f t="shared" si="57"/>
        <v/>
      </c>
      <c r="AR104" s="215" t="str">
        <f t="shared" si="80"/>
        <v/>
      </c>
      <c r="AS104" s="3"/>
      <c r="AT104" s="49" t="str">
        <f t="shared" si="98"/>
        <v/>
      </c>
      <c r="AU104" s="49" t="str">
        <f t="shared" si="98"/>
        <v/>
      </c>
      <c r="AV104" s="49" t="str">
        <f t="shared" si="98"/>
        <v/>
      </c>
      <c r="AW104" s="49" t="str">
        <f t="shared" si="98"/>
        <v/>
      </c>
      <c r="AX104" s="49" t="str">
        <f t="shared" si="98"/>
        <v/>
      </c>
      <c r="AY104" s="49" t="str">
        <f t="shared" si="98"/>
        <v/>
      </c>
      <c r="AZ104" s="49" t="str">
        <f t="shared" si="98"/>
        <v/>
      </c>
      <c r="BA104" s="42"/>
      <c r="BB104" s="49" t="str">
        <f t="shared" si="59"/>
        <v/>
      </c>
      <c r="BC104" s="49" t="str">
        <f t="shared" si="59"/>
        <v/>
      </c>
      <c r="BD104" s="49" t="str">
        <f t="shared" si="59"/>
        <v/>
      </c>
      <c r="BE104" s="49" t="str">
        <f t="shared" si="59"/>
        <v/>
      </c>
      <c r="BF104" s="49" t="str">
        <f t="shared" si="59"/>
        <v/>
      </c>
      <c r="BG104" s="49" t="str">
        <f t="shared" si="59"/>
        <v/>
      </c>
      <c r="BH104" s="49" t="str">
        <f t="shared" si="59"/>
        <v/>
      </c>
      <c r="BI104" s="49" t="str">
        <f t="shared" si="60"/>
        <v/>
      </c>
      <c r="BJ104" s="3"/>
      <c r="BK104" s="49" t="str">
        <f t="shared" si="99"/>
        <v/>
      </c>
      <c r="BL104" s="49" t="str">
        <f t="shared" si="99"/>
        <v/>
      </c>
      <c r="BM104" s="49" t="str">
        <f t="shared" si="99"/>
        <v/>
      </c>
      <c r="BN104" s="49" t="str">
        <f t="shared" si="99"/>
        <v/>
      </c>
      <c r="BO104" s="49" t="str">
        <f t="shared" si="99"/>
        <v/>
      </c>
      <c r="BP104" s="49" t="str">
        <f t="shared" si="99"/>
        <v/>
      </c>
      <c r="BQ104" s="49" t="str">
        <f t="shared" si="99"/>
        <v/>
      </c>
      <c r="BR104" s="49" t="str">
        <f t="shared" si="99"/>
        <v/>
      </c>
      <c r="BS104" s="49" t="str">
        <f t="shared" si="99"/>
        <v/>
      </c>
      <c r="BT104" s="49" t="str">
        <f t="shared" si="99"/>
        <v/>
      </c>
      <c r="BU104" s="49" t="str">
        <f t="shared" si="99"/>
        <v/>
      </c>
      <c r="BV104" s="49" t="str">
        <f t="shared" si="99"/>
        <v/>
      </c>
      <c r="BW104" s="49" t="str">
        <f t="shared" si="99"/>
        <v/>
      </c>
      <c r="BY104" s="49" t="str">
        <f t="shared" si="95"/>
        <v/>
      </c>
      <c r="BZ104" s="49" t="str">
        <f t="shared" si="95"/>
        <v/>
      </c>
      <c r="CA104" s="49" t="str">
        <f t="shared" si="95"/>
        <v/>
      </c>
      <c r="CB104" s="49" t="str">
        <f t="shared" si="95"/>
        <v/>
      </c>
      <c r="CC104" s="49" t="str">
        <f t="shared" si="95"/>
        <v/>
      </c>
      <c r="CD104" s="49" t="str">
        <f t="shared" si="95"/>
        <v/>
      </c>
      <c r="CE104" s="49" t="str">
        <f t="shared" si="95"/>
        <v/>
      </c>
      <c r="CF104" s="49" t="str">
        <f t="shared" si="95"/>
        <v/>
      </c>
      <c r="CG104" s="49" t="str">
        <f t="shared" si="94"/>
        <v/>
      </c>
      <c r="CH104" s="49" t="str">
        <f t="shared" si="94"/>
        <v/>
      </c>
      <c r="CI104" s="49" t="str">
        <f t="shared" si="94"/>
        <v/>
      </c>
      <c r="CJ104" s="49" t="str">
        <f t="shared" si="94"/>
        <v/>
      </c>
      <c r="CK104" s="49" t="str">
        <f t="shared" si="94"/>
        <v/>
      </c>
      <c r="CL104" s="49" t="str">
        <f t="shared" si="64"/>
        <v/>
      </c>
      <c r="CM104" s="3"/>
      <c r="CN104" s="49" t="str">
        <f t="shared" si="100"/>
        <v/>
      </c>
      <c r="CO104" s="49" t="str">
        <f t="shared" si="100"/>
        <v/>
      </c>
      <c r="CP104" s="49" t="str">
        <f t="shared" si="100"/>
        <v/>
      </c>
      <c r="CQ104" s="49" t="str">
        <f t="shared" si="100"/>
        <v/>
      </c>
      <c r="CR104" s="49" t="str">
        <f t="shared" si="100"/>
        <v/>
      </c>
      <c r="CS104" s="49" t="str">
        <f t="shared" si="100"/>
        <v/>
      </c>
      <c r="CT104" s="49" t="str">
        <f t="shared" si="100"/>
        <v/>
      </c>
      <c r="CU104" s="49" t="str">
        <f t="shared" si="100"/>
        <v/>
      </c>
      <c r="CW104" s="49" t="str">
        <f t="shared" si="97"/>
        <v/>
      </c>
      <c r="CX104" s="49" t="str">
        <f t="shared" si="97"/>
        <v/>
      </c>
      <c r="CY104" s="49" t="str">
        <f t="shared" si="97"/>
        <v/>
      </c>
      <c r="CZ104" s="49" t="str">
        <f t="shared" si="97"/>
        <v/>
      </c>
      <c r="DA104" s="49" t="str">
        <f t="shared" si="97"/>
        <v/>
      </c>
      <c r="DB104" s="49" t="str">
        <f t="shared" si="97"/>
        <v/>
      </c>
      <c r="DC104" s="49" t="str">
        <f t="shared" si="97"/>
        <v/>
      </c>
      <c r="DD104" s="49" t="str">
        <f t="shared" si="96"/>
        <v/>
      </c>
      <c r="DE104" s="52" t="str">
        <f t="shared" si="68"/>
        <v/>
      </c>
      <c r="DG104" s="49" t="str">
        <f t="shared" si="101"/>
        <v/>
      </c>
      <c r="DH104" s="49" t="str">
        <f t="shared" si="101"/>
        <v/>
      </c>
      <c r="DI104" s="49" t="str">
        <f t="shared" si="101"/>
        <v/>
      </c>
      <c r="DK104" s="49" t="str">
        <f t="shared" si="71"/>
        <v/>
      </c>
      <c r="DL104" s="49" t="str">
        <f t="shared" si="71"/>
        <v/>
      </c>
      <c r="DM104" s="49" t="str">
        <f t="shared" si="71"/>
        <v/>
      </c>
      <c r="DN104" s="57" t="str">
        <f t="shared" si="72"/>
        <v/>
      </c>
      <c r="DP104" s="49" t="str">
        <f t="shared" si="102"/>
        <v/>
      </c>
      <c r="DQ104" s="49" t="str">
        <f t="shared" si="102"/>
        <v/>
      </c>
      <c r="DR104" s="49" t="str">
        <f t="shared" si="102"/>
        <v/>
      </c>
      <c r="DS104" s="49" t="str">
        <f t="shared" si="102"/>
        <v/>
      </c>
      <c r="DU104" s="49" t="str">
        <f t="shared" si="92"/>
        <v/>
      </c>
      <c r="DV104" s="49" t="str">
        <f t="shared" si="92"/>
        <v/>
      </c>
      <c r="DW104" s="49" t="str">
        <f t="shared" si="92"/>
        <v/>
      </c>
      <c r="DX104" s="49" t="str">
        <f t="shared" si="92"/>
        <v/>
      </c>
      <c r="DY104" s="57" t="str">
        <f t="shared" si="82"/>
        <v/>
      </c>
      <c r="EA104" s="49" t="str">
        <f t="shared" si="103"/>
        <v/>
      </c>
      <c r="EB104" s="49" t="str">
        <f t="shared" si="103"/>
        <v/>
      </c>
      <c r="EC104" s="49" t="str">
        <f t="shared" si="103"/>
        <v/>
      </c>
      <c r="ED104" s="49" t="str">
        <f t="shared" si="103"/>
        <v/>
      </c>
      <c r="EE104" s="49" t="str">
        <f t="shared" si="103"/>
        <v/>
      </c>
      <c r="EG104" s="49" t="str">
        <f t="shared" si="83"/>
        <v/>
      </c>
      <c r="EH104" s="49" t="str">
        <f t="shared" si="83"/>
        <v/>
      </c>
      <c r="EI104" s="49" t="str">
        <f t="shared" si="83"/>
        <v/>
      </c>
      <c r="EJ104" s="49" t="str">
        <f t="shared" si="83"/>
        <v/>
      </c>
      <c r="EK104" s="49" t="str">
        <f t="shared" si="83"/>
        <v/>
      </c>
      <c r="EL104" s="57" t="str">
        <f t="shared" si="84"/>
        <v/>
      </c>
    </row>
    <row r="105" spans="1:142" ht="15" customHeight="1">
      <c r="A105" s="699"/>
      <c r="B105" s="337"/>
      <c r="C105" s="724"/>
      <c r="D105" s="715"/>
      <c r="E105" s="715"/>
      <c r="F105" s="715"/>
      <c r="G105" s="715"/>
      <c r="H105" s="715"/>
      <c r="I105" s="715"/>
      <c r="J105" s="725"/>
      <c r="K105" s="715"/>
      <c r="L105" s="727"/>
      <c r="M105" s="722"/>
      <c r="N105" s="722"/>
      <c r="O105" s="722"/>
      <c r="P105" s="722"/>
      <c r="Q105" s="722"/>
      <c r="R105" s="722"/>
      <c r="S105" s="722"/>
      <c r="T105" s="722"/>
      <c r="U105" s="722"/>
      <c r="V105" s="722"/>
      <c r="W105" s="722"/>
      <c r="X105" s="722"/>
      <c r="Y105" s="722"/>
      <c r="Z105" s="722"/>
      <c r="AA105" s="722"/>
      <c r="AB105" s="722"/>
      <c r="AC105" s="722"/>
      <c r="AD105" s="722"/>
      <c r="AE105" s="722"/>
      <c r="AF105" s="722"/>
      <c r="AG105" s="722"/>
      <c r="AH105" s="722"/>
      <c r="AI105" s="722"/>
      <c r="AJ105" s="722"/>
      <c r="AK105" s="722"/>
      <c r="AL105" s="722"/>
      <c r="AM105" s="722"/>
      <c r="AN105" s="722"/>
      <c r="AO105" s="722"/>
      <c r="AP105" s="215" t="s">
        <v>30</v>
      </c>
      <c r="AQ105" s="290" t="str">
        <f t="shared" si="57"/>
        <v/>
      </c>
      <c r="AR105" s="215" t="str">
        <f t="shared" si="80"/>
        <v/>
      </c>
      <c r="AS105" s="3"/>
      <c r="AT105" s="49" t="str">
        <f t="shared" si="98"/>
        <v/>
      </c>
      <c r="AU105" s="49" t="str">
        <f t="shared" si="98"/>
        <v/>
      </c>
      <c r="AV105" s="49" t="str">
        <f t="shared" si="98"/>
        <v/>
      </c>
      <c r="AW105" s="49" t="str">
        <f t="shared" si="98"/>
        <v/>
      </c>
      <c r="AX105" s="49" t="str">
        <f t="shared" si="98"/>
        <v/>
      </c>
      <c r="AY105" s="49" t="str">
        <f t="shared" si="98"/>
        <v/>
      </c>
      <c r="AZ105" s="49" t="str">
        <f t="shared" si="98"/>
        <v/>
      </c>
      <c r="BA105" s="42"/>
      <c r="BB105" s="49" t="str">
        <f t="shared" si="59"/>
        <v/>
      </c>
      <c r="BC105" s="49" t="str">
        <f t="shared" si="59"/>
        <v/>
      </c>
      <c r="BD105" s="49" t="str">
        <f t="shared" si="59"/>
        <v/>
      </c>
      <c r="BE105" s="49" t="str">
        <f t="shared" ref="BE105:BH168" si="104">IF(AND(ISBLANK($B105),ISBLANK($C105)),"",IF(AND(N(AW$67)&gt;0,AW105="ABS"),"ABS",IF(AND(N(AW$67)&gt;0,LEN(AW105)&gt;0),IF(ROUND(AW105/AW$67*100,0)&gt;=$J$8,"Yes","No"),"")))</f>
        <v/>
      </c>
      <c r="BF105" s="49" t="str">
        <f t="shared" si="104"/>
        <v/>
      </c>
      <c r="BG105" s="49" t="str">
        <f t="shared" si="104"/>
        <v/>
      </c>
      <c r="BH105" s="49" t="str">
        <f t="shared" si="104"/>
        <v/>
      </c>
      <c r="BI105" s="49" t="str">
        <f t="shared" si="60"/>
        <v/>
      </c>
      <c r="BJ105" s="3"/>
      <c r="BK105" s="49" t="str">
        <f t="shared" si="99"/>
        <v/>
      </c>
      <c r="BL105" s="49" t="str">
        <f t="shared" si="99"/>
        <v/>
      </c>
      <c r="BM105" s="49" t="str">
        <f t="shared" si="99"/>
        <v/>
      </c>
      <c r="BN105" s="49" t="str">
        <f t="shared" si="99"/>
        <v/>
      </c>
      <c r="BO105" s="49" t="str">
        <f t="shared" si="99"/>
        <v/>
      </c>
      <c r="BP105" s="49" t="str">
        <f t="shared" si="99"/>
        <v/>
      </c>
      <c r="BQ105" s="49" t="str">
        <f t="shared" si="99"/>
        <v/>
      </c>
      <c r="BR105" s="49" t="str">
        <f t="shared" si="99"/>
        <v/>
      </c>
      <c r="BS105" s="49" t="str">
        <f t="shared" si="99"/>
        <v/>
      </c>
      <c r="BT105" s="49" t="str">
        <f t="shared" si="99"/>
        <v/>
      </c>
      <c r="BU105" s="49" t="str">
        <f t="shared" si="99"/>
        <v/>
      </c>
      <c r="BV105" s="49" t="str">
        <f t="shared" si="99"/>
        <v/>
      </c>
      <c r="BW105" s="49" t="str">
        <f t="shared" si="99"/>
        <v/>
      </c>
      <c r="BY105" s="49" t="str">
        <f t="shared" si="95"/>
        <v/>
      </c>
      <c r="BZ105" s="49" t="str">
        <f t="shared" si="95"/>
        <v/>
      </c>
      <c r="CA105" s="49" t="str">
        <f t="shared" si="95"/>
        <v/>
      </c>
      <c r="CB105" s="49" t="str">
        <f t="shared" si="95"/>
        <v/>
      </c>
      <c r="CC105" s="49" t="str">
        <f t="shared" si="95"/>
        <v/>
      </c>
      <c r="CD105" s="49" t="str">
        <f t="shared" si="95"/>
        <v/>
      </c>
      <c r="CE105" s="49" t="str">
        <f t="shared" si="95"/>
        <v/>
      </c>
      <c r="CF105" s="49" t="str">
        <f t="shared" si="95"/>
        <v/>
      </c>
      <c r="CG105" s="49" t="str">
        <f t="shared" si="94"/>
        <v/>
      </c>
      <c r="CH105" s="49" t="str">
        <f t="shared" si="94"/>
        <v/>
      </c>
      <c r="CI105" s="49" t="str">
        <f t="shared" si="94"/>
        <v/>
      </c>
      <c r="CJ105" s="49" t="str">
        <f t="shared" si="94"/>
        <v/>
      </c>
      <c r="CK105" s="49" t="str">
        <f t="shared" si="94"/>
        <v/>
      </c>
      <c r="CL105" s="49" t="str">
        <f t="shared" si="64"/>
        <v/>
      </c>
      <c r="CM105" s="3"/>
      <c r="CN105" s="49" t="str">
        <f t="shared" si="100"/>
        <v/>
      </c>
      <c r="CO105" s="49" t="str">
        <f t="shared" si="100"/>
        <v/>
      </c>
      <c r="CP105" s="49" t="str">
        <f t="shared" si="100"/>
        <v/>
      </c>
      <c r="CQ105" s="49" t="str">
        <f t="shared" si="100"/>
        <v/>
      </c>
      <c r="CR105" s="49" t="str">
        <f t="shared" si="100"/>
        <v/>
      </c>
      <c r="CS105" s="49" t="str">
        <f t="shared" si="100"/>
        <v/>
      </c>
      <c r="CT105" s="49" t="str">
        <f t="shared" si="100"/>
        <v/>
      </c>
      <c r="CU105" s="49" t="str">
        <f t="shared" si="100"/>
        <v/>
      </c>
      <c r="CW105" s="49" t="str">
        <f t="shared" si="97"/>
        <v/>
      </c>
      <c r="CX105" s="49" t="str">
        <f t="shared" si="97"/>
        <v/>
      </c>
      <c r="CY105" s="49" t="str">
        <f t="shared" si="97"/>
        <v/>
      </c>
      <c r="CZ105" s="49" t="str">
        <f t="shared" si="97"/>
        <v/>
      </c>
      <c r="DA105" s="49" t="str">
        <f t="shared" si="97"/>
        <v/>
      </c>
      <c r="DB105" s="49" t="str">
        <f t="shared" si="97"/>
        <v/>
      </c>
      <c r="DC105" s="49" t="str">
        <f t="shared" si="97"/>
        <v/>
      </c>
      <c r="DD105" s="49" t="str">
        <f t="shared" si="96"/>
        <v/>
      </c>
      <c r="DE105" s="52" t="str">
        <f t="shared" si="68"/>
        <v/>
      </c>
      <c r="DG105" s="49" t="str">
        <f t="shared" si="101"/>
        <v/>
      </c>
      <c r="DH105" s="49" t="str">
        <f t="shared" si="101"/>
        <v/>
      </c>
      <c r="DI105" s="49" t="str">
        <f t="shared" si="101"/>
        <v/>
      </c>
      <c r="DK105" s="49" t="str">
        <f t="shared" si="71"/>
        <v/>
      </c>
      <c r="DL105" s="49" t="str">
        <f t="shared" si="71"/>
        <v/>
      </c>
      <c r="DM105" s="49" t="str">
        <f t="shared" si="71"/>
        <v/>
      </c>
      <c r="DN105" s="57" t="str">
        <f t="shared" si="72"/>
        <v/>
      </c>
      <c r="DP105" s="49" t="str">
        <f t="shared" si="102"/>
        <v/>
      </c>
      <c r="DQ105" s="49" t="str">
        <f t="shared" si="102"/>
        <v/>
      </c>
      <c r="DR105" s="49" t="str">
        <f t="shared" si="102"/>
        <v/>
      </c>
      <c r="DS105" s="49" t="str">
        <f t="shared" si="102"/>
        <v/>
      </c>
      <c r="DU105" s="49" t="str">
        <f t="shared" si="92"/>
        <v/>
      </c>
      <c r="DV105" s="49" t="str">
        <f t="shared" si="92"/>
        <v/>
      </c>
      <c r="DW105" s="49" t="str">
        <f t="shared" si="92"/>
        <v/>
      </c>
      <c r="DX105" s="49" t="str">
        <f t="shared" si="92"/>
        <v/>
      </c>
      <c r="DY105" s="57" t="str">
        <f t="shared" si="82"/>
        <v/>
      </c>
      <c r="EA105" s="49" t="str">
        <f t="shared" si="103"/>
        <v/>
      </c>
      <c r="EB105" s="49" t="str">
        <f t="shared" si="103"/>
        <v/>
      </c>
      <c r="EC105" s="49" t="str">
        <f t="shared" si="103"/>
        <v/>
      </c>
      <c r="ED105" s="49" t="str">
        <f t="shared" si="103"/>
        <v/>
      </c>
      <c r="EE105" s="49" t="str">
        <f t="shared" si="103"/>
        <v/>
      </c>
      <c r="EG105" s="49" t="str">
        <f t="shared" si="83"/>
        <v/>
      </c>
      <c r="EH105" s="49" t="str">
        <f t="shared" si="83"/>
        <v/>
      </c>
      <c r="EI105" s="49" t="str">
        <f t="shared" si="83"/>
        <v/>
      </c>
      <c r="EJ105" s="49" t="str">
        <f t="shared" si="83"/>
        <v/>
      </c>
      <c r="EK105" s="49" t="str">
        <f t="shared" si="83"/>
        <v/>
      </c>
      <c r="EL105" s="57" t="str">
        <f t="shared" si="84"/>
        <v/>
      </c>
    </row>
    <row r="106" spans="1:142" ht="15" customHeight="1">
      <c r="A106" s="699"/>
      <c r="B106" s="337"/>
      <c r="C106" s="724"/>
      <c r="D106" s="715"/>
      <c r="E106" s="715"/>
      <c r="F106" s="715"/>
      <c r="G106" s="715"/>
      <c r="H106" s="715"/>
      <c r="I106" s="715"/>
      <c r="J106" s="725"/>
      <c r="K106" s="715"/>
      <c r="L106" s="727"/>
      <c r="M106" s="722"/>
      <c r="N106" s="722"/>
      <c r="O106" s="722"/>
      <c r="P106" s="722"/>
      <c r="Q106" s="722"/>
      <c r="R106" s="722"/>
      <c r="S106" s="722"/>
      <c r="T106" s="722"/>
      <c r="U106" s="722"/>
      <c r="V106" s="722"/>
      <c r="W106" s="722"/>
      <c r="X106" s="722"/>
      <c r="Y106" s="722"/>
      <c r="Z106" s="722"/>
      <c r="AA106" s="722"/>
      <c r="AB106" s="722"/>
      <c r="AC106" s="722"/>
      <c r="AD106" s="722"/>
      <c r="AE106" s="722"/>
      <c r="AF106" s="722"/>
      <c r="AG106" s="722"/>
      <c r="AH106" s="722"/>
      <c r="AI106" s="722"/>
      <c r="AJ106" s="722"/>
      <c r="AK106" s="722"/>
      <c r="AL106" s="722"/>
      <c r="AM106" s="722"/>
      <c r="AN106" s="722"/>
      <c r="AO106" s="722"/>
      <c r="AP106" s="215" t="s">
        <v>30</v>
      </c>
      <c r="AQ106" s="290" t="str">
        <f t="shared" si="57"/>
        <v/>
      </c>
      <c r="AR106" s="215" t="str">
        <f t="shared" si="80"/>
        <v/>
      </c>
      <c r="AS106" s="3"/>
      <c r="AT106" s="49" t="str">
        <f t="shared" si="98"/>
        <v/>
      </c>
      <c r="AU106" s="49" t="str">
        <f t="shared" si="98"/>
        <v/>
      </c>
      <c r="AV106" s="49" t="str">
        <f t="shared" si="98"/>
        <v/>
      </c>
      <c r="AW106" s="49" t="str">
        <f t="shared" si="98"/>
        <v/>
      </c>
      <c r="AX106" s="49" t="str">
        <f t="shared" si="98"/>
        <v/>
      </c>
      <c r="AY106" s="49" t="str">
        <f t="shared" si="98"/>
        <v/>
      </c>
      <c r="AZ106" s="49" t="str">
        <f t="shared" si="98"/>
        <v/>
      </c>
      <c r="BA106" s="42"/>
      <c r="BB106" s="49" t="str">
        <f t="shared" ref="BB106:BG169" si="105">IF(AND(ISBLANK($B106),ISBLANK($C106)),"",IF(AND(N(AT$67)&gt;0,AT106="ABS"),"ABS",IF(AND(N(AT$67)&gt;0,LEN(AT106)&gt;0),IF(ROUND(AT106/AT$67*100,0)&gt;=$J$8,"Yes","No"),"")))</f>
        <v/>
      </c>
      <c r="BC106" s="49" t="str">
        <f t="shared" si="105"/>
        <v/>
      </c>
      <c r="BD106" s="49" t="str">
        <f t="shared" si="105"/>
        <v/>
      </c>
      <c r="BE106" s="49" t="str">
        <f t="shared" si="104"/>
        <v/>
      </c>
      <c r="BF106" s="49" t="str">
        <f t="shared" si="104"/>
        <v/>
      </c>
      <c r="BG106" s="49" t="str">
        <f t="shared" si="104"/>
        <v/>
      </c>
      <c r="BH106" s="49" t="str">
        <f t="shared" si="104"/>
        <v/>
      </c>
      <c r="BI106" s="49" t="str">
        <f t="shared" si="60"/>
        <v/>
      </c>
      <c r="BJ106" s="3"/>
      <c r="BK106" s="49" t="str">
        <f t="shared" si="99"/>
        <v/>
      </c>
      <c r="BL106" s="49" t="str">
        <f t="shared" si="99"/>
        <v/>
      </c>
      <c r="BM106" s="49" t="str">
        <f t="shared" si="99"/>
        <v/>
      </c>
      <c r="BN106" s="49" t="str">
        <f t="shared" si="99"/>
        <v/>
      </c>
      <c r="BO106" s="49" t="str">
        <f t="shared" si="99"/>
        <v/>
      </c>
      <c r="BP106" s="49" t="str">
        <f t="shared" si="99"/>
        <v/>
      </c>
      <c r="BQ106" s="49" t="str">
        <f t="shared" si="99"/>
        <v/>
      </c>
      <c r="BR106" s="49" t="str">
        <f t="shared" si="99"/>
        <v/>
      </c>
      <c r="BS106" s="49" t="str">
        <f t="shared" si="99"/>
        <v/>
      </c>
      <c r="BT106" s="49" t="str">
        <f t="shared" si="99"/>
        <v/>
      </c>
      <c r="BU106" s="49" t="str">
        <f t="shared" si="99"/>
        <v/>
      </c>
      <c r="BV106" s="49" t="str">
        <f t="shared" si="99"/>
        <v/>
      </c>
      <c r="BW106" s="49" t="str">
        <f t="shared" si="99"/>
        <v/>
      </c>
      <c r="BY106" s="49" t="str">
        <f t="shared" si="95"/>
        <v/>
      </c>
      <c r="BZ106" s="49" t="str">
        <f t="shared" si="95"/>
        <v/>
      </c>
      <c r="CA106" s="49" t="str">
        <f t="shared" si="95"/>
        <v/>
      </c>
      <c r="CB106" s="49" t="str">
        <f t="shared" si="95"/>
        <v/>
      </c>
      <c r="CC106" s="49" t="str">
        <f t="shared" si="95"/>
        <v/>
      </c>
      <c r="CD106" s="49" t="str">
        <f t="shared" si="95"/>
        <v/>
      </c>
      <c r="CE106" s="49" t="str">
        <f t="shared" si="95"/>
        <v/>
      </c>
      <c r="CF106" s="49" t="str">
        <f t="shared" si="95"/>
        <v/>
      </c>
      <c r="CG106" s="49" t="str">
        <f t="shared" si="94"/>
        <v/>
      </c>
      <c r="CH106" s="49" t="str">
        <f t="shared" si="94"/>
        <v/>
      </c>
      <c r="CI106" s="49" t="str">
        <f t="shared" si="94"/>
        <v/>
      </c>
      <c r="CJ106" s="49" t="str">
        <f t="shared" si="94"/>
        <v/>
      </c>
      <c r="CK106" s="49" t="str">
        <f t="shared" si="94"/>
        <v/>
      </c>
      <c r="CL106" s="49" t="str">
        <f t="shared" si="64"/>
        <v/>
      </c>
      <c r="CM106" s="3"/>
      <c r="CN106" s="49" t="str">
        <f t="shared" si="100"/>
        <v/>
      </c>
      <c r="CO106" s="49" t="str">
        <f t="shared" si="100"/>
        <v/>
      </c>
      <c r="CP106" s="49" t="str">
        <f t="shared" si="100"/>
        <v/>
      </c>
      <c r="CQ106" s="49" t="str">
        <f t="shared" si="100"/>
        <v/>
      </c>
      <c r="CR106" s="49" t="str">
        <f t="shared" si="100"/>
        <v/>
      </c>
      <c r="CS106" s="49" t="str">
        <f t="shared" si="100"/>
        <v/>
      </c>
      <c r="CT106" s="49" t="str">
        <f t="shared" si="100"/>
        <v/>
      </c>
      <c r="CU106" s="49" t="str">
        <f t="shared" si="100"/>
        <v/>
      </c>
      <c r="CW106" s="49" t="str">
        <f t="shared" si="97"/>
        <v/>
      </c>
      <c r="CX106" s="49" t="str">
        <f t="shared" si="97"/>
        <v/>
      </c>
      <c r="CY106" s="49" t="str">
        <f t="shared" si="97"/>
        <v/>
      </c>
      <c r="CZ106" s="49" t="str">
        <f t="shared" si="97"/>
        <v/>
      </c>
      <c r="DA106" s="49" t="str">
        <f t="shared" si="97"/>
        <v/>
      </c>
      <c r="DB106" s="49" t="str">
        <f t="shared" si="97"/>
        <v/>
      </c>
      <c r="DC106" s="49" t="str">
        <f t="shared" si="97"/>
        <v/>
      </c>
      <c r="DD106" s="49" t="str">
        <f t="shared" si="96"/>
        <v/>
      </c>
      <c r="DE106" s="52" t="str">
        <f t="shared" si="68"/>
        <v/>
      </c>
      <c r="DG106" s="49" t="str">
        <f t="shared" si="101"/>
        <v/>
      </c>
      <c r="DH106" s="49" t="str">
        <f t="shared" si="101"/>
        <v/>
      </c>
      <c r="DI106" s="49" t="str">
        <f t="shared" si="101"/>
        <v/>
      </c>
      <c r="DK106" s="49" t="str">
        <f t="shared" si="71"/>
        <v/>
      </c>
      <c r="DL106" s="49" t="str">
        <f t="shared" si="71"/>
        <v/>
      </c>
      <c r="DM106" s="49" t="str">
        <f t="shared" si="71"/>
        <v/>
      </c>
      <c r="DN106" s="57" t="str">
        <f t="shared" si="72"/>
        <v/>
      </c>
      <c r="DP106" s="49" t="str">
        <f t="shared" si="102"/>
        <v/>
      </c>
      <c r="DQ106" s="49" t="str">
        <f t="shared" si="102"/>
        <v/>
      </c>
      <c r="DR106" s="49" t="str">
        <f t="shared" si="102"/>
        <v/>
      </c>
      <c r="DS106" s="49" t="str">
        <f t="shared" si="102"/>
        <v/>
      </c>
      <c r="DU106" s="49" t="str">
        <f t="shared" si="92"/>
        <v/>
      </c>
      <c r="DV106" s="49" t="str">
        <f t="shared" si="92"/>
        <v/>
      </c>
      <c r="DW106" s="49" t="str">
        <f t="shared" si="92"/>
        <v/>
      </c>
      <c r="DX106" s="49" t="str">
        <f t="shared" si="92"/>
        <v/>
      </c>
      <c r="DY106" s="57" t="str">
        <f t="shared" si="82"/>
        <v/>
      </c>
      <c r="EA106" s="49" t="str">
        <f t="shared" si="103"/>
        <v/>
      </c>
      <c r="EB106" s="49" t="str">
        <f t="shared" si="103"/>
        <v/>
      </c>
      <c r="EC106" s="49" t="str">
        <f t="shared" si="103"/>
        <v/>
      </c>
      <c r="ED106" s="49" t="str">
        <f t="shared" si="103"/>
        <v/>
      </c>
      <c r="EE106" s="49" t="str">
        <f t="shared" si="103"/>
        <v/>
      </c>
      <c r="EG106" s="49" t="str">
        <f t="shared" si="83"/>
        <v/>
      </c>
      <c r="EH106" s="49" t="str">
        <f t="shared" si="83"/>
        <v/>
      </c>
      <c r="EI106" s="49" t="str">
        <f t="shared" si="83"/>
        <v/>
      </c>
      <c r="EJ106" s="49" t="str">
        <f t="shared" si="83"/>
        <v/>
      </c>
      <c r="EK106" s="49" t="str">
        <f t="shared" si="83"/>
        <v/>
      </c>
      <c r="EL106" s="57" t="str">
        <f t="shared" si="84"/>
        <v/>
      </c>
    </row>
    <row r="107" spans="1:142" ht="15" customHeight="1">
      <c r="A107" s="699"/>
      <c r="B107" s="337"/>
      <c r="C107" s="724"/>
      <c r="D107" s="715"/>
      <c r="E107" s="715"/>
      <c r="F107" s="715"/>
      <c r="G107" s="715"/>
      <c r="H107" s="715"/>
      <c r="I107" s="715"/>
      <c r="J107" s="725"/>
      <c r="K107" s="715"/>
      <c r="L107" s="727"/>
      <c r="M107" s="722"/>
      <c r="N107" s="722"/>
      <c r="O107" s="722"/>
      <c r="P107" s="722"/>
      <c r="Q107" s="722"/>
      <c r="R107" s="722"/>
      <c r="S107" s="722"/>
      <c r="T107" s="722"/>
      <c r="U107" s="722"/>
      <c r="V107" s="722"/>
      <c r="W107" s="722"/>
      <c r="X107" s="722"/>
      <c r="Y107" s="722"/>
      <c r="Z107" s="722"/>
      <c r="AA107" s="722"/>
      <c r="AB107" s="722"/>
      <c r="AC107" s="722"/>
      <c r="AD107" s="722"/>
      <c r="AE107" s="722"/>
      <c r="AF107" s="722"/>
      <c r="AG107" s="722"/>
      <c r="AH107" s="722"/>
      <c r="AI107" s="722"/>
      <c r="AJ107" s="722"/>
      <c r="AK107" s="722"/>
      <c r="AL107" s="722"/>
      <c r="AM107" s="722"/>
      <c r="AN107" s="722"/>
      <c r="AO107" s="722"/>
      <c r="AP107" s="215" t="s">
        <v>30</v>
      </c>
      <c r="AQ107" s="290" t="str">
        <f t="shared" si="57"/>
        <v/>
      </c>
      <c r="AR107" s="215" t="str">
        <f t="shared" si="80"/>
        <v/>
      </c>
      <c r="AS107" s="3"/>
      <c r="AT107" s="49" t="str">
        <f t="shared" si="98"/>
        <v/>
      </c>
      <c r="AU107" s="49" t="str">
        <f t="shared" si="98"/>
        <v/>
      </c>
      <c r="AV107" s="49" t="str">
        <f t="shared" si="98"/>
        <v/>
      </c>
      <c r="AW107" s="49" t="str">
        <f t="shared" si="98"/>
        <v/>
      </c>
      <c r="AX107" s="49" t="str">
        <f t="shared" si="98"/>
        <v/>
      </c>
      <c r="AY107" s="49" t="str">
        <f t="shared" si="98"/>
        <v/>
      </c>
      <c r="AZ107" s="49" t="str">
        <f t="shared" si="98"/>
        <v/>
      </c>
      <c r="BA107" s="42"/>
      <c r="BB107" s="49" t="str">
        <f t="shared" si="105"/>
        <v/>
      </c>
      <c r="BC107" s="49" t="str">
        <f t="shared" si="105"/>
        <v/>
      </c>
      <c r="BD107" s="49" t="str">
        <f t="shared" si="105"/>
        <v/>
      </c>
      <c r="BE107" s="49" t="str">
        <f t="shared" si="104"/>
        <v/>
      </c>
      <c r="BF107" s="49" t="str">
        <f t="shared" si="104"/>
        <v/>
      </c>
      <c r="BG107" s="49" t="str">
        <f t="shared" si="104"/>
        <v/>
      </c>
      <c r="BH107" s="49" t="str">
        <f t="shared" si="104"/>
        <v/>
      </c>
      <c r="BI107" s="49" t="str">
        <f t="shared" si="60"/>
        <v/>
      </c>
      <c r="BJ107" s="3"/>
      <c r="BK107" s="49" t="str">
        <f t="shared" si="99"/>
        <v/>
      </c>
      <c r="BL107" s="49" t="str">
        <f t="shared" si="99"/>
        <v/>
      </c>
      <c r="BM107" s="49" t="str">
        <f t="shared" si="99"/>
        <v/>
      </c>
      <c r="BN107" s="49" t="str">
        <f t="shared" si="99"/>
        <v/>
      </c>
      <c r="BO107" s="49" t="str">
        <f t="shared" si="99"/>
        <v/>
      </c>
      <c r="BP107" s="49" t="str">
        <f t="shared" si="99"/>
        <v/>
      </c>
      <c r="BQ107" s="49" t="str">
        <f t="shared" si="99"/>
        <v/>
      </c>
      <c r="BR107" s="49" t="str">
        <f t="shared" si="99"/>
        <v/>
      </c>
      <c r="BS107" s="49" t="str">
        <f t="shared" si="99"/>
        <v/>
      </c>
      <c r="BT107" s="49" t="str">
        <f t="shared" si="99"/>
        <v/>
      </c>
      <c r="BU107" s="49" t="str">
        <f t="shared" si="99"/>
        <v/>
      </c>
      <c r="BV107" s="49" t="str">
        <f t="shared" si="99"/>
        <v/>
      </c>
      <c r="BW107" s="49" t="str">
        <f t="shared" si="99"/>
        <v/>
      </c>
      <c r="BY107" s="49" t="str">
        <f t="shared" si="95"/>
        <v/>
      </c>
      <c r="BZ107" s="49" t="str">
        <f t="shared" si="95"/>
        <v/>
      </c>
      <c r="CA107" s="49" t="str">
        <f t="shared" si="95"/>
        <v/>
      </c>
      <c r="CB107" s="49" t="str">
        <f t="shared" si="95"/>
        <v/>
      </c>
      <c r="CC107" s="49" t="str">
        <f t="shared" si="95"/>
        <v/>
      </c>
      <c r="CD107" s="49" t="str">
        <f t="shared" si="95"/>
        <v/>
      </c>
      <c r="CE107" s="49" t="str">
        <f t="shared" si="95"/>
        <v/>
      </c>
      <c r="CF107" s="49" t="str">
        <f t="shared" si="95"/>
        <v/>
      </c>
      <c r="CG107" s="49" t="str">
        <f t="shared" si="94"/>
        <v/>
      </c>
      <c r="CH107" s="49" t="str">
        <f t="shared" si="94"/>
        <v/>
      </c>
      <c r="CI107" s="49" t="str">
        <f t="shared" si="94"/>
        <v/>
      </c>
      <c r="CJ107" s="49" t="str">
        <f t="shared" si="94"/>
        <v/>
      </c>
      <c r="CK107" s="49" t="str">
        <f t="shared" si="94"/>
        <v/>
      </c>
      <c r="CL107" s="49" t="str">
        <f t="shared" si="64"/>
        <v/>
      </c>
      <c r="CM107" s="3"/>
      <c r="CN107" s="49" t="str">
        <f t="shared" si="100"/>
        <v/>
      </c>
      <c r="CO107" s="49" t="str">
        <f t="shared" si="100"/>
        <v/>
      </c>
      <c r="CP107" s="49" t="str">
        <f t="shared" si="100"/>
        <v/>
      </c>
      <c r="CQ107" s="49" t="str">
        <f t="shared" si="100"/>
        <v/>
      </c>
      <c r="CR107" s="49" t="str">
        <f t="shared" si="100"/>
        <v/>
      </c>
      <c r="CS107" s="49" t="str">
        <f t="shared" si="100"/>
        <v/>
      </c>
      <c r="CT107" s="49" t="str">
        <f t="shared" si="100"/>
        <v/>
      </c>
      <c r="CU107" s="49" t="str">
        <f t="shared" si="100"/>
        <v/>
      </c>
      <c r="CW107" s="49" t="str">
        <f t="shared" si="97"/>
        <v/>
      </c>
      <c r="CX107" s="49" t="str">
        <f t="shared" si="97"/>
        <v/>
      </c>
      <c r="CY107" s="49" t="str">
        <f t="shared" si="97"/>
        <v/>
      </c>
      <c r="CZ107" s="49" t="str">
        <f t="shared" si="97"/>
        <v/>
      </c>
      <c r="DA107" s="49" t="str">
        <f t="shared" si="97"/>
        <v/>
      </c>
      <c r="DB107" s="49" t="str">
        <f t="shared" si="97"/>
        <v/>
      </c>
      <c r="DC107" s="49" t="str">
        <f t="shared" si="97"/>
        <v/>
      </c>
      <c r="DD107" s="49" t="str">
        <f t="shared" si="96"/>
        <v/>
      </c>
      <c r="DE107" s="52" t="str">
        <f t="shared" si="68"/>
        <v/>
      </c>
      <c r="DG107" s="49" t="str">
        <f t="shared" si="101"/>
        <v/>
      </c>
      <c r="DH107" s="49" t="str">
        <f t="shared" si="101"/>
        <v/>
      </c>
      <c r="DI107" s="49" t="str">
        <f t="shared" si="101"/>
        <v/>
      </c>
      <c r="DK107" s="49" t="str">
        <f t="shared" si="71"/>
        <v/>
      </c>
      <c r="DL107" s="49" t="str">
        <f t="shared" si="71"/>
        <v/>
      </c>
      <c r="DM107" s="49" t="str">
        <f t="shared" si="71"/>
        <v/>
      </c>
      <c r="DN107" s="57" t="str">
        <f t="shared" si="72"/>
        <v/>
      </c>
      <c r="DP107" s="49" t="str">
        <f t="shared" si="102"/>
        <v/>
      </c>
      <c r="DQ107" s="49" t="str">
        <f t="shared" si="102"/>
        <v/>
      </c>
      <c r="DR107" s="49" t="str">
        <f t="shared" si="102"/>
        <v/>
      </c>
      <c r="DS107" s="49" t="str">
        <f t="shared" si="102"/>
        <v/>
      </c>
      <c r="DU107" s="49" t="str">
        <f t="shared" si="92"/>
        <v/>
      </c>
      <c r="DV107" s="49" t="str">
        <f t="shared" si="92"/>
        <v/>
      </c>
      <c r="DW107" s="49" t="str">
        <f t="shared" si="92"/>
        <v/>
      </c>
      <c r="DX107" s="49" t="str">
        <f t="shared" si="92"/>
        <v/>
      </c>
      <c r="DY107" s="57" t="str">
        <f t="shared" si="82"/>
        <v/>
      </c>
      <c r="EA107" s="49" t="str">
        <f t="shared" si="103"/>
        <v/>
      </c>
      <c r="EB107" s="49" t="str">
        <f t="shared" si="103"/>
        <v/>
      </c>
      <c r="EC107" s="49" t="str">
        <f t="shared" si="103"/>
        <v/>
      </c>
      <c r="ED107" s="49" t="str">
        <f t="shared" si="103"/>
        <v/>
      </c>
      <c r="EE107" s="49" t="str">
        <f t="shared" si="103"/>
        <v/>
      </c>
      <c r="EG107" s="49" t="str">
        <f t="shared" si="83"/>
        <v/>
      </c>
      <c r="EH107" s="49" t="str">
        <f t="shared" si="83"/>
        <v/>
      </c>
      <c r="EI107" s="49" t="str">
        <f t="shared" si="83"/>
        <v/>
      </c>
      <c r="EJ107" s="49" t="str">
        <f t="shared" si="83"/>
        <v/>
      </c>
      <c r="EK107" s="49" t="str">
        <f t="shared" si="83"/>
        <v/>
      </c>
      <c r="EL107" s="57" t="str">
        <f t="shared" si="84"/>
        <v/>
      </c>
    </row>
    <row r="108" spans="1:142" ht="15" customHeight="1">
      <c r="A108" s="699"/>
      <c r="B108" s="337"/>
      <c r="C108" s="724"/>
      <c r="D108" s="715"/>
      <c r="E108" s="715"/>
      <c r="F108" s="715"/>
      <c r="G108" s="715"/>
      <c r="H108" s="715"/>
      <c r="I108" s="715"/>
      <c r="J108" s="725"/>
      <c r="K108" s="715"/>
      <c r="L108" s="727"/>
      <c r="M108" s="722"/>
      <c r="N108" s="722"/>
      <c r="O108" s="722"/>
      <c r="P108" s="722"/>
      <c r="Q108" s="722"/>
      <c r="R108" s="722"/>
      <c r="S108" s="722"/>
      <c r="T108" s="722"/>
      <c r="U108" s="722"/>
      <c r="V108" s="722"/>
      <c r="W108" s="722"/>
      <c r="X108" s="722"/>
      <c r="Y108" s="722"/>
      <c r="Z108" s="722"/>
      <c r="AA108" s="722"/>
      <c r="AB108" s="722"/>
      <c r="AC108" s="722"/>
      <c r="AD108" s="722"/>
      <c r="AE108" s="722"/>
      <c r="AF108" s="722"/>
      <c r="AG108" s="722"/>
      <c r="AH108" s="722"/>
      <c r="AI108" s="722"/>
      <c r="AJ108" s="722"/>
      <c r="AK108" s="722"/>
      <c r="AL108" s="722"/>
      <c r="AM108" s="722"/>
      <c r="AN108" s="722"/>
      <c r="AO108" s="722"/>
      <c r="AP108" s="215" t="s">
        <v>30</v>
      </c>
      <c r="AQ108" s="290" t="str">
        <f t="shared" si="57"/>
        <v/>
      </c>
      <c r="AR108" s="215" t="str">
        <f t="shared" si="80"/>
        <v/>
      </c>
      <c r="AS108" s="3"/>
      <c r="AT108" s="49" t="str">
        <f t="shared" si="98"/>
        <v/>
      </c>
      <c r="AU108" s="49" t="str">
        <f t="shared" si="98"/>
        <v/>
      </c>
      <c r="AV108" s="49" t="str">
        <f t="shared" si="98"/>
        <v/>
      </c>
      <c r="AW108" s="49" t="str">
        <f t="shared" si="98"/>
        <v/>
      </c>
      <c r="AX108" s="49" t="str">
        <f t="shared" si="98"/>
        <v/>
      </c>
      <c r="AY108" s="49" t="str">
        <f t="shared" si="98"/>
        <v/>
      </c>
      <c r="AZ108" s="49" t="str">
        <f t="shared" si="98"/>
        <v/>
      </c>
      <c r="BA108" s="42"/>
      <c r="BB108" s="49" t="str">
        <f t="shared" si="105"/>
        <v/>
      </c>
      <c r="BC108" s="49" t="str">
        <f t="shared" si="105"/>
        <v/>
      </c>
      <c r="BD108" s="49" t="str">
        <f t="shared" si="105"/>
        <v/>
      </c>
      <c r="BE108" s="49" t="str">
        <f t="shared" si="104"/>
        <v/>
      </c>
      <c r="BF108" s="49" t="str">
        <f t="shared" si="104"/>
        <v/>
      </c>
      <c r="BG108" s="49" t="str">
        <f t="shared" si="104"/>
        <v/>
      </c>
      <c r="BH108" s="49" t="str">
        <f t="shared" si="104"/>
        <v/>
      </c>
      <c r="BI108" s="49" t="str">
        <f t="shared" si="60"/>
        <v/>
      </c>
      <c r="BJ108" s="3"/>
      <c r="BK108" s="49" t="str">
        <f t="shared" si="99"/>
        <v/>
      </c>
      <c r="BL108" s="49" t="str">
        <f t="shared" si="99"/>
        <v/>
      </c>
      <c r="BM108" s="49" t="str">
        <f t="shared" si="99"/>
        <v/>
      </c>
      <c r="BN108" s="49" t="str">
        <f t="shared" si="99"/>
        <v/>
      </c>
      <c r="BO108" s="49" t="str">
        <f t="shared" si="99"/>
        <v/>
      </c>
      <c r="BP108" s="49" t="str">
        <f t="shared" si="99"/>
        <v/>
      </c>
      <c r="BQ108" s="49" t="str">
        <f t="shared" si="99"/>
        <v/>
      </c>
      <c r="BR108" s="49" t="str">
        <f t="shared" si="99"/>
        <v/>
      </c>
      <c r="BS108" s="49" t="str">
        <f t="shared" si="99"/>
        <v/>
      </c>
      <c r="BT108" s="49" t="str">
        <f t="shared" si="99"/>
        <v/>
      </c>
      <c r="BU108" s="49" t="str">
        <f t="shared" si="99"/>
        <v/>
      </c>
      <c r="BV108" s="49" t="str">
        <f t="shared" si="99"/>
        <v/>
      </c>
      <c r="BW108" s="49" t="str">
        <f t="shared" si="99"/>
        <v/>
      </c>
      <c r="BY108" s="49" t="str">
        <f t="shared" si="95"/>
        <v/>
      </c>
      <c r="BZ108" s="49" t="str">
        <f t="shared" si="95"/>
        <v/>
      </c>
      <c r="CA108" s="49" t="str">
        <f t="shared" si="95"/>
        <v/>
      </c>
      <c r="CB108" s="49" t="str">
        <f t="shared" si="95"/>
        <v/>
      </c>
      <c r="CC108" s="49" t="str">
        <f t="shared" si="95"/>
        <v/>
      </c>
      <c r="CD108" s="49" t="str">
        <f t="shared" si="95"/>
        <v/>
      </c>
      <c r="CE108" s="49" t="str">
        <f t="shared" si="95"/>
        <v/>
      </c>
      <c r="CF108" s="49" t="str">
        <f t="shared" si="95"/>
        <v/>
      </c>
      <c r="CG108" s="49" t="str">
        <f t="shared" si="94"/>
        <v/>
      </c>
      <c r="CH108" s="49" t="str">
        <f t="shared" si="94"/>
        <v/>
      </c>
      <c r="CI108" s="49" t="str">
        <f t="shared" si="94"/>
        <v/>
      </c>
      <c r="CJ108" s="49" t="str">
        <f t="shared" si="94"/>
        <v/>
      </c>
      <c r="CK108" s="49" t="str">
        <f t="shared" si="94"/>
        <v/>
      </c>
      <c r="CL108" s="49" t="str">
        <f t="shared" si="64"/>
        <v/>
      </c>
      <c r="CM108" s="3"/>
      <c r="CN108" s="49" t="str">
        <f t="shared" si="100"/>
        <v/>
      </c>
      <c r="CO108" s="49" t="str">
        <f t="shared" si="100"/>
        <v/>
      </c>
      <c r="CP108" s="49" t="str">
        <f t="shared" si="100"/>
        <v/>
      </c>
      <c r="CQ108" s="49" t="str">
        <f t="shared" si="100"/>
        <v/>
      </c>
      <c r="CR108" s="49" t="str">
        <f t="shared" si="100"/>
        <v/>
      </c>
      <c r="CS108" s="49" t="str">
        <f t="shared" si="100"/>
        <v/>
      </c>
      <c r="CT108" s="49" t="str">
        <f t="shared" si="100"/>
        <v/>
      </c>
      <c r="CU108" s="49" t="str">
        <f t="shared" si="100"/>
        <v/>
      </c>
      <c r="CW108" s="49" t="str">
        <f t="shared" si="97"/>
        <v/>
      </c>
      <c r="CX108" s="49" t="str">
        <f t="shared" si="97"/>
        <v/>
      </c>
      <c r="CY108" s="49" t="str">
        <f t="shared" si="97"/>
        <v/>
      </c>
      <c r="CZ108" s="49" t="str">
        <f t="shared" si="97"/>
        <v/>
      </c>
      <c r="DA108" s="49" t="str">
        <f t="shared" si="97"/>
        <v/>
      </c>
      <c r="DB108" s="49" t="str">
        <f t="shared" si="97"/>
        <v/>
      </c>
      <c r="DC108" s="49" t="str">
        <f t="shared" si="97"/>
        <v/>
      </c>
      <c r="DD108" s="49" t="str">
        <f t="shared" si="96"/>
        <v/>
      </c>
      <c r="DE108" s="52" t="str">
        <f t="shared" si="68"/>
        <v/>
      </c>
      <c r="DG108" s="49" t="str">
        <f t="shared" si="101"/>
        <v/>
      </c>
      <c r="DH108" s="49" t="str">
        <f t="shared" si="101"/>
        <v/>
      </c>
      <c r="DI108" s="49" t="str">
        <f t="shared" si="101"/>
        <v/>
      </c>
      <c r="DK108" s="49" t="str">
        <f t="shared" si="71"/>
        <v/>
      </c>
      <c r="DL108" s="49" t="str">
        <f t="shared" si="71"/>
        <v/>
      </c>
      <c r="DM108" s="49" t="str">
        <f t="shared" si="71"/>
        <v/>
      </c>
      <c r="DN108" s="57" t="str">
        <f t="shared" si="72"/>
        <v/>
      </c>
      <c r="DP108" s="49" t="str">
        <f t="shared" si="102"/>
        <v/>
      </c>
      <c r="DQ108" s="49" t="str">
        <f t="shared" si="102"/>
        <v/>
      </c>
      <c r="DR108" s="49" t="str">
        <f t="shared" si="102"/>
        <v/>
      </c>
      <c r="DS108" s="49" t="str">
        <f t="shared" si="102"/>
        <v/>
      </c>
      <c r="DU108" s="49" t="str">
        <f t="shared" si="92"/>
        <v/>
      </c>
      <c r="DV108" s="49" t="str">
        <f t="shared" si="92"/>
        <v/>
      </c>
      <c r="DW108" s="49" t="str">
        <f t="shared" si="92"/>
        <v/>
      </c>
      <c r="DX108" s="49" t="str">
        <f t="shared" si="92"/>
        <v/>
      </c>
      <c r="DY108" s="57" t="str">
        <f t="shared" si="82"/>
        <v/>
      </c>
      <c r="EA108" s="49" t="str">
        <f t="shared" si="103"/>
        <v/>
      </c>
      <c r="EB108" s="49" t="str">
        <f t="shared" si="103"/>
        <v/>
      </c>
      <c r="EC108" s="49" t="str">
        <f t="shared" si="103"/>
        <v/>
      </c>
      <c r="ED108" s="49" t="str">
        <f t="shared" si="103"/>
        <v/>
      </c>
      <c r="EE108" s="49" t="str">
        <f t="shared" si="103"/>
        <v/>
      </c>
      <c r="EG108" s="49" t="str">
        <f t="shared" si="83"/>
        <v/>
      </c>
      <c r="EH108" s="49" t="str">
        <f t="shared" si="83"/>
        <v/>
      </c>
      <c r="EI108" s="49" t="str">
        <f t="shared" si="83"/>
        <v/>
      </c>
      <c r="EJ108" s="49" t="str">
        <f t="shared" si="83"/>
        <v/>
      </c>
      <c r="EK108" s="49" t="str">
        <f t="shared" si="83"/>
        <v/>
      </c>
      <c r="EL108" s="57" t="str">
        <f t="shared" si="84"/>
        <v/>
      </c>
    </row>
    <row r="109" spans="1:142" ht="15" customHeight="1">
      <c r="A109" s="699"/>
      <c r="B109" s="337"/>
      <c r="C109" s="724"/>
      <c r="D109" s="715"/>
      <c r="E109" s="715"/>
      <c r="F109" s="715"/>
      <c r="G109" s="715"/>
      <c r="H109" s="715"/>
      <c r="I109" s="715"/>
      <c r="J109" s="725"/>
      <c r="K109" s="715"/>
      <c r="L109" s="727"/>
      <c r="M109" s="722"/>
      <c r="N109" s="722"/>
      <c r="O109" s="722"/>
      <c r="P109" s="722"/>
      <c r="Q109" s="722"/>
      <c r="R109" s="722"/>
      <c r="S109" s="722"/>
      <c r="T109" s="722"/>
      <c r="U109" s="722"/>
      <c r="V109" s="722"/>
      <c r="W109" s="722"/>
      <c r="X109" s="722"/>
      <c r="Y109" s="722"/>
      <c r="Z109" s="722"/>
      <c r="AA109" s="722"/>
      <c r="AB109" s="722"/>
      <c r="AC109" s="722"/>
      <c r="AD109" s="722"/>
      <c r="AE109" s="722"/>
      <c r="AF109" s="722"/>
      <c r="AG109" s="722"/>
      <c r="AH109" s="722"/>
      <c r="AI109" s="722"/>
      <c r="AJ109" s="722"/>
      <c r="AK109" s="722"/>
      <c r="AL109" s="722"/>
      <c r="AM109" s="722"/>
      <c r="AN109" s="722"/>
      <c r="AO109" s="722"/>
      <c r="AP109" s="215" t="s">
        <v>30</v>
      </c>
      <c r="AQ109" s="290" t="str">
        <f t="shared" si="57"/>
        <v/>
      </c>
      <c r="AR109" s="215" t="str">
        <f t="shared" si="80"/>
        <v/>
      </c>
      <c r="AS109" s="3"/>
      <c r="AT109" s="49" t="str">
        <f t="shared" si="98"/>
        <v/>
      </c>
      <c r="AU109" s="49" t="str">
        <f t="shared" si="98"/>
        <v/>
      </c>
      <c r="AV109" s="49" t="str">
        <f t="shared" si="98"/>
        <v/>
      </c>
      <c r="AW109" s="49" t="str">
        <f t="shared" si="98"/>
        <v/>
      </c>
      <c r="AX109" s="49" t="str">
        <f t="shared" si="98"/>
        <v/>
      </c>
      <c r="AY109" s="49" t="str">
        <f t="shared" si="98"/>
        <v/>
      </c>
      <c r="AZ109" s="49" t="str">
        <f t="shared" si="98"/>
        <v/>
      </c>
      <c r="BA109" s="42"/>
      <c r="BB109" s="49" t="str">
        <f t="shared" si="105"/>
        <v/>
      </c>
      <c r="BC109" s="49" t="str">
        <f t="shared" si="105"/>
        <v/>
      </c>
      <c r="BD109" s="49" t="str">
        <f t="shared" si="105"/>
        <v/>
      </c>
      <c r="BE109" s="49" t="str">
        <f t="shared" si="104"/>
        <v/>
      </c>
      <c r="BF109" s="49" t="str">
        <f t="shared" si="104"/>
        <v/>
      </c>
      <c r="BG109" s="49" t="str">
        <f t="shared" si="104"/>
        <v/>
      </c>
      <c r="BH109" s="49" t="str">
        <f t="shared" si="104"/>
        <v/>
      </c>
      <c r="BI109" s="49" t="str">
        <f t="shared" si="60"/>
        <v/>
      </c>
      <c r="BJ109" s="3"/>
      <c r="BK109" s="49" t="str">
        <f t="shared" si="99"/>
        <v/>
      </c>
      <c r="BL109" s="49" t="str">
        <f t="shared" si="99"/>
        <v/>
      </c>
      <c r="BM109" s="49" t="str">
        <f t="shared" si="99"/>
        <v/>
      </c>
      <c r="BN109" s="49" t="str">
        <f t="shared" si="99"/>
        <v/>
      </c>
      <c r="BO109" s="49" t="str">
        <f t="shared" si="99"/>
        <v/>
      </c>
      <c r="BP109" s="49" t="str">
        <f t="shared" si="99"/>
        <v/>
      </c>
      <c r="BQ109" s="49" t="str">
        <f t="shared" si="99"/>
        <v/>
      </c>
      <c r="BR109" s="49" t="str">
        <f t="shared" si="99"/>
        <v/>
      </c>
      <c r="BS109" s="49" t="str">
        <f t="shared" si="99"/>
        <v/>
      </c>
      <c r="BT109" s="49" t="str">
        <f t="shared" si="99"/>
        <v/>
      </c>
      <c r="BU109" s="49" t="str">
        <f t="shared" si="99"/>
        <v/>
      </c>
      <c r="BV109" s="49" t="str">
        <f t="shared" si="99"/>
        <v/>
      </c>
      <c r="BW109" s="49" t="str">
        <f t="shared" si="99"/>
        <v/>
      </c>
      <c r="BY109" s="49" t="str">
        <f t="shared" si="95"/>
        <v/>
      </c>
      <c r="BZ109" s="49" t="str">
        <f t="shared" si="95"/>
        <v/>
      </c>
      <c r="CA109" s="49" t="str">
        <f t="shared" si="95"/>
        <v/>
      </c>
      <c r="CB109" s="49" t="str">
        <f t="shared" si="95"/>
        <v/>
      </c>
      <c r="CC109" s="49" t="str">
        <f t="shared" si="95"/>
        <v/>
      </c>
      <c r="CD109" s="49" t="str">
        <f t="shared" si="95"/>
        <v/>
      </c>
      <c r="CE109" s="49" t="str">
        <f t="shared" si="95"/>
        <v/>
      </c>
      <c r="CF109" s="49" t="str">
        <f t="shared" si="95"/>
        <v/>
      </c>
      <c r="CG109" s="49" t="str">
        <f t="shared" si="94"/>
        <v/>
      </c>
      <c r="CH109" s="49" t="str">
        <f t="shared" si="94"/>
        <v/>
      </c>
      <c r="CI109" s="49" t="str">
        <f t="shared" si="94"/>
        <v/>
      </c>
      <c r="CJ109" s="49" t="str">
        <f t="shared" si="94"/>
        <v/>
      </c>
      <c r="CK109" s="49" t="str">
        <f t="shared" si="94"/>
        <v/>
      </c>
      <c r="CL109" s="49" t="str">
        <f t="shared" si="64"/>
        <v/>
      </c>
      <c r="CM109" s="3"/>
      <c r="CN109" s="49" t="str">
        <f t="shared" si="100"/>
        <v/>
      </c>
      <c r="CO109" s="49" t="str">
        <f t="shared" si="100"/>
        <v/>
      </c>
      <c r="CP109" s="49" t="str">
        <f t="shared" si="100"/>
        <v/>
      </c>
      <c r="CQ109" s="49" t="str">
        <f t="shared" si="100"/>
        <v/>
      </c>
      <c r="CR109" s="49" t="str">
        <f t="shared" si="100"/>
        <v/>
      </c>
      <c r="CS109" s="49" t="str">
        <f t="shared" si="100"/>
        <v/>
      </c>
      <c r="CT109" s="49" t="str">
        <f t="shared" si="100"/>
        <v/>
      </c>
      <c r="CU109" s="49" t="str">
        <f t="shared" si="100"/>
        <v/>
      </c>
      <c r="CW109" s="49" t="str">
        <f t="shared" si="97"/>
        <v/>
      </c>
      <c r="CX109" s="49" t="str">
        <f t="shared" si="97"/>
        <v/>
      </c>
      <c r="CY109" s="49" t="str">
        <f t="shared" si="97"/>
        <v/>
      </c>
      <c r="CZ109" s="49" t="str">
        <f t="shared" si="97"/>
        <v/>
      </c>
      <c r="DA109" s="49" t="str">
        <f t="shared" si="97"/>
        <v/>
      </c>
      <c r="DB109" s="49" t="str">
        <f t="shared" si="97"/>
        <v/>
      </c>
      <c r="DC109" s="49" t="str">
        <f t="shared" si="97"/>
        <v/>
      </c>
      <c r="DD109" s="49" t="str">
        <f t="shared" si="96"/>
        <v/>
      </c>
      <c r="DE109" s="52" t="str">
        <f t="shared" si="68"/>
        <v/>
      </c>
      <c r="DG109" s="49" t="str">
        <f t="shared" si="101"/>
        <v/>
      </c>
      <c r="DH109" s="49" t="str">
        <f t="shared" si="101"/>
        <v/>
      </c>
      <c r="DI109" s="49" t="str">
        <f t="shared" si="101"/>
        <v/>
      </c>
      <c r="DK109" s="49" t="str">
        <f t="shared" si="71"/>
        <v/>
      </c>
      <c r="DL109" s="49" t="str">
        <f t="shared" si="71"/>
        <v/>
      </c>
      <c r="DM109" s="49" t="str">
        <f t="shared" si="71"/>
        <v/>
      </c>
      <c r="DN109" s="57" t="str">
        <f t="shared" si="72"/>
        <v/>
      </c>
      <c r="DP109" s="49" t="str">
        <f t="shared" si="102"/>
        <v/>
      </c>
      <c r="DQ109" s="49" t="str">
        <f t="shared" si="102"/>
        <v/>
      </c>
      <c r="DR109" s="49" t="str">
        <f t="shared" si="102"/>
        <v/>
      </c>
      <c r="DS109" s="49" t="str">
        <f t="shared" si="102"/>
        <v/>
      </c>
      <c r="DU109" s="49" t="str">
        <f t="shared" si="92"/>
        <v/>
      </c>
      <c r="DV109" s="49" t="str">
        <f t="shared" si="92"/>
        <v/>
      </c>
      <c r="DW109" s="49" t="str">
        <f t="shared" si="92"/>
        <v/>
      </c>
      <c r="DX109" s="49" t="str">
        <f t="shared" si="92"/>
        <v/>
      </c>
      <c r="DY109" s="57" t="str">
        <f t="shared" si="82"/>
        <v/>
      </c>
      <c r="EA109" s="49" t="str">
        <f t="shared" si="103"/>
        <v/>
      </c>
      <c r="EB109" s="49" t="str">
        <f t="shared" si="103"/>
        <v/>
      </c>
      <c r="EC109" s="49" t="str">
        <f t="shared" si="103"/>
        <v/>
      </c>
      <c r="ED109" s="49" t="str">
        <f t="shared" si="103"/>
        <v/>
      </c>
      <c r="EE109" s="49" t="str">
        <f t="shared" si="103"/>
        <v/>
      </c>
      <c r="EG109" s="49" t="str">
        <f t="shared" si="83"/>
        <v/>
      </c>
      <c r="EH109" s="49" t="str">
        <f t="shared" si="83"/>
        <v/>
      </c>
      <c r="EI109" s="49" t="str">
        <f t="shared" si="83"/>
        <v/>
      </c>
      <c r="EJ109" s="49" t="str">
        <f t="shared" si="83"/>
        <v/>
      </c>
      <c r="EK109" s="49" t="str">
        <f t="shared" si="83"/>
        <v/>
      </c>
      <c r="EL109" s="57" t="str">
        <f t="shared" si="84"/>
        <v/>
      </c>
    </row>
    <row r="110" spans="1:142" ht="15" customHeight="1">
      <c r="A110" s="699"/>
      <c r="B110" s="702"/>
      <c r="C110" s="702"/>
      <c r="D110" s="722"/>
      <c r="E110" s="722"/>
      <c r="F110" s="722"/>
      <c r="G110" s="722"/>
      <c r="H110" s="722"/>
      <c r="I110" s="722"/>
      <c r="J110" s="722"/>
      <c r="K110" s="722"/>
      <c r="L110" s="722"/>
      <c r="M110" s="722"/>
      <c r="N110" s="722"/>
      <c r="O110" s="722"/>
      <c r="P110" s="722"/>
      <c r="Q110" s="722"/>
      <c r="R110" s="722"/>
      <c r="S110" s="722"/>
      <c r="T110" s="722"/>
      <c r="U110" s="722"/>
      <c r="V110" s="722"/>
      <c r="W110" s="722"/>
      <c r="X110" s="722"/>
      <c r="Y110" s="722"/>
      <c r="Z110" s="722"/>
      <c r="AA110" s="722"/>
      <c r="AB110" s="722"/>
      <c r="AC110" s="722"/>
      <c r="AD110" s="722"/>
      <c r="AE110" s="722"/>
      <c r="AF110" s="722"/>
      <c r="AG110" s="722"/>
      <c r="AH110" s="722"/>
      <c r="AI110" s="722"/>
      <c r="AJ110" s="722"/>
      <c r="AK110" s="722"/>
      <c r="AL110" s="722"/>
      <c r="AM110" s="722"/>
      <c r="AN110" s="722"/>
      <c r="AO110" s="722"/>
      <c r="AP110" s="215" t="s">
        <v>30</v>
      </c>
      <c r="AQ110" s="290" t="str">
        <f t="shared" si="57"/>
        <v/>
      </c>
      <c r="AR110" s="215" t="str">
        <f t="shared" si="80"/>
        <v/>
      </c>
      <c r="AS110" s="3"/>
      <c r="AT110" s="49" t="str">
        <f t="shared" si="98"/>
        <v/>
      </c>
      <c r="AU110" s="49" t="str">
        <f t="shared" si="98"/>
        <v/>
      </c>
      <c r="AV110" s="49" t="str">
        <f t="shared" si="98"/>
        <v/>
      </c>
      <c r="AW110" s="49" t="str">
        <f t="shared" si="98"/>
        <v/>
      </c>
      <c r="AX110" s="49" t="str">
        <f t="shared" si="98"/>
        <v/>
      </c>
      <c r="AY110" s="49" t="str">
        <f t="shared" si="98"/>
        <v/>
      </c>
      <c r="AZ110" s="49" t="str">
        <f t="shared" si="98"/>
        <v/>
      </c>
      <c r="BA110" s="42"/>
      <c r="BB110" s="49" t="str">
        <f t="shared" si="105"/>
        <v/>
      </c>
      <c r="BC110" s="49" t="str">
        <f t="shared" si="105"/>
        <v/>
      </c>
      <c r="BD110" s="49" t="str">
        <f t="shared" si="105"/>
        <v/>
      </c>
      <c r="BE110" s="49" t="str">
        <f t="shared" si="104"/>
        <v/>
      </c>
      <c r="BF110" s="49" t="str">
        <f t="shared" si="104"/>
        <v/>
      </c>
      <c r="BG110" s="49" t="str">
        <f t="shared" si="104"/>
        <v/>
      </c>
      <c r="BH110" s="49" t="str">
        <f t="shared" si="104"/>
        <v/>
      </c>
      <c r="BI110" s="49" t="str">
        <f t="shared" si="60"/>
        <v/>
      </c>
      <c r="BJ110" s="3"/>
      <c r="BK110" s="49" t="str">
        <f t="shared" si="99"/>
        <v/>
      </c>
      <c r="BL110" s="49" t="str">
        <f t="shared" si="99"/>
        <v/>
      </c>
      <c r="BM110" s="49" t="str">
        <f t="shared" si="99"/>
        <v/>
      </c>
      <c r="BN110" s="49" t="str">
        <f t="shared" si="99"/>
        <v/>
      </c>
      <c r="BO110" s="49" t="str">
        <f t="shared" si="99"/>
        <v/>
      </c>
      <c r="BP110" s="49" t="str">
        <f t="shared" si="99"/>
        <v/>
      </c>
      <c r="BQ110" s="49" t="str">
        <f t="shared" si="99"/>
        <v/>
      </c>
      <c r="BR110" s="49" t="str">
        <f t="shared" si="99"/>
        <v/>
      </c>
      <c r="BS110" s="49" t="str">
        <f t="shared" si="99"/>
        <v/>
      </c>
      <c r="BT110" s="49" t="str">
        <f t="shared" si="99"/>
        <v/>
      </c>
      <c r="BU110" s="49" t="str">
        <f t="shared" si="99"/>
        <v/>
      </c>
      <c r="BV110" s="49" t="str">
        <f t="shared" si="99"/>
        <v/>
      </c>
      <c r="BW110" s="49" t="str">
        <f t="shared" si="99"/>
        <v/>
      </c>
      <c r="BY110" s="49" t="str">
        <f t="shared" si="95"/>
        <v/>
      </c>
      <c r="BZ110" s="49" t="str">
        <f t="shared" si="95"/>
        <v/>
      </c>
      <c r="CA110" s="49" t="str">
        <f t="shared" si="95"/>
        <v/>
      </c>
      <c r="CB110" s="49" t="str">
        <f t="shared" si="95"/>
        <v/>
      </c>
      <c r="CC110" s="49" t="str">
        <f t="shared" si="95"/>
        <v/>
      </c>
      <c r="CD110" s="49" t="str">
        <f t="shared" si="95"/>
        <v/>
      </c>
      <c r="CE110" s="49" t="str">
        <f t="shared" si="95"/>
        <v/>
      </c>
      <c r="CF110" s="49" t="str">
        <f t="shared" si="95"/>
        <v/>
      </c>
      <c r="CG110" s="49" t="str">
        <f t="shared" si="94"/>
        <v/>
      </c>
      <c r="CH110" s="49" t="str">
        <f t="shared" si="94"/>
        <v/>
      </c>
      <c r="CI110" s="49" t="str">
        <f t="shared" si="94"/>
        <v/>
      </c>
      <c r="CJ110" s="49" t="str">
        <f t="shared" si="94"/>
        <v/>
      </c>
      <c r="CK110" s="49" t="str">
        <f t="shared" si="94"/>
        <v/>
      </c>
      <c r="CL110" s="49" t="str">
        <f t="shared" si="64"/>
        <v/>
      </c>
      <c r="CM110" s="3"/>
      <c r="CN110" s="49" t="str">
        <f t="shared" si="100"/>
        <v/>
      </c>
      <c r="CO110" s="49" t="str">
        <f t="shared" si="100"/>
        <v/>
      </c>
      <c r="CP110" s="49" t="str">
        <f t="shared" si="100"/>
        <v/>
      </c>
      <c r="CQ110" s="49" t="str">
        <f t="shared" si="100"/>
        <v/>
      </c>
      <c r="CR110" s="49" t="str">
        <f t="shared" si="100"/>
        <v/>
      </c>
      <c r="CS110" s="49" t="str">
        <f t="shared" si="100"/>
        <v/>
      </c>
      <c r="CT110" s="49" t="str">
        <f t="shared" si="100"/>
        <v/>
      </c>
      <c r="CU110" s="49" t="str">
        <f t="shared" si="100"/>
        <v/>
      </c>
      <c r="CW110" s="49" t="str">
        <f t="shared" si="97"/>
        <v/>
      </c>
      <c r="CX110" s="49" t="str">
        <f t="shared" si="97"/>
        <v/>
      </c>
      <c r="CY110" s="49" t="str">
        <f t="shared" si="97"/>
        <v/>
      </c>
      <c r="CZ110" s="49" t="str">
        <f t="shared" si="97"/>
        <v/>
      </c>
      <c r="DA110" s="49" t="str">
        <f t="shared" si="97"/>
        <v/>
      </c>
      <c r="DB110" s="49" t="str">
        <f t="shared" si="97"/>
        <v/>
      </c>
      <c r="DC110" s="49" t="str">
        <f t="shared" si="97"/>
        <v/>
      </c>
      <c r="DD110" s="49" t="str">
        <f t="shared" si="96"/>
        <v/>
      </c>
      <c r="DE110" s="52" t="str">
        <f t="shared" si="68"/>
        <v/>
      </c>
      <c r="DG110" s="49" t="str">
        <f t="shared" si="101"/>
        <v/>
      </c>
      <c r="DH110" s="49" t="str">
        <f t="shared" si="101"/>
        <v/>
      </c>
      <c r="DI110" s="49" t="str">
        <f t="shared" si="101"/>
        <v/>
      </c>
      <c r="DK110" s="49" t="str">
        <f t="shared" si="71"/>
        <v/>
      </c>
      <c r="DL110" s="49" t="str">
        <f t="shared" si="71"/>
        <v/>
      </c>
      <c r="DM110" s="49" t="str">
        <f t="shared" si="71"/>
        <v/>
      </c>
      <c r="DN110" s="57" t="str">
        <f t="shared" si="72"/>
        <v/>
      </c>
      <c r="DP110" s="49" t="str">
        <f t="shared" si="102"/>
        <v/>
      </c>
      <c r="DQ110" s="49" t="str">
        <f t="shared" si="102"/>
        <v/>
      </c>
      <c r="DR110" s="49" t="str">
        <f t="shared" si="102"/>
        <v/>
      </c>
      <c r="DS110" s="49" t="str">
        <f t="shared" si="102"/>
        <v/>
      </c>
      <c r="DU110" s="49" t="str">
        <f t="shared" si="92"/>
        <v/>
      </c>
      <c r="DV110" s="49" t="str">
        <f t="shared" si="92"/>
        <v/>
      </c>
      <c r="DW110" s="49" t="str">
        <f t="shared" si="92"/>
        <v/>
      </c>
      <c r="DX110" s="49" t="str">
        <f t="shared" si="92"/>
        <v/>
      </c>
      <c r="DY110" s="57" t="str">
        <f t="shared" si="82"/>
        <v/>
      </c>
      <c r="EA110" s="49" t="str">
        <f t="shared" si="103"/>
        <v/>
      </c>
      <c r="EB110" s="49" t="str">
        <f t="shared" si="103"/>
        <v/>
      </c>
      <c r="EC110" s="49" t="str">
        <f t="shared" si="103"/>
        <v/>
      </c>
      <c r="ED110" s="49" t="str">
        <f t="shared" si="103"/>
        <v/>
      </c>
      <c r="EE110" s="49" t="str">
        <f t="shared" si="103"/>
        <v/>
      </c>
      <c r="EG110" s="49" t="str">
        <f t="shared" si="83"/>
        <v/>
      </c>
      <c r="EH110" s="49" t="str">
        <f t="shared" si="83"/>
        <v/>
      </c>
      <c r="EI110" s="49" t="str">
        <f t="shared" si="83"/>
        <v/>
      </c>
      <c r="EJ110" s="49" t="str">
        <f t="shared" si="83"/>
        <v/>
      </c>
      <c r="EK110" s="49" t="str">
        <f t="shared" si="83"/>
        <v/>
      </c>
      <c r="EL110" s="57" t="str">
        <f t="shared" si="84"/>
        <v/>
      </c>
    </row>
    <row r="111" spans="1:142" ht="15" customHeight="1">
      <c r="A111" s="699"/>
      <c r="B111" s="702"/>
      <c r="C111" s="702"/>
      <c r="D111" s="722"/>
      <c r="E111" s="722"/>
      <c r="F111" s="722"/>
      <c r="G111" s="722"/>
      <c r="H111" s="722"/>
      <c r="I111" s="722"/>
      <c r="J111" s="722"/>
      <c r="K111" s="722"/>
      <c r="L111" s="722"/>
      <c r="M111" s="722"/>
      <c r="N111" s="722"/>
      <c r="O111" s="722"/>
      <c r="P111" s="722"/>
      <c r="Q111" s="722"/>
      <c r="R111" s="722"/>
      <c r="S111" s="722"/>
      <c r="T111" s="722"/>
      <c r="U111" s="722"/>
      <c r="V111" s="722"/>
      <c r="W111" s="722"/>
      <c r="X111" s="722"/>
      <c r="Y111" s="722"/>
      <c r="Z111" s="722"/>
      <c r="AA111" s="722"/>
      <c r="AB111" s="722"/>
      <c r="AC111" s="722"/>
      <c r="AD111" s="722"/>
      <c r="AE111" s="722"/>
      <c r="AF111" s="722"/>
      <c r="AG111" s="722"/>
      <c r="AH111" s="722"/>
      <c r="AI111" s="722"/>
      <c r="AJ111" s="722"/>
      <c r="AK111" s="722"/>
      <c r="AL111" s="722"/>
      <c r="AM111" s="722"/>
      <c r="AN111" s="722"/>
      <c r="AO111" s="722"/>
      <c r="AP111" s="215" t="s">
        <v>30</v>
      </c>
      <c r="AQ111" s="290" t="str">
        <f t="shared" si="57"/>
        <v/>
      </c>
      <c r="AR111" s="215" t="str">
        <f t="shared" si="80"/>
        <v/>
      </c>
      <c r="AS111" s="39"/>
      <c r="AT111" s="49" t="str">
        <f t="shared" si="98"/>
        <v/>
      </c>
      <c r="AU111" s="49" t="str">
        <f t="shared" si="98"/>
        <v/>
      </c>
      <c r="AV111" s="49" t="str">
        <f t="shared" si="98"/>
        <v/>
      </c>
      <c r="AW111" s="49" t="str">
        <f t="shared" si="98"/>
        <v/>
      </c>
      <c r="AX111" s="49" t="str">
        <f t="shared" si="98"/>
        <v/>
      </c>
      <c r="AY111" s="49" t="str">
        <f t="shared" si="98"/>
        <v/>
      </c>
      <c r="AZ111" s="49" t="str">
        <f t="shared" si="98"/>
        <v/>
      </c>
      <c r="BA111" s="42"/>
      <c r="BB111" s="49" t="str">
        <f t="shared" si="105"/>
        <v/>
      </c>
      <c r="BC111" s="49" t="str">
        <f t="shared" si="105"/>
        <v/>
      </c>
      <c r="BD111" s="49" t="str">
        <f t="shared" si="105"/>
        <v/>
      </c>
      <c r="BE111" s="49" t="str">
        <f t="shared" si="104"/>
        <v/>
      </c>
      <c r="BF111" s="49" t="str">
        <f t="shared" si="104"/>
        <v/>
      </c>
      <c r="BG111" s="49" t="str">
        <f t="shared" si="104"/>
        <v/>
      </c>
      <c r="BH111" s="49" t="str">
        <f t="shared" si="104"/>
        <v/>
      </c>
      <c r="BI111" s="49" t="str">
        <f t="shared" si="60"/>
        <v/>
      </c>
      <c r="BJ111" s="3"/>
      <c r="BK111" s="49" t="str">
        <f t="shared" si="99"/>
        <v/>
      </c>
      <c r="BL111" s="49" t="str">
        <f t="shared" si="99"/>
        <v/>
      </c>
      <c r="BM111" s="49" t="str">
        <f t="shared" si="99"/>
        <v/>
      </c>
      <c r="BN111" s="49" t="str">
        <f t="shared" si="99"/>
        <v/>
      </c>
      <c r="BO111" s="49" t="str">
        <f t="shared" si="99"/>
        <v/>
      </c>
      <c r="BP111" s="49" t="str">
        <f t="shared" si="99"/>
        <v/>
      </c>
      <c r="BQ111" s="49" t="str">
        <f t="shared" si="99"/>
        <v/>
      </c>
      <c r="BR111" s="49" t="str">
        <f t="shared" si="99"/>
        <v/>
      </c>
      <c r="BS111" s="49" t="str">
        <f t="shared" si="99"/>
        <v/>
      </c>
      <c r="BT111" s="49" t="str">
        <f t="shared" si="99"/>
        <v/>
      </c>
      <c r="BU111" s="49" t="str">
        <f t="shared" si="99"/>
        <v/>
      </c>
      <c r="BV111" s="49" t="str">
        <f t="shared" si="99"/>
        <v/>
      </c>
      <c r="BW111" s="49" t="str">
        <f t="shared" si="99"/>
        <v/>
      </c>
      <c r="BY111" s="49" t="str">
        <f t="shared" si="95"/>
        <v/>
      </c>
      <c r="BZ111" s="49" t="str">
        <f t="shared" si="95"/>
        <v/>
      </c>
      <c r="CA111" s="49" t="str">
        <f t="shared" si="95"/>
        <v/>
      </c>
      <c r="CB111" s="49" t="str">
        <f t="shared" si="95"/>
        <v/>
      </c>
      <c r="CC111" s="49" t="str">
        <f t="shared" si="95"/>
        <v/>
      </c>
      <c r="CD111" s="49" t="str">
        <f t="shared" si="95"/>
        <v/>
      </c>
      <c r="CE111" s="49" t="str">
        <f t="shared" si="95"/>
        <v/>
      </c>
      <c r="CF111" s="49" t="str">
        <f t="shared" si="95"/>
        <v/>
      </c>
      <c r="CG111" s="49" t="str">
        <f t="shared" si="94"/>
        <v/>
      </c>
      <c r="CH111" s="49" t="str">
        <f t="shared" si="94"/>
        <v/>
      </c>
      <c r="CI111" s="49" t="str">
        <f t="shared" si="94"/>
        <v/>
      </c>
      <c r="CJ111" s="49" t="str">
        <f t="shared" si="94"/>
        <v/>
      </c>
      <c r="CK111" s="49" t="str">
        <f t="shared" si="94"/>
        <v/>
      </c>
      <c r="CL111" s="49" t="str">
        <f t="shared" si="64"/>
        <v/>
      </c>
      <c r="CM111" s="3"/>
      <c r="CN111" s="49" t="str">
        <f t="shared" si="100"/>
        <v/>
      </c>
      <c r="CO111" s="49" t="str">
        <f t="shared" si="100"/>
        <v/>
      </c>
      <c r="CP111" s="49" t="str">
        <f t="shared" si="100"/>
        <v/>
      </c>
      <c r="CQ111" s="49" t="str">
        <f t="shared" si="100"/>
        <v/>
      </c>
      <c r="CR111" s="49" t="str">
        <f t="shared" si="100"/>
        <v/>
      </c>
      <c r="CS111" s="49" t="str">
        <f t="shared" si="100"/>
        <v/>
      </c>
      <c r="CT111" s="49" t="str">
        <f t="shared" si="100"/>
        <v/>
      </c>
      <c r="CU111" s="49" t="str">
        <f t="shared" si="100"/>
        <v/>
      </c>
      <c r="CW111" s="49" t="str">
        <f t="shared" si="97"/>
        <v/>
      </c>
      <c r="CX111" s="49" t="str">
        <f t="shared" si="97"/>
        <v/>
      </c>
      <c r="CY111" s="49" t="str">
        <f t="shared" si="97"/>
        <v/>
      </c>
      <c r="CZ111" s="49" t="str">
        <f t="shared" si="97"/>
        <v/>
      </c>
      <c r="DA111" s="49" t="str">
        <f t="shared" si="97"/>
        <v/>
      </c>
      <c r="DB111" s="49" t="str">
        <f t="shared" si="97"/>
        <v/>
      </c>
      <c r="DC111" s="49" t="str">
        <f t="shared" si="97"/>
        <v/>
      </c>
      <c r="DD111" s="49" t="str">
        <f t="shared" si="96"/>
        <v/>
      </c>
      <c r="DE111" s="52" t="str">
        <f t="shared" si="68"/>
        <v/>
      </c>
      <c r="DG111" s="49" t="str">
        <f t="shared" si="101"/>
        <v/>
      </c>
      <c r="DH111" s="49" t="str">
        <f t="shared" si="101"/>
        <v/>
      </c>
      <c r="DI111" s="49" t="str">
        <f t="shared" si="101"/>
        <v/>
      </c>
      <c r="DK111" s="49" t="str">
        <f t="shared" si="71"/>
        <v/>
      </c>
      <c r="DL111" s="49" t="str">
        <f t="shared" si="71"/>
        <v/>
      </c>
      <c r="DM111" s="49" t="str">
        <f t="shared" si="71"/>
        <v/>
      </c>
      <c r="DN111" s="57" t="str">
        <f t="shared" si="72"/>
        <v/>
      </c>
      <c r="DP111" s="49" t="str">
        <f t="shared" si="102"/>
        <v/>
      </c>
      <c r="DQ111" s="49" t="str">
        <f t="shared" si="102"/>
        <v/>
      </c>
      <c r="DR111" s="49" t="str">
        <f t="shared" si="102"/>
        <v/>
      </c>
      <c r="DS111" s="49" t="str">
        <f t="shared" si="102"/>
        <v/>
      </c>
      <c r="DU111" s="49" t="str">
        <f t="shared" si="92"/>
        <v/>
      </c>
      <c r="DV111" s="49" t="str">
        <f t="shared" si="92"/>
        <v/>
      </c>
      <c r="DW111" s="49" t="str">
        <f t="shared" si="92"/>
        <v/>
      </c>
      <c r="DX111" s="49" t="str">
        <f t="shared" si="92"/>
        <v/>
      </c>
      <c r="DY111" s="57" t="str">
        <f t="shared" si="82"/>
        <v/>
      </c>
      <c r="EA111" s="49" t="str">
        <f t="shared" si="103"/>
        <v/>
      </c>
      <c r="EB111" s="49" t="str">
        <f t="shared" si="103"/>
        <v/>
      </c>
      <c r="EC111" s="49" t="str">
        <f t="shared" si="103"/>
        <v/>
      </c>
      <c r="ED111" s="49" t="str">
        <f t="shared" si="103"/>
        <v/>
      </c>
      <c r="EE111" s="49" t="str">
        <f t="shared" si="103"/>
        <v/>
      </c>
      <c r="EG111" s="49" t="str">
        <f t="shared" si="83"/>
        <v/>
      </c>
      <c r="EH111" s="49" t="str">
        <f t="shared" si="83"/>
        <v/>
      </c>
      <c r="EI111" s="49" t="str">
        <f t="shared" si="83"/>
        <v/>
      </c>
      <c r="EJ111" s="49" t="str">
        <f t="shared" si="83"/>
        <v/>
      </c>
      <c r="EK111" s="49" t="str">
        <f t="shared" si="83"/>
        <v/>
      </c>
      <c r="EL111" s="57" t="str">
        <f t="shared" si="84"/>
        <v/>
      </c>
    </row>
    <row r="112" spans="1:142" ht="15" customHeight="1">
      <c r="A112" s="699"/>
      <c r="B112" s="702"/>
      <c r="C112" s="702"/>
      <c r="D112" s="722"/>
      <c r="E112" s="722"/>
      <c r="F112" s="722"/>
      <c r="G112" s="722"/>
      <c r="H112" s="722"/>
      <c r="I112" s="722"/>
      <c r="J112" s="722"/>
      <c r="K112" s="722"/>
      <c r="L112" s="722"/>
      <c r="M112" s="722"/>
      <c r="N112" s="722"/>
      <c r="O112" s="722"/>
      <c r="P112" s="722"/>
      <c r="Q112" s="722"/>
      <c r="R112" s="722"/>
      <c r="S112" s="722"/>
      <c r="T112" s="722"/>
      <c r="U112" s="722"/>
      <c r="V112" s="722"/>
      <c r="W112" s="722"/>
      <c r="X112" s="722"/>
      <c r="Y112" s="722"/>
      <c r="Z112" s="722"/>
      <c r="AA112" s="722"/>
      <c r="AB112" s="722"/>
      <c r="AC112" s="722"/>
      <c r="AD112" s="722"/>
      <c r="AE112" s="722"/>
      <c r="AF112" s="722"/>
      <c r="AG112" s="722"/>
      <c r="AH112" s="722"/>
      <c r="AI112" s="722"/>
      <c r="AJ112" s="722"/>
      <c r="AK112" s="722"/>
      <c r="AL112" s="722"/>
      <c r="AM112" s="722"/>
      <c r="AN112" s="722"/>
      <c r="AO112" s="722"/>
      <c r="AP112" s="215" t="s">
        <v>30</v>
      </c>
      <c r="AQ112" s="290" t="str">
        <f t="shared" si="57"/>
        <v/>
      </c>
      <c r="AR112" s="215" t="str">
        <f t="shared" si="80"/>
        <v/>
      </c>
      <c r="AS112" s="39"/>
      <c r="AT112" s="49" t="str">
        <f t="shared" si="98"/>
        <v/>
      </c>
      <c r="AU112" s="49" t="str">
        <f t="shared" si="98"/>
        <v/>
      </c>
      <c r="AV112" s="49" t="str">
        <f t="shared" si="98"/>
        <v/>
      </c>
      <c r="AW112" s="49" t="str">
        <f t="shared" si="98"/>
        <v/>
      </c>
      <c r="AX112" s="49" t="str">
        <f t="shared" si="98"/>
        <v/>
      </c>
      <c r="AY112" s="49" t="str">
        <f t="shared" si="98"/>
        <v/>
      </c>
      <c r="AZ112" s="49" t="str">
        <f t="shared" si="98"/>
        <v/>
      </c>
      <c r="BA112" s="42"/>
      <c r="BB112" s="49" t="str">
        <f t="shared" si="105"/>
        <v/>
      </c>
      <c r="BC112" s="49" t="str">
        <f t="shared" si="105"/>
        <v/>
      </c>
      <c r="BD112" s="49" t="str">
        <f t="shared" si="105"/>
        <v/>
      </c>
      <c r="BE112" s="49" t="str">
        <f t="shared" si="104"/>
        <v/>
      </c>
      <c r="BF112" s="49" t="str">
        <f t="shared" si="104"/>
        <v/>
      </c>
      <c r="BG112" s="49" t="str">
        <f t="shared" si="104"/>
        <v/>
      </c>
      <c r="BH112" s="49" t="str">
        <f t="shared" si="104"/>
        <v/>
      </c>
      <c r="BI112" s="49" t="str">
        <f t="shared" si="60"/>
        <v/>
      </c>
      <c r="BJ112" s="3"/>
      <c r="BK112" s="49" t="str">
        <f t="shared" si="99"/>
        <v/>
      </c>
      <c r="BL112" s="49" t="str">
        <f t="shared" si="99"/>
        <v/>
      </c>
      <c r="BM112" s="49" t="str">
        <f t="shared" si="99"/>
        <v/>
      </c>
      <c r="BN112" s="49" t="str">
        <f t="shared" si="99"/>
        <v/>
      </c>
      <c r="BO112" s="49" t="str">
        <f t="shared" si="99"/>
        <v/>
      </c>
      <c r="BP112" s="49" t="str">
        <f t="shared" si="99"/>
        <v/>
      </c>
      <c r="BQ112" s="49" t="str">
        <f t="shared" si="99"/>
        <v/>
      </c>
      <c r="BR112" s="49" t="str">
        <f t="shared" si="99"/>
        <v/>
      </c>
      <c r="BS112" s="49" t="str">
        <f t="shared" si="99"/>
        <v/>
      </c>
      <c r="BT112" s="49" t="str">
        <f t="shared" si="99"/>
        <v/>
      </c>
      <c r="BU112" s="49" t="str">
        <f t="shared" si="99"/>
        <v/>
      </c>
      <c r="BV112" s="49" t="str">
        <f t="shared" si="99"/>
        <v/>
      </c>
      <c r="BW112" s="49" t="str">
        <f t="shared" si="99"/>
        <v/>
      </c>
      <c r="BY112" s="49" t="str">
        <f t="shared" si="95"/>
        <v/>
      </c>
      <c r="BZ112" s="49" t="str">
        <f t="shared" si="95"/>
        <v/>
      </c>
      <c r="CA112" s="49" t="str">
        <f t="shared" si="95"/>
        <v/>
      </c>
      <c r="CB112" s="49" t="str">
        <f t="shared" si="95"/>
        <v/>
      </c>
      <c r="CC112" s="49" t="str">
        <f t="shared" si="95"/>
        <v/>
      </c>
      <c r="CD112" s="49" t="str">
        <f t="shared" si="95"/>
        <v/>
      </c>
      <c r="CE112" s="49" t="str">
        <f t="shared" si="95"/>
        <v/>
      </c>
      <c r="CF112" s="49" t="str">
        <f t="shared" si="95"/>
        <v/>
      </c>
      <c r="CG112" s="49" t="str">
        <f t="shared" si="94"/>
        <v/>
      </c>
      <c r="CH112" s="49" t="str">
        <f t="shared" si="94"/>
        <v/>
      </c>
      <c r="CI112" s="49" t="str">
        <f t="shared" si="94"/>
        <v/>
      </c>
      <c r="CJ112" s="49" t="str">
        <f t="shared" si="94"/>
        <v/>
      </c>
      <c r="CK112" s="49" t="str">
        <f t="shared" si="94"/>
        <v/>
      </c>
      <c r="CL112" s="49" t="str">
        <f t="shared" si="64"/>
        <v/>
      </c>
      <c r="CM112" s="3"/>
      <c r="CN112" s="49" t="str">
        <f t="shared" si="100"/>
        <v/>
      </c>
      <c r="CO112" s="49" t="str">
        <f t="shared" si="100"/>
        <v/>
      </c>
      <c r="CP112" s="49" t="str">
        <f t="shared" si="100"/>
        <v/>
      </c>
      <c r="CQ112" s="49" t="str">
        <f t="shared" si="100"/>
        <v/>
      </c>
      <c r="CR112" s="49" t="str">
        <f t="shared" si="100"/>
        <v/>
      </c>
      <c r="CS112" s="49" t="str">
        <f t="shared" si="100"/>
        <v/>
      </c>
      <c r="CT112" s="49" t="str">
        <f t="shared" si="100"/>
        <v/>
      </c>
      <c r="CU112" s="49" t="str">
        <f t="shared" si="100"/>
        <v/>
      </c>
      <c r="CW112" s="49" t="str">
        <f t="shared" si="97"/>
        <v/>
      </c>
      <c r="CX112" s="49" t="str">
        <f t="shared" si="97"/>
        <v/>
      </c>
      <c r="CY112" s="49" t="str">
        <f t="shared" si="97"/>
        <v/>
      </c>
      <c r="CZ112" s="49" t="str">
        <f t="shared" si="97"/>
        <v/>
      </c>
      <c r="DA112" s="49" t="str">
        <f t="shared" si="97"/>
        <v/>
      </c>
      <c r="DB112" s="49" t="str">
        <f t="shared" si="97"/>
        <v/>
      </c>
      <c r="DC112" s="49" t="str">
        <f t="shared" si="97"/>
        <v/>
      </c>
      <c r="DD112" s="49" t="str">
        <f t="shared" si="96"/>
        <v/>
      </c>
      <c r="DE112" s="52" t="str">
        <f t="shared" si="68"/>
        <v/>
      </c>
      <c r="DG112" s="49" t="str">
        <f t="shared" si="101"/>
        <v/>
      </c>
      <c r="DH112" s="49" t="str">
        <f t="shared" si="101"/>
        <v/>
      </c>
      <c r="DI112" s="49" t="str">
        <f t="shared" si="101"/>
        <v/>
      </c>
      <c r="DK112" s="49" t="str">
        <f t="shared" si="71"/>
        <v/>
      </c>
      <c r="DL112" s="49" t="str">
        <f t="shared" si="71"/>
        <v/>
      </c>
      <c r="DM112" s="49" t="str">
        <f t="shared" si="71"/>
        <v/>
      </c>
      <c r="DN112" s="57" t="str">
        <f t="shared" si="72"/>
        <v/>
      </c>
      <c r="DP112" s="49" t="str">
        <f t="shared" si="102"/>
        <v/>
      </c>
      <c r="DQ112" s="49" t="str">
        <f t="shared" si="102"/>
        <v/>
      </c>
      <c r="DR112" s="49" t="str">
        <f t="shared" si="102"/>
        <v/>
      </c>
      <c r="DS112" s="49" t="str">
        <f t="shared" si="102"/>
        <v/>
      </c>
      <c r="DU112" s="49" t="str">
        <f t="shared" si="92"/>
        <v/>
      </c>
      <c r="DV112" s="49" t="str">
        <f t="shared" si="92"/>
        <v/>
      </c>
      <c r="DW112" s="49" t="str">
        <f t="shared" si="92"/>
        <v/>
      </c>
      <c r="DX112" s="49" t="str">
        <f t="shared" si="92"/>
        <v/>
      </c>
      <c r="DY112" s="57" t="str">
        <f t="shared" si="82"/>
        <v/>
      </c>
      <c r="EA112" s="49" t="str">
        <f t="shared" si="103"/>
        <v/>
      </c>
      <c r="EB112" s="49" t="str">
        <f t="shared" si="103"/>
        <v/>
      </c>
      <c r="EC112" s="49" t="str">
        <f t="shared" si="103"/>
        <v/>
      </c>
      <c r="ED112" s="49" t="str">
        <f t="shared" si="103"/>
        <v/>
      </c>
      <c r="EE112" s="49" t="str">
        <f t="shared" si="103"/>
        <v/>
      </c>
      <c r="EG112" s="49" t="str">
        <f t="shared" si="83"/>
        <v/>
      </c>
      <c r="EH112" s="49" t="str">
        <f t="shared" si="83"/>
        <v/>
      </c>
      <c r="EI112" s="49" t="str">
        <f t="shared" si="83"/>
        <v/>
      </c>
      <c r="EJ112" s="49" t="str">
        <f t="shared" si="83"/>
        <v/>
      </c>
      <c r="EK112" s="49" t="str">
        <f t="shared" si="83"/>
        <v/>
      </c>
      <c r="EL112" s="57" t="str">
        <f t="shared" si="84"/>
        <v/>
      </c>
    </row>
    <row r="113" spans="1:142" ht="15" customHeight="1">
      <c r="A113" s="699"/>
      <c r="B113" s="702"/>
      <c r="C113" s="702"/>
      <c r="D113" s="722"/>
      <c r="E113" s="722"/>
      <c r="F113" s="722"/>
      <c r="G113" s="722"/>
      <c r="H113" s="722"/>
      <c r="I113" s="722"/>
      <c r="J113" s="722"/>
      <c r="K113" s="722"/>
      <c r="L113" s="722"/>
      <c r="M113" s="722"/>
      <c r="N113" s="722"/>
      <c r="O113" s="722"/>
      <c r="P113" s="722"/>
      <c r="Q113" s="722"/>
      <c r="R113" s="722"/>
      <c r="S113" s="722"/>
      <c r="T113" s="722"/>
      <c r="U113" s="722"/>
      <c r="V113" s="722"/>
      <c r="W113" s="722"/>
      <c r="X113" s="722"/>
      <c r="Y113" s="722"/>
      <c r="Z113" s="722"/>
      <c r="AA113" s="722"/>
      <c r="AB113" s="722"/>
      <c r="AC113" s="722"/>
      <c r="AD113" s="722"/>
      <c r="AE113" s="722"/>
      <c r="AF113" s="722"/>
      <c r="AG113" s="722"/>
      <c r="AH113" s="722"/>
      <c r="AI113" s="722"/>
      <c r="AJ113" s="722"/>
      <c r="AK113" s="722"/>
      <c r="AL113" s="722"/>
      <c r="AM113" s="722"/>
      <c r="AN113" s="722"/>
      <c r="AO113" s="722"/>
      <c r="AP113" s="215" t="s">
        <v>30</v>
      </c>
      <c r="AQ113" s="290" t="str">
        <f t="shared" si="57"/>
        <v/>
      </c>
      <c r="AR113" s="215" t="str">
        <f t="shared" si="80"/>
        <v/>
      </c>
      <c r="AS113" s="39"/>
      <c r="AT113" s="49" t="str">
        <f t="shared" si="98"/>
        <v/>
      </c>
      <c r="AU113" s="49" t="str">
        <f t="shared" si="98"/>
        <v/>
      </c>
      <c r="AV113" s="49" t="str">
        <f t="shared" si="98"/>
        <v/>
      </c>
      <c r="AW113" s="49" t="str">
        <f t="shared" si="98"/>
        <v/>
      </c>
      <c r="AX113" s="49" t="str">
        <f t="shared" si="98"/>
        <v/>
      </c>
      <c r="AY113" s="49" t="str">
        <f t="shared" si="98"/>
        <v/>
      </c>
      <c r="AZ113" s="49" t="str">
        <f t="shared" si="98"/>
        <v/>
      </c>
      <c r="BA113" s="42"/>
      <c r="BB113" s="49" t="str">
        <f t="shared" si="105"/>
        <v/>
      </c>
      <c r="BC113" s="49" t="str">
        <f t="shared" si="105"/>
        <v/>
      </c>
      <c r="BD113" s="49" t="str">
        <f t="shared" si="105"/>
        <v/>
      </c>
      <c r="BE113" s="49" t="str">
        <f t="shared" si="104"/>
        <v/>
      </c>
      <c r="BF113" s="49" t="str">
        <f t="shared" si="104"/>
        <v/>
      </c>
      <c r="BG113" s="49" t="str">
        <f t="shared" si="104"/>
        <v/>
      </c>
      <c r="BH113" s="49" t="str">
        <f t="shared" si="104"/>
        <v/>
      </c>
      <c r="BI113" s="49" t="str">
        <f t="shared" si="60"/>
        <v/>
      </c>
      <c r="BJ113" s="3"/>
      <c r="BK113" s="49" t="str">
        <f t="shared" si="99"/>
        <v/>
      </c>
      <c r="BL113" s="49" t="str">
        <f t="shared" si="99"/>
        <v/>
      </c>
      <c r="BM113" s="49" t="str">
        <f t="shared" si="99"/>
        <v/>
      </c>
      <c r="BN113" s="49" t="str">
        <f t="shared" si="99"/>
        <v/>
      </c>
      <c r="BO113" s="49" t="str">
        <f t="shared" si="99"/>
        <v/>
      </c>
      <c r="BP113" s="49" t="str">
        <f t="shared" si="99"/>
        <v/>
      </c>
      <c r="BQ113" s="49" t="str">
        <f t="shared" si="99"/>
        <v/>
      </c>
      <c r="BR113" s="49" t="str">
        <f t="shared" si="99"/>
        <v/>
      </c>
      <c r="BS113" s="49" t="str">
        <f t="shared" si="99"/>
        <v/>
      </c>
      <c r="BT113" s="49" t="str">
        <f t="shared" si="99"/>
        <v/>
      </c>
      <c r="BU113" s="49" t="str">
        <f t="shared" si="99"/>
        <v/>
      </c>
      <c r="BV113" s="49" t="str">
        <f t="shared" si="99"/>
        <v/>
      </c>
      <c r="BW113" s="49" t="str">
        <f t="shared" si="99"/>
        <v/>
      </c>
      <c r="BY113" s="49" t="str">
        <f t="shared" si="95"/>
        <v/>
      </c>
      <c r="BZ113" s="49" t="str">
        <f t="shared" si="95"/>
        <v/>
      </c>
      <c r="CA113" s="49" t="str">
        <f t="shared" si="95"/>
        <v/>
      </c>
      <c r="CB113" s="49" t="str">
        <f t="shared" si="95"/>
        <v/>
      </c>
      <c r="CC113" s="49" t="str">
        <f t="shared" si="95"/>
        <v/>
      </c>
      <c r="CD113" s="49" t="str">
        <f t="shared" si="95"/>
        <v/>
      </c>
      <c r="CE113" s="49" t="str">
        <f t="shared" si="95"/>
        <v/>
      </c>
      <c r="CF113" s="49" t="str">
        <f t="shared" si="95"/>
        <v/>
      </c>
      <c r="CG113" s="49" t="str">
        <f t="shared" si="94"/>
        <v/>
      </c>
      <c r="CH113" s="49" t="str">
        <f t="shared" si="94"/>
        <v/>
      </c>
      <c r="CI113" s="49" t="str">
        <f t="shared" si="94"/>
        <v/>
      </c>
      <c r="CJ113" s="49" t="str">
        <f t="shared" si="94"/>
        <v/>
      </c>
      <c r="CK113" s="49" t="str">
        <f t="shared" si="94"/>
        <v/>
      </c>
      <c r="CL113" s="49" t="str">
        <f t="shared" si="64"/>
        <v/>
      </c>
      <c r="CM113" s="3"/>
      <c r="CN113" s="49" t="str">
        <f t="shared" si="100"/>
        <v/>
      </c>
      <c r="CO113" s="49" t="str">
        <f t="shared" si="100"/>
        <v/>
      </c>
      <c r="CP113" s="49" t="str">
        <f t="shared" si="100"/>
        <v/>
      </c>
      <c r="CQ113" s="49" t="str">
        <f t="shared" si="100"/>
        <v/>
      </c>
      <c r="CR113" s="49" t="str">
        <f t="shared" si="100"/>
        <v/>
      </c>
      <c r="CS113" s="49" t="str">
        <f t="shared" si="100"/>
        <v/>
      </c>
      <c r="CT113" s="49" t="str">
        <f t="shared" si="100"/>
        <v/>
      </c>
      <c r="CU113" s="49" t="str">
        <f t="shared" si="100"/>
        <v/>
      </c>
      <c r="CW113" s="49" t="str">
        <f t="shared" si="97"/>
        <v/>
      </c>
      <c r="CX113" s="49" t="str">
        <f t="shared" si="97"/>
        <v/>
      </c>
      <c r="CY113" s="49" t="str">
        <f t="shared" si="97"/>
        <v/>
      </c>
      <c r="CZ113" s="49" t="str">
        <f t="shared" si="97"/>
        <v/>
      </c>
      <c r="DA113" s="49" t="str">
        <f t="shared" si="97"/>
        <v/>
      </c>
      <c r="DB113" s="49" t="str">
        <f t="shared" si="97"/>
        <v/>
      </c>
      <c r="DC113" s="49" t="str">
        <f t="shared" si="97"/>
        <v/>
      </c>
      <c r="DD113" s="49" t="str">
        <f t="shared" si="96"/>
        <v/>
      </c>
      <c r="DE113" s="52" t="str">
        <f t="shared" si="68"/>
        <v/>
      </c>
      <c r="DG113" s="49" t="str">
        <f t="shared" si="101"/>
        <v/>
      </c>
      <c r="DH113" s="49" t="str">
        <f t="shared" si="101"/>
        <v/>
      </c>
      <c r="DI113" s="49" t="str">
        <f t="shared" si="101"/>
        <v/>
      </c>
      <c r="DK113" s="49" t="str">
        <f t="shared" si="71"/>
        <v/>
      </c>
      <c r="DL113" s="49" t="str">
        <f t="shared" si="71"/>
        <v/>
      </c>
      <c r="DM113" s="49" t="str">
        <f t="shared" si="71"/>
        <v/>
      </c>
      <c r="DN113" s="57" t="str">
        <f t="shared" si="72"/>
        <v/>
      </c>
      <c r="DP113" s="49" t="str">
        <f t="shared" si="102"/>
        <v/>
      </c>
      <c r="DQ113" s="49" t="str">
        <f t="shared" si="102"/>
        <v/>
      </c>
      <c r="DR113" s="49" t="str">
        <f t="shared" si="102"/>
        <v/>
      </c>
      <c r="DS113" s="49" t="str">
        <f t="shared" si="102"/>
        <v/>
      </c>
      <c r="DU113" s="49" t="str">
        <f t="shared" si="92"/>
        <v/>
      </c>
      <c r="DV113" s="49" t="str">
        <f t="shared" si="92"/>
        <v/>
      </c>
      <c r="DW113" s="49" t="str">
        <f t="shared" si="92"/>
        <v/>
      </c>
      <c r="DX113" s="49" t="str">
        <f t="shared" si="92"/>
        <v/>
      </c>
      <c r="DY113" s="57" t="str">
        <f t="shared" si="82"/>
        <v/>
      </c>
      <c r="EA113" s="49" t="str">
        <f t="shared" si="103"/>
        <v/>
      </c>
      <c r="EB113" s="49" t="str">
        <f t="shared" si="103"/>
        <v/>
      </c>
      <c r="EC113" s="49" t="str">
        <f t="shared" si="103"/>
        <v/>
      </c>
      <c r="ED113" s="49" t="str">
        <f t="shared" si="103"/>
        <v/>
      </c>
      <c r="EE113" s="49" t="str">
        <f t="shared" si="103"/>
        <v/>
      </c>
      <c r="EG113" s="49" t="str">
        <f t="shared" si="83"/>
        <v/>
      </c>
      <c r="EH113" s="49" t="str">
        <f t="shared" si="83"/>
        <v/>
      </c>
      <c r="EI113" s="49" t="str">
        <f t="shared" si="83"/>
        <v/>
      </c>
      <c r="EJ113" s="49" t="str">
        <f t="shared" si="83"/>
        <v/>
      </c>
      <c r="EK113" s="49" t="str">
        <f t="shared" si="83"/>
        <v/>
      </c>
      <c r="EL113" s="57" t="str">
        <f t="shared" si="84"/>
        <v/>
      </c>
    </row>
    <row r="114" spans="1:142" ht="15" customHeight="1">
      <c r="A114" s="699"/>
      <c r="B114" s="702"/>
      <c r="C114" s="702"/>
      <c r="D114" s="722"/>
      <c r="E114" s="722"/>
      <c r="F114" s="722"/>
      <c r="G114" s="722"/>
      <c r="H114" s="722"/>
      <c r="I114" s="722"/>
      <c r="J114" s="722"/>
      <c r="K114" s="722"/>
      <c r="L114" s="722"/>
      <c r="M114" s="722"/>
      <c r="N114" s="722"/>
      <c r="O114" s="722"/>
      <c r="P114" s="722"/>
      <c r="Q114" s="722"/>
      <c r="R114" s="722"/>
      <c r="S114" s="722"/>
      <c r="T114" s="722"/>
      <c r="U114" s="722"/>
      <c r="V114" s="722"/>
      <c r="W114" s="722"/>
      <c r="X114" s="722"/>
      <c r="Y114" s="722"/>
      <c r="Z114" s="722"/>
      <c r="AA114" s="722"/>
      <c r="AB114" s="722"/>
      <c r="AC114" s="722"/>
      <c r="AD114" s="722"/>
      <c r="AE114" s="722"/>
      <c r="AF114" s="722"/>
      <c r="AG114" s="722"/>
      <c r="AH114" s="722"/>
      <c r="AI114" s="722"/>
      <c r="AJ114" s="722"/>
      <c r="AK114" s="722"/>
      <c r="AL114" s="722"/>
      <c r="AM114" s="722"/>
      <c r="AN114" s="722"/>
      <c r="AO114" s="722"/>
      <c r="AP114" s="215" t="s">
        <v>30</v>
      </c>
      <c r="AQ114" s="290" t="str">
        <f t="shared" si="57"/>
        <v/>
      </c>
      <c r="AR114" s="215" t="str">
        <f t="shared" si="80"/>
        <v/>
      </c>
      <c r="AS114" s="39"/>
      <c r="AT114" s="49" t="str">
        <f t="shared" si="98"/>
        <v/>
      </c>
      <c r="AU114" s="49" t="str">
        <f t="shared" si="98"/>
        <v/>
      </c>
      <c r="AV114" s="49" t="str">
        <f t="shared" si="98"/>
        <v/>
      </c>
      <c r="AW114" s="49" t="str">
        <f t="shared" si="98"/>
        <v/>
      </c>
      <c r="AX114" s="49" t="str">
        <f t="shared" si="98"/>
        <v/>
      </c>
      <c r="AY114" s="49" t="str">
        <f t="shared" si="98"/>
        <v/>
      </c>
      <c r="AZ114" s="49" t="str">
        <f t="shared" si="98"/>
        <v/>
      </c>
      <c r="BA114" s="42"/>
      <c r="BB114" s="49" t="str">
        <f t="shared" si="105"/>
        <v/>
      </c>
      <c r="BC114" s="49" t="str">
        <f t="shared" si="105"/>
        <v/>
      </c>
      <c r="BD114" s="49" t="str">
        <f t="shared" si="105"/>
        <v/>
      </c>
      <c r="BE114" s="49" t="str">
        <f t="shared" si="104"/>
        <v/>
      </c>
      <c r="BF114" s="49" t="str">
        <f t="shared" si="104"/>
        <v/>
      </c>
      <c r="BG114" s="49" t="str">
        <f t="shared" si="104"/>
        <v/>
      </c>
      <c r="BH114" s="49" t="str">
        <f t="shared" si="104"/>
        <v/>
      </c>
      <c r="BI114" s="49" t="str">
        <f t="shared" si="60"/>
        <v/>
      </c>
      <c r="BJ114" s="3"/>
      <c r="BK114" s="49" t="str">
        <f t="shared" si="99"/>
        <v/>
      </c>
      <c r="BL114" s="49" t="str">
        <f t="shared" si="99"/>
        <v/>
      </c>
      <c r="BM114" s="49" t="str">
        <f t="shared" si="99"/>
        <v/>
      </c>
      <c r="BN114" s="49" t="str">
        <f t="shared" si="99"/>
        <v/>
      </c>
      <c r="BO114" s="49" t="str">
        <f t="shared" si="99"/>
        <v/>
      </c>
      <c r="BP114" s="49" t="str">
        <f t="shared" si="99"/>
        <v/>
      </c>
      <c r="BQ114" s="49" t="str">
        <f t="shared" si="99"/>
        <v/>
      </c>
      <c r="BR114" s="49" t="str">
        <f t="shared" si="99"/>
        <v/>
      </c>
      <c r="BS114" s="49" t="str">
        <f t="shared" si="99"/>
        <v/>
      </c>
      <c r="BT114" s="49" t="str">
        <f t="shared" si="99"/>
        <v/>
      </c>
      <c r="BU114" s="49" t="str">
        <f t="shared" si="99"/>
        <v/>
      </c>
      <c r="BV114" s="49" t="str">
        <f t="shared" si="99"/>
        <v/>
      </c>
      <c r="BW114" s="49" t="str">
        <f t="shared" si="99"/>
        <v/>
      </c>
      <c r="BY114" s="49" t="str">
        <f t="shared" si="95"/>
        <v/>
      </c>
      <c r="BZ114" s="49" t="str">
        <f t="shared" si="95"/>
        <v/>
      </c>
      <c r="CA114" s="49" t="str">
        <f t="shared" si="95"/>
        <v/>
      </c>
      <c r="CB114" s="49" t="str">
        <f t="shared" si="95"/>
        <v/>
      </c>
      <c r="CC114" s="49" t="str">
        <f t="shared" si="95"/>
        <v/>
      </c>
      <c r="CD114" s="49" t="str">
        <f t="shared" si="95"/>
        <v/>
      </c>
      <c r="CE114" s="49" t="str">
        <f t="shared" si="95"/>
        <v/>
      </c>
      <c r="CF114" s="49" t="str">
        <f t="shared" si="95"/>
        <v/>
      </c>
      <c r="CG114" s="49" t="str">
        <f t="shared" si="94"/>
        <v/>
      </c>
      <c r="CH114" s="49" t="str">
        <f t="shared" si="94"/>
        <v/>
      </c>
      <c r="CI114" s="49" t="str">
        <f t="shared" si="94"/>
        <v/>
      </c>
      <c r="CJ114" s="49" t="str">
        <f t="shared" si="94"/>
        <v/>
      </c>
      <c r="CK114" s="49" t="str">
        <f t="shared" si="94"/>
        <v/>
      </c>
      <c r="CL114" s="49" t="str">
        <f t="shared" si="64"/>
        <v/>
      </c>
      <c r="CM114" s="3"/>
      <c r="CN114" s="49" t="str">
        <f t="shared" si="100"/>
        <v/>
      </c>
      <c r="CO114" s="49" t="str">
        <f t="shared" si="100"/>
        <v/>
      </c>
      <c r="CP114" s="49" t="str">
        <f t="shared" si="100"/>
        <v/>
      </c>
      <c r="CQ114" s="49" t="str">
        <f t="shared" si="100"/>
        <v/>
      </c>
      <c r="CR114" s="49" t="str">
        <f t="shared" si="100"/>
        <v/>
      </c>
      <c r="CS114" s="49" t="str">
        <f t="shared" si="100"/>
        <v/>
      </c>
      <c r="CT114" s="49" t="str">
        <f t="shared" si="100"/>
        <v/>
      </c>
      <c r="CU114" s="49" t="str">
        <f t="shared" si="100"/>
        <v/>
      </c>
      <c r="CW114" s="49" t="str">
        <f t="shared" si="97"/>
        <v/>
      </c>
      <c r="CX114" s="49" t="str">
        <f t="shared" si="97"/>
        <v/>
      </c>
      <c r="CY114" s="49" t="str">
        <f t="shared" si="97"/>
        <v/>
      </c>
      <c r="CZ114" s="49" t="str">
        <f t="shared" si="97"/>
        <v/>
      </c>
      <c r="DA114" s="49" t="str">
        <f t="shared" si="97"/>
        <v/>
      </c>
      <c r="DB114" s="49" t="str">
        <f t="shared" si="97"/>
        <v/>
      </c>
      <c r="DC114" s="49" t="str">
        <f t="shared" si="97"/>
        <v/>
      </c>
      <c r="DD114" s="49" t="str">
        <f t="shared" si="96"/>
        <v/>
      </c>
      <c r="DE114" s="52" t="str">
        <f t="shared" si="68"/>
        <v/>
      </c>
      <c r="DG114" s="49" t="str">
        <f t="shared" si="101"/>
        <v/>
      </c>
      <c r="DH114" s="49" t="str">
        <f t="shared" si="101"/>
        <v/>
      </c>
      <c r="DI114" s="49" t="str">
        <f t="shared" si="101"/>
        <v/>
      </c>
      <c r="DK114" s="49" t="str">
        <f t="shared" si="71"/>
        <v/>
      </c>
      <c r="DL114" s="49" t="str">
        <f t="shared" si="71"/>
        <v/>
      </c>
      <c r="DM114" s="49" t="str">
        <f t="shared" si="71"/>
        <v/>
      </c>
      <c r="DN114" s="57" t="str">
        <f t="shared" si="72"/>
        <v/>
      </c>
      <c r="DP114" s="49" t="str">
        <f t="shared" si="102"/>
        <v/>
      </c>
      <c r="DQ114" s="49" t="str">
        <f t="shared" si="102"/>
        <v/>
      </c>
      <c r="DR114" s="49" t="str">
        <f t="shared" si="102"/>
        <v/>
      </c>
      <c r="DS114" s="49" t="str">
        <f t="shared" si="102"/>
        <v/>
      </c>
      <c r="DU114" s="49" t="str">
        <f t="shared" si="92"/>
        <v/>
      </c>
      <c r="DV114" s="49" t="str">
        <f t="shared" si="92"/>
        <v/>
      </c>
      <c r="DW114" s="49" t="str">
        <f t="shared" si="92"/>
        <v/>
      </c>
      <c r="DX114" s="49" t="str">
        <f t="shared" si="92"/>
        <v/>
      </c>
      <c r="DY114" s="57" t="str">
        <f t="shared" si="82"/>
        <v/>
      </c>
      <c r="EA114" s="49" t="str">
        <f t="shared" si="103"/>
        <v/>
      </c>
      <c r="EB114" s="49" t="str">
        <f t="shared" si="103"/>
        <v/>
      </c>
      <c r="EC114" s="49" t="str">
        <f t="shared" si="103"/>
        <v/>
      </c>
      <c r="ED114" s="49" t="str">
        <f t="shared" si="103"/>
        <v/>
      </c>
      <c r="EE114" s="49" t="str">
        <f t="shared" si="103"/>
        <v/>
      </c>
      <c r="EG114" s="49" t="str">
        <f t="shared" si="83"/>
        <v/>
      </c>
      <c r="EH114" s="49" t="str">
        <f t="shared" si="83"/>
        <v/>
      </c>
      <c r="EI114" s="49" t="str">
        <f t="shared" si="83"/>
        <v/>
      </c>
      <c r="EJ114" s="49" t="str">
        <f t="shared" si="83"/>
        <v/>
      </c>
      <c r="EK114" s="49" t="str">
        <f t="shared" si="83"/>
        <v/>
      </c>
      <c r="EL114" s="57" t="str">
        <f t="shared" si="84"/>
        <v/>
      </c>
    </row>
    <row r="115" spans="1:142" ht="15" customHeight="1">
      <c r="A115" s="699"/>
      <c r="B115" s="702"/>
      <c r="C115" s="702"/>
      <c r="D115" s="722"/>
      <c r="E115" s="722"/>
      <c r="F115" s="722"/>
      <c r="G115" s="722"/>
      <c r="H115" s="722"/>
      <c r="I115" s="722"/>
      <c r="J115" s="722"/>
      <c r="K115" s="722"/>
      <c r="L115" s="722"/>
      <c r="M115" s="722"/>
      <c r="N115" s="722"/>
      <c r="O115" s="722"/>
      <c r="P115" s="722"/>
      <c r="Q115" s="722"/>
      <c r="R115" s="722"/>
      <c r="S115" s="722"/>
      <c r="T115" s="722"/>
      <c r="U115" s="722"/>
      <c r="V115" s="722"/>
      <c r="W115" s="722"/>
      <c r="X115" s="722"/>
      <c r="Y115" s="722"/>
      <c r="Z115" s="722"/>
      <c r="AA115" s="722"/>
      <c r="AB115" s="722"/>
      <c r="AC115" s="722"/>
      <c r="AD115" s="722"/>
      <c r="AE115" s="722"/>
      <c r="AF115" s="722"/>
      <c r="AG115" s="722"/>
      <c r="AH115" s="722"/>
      <c r="AI115" s="722"/>
      <c r="AJ115" s="722"/>
      <c r="AK115" s="722"/>
      <c r="AL115" s="722"/>
      <c r="AM115" s="722"/>
      <c r="AN115" s="722"/>
      <c r="AO115" s="722"/>
      <c r="AP115" s="215" t="s">
        <v>30</v>
      </c>
      <c r="AQ115" s="290" t="str">
        <f t="shared" si="57"/>
        <v/>
      </c>
      <c r="AR115" s="215" t="str">
        <f t="shared" si="80"/>
        <v/>
      </c>
      <c r="AS115" s="39"/>
      <c r="AT115" s="49" t="str">
        <f t="shared" si="98"/>
        <v/>
      </c>
      <c r="AU115" s="49" t="str">
        <f t="shared" si="98"/>
        <v/>
      </c>
      <c r="AV115" s="49" t="str">
        <f t="shared" si="98"/>
        <v/>
      </c>
      <c r="AW115" s="49" t="str">
        <f t="shared" si="98"/>
        <v/>
      </c>
      <c r="AX115" s="49" t="str">
        <f t="shared" si="98"/>
        <v/>
      </c>
      <c r="AY115" s="49" t="str">
        <f t="shared" si="98"/>
        <v/>
      </c>
      <c r="AZ115" s="49" t="str">
        <f t="shared" si="98"/>
        <v/>
      </c>
      <c r="BA115" s="42"/>
      <c r="BB115" s="49" t="str">
        <f t="shared" si="105"/>
        <v/>
      </c>
      <c r="BC115" s="49" t="str">
        <f t="shared" si="105"/>
        <v/>
      </c>
      <c r="BD115" s="49" t="str">
        <f t="shared" si="105"/>
        <v/>
      </c>
      <c r="BE115" s="49" t="str">
        <f t="shared" si="104"/>
        <v/>
      </c>
      <c r="BF115" s="49" t="str">
        <f t="shared" si="104"/>
        <v/>
      </c>
      <c r="BG115" s="49" t="str">
        <f t="shared" si="104"/>
        <v/>
      </c>
      <c r="BH115" s="49" t="str">
        <f t="shared" si="104"/>
        <v/>
      </c>
      <c r="BI115" s="49" t="str">
        <f t="shared" si="60"/>
        <v/>
      </c>
      <c r="BJ115" s="3"/>
      <c r="BK115" s="49" t="str">
        <f t="shared" si="99"/>
        <v/>
      </c>
      <c r="BL115" s="49" t="str">
        <f t="shared" si="99"/>
        <v/>
      </c>
      <c r="BM115" s="49" t="str">
        <f t="shared" si="99"/>
        <v/>
      </c>
      <c r="BN115" s="49" t="str">
        <f t="shared" si="99"/>
        <v/>
      </c>
      <c r="BO115" s="49" t="str">
        <f t="shared" si="99"/>
        <v/>
      </c>
      <c r="BP115" s="49" t="str">
        <f t="shared" si="99"/>
        <v/>
      </c>
      <c r="BQ115" s="49" t="str">
        <f t="shared" si="99"/>
        <v/>
      </c>
      <c r="BR115" s="49" t="str">
        <f t="shared" si="99"/>
        <v/>
      </c>
      <c r="BS115" s="49" t="str">
        <f t="shared" si="99"/>
        <v/>
      </c>
      <c r="BT115" s="49" t="str">
        <f t="shared" si="99"/>
        <v/>
      </c>
      <c r="BU115" s="49" t="str">
        <f t="shared" si="99"/>
        <v/>
      </c>
      <c r="BV115" s="49" t="str">
        <f t="shared" si="99"/>
        <v/>
      </c>
      <c r="BW115" s="49" t="str">
        <f t="shared" si="99"/>
        <v/>
      </c>
      <c r="BY115" s="49" t="str">
        <f t="shared" si="95"/>
        <v/>
      </c>
      <c r="BZ115" s="49" t="str">
        <f t="shared" si="95"/>
        <v/>
      </c>
      <c r="CA115" s="49" t="str">
        <f t="shared" si="95"/>
        <v/>
      </c>
      <c r="CB115" s="49" t="str">
        <f t="shared" si="95"/>
        <v/>
      </c>
      <c r="CC115" s="49" t="str">
        <f t="shared" si="95"/>
        <v/>
      </c>
      <c r="CD115" s="49" t="str">
        <f t="shared" si="95"/>
        <v/>
      </c>
      <c r="CE115" s="49" t="str">
        <f t="shared" si="95"/>
        <v/>
      </c>
      <c r="CF115" s="49" t="str">
        <f t="shared" si="95"/>
        <v/>
      </c>
      <c r="CG115" s="49" t="str">
        <f t="shared" si="94"/>
        <v/>
      </c>
      <c r="CH115" s="49" t="str">
        <f t="shared" si="94"/>
        <v/>
      </c>
      <c r="CI115" s="49" t="str">
        <f t="shared" si="94"/>
        <v/>
      </c>
      <c r="CJ115" s="49" t="str">
        <f t="shared" si="94"/>
        <v/>
      </c>
      <c r="CK115" s="49" t="str">
        <f t="shared" si="94"/>
        <v/>
      </c>
      <c r="CL115" s="49" t="str">
        <f t="shared" si="64"/>
        <v/>
      </c>
      <c r="CM115" s="3"/>
      <c r="CN115" s="49" t="str">
        <f t="shared" si="100"/>
        <v/>
      </c>
      <c r="CO115" s="49" t="str">
        <f t="shared" si="100"/>
        <v/>
      </c>
      <c r="CP115" s="49" t="str">
        <f t="shared" si="100"/>
        <v/>
      </c>
      <c r="CQ115" s="49" t="str">
        <f t="shared" si="100"/>
        <v/>
      </c>
      <c r="CR115" s="49" t="str">
        <f t="shared" si="100"/>
        <v/>
      </c>
      <c r="CS115" s="49" t="str">
        <f t="shared" si="100"/>
        <v/>
      </c>
      <c r="CT115" s="49" t="str">
        <f t="shared" si="100"/>
        <v/>
      </c>
      <c r="CU115" s="49" t="str">
        <f t="shared" si="100"/>
        <v/>
      </c>
      <c r="CW115" s="49" t="str">
        <f t="shared" si="97"/>
        <v/>
      </c>
      <c r="CX115" s="49" t="str">
        <f t="shared" si="97"/>
        <v/>
      </c>
      <c r="CY115" s="49" t="str">
        <f t="shared" si="97"/>
        <v/>
      </c>
      <c r="CZ115" s="49" t="str">
        <f t="shared" si="97"/>
        <v/>
      </c>
      <c r="DA115" s="49" t="str">
        <f t="shared" si="97"/>
        <v/>
      </c>
      <c r="DB115" s="49" t="str">
        <f t="shared" si="97"/>
        <v/>
      </c>
      <c r="DC115" s="49" t="str">
        <f t="shared" si="97"/>
        <v/>
      </c>
      <c r="DD115" s="49" t="str">
        <f t="shared" si="96"/>
        <v/>
      </c>
      <c r="DE115" s="52" t="str">
        <f t="shared" si="68"/>
        <v/>
      </c>
      <c r="DG115" s="49" t="str">
        <f t="shared" si="101"/>
        <v/>
      </c>
      <c r="DH115" s="49" t="str">
        <f t="shared" si="101"/>
        <v/>
      </c>
      <c r="DI115" s="49" t="str">
        <f t="shared" si="101"/>
        <v/>
      </c>
      <c r="DK115" s="49" t="str">
        <f t="shared" si="71"/>
        <v/>
      </c>
      <c r="DL115" s="49" t="str">
        <f t="shared" si="71"/>
        <v/>
      </c>
      <c r="DM115" s="49" t="str">
        <f t="shared" si="71"/>
        <v/>
      </c>
      <c r="DN115" s="57" t="str">
        <f t="shared" si="72"/>
        <v/>
      </c>
      <c r="DP115" s="49" t="str">
        <f t="shared" si="102"/>
        <v/>
      </c>
      <c r="DQ115" s="49" t="str">
        <f t="shared" si="102"/>
        <v/>
      </c>
      <c r="DR115" s="49" t="str">
        <f t="shared" si="102"/>
        <v/>
      </c>
      <c r="DS115" s="49" t="str">
        <f t="shared" si="102"/>
        <v/>
      </c>
      <c r="DU115" s="49" t="str">
        <f t="shared" si="92"/>
        <v/>
      </c>
      <c r="DV115" s="49" t="str">
        <f t="shared" si="92"/>
        <v/>
      </c>
      <c r="DW115" s="49" t="str">
        <f t="shared" si="92"/>
        <v/>
      </c>
      <c r="DX115" s="49" t="str">
        <f t="shared" si="92"/>
        <v/>
      </c>
      <c r="DY115" s="57" t="str">
        <f t="shared" si="82"/>
        <v/>
      </c>
      <c r="EA115" s="49" t="str">
        <f t="shared" si="103"/>
        <v/>
      </c>
      <c r="EB115" s="49" t="str">
        <f t="shared" si="103"/>
        <v/>
      </c>
      <c r="EC115" s="49" t="str">
        <f t="shared" si="103"/>
        <v/>
      </c>
      <c r="ED115" s="49" t="str">
        <f t="shared" si="103"/>
        <v/>
      </c>
      <c r="EE115" s="49" t="str">
        <f t="shared" si="103"/>
        <v/>
      </c>
      <c r="EG115" s="49" t="str">
        <f t="shared" si="83"/>
        <v/>
      </c>
      <c r="EH115" s="49" t="str">
        <f t="shared" si="83"/>
        <v/>
      </c>
      <c r="EI115" s="49" t="str">
        <f t="shared" si="83"/>
        <v/>
      </c>
      <c r="EJ115" s="49" t="str">
        <f t="shared" si="83"/>
        <v/>
      </c>
      <c r="EK115" s="49" t="str">
        <f t="shared" si="83"/>
        <v/>
      </c>
      <c r="EL115" s="57" t="str">
        <f t="shared" si="84"/>
        <v/>
      </c>
    </row>
    <row r="116" spans="1:142" ht="15" customHeight="1">
      <c r="A116" s="699"/>
      <c r="B116" s="702"/>
      <c r="C116" s="702"/>
      <c r="D116" s="722"/>
      <c r="E116" s="722"/>
      <c r="F116" s="722"/>
      <c r="G116" s="722"/>
      <c r="H116" s="722"/>
      <c r="I116" s="722"/>
      <c r="J116" s="722"/>
      <c r="K116" s="722"/>
      <c r="L116" s="722"/>
      <c r="M116" s="722"/>
      <c r="N116" s="722"/>
      <c r="O116" s="722"/>
      <c r="P116" s="722"/>
      <c r="Q116" s="722"/>
      <c r="R116" s="722"/>
      <c r="S116" s="722"/>
      <c r="T116" s="722"/>
      <c r="U116" s="722"/>
      <c r="V116" s="722"/>
      <c r="W116" s="722"/>
      <c r="X116" s="722"/>
      <c r="Y116" s="722"/>
      <c r="Z116" s="722"/>
      <c r="AA116" s="722"/>
      <c r="AB116" s="722"/>
      <c r="AC116" s="722"/>
      <c r="AD116" s="722"/>
      <c r="AE116" s="722"/>
      <c r="AF116" s="722"/>
      <c r="AG116" s="722"/>
      <c r="AH116" s="722"/>
      <c r="AI116" s="722"/>
      <c r="AJ116" s="722"/>
      <c r="AK116" s="722"/>
      <c r="AL116" s="722"/>
      <c r="AM116" s="722"/>
      <c r="AN116" s="722"/>
      <c r="AO116" s="722"/>
      <c r="AP116" s="215" t="s">
        <v>30</v>
      </c>
      <c r="AQ116" s="290" t="str">
        <f t="shared" si="57"/>
        <v/>
      </c>
      <c r="AR116" s="215" t="str">
        <f t="shared" si="80"/>
        <v/>
      </c>
      <c r="AS116" s="39"/>
      <c r="AT116" s="49" t="str">
        <f t="shared" si="98"/>
        <v/>
      </c>
      <c r="AU116" s="49" t="str">
        <f t="shared" si="98"/>
        <v/>
      </c>
      <c r="AV116" s="49" t="str">
        <f t="shared" si="98"/>
        <v/>
      </c>
      <c r="AW116" s="49" t="str">
        <f t="shared" si="98"/>
        <v/>
      </c>
      <c r="AX116" s="49" t="str">
        <f t="shared" si="98"/>
        <v/>
      </c>
      <c r="AY116" s="49" t="str">
        <f t="shared" si="98"/>
        <v/>
      </c>
      <c r="AZ116" s="49" t="str">
        <f t="shared" si="98"/>
        <v/>
      </c>
      <c r="BA116" s="42"/>
      <c r="BB116" s="49" t="str">
        <f t="shared" si="105"/>
        <v/>
      </c>
      <c r="BC116" s="49" t="str">
        <f t="shared" si="105"/>
        <v/>
      </c>
      <c r="BD116" s="49" t="str">
        <f t="shared" si="105"/>
        <v/>
      </c>
      <c r="BE116" s="49" t="str">
        <f t="shared" si="104"/>
        <v/>
      </c>
      <c r="BF116" s="49" t="str">
        <f t="shared" si="104"/>
        <v/>
      </c>
      <c r="BG116" s="49" t="str">
        <f t="shared" si="104"/>
        <v/>
      </c>
      <c r="BH116" s="49" t="str">
        <f t="shared" si="104"/>
        <v/>
      </c>
      <c r="BI116" s="49" t="str">
        <f t="shared" si="60"/>
        <v/>
      </c>
      <c r="BJ116" s="3"/>
      <c r="BK116" s="49" t="str">
        <f t="shared" si="99"/>
        <v/>
      </c>
      <c r="BL116" s="49" t="str">
        <f t="shared" si="99"/>
        <v/>
      </c>
      <c r="BM116" s="49" t="str">
        <f t="shared" si="99"/>
        <v/>
      </c>
      <c r="BN116" s="49" t="str">
        <f t="shared" si="99"/>
        <v/>
      </c>
      <c r="BO116" s="49" t="str">
        <f t="shared" si="99"/>
        <v/>
      </c>
      <c r="BP116" s="49" t="str">
        <f t="shared" si="99"/>
        <v/>
      </c>
      <c r="BQ116" s="49" t="str">
        <f t="shared" si="99"/>
        <v/>
      </c>
      <c r="BR116" s="49" t="str">
        <f t="shared" si="99"/>
        <v/>
      </c>
      <c r="BS116" s="49" t="str">
        <f t="shared" si="99"/>
        <v/>
      </c>
      <c r="BT116" s="49" t="str">
        <f t="shared" si="99"/>
        <v/>
      </c>
      <c r="BU116" s="49" t="str">
        <f t="shared" si="99"/>
        <v/>
      </c>
      <c r="BV116" s="49" t="str">
        <f t="shared" si="99"/>
        <v/>
      </c>
      <c r="BW116" s="49" t="str">
        <f t="shared" si="99"/>
        <v/>
      </c>
      <c r="BY116" s="49" t="str">
        <f t="shared" si="95"/>
        <v/>
      </c>
      <c r="BZ116" s="49" t="str">
        <f t="shared" si="95"/>
        <v/>
      </c>
      <c r="CA116" s="49" t="str">
        <f t="shared" si="95"/>
        <v/>
      </c>
      <c r="CB116" s="49" t="str">
        <f t="shared" si="95"/>
        <v/>
      </c>
      <c r="CC116" s="49" t="str">
        <f t="shared" si="95"/>
        <v/>
      </c>
      <c r="CD116" s="49" t="str">
        <f t="shared" si="95"/>
        <v/>
      </c>
      <c r="CE116" s="49" t="str">
        <f t="shared" si="95"/>
        <v/>
      </c>
      <c r="CF116" s="49" t="str">
        <f t="shared" si="95"/>
        <v/>
      </c>
      <c r="CG116" s="49" t="str">
        <f t="shared" si="94"/>
        <v/>
      </c>
      <c r="CH116" s="49" t="str">
        <f t="shared" si="94"/>
        <v/>
      </c>
      <c r="CI116" s="49" t="str">
        <f t="shared" si="94"/>
        <v/>
      </c>
      <c r="CJ116" s="49" t="str">
        <f t="shared" si="94"/>
        <v/>
      </c>
      <c r="CK116" s="49" t="str">
        <f t="shared" si="94"/>
        <v/>
      </c>
      <c r="CL116" s="49" t="str">
        <f t="shared" si="64"/>
        <v/>
      </c>
      <c r="CM116" s="3"/>
      <c r="CN116" s="49" t="str">
        <f t="shared" si="100"/>
        <v/>
      </c>
      <c r="CO116" s="49" t="str">
        <f t="shared" si="100"/>
        <v/>
      </c>
      <c r="CP116" s="49" t="str">
        <f t="shared" si="100"/>
        <v/>
      </c>
      <c r="CQ116" s="49" t="str">
        <f t="shared" si="100"/>
        <v/>
      </c>
      <c r="CR116" s="49" t="str">
        <f t="shared" si="100"/>
        <v/>
      </c>
      <c r="CS116" s="49" t="str">
        <f t="shared" si="100"/>
        <v/>
      </c>
      <c r="CT116" s="49" t="str">
        <f t="shared" si="100"/>
        <v/>
      </c>
      <c r="CU116" s="49" t="str">
        <f t="shared" si="100"/>
        <v/>
      </c>
      <c r="CW116" s="49" t="str">
        <f t="shared" si="97"/>
        <v/>
      </c>
      <c r="CX116" s="49" t="str">
        <f t="shared" si="97"/>
        <v/>
      </c>
      <c r="CY116" s="49" t="str">
        <f t="shared" si="97"/>
        <v/>
      </c>
      <c r="CZ116" s="49" t="str">
        <f t="shared" si="97"/>
        <v/>
      </c>
      <c r="DA116" s="49" t="str">
        <f t="shared" si="97"/>
        <v/>
      </c>
      <c r="DB116" s="49" t="str">
        <f t="shared" si="97"/>
        <v/>
      </c>
      <c r="DC116" s="49" t="str">
        <f t="shared" si="97"/>
        <v/>
      </c>
      <c r="DD116" s="49" t="str">
        <f t="shared" si="96"/>
        <v/>
      </c>
      <c r="DE116" s="52" t="str">
        <f t="shared" si="68"/>
        <v/>
      </c>
      <c r="DG116" s="49" t="str">
        <f t="shared" si="101"/>
        <v/>
      </c>
      <c r="DH116" s="49" t="str">
        <f t="shared" si="101"/>
        <v/>
      </c>
      <c r="DI116" s="49" t="str">
        <f t="shared" si="101"/>
        <v/>
      </c>
      <c r="DK116" s="49" t="str">
        <f t="shared" si="71"/>
        <v/>
      </c>
      <c r="DL116" s="49" t="str">
        <f t="shared" si="71"/>
        <v/>
      </c>
      <c r="DM116" s="49" t="str">
        <f t="shared" si="71"/>
        <v/>
      </c>
      <c r="DN116" s="57" t="str">
        <f t="shared" si="72"/>
        <v/>
      </c>
      <c r="DP116" s="49" t="str">
        <f t="shared" si="102"/>
        <v/>
      </c>
      <c r="DQ116" s="49" t="str">
        <f t="shared" si="102"/>
        <v/>
      </c>
      <c r="DR116" s="49" t="str">
        <f t="shared" si="102"/>
        <v/>
      </c>
      <c r="DS116" s="49" t="str">
        <f t="shared" si="102"/>
        <v/>
      </c>
      <c r="DU116" s="49" t="str">
        <f t="shared" si="92"/>
        <v/>
      </c>
      <c r="DV116" s="49" t="str">
        <f t="shared" si="92"/>
        <v/>
      </c>
      <c r="DW116" s="49" t="str">
        <f t="shared" si="92"/>
        <v/>
      </c>
      <c r="DX116" s="49" t="str">
        <f t="shared" si="92"/>
        <v/>
      </c>
      <c r="DY116" s="57" t="str">
        <f t="shared" si="82"/>
        <v/>
      </c>
      <c r="EA116" s="49" t="str">
        <f t="shared" si="103"/>
        <v/>
      </c>
      <c r="EB116" s="49" t="str">
        <f t="shared" si="103"/>
        <v/>
      </c>
      <c r="EC116" s="49" t="str">
        <f t="shared" si="103"/>
        <v/>
      </c>
      <c r="ED116" s="49" t="str">
        <f t="shared" si="103"/>
        <v/>
      </c>
      <c r="EE116" s="49" t="str">
        <f t="shared" si="103"/>
        <v/>
      </c>
      <c r="EG116" s="49" t="str">
        <f t="shared" si="83"/>
        <v/>
      </c>
      <c r="EH116" s="49" t="str">
        <f t="shared" si="83"/>
        <v/>
      </c>
      <c r="EI116" s="49" t="str">
        <f t="shared" si="83"/>
        <v/>
      </c>
      <c r="EJ116" s="49" t="str">
        <f t="shared" si="83"/>
        <v/>
      </c>
      <c r="EK116" s="49" t="str">
        <f t="shared" si="83"/>
        <v/>
      </c>
      <c r="EL116" s="57" t="str">
        <f t="shared" si="84"/>
        <v/>
      </c>
    </row>
    <row r="117" spans="1:142" ht="15" customHeight="1">
      <c r="A117" s="699"/>
      <c r="B117" s="702"/>
      <c r="C117" s="702"/>
      <c r="D117" s="722"/>
      <c r="E117" s="722"/>
      <c r="F117" s="722"/>
      <c r="G117" s="722"/>
      <c r="H117" s="722"/>
      <c r="I117" s="722"/>
      <c r="J117" s="722"/>
      <c r="K117" s="722"/>
      <c r="L117" s="722"/>
      <c r="M117" s="722"/>
      <c r="N117" s="722"/>
      <c r="O117" s="722"/>
      <c r="P117" s="722"/>
      <c r="Q117" s="722"/>
      <c r="R117" s="722"/>
      <c r="S117" s="722"/>
      <c r="T117" s="722"/>
      <c r="U117" s="722"/>
      <c r="V117" s="722"/>
      <c r="W117" s="722"/>
      <c r="X117" s="722"/>
      <c r="Y117" s="722"/>
      <c r="Z117" s="722"/>
      <c r="AA117" s="722"/>
      <c r="AB117" s="722"/>
      <c r="AC117" s="722"/>
      <c r="AD117" s="722"/>
      <c r="AE117" s="722"/>
      <c r="AF117" s="722"/>
      <c r="AG117" s="722"/>
      <c r="AH117" s="722"/>
      <c r="AI117" s="722"/>
      <c r="AJ117" s="722"/>
      <c r="AK117" s="722"/>
      <c r="AL117" s="722"/>
      <c r="AM117" s="722"/>
      <c r="AN117" s="722"/>
      <c r="AO117" s="722"/>
      <c r="AP117" s="215" t="s">
        <v>30</v>
      </c>
      <c r="AQ117" s="290" t="str">
        <f t="shared" si="57"/>
        <v/>
      </c>
      <c r="AR117" s="215" t="str">
        <f t="shared" si="80"/>
        <v/>
      </c>
      <c r="AS117" s="39"/>
      <c r="AT117" s="49" t="str">
        <f t="shared" si="98"/>
        <v/>
      </c>
      <c r="AU117" s="49" t="str">
        <f t="shared" si="98"/>
        <v/>
      </c>
      <c r="AV117" s="49" t="str">
        <f t="shared" si="98"/>
        <v/>
      </c>
      <c r="AW117" s="49" t="str">
        <f t="shared" si="98"/>
        <v/>
      </c>
      <c r="AX117" s="49" t="str">
        <f t="shared" si="98"/>
        <v/>
      </c>
      <c r="AY117" s="49" t="str">
        <f t="shared" si="98"/>
        <v/>
      </c>
      <c r="AZ117" s="49" t="str">
        <f t="shared" si="98"/>
        <v/>
      </c>
      <c r="BA117" s="42"/>
      <c r="BB117" s="49" t="str">
        <f t="shared" si="105"/>
        <v/>
      </c>
      <c r="BC117" s="49" t="str">
        <f t="shared" si="105"/>
        <v/>
      </c>
      <c r="BD117" s="49" t="str">
        <f t="shared" si="105"/>
        <v/>
      </c>
      <c r="BE117" s="49" t="str">
        <f t="shared" si="104"/>
        <v/>
      </c>
      <c r="BF117" s="49" t="str">
        <f t="shared" si="104"/>
        <v/>
      </c>
      <c r="BG117" s="49" t="str">
        <f t="shared" si="104"/>
        <v/>
      </c>
      <c r="BH117" s="49" t="str">
        <f t="shared" si="104"/>
        <v/>
      </c>
      <c r="BI117" s="49" t="str">
        <f t="shared" si="60"/>
        <v/>
      </c>
      <c r="BJ117" s="3"/>
      <c r="BK117" s="49" t="str">
        <f t="shared" si="99"/>
        <v/>
      </c>
      <c r="BL117" s="49" t="str">
        <f t="shared" si="99"/>
        <v/>
      </c>
      <c r="BM117" s="49" t="str">
        <f t="shared" si="99"/>
        <v/>
      </c>
      <c r="BN117" s="49" t="str">
        <f t="shared" si="99"/>
        <v/>
      </c>
      <c r="BO117" s="49" t="str">
        <f t="shared" si="99"/>
        <v/>
      </c>
      <c r="BP117" s="49" t="str">
        <f t="shared" si="99"/>
        <v/>
      </c>
      <c r="BQ117" s="49" t="str">
        <f t="shared" si="99"/>
        <v/>
      </c>
      <c r="BR117" s="49" t="str">
        <f t="shared" si="99"/>
        <v/>
      </c>
      <c r="BS117" s="49" t="str">
        <f t="shared" si="99"/>
        <v/>
      </c>
      <c r="BT117" s="49" t="str">
        <f t="shared" si="99"/>
        <v/>
      </c>
      <c r="BU117" s="49" t="str">
        <f t="shared" si="99"/>
        <v/>
      </c>
      <c r="BV117" s="49" t="str">
        <f t="shared" si="99"/>
        <v/>
      </c>
      <c r="BW117" s="49" t="str">
        <f t="shared" si="99"/>
        <v/>
      </c>
      <c r="BY117" s="49" t="str">
        <f t="shared" si="95"/>
        <v/>
      </c>
      <c r="BZ117" s="49" t="str">
        <f t="shared" si="95"/>
        <v/>
      </c>
      <c r="CA117" s="49" t="str">
        <f t="shared" si="95"/>
        <v/>
      </c>
      <c r="CB117" s="49" t="str">
        <f t="shared" si="95"/>
        <v/>
      </c>
      <c r="CC117" s="49" t="str">
        <f t="shared" si="95"/>
        <v/>
      </c>
      <c r="CD117" s="49" t="str">
        <f t="shared" si="95"/>
        <v/>
      </c>
      <c r="CE117" s="49" t="str">
        <f t="shared" si="95"/>
        <v/>
      </c>
      <c r="CF117" s="49" t="str">
        <f t="shared" si="95"/>
        <v/>
      </c>
      <c r="CG117" s="49" t="str">
        <f t="shared" si="94"/>
        <v/>
      </c>
      <c r="CH117" s="49" t="str">
        <f t="shared" si="94"/>
        <v/>
      </c>
      <c r="CI117" s="49" t="str">
        <f t="shared" si="94"/>
        <v/>
      </c>
      <c r="CJ117" s="49" t="str">
        <f t="shared" si="94"/>
        <v/>
      </c>
      <c r="CK117" s="49" t="str">
        <f t="shared" si="94"/>
        <v/>
      </c>
      <c r="CL117" s="49" t="str">
        <f t="shared" si="64"/>
        <v/>
      </c>
      <c r="CM117" s="3"/>
      <c r="CN117" s="49" t="str">
        <f t="shared" si="100"/>
        <v/>
      </c>
      <c r="CO117" s="49" t="str">
        <f t="shared" si="100"/>
        <v/>
      </c>
      <c r="CP117" s="49" t="str">
        <f t="shared" si="100"/>
        <v/>
      </c>
      <c r="CQ117" s="49" t="str">
        <f t="shared" si="100"/>
        <v/>
      </c>
      <c r="CR117" s="49" t="str">
        <f t="shared" si="100"/>
        <v/>
      </c>
      <c r="CS117" s="49" t="str">
        <f t="shared" si="100"/>
        <v/>
      </c>
      <c r="CT117" s="49" t="str">
        <f t="shared" si="100"/>
        <v/>
      </c>
      <c r="CU117" s="49" t="str">
        <f t="shared" si="100"/>
        <v/>
      </c>
      <c r="CW117" s="49" t="str">
        <f t="shared" si="97"/>
        <v/>
      </c>
      <c r="CX117" s="49" t="str">
        <f t="shared" si="97"/>
        <v/>
      </c>
      <c r="CY117" s="49" t="str">
        <f t="shared" si="97"/>
        <v/>
      </c>
      <c r="CZ117" s="49" t="str">
        <f t="shared" si="97"/>
        <v/>
      </c>
      <c r="DA117" s="49" t="str">
        <f t="shared" si="97"/>
        <v/>
      </c>
      <c r="DB117" s="49" t="str">
        <f t="shared" si="97"/>
        <v/>
      </c>
      <c r="DC117" s="49" t="str">
        <f t="shared" si="97"/>
        <v/>
      </c>
      <c r="DD117" s="49" t="str">
        <f t="shared" si="96"/>
        <v/>
      </c>
      <c r="DE117" s="52" t="str">
        <f t="shared" si="68"/>
        <v/>
      </c>
      <c r="DG117" s="49" t="str">
        <f t="shared" si="101"/>
        <v/>
      </c>
      <c r="DH117" s="49" t="str">
        <f t="shared" si="101"/>
        <v/>
      </c>
      <c r="DI117" s="49" t="str">
        <f t="shared" si="101"/>
        <v/>
      </c>
      <c r="DK117" s="49" t="str">
        <f t="shared" si="71"/>
        <v/>
      </c>
      <c r="DL117" s="49" t="str">
        <f t="shared" si="71"/>
        <v/>
      </c>
      <c r="DM117" s="49" t="str">
        <f t="shared" si="71"/>
        <v/>
      </c>
      <c r="DN117" s="57" t="str">
        <f t="shared" si="72"/>
        <v/>
      </c>
      <c r="DP117" s="49" t="str">
        <f t="shared" si="102"/>
        <v/>
      </c>
      <c r="DQ117" s="49" t="str">
        <f t="shared" si="102"/>
        <v/>
      </c>
      <c r="DR117" s="49" t="str">
        <f t="shared" si="102"/>
        <v/>
      </c>
      <c r="DS117" s="49" t="str">
        <f t="shared" si="102"/>
        <v/>
      </c>
      <c r="DU117" s="49" t="str">
        <f t="shared" si="92"/>
        <v/>
      </c>
      <c r="DV117" s="49" t="str">
        <f t="shared" si="92"/>
        <v/>
      </c>
      <c r="DW117" s="49" t="str">
        <f t="shared" si="92"/>
        <v/>
      </c>
      <c r="DX117" s="49" t="str">
        <f t="shared" si="92"/>
        <v/>
      </c>
      <c r="DY117" s="57" t="str">
        <f t="shared" si="82"/>
        <v/>
      </c>
      <c r="EA117" s="49" t="str">
        <f t="shared" si="103"/>
        <v/>
      </c>
      <c r="EB117" s="49" t="str">
        <f t="shared" si="103"/>
        <v/>
      </c>
      <c r="EC117" s="49" t="str">
        <f t="shared" si="103"/>
        <v/>
      </c>
      <c r="ED117" s="49" t="str">
        <f t="shared" si="103"/>
        <v/>
      </c>
      <c r="EE117" s="49" t="str">
        <f t="shared" si="103"/>
        <v/>
      </c>
      <c r="EG117" s="49" t="str">
        <f t="shared" si="83"/>
        <v/>
      </c>
      <c r="EH117" s="49" t="str">
        <f t="shared" si="83"/>
        <v/>
      </c>
      <c r="EI117" s="49" t="str">
        <f t="shared" si="83"/>
        <v/>
      </c>
      <c r="EJ117" s="49" t="str">
        <f t="shared" si="83"/>
        <v/>
      </c>
      <c r="EK117" s="49" t="str">
        <f t="shared" si="83"/>
        <v/>
      </c>
      <c r="EL117" s="57" t="str">
        <f t="shared" si="84"/>
        <v/>
      </c>
    </row>
    <row r="118" spans="1:142" ht="15" customHeight="1">
      <c r="A118" s="699"/>
      <c r="B118" s="702"/>
      <c r="C118" s="702"/>
      <c r="D118" s="722"/>
      <c r="E118" s="722"/>
      <c r="F118" s="722"/>
      <c r="G118" s="722"/>
      <c r="H118" s="722"/>
      <c r="I118" s="722"/>
      <c r="J118" s="722"/>
      <c r="K118" s="722"/>
      <c r="L118" s="722"/>
      <c r="M118" s="722"/>
      <c r="N118" s="722"/>
      <c r="O118" s="722"/>
      <c r="P118" s="722"/>
      <c r="Q118" s="722"/>
      <c r="R118" s="722"/>
      <c r="S118" s="722"/>
      <c r="T118" s="722"/>
      <c r="U118" s="722"/>
      <c r="V118" s="722"/>
      <c r="W118" s="722"/>
      <c r="X118" s="722"/>
      <c r="Y118" s="722"/>
      <c r="Z118" s="722"/>
      <c r="AA118" s="722"/>
      <c r="AB118" s="722"/>
      <c r="AC118" s="722"/>
      <c r="AD118" s="722"/>
      <c r="AE118" s="722"/>
      <c r="AF118" s="722"/>
      <c r="AG118" s="722"/>
      <c r="AH118" s="722"/>
      <c r="AI118" s="722"/>
      <c r="AJ118" s="722"/>
      <c r="AK118" s="722"/>
      <c r="AL118" s="722"/>
      <c r="AM118" s="722"/>
      <c r="AN118" s="722"/>
      <c r="AO118" s="722"/>
      <c r="AP118" s="215" t="s">
        <v>30</v>
      </c>
      <c r="AQ118" s="290" t="str">
        <f t="shared" si="57"/>
        <v/>
      </c>
      <c r="AR118" s="215" t="str">
        <f t="shared" si="80"/>
        <v/>
      </c>
      <c r="AS118" s="39"/>
      <c r="AT118" s="49" t="str">
        <f t="shared" ref="AT118:AZ133" si="106">IF(OR(ISBLANK($B118),N(AT$67)=0,N($AP$66)=0),"",IF(OR(COUNTIFS($D118:$AO118,"ABS",$D382:$AO382,AT$68)=AS$332,COUNTIFS($D118:$AO118,"ABS",$D382:$AO382,AT$68)=AS$332,COUNTIFS($D118:$AO118,"ABS",$D382:$AO382,AT$68)=AS$332,COUNTIFS($D118:$AO118,"ABS",$D382:$AO382,AT$68)=AS$332),"ABS",ROUND(MMULT($D382:$AO382,AS$333:AS$370),2)))</f>
        <v/>
      </c>
      <c r="AU118" s="49" t="str">
        <f t="shared" si="106"/>
        <v/>
      </c>
      <c r="AV118" s="49" t="str">
        <f t="shared" si="106"/>
        <v/>
      </c>
      <c r="AW118" s="49" t="str">
        <f t="shared" si="106"/>
        <v/>
      </c>
      <c r="AX118" s="49" t="str">
        <f t="shared" si="106"/>
        <v/>
      </c>
      <c r="AY118" s="49" t="str">
        <f t="shared" si="106"/>
        <v/>
      </c>
      <c r="AZ118" s="49" t="str">
        <f t="shared" si="106"/>
        <v/>
      </c>
      <c r="BA118" s="42"/>
      <c r="BB118" s="49" t="str">
        <f t="shared" si="105"/>
        <v/>
      </c>
      <c r="BC118" s="49" t="str">
        <f t="shared" si="105"/>
        <v/>
      </c>
      <c r="BD118" s="49" t="str">
        <f t="shared" si="105"/>
        <v/>
      </c>
      <c r="BE118" s="49" t="str">
        <f t="shared" si="104"/>
        <v/>
      </c>
      <c r="BF118" s="49" t="str">
        <f t="shared" si="104"/>
        <v/>
      </c>
      <c r="BG118" s="49" t="str">
        <f t="shared" si="104"/>
        <v/>
      </c>
      <c r="BH118" s="49" t="str">
        <f t="shared" si="104"/>
        <v/>
      </c>
      <c r="BI118" s="49" t="str">
        <f t="shared" si="60"/>
        <v/>
      </c>
      <c r="BJ118" s="3"/>
      <c r="BK118" s="49" t="str">
        <f t="shared" ref="BK118:BW133" si="107">IF(OR(ISBLANK($B118),N(BK$67)=0,N($AP$66)=0),"",IF(OR(COUNTIFS($D118:$AO118,"ABS",$D382:$AO382,BK$68)=AZ$332,COUNTIFS($D118:$AO118,"ABS",$D382:$AO382,BK$68)=AZ$332,COUNTIFS($D118:$AO118,"ABS",$D382:$AO382,BK$68)=AZ$332,COUNTIFS($D118:$AO118,"ABS",$D382:$AO382,BK$68)=AZ$332),"ABS",ROUND(MMULT($D382:$AO382,AZ$333:AZ$370),2)))</f>
        <v/>
      </c>
      <c r="BL118" s="49" t="str">
        <f t="shared" si="107"/>
        <v/>
      </c>
      <c r="BM118" s="49" t="str">
        <f t="shared" si="107"/>
        <v/>
      </c>
      <c r="BN118" s="49" t="str">
        <f t="shared" si="107"/>
        <v/>
      </c>
      <c r="BO118" s="49" t="str">
        <f t="shared" si="107"/>
        <v/>
      </c>
      <c r="BP118" s="49" t="str">
        <f t="shared" si="107"/>
        <v/>
      </c>
      <c r="BQ118" s="49" t="str">
        <f t="shared" si="107"/>
        <v/>
      </c>
      <c r="BR118" s="49" t="str">
        <f t="shared" si="107"/>
        <v/>
      </c>
      <c r="BS118" s="49" t="str">
        <f t="shared" si="107"/>
        <v/>
      </c>
      <c r="BT118" s="49" t="str">
        <f t="shared" si="107"/>
        <v/>
      </c>
      <c r="BU118" s="49" t="str">
        <f t="shared" si="107"/>
        <v/>
      </c>
      <c r="BV118" s="49" t="str">
        <f t="shared" si="107"/>
        <v/>
      </c>
      <c r="BW118" s="49" t="str">
        <f t="shared" si="107"/>
        <v/>
      </c>
      <c r="BY118" s="49" t="str">
        <f t="shared" si="95"/>
        <v/>
      </c>
      <c r="BZ118" s="49" t="str">
        <f t="shared" si="95"/>
        <v/>
      </c>
      <c r="CA118" s="49" t="str">
        <f t="shared" si="95"/>
        <v/>
      </c>
      <c r="CB118" s="49" t="str">
        <f t="shared" si="95"/>
        <v/>
      </c>
      <c r="CC118" s="49" t="str">
        <f t="shared" si="95"/>
        <v/>
      </c>
      <c r="CD118" s="49" t="str">
        <f t="shared" si="95"/>
        <v/>
      </c>
      <c r="CE118" s="49" t="str">
        <f t="shared" si="95"/>
        <v/>
      </c>
      <c r="CF118" s="49" t="str">
        <f t="shared" si="95"/>
        <v/>
      </c>
      <c r="CG118" s="49" t="str">
        <f t="shared" si="94"/>
        <v/>
      </c>
      <c r="CH118" s="49" t="str">
        <f t="shared" si="94"/>
        <v/>
      </c>
      <c r="CI118" s="49" t="str">
        <f t="shared" si="94"/>
        <v/>
      </c>
      <c r="CJ118" s="49" t="str">
        <f t="shared" si="94"/>
        <v/>
      </c>
      <c r="CK118" s="49" t="str">
        <f t="shared" si="94"/>
        <v/>
      </c>
      <c r="CL118" s="49" t="str">
        <f t="shared" si="64"/>
        <v/>
      </c>
      <c r="CM118" s="3"/>
      <c r="CN118" s="49" t="str">
        <f t="shared" ref="CN118:CU133" si="108">IF(OR(ISBLANK($B118),N(CN$67)=0,N($AP$66)=0),"",IF(OR(COUNTIFS($D118:$AO118,"ABS",$D382:$AO382,CN$68)=BL$332,COUNTIFS($D118:$AO118,"ABS",$D382:$AO382,CN$68)=BL$332,COUNTIFS($D118:$AO118,"ABS",$D382:$AO382,CN$68)=BL$332,COUNTIFS($D118:$AO118,"ABS",$D382:$AO382,CN$68)=BL$332),"ABS",ROUND(MMULT($D382:$AO382,BL$333:BL$370),2)))</f>
        <v/>
      </c>
      <c r="CO118" s="49" t="str">
        <f t="shared" si="108"/>
        <v/>
      </c>
      <c r="CP118" s="49" t="str">
        <f t="shared" si="108"/>
        <v/>
      </c>
      <c r="CQ118" s="49" t="str">
        <f t="shared" si="108"/>
        <v/>
      </c>
      <c r="CR118" s="49" t="str">
        <f t="shared" si="108"/>
        <v/>
      </c>
      <c r="CS118" s="49" t="str">
        <f t="shared" si="108"/>
        <v/>
      </c>
      <c r="CT118" s="49" t="str">
        <f t="shared" si="108"/>
        <v/>
      </c>
      <c r="CU118" s="49" t="str">
        <f t="shared" si="108"/>
        <v/>
      </c>
      <c r="CW118" s="49" t="str">
        <f t="shared" si="97"/>
        <v/>
      </c>
      <c r="CX118" s="49" t="str">
        <f t="shared" si="97"/>
        <v/>
      </c>
      <c r="CY118" s="49" t="str">
        <f t="shared" si="97"/>
        <v/>
      </c>
      <c r="CZ118" s="49" t="str">
        <f t="shared" si="97"/>
        <v/>
      </c>
      <c r="DA118" s="49" t="str">
        <f t="shared" si="97"/>
        <v/>
      </c>
      <c r="DB118" s="49" t="str">
        <f t="shared" si="97"/>
        <v/>
      </c>
      <c r="DC118" s="49" t="str">
        <f t="shared" si="97"/>
        <v/>
      </c>
      <c r="DD118" s="49" t="str">
        <f t="shared" si="96"/>
        <v/>
      </c>
      <c r="DE118" s="52" t="str">
        <f t="shared" si="68"/>
        <v/>
      </c>
      <c r="DG118" s="49" t="str">
        <f t="shared" ref="DG118:DI133" si="109">IF(OR(ISBLANK($B118),N(DG$67)=0,N($AP$66)=0),"",IF(OR(COUNTIFS($D118:$AO118,"ABS",$D382:$AO382,DG$68)=BT$332,COUNTIFS($D118:$AO118,"ABS",$D382:$AO382,DG$68)=BT$332,COUNTIFS($D118:$AO118,"ABS",$D382:$AO382,DG$68)=BT$332,COUNTIFS($D118:$AO118,"ABS",$D382:$AO382,DG$68)=BT$332),"ABS",ROUND(MMULT($D382:$AO382,BT$333:BT$370),2)))</f>
        <v/>
      </c>
      <c r="DH118" s="49" t="str">
        <f t="shared" si="109"/>
        <v/>
      </c>
      <c r="DI118" s="49" t="str">
        <f t="shared" si="109"/>
        <v/>
      </c>
      <c r="DK118" s="49" t="str">
        <f t="shared" si="71"/>
        <v/>
      </c>
      <c r="DL118" s="49" t="str">
        <f t="shared" si="71"/>
        <v/>
      </c>
      <c r="DM118" s="49" t="str">
        <f t="shared" si="71"/>
        <v/>
      </c>
      <c r="DN118" s="57" t="str">
        <f t="shared" si="72"/>
        <v/>
      </c>
      <c r="DP118" s="49" t="str">
        <f t="shared" ref="DP118:DS133" si="110">IF(OR(ISBLANK($B118),N(DP$67)=0,N($AP$66)=0),"",IF(OR(COUNTIFS($D118:$AO118,"ABS",$D382:$AO382,DP$68)=BW$332,COUNTIFS($D118:$AO118,"ABS",$D382:$AO382,DP$68)=BW$332,COUNTIFS($D118:$AO118,"ABS",$D382:$AO382,DP$68)=BW$332,COUNTIFS($D118:$AO118,"ABS",$D382:$AO382,DP$68)=BW$332),"ABS",ROUND(MMULT($D382:$AO382,BW$333:BW$370),2)))</f>
        <v/>
      </c>
      <c r="DQ118" s="49" t="str">
        <f t="shared" si="110"/>
        <v/>
      </c>
      <c r="DR118" s="49" t="str">
        <f t="shared" si="110"/>
        <v/>
      </c>
      <c r="DS118" s="49" t="str">
        <f t="shared" si="110"/>
        <v/>
      </c>
      <c r="DU118" s="49" t="str">
        <f t="shared" si="92"/>
        <v/>
      </c>
      <c r="DV118" s="49" t="str">
        <f t="shared" si="92"/>
        <v/>
      </c>
      <c r="DW118" s="49" t="str">
        <f t="shared" si="92"/>
        <v/>
      </c>
      <c r="DX118" s="49" t="str">
        <f t="shared" si="92"/>
        <v/>
      </c>
      <c r="DY118" s="57" t="str">
        <f t="shared" si="82"/>
        <v/>
      </c>
      <c r="EA118" s="49" t="str">
        <f t="shared" ref="EA118:EE133" si="111">IF(OR(ISBLANK($B118),N(EA$67)=0,N($AP$66)=0),"",IF(OR(COUNTIFS($D118:$AO118,"ABS",$D382:$AO382,EA$68)=CA$332,COUNTIFS($D118:$AO118,"ABS",$D382:$AO382,EA$68)=CA$332,COUNTIFS($D118:$AO118,"ABS",$D382:$AO382,EA$68)=CA$332,COUNTIFS($D118:$AO118,"ABS",$D382:$AO382,EA$68)=CA$332),"ABS",ROUND(MMULT($D382:$AO382,CA$333:CA$370),2)))</f>
        <v/>
      </c>
      <c r="EB118" s="49" t="str">
        <f t="shared" si="111"/>
        <v/>
      </c>
      <c r="EC118" s="49" t="str">
        <f t="shared" si="111"/>
        <v/>
      </c>
      <c r="ED118" s="49" t="str">
        <f t="shared" si="111"/>
        <v/>
      </c>
      <c r="EE118" s="49" t="str">
        <f t="shared" si="111"/>
        <v/>
      </c>
      <c r="EG118" s="49" t="str">
        <f t="shared" si="83"/>
        <v/>
      </c>
      <c r="EH118" s="49" t="str">
        <f t="shared" si="83"/>
        <v/>
      </c>
      <c r="EI118" s="49" t="str">
        <f t="shared" si="83"/>
        <v/>
      </c>
      <c r="EJ118" s="49" t="str">
        <f t="shared" si="83"/>
        <v/>
      </c>
      <c r="EK118" s="49" t="str">
        <f t="shared" si="83"/>
        <v/>
      </c>
      <c r="EL118" s="57" t="str">
        <f t="shared" si="84"/>
        <v/>
      </c>
    </row>
    <row r="119" spans="1:142" ht="15" customHeight="1">
      <c r="A119" s="699"/>
      <c r="B119" s="702"/>
      <c r="C119" s="702"/>
      <c r="D119" s="722"/>
      <c r="E119" s="722"/>
      <c r="F119" s="722"/>
      <c r="G119" s="722"/>
      <c r="H119" s="722"/>
      <c r="I119" s="722"/>
      <c r="J119" s="722"/>
      <c r="K119" s="722"/>
      <c r="L119" s="722"/>
      <c r="M119" s="722"/>
      <c r="N119" s="722"/>
      <c r="O119" s="722"/>
      <c r="P119" s="722"/>
      <c r="Q119" s="722"/>
      <c r="R119" s="722"/>
      <c r="S119" s="722"/>
      <c r="T119" s="722"/>
      <c r="U119" s="722"/>
      <c r="V119" s="722"/>
      <c r="W119" s="722"/>
      <c r="X119" s="722"/>
      <c r="Y119" s="722"/>
      <c r="Z119" s="722"/>
      <c r="AA119" s="722"/>
      <c r="AB119" s="722"/>
      <c r="AC119" s="722"/>
      <c r="AD119" s="722"/>
      <c r="AE119" s="722"/>
      <c r="AF119" s="722"/>
      <c r="AG119" s="722"/>
      <c r="AH119" s="722"/>
      <c r="AI119" s="722"/>
      <c r="AJ119" s="722"/>
      <c r="AK119" s="722"/>
      <c r="AL119" s="722"/>
      <c r="AM119" s="722"/>
      <c r="AN119" s="722"/>
      <c r="AO119" s="722"/>
      <c r="AP119" s="215" t="s">
        <v>30</v>
      </c>
      <c r="AQ119" s="290" t="str">
        <f t="shared" si="57"/>
        <v/>
      </c>
      <c r="AR119" s="215" t="str">
        <f t="shared" si="80"/>
        <v/>
      </c>
      <c r="AS119" s="39"/>
      <c r="AT119" s="49" t="str">
        <f t="shared" si="106"/>
        <v/>
      </c>
      <c r="AU119" s="49" t="str">
        <f t="shared" si="106"/>
        <v/>
      </c>
      <c r="AV119" s="49" t="str">
        <f t="shared" si="106"/>
        <v/>
      </c>
      <c r="AW119" s="49" t="str">
        <f t="shared" si="106"/>
        <v/>
      </c>
      <c r="AX119" s="49" t="str">
        <f t="shared" si="106"/>
        <v/>
      </c>
      <c r="AY119" s="49" t="str">
        <f t="shared" si="106"/>
        <v/>
      </c>
      <c r="AZ119" s="49" t="str">
        <f t="shared" si="106"/>
        <v/>
      </c>
      <c r="BA119" s="42"/>
      <c r="BB119" s="49" t="str">
        <f t="shared" si="105"/>
        <v/>
      </c>
      <c r="BC119" s="49" t="str">
        <f t="shared" si="105"/>
        <v/>
      </c>
      <c r="BD119" s="49" t="str">
        <f t="shared" si="105"/>
        <v/>
      </c>
      <c r="BE119" s="49" t="str">
        <f t="shared" si="104"/>
        <v/>
      </c>
      <c r="BF119" s="49" t="str">
        <f t="shared" si="104"/>
        <v/>
      </c>
      <c r="BG119" s="49" t="str">
        <f t="shared" si="104"/>
        <v/>
      </c>
      <c r="BH119" s="49" t="str">
        <f t="shared" si="104"/>
        <v/>
      </c>
      <c r="BI119" s="49" t="str">
        <f t="shared" si="60"/>
        <v/>
      </c>
      <c r="BJ119" s="3"/>
      <c r="BK119" s="49" t="str">
        <f t="shared" si="107"/>
        <v/>
      </c>
      <c r="BL119" s="49" t="str">
        <f t="shared" si="107"/>
        <v/>
      </c>
      <c r="BM119" s="49" t="str">
        <f t="shared" si="107"/>
        <v/>
      </c>
      <c r="BN119" s="49" t="str">
        <f t="shared" si="107"/>
        <v/>
      </c>
      <c r="BO119" s="49" t="str">
        <f t="shared" si="107"/>
        <v/>
      </c>
      <c r="BP119" s="49" t="str">
        <f t="shared" si="107"/>
        <v/>
      </c>
      <c r="BQ119" s="49" t="str">
        <f t="shared" si="107"/>
        <v/>
      </c>
      <c r="BR119" s="49" t="str">
        <f t="shared" si="107"/>
        <v/>
      </c>
      <c r="BS119" s="49" t="str">
        <f t="shared" si="107"/>
        <v/>
      </c>
      <c r="BT119" s="49" t="str">
        <f t="shared" si="107"/>
        <v/>
      </c>
      <c r="BU119" s="49" t="str">
        <f t="shared" si="107"/>
        <v/>
      </c>
      <c r="BV119" s="49" t="str">
        <f t="shared" si="107"/>
        <v/>
      </c>
      <c r="BW119" s="49" t="str">
        <f t="shared" si="107"/>
        <v/>
      </c>
      <c r="BY119" s="49" t="str">
        <f t="shared" si="95"/>
        <v/>
      </c>
      <c r="BZ119" s="49" t="str">
        <f t="shared" si="95"/>
        <v/>
      </c>
      <c r="CA119" s="49" t="str">
        <f t="shared" si="95"/>
        <v/>
      </c>
      <c r="CB119" s="49" t="str">
        <f t="shared" si="95"/>
        <v/>
      </c>
      <c r="CC119" s="49" t="str">
        <f t="shared" si="95"/>
        <v/>
      </c>
      <c r="CD119" s="49" t="str">
        <f t="shared" si="95"/>
        <v/>
      </c>
      <c r="CE119" s="49" t="str">
        <f t="shared" si="95"/>
        <v/>
      </c>
      <c r="CF119" s="49" t="str">
        <f t="shared" si="95"/>
        <v/>
      </c>
      <c r="CG119" s="49" t="str">
        <f t="shared" si="94"/>
        <v/>
      </c>
      <c r="CH119" s="49" t="str">
        <f t="shared" si="94"/>
        <v/>
      </c>
      <c r="CI119" s="49" t="str">
        <f t="shared" si="94"/>
        <v/>
      </c>
      <c r="CJ119" s="49" t="str">
        <f t="shared" si="94"/>
        <v/>
      </c>
      <c r="CK119" s="49" t="str">
        <f t="shared" si="94"/>
        <v/>
      </c>
      <c r="CL119" s="49" t="str">
        <f t="shared" si="64"/>
        <v/>
      </c>
      <c r="CM119" s="3"/>
      <c r="CN119" s="49" t="str">
        <f t="shared" si="108"/>
        <v/>
      </c>
      <c r="CO119" s="49" t="str">
        <f t="shared" si="108"/>
        <v/>
      </c>
      <c r="CP119" s="49" t="str">
        <f t="shared" si="108"/>
        <v/>
      </c>
      <c r="CQ119" s="49" t="str">
        <f t="shared" si="108"/>
        <v/>
      </c>
      <c r="CR119" s="49" t="str">
        <f t="shared" si="108"/>
        <v/>
      </c>
      <c r="CS119" s="49" t="str">
        <f t="shared" si="108"/>
        <v/>
      </c>
      <c r="CT119" s="49" t="str">
        <f t="shared" si="108"/>
        <v/>
      </c>
      <c r="CU119" s="49" t="str">
        <f t="shared" si="108"/>
        <v/>
      </c>
      <c r="CW119" s="49" t="str">
        <f t="shared" si="97"/>
        <v/>
      </c>
      <c r="CX119" s="49" t="str">
        <f t="shared" si="97"/>
        <v/>
      </c>
      <c r="CY119" s="49" t="str">
        <f t="shared" si="97"/>
        <v/>
      </c>
      <c r="CZ119" s="49" t="str">
        <f t="shared" si="97"/>
        <v/>
      </c>
      <c r="DA119" s="49" t="str">
        <f t="shared" si="97"/>
        <v/>
      </c>
      <c r="DB119" s="49" t="str">
        <f t="shared" si="97"/>
        <v/>
      </c>
      <c r="DC119" s="49" t="str">
        <f t="shared" si="97"/>
        <v/>
      </c>
      <c r="DD119" s="49" t="str">
        <f t="shared" si="96"/>
        <v/>
      </c>
      <c r="DE119" s="52" t="str">
        <f t="shared" si="68"/>
        <v/>
      </c>
      <c r="DG119" s="49" t="str">
        <f t="shared" si="109"/>
        <v/>
      </c>
      <c r="DH119" s="49" t="str">
        <f t="shared" si="109"/>
        <v/>
      </c>
      <c r="DI119" s="49" t="str">
        <f t="shared" si="109"/>
        <v/>
      </c>
      <c r="DK119" s="49" t="str">
        <f t="shared" si="71"/>
        <v/>
      </c>
      <c r="DL119" s="49" t="str">
        <f t="shared" si="71"/>
        <v/>
      </c>
      <c r="DM119" s="49" t="str">
        <f t="shared" si="71"/>
        <v/>
      </c>
      <c r="DN119" s="57" t="str">
        <f t="shared" si="72"/>
        <v/>
      </c>
      <c r="DP119" s="49" t="str">
        <f t="shared" si="110"/>
        <v/>
      </c>
      <c r="DQ119" s="49" t="str">
        <f t="shared" si="110"/>
        <v/>
      </c>
      <c r="DR119" s="49" t="str">
        <f t="shared" si="110"/>
        <v/>
      </c>
      <c r="DS119" s="49" t="str">
        <f t="shared" si="110"/>
        <v/>
      </c>
      <c r="DU119" s="49" t="str">
        <f t="shared" si="92"/>
        <v/>
      </c>
      <c r="DV119" s="49" t="str">
        <f t="shared" si="92"/>
        <v/>
      </c>
      <c r="DW119" s="49" t="str">
        <f t="shared" si="92"/>
        <v/>
      </c>
      <c r="DX119" s="49" t="str">
        <f t="shared" si="92"/>
        <v/>
      </c>
      <c r="DY119" s="57" t="str">
        <f t="shared" si="82"/>
        <v/>
      </c>
      <c r="EA119" s="49" t="str">
        <f t="shared" si="111"/>
        <v/>
      </c>
      <c r="EB119" s="49" t="str">
        <f t="shared" si="111"/>
        <v/>
      </c>
      <c r="EC119" s="49" t="str">
        <f t="shared" si="111"/>
        <v/>
      </c>
      <c r="ED119" s="49" t="str">
        <f t="shared" si="111"/>
        <v/>
      </c>
      <c r="EE119" s="49" t="str">
        <f t="shared" si="111"/>
        <v/>
      </c>
      <c r="EG119" s="49" t="str">
        <f t="shared" si="83"/>
        <v/>
      </c>
      <c r="EH119" s="49" t="str">
        <f t="shared" si="83"/>
        <v/>
      </c>
      <c r="EI119" s="49" t="str">
        <f t="shared" si="83"/>
        <v/>
      </c>
      <c r="EJ119" s="49" t="str">
        <f t="shared" si="83"/>
        <v/>
      </c>
      <c r="EK119" s="49" t="str">
        <f t="shared" si="83"/>
        <v/>
      </c>
      <c r="EL119" s="57" t="str">
        <f t="shared" si="84"/>
        <v/>
      </c>
    </row>
    <row r="120" spans="1:142" ht="15" customHeight="1">
      <c r="A120" s="699"/>
      <c r="B120" s="702"/>
      <c r="C120" s="702"/>
      <c r="D120" s="722"/>
      <c r="E120" s="722"/>
      <c r="F120" s="722"/>
      <c r="G120" s="722"/>
      <c r="H120" s="722"/>
      <c r="I120" s="722"/>
      <c r="J120" s="722"/>
      <c r="K120" s="722"/>
      <c r="L120" s="722"/>
      <c r="M120" s="722"/>
      <c r="N120" s="722"/>
      <c r="O120" s="722"/>
      <c r="P120" s="722"/>
      <c r="Q120" s="722"/>
      <c r="R120" s="722"/>
      <c r="S120" s="722"/>
      <c r="T120" s="722"/>
      <c r="U120" s="722"/>
      <c r="V120" s="722"/>
      <c r="W120" s="722"/>
      <c r="X120" s="722"/>
      <c r="Y120" s="722"/>
      <c r="Z120" s="722"/>
      <c r="AA120" s="722"/>
      <c r="AB120" s="722"/>
      <c r="AC120" s="722"/>
      <c r="AD120" s="722"/>
      <c r="AE120" s="722"/>
      <c r="AF120" s="722"/>
      <c r="AG120" s="722"/>
      <c r="AH120" s="722"/>
      <c r="AI120" s="722"/>
      <c r="AJ120" s="722"/>
      <c r="AK120" s="722"/>
      <c r="AL120" s="722"/>
      <c r="AM120" s="722"/>
      <c r="AN120" s="722"/>
      <c r="AO120" s="722"/>
      <c r="AP120" s="215" t="s">
        <v>30</v>
      </c>
      <c r="AQ120" s="290" t="str">
        <f t="shared" si="57"/>
        <v/>
      </c>
      <c r="AR120" s="215" t="str">
        <f t="shared" si="80"/>
        <v/>
      </c>
      <c r="AS120" s="39"/>
      <c r="AT120" s="49" t="str">
        <f t="shared" si="106"/>
        <v/>
      </c>
      <c r="AU120" s="49" t="str">
        <f t="shared" si="106"/>
        <v/>
      </c>
      <c r="AV120" s="49" t="str">
        <f t="shared" si="106"/>
        <v/>
      </c>
      <c r="AW120" s="49" t="str">
        <f t="shared" si="106"/>
        <v/>
      </c>
      <c r="AX120" s="49" t="str">
        <f t="shared" si="106"/>
        <v/>
      </c>
      <c r="AY120" s="49" t="str">
        <f t="shared" si="106"/>
        <v/>
      </c>
      <c r="AZ120" s="49" t="str">
        <f t="shared" si="106"/>
        <v/>
      </c>
      <c r="BA120" s="42"/>
      <c r="BB120" s="49" t="str">
        <f t="shared" si="105"/>
        <v/>
      </c>
      <c r="BC120" s="49" t="str">
        <f t="shared" si="105"/>
        <v/>
      </c>
      <c r="BD120" s="49" t="str">
        <f t="shared" si="105"/>
        <v/>
      </c>
      <c r="BE120" s="49" t="str">
        <f t="shared" si="104"/>
        <v/>
      </c>
      <c r="BF120" s="49" t="str">
        <f t="shared" si="104"/>
        <v/>
      </c>
      <c r="BG120" s="49" t="str">
        <f t="shared" si="104"/>
        <v/>
      </c>
      <c r="BH120" s="49" t="str">
        <f t="shared" si="104"/>
        <v/>
      </c>
      <c r="BI120" s="49" t="str">
        <f t="shared" si="60"/>
        <v/>
      </c>
      <c r="BJ120" s="3"/>
      <c r="BK120" s="49" t="str">
        <f t="shared" si="107"/>
        <v/>
      </c>
      <c r="BL120" s="49" t="str">
        <f t="shared" si="107"/>
        <v/>
      </c>
      <c r="BM120" s="49" t="str">
        <f t="shared" si="107"/>
        <v/>
      </c>
      <c r="BN120" s="49" t="str">
        <f t="shared" si="107"/>
        <v/>
      </c>
      <c r="BO120" s="49" t="str">
        <f t="shared" si="107"/>
        <v/>
      </c>
      <c r="BP120" s="49" t="str">
        <f t="shared" si="107"/>
        <v/>
      </c>
      <c r="BQ120" s="49" t="str">
        <f t="shared" si="107"/>
        <v/>
      </c>
      <c r="BR120" s="49" t="str">
        <f t="shared" si="107"/>
        <v/>
      </c>
      <c r="BS120" s="49" t="str">
        <f t="shared" si="107"/>
        <v/>
      </c>
      <c r="BT120" s="49" t="str">
        <f t="shared" si="107"/>
        <v/>
      </c>
      <c r="BU120" s="49" t="str">
        <f t="shared" si="107"/>
        <v/>
      </c>
      <c r="BV120" s="49" t="str">
        <f t="shared" si="107"/>
        <v/>
      </c>
      <c r="BW120" s="49" t="str">
        <f t="shared" si="107"/>
        <v/>
      </c>
      <c r="BY120" s="49" t="str">
        <f t="shared" si="95"/>
        <v/>
      </c>
      <c r="BZ120" s="49" t="str">
        <f t="shared" si="95"/>
        <v/>
      </c>
      <c r="CA120" s="49" t="str">
        <f t="shared" si="95"/>
        <v/>
      </c>
      <c r="CB120" s="49" t="str">
        <f t="shared" si="95"/>
        <v/>
      </c>
      <c r="CC120" s="49" t="str">
        <f t="shared" si="95"/>
        <v/>
      </c>
      <c r="CD120" s="49" t="str">
        <f t="shared" si="95"/>
        <v/>
      </c>
      <c r="CE120" s="49" t="str">
        <f t="shared" si="95"/>
        <v/>
      </c>
      <c r="CF120" s="49" t="str">
        <f t="shared" ref="CF120:CK178" si="112">IF(AND(ISBLANK($B120),ISBLANK($C120)),"",IF(AND(N(BR$67)&gt;0,BR120="ABS"),"ABS",IF(AND(N(BR$67)&gt;0,LEN(BR120)&gt;0),IF(ROUND(BR120/BR$67*100,0)&gt;=$J$8,"Yes","No"),"")))</f>
        <v/>
      </c>
      <c r="CG120" s="49" t="str">
        <f t="shared" si="94"/>
        <v/>
      </c>
      <c r="CH120" s="49" t="str">
        <f t="shared" si="94"/>
        <v/>
      </c>
      <c r="CI120" s="49" t="str">
        <f t="shared" si="94"/>
        <v/>
      </c>
      <c r="CJ120" s="49" t="str">
        <f t="shared" si="94"/>
        <v/>
      </c>
      <c r="CK120" s="49" t="str">
        <f t="shared" si="94"/>
        <v/>
      </c>
      <c r="CL120" s="49" t="str">
        <f t="shared" si="64"/>
        <v/>
      </c>
      <c r="CM120" s="3"/>
      <c r="CN120" s="49" t="str">
        <f t="shared" si="108"/>
        <v/>
      </c>
      <c r="CO120" s="49" t="str">
        <f t="shared" si="108"/>
        <v/>
      </c>
      <c r="CP120" s="49" t="str">
        <f t="shared" si="108"/>
        <v/>
      </c>
      <c r="CQ120" s="49" t="str">
        <f t="shared" si="108"/>
        <v/>
      </c>
      <c r="CR120" s="49" t="str">
        <f t="shared" si="108"/>
        <v/>
      </c>
      <c r="CS120" s="49" t="str">
        <f t="shared" si="108"/>
        <v/>
      </c>
      <c r="CT120" s="49" t="str">
        <f t="shared" si="108"/>
        <v/>
      </c>
      <c r="CU120" s="49" t="str">
        <f t="shared" si="108"/>
        <v/>
      </c>
      <c r="CW120" s="49" t="str">
        <f t="shared" si="97"/>
        <v/>
      </c>
      <c r="CX120" s="49" t="str">
        <f t="shared" si="97"/>
        <v/>
      </c>
      <c r="CY120" s="49" t="str">
        <f t="shared" si="97"/>
        <v/>
      </c>
      <c r="CZ120" s="49" t="str">
        <f t="shared" si="97"/>
        <v/>
      </c>
      <c r="DA120" s="49" t="str">
        <f t="shared" si="97"/>
        <v/>
      </c>
      <c r="DB120" s="49" t="str">
        <f t="shared" si="97"/>
        <v/>
      </c>
      <c r="DC120" s="49" t="str">
        <f t="shared" si="97"/>
        <v/>
      </c>
      <c r="DD120" s="49" t="str">
        <f t="shared" si="96"/>
        <v/>
      </c>
      <c r="DE120" s="52" t="str">
        <f t="shared" si="68"/>
        <v/>
      </c>
      <c r="DG120" s="49" t="str">
        <f t="shared" si="109"/>
        <v/>
      </c>
      <c r="DH120" s="49" t="str">
        <f t="shared" si="109"/>
        <v/>
      </c>
      <c r="DI120" s="49" t="str">
        <f t="shared" si="109"/>
        <v/>
      </c>
      <c r="DK120" s="49" t="str">
        <f t="shared" si="71"/>
        <v/>
      </c>
      <c r="DL120" s="49" t="str">
        <f t="shared" si="71"/>
        <v/>
      </c>
      <c r="DM120" s="49" t="str">
        <f t="shared" si="71"/>
        <v/>
      </c>
      <c r="DN120" s="57" t="str">
        <f t="shared" si="72"/>
        <v/>
      </c>
      <c r="DP120" s="49" t="str">
        <f t="shared" si="110"/>
        <v/>
      </c>
      <c r="DQ120" s="49" t="str">
        <f t="shared" si="110"/>
        <v/>
      </c>
      <c r="DR120" s="49" t="str">
        <f t="shared" si="110"/>
        <v/>
      </c>
      <c r="DS120" s="49" t="str">
        <f t="shared" si="110"/>
        <v/>
      </c>
      <c r="DU120" s="49" t="str">
        <f t="shared" si="92"/>
        <v/>
      </c>
      <c r="DV120" s="49" t="str">
        <f t="shared" si="92"/>
        <v/>
      </c>
      <c r="DW120" s="49" t="str">
        <f t="shared" si="92"/>
        <v/>
      </c>
      <c r="DX120" s="49" t="str">
        <f t="shared" si="92"/>
        <v/>
      </c>
      <c r="DY120" s="57" t="str">
        <f t="shared" si="82"/>
        <v/>
      </c>
      <c r="EA120" s="49" t="str">
        <f t="shared" si="111"/>
        <v/>
      </c>
      <c r="EB120" s="49" t="str">
        <f t="shared" si="111"/>
        <v/>
      </c>
      <c r="EC120" s="49" t="str">
        <f t="shared" si="111"/>
        <v/>
      </c>
      <c r="ED120" s="49" t="str">
        <f t="shared" si="111"/>
        <v/>
      </c>
      <c r="EE120" s="49" t="str">
        <f t="shared" si="111"/>
        <v/>
      </c>
      <c r="EG120" s="49" t="str">
        <f t="shared" si="83"/>
        <v/>
      </c>
      <c r="EH120" s="49" t="str">
        <f t="shared" si="83"/>
        <v/>
      </c>
      <c r="EI120" s="49" t="str">
        <f t="shared" si="83"/>
        <v/>
      </c>
      <c r="EJ120" s="49" t="str">
        <f t="shared" si="83"/>
        <v/>
      </c>
      <c r="EK120" s="49" t="str">
        <f t="shared" si="83"/>
        <v/>
      </c>
      <c r="EL120" s="57" t="str">
        <f t="shared" si="84"/>
        <v/>
      </c>
    </row>
    <row r="121" spans="1:142" ht="15" customHeight="1">
      <c r="A121" s="699"/>
      <c r="B121" s="702"/>
      <c r="C121" s="702"/>
      <c r="D121" s="722"/>
      <c r="E121" s="722"/>
      <c r="F121" s="722"/>
      <c r="G121" s="722"/>
      <c r="H121" s="722"/>
      <c r="I121" s="722"/>
      <c r="J121" s="722"/>
      <c r="K121" s="722"/>
      <c r="L121" s="722"/>
      <c r="M121" s="722"/>
      <c r="N121" s="722"/>
      <c r="O121" s="722"/>
      <c r="P121" s="722"/>
      <c r="Q121" s="722"/>
      <c r="R121" s="722"/>
      <c r="S121" s="722"/>
      <c r="T121" s="722"/>
      <c r="U121" s="722"/>
      <c r="V121" s="722"/>
      <c r="W121" s="722"/>
      <c r="X121" s="722"/>
      <c r="Y121" s="722"/>
      <c r="Z121" s="722"/>
      <c r="AA121" s="722"/>
      <c r="AB121" s="722"/>
      <c r="AC121" s="722"/>
      <c r="AD121" s="722"/>
      <c r="AE121" s="722"/>
      <c r="AF121" s="722"/>
      <c r="AG121" s="722"/>
      <c r="AH121" s="722"/>
      <c r="AI121" s="722"/>
      <c r="AJ121" s="722"/>
      <c r="AK121" s="722"/>
      <c r="AL121" s="722"/>
      <c r="AM121" s="722"/>
      <c r="AN121" s="722"/>
      <c r="AO121" s="722"/>
      <c r="AP121" s="215" t="s">
        <v>30</v>
      </c>
      <c r="AQ121" s="290" t="str">
        <f t="shared" si="57"/>
        <v/>
      </c>
      <c r="AR121" s="215" t="str">
        <f t="shared" si="80"/>
        <v/>
      </c>
      <c r="AS121" s="39"/>
      <c r="AT121" s="49" t="str">
        <f t="shared" si="106"/>
        <v/>
      </c>
      <c r="AU121" s="49" t="str">
        <f t="shared" si="106"/>
        <v/>
      </c>
      <c r="AV121" s="49" t="str">
        <f t="shared" si="106"/>
        <v/>
      </c>
      <c r="AW121" s="49" t="str">
        <f t="shared" si="106"/>
        <v/>
      </c>
      <c r="AX121" s="49" t="str">
        <f t="shared" si="106"/>
        <v/>
      </c>
      <c r="AY121" s="49" t="str">
        <f t="shared" si="106"/>
        <v/>
      </c>
      <c r="AZ121" s="49" t="str">
        <f t="shared" si="106"/>
        <v/>
      </c>
      <c r="BA121" s="42"/>
      <c r="BB121" s="49" t="str">
        <f t="shared" si="105"/>
        <v/>
      </c>
      <c r="BC121" s="49" t="str">
        <f t="shared" si="105"/>
        <v/>
      </c>
      <c r="BD121" s="49" t="str">
        <f t="shared" si="105"/>
        <v/>
      </c>
      <c r="BE121" s="49" t="str">
        <f t="shared" si="104"/>
        <v/>
      </c>
      <c r="BF121" s="49" t="str">
        <f t="shared" si="104"/>
        <v/>
      </c>
      <c r="BG121" s="49" t="str">
        <f t="shared" si="104"/>
        <v/>
      </c>
      <c r="BH121" s="49" t="str">
        <f t="shared" si="104"/>
        <v/>
      </c>
      <c r="BI121" s="49" t="str">
        <f t="shared" si="60"/>
        <v/>
      </c>
      <c r="BJ121" s="3"/>
      <c r="BK121" s="49" t="str">
        <f t="shared" si="107"/>
        <v/>
      </c>
      <c r="BL121" s="49" t="str">
        <f t="shared" si="107"/>
        <v/>
      </c>
      <c r="BM121" s="49" t="str">
        <f t="shared" si="107"/>
        <v/>
      </c>
      <c r="BN121" s="49" t="str">
        <f t="shared" si="107"/>
        <v/>
      </c>
      <c r="BO121" s="49" t="str">
        <f t="shared" si="107"/>
        <v/>
      </c>
      <c r="BP121" s="49" t="str">
        <f t="shared" si="107"/>
        <v/>
      </c>
      <c r="BQ121" s="49" t="str">
        <f t="shared" si="107"/>
        <v/>
      </c>
      <c r="BR121" s="49" t="str">
        <f t="shared" si="107"/>
        <v/>
      </c>
      <c r="BS121" s="49" t="str">
        <f t="shared" si="107"/>
        <v/>
      </c>
      <c r="BT121" s="49" t="str">
        <f t="shared" si="107"/>
        <v/>
      </c>
      <c r="BU121" s="49" t="str">
        <f t="shared" si="107"/>
        <v/>
      </c>
      <c r="BV121" s="49" t="str">
        <f t="shared" si="107"/>
        <v/>
      </c>
      <c r="BW121" s="49" t="str">
        <f t="shared" si="107"/>
        <v/>
      </c>
      <c r="BY121" s="49" t="str">
        <f t="shared" ref="BY121:CE157" si="113">IF(AND(ISBLANK($B121),ISBLANK($C121)),"",IF(AND(N(BK$67)&gt;0,BK121="ABS"),"ABS",IF(AND(N(BK$67)&gt;0,LEN(BK121)&gt;0),IF(ROUND(BK121/BK$67*100,0)&gt;=$J$8,"Yes","No"),"")))</f>
        <v/>
      </c>
      <c r="BZ121" s="49" t="str">
        <f t="shared" si="113"/>
        <v/>
      </c>
      <c r="CA121" s="49" t="str">
        <f t="shared" si="113"/>
        <v/>
      </c>
      <c r="CB121" s="49" t="str">
        <f t="shared" si="113"/>
        <v/>
      </c>
      <c r="CC121" s="49" t="str">
        <f t="shared" si="113"/>
        <v/>
      </c>
      <c r="CD121" s="49" t="str">
        <f t="shared" si="113"/>
        <v/>
      </c>
      <c r="CE121" s="49" t="str">
        <f t="shared" si="113"/>
        <v/>
      </c>
      <c r="CF121" s="49" t="str">
        <f t="shared" si="112"/>
        <v/>
      </c>
      <c r="CG121" s="49" t="str">
        <f t="shared" si="94"/>
        <v/>
      </c>
      <c r="CH121" s="49" t="str">
        <f t="shared" si="94"/>
        <v/>
      </c>
      <c r="CI121" s="49" t="str">
        <f t="shared" si="94"/>
        <v/>
      </c>
      <c r="CJ121" s="49" t="str">
        <f t="shared" si="94"/>
        <v/>
      </c>
      <c r="CK121" s="49" t="str">
        <f t="shared" si="94"/>
        <v/>
      </c>
      <c r="CL121" s="49" t="str">
        <f t="shared" si="64"/>
        <v/>
      </c>
      <c r="CM121" s="3"/>
      <c r="CN121" s="49" t="str">
        <f t="shared" si="108"/>
        <v/>
      </c>
      <c r="CO121" s="49" t="str">
        <f t="shared" si="108"/>
        <v/>
      </c>
      <c r="CP121" s="49" t="str">
        <f t="shared" si="108"/>
        <v/>
      </c>
      <c r="CQ121" s="49" t="str">
        <f t="shared" si="108"/>
        <v/>
      </c>
      <c r="CR121" s="49" t="str">
        <f t="shared" si="108"/>
        <v/>
      </c>
      <c r="CS121" s="49" t="str">
        <f t="shared" si="108"/>
        <v/>
      </c>
      <c r="CT121" s="49" t="str">
        <f t="shared" si="108"/>
        <v/>
      </c>
      <c r="CU121" s="49" t="str">
        <f t="shared" si="108"/>
        <v/>
      </c>
      <c r="CW121" s="49" t="str">
        <f t="shared" si="97"/>
        <v/>
      </c>
      <c r="CX121" s="49" t="str">
        <f t="shared" si="97"/>
        <v/>
      </c>
      <c r="CY121" s="49" t="str">
        <f t="shared" si="97"/>
        <v/>
      </c>
      <c r="CZ121" s="49" t="str">
        <f t="shared" si="97"/>
        <v/>
      </c>
      <c r="DA121" s="49" t="str">
        <f t="shared" si="97"/>
        <v/>
      </c>
      <c r="DB121" s="49" t="str">
        <f t="shared" si="97"/>
        <v/>
      </c>
      <c r="DC121" s="49" t="str">
        <f t="shared" si="97"/>
        <v/>
      </c>
      <c r="DD121" s="49" t="str">
        <f t="shared" si="96"/>
        <v/>
      </c>
      <c r="DE121" s="52" t="str">
        <f t="shared" si="68"/>
        <v/>
      </c>
      <c r="DG121" s="49" t="str">
        <f t="shared" si="109"/>
        <v/>
      </c>
      <c r="DH121" s="49" t="str">
        <f t="shared" si="109"/>
        <v/>
      </c>
      <c r="DI121" s="49" t="str">
        <f t="shared" si="109"/>
        <v/>
      </c>
      <c r="DK121" s="49" t="str">
        <f t="shared" si="71"/>
        <v/>
      </c>
      <c r="DL121" s="49" t="str">
        <f t="shared" si="71"/>
        <v/>
      </c>
      <c r="DM121" s="49" t="str">
        <f t="shared" si="71"/>
        <v/>
      </c>
      <c r="DN121" s="57" t="str">
        <f t="shared" si="72"/>
        <v/>
      </c>
      <c r="DP121" s="49" t="str">
        <f t="shared" si="110"/>
        <v/>
      </c>
      <c r="DQ121" s="49" t="str">
        <f t="shared" si="110"/>
        <v/>
      </c>
      <c r="DR121" s="49" t="str">
        <f t="shared" si="110"/>
        <v/>
      </c>
      <c r="DS121" s="49" t="str">
        <f t="shared" si="110"/>
        <v/>
      </c>
      <c r="DU121" s="49" t="str">
        <f t="shared" si="92"/>
        <v/>
      </c>
      <c r="DV121" s="49" t="str">
        <f t="shared" si="92"/>
        <v/>
      </c>
      <c r="DW121" s="49" t="str">
        <f t="shared" si="92"/>
        <v/>
      </c>
      <c r="DX121" s="49" t="str">
        <f t="shared" si="92"/>
        <v/>
      </c>
      <c r="DY121" s="57" t="str">
        <f t="shared" si="82"/>
        <v/>
      </c>
      <c r="EA121" s="49" t="str">
        <f t="shared" si="111"/>
        <v/>
      </c>
      <c r="EB121" s="49" t="str">
        <f t="shared" si="111"/>
        <v/>
      </c>
      <c r="EC121" s="49" t="str">
        <f t="shared" si="111"/>
        <v/>
      </c>
      <c r="ED121" s="49" t="str">
        <f t="shared" si="111"/>
        <v/>
      </c>
      <c r="EE121" s="49" t="str">
        <f t="shared" si="111"/>
        <v/>
      </c>
      <c r="EG121" s="49" t="str">
        <f t="shared" si="83"/>
        <v/>
      </c>
      <c r="EH121" s="49" t="str">
        <f t="shared" si="83"/>
        <v/>
      </c>
      <c r="EI121" s="49" t="str">
        <f t="shared" si="83"/>
        <v/>
      </c>
      <c r="EJ121" s="49" t="str">
        <f t="shared" si="83"/>
        <v/>
      </c>
      <c r="EK121" s="49" t="str">
        <f t="shared" si="83"/>
        <v/>
      </c>
      <c r="EL121" s="57" t="str">
        <f t="shared" si="84"/>
        <v/>
      </c>
    </row>
    <row r="122" spans="1:142" ht="15" customHeight="1">
      <c r="A122" s="699"/>
      <c r="B122" s="702"/>
      <c r="C122" s="702"/>
      <c r="D122" s="722"/>
      <c r="E122" s="722"/>
      <c r="F122" s="722"/>
      <c r="G122" s="722"/>
      <c r="H122" s="722"/>
      <c r="I122" s="722"/>
      <c r="J122" s="722"/>
      <c r="K122" s="722"/>
      <c r="L122" s="722"/>
      <c r="M122" s="722"/>
      <c r="N122" s="722"/>
      <c r="O122" s="722"/>
      <c r="P122" s="722"/>
      <c r="Q122" s="722"/>
      <c r="R122" s="722"/>
      <c r="S122" s="722"/>
      <c r="T122" s="722"/>
      <c r="U122" s="722"/>
      <c r="V122" s="722"/>
      <c r="W122" s="722"/>
      <c r="X122" s="722"/>
      <c r="Y122" s="722"/>
      <c r="Z122" s="722"/>
      <c r="AA122" s="722"/>
      <c r="AB122" s="722"/>
      <c r="AC122" s="722"/>
      <c r="AD122" s="722"/>
      <c r="AE122" s="722"/>
      <c r="AF122" s="722"/>
      <c r="AG122" s="722"/>
      <c r="AH122" s="722"/>
      <c r="AI122" s="722"/>
      <c r="AJ122" s="722"/>
      <c r="AK122" s="722"/>
      <c r="AL122" s="722"/>
      <c r="AM122" s="722"/>
      <c r="AN122" s="722"/>
      <c r="AO122" s="722"/>
      <c r="AP122" s="215" t="s">
        <v>30</v>
      </c>
      <c r="AQ122" s="290" t="str">
        <f t="shared" si="57"/>
        <v/>
      </c>
      <c r="AR122" s="215" t="str">
        <f t="shared" si="80"/>
        <v/>
      </c>
      <c r="AS122" s="39"/>
      <c r="AT122" s="49" t="str">
        <f t="shared" si="106"/>
        <v/>
      </c>
      <c r="AU122" s="49" t="str">
        <f t="shared" si="106"/>
        <v/>
      </c>
      <c r="AV122" s="49" t="str">
        <f t="shared" si="106"/>
        <v/>
      </c>
      <c r="AW122" s="49" t="str">
        <f t="shared" si="106"/>
        <v/>
      </c>
      <c r="AX122" s="49" t="str">
        <f t="shared" si="106"/>
        <v/>
      </c>
      <c r="AY122" s="49" t="str">
        <f t="shared" si="106"/>
        <v/>
      </c>
      <c r="AZ122" s="49" t="str">
        <f t="shared" si="106"/>
        <v/>
      </c>
      <c r="BA122" s="42"/>
      <c r="BB122" s="49" t="str">
        <f t="shared" si="105"/>
        <v/>
      </c>
      <c r="BC122" s="49" t="str">
        <f t="shared" si="105"/>
        <v/>
      </c>
      <c r="BD122" s="49" t="str">
        <f t="shared" si="105"/>
        <v/>
      </c>
      <c r="BE122" s="49" t="str">
        <f t="shared" si="104"/>
        <v/>
      </c>
      <c r="BF122" s="49" t="str">
        <f t="shared" si="104"/>
        <v/>
      </c>
      <c r="BG122" s="49" t="str">
        <f t="shared" si="104"/>
        <v/>
      </c>
      <c r="BH122" s="49" t="str">
        <f t="shared" si="104"/>
        <v/>
      </c>
      <c r="BI122" s="49" t="str">
        <f t="shared" si="60"/>
        <v/>
      </c>
      <c r="BJ122" s="3"/>
      <c r="BK122" s="49" t="str">
        <f t="shared" si="107"/>
        <v/>
      </c>
      <c r="BL122" s="49" t="str">
        <f t="shared" si="107"/>
        <v/>
      </c>
      <c r="BM122" s="49" t="str">
        <f t="shared" si="107"/>
        <v/>
      </c>
      <c r="BN122" s="49" t="str">
        <f t="shared" si="107"/>
        <v/>
      </c>
      <c r="BO122" s="49" t="str">
        <f t="shared" si="107"/>
        <v/>
      </c>
      <c r="BP122" s="49" t="str">
        <f t="shared" si="107"/>
        <v/>
      </c>
      <c r="BQ122" s="49" t="str">
        <f t="shared" si="107"/>
        <v/>
      </c>
      <c r="BR122" s="49" t="str">
        <f t="shared" si="107"/>
        <v/>
      </c>
      <c r="BS122" s="49" t="str">
        <f t="shared" si="107"/>
        <v/>
      </c>
      <c r="BT122" s="49" t="str">
        <f t="shared" si="107"/>
        <v/>
      </c>
      <c r="BU122" s="49" t="str">
        <f t="shared" si="107"/>
        <v/>
      </c>
      <c r="BV122" s="49" t="str">
        <f t="shared" si="107"/>
        <v/>
      </c>
      <c r="BW122" s="49" t="str">
        <f t="shared" si="107"/>
        <v/>
      </c>
      <c r="BY122" s="49" t="str">
        <f t="shared" si="113"/>
        <v/>
      </c>
      <c r="BZ122" s="49" t="str">
        <f t="shared" si="113"/>
        <v/>
      </c>
      <c r="CA122" s="49" t="str">
        <f t="shared" si="113"/>
        <v/>
      </c>
      <c r="CB122" s="49" t="str">
        <f t="shared" si="113"/>
        <v/>
      </c>
      <c r="CC122" s="49" t="str">
        <f t="shared" si="113"/>
        <v/>
      </c>
      <c r="CD122" s="49" t="str">
        <f t="shared" si="113"/>
        <v/>
      </c>
      <c r="CE122" s="49" t="str">
        <f t="shared" si="113"/>
        <v/>
      </c>
      <c r="CF122" s="49" t="str">
        <f t="shared" si="112"/>
        <v/>
      </c>
      <c r="CG122" s="49" t="str">
        <f t="shared" si="94"/>
        <v/>
      </c>
      <c r="CH122" s="49" t="str">
        <f t="shared" si="94"/>
        <v/>
      </c>
      <c r="CI122" s="49" t="str">
        <f t="shared" si="94"/>
        <v/>
      </c>
      <c r="CJ122" s="49" t="str">
        <f t="shared" si="94"/>
        <v/>
      </c>
      <c r="CK122" s="49" t="str">
        <f t="shared" si="94"/>
        <v/>
      </c>
      <c r="CL122" s="49" t="str">
        <f t="shared" si="64"/>
        <v/>
      </c>
      <c r="CM122" s="3"/>
      <c r="CN122" s="49" t="str">
        <f t="shared" si="108"/>
        <v/>
      </c>
      <c r="CO122" s="49" t="str">
        <f t="shared" si="108"/>
        <v/>
      </c>
      <c r="CP122" s="49" t="str">
        <f t="shared" si="108"/>
        <v/>
      </c>
      <c r="CQ122" s="49" t="str">
        <f t="shared" si="108"/>
        <v/>
      </c>
      <c r="CR122" s="49" t="str">
        <f t="shared" si="108"/>
        <v/>
      </c>
      <c r="CS122" s="49" t="str">
        <f t="shared" si="108"/>
        <v/>
      </c>
      <c r="CT122" s="49" t="str">
        <f t="shared" si="108"/>
        <v/>
      </c>
      <c r="CU122" s="49" t="str">
        <f t="shared" si="108"/>
        <v/>
      </c>
      <c r="CW122" s="49" t="str">
        <f t="shared" si="97"/>
        <v/>
      </c>
      <c r="CX122" s="49" t="str">
        <f t="shared" si="97"/>
        <v/>
      </c>
      <c r="CY122" s="49" t="str">
        <f t="shared" si="97"/>
        <v/>
      </c>
      <c r="CZ122" s="49" t="str">
        <f t="shared" si="97"/>
        <v/>
      </c>
      <c r="DA122" s="49" t="str">
        <f t="shared" si="97"/>
        <v/>
      </c>
      <c r="DB122" s="49" t="str">
        <f t="shared" si="97"/>
        <v/>
      </c>
      <c r="DC122" s="49" t="str">
        <f t="shared" si="97"/>
        <v/>
      </c>
      <c r="DD122" s="49" t="str">
        <f t="shared" si="96"/>
        <v/>
      </c>
      <c r="DE122" s="52" t="str">
        <f t="shared" si="68"/>
        <v/>
      </c>
      <c r="DG122" s="49" t="str">
        <f t="shared" si="109"/>
        <v/>
      </c>
      <c r="DH122" s="49" t="str">
        <f t="shared" si="109"/>
        <v/>
      </c>
      <c r="DI122" s="49" t="str">
        <f t="shared" si="109"/>
        <v/>
      </c>
      <c r="DK122" s="49" t="str">
        <f t="shared" si="71"/>
        <v/>
      </c>
      <c r="DL122" s="49" t="str">
        <f t="shared" si="71"/>
        <v/>
      </c>
      <c r="DM122" s="49" t="str">
        <f t="shared" si="71"/>
        <v/>
      </c>
      <c r="DN122" s="57" t="str">
        <f t="shared" si="72"/>
        <v/>
      </c>
      <c r="DP122" s="49" t="str">
        <f t="shared" si="110"/>
        <v/>
      </c>
      <c r="DQ122" s="49" t="str">
        <f t="shared" si="110"/>
        <v/>
      </c>
      <c r="DR122" s="49" t="str">
        <f t="shared" si="110"/>
        <v/>
      </c>
      <c r="DS122" s="49" t="str">
        <f t="shared" si="110"/>
        <v/>
      </c>
      <c r="DU122" s="49" t="str">
        <f t="shared" si="92"/>
        <v/>
      </c>
      <c r="DV122" s="49" t="str">
        <f t="shared" si="92"/>
        <v/>
      </c>
      <c r="DW122" s="49" t="str">
        <f t="shared" si="92"/>
        <v/>
      </c>
      <c r="DX122" s="49" t="str">
        <f t="shared" si="92"/>
        <v/>
      </c>
      <c r="DY122" s="57" t="str">
        <f t="shared" si="82"/>
        <v/>
      </c>
      <c r="EA122" s="49" t="str">
        <f t="shared" si="111"/>
        <v/>
      </c>
      <c r="EB122" s="49" t="str">
        <f t="shared" si="111"/>
        <v/>
      </c>
      <c r="EC122" s="49" t="str">
        <f t="shared" si="111"/>
        <v/>
      </c>
      <c r="ED122" s="49" t="str">
        <f t="shared" si="111"/>
        <v/>
      </c>
      <c r="EE122" s="49" t="str">
        <f t="shared" si="111"/>
        <v/>
      </c>
      <c r="EG122" s="49" t="str">
        <f t="shared" si="83"/>
        <v/>
      </c>
      <c r="EH122" s="49" t="str">
        <f t="shared" si="83"/>
        <v/>
      </c>
      <c r="EI122" s="49" t="str">
        <f t="shared" si="83"/>
        <v/>
      </c>
      <c r="EJ122" s="49" t="str">
        <f t="shared" si="83"/>
        <v/>
      </c>
      <c r="EK122" s="49" t="str">
        <f t="shared" si="83"/>
        <v/>
      </c>
      <c r="EL122" s="57" t="str">
        <f t="shared" si="84"/>
        <v/>
      </c>
    </row>
    <row r="123" spans="1:142" ht="15" customHeight="1">
      <c r="A123" s="699"/>
      <c r="B123" s="702"/>
      <c r="C123" s="702"/>
      <c r="D123" s="722"/>
      <c r="E123" s="722"/>
      <c r="F123" s="722"/>
      <c r="G123" s="722"/>
      <c r="H123" s="722"/>
      <c r="I123" s="722"/>
      <c r="J123" s="722"/>
      <c r="K123" s="722"/>
      <c r="L123" s="722"/>
      <c r="M123" s="722"/>
      <c r="N123" s="722"/>
      <c r="O123" s="722"/>
      <c r="P123" s="722"/>
      <c r="Q123" s="722"/>
      <c r="R123" s="722"/>
      <c r="S123" s="722"/>
      <c r="T123" s="722"/>
      <c r="U123" s="722"/>
      <c r="V123" s="722"/>
      <c r="W123" s="722"/>
      <c r="X123" s="722"/>
      <c r="Y123" s="722"/>
      <c r="Z123" s="722"/>
      <c r="AA123" s="722"/>
      <c r="AB123" s="722"/>
      <c r="AC123" s="722"/>
      <c r="AD123" s="722"/>
      <c r="AE123" s="722"/>
      <c r="AF123" s="722"/>
      <c r="AG123" s="722"/>
      <c r="AH123" s="722"/>
      <c r="AI123" s="722"/>
      <c r="AJ123" s="722"/>
      <c r="AK123" s="722"/>
      <c r="AL123" s="722"/>
      <c r="AM123" s="722"/>
      <c r="AN123" s="722"/>
      <c r="AO123" s="722"/>
      <c r="AP123" s="215" t="s">
        <v>30</v>
      </c>
      <c r="AQ123" s="290" t="str">
        <f t="shared" si="57"/>
        <v/>
      </c>
      <c r="AR123" s="215" t="str">
        <f t="shared" si="80"/>
        <v/>
      </c>
      <c r="AS123" s="39"/>
      <c r="AT123" s="49" t="str">
        <f t="shared" si="106"/>
        <v/>
      </c>
      <c r="AU123" s="49" t="str">
        <f t="shared" si="106"/>
        <v/>
      </c>
      <c r="AV123" s="49" t="str">
        <f t="shared" si="106"/>
        <v/>
      </c>
      <c r="AW123" s="49" t="str">
        <f t="shared" si="106"/>
        <v/>
      </c>
      <c r="AX123" s="49" t="str">
        <f t="shared" si="106"/>
        <v/>
      </c>
      <c r="AY123" s="49" t="str">
        <f t="shared" si="106"/>
        <v/>
      </c>
      <c r="AZ123" s="49" t="str">
        <f t="shared" si="106"/>
        <v/>
      </c>
      <c r="BA123" s="42"/>
      <c r="BB123" s="49" t="str">
        <f t="shared" si="105"/>
        <v/>
      </c>
      <c r="BC123" s="49" t="str">
        <f t="shared" si="105"/>
        <v/>
      </c>
      <c r="BD123" s="49" t="str">
        <f t="shared" si="105"/>
        <v/>
      </c>
      <c r="BE123" s="49" t="str">
        <f t="shared" si="104"/>
        <v/>
      </c>
      <c r="BF123" s="49" t="str">
        <f t="shared" si="104"/>
        <v/>
      </c>
      <c r="BG123" s="49" t="str">
        <f t="shared" si="104"/>
        <v/>
      </c>
      <c r="BH123" s="49" t="str">
        <f t="shared" si="104"/>
        <v/>
      </c>
      <c r="BI123" s="49" t="str">
        <f t="shared" si="60"/>
        <v/>
      </c>
      <c r="BJ123" s="3"/>
      <c r="BK123" s="49" t="str">
        <f t="shared" si="107"/>
        <v/>
      </c>
      <c r="BL123" s="49" t="str">
        <f t="shared" si="107"/>
        <v/>
      </c>
      <c r="BM123" s="49" t="str">
        <f t="shared" si="107"/>
        <v/>
      </c>
      <c r="BN123" s="49" t="str">
        <f t="shared" si="107"/>
        <v/>
      </c>
      <c r="BO123" s="49" t="str">
        <f t="shared" si="107"/>
        <v/>
      </c>
      <c r="BP123" s="49" t="str">
        <f t="shared" si="107"/>
        <v/>
      </c>
      <c r="BQ123" s="49" t="str">
        <f t="shared" si="107"/>
        <v/>
      </c>
      <c r="BR123" s="49" t="str">
        <f t="shared" si="107"/>
        <v/>
      </c>
      <c r="BS123" s="49" t="str">
        <f t="shared" si="107"/>
        <v/>
      </c>
      <c r="BT123" s="49" t="str">
        <f t="shared" si="107"/>
        <v/>
      </c>
      <c r="BU123" s="49" t="str">
        <f t="shared" si="107"/>
        <v/>
      </c>
      <c r="BV123" s="49" t="str">
        <f t="shared" si="107"/>
        <v/>
      </c>
      <c r="BW123" s="49" t="str">
        <f t="shared" si="107"/>
        <v/>
      </c>
      <c r="BY123" s="49" t="str">
        <f t="shared" si="113"/>
        <v/>
      </c>
      <c r="BZ123" s="49" t="str">
        <f t="shared" si="113"/>
        <v/>
      </c>
      <c r="CA123" s="49" t="str">
        <f t="shared" si="113"/>
        <v/>
      </c>
      <c r="CB123" s="49" t="str">
        <f t="shared" si="113"/>
        <v/>
      </c>
      <c r="CC123" s="49" t="str">
        <f t="shared" si="113"/>
        <v/>
      </c>
      <c r="CD123" s="49" t="str">
        <f t="shared" si="113"/>
        <v/>
      </c>
      <c r="CE123" s="49" t="str">
        <f t="shared" si="113"/>
        <v/>
      </c>
      <c r="CF123" s="49" t="str">
        <f t="shared" si="112"/>
        <v/>
      </c>
      <c r="CG123" s="49" t="str">
        <f t="shared" si="94"/>
        <v/>
      </c>
      <c r="CH123" s="49" t="str">
        <f t="shared" si="94"/>
        <v/>
      </c>
      <c r="CI123" s="49" t="str">
        <f t="shared" si="94"/>
        <v/>
      </c>
      <c r="CJ123" s="49" t="str">
        <f t="shared" si="94"/>
        <v/>
      </c>
      <c r="CK123" s="49" t="str">
        <f t="shared" si="94"/>
        <v/>
      </c>
      <c r="CL123" s="49" t="str">
        <f t="shared" si="64"/>
        <v/>
      </c>
      <c r="CM123" s="3"/>
      <c r="CN123" s="49" t="str">
        <f t="shared" si="108"/>
        <v/>
      </c>
      <c r="CO123" s="49" t="str">
        <f t="shared" si="108"/>
        <v/>
      </c>
      <c r="CP123" s="49" t="str">
        <f t="shared" si="108"/>
        <v/>
      </c>
      <c r="CQ123" s="49" t="str">
        <f t="shared" si="108"/>
        <v/>
      </c>
      <c r="CR123" s="49" t="str">
        <f t="shared" si="108"/>
        <v/>
      </c>
      <c r="CS123" s="49" t="str">
        <f t="shared" si="108"/>
        <v/>
      </c>
      <c r="CT123" s="49" t="str">
        <f t="shared" si="108"/>
        <v/>
      </c>
      <c r="CU123" s="49" t="str">
        <f t="shared" si="108"/>
        <v/>
      </c>
      <c r="CW123" s="49" t="str">
        <f t="shared" si="97"/>
        <v/>
      </c>
      <c r="CX123" s="49" t="str">
        <f t="shared" si="97"/>
        <v/>
      </c>
      <c r="CY123" s="49" t="str">
        <f t="shared" si="97"/>
        <v/>
      </c>
      <c r="CZ123" s="49" t="str">
        <f t="shared" si="97"/>
        <v/>
      </c>
      <c r="DA123" s="49" t="str">
        <f t="shared" si="97"/>
        <v/>
      </c>
      <c r="DB123" s="49" t="str">
        <f t="shared" si="97"/>
        <v/>
      </c>
      <c r="DC123" s="49" t="str">
        <f t="shared" si="97"/>
        <v/>
      </c>
      <c r="DD123" s="49" t="str">
        <f t="shared" si="96"/>
        <v/>
      </c>
      <c r="DE123" s="52" t="str">
        <f t="shared" si="68"/>
        <v/>
      </c>
      <c r="DG123" s="49" t="str">
        <f t="shared" si="109"/>
        <v/>
      </c>
      <c r="DH123" s="49" t="str">
        <f t="shared" si="109"/>
        <v/>
      </c>
      <c r="DI123" s="49" t="str">
        <f t="shared" si="109"/>
        <v/>
      </c>
      <c r="DK123" s="49" t="str">
        <f t="shared" si="71"/>
        <v/>
      </c>
      <c r="DL123" s="49" t="str">
        <f t="shared" si="71"/>
        <v/>
      </c>
      <c r="DM123" s="49" t="str">
        <f t="shared" si="71"/>
        <v/>
      </c>
      <c r="DN123" s="57" t="str">
        <f t="shared" si="72"/>
        <v/>
      </c>
      <c r="DP123" s="49" t="str">
        <f t="shared" si="110"/>
        <v/>
      </c>
      <c r="DQ123" s="49" t="str">
        <f t="shared" si="110"/>
        <v/>
      </c>
      <c r="DR123" s="49" t="str">
        <f t="shared" si="110"/>
        <v/>
      </c>
      <c r="DS123" s="49" t="str">
        <f t="shared" si="110"/>
        <v/>
      </c>
      <c r="DU123" s="49" t="str">
        <f t="shared" si="92"/>
        <v/>
      </c>
      <c r="DV123" s="49" t="str">
        <f t="shared" si="92"/>
        <v/>
      </c>
      <c r="DW123" s="49" t="str">
        <f t="shared" si="92"/>
        <v/>
      </c>
      <c r="DX123" s="49" t="str">
        <f t="shared" si="92"/>
        <v/>
      </c>
      <c r="DY123" s="57" t="str">
        <f t="shared" si="82"/>
        <v/>
      </c>
      <c r="EA123" s="49" t="str">
        <f t="shared" si="111"/>
        <v/>
      </c>
      <c r="EB123" s="49" t="str">
        <f t="shared" si="111"/>
        <v/>
      </c>
      <c r="EC123" s="49" t="str">
        <f t="shared" si="111"/>
        <v/>
      </c>
      <c r="ED123" s="49" t="str">
        <f t="shared" si="111"/>
        <v/>
      </c>
      <c r="EE123" s="49" t="str">
        <f t="shared" si="111"/>
        <v/>
      </c>
      <c r="EG123" s="49" t="str">
        <f t="shared" si="83"/>
        <v/>
      </c>
      <c r="EH123" s="49" t="str">
        <f t="shared" si="83"/>
        <v/>
      </c>
      <c r="EI123" s="49" t="str">
        <f t="shared" si="83"/>
        <v/>
      </c>
      <c r="EJ123" s="49" t="str">
        <f t="shared" si="83"/>
        <v/>
      </c>
      <c r="EK123" s="49" t="str">
        <f t="shared" si="83"/>
        <v/>
      </c>
      <c r="EL123" s="57" t="str">
        <f t="shared" si="84"/>
        <v/>
      </c>
    </row>
    <row r="124" spans="1:142" ht="15" customHeight="1">
      <c r="A124" s="699"/>
      <c r="B124" s="702"/>
      <c r="C124" s="702"/>
      <c r="D124" s="722"/>
      <c r="E124" s="722"/>
      <c r="F124" s="722"/>
      <c r="G124" s="722"/>
      <c r="H124" s="722"/>
      <c r="I124" s="722"/>
      <c r="J124" s="722"/>
      <c r="K124" s="722"/>
      <c r="L124" s="722"/>
      <c r="M124" s="722"/>
      <c r="N124" s="722"/>
      <c r="O124" s="722"/>
      <c r="P124" s="722"/>
      <c r="Q124" s="722"/>
      <c r="R124" s="722"/>
      <c r="S124" s="722"/>
      <c r="T124" s="722"/>
      <c r="U124" s="722"/>
      <c r="V124" s="722"/>
      <c r="W124" s="722"/>
      <c r="X124" s="722"/>
      <c r="Y124" s="722"/>
      <c r="Z124" s="722"/>
      <c r="AA124" s="722"/>
      <c r="AB124" s="722"/>
      <c r="AC124" s="722"/>
      <c r="AD124" s="722"/>
      <c r="AE124" s="722"/>
      <c r="AF124" s="722"/>
      <c r="AG124" s="722"/>
      <c r="AH124" s="722"/>
      <c r="AI124" s="722"/>
      <c r="AJ124" s="722"/>
      <c r="AK124" s="722"/>
      <c r="AL124" s="722"/>
      <c r="AM124" s="722"/>
      <c r="AN124" s="722"/>
      <c r="AO124" s="722"/>
      <c r="AP124" s="215" t="s">
        <v>30</v>
      </c>
      <c r="AQ124" s="290" t="str">
        <f t="shared" si="57"/>
        <v/>
      </c>
      <c r="AR124" s="215" t="str">
        <f t="shared" si="80"/>
        <v/>
      </c>
      <c r="AS124" s="39"/>
      <c r="AT124" s="49" t="str">
        <f t="shared" si="106"/>
        <v/>
      </c>
      <c r="AU124" s="49" t="str">
        <f t="shared" si="106"/>
        <v/>
      </c>
      <c r="AV124" s="49" t="str">
        <f t="shared" si="106"/>
        <v/>
      </c>
      <c r="AW124" s="49" t="str">
        <f t="shared" si="106"/>
        <v/>
      </c>
      <c r="AX124" s="49" t="str">
        <f t="shared" si="106"/>
        <v/>
      </c>
      <c r="AY124" s="49" t="str">
        <f t="shared" si="106"/>
        <v/>
      </c>
      <c r="AZ124" s="49" t="str">
        <f t="shared" si="106"/>
        <v/>
      </c>
      <c r="BA124" s="42"/>
      <c r="BB124" s="49" t="str">
        <f t="shared" si="105"/>
        <v/>
      </c>
      <c r="BC124" s="49" t="str">
        <f t="shared" si="105"/>
        <v/>
      </c>
      <c r="BD124" s="49" t="str">
        <f t="shared" si="105"/>
        <v/>
      </c>
      <c r="BE124" s="49" t="str">
        <f t="shared" si="104"/>
        <v/>
      </c>
      <c r="BF124" s="49" t="str">
        <f t="shared" si="104"/>
        <v/>
      </c>
      <c r="BG124" s="49" t="str">
        <f t="shared" si="104"/>
        <v/>
      </c>
      <c r="BH124" s="49" t="str">
        <f t="shared" si="104"/>
        <v/>
      </c>
      <c r="BI124" s="49" t="str">
        <f t="shared" si="60"/>
        <v/>
      </c>
      <c r="BJ124" s="3"/>
      <c r="BK124" s="49" t="str">
        <f t="shared" si="107"/>
        <v/>
      </c>
      <c r="BL124" s="49" t="str">
        <f t="shared" si="107"/>
        <v/>
      </c>
      <c r="BM124" s="49" t="str">
        <f t="shared" si="107"/>
        <v/>
      </c>
      <c r="BN124" s="49" t="str">
        <f t="shared" si="107"/>
        <v/>
      </c>
      <c r="BO124" s="49" t="str">
        <f t="shared" si="107"/>
        <v/>
      </c>
      <c r="BP124" s="49" t="str">
        <f t="shared" si="107"/>
        <v/>
      </c>
      <c r="BQ124" s="49" t="str">
        <f t="shared" si="107"/>
        <v/>
      </c>
      <c r="BR124" s="49" t="str">
        <f t="shared" si="107"/>
        <v/>
      </c>
      <c r="BS124" s="49" t="str">
        <f t="shared" si="107"/>
        <v/>
      </c>
      <c r="BT124" s="49" t="str">
        <f t="shared" si="107"/>
        <v/>
      </c>
      <c r="BU124" s="49" t="str">
        <f t="shared" si="107"/>
        <v/>
      </c>
      <c r="BV124" s="49" t="str">
        <f t="shared" si="107"/>
        <v/>
      </c>
      <c r="BW124" s="49" t="str">
        <f t="shared" si="107"/>
        <v/>
      </c>
      <c r="BY124" s="49" t="str">
        <f t="shared" si="113"/>
        <v/>
      </c>
      <c r="BZ124" s="49" t="str">
        <f t="shared" si="113"/>
        <v/>
      </c>
      <c r="CA124" s="49" t="str">
        <f t="shared" si="113"/>
        <v/>
      </c>
      <c r="CB124" s="49" t="str">
        <f t="shared" si="113"/>
        <v/>
      </c>
      <c r="CC124" s="49" t="str">
        <f t="shared" si="113"/>
        <v/>
      </c>
      <c r="CD124" s="49" t="str">
        <f t="shared" si="113"/>
        <v/>
      </c>
      <c r="CE124" s="49" t="str">
        <f t="shared" si="113"/>
        <v/>
      </c>
      <c r="CF124" s="49" t="str">
        <f t="shared" si="112"/>
        <v/>
      </c>
      <c r="CG124" s="49" t="str">
        <f t="shared" si="94"/>
        <v/>
      </c>
      <c r="CH124" s="49" t="str">
        <f t="shared" si="94"/>
        <v/>
      </c>
      <c r="CI124" s="49" t="str">
        <f t="shared" si="94"/>
        <v/>
      </c>
      <c r="CJ124" s="49" t="str">
        <f t="shared" si="94"/>
        <v/>
      </c>
      <c r="CK124" s="49" t="str">
        <f t="shared" si="94"/>
        <v/>
      </c>
      <c r="CL124" s="49" t="str">
        <f t="shared" si="64"/>
        <v/>
      </c>
      <c r="CM124" s="3"/>
      <c r="CN124" s="49" t="str">
        <f t="shared" si="108"/>
        <v/>
      </c>
      <c r="CO124" s="49" t="str">
        <f t="shared" si="108"/>
        <v/>
      </c>
      <c r="CP124" s="49" t="str">
        <f t="shared" si="108"/>
        <v/>
      </c>
      <c r="CQ124" s="49" t="str">
        <f t="shared" si="108"/>
        <v/>
      </c>
      <c r="CR124" s="49" t="str">
        <f t="shared" si="108"/>
        <v/>
      </c>
      <c r="CS124" s="49" t="str">
        <f t="shared" si="108"/>
        <v/>
      </c>
      <c r="CT124" s="49" t="str">
        <f t="shared" si="108"/>
        <v/>
      </c>
      <c r="CU124" s="49" t="str">
        <f t="shared" si="108"/>
        <v/>
      </c>
      <c r="CW124" s="49" t="str">
        <f t="shared" si="97"/>
        <v/>
      </c>
      <c r="CX124" s="49" t="str">
        <f t="shared" si="97"/>
        <v/>
      </c>
      <c r="CY124" s="49" t="str">
        <f t="shared" si="97"/>
        <v/>
      </c>
      <c r="CZ124" s="49" t="str">
        <f t="shared" si="97"/>
        <v/>
      </c>
      <c r="DA124" s="49" t="str">
        <f t="shared" si="97"/>
        <v/>
      </c>
      <c r="DB124" s="49" t="str">
        <f t="shared" si="97"/>
        <v/>
      </c>
      <c r="DC124" s="49" t="str">
        <f t="shared" si="97"/>
        <v/>
      </c>
      <c r="DD124" s="49" t="str">
        <f t="shared" si="96"/>
        <v/>
      </c>
      <c r="DE124" s="52" t="str">
        <f t="shared" si="68"/>
        <v/>
      </c>
      <c r="DG124" s="49" t="str">
        <f t="shared" si="109"/>
        <v/>
      </c>
      <c r="DH124" s="49" t="str">
        <f t="shared" si="109"/>
        <v/>
      </c>
      <c r="DI124" s="49" t="str">
        <f t="shared" si="109"/>
        <v/>
      </c>
      <c r="DK124" s="49" t="str">
        <f t="shared" si="71"/>
        <v/>
      </c>
      <c r="DL124" s="49" t="str">
        <f t="shared" si="71"/>
        <v/>
      </c>
      <c r="DM124" s="49" t="str">
        <f t="shared" si="71"/>
        <v/>
      </c>
      <c r="DN124" s="57" t="str">
        <f t="shared" si="72"/>
        <v/>
      </c>
      <c r="DP124" s="49" t="str">
        <f t="shared" si="110"/>
        <v/>
      </c>
      <c r="DQ124" s="49" t="str">
        <f t="shared" si="110"/>
        <v/>
      </c>
      <c r="DR124" s="49" t="str">
        <f t="shared" si="110"/>
        <v/>
      </c>
      <c r="DS124" s="49" t="str">
        <f t="shared" si="110"/>
        <v/>
      </c>
      <c r="DU124" s="49" t="str">
        <f t="shared" si="92"/>
        <v/>
      </c>
      <c r="DV124" s="49" t="str">
        <f t="shared" si="92"/>
        <v/>
      </c>
      <c r="DW124" s="49" t="str">
        <f t="shared" si="92"/>
        <v/>
      </c>
      <c r="DX124" s="49" t="str">
        <f t="shared" si="92"/>
        <v/>
      </c>
      <c r="DY124" s="57" t="str">
        <f t="shared" si="82"/>
        <v/>
      </c>
      <c r="EA124" s="49" t="str">
        <f t="shared" si="111"/>
        <v/>
      </c>
      <c r="EB124" s="49" t="str">
        <f t="shared" si="111"/>
        <v/>
      </c>
      <c r="EC124" s="49" t="str">
        <f t="shared" si="111"/>
        <v/>
      </c>
      <c r="ED124" s="49" t="str">
        <f t="shared" si="111"/>
        <v/>
      </c>
      <c r="EE124" s="49" t="str">
        <f t="shared" si="111"/>
        <v/>
      </c>
      <c r="EG124" s="49" t="str">
        <f t="shared" si="83"/>
        <v/>
      </c>
      <c r="EH124" s="49" t="str">
        <f t="shared" si="83"/>
        <v/>
      </c>
      <c r="EI124" s="49" t="str">
        <f t="shared" si="83"/>
        <v/>
      </c>
      <c r="EJ124" s="49" t="str">
        <f t="shared" si="83"/>
        <v/>
      </c>
      <c r="EK124" s="49" t="str">
        <f t="shared" si="83"/>
        <v/>
      </c>
      <c r="EL124" s="57" t="str">
        <f t="shared" si="84"/>
        <v/>
      </c>
    </row>
    <row r="125" spans="1:142" ht="15" customHeight="1">
      <c r="A125" s="699"/>
      <c r="B125" s="702"/>
      <c r="C125" s="702"/>
      <c r="D125" s="722"/>
      <c r="E125" s="722"/>
      <c r="F125" s="722"/>
      <c r="G125" s="722"/>
      <c r="H125" s="722"/>
      <c r="I125" s="722"/>
      <c r="J125" s="722"/>
      <c r="K125" s="722"/>
      <c r="L125" s="722"/>
      <c r="M125" s="722"/>
      <c r="N125" s="722"/>
      <c r="O125" s="722"/>
      <c r="P125" s="722"/>
      <c r="Q125" s="722"/>
      <c r="R125" s="722"/>
      <c r="S125" s="722"/>
      <c r="T125" s="722"/>
      <c r="U125" s="722"/>
      <c r="V125" s="722"/>
      <c r="W125" s="722"/>
      <c r="X125" s="722"/>
      <c r="Y125" s="722"/>
      <c r="Z125" s="722"/>
      <c r="AA125" s="722"/>
      <c r="AB125" s="722"/>
      <c r="AC125" s="722"/>
      <c r="AD125" s="722"/>
      <c r="AE125" s="722"/>
      <c r="AF125" s="722"/>
      <c r="AG125" s="722"/>
      <c r="AH125" s="722"/>
      <c r="AI125" s="722"/>
      <c r="AJ125" s="722"/>
      <c r="AK125" s="722"/>
      <c r="AL125" s="722"/>
      <c r="AM125" s="722"/>
      <c r="AN125" s="722"/>
      <c r="AO125" s="722"/>
      <c r="AP125" s="215" t="s">
        <v>30</v>
      </c>
      <c r="AQ125" s="290" t="str">
        <f t="shared" si="57"/>
        <v/>
      </c>
      <c r="AR125" s="215" t="str">
        <f t="shared" si="80"/>
        <v/>
      </c>
      <c r="AS125" s="39"/>
      <c r="AT125" s="49" t="str">
        <f t="shared" si="106"/>
        <v/>
      </c>
      <c r="AU125" s="49" t="str">
        <f t="shared" si="106"/>
        <v/>
      </c>
      <c r="AV125" s="49" t="str">
        <f t="shared" si="106"/>
        <v/>
      </c>
      <c r="AW125" s="49" t="str">
        <f t="shared" si="106"/>
        <v/>
      </c>
      <c r="AX125" s="49" t="str">
        <f t="shared" si="106"/>
        <v/>
      </c>
      <c r="AY125" s="49" t="str">
        <f t="shared" si="106"/>
        <v/>
      </c>
      <c r="AZ125" s="49" t="str">
        <f t="shared" si="106"/>
        <v/>
      </c>
      <c r="BA125" s="42"/>
      <c r="BB125" s="49" t="str">
        <f t="shared" si="105"/>
        <v/>
      </c>
      <c r="BC125" s="49" t="str">
        <f t="shared" si="105"/>
        <v/>
      </c>
      <c r="BD125" s="49" t="str">
        <f t="shared" si="105"/>
        <v/>
      </c>
      <c r="BE125" s="49" t="str">
        <f t="shared" si="104"/>
        <v/>
      </c>
      <c r="BF125" s="49" t="str">
        <f t="shared" si="104"/>
        <v/>
      </c>
      <c r="BG125" s="49" t="str">
        <f t="shared" si="104"/>
        <v/>
      </c>
      <c r="BH125" s="49" t="str">
        <f t="shared" si="104"/>
        <v/>
      </c>
      <c r="BI125" s="49" t="str">
        <f t="shared" si="60"/>
        <v/>
      </c>
      <c r="BJ125" s="3"/>
      <c r="BK125" s="49" t="str">
        <f t="shared" si="107"/>
        <v/>
      </c>
      <c r="BL125" s="49" t="str">
        <f t="shared" si="107"/>
        <v/>
      </c>
      <c r="BM125" s="49" t="str">
        <f t="shared" si="107"/>
        <v/>
      </c>
      <c r="BN125" s="49" t="str">
        <f t="shared" si="107"/>
        <v/>
      </c>
      <c r="BO125" s="49" t="str">
        <f t="shared" si="107"/>
        <v/>
      </c>
      <c r="BP125" s="49" t="str">
        <f t="shared" si="107"/>
        <v/>
      </c>
      <c r="BQ125" s="49" t="str">
        <f t="shared" si="107"/>
        <v/>
      </c>
      <c r="BR125" s="49" t="str">
        <f t="shared" si="107"/>
        <v/>
      </c>
      <c r="BS125" s="49" t="str">
        <f t="shared" si="107"/>
        <v/>
      </c>
      <c r="BT125" s="49" t="str">
        <f t="shared" si="107"/>
        <v/>
      </c>
      <c r="BU125" s="49" t="str">
        <f t="shared" si="107"/>
        <v/>
      </c>
      <c r="BV125" s="49" t="str">
        <f t="shared" si="107"/>
        <v/>
      </c>
      <c r="BW125" s="49" t="str">
        <f t="shared" si="107"/>
        <v/>
      </c>
      <c r="BY125" s="49" t="str">
        <f t="shared" si="113"/>
        <v/>
      </c>
      <c r="BZ125" s="49" t="str">
        <f t="shared" si="113"/>
        <v/>
      </c>
      <c r="CA125" s="49" t="str">
        <f t="shared" si="113"/>
        <v/>
      </c>
      <c r="CB125" s="49" t="str">
        <f t="shared" si="113"/>
        <v/>
      </c>
      <c r="CC125" s="49" t="str">
        <f t="shared" si="113"/>
        <v/>
      </c>
      <c r="CD125" s="49" t="str">
        <f t="shared" si="113"/>
        <v/>
      </c>
      <c r="CE125" s="49" t="str">
        <f t="shared" si="113"/>
        <v/>
      </c>
      <c r="CF125" s="49" t="str">
        <f t="shared" si="112"/>
        <v/>
      </c>
      <c r="CG125" s="49" t="str">
        <f t="shared" si="94"/>
        <v/>
      </c>
      <c r="CH125" s="49" t="str">
        <f t="shared" si="94"/>
        <v/>
      </c>
      <c r="CI125" s="49" t="str">
        <f t="shared" si="94"/>
        <v/>
      </c>
      <c r="CJ125" s="49" t="str">
        <f t="shared" si="94"/>
        <v/>
      </c>
      <c r="CK125" s="49" t="str">
        <f t="shared" si="94"/>
        <v/>
      </c>
      <c r="CL125" s="49" t="str">
        <f t="shared" si="64"/>
        <v/>
      </c>
      <c r="CM125" s="3"/>
      <c r="CN125" s="49" t="str">
        <f t="shared" si="108"/>
        <v/>
      </c>
      <c r="CO125" s="49" t="str">
        <f t="shared" si="108"/>
        <v/>
      </c>
      <c r="CP125" s="49" t="str">
        <f t="shared" si="108"/>
        <v/>
      </c>
      <c r="CQ125" s="49" t="str">
        <f t="shared" si="108"/>
        <v/>
      </c>
      <c r="CR125" s="49" t="str">
        <f t="shared" si="108"/>
        <v/>
      </c>
      <c r="CS125" s="49" t="str">
        <f t="shared" si="108"/>
        <v/>
      </c>
      <c r="CT125" s="49" t="str">
        <f t="shared" si="108"/>
        <v/>
      </c>
      <c r="CU125" s="49" t="str">
        <f t="shared" si="108"/>
        <v/>
      </c>
      <c r="CW125" s="49" t="str">
        <f t="shared" si="97"/>
        <v/>
      </c>
      <c r="CX125" s="49" t="str">
        <f t="shared" si="97"/>
        <v/>
      </c>
      <c r="CY125" s="49" t="str">
        <f t="shared" si="97"/>
        <v/>
      </c>
      <c r="CZ125" s="49" t="str">
        <f t="shared" si="97"/>
        <v/>
      </c>
      <c r="DA125" s="49" t="str">
        <f t="shared" si="97"/>
        <v/>
      </c>
      <c r="DB125" s="49" t="str">
        <f t="shared" si="97"/>
        <v/>
      </c>
      <c r="DC125" s="49" t="str">
        <f t="shared" si="97"/>
        <v/>
      </c>
      <c r="DD125" s="49" t="str">
        <f t="shared" si="96"/>
        <v/>
      </c>
      <c r="DE125" s="52" t="str">
        <f t="shared" si="68"/>
        <v/>
      </c>
      <c r="DG125" s="49" t="str">
        <f t="shared" si="109"/>
        <v/>
      </c>
      <c r="DH125" s="49" t="str">
        <f t="shared" si="109"/>
        <v/>
      </c>
      <c r="DI125" s="49" t="str">
        <f t="shared" si="109"/>
        <v/>
      </c>
      <c r="DK125" s="49" t="str">
        <f t="shared" si="71"/>
        <v/>
      </c>
      <c r="DL125" s="49" t="str">
        <f t="shared" si="71"/>
        <v/>
      </c>
      <c r="DM125" s="49" t="str">
        <f t="shared" si="71"/>
        <v/>
      </c>
      <c r="DN125" s="57" t="str">
        <f t="shared" si="72"/>
        <v/>
      </c>
      <c r="DP125" s="49" t="str">
        <f t="shared" si="110"/>
        <v/>
      </c>
      <c r="DQ125" s="49" t="str">
        <f t="shared" si="110"/>
        <v/>
      </c>
      <c r="DR125" s="49" t="str">
        <f t="shared" si="110"/>
        <v/>
      </c>
      <c r="DS125" s="49" t="str">
        <f t="shared" si="110"/>
        <v/>
      </c>
      <c r="DU125" s="49" t="str">
        <f t="shared" si="92"/>
        <v/>
      </c>
      <c r="DV125" s="49" t="str">
        <f t="shared" si="92"/>
        <v/>
      </c>
      <c r="DW125" s="49" t="str">
        <f t="shared" si="92"/>
        <v/>
      </c>
      <c r="DX125" s="49" t="str">
        <f t="shared" si="92"/>
        <v/>
      </c>
      <c r="DY125" s="57" t="str">
        <f t="shared" si="82"/>
        <v/>
      </c>
      <c r="EA125" s="49" t="str">
        <f t="shared" si="111"/>
        <v/>
      </c>
      <c r="EB125" s="49" t="str">
        <f t="shared" si="111"/>
        <v/>
      </c>
      <c r="EC125" s="49" t="str">
        <f t="shared" si="111"/>
        <v/>
      </c>
      <c r="ED125" s="49" t="str">
        <f t="shared" si="111"/>
        <v/>
      </c>
      <c r="EE125" s="49" t="str">
        <f t="shared" si="111"/>
        <v/>
      </c>
      <c r="EG125" s="49" t="str">
        <f t="shared" si="83"/>
        <v/>
      </c>
      <c r="EH125" s="49" t="str">
        <f t="shared" si="83"/>
        <v/>
      </c>
      <c r="EI125" s="49" t="str">
        <f t="shared" si="83"/>
        <v/>
      </c>
      <c r="EJ125" s="49" t="str">
        <f t="shared" si="83"/>
        <v/>
      </c>
      <c r="EK125" s="49" t="str">
        <f t="shared" si="83"/>
        <v/>
      </c>
      <c r="EL125" s="57" t="str">
        <f t="shared" si="84"/>
        <v/>
      </c>
    </row>
    <row r="126" spans="1:142" ht="15" customHeight="1">
      <c r="A126" s="699"/>
      <c r="B126" s="702"/>
      <c r="C126" s="702"/>
      <c r="D126" s="722"/>
      <c r="E126" s="722"/>
      <c r="F126" s="722"/>
      <c r="G126" s="722"/>
      <c r="H126" s="722"/>
      <c r="I126" s="722"/>
      <c r="J126" s="722"/>
      <c r="K126" s="722"/>
      <c r="L126" s="722"/>
      <c r="M126" s="722"/>
      <c r="N126" s="722"/>
      <c r="O126" s="722"/>
      <c r="P126" s="722"/>
      <c r="Q126" s="722"/>
      <c r="R126" s="722"/>
      <c r="S126" s="722"/>
      <c r="T126" s="722"/>
      <c r="U126" s="722"/>
      <c r="V126" s="722"/>
      <c r="W126" s="722"/>
      <c r="X126" s="722"/>
      <c r="Y126" s="722"/>
      <c r="Z126" s="722"/>
      <c r="AA126" s="722"/>
      <c r="AB126" s="722"/>
      <c r="AC126" s="722"/>
      <c r="AD126" s="722"/>
      <c r="AE126" s="722"/>
      <c r="AF126" s="722"/>
      <c r="AG126" s="722"/>
      <c r="AH126" s="722"/>
      <c r="AI126" s="722"/>
      <c r="AJ126" s="722"/>
      <c r="AK126" s="722"/>
      <c r="AL126" s="722"/>
      <c r="AM126" s="722"/>
      <c r="AN126" s="722"/>
      <c r="AO126" s="722"/>
      <c r="AP126" s="215" t="s">
        <v>30</v>
      </c>
      <c r="AQ126" s="290" t="str">
        <f t="shared" si="57"/>
        <v/>
      </c>
      <c r="AR126" s="215" t="str">
        <f t="shared" si="80"/>
        <v/>
      </c>
      <c r="AS126" s="39"/>
      <c r="AT126" s="49" t="str">
        <f t="shared" si="106"/>
        <v/>
      </c>
      <c r="AU126" s="49" t="str">
        <f t="shared" si="106"/>
        <v/>
      </c>
      <c r="AV126" s="49" t="str">
        <f t="shared" si="106"/>
        <v/>
      </c>
      <c r="AW126" s="49" t="str">
        <f t="shared" si="106"/>
        <v/>
      </c>
      <c r="AX126" s="49" t="str">
        <f t="shared" si="106"/>
        <v/>
      </c>
      <c r="AY126" s="49" t="str">
        <f t="shared" si="106"/>
        <v/>
      </c>
      <c r="AZ126" s="49" t="str">
        <f t="shared" si="106"/>
        <v/>
      </c>
      <c r="BA126" s="42"/>
      <c r="BB126" s="49" t="str">
        <f t="shared" si="105"/>
        <v/>
      </c>
      <c r="BC126" s="49" t="str">
        <f t="shared" si="105"/>
        <v/>
      </c>
      <c r="BD126" s="49" t="str">
        <f t="shared" si="105"/>
        <v/>
      </c>
      <c r="BE126" s="49" t="str">
        <f t="shared" si="104"/>
        <v/>
      </c>
      <c r="BF126" s="49" t="str">
        <f t="shared" si="104"/>
        <v/>
      </c>
      <c r="BG126" s="49" t="str">
        <f t="shared" si="104"/>
        <v/>
      </c>
      <c r="BH126" s="49" t="str">
        <f t="shared" si="104"/>
        <v/>
      </c>
      <c r="BI126" s="49" t="str">
        <f t="shared" si="60"/>
        <v/>
      </c>
      <c r="BJ126" s="3"/>
      <c r="BK126" s="49" t="str">
        <f t="shared" si="107"/>
        <v/>
      </c>
      <c r="BL126" s="49" t="str">
        <f t="shared" si="107"/>
        <v/>
      </c>
      <c r="BM126" s="49" t="str">
        <f t="shared" si="107"/>
        <v/>
      </c>
      <c r="BN126" s="49" t="str">
        <f t="shared" si="107"/>
        <v/>
      </c>
      <c r="BO126" s="49" t="str">
        <f t="shared" si="107"/>
        <v/>
      </c>
      <c r="BP126" s="49" t="str">
        <f t="shared" si="107"/>
        <v/>
      </c>
      <c r="BQ126" s="49" t="str">
        <f t="shared" si="107"/>
        <v/>
      </c>
      <c r="BR126" s="49" t="str">
        <f t="shared" si="107"/>
        <v/>
      </c>
      <c r="BS126" s="49" t="str">
        <f t="shared" si="107"/>
        <v/>
      </c>
      <c r="BT126" s="49" t="str">
        <f t="shared" si="107"/>
        <v/>
      </c>
      <c r="BU126" s="49" t="str">
        <f t="shared" si="107"/>
        <v/>
      </c>
      <c r="BV126" s="49" t="str">
        <f t="shared" si="107"/>
        <v/>
      </c>
      <c r="BW126" s="49" t="str">
        <f t="shared" si="107"/>
        <v/>
      </c>
      <c r="BY126" s="49" t="str">
        <f t="shared" si="113"/>
        <v/>
      </c>
      <c r="BZ126" s="49" t="str">
        <f t="shared" si="113"/>
        <v/>
      </c>
      <c r="CA126" s="49" t="str">
        <f t="shared" si="113"/>
        <v/>
      </c>
      <c r="CB126" s="49" t="str">
        <f t="shared" si="113"/>
        <v/>
      </c>
      <c r="CC126" s="49" t="str">
        <f t="shared" si="113"/>
        <v/>
      </c>
      <c r="CD126" s="49" t="str">
        <f t="shared" si="113"/>
        <v/>
      </c>
      <c r="CE126" s="49" t="str">
        <f t="shared" si="113"/>
        <v/>
      </c>
      <c r="CF126" s="49" t="str">
        <f t="shared" si="112"/>
        <v/>
      </c>
      <c r="CG126" s="49" t="str">
        <f t="shared" si="94"/>
        <v/>
      </c>
      <c r="CH126" s="49" t="str">
        <f t="shared" si="94"/>
        <v/>
      </c>
      <c r="CI126" s="49" t="str">
        <f t="shared" si="94"/>
        <v/>
      </c>
      <c r="CJ126" s="49" t="str">
        <f t="shared" si="94"/>
        <v/>
      </c>
      <c r="CK126" s="49" t="str">
        <f t="shared" si="94"/>
        <v/>
      </c>
      <c r="CL126" s="49" t="str">
        <f t="shared" si="64"/>
        <v/>
      </c>
      <c r="CM126" s="3"/>
      <c r="CN126" s="49" t="str">
        <f t="shared" si="108"/>
        <v/>
      </c>
      <c r="CO126" s="49" t="str">
        <f t="shared" si="108"/>
        <v/>
      </c>
      <c r="CP126" s="49" t="str">
        <f t="shared" si="108"/>
        <v/>
      </c>
      <c r="CQ126" s="49" t="str">
        <f t="shared" si="108"/>
        <v/>
      </c>
      <c r="CR126" s="49" t="str">
        <f t="shared" si="108"/>
        <v/>
      </c>
      <c r="CS126" s="49" t="str">
        <f t="shared" si="108"/>
        <v/>
      </c>
      <c r="CT126" s="49" t="str">
        <f t="shared" si="108"/>
        <v/>
      </c>
      <c r="CU126" s="49" t="str">
        <f t="shared" si="108"/>
        <v/>
      </c>
      <c r="CW126" s="49" t="str">
        <f t="shared" si="97"/>
        <v/>
      </c>
      <c r="CX126" s="49" t="str">
        <f t="shared" si="97"/>
        <v/>
      </c>
      <c r="CY126" s="49" t="str">
        <f t="shared" si="97"/>
        <v/>
      </c>
      <c r="CZ126" s="49" t="str">
        <f t="shared" si="97"/>
        <v/>
      </c>
      <c r="DA126" s="49" t="str">
        <f t="shared" si="97"/>
        <v/>
      </c>
      <c r="DB126" s="49" t="str">
        <f t="shared" si="97"/>
        <v/>
      </c>
      <c r="DC126" s="49" t="str">
        <f t="shared" si="97"/>
        <v/>
      </c>
      <c r="DD126" s="49" t="str">
        <f t="shared" si="96"/>
        <v/>
      </c>
      <c r="DE126" s="52" t="str">
        <f t="shared" si="68"/>
        <v/>
      </c>
      <c r="DG126" s="49" t="str">
        <f t="shared" si="109"/>
        <v/>
      </c>
      <c r="DH126" s="49" t="str">
        <f t="shared" si="109"/>
        <v/>
      </c>
      <c r="DI126" s="49" t="str">
        <f t="shared" si="109"/>
        <v/>
      </c>
      <c r="DK126" s="49" t="str">
        <f t="shared" si="71"/>
        <v/>
      </c>
      <c r="DL126" s="49" t="str">
        <f t="shared" si="71"/>
        <v/>
      </c>
      <c r="DM126" s="49" t="str">
        <f t="shared" si="71"/>
        <v/>
      </c>
      <c r="DN126" s="57" t="str">
        <f t="shared" si="72"/>
        <v/>
      </c>
      <c r="DP126" s="49" t="str">
        <f t="shared" si="110"/>
        <v/>
      </c>
      <c r="DQ126" s="49" t="str">
        <f t="shared" si="110"/>
        <v/>
      </c>
      <c r="DR126" s="49" t="str">
        <f t="shared" si="110"/>
        <v/>
      </c>
      <c r="DS126" s="49" t="str">
        <f t="shared" si="110"/>
        <v/>
      </c>
      <c r="DU126" s="49" t="str">
        <f t="shared" si="92"/>
        <v/>
      </c>
      <c r="DV126" s="49" t="str">
        <f t="shared" si="92"/>
        <v/>
      </c>
      <c r="DW126" s="49" t="str">
        <f t="shared" si="92"/>
        <v/>
      </c>
      <c r="DX126" s="49" t="str">
        <f t="shared" si="92"/>
        <v/>
      </c>
      <c r="DY126" s="57" t="str">
        <f t="shared" si="82"/>
        <v/>
      </c>
      <c r="EA126" s="49" t="str">
        <f t="shared" si="111"/>
        <v/>
      </c>
      <c r="EB126" s="49" t="str">
        <f t="shared" si="111"/>
        <v/>
      </c>
      <c r="EC126" s="49" t="str">
        <f t="shared" si="111"/>
        <v/>
      </c>
      <c r="ED126" s="49" t="str">
        <f t="shared" si="111"/>
        <v/>
      </c>
      <c r="EE126" s="49" t="str">
        <f t="shared" si="111"/>
        <v/>
      </c>
      <c r="EG126" s="49" t="str">
        <f t="shared" si="83"/>
        <v/>
      </c>
      <c r="EH126" s="49" t="str">
        <f t="shared" si="83"/>
        <v/>
      </c>
      <c r="EI126" s="49" t="str">
        <f t="shared" si="83"/>
        <v/>
      </c>
      <c r="EJ126" s="49" t="str">
        <f t="shared" si="83"/>
        <v/>
      </c>
      <c r="EK126" s="49" t="str">
        <f t="shared" si="83"/>
        <v/>
      </c>
      <c r="EL126" s="57" t="str">
        <f t="shared" si="84"/>
        <v/>
      </c>
    </row>
    <row r="127" spans="1:142" ht="15" customHeight="1">
      <c r="A127" s="699"/>
      <c r="B127" s="702"/>
      <c r="C127" s="702"/>
      <c r="D127" s="722"/>
      <c r="E127" s="722"/>
      <c r="F127" s="722"/>
      <c r="G127" s="722"/>
      <c r="H127" s="722"/>
      <c r="I127" s="722"/>
      <c r="J127" s="722"/>
      <c r="K127" s="722"/>
      <c r="L127" s="722"/>
      <c r="M127" s="722"/>
      <c r="N127" s="722"/>
      <c r="O127" s="722"/>
      <c r="P127" s="722"/>
      <c r="Q127" s="722"/>
      <c r="R127" s="722"/>
      <c r="S127" s="722"/>
      <c r="T127" s="722"/>
      <c r="U127" s="722"/>
      <c r="V127" s="722"/>
      <c r="W127" s="722"/>
      <c r="X127" s="722"/>
      <c r="Y127" s="722"/>
      <c r="Z127" s="722"/>
      <c r="AA127" s="722"/>
      <c r="AB127" s="722"/>
      <c r="AC127" s="722"/>
      <c r="AD127" s="722"/>
      <c r="AE127" s="722"/>
      <c r="AF127" s="722"/>
      <c r="AG127" s="722"/>
      <c r="AH127" s="722"/>
      <c r="AI127" s="722"/>
      <c r="AJ127" s="722"/>
      <c r="AK127" s="722"/>
      <c r="AL127" s="722"/>
      <c r="AM127" s="722"/>
      <c r="AN127" s="722"/>
      <c r="AO127" s="722"/>
      <c r="AP127" s="215" t="s">
        <v>30</v>
      </c>
      <c r="AQ127" s="290" t="str">
        <f t="shared" si="57"/>
        <v/>
      </c>
      <c r="AR127" s="215" t="str">
        <f t="shared" si="80"/>
        <v/>
      </c>
      <c r="AS127" s="39"/>
      <c r="AT127" s="49" t="str">
        <f t="shared" si="106"/>
        <v/>
      </c>
      <c r="AU127" s="49" t="str">
        <f t="shared" si="106"/>
        <v/>
      </c>
      <c r="AV127" s="49" t="str">
        <f t="shared" si="106"/>
        <v/>
      </c>
      <c r="AW127" s="49" t="str">
        <f t="shared" si="106"/>
        <v/>
      </c>
      <c r="AX127" s="49" t="str">
        <f t="shared" si="106"/>
        <v/>
      </c>
      <c r="AY127" s="49" t="str">
        <f t="shared" si="106"/>
        <v/>
      </c>
      <c r="AZ127" s="49" t="str">
        <f t="shared" si="106"/>
        <v/>
      </c>
      <c r="BA127" s="42"/>
      <c r="BB127" s="49" t="str">
        <f t="shared" si="105"/>
        <v/>
      </c>
      <c r="BC127" s="49" t="str">
        <f t="shared" si="105"/>
        <v/>
      </c>
      <c r="BD127" s="49" t="str">
        <f t="shared" si="105"/>
        <v/>
      </c>
      <c r="BE127" s="49" t="str">
        <f t="shared" si="104"/>
        <v/>
      </c>
      <c r="BF127" s="49" t="str">
        <f t="shared" si="104"/>
        <v/>
      </c>
      <c r="BG127" s="49" t="str">
        <f t="shared" si="104"/>
        <v/>
      </c>
      <c r="BH127" s="49" t="str">
        <f t="shared" si="104"/>
        <v/>
      </c>
      <c r="BI127" s="49" t="str">
        <f t="shared" si="60"/>
        <v/>
      </c>
      <c r="BJ127" s="3"/>
      <c r="BK127" s="49" t="str">
        <f t="shared" si="107"/>
        <v/>
      </c>
      <c r="BL127" s="49" t="str">
        <f t="shared" si="107"/>
        <v/>
      </c>
      <c r="BM127" s="49" t="str">
        <f t="shared" si="107"/>
        <v/>
      </c>
      <c r="BN127" s="49" t="str">
        <f t="shared" si="107"/>
        <v/>
      </c>
      <c r="BO127" s="49" t="str">
        <f t="shared" si="107"/>
        <v/>
      </c>
      <c r="BP127" s="49" t="str">
        <f t="shared" si="107"/>
        <v/>
      </c>
      <c r="BQ127" s="49" t="str">
        <f t="shared" si="107"/>
        <v/>
      </c>
      <c r="BR127" s="49" t="str">
        <f t="shared" si="107"/>
        <v/>
      </c>
      <c r="BS127" s="49" t="str">
        <f t="shared" si="107"/>
        <v/>
      </c>
      <c r="BT127" s="49" t="str">
        <f t="shared" si="107"/>
        <v/>
      </c>
      <c r="BU127" s="49" t="str">
        <f t="shared" si="107"/>
        <v/>
      </c>
      <c r="BV127" s="49" t="str">
        <f t="shared" si="107"/>
        <v/>
      </c>
      <c r="BW127" s="49" t="str">
        <f t="shared" si="107"/>
        <v/>
      </c>
      <c r="BY127" s="49" t="str">
        <f t="shared" si="113"/>
        <v/>
      </c>
      <c r="BZ127" s="49" t="str">
        <f t="shared" si="113"/>
        <v/>
      </c>
      <c r="CA127" s="49" t="str">
        <f t="shared" si="113"/>
        <v/>
      </c>
      <c r="CB127" s="49" t="str">
        <f t="shared" si="113"/>
        <v/>
      </c>
      <c r="CC127" s="49" t="str">
        <f t="shared" si="113"/>
        <v/>
      </c>
      <c r="CD127" s="49" t="str">
        <f t="shared" si="113"/>
        <v/>
      </c>
      <c r="CE127" s="49" t="str">
        <f t="shared" si="113"/>
        <v/>
      </c>
      <c r="CF127" s="49" t="str">
        <f t="shared" si="112"/>
        <v/>
      </c>
      <c r="CG127" s="49" t="str">
        <f t="shared" si="94"/>
        <v/>
      </c>
      <c r="CH127" s="49" t="str">
        <f t="shared" si="94"/>
        <v/>
      </c>
      <c r="CI127" s="49" t="str">
        <f t="shared" si="94"/>
        <v/>
      </c>
      <c r="CJ127" s="49" t="str">
        <f t="shared" si="94"/>
        <v/>
      </c>
      <c r="CK127" s="49" t="str">
        <f t="shared" si="94"/>
        <v/>
      </c>
      <c r="CL127" s="49" t="str">
        <f t="shared" si="64"/>
        <v/>
      </c>
      <c r="CM127" s="3"/>
      <c r="CN127" s="49" t="str">
        <f t="shared" si="108"/>
        <v/>
      </c>
      <c r="CO127" s="49" t="str">
        <f t="shared" si="108"/>
        <v/>
      </c>
      <c r="CP127" s="49" t="str">
        <f t="shared" si="108"/>
        <v/>
      </c>
      <c r="CQ127" s="49" t="str">
        <f t="shared" si="108"/>
        <v/>
      </c>
      <c r="CR127" s="49" t="str">
        <f t="shared" si="108"/>
        <v/>
      </c>
      <c r="CS127" s="49" t="str">
        <f t="shared" si="108"/>
        <v/>
      </c>
      <c r="CT127" s="49" t="str">
        <f t="shared" si="108"/>
        <v/>
      </c>
      <c r="CU127" s="49" t="str">
        <f t="shared" si="108"/>
        <v/>
      </c>
      <c r="CW127" s="49" t="str">
        <f t="shared" si="97"/>
        <v/>
      </c>
      <c r="CX127" s="49" t="str">
        <f t="shared" si="97"/>
        <v/>
      </c>
      <c r="CY127" s="49" t="str">
        <f t="shared" si="97"/>
        <v/>
      </c>
      <c r="CZ127" s="49" t="str">
        <f t="shared" si="97"/>
        <v/>
      </c>
      <c r="DA127" s="49" t="str">
        <f t="shared" si="97"/>
        <v/>
      </c>
      <c r="DB127" s="49" t="str">
        <f t="shared" si="97"/>
        <v/>
      </c>
      <c r="DC127" s="49" t="str">
        <f t="shared" si="97"/>
        <v/>
      </c>
      <c r="DD127" s="49" t="str">
        <f t="shared" si="96"/>
        <v/>
      </c>
      <c r="DE127" s="52" t="str">
        <f t="shared" si="68"/>
        <v/>
      </c>
      <c r="DG127" s="49" t="str">
        <f t="shared" si="109"/>
        <v/>
      </c>
      <c r="DH127" s="49" t="str">
        <f t="shared" si="109"/>
        <v/>
      </c>
      <c r="DI127" s="49" t="str">
        <f t="shared" si="109"/>
        <v/>
      </c>
      <c r="DK127" s="49" t="str">
        <f t="shared" si="71"/>
        <v/>
      </c>
      <c r="DL127" s="49" t="str">
        <f t="shared" si="71"/>
        <v/>
      </c>
      <c r="DM127" s="49" t="str">
        <f t="shared" si="71"/>
        <v/>
      </c>
      <c r="DN127" s="57" t="str">
        <f t="shared" si="72"/>
        <v/>
      </c>
      <c r="DP127" s="49" t="str">
        <f t="shared" si="110"/>
        <v/>
      </c>
      <c r="DQ127" s="49" t="str">
        <f t="shared" si="110"/>
        <v/>
      </c>
      <c r="DR127" s="49" t="str">
        <f t="shared" si="110"/>
        <v/>
      </c>
      <c r="DS127" s="49" t="str">
        <f t="shared" si="110"/>
        <v/>
      </c>
      <c r="DU127" s="49" t="str">
        <f t="shared" si="92"/>
        <v/>
      </c>
      <c r="DV127" s="49" t="str">
        <f t="shared" si="92"/>
        <v/>
      </c>
      <c r="DW127" s="49" t="str">
        <f t="shared" si="92"/>
        <v/>
      </c>
      <c r="DX127" s="49" t="str">
        <f t="shared" si="92"/>
        <v/>
      </c>
      <c r="DY127" s="57" t="str">
        <f t="shared" si="82"/>
        <v/>
      </c>
      <c r="EA127" s="49" t="str">
        <f t="shared" si="111"/>
        <v/>
      </c>
      <c r="EB127" s="49" t="str">
        <f t="shared" si="111"/>
        <v/>
      </c>
      <c r="EC127" s="49" t="str">
        <f t="shared" si="111"/>
        <v/>
      </c>
      <c r="ED127" s="49" t="str">
        <f t="shared" si="111"/>
        <v/>
      </c>
      <c r="EE127" s="49" t="str">
        <f t="shared" si="111"/>
        <v/>
      </c>
      <c r="EG127" s="49" t="str">
        <f t="shared" si="83"/>
        <v/>
      </c>
      <c r="EH127" s="49" t="str">
        <f t="shared" si="83"/>
        <v/>
      </c>
      <c r="EI127" s="49" t="str">
        <f t="shared" si="83"/>
        <v/>
      </c>
      <c r="EJ127" s="49" t="str">
        <f t="shared" si="83"/>
        <v/>
      </c>
      <c r="EK127" s="49" t="str">
        <f t="shared" si="83"/>
        <v/>
      </c>
      <c r="EL127" s="57" t="str">
        <f t="shared" si="84"/>
        <v/>
      </c>
    </row>
    <row r="128" spans="1:142" ht="15" customHeight="1">
      <c r="A128" s="699"/>
      <c r="B128" s="702"/>
      <c r="C128" s="702"/>
      <c r="D128" s="722"/>
      <c r="E128" s="722"/>
      <c r="F128" s="722"/>
      <c r="G128" s="722"/>
      <c r="H128" s="722"/>
      <c r="I128" s="722"/>
      <c r="J128" s="722"/>
      <c r="K128" s="722"/>
      <c r="L128" s="722"/>
      <c r="M128" s="722"/>
      <c r="N128" s="722"/>
      <c r="O128" s="722"/>
      <c r="P128" s="722"/>
      <c r="Q128" s="722"/>
      <c r="R128" s="722"/>
      <c r="S128" s="722"/>
      <c r="T128" s="722"/>
      <c r="U128" s="722"/>
      <c r="V128" s="722"/>
      <c r="W128" s="722"/>
      <c r="X128" s="722"/>
      <c r="Y128" s="722"/>
      <c r="Z128" s="722"/>
      <c r="AA128" s="722"/>
      <c r="AB128" s="722"/>
      <c r="AC128" s="722"/>
      <c r="AD128" s="722"/>
      <c r="AE128" s="722"/>
      <c r="AF128" s="722"/>
      <c r="AG128" s="722"/>
      <c r="AH128" s="722"/>
      <c r="AI128" s="722"/>
      <c r="AJ128" s="722"/>
      <c r="AK128" s="722"/>
      <c r="AL128" s="722"/>
      <c r="AM128" s="722"/>
      <c r="AN128" s="722"/>
      <c r="AO128" s="722"/>
      <c r="AP128" s="215" t="s">
        <v>30</v>
      </c>
      <c r="AQ128" s="290" t="str">
        <f t="shared" si="57"/>
        <v/>
      </c>
      <c r="AR128" s="215" t="str">
        <f t="shared" si="80"/>
        <v/>
      </c>
      <c r="AS128" s="39"/>
      <c r="AT128" s="49" t="str">
        <f t="shared" si="106"/>
        <v/>
      </c>
      <c r="AU128" s="49" t="str">
        <f t="shared" si="106"/>
        <v/>
      </c>
      <c r="AV128" s="49" t="str">
        <f t="shared" si="106"/>
        <v/>
      </c>
      <c r="AW128" s="49" t="str">
        <f t="shared" si="106"/>
        <v/>
      </c>
      <c r="AX128" s="49" t="str">
        <f t="shared" si="106"/>
        <v/>
      </c>
      <c r="AY128" s="49" t="str">
        <f t="shared" si="106"/>
        <v/>
      </c>
      <c r="AZ128" s="49" t="str">
        <f t="shared" si="106"/>
        <v/>
      </c>
      <c r="BA128" s="42"/>
      <c r="BB128" s="49" t="str">
        <f t="shared" si="105"/>
        <v/>
      </c>
      <c r="BC128" s="49" t="str">
        <f t="shared" si="105"/>
        <v/>
      </c>
      <c r="BD128" s="49" t="str">
        <f t="shared" si="105"/>
        <v/>
      </c>
      <c r="BE128" s="49" t="str">
        <f t="shared" si="104"/>
        <v/>
      </c>
      <c r="BF128" s="49" t="str">
        <f t="shared" si="104"/>
        <v/>
      </c>
      <c r="BG128" s="49" t="str">
        <f t="shared" si="104"/>
        <v/>
      </c>
      <c r="BH128" s="49" t="str">
        <f t="shared" si="104"/>
        <v/>
      </c>
      <c r="BI128" s="49" t="str">
        <f t="shared" si="60"/>
        <v/>
      </c>
      <c r="BJ128" s="3"/>
      <c r="BK128" s="49" t="str">
        <f t="shared" si="107"/>
        <v/>
      </c>
      <c r="BL128" s="49" t="str">
        <f t="shared" si="107"/>
        <v/>
      </c>
      <c r="BM128" s="49" t="str">
        <f t="shared" si="107"/>
        <v/>
      </c>
      <c r="BN128" s="49" t="str">
        <f t="shared" si="107"/>
        <v/>
      </c>
      <c r="BO128" s="49" t="str">
        <f t="shared" si="107"/>
        <v/>
      </c>
      <c r="BP128" s="49" t="str">
        <f t="shared" si="107"/>
        <v/>
      </c>
      <c r="BQ128" s="49" t="str">
        <f t="shared" si="107"/>
        <v/>
      </c>
      <c r="BR128" s="49" t="str">
        <f t="shared" si="107"/>
        <v/>
      </c>
      <c r="BS128" s="49" t="str">
        <f t="shared" si="107"/>
        <v/>
      </c>
      <c r="BT128" s="49" t="str">
        <f t="shared" si="107"/>
        <v/>
      </c>
      <c r="BU128" s="49" t="str">
        <f t="shared" si="107"/>
        <v/>
      </c>
      <c r="BV128" s="49" t="str">
        <f t="shared" si="107"/>
        <v/>
      </c>
      <c r="BW128" s="49" t="str">
        <f t="shared" si="107"/>
        <v/>
      </c>
      <c r="BY128" s="49" t="str">
        <f t="shared" si="113"/>
        <v/>
      </c>
      <c r="BZ128" s="49" t="str">
        <f t="shared" si="113"/>
        <v/>
      </c>
      <c r="CA128" s="49" t="str">
        <f t="shared" si="113"/>
        <v/>
      </c>
      <c r="CB128" s="49" t="str">
        <f t="shared" si="113"/>
        <v/>
      </c>
      <c r="CC128" s="49" t="str">
        <f t="shared" si="113"/>
        <v/>
      </c>
      <c r="CD128" s="49" t="str">
        <f t="shared" si="113"/>
        <v/>
      </c>
      <c r="CE128" s="49" t="str">
        <f t="shared" si="113"/>
        <v/>
      </c>
      <c r="CF128" s="49" t="str">
        <f t="shared" si="112"/>
        <v/>
      </c>
      <c r="CG128" s="49" t="str">
        <f t="shared" si="94"/>
        <v/>
      </c>
      <c r="CH128" s="49" t="str">
        <f t="shared" si="94"/>
        <v/>
      </c>
      <c r="CI128" s="49" t="str">
        <f t="shared" si="94"/>
        <v/>
      </c>
      <c r="CJ128" s="49" t="str">
        <f t="shared" si="94"/>
        <v/>
      </c>
      <c r="CK128" s="49" t="str">
        <f t="shared" si="94"/>
        <v/>
      </c>
      <c r="CL128" s="49" t="str">
        <f t="shared" si="64"/>
        <v/>
      </c>
      <c r="CM128" s="3"/>
      <c r="CN128" s="49" t="str">
        <f t="shared" si="108"/>
        <v/>
      </c>
      <c r="CO128" s="49" t="str">
        <f t="shared" si="108"/>
        <v/>
      </c>
      <c r="CP128" s="49" t="str">
        <f t="shared" si="108"/>
        <v/>
      </c>
      <c r="CQ128" s="49" t="str">
        <f t="shared" si="108"/>
        <v/>
      </c>
      <c r="CR128" s="49" t="str">
        <f t="shared" si="108"/>
        <v/>
      </c>
      <c r="CS128" s="49" t="str">
        <f t="shared" si="108"/>
        <v/>
      </c>
      <c r="CT128" s="49" t="str">
        <f t="shared" si="108"/>
        <v/>
      </c>
      <c r="CU128" s="49" t="str">
        <f t="shared" si="108"/>
        <v/>
      </c>
      <c r="CW128" s="49" t="str">
        <f t="shared" si="97"/>
        <v/>
      </c>
      <c r="CX128" s="49" t="str">
        <f t="shared" si="97"/>
        <v/>
      </c>
      <c r="CY128" s="49" t="str">
        <f t="shared" si="97"/>
        <v/>
      </c>
      <c r="CZ128" s="49" t="str">
        <f t="shared" si="97"/>
        <v/>
      </c>
      <c r="DA128" s="49" t="str">
        <f t="shared" si="97"/>
        <v/>
      </c>
      <c r="DB128" s="49" t="str">
        <f t="shared" si="97"/>
        <v/>
      </c>
      <c r="DC128" s="49" t="str">
        <f t="shared" si="97"/>
        <v/>
      </c>
      <c r="DD128" s="49" t="str">
        <f t="shared" si="96"/>
        <v/>
      </c>
      <c r="DE128" s="52" t="str">
        <f t="shared" si="68"/>
        <v/>
      </c>
      <c r="DG128" s="49" t="str">
        <f t="shared" si="109"/>
        <v/>
      </c>
      <c r="DH128" s="49" t="str">
        <f t="shared" si="109"/>
        <v/>
      </c>
      <c r="DI128" s="49" t="str">
        <f t="shared" si="109"/>
        <v/>
      </c>
      <c r="DK128" s="49" t="str">
        <f t="shared" si="71"/>
        <v/>
      </c>
      <c r="DL128" s="49" t="str">
        <f t="shared" si="71"/>
        <v/>
      </c>
      <c r="DM128" s="49" t="str">
        <f t="shared" si="71"/>
        <v/>
      </c>
      <c r="DN128" s="57" t="str">
        <f t="shared" si="72"/>
        <v/>
      </c>
      <c r="DP128" s="49" t="str">
        <f t="shared" si="110"/>
        <v/>
      </c>
      <c r="DQ128" s="49" t="str">
        <f t="shared" si="110"/>
        <v/>
      </c>
      <c r="DR128" s="49" t="str">
        <f t="shared" si="110"/>
        <v/>
      </c>
      <c r="DS128" s="49" t="str">
        <f t="shared" si="110"/>
        <v/>
      </c>
      <c r="DU128" s="49" t="str">
        <f t="shared" si="92"/>
        <v/>
      </c>
      <c r="DV128" s="49" t="str">
        <f t="shared" si="92"/>
        <v/>
      </c>
      <c r="DW128" s="49" t="str">
        <f t="shared" si="92"/>
        <v/>
      </c>
      <c r="DX128" s="49" t="str">
        <f t="shared" si="92"/>
        <v/>
      </c>
      <c r="DY128" s="57" t="str">
        <f t="shared" si="82"/>
        <v/>
      </c>
      <c r="EA128" s="49" t="str">
        <f t="shared" si="111"/>
        <v/>
      </c>
      <c r="EB128" s="49" t="str">
        <f t="shared" si="111"/>
        <v/>
      </c>
      <c r="EC128" s="49" t="str">
        <f t="shared" si="111"/>
        <v/>
      </c>
      <c r="ED128" s="49" t="str">
        <f t="shared" si="111"/>
        <v/>
      </c>
      <c r="EE128" s="49" t="str">
        <f t="shared" si="111"/>
        <v/>
      </c>
      <c r="EG128" s="49" t="str">
        <f t="shared" si="83"/>
        <v/>
      </c>
      <c r="EH128" s="49" t="str">
        <f t="shared" si="83"/>
        <v/>
      </c>
      <c r="EI128" s="49" t="str">
        <f t="shared" si="83"/>
        <v/>
      </c>
      <c r="EJ128" s="49" t="str">
        <f t="shared" si="83"/>
        <v/>
      </c>
      <c r="EK128" s="49" t="str">
        <f t="shared" si="83"/>
        <v/>
      </c>
      <c r="EL128" s="57" t="str">
        <f t="shared" si="84"/>
        <v/>
      </c>
    </row>
    <row r="129" spans="1:142" ht="15" customHeight="1">
      <c r="A129" s="699"/>
      <c r="B129" s="702"/>
      <c r="C129" s="702"/>
      <c r="D129" s="722"/>
      <c r="E129" s="722"/>
      <c r="F129" s="722"/>
      <c r="G129" s="722"/>
      <c r="H129" s="722"/>
      <c r="I129" s="722"/>
      <c r="J129" s="722"/>
      <c r="K129" s="722"/>
      <c r="L129" s="722"/>
      <c r="M129" s="722"/>
      <c r="N129" s="722"/>
      <c r="O129" s="722"/>
      <c r="P129" s="722"/>
      <c r="Q129" s="722"/>
      <c r="R129" s="722"/>
      <c r="S129" s="722"/>
      <c r="T129" s="722"/>
      <c r="U129" s="722"/>
      <c r="V129" s="722"/>
      <c r="W129" s="722"/>
      <c r="X129" s="722"/>
      <c r="Y129" s="722"/>
      <c r="Z129" s="722"/>
      <c r="AA129" s="722"/>
      <c r="AB129" s="722"/>
      <c r="AC129" s="722"/>
      <c r="AD129" s="722"/>
      <c r="AE129" s="722"/>
      <c r="AF129" s="722"/>
      <c r="AG129" s="722"/>
      <c r="AH129" s="722"/>
      <c r="AI129" s="722"/>
      <c r="AJ129" s="722"/>
      <c r="AK129" s="722"/>
      <c r="AL129" s="722"/>
      <c r="AM129" s="722"/>
      <c r="AN129" s="722"/>
      <c r="AO129" s="722"/>
      <c r="AP129" s="215" t="s">
        <v>30</v>
      </c>
      <c r="AQ129" s="290" t="str">
        <f t="shared" si="57"/>
        <v/>
      </c>
      <c r="AR129" s="215" t="str">
        <f t="shared" si="80"/>
        <v/>
      </c>
      <c r="AS129" s="39"/>
      <c r="AT129" s="49" t="str">
        <f t="shared" si="106"/>
        <v/>
      </c>
      <c r="AU129" s="49" t="str">
        <f t="shared" si="106"/>
        <v/>
      </c>
      <c r="AV129" s="49" t="str">
        <f t="shared" si="106"/>
        <v/>
      </c>
      <c r="AW129" s="49" t="str">
        <f t="shared" si="106"/>
        <v/>
      </c>
      <c r="AX129" s="49" t="str">
        <f t="shared" si="106"/>
        <v/>
      </c>
      <c r="AY129" s="49" t="str">
        <f t="shared" si="106"/>
        <v/>
      </c>
      <c r="AZ129" s="49" t="str">
        <f t="shared" si="106"/>
        <v/>
      </c>
      <c r="BA129" s="42"/>
      <c r="BB129" s="49" t="str">
        <f t="shared" si="105"/>
        <v/>
      </c>
      <c r="BC129" s="49" t="str">
        <f t="shared" si="105"/>
        <v/>
      </c>
      <c r="BD129" s="49" t="str">
        <f t="shared" si="105"/>
        <v/>
      </c>
      <c r="BE129" s="49" t="str">
        <f t="shared" si="104"/>
        <v/>
      </c>
      <c r="BF129" s="49" t="str">
        <f t="shared" si="104"/>
        <v/>
      </c>
      <c r="BG129" s="49" t="str">
        <f t="shared" si="104"/>
        <v/>
      </c>
      <c r="BH129" s="49" t="str">
        <f t="shared" si="104"/>
        <v/>
      </c>
      <c r="BI129" s="49" t="str">
        <f t="shared" si="60"/>
        <v/>
      </c>
      <c r="BJ129" s="3"/>
      <c r="BK129" s="49" t="str">
        <f t="shared" si="107"/>
        <v/>
      </c>
      <c r="BL129" s="49" t="str">
        <f t="shared" si="107"/>
        <v/>
      </c>
      <c r="BM129" s="49" t="str">
        <f t="shared" si="107"/>
        <v/>
      </c>
      <c r="BN129" s="49" t="str">
        <f t="shared" si="107"/>
        <v/>
      </c>
      <c r="BO129" s="49" t="str">
        <f t="shared" si="107"/>
        <v/>
      </c>
      <c r="BP129" s="49" t="str">
        <f t="shared" si="107"/>
        <v/>
      </c>
      <c r="BQ129" s="49" t="str">
        <f t="shared" si="107"/>
        <v/>
      </c>
      <c r="BR129" s="49" t="str">
        <f t="shared" si="107"/>
        <v/>
      </c>
      <c r="BS129" s="49" t="str">
        <f t="shared" si="107"/>
        <v/>
      </c>
      <c r="BT129" s="49" t="str">
        <f t="shared" si="107"/>
        <v/>
      </c>
      <c r="BU129" s="49" t="str">
        <f t="shared" si="107"/>
        <v/>
      </c>
      <c r="BV129" s="49" t="str">
        <f t="shared" si="107"/>
        <v/>
      </c>
      <c r="BW129" s="49" t="str">
        <f t="shared" si="107"/>
        <v/>
      </c>
      <c r="BY129" s="49" t="str">
        <f t="shared" si="113"/>
        <v/>
      </c>
      <c r="BZ129" s="49" t="str">
        <f t="shared" si="113"/>
        <v/>
      </c>
      <c r="CA129" s="49" t="str">
        <f t="shared" si="113"/>
        <v/>
      </c>
      <c r="CB129" s="49" t="str">
        <f t="shared" si="113"/>
        <v/>
      </c>
      <c r="CC129" s="49" t="str">
        <f t="shared" si="113"/>
        <v/>
      </c>
      <c r="CD129" s="49" t="str">
        <f t="shared" si="113"/>
        <v/>
      </c>
      <c r="CE129" s="49" t="str">
        <f t="shared" si="113"/>
        <v/>
      </c>
      <c r="CF129" s="49" t="str">
        <f t="shared" si="112"/>
        <v/>
      </c>
      <c r="CG129" s="49" t="str">
        <f t="shared" si="94"/>
        <v/>
      </c>
      <c r="CH129" s="49" t="str">
        <f t="shared" si="94"/>
        <v/>
      </c>
      <c r="CI129" s="49" t="str">
        <f t="shared" si="94"/>
        <v/>
      </c>
      <c r="CJ129" s="49" t="str">
        <f t="shared" si="94"/>
        <v/>
      </c>
      <c r="CK129" s="49" t="str">
        <f t="shared" si="94"/>
        <v/>
      </c>
      <c r="CL129" s="49" t="str">
        <f t="shared" si="64"/>
        <v/>
      </c>
      <c r="CM129" s="3"/>
      <c r="CN129" s="49" t="str">
        <f t="shared" si="108"/>
        <v/>
      </c>
      <c r="CO129" s="49" t="str">
        <f t="shared" si="108"/>
        <v/>
      </c>
      <c r="CP129" s="49" t="str">
        <f t="shared" si="108"/>
        <v/>
      </c>
      <c r="CQ129" s="49" t="str">
        <f t="shared" si="108"/>
        <v/>
      </c>
      <c r="CR129" s="49" t="str">
        <f t="shared" si="108"/>
        <v/>
      </c>
      <c r="CS129" s="49" t="str">
        <f t="shared" si="108"/>
        <v/>
      </c>
      <c r="CT129" s="49" t="str">
        <f t="shared" si="108"/>
        <v/>
      </c>
      <c r="CU129" s="49" t="str">
        <f t="shared" si="108"/>
        <v/>
      </c>
      <c r="CW129" s="49" t="str">
        <f t="shared" si="97"/>
        <v/>
      </c>
      <c r="CX129" s="49" t="str">
        <f t="shared" si="97"/>
        <v/>
      </c>
      <c r="CY129" s="49" t="str">
        <f t="shared" si="97"/>
        <v/>
      </c>
      <c r="CZ129" s="49" t="str">
        <f t="shared" si="97"/>
        <v/>
      </c>
      <c r="DA129" s="49" t="str">
        <f t="shared" si="97"/>
        <v/>
      </c>
      <c r="DB129" s="49" t="str">
        <f t="shared" si="97"/>
        <v/>
      </c>
      <c r="DC129" s="49" t="str">
        <f t="shared" si="97"/>
        <v/>
      </c>
      <c r="DD129" s="49" t="str">
        <f t="shared" si="96"/>
        <v/>
      </c>
      <c r="DE129" s="52" t="str">
        <f t="shared" si="68"/>
        <v/>
      </c>
      <c r="DG129" s="49" t="str">
        <f t="shared" si="109"/>
        <v/>
      </c>
      <c r="DH129" s="49" t="str">
        <f t="shared" si="109"/>
        <v/>
      </c>
      <c r="DI129" s="49" t="str">
        <f t="shared" si="109"/>
        <v/>
      </c>
      <c r="DK129" s="49" t="str">
        <f t="shared" si="71"/>
        <v/>
      </c>
      <c r="DL129" s="49" t="str">
        <f t="shared" si="71"/>
        <v/>
      </c>
      <c r="DM129" s="49" t="str">
        <f t="shared" si="71"/>
        <v/>
      </c>
      <c r="DN129" s="57" t="str">
        <f t="shared" si="72"/>
        <v/>
      </c>
      <c r="DP129" s="49" t="str">
        <f t="shared" si="110"/>
        <v/>
      </c>
      <c r="DQ129" s="49" t="str">
        <f t="shared" si="110"/>
        <v/>
      </c>
      <c r="DR129" s="49" t="str">
        <f t="shared" si="110"/>
        <v/>
      </c>
      <c r="DS129" s="49" t="str">
        <f t="shared" si="110"/>
        <v/>
      </c>
      <c r="DU129" s="49" t="str">
        <f t="shared" si="92"/>
        <v/>
      </c>
      <c r="DV129" s="49" t="str">
        <f t="shared" si="92"/>
        <v/>
      </c>
      <c r="DW129" s="49" t="str">
        <f t="shared" si="92"/>
        <v/>
      </c>
      <c r="DX129" s="49" t="str">
        <f t="shared" si="92"/>
        <v/>
      </c>
      <c r="DY129" s="57" t="str">
        <f t="shared" si="82"/>
        <v/>
      </c>
      <c r="EA129" s="49" t="str">
        <f t="shared" si="111"/>
        <v/>
      </c>
      <c r="EB129" s="49" t="str">
        <f t="shared" si="111"/>
        <v/>
      </c>
      <c r="EC129" s="49" t="str">
        <f t="shared" si="111"/>
        <v/>
      </c>
      <c r="ED129" s="49" t="str">
        <f t="shared" si="111"/>
        <v/>
      </c>
      <c r="EE129" s="49" t="str">
        <f t="shared" si="111"/>
        <v/>
      </c>
      <c r="EG129" s="49" t="str">
        <f t="shared" si="83"/>
        <v/>
      </c>
      <c r="EH129" s="49" t="str">
        <f t="shared" si="83"/>
        <v/>
      </c>
      <c r="EI129" s="49" t="str">
        <f t="shared" si="83"/>
        <v/>
      </c>
      <c r="EJ129" s="49" t="str">
        <f t="shared" si="83"/>
        <v/>
      </c>
      <c r="EK129" s="49" t="str">
        <f t="shared" si="83"/>
        <v/>
      </c>
      <c r="EL129" s="57" t="str">
        <f t="shared" si="84"/>
        <v/>
      </c>
    </row>
    <row r="130" spans="1:142" ht="15" customHeight="1">
      <c r="A130" s="699"/>
      <c r="B130" s="702"/>
      <c r="C130" s="702"/>
      <c r="D130" s="722"/>
      <c r="E130" s="722"/>
      <c r="F130" s="722"/>
      <c r="G130" s="722"/>
      <c r="H130" s="722"/>
      <c r="I130" s="722"/>
      <c r="J130" s="722"/>
      <c r="K130" s="722"/>
      <c r="L130" s="722"/>
      <c r="M130" s="722"/>
      <c r="N130" s="722"/>
      <c r="O130" s="722"/>
      <c r="P130" s="722"/>
      <c r="Q130" s="722"/>
      <c r="R130" s="722"/>
      <c r="S130" s="722"/>
      <c r="T130" s="722"/>
      <c r="U130" s="722"/>
      <c r="V130" s="722"/>
      <c r="W130" s="722"/>
      <c r="X130" s="722"/>
      <c r="Y130" s="722"/>
      <c r="Z130" s="722"/>
      <c r="AA130" s="722"/>
      <c r="AB130" s="722"/>
      <c r="AC130" s="722"/>
      <c r="AD130" s="722"/>
      <c r="AE130" s="722"/>
      <c r="AF130" s="722"/>
      <c r="AG130" s="722"/>
      <c r="AH130" s="722"/>
      <c r="AI130" s="722"/>
      <c r="AJ130" s="722"/>
      <c r="AK130" s="722"/>
      <c r="AL130" s="722"/>
      <c r="AM130" s="722"/>
      <c r="AN130" s="722"/>
      <c r="AO130" s="722"/>
      <c r="AP130" s="215" t="s">
        <v>30</v>
      </c>
      <c r="AQ130" s="290" t="str">
        <f t="shared" si="57"/>
        <v/>
      </c>
      <c r="AR130" s="215" t="str">
        <f t="shared" si="80"/>
        <v/>
      </c>
      <c r="AS130" s="39"/>
      <c r="AT130" s="49" t="str">
        <f t="shared" si="106"/>
        <v/>
      </c>
      <c r="AU130" s="49" t="str">
        <f t="shared" si="106"/>
        <v/>
      </c>
      <c r="AV130" s="49" t="str">
        <f t="shared" si="106"/>
        <v/>
      </c>
      <c r="AW130" s="49" t="str">
        <f t="shared" si="106"/>
        <v/>
      </c>
      <c r="AX130" s="49" t="str">
        <f t="shared" si="106"/>
        <v/>
      </c>
      <c r="AY130" s="49" t="str">
        <f t="shared" si="106"/>
        <v/>
      </c>
      <c r="AZ130" s="49" t="str">
        <f t="shared" si="106"/>
        <v/>
      </c>
      <c r="BA130" s="42"/>
      <c r="BB130" s="49" t="str">
        <f t="shared" si="105"/>
        <v/>
      </c>
      <c r="BC130" s="49" t="str">
        <f t="shared" si="105"/>
        <v/>
      </c>
      <c r="BD130" s="49" t="str">
        <f t="shared" si="105"/>
        <v/>
      </c>
      <c r="BE130" s="49" t="str">
        <f t="shared" si="104"/>
        <v/>
      </c>
      <c r="BF130" s="49" t="str">
        <f t="shared" si="104"/>
        <v/>
      </c>
      <c r="BG130" s="49" t="str">
        <f t="shared" si="104"/>
        <v/>
      </c>
      <c r="BH130" s="49" t="str">
        <f t="shared" si="104"/>
        <v/>
      </c>
      <c r="BI130" s="49" t="str">
        <f t="shared" si="60"/>
        <v/>
      </c>
      <c r="BJ130" s="3"/>
      <c r="BK130" s="49" t="str">
        <f t="shared" si="107"/>
        <v/>
      </c>
      <c r="BL130" s="49" t="str">
        <f t="shared" si="107"/>
        <v/>
      </c>
      <c r="BM130" s="49" t="str">
        <f t="shared" si="107"/>
        <v/>
      </c>
      <c r="BN130" s="49" t="str">
        <f t="shared" si="107"/>
        <v/>
      </c>
      <c r="BO130" s="49" t="str">
        <f t="shared" si="107"/>
        <v/>
      </c>
      <c r="BP130" s="49" t="str">
        <f t="shared" si="107"/>
        <v/>
      </c>
      <c r="BQ130" s="49" t="str">
        <f t="shared" si="107"/>
        <v/>
      </c>
      <c r="BR130" s="49" t="str">
        <f t="shared" si="107"/>
        <v/>
      </c>
      <c r="BS130" s="49" t="str">
        <f t="shared" si="107"/>
        <v/>
      </c>
      <c r="BT130" s="49" t="str">
        <f t="shared" si="107"/>
        <v/>
      </c>
      <c r="BU130" s="49" t="str">
        <f t="shared" si="107"/>
        <v/>
      </c>
      <c r="BV130" s="49" t="str">
        <f t="shared" si="107"/>
        <v/>
      </c>
      <c r="BW130" s="49" t="str">
        <f t="shared" si="107"/>
        <v/>
      </c>
      <c r="BY130" s="49" t="str">
        <f t="shared" si="113"/>
        <v/>
      </c>
      <c r="BZ130" s="49" t="str">
        <f t="shared" si="113"/>
        <v/>
      </c>
      <c r="CA130" s="49" t="str">
        <f t="shared" si="113"/>
        <v/>
      </c>
      <c r="CB130" s="49" t="str">
        <f t="shared" si="113"/>
        <v/>
      </c>
      <c r="CC130" s="49" t="str">
        <f t="shared" si="113"/>
        <v/>
      </c>
      <c r="CD130" s="49" t="str">
        <f t="shared" si="113"/>
        <v/>
      </c>
      <c r="CE130" s="49" t="str">
        <f t="shared" si="113"/>
        <v/>
      </c>
      <c r="CF130" s="49" t="str">
        <f t="shared" si="112"/>
        <v/>
      </c>
      <c r="CG130" s="49" t="str">
        <f t="shared" si="94"/>
        <v/>
      </c>
      <c r="CH130" s="49" t="str">
        <f t="shared" si="94"/>
        <v/>
      </c>
      <c r="CI130" s="49" t="str">
        <f t="shared" si="94"/>
        <v/>
      </c>
      <c r="CJ130" s="49" t="str">
        <f t="shared" si="94"/>
        <v/>
      </c>
      <c r="CK130" s="49" t="str">
        <f t="shared" si="94"/>
        <v/>
      </c>
      <c r="CL130" s="49" t="str">
        <f t="shared" si="64"/>
        <v/>
      </c>
      <c r="CM130" s="3"/>
      <c r="CN130" s="49" t="str">
        <f t="shared" si="108"/>
        <v/>
      </c>
      <c r="CO130" s="49" t="str">
        <f t="shared" si="108"/>
        <v/>
      </c>
      <c r="CP130" s="49" t="str">
        <f t="shared" si="108"/>
        <v/>
      </c>
      <c r="CQ130" s="49" t="str">
        <f t="shared" si="108"/>
        <v/>
      </c>
      <c r="CR130" s="49" t="str">
        <f t="shared" si="108"/>
        <v/>
      </c>
      <c r="CS130" s="49" t="str">
        <f t="shared" si="108"/>
        <v/>
      </c>
      <c r="CT130" s="49" t="str">
        <f t="shared" si="108"/>
        <v/>
      </c>
      <c r="CU130" s="49" t="str">
        <f t="shared" si="108"/>
        <v/>
      </c>
      <c r="CW130" s="49" t="str">
        <f t="shared" si="97"/>
        <v/>
      </c>
      <c r="CX130" s="49" t="str">
        <f t="shared" si="97"/>
        <v/>
      </c>
      <c r="CY130" s="49" t="str">
        <f t="shared" si="97"/>
        <v/>
      </c>
      <c r="CZ130" s="49" t="str">
        <f t="shared" si="97"/>
        <v/>
      </c>
      <c r="DA130" s="49" t="str">
        <f t="shared" si="97"/>
        <v/>
      </c>
      <c r="DB130" s="49" t="str">
        <f t="shared" si="97"/>
        <v/>
      </c>
      <c r="DC130" s="49" t="str">
        <f t="shared" si="97"/>
        <v/>
      </c>
      <c r="DD130" s="49" t="str">
        <f t="shared" si="96"/>
        <v/>
      </c>
      <c r="DE130" s="52" t="str">
        <f t="shared" si="68"/>
        <v/>
      </c>
      <c r="DG130" s="49" t="str">
        <f t="shared" si="109"/>
        <v/>
      </c>
      <c r="DH130" s="49" t="str">
        <f t="shared" si="109"/>
        <v/>
      </c>
      <c r="DI130" s="49" t="str">
        <f t="shared" si="109"/>
        <v/>
      </c>
      <c r="DK130" s="49" t="str">
        <f t="shared" si="71"/>
        <v/>
      </c>
      <c r="DL130" s="49" t="str">
        <f t="shared" si="71"/>
        <v/>
      </c>
      <c r="DM130" s="49" t="str">
        <f t="shared" si="71"/>
        <v/>
      </c>
      <c r="DN130" s="57" t="str">
        <f t="shared" si="72"/>
        <v/>
      </c>
      <c r="DP130" s="49" t="str">
        <f t="shared" si="110"/>
        <v/>
      </c>
      <c r="DQ130" s="49" t="str">
        <f t="shared" si="110"/>
        <v/>
      </c>
      <c r="DR130" s="49" t="str">
        <f t="shared" si="110"/>
        <v/>
      </c>
      <c r="DS130" s="49" t="str">
        <f t="shared" si="110"/>
        <v/>
      </c>
      <c r="DU130" s="49" t="str">
        <f t="shared" si="92"/>
        <v/>
      </c>
      <c r="DV130" s="49" t="str">
        <f t="shared" si="92"/>
        <v/>
      </c>
      <c r="DW130" s="49" t="str">
        <f t="shared" si="92"/>
        <v/>
      </c>
      <c r="DX130" s="49" t="str">
        <f t="shared" si="92"/>
        <v/>
      </c>
      <c r="DY130" s="57" t="str">
        <f t="shared" si="82"/>
        <v/>
      </c>
      <c r="EA130" s="49" t="str">
        <f t="shared" si="111"/>
        <v/>
      </c>
      <c r="EB130" s="49" t="str">
        <f t="shared" si="111"/>
        <v/>
      </c>
      <c r="EC130" s="49" t="str">
        <f t="shared" si="111"/>
        <v/>
      </c>
      <c r="ED130" s="49" t="str">
        <f t="shared" si="111"/>
        <v/>
      </c>
      <c r="EE130" s="49" t="str">
        <f t="shared" si="111"/>
        <v/>
      </c>
      <c r="EG130" s="49" t="str">
        <f t="shared" si="83"/>
        <v/>
      </c>
      <c r="EH130" s="49" t="str">
        <f t="shared" si="83"/>
        <v/>
      </c>
      <c r="EI130" s="49" t="str">
        <f t="shared" si="83"/>
        <v/>
      </c>
      <c r="EJ130" s="49" t="str">
        <f t="shared" si="83"/>
        <v/>
      </c>
      <c r="EK130" s="49" t="str">
        <f t="shared" si="83"/>
        <v/>
      </c>
      <c r="EL130" s="57" t="str">
        <f t="shared" si="84"/>
        <v/>
      </c>
    </row>
    <row r="131" spans="1:142" ht="15" customHeight="1">
      <c r="A131" s="699"/>
      <c r="B131" s="702"/>
      <c r="C131" s="702"/>
      <c r="D131" s="722"/>
      <c r="E131" s="722"/>
      <c r="F131" s="722"/>
      <c r="G131" s="722"/>
      <c r="H131" s="722"/>
      <c r="I131" s="722"/>
      <c r="J131" s="722"/>
      <c r="K131" s="722"/>
      <c r="L131" s="722"/>
      <c r="M131" s="722"/>
      <c r="N131" s="722"/>
      <c r="O131" s="722"/>
      <c r="P131" s="722"/>
      <c r="Q131" s="722"/>
      <c r="R131" s="722"/>
      <c r="S131" s="722"/>
      <c r="T131" s="722"/>
      <c r="U131" s="722"/>
      <c r="V131" s="722"/>
      <c r="W131" s="722"/>
      <c r="X131" s="722"/>
      <c r="Y131" s="722"/>
      <c r="Z131" s="722"/>
      <c r="AA131" s="722"/>
      <c r="AB131" s="722"/>
      <c r="AC131" s="722"/>
      <c r="AD131" s="722"/>
      <c r="AE131" s="722"/>
      <c r="AF131" s="722"/>
      <c r="AG131" s="722"/>
      <c r="AH131" s="722"/>
      <c r="AI131" s="722"/>
      <c r="AJ131" s="722"/>
      <c r="AK131" s="722"/>
      <c r="AL131" s="722"/>
      <c r="AM131" s="722"/>
      <c r="AN131" s="722"/>
      <c r="AO131" s="722"/>
      <c r="AP131" s="215" t="s">
        <v>30</v>
      </c>
      <c r="AQ131" s="290" t="str">
        <f t="shared" si="57"/>
        <v/>
      </c>
      <c r="AR131" s="215" t="str">
        <f t="shared" si="80"/>
        <v/>
      </c>
      <c r="AS131" s="39"/>
      <c r="AT131" s="49" t="str">
        <f t="shared" si="106"/>
        <v/>
      </c>
      <c r="AU131" s="49" t="str">
        <f t="shared" si="106"/>
        <v/>
      </c>
      <c r="AV131" s="49" t="str">
        <f t="shared" si="106"/>
        <v/>
      </c>
      <c r="AW131" s="49" t="str">
        <f t="shared" si="106"/>
        <v/>
      </c>
      <c r="AX131" s="49" t="str">
        <f t="shared" si="106"/>
        <v/>
      </c>
      <c r="AY131" s="49" t="str">
        <f t="shared" si="106"/>
        <v/>
      </c>
      <c r="AZ131" s="49" t="str">
        <f t="shared" si="106"/>
        <v/>
      </c>
      <c r="BA131" s="42"/>
      <c r="BB131" s="49" t="str">
        <f t="shared" si="105"/>
        <v/>
      </c>
      <c r="BC131" s="49" t="str">
        <f t="shared" si="105"/>
        <v/>
      </c>
      <c r="BD131" s="49" t="str">
        <f t="shared" si="105"/>
        <v/>
      </c>
      <c r="BE131" s="49" t="str">
        <f t="shared" si="104"/>
        <v/>
      </c>
      <c r="BF131" s="49" t="str">
        <f t="shared" si="104"/>
        <v/>
      </c>
      <c r="BG131" s="49" t="str">
        <f t="shared" si="104"/>
        <v/>
      </c>
      <c r="BH131" s="49" t="str">
        <f t="shared" si="104"/>
        <v/>
      </c>
      <c r="BI131" s="49" t="str">
        <f t="shared" si="60"/>
        <v/>
      </c>
      <c r="BJ131" s="3"/>
      <c r="BK131" s="49" t="str">
        <f t="shared" si="107"/>
        <v/>
      </c>
      <c r="BL131" s="49" t="str">
        <f t="shared" si="107"/>
        <v/>
      </c>
      <c r="BM131" s="49" t="str">
        <f t="shared" si="107"/>
        <v/>
      </c>
      <c r="BN131" s="49" t="str">
        <f t="shared" si="107"/>
        <v/>
      </c>
      <c r="BO131" s="49" t="str">
        <f t="shared" si="107"/>
        <v/>
      </c>
      <c r="BP131" s="49" t="str">
        <f t="shared" si="107"/>
        <v/>
      </c>
      <c r="BQ131" s="49" t="str">
        <f t="shared" si="107"/>
        <v/>
      </c>
      <c r="BR131" s="49" t="str">
        <f t="shared" si="107"/>
        <v/>
      </c>
      <c r="BS131" s="49" t="str">
        <f t="shared" si="107"/>
        <v/>
      </c>
      <c r="BT131" s="49" t="str">
        <f t="shared" si="107"/>
        <v/>
      </c>
      <c r="BU131" s="49" t="str">
        <f t="shared" si="107"/>
        <v/>
      </c>
      <c r="BV131" s="49" t="str">
        <f t="shared" si="107"/>
        <v/>
      </c>
      <c r="BW131" s="49" t="str">
        <f t="shared" si="107"/>
        <v/>
      </c>
      <c r="BY131" s="49" t="str">
        <f t="shared" si="113"/>
        <v/>
      </c>
      <c r="BZ131" s="49" t="str">
        <f t="shared" si="113"/>
        <v/>
      </c>
      <c r="CA131" s="49" t="str">
        <f t="shared" si="113"/>
        <v/>
      </c>
      <c r="CB131" s="49" t="str">
        <f t="shared" si="113"/>
        <v/>
      </c>
      <c r="CC131" s="49" t="str">
        <f t="shared" si="113"/>
        <v/>
      </c>
      <c r="CD131" s="49" t="str">
        <f t="shared" si="113"/>
        <v/>
      </c>
      <c r="CE131" s="49" t="str">
        <f t="shared" si="113"/>
        <v/>
      </c>
      <c r="CF131" s="49" t="str">
        <f t="shared" si="112"/>
        <v/>
      </c>
      <c r="CG131" s="49" t="str">
        <f t="shared" si="94"/>
        <v/>
      </c>
      <c r="CH131" s="49" t="str">
        <f t="shared" si="94"/>
        <v/>
      </c>
      <c r="CI131" s="49" t="str">
        <f t="shared" si="94"/>
        <v/>
      </c>
      <c r="CJ131" s="49" t="str">
        <f t="shared" si="94"/>
        <v/>
      </c>
      <c r="CK131" s="49" t="str">
        <f t="shared" si="94"/>
        <v/>
      </c>
      <c r="CL131" s="49" t="str">
        <f t="shared" si="64"/>
        <v/>
      </c>
      <c r="CM131" s="3"/>
      <c r="CN131" s="49" t="str">
        <f t="shared" si="108"/>
        <v/>
      </c>
      <c r="CO131" s="49" t="str">
        <f t="shared" si="108"/>
        <v/>
      </c>
      <c r="CP131" s="49" t="str">
        <f t="shared" si="108"/>
        <v/>
      </c>
      <c r="CQ131" s="49" t="str">
        <f t="shared" si="108"/>
        <v/>
      </c>
      <c r="CR131" s="49" t="str">
        <f t="shared" si="108"/>
        <v/>
      </c>
      <c r="CS131" s="49" t="str">
        <f t="shared" si="108"/>
        <v/>
      </c>
      <c r="CT131" s="49" t="str">
        <f t="shared" si="108"/>
        <v/>
      </c>
      <c r="CU131" s="49" t="str">
        <f t="shared" si="108"/>
        <v/>
      </c>
      <c r="CW131" s="49" t="str">
        <f t="shared" si="97"/>
        <v/>
      </c>
      <c r="CX131" s="49" t="str">
        <f t="shared" si="97"/>
        <v/>
      </c>
      <c r="CY131" s="49" t="str">
        <f t="shared" si="97"/>
        <v/>
      </c>
      <c r="CZ131" s="49" t="str">
        <f t="shared" si="97"/>
        <v/>
      </c>
      <c r="DA131" s="49" t="str">
        <f t="shared" si="97"/>
        <v/>
      </c>
      <c r="DB131" s="49" t="str">
        <f t="shared" si="97"/>
        <v/>
      </c>
      <c r="DC131" s="49" t="str">
        <f t="shared" si="97"/>
        <v/>
      </c>
      <c r="DD131" s="49" t="str">
        <f t="shared" si="96"/>
        <v/>
      </c>
      <c r="DE131" s="52" t="str">
        <f t="shared" si="68"/>
        <v/>
      </c>
      <c r="DG131" s="49" t="str">
        <f t="shared" si="109"/>
        <v/>
      </c>
      <c r="DH131" s="49" t="str">
        <f t="shared" si="109"/>
        <v/>
      </c>
      <c r="DI131" s="49" t="str">
        <f t="shared" si="109"/>
        <v/>
      </c>
      <c r="DK131" s="49" t="str">
        <f t="shared" si="71"/>
        <v/>
      </c>
      <c r="DL131" s="49" t="str">
        <f t="shared" si="71"/>
        <v/>
      </c>
      <c r="DM131" s="49" t="str">
        <f t="shared" si="71"/>
        <v/>
      </c>
      <c r="DN131" s="57" t="str">
        <f t="shared" si="72"/>
        <v/>
      </c>
      <c r="DP131" s="49" t="str">
        <f t="shared" si="110"/>
        <v/>
      </c>
      <c r="DQ131" s="49" t="str">
        <f t="shared" si="110"/>
        <v/>
      </c>
      <c r="DR131" s="49" t="str">
        <f t="shared" si="110"/>
        <v/>
      </c>
      <c r="DS131" s="49" t="str">
        <f t="shared" si="110"/>
        <v/>
      </c>
      <c r="DU131" s="49" t="str">
        <f t="shared" si="92"/>
        <v/>
      </c>
      <c r="DV131" s="49" t="str">
        <f t="shared" si="92"/>
        <v/>
      </c>
      <c r="DW131" s="49" t="str">
        <f t="shared" si="92"/>
        <v/>
      </c>
      <c r="DX131" s="49" t="str">
        <f t="shared" si="92"/>
        <v/>
      </c>
      <c r="DY131" s="57" t="str">
        <f t="shared" si="82"/>
        <v/>
      </c>
      <c r="EA131" s="49" t="str">
        <f t="shared" si="111"/>
        <v/>
      </c>
      <c r="EB131" s="49" t="str">
        <f t="shared" si="111"/>
        <v/>
      </c>
      <c r="EC131" s="49" t="str">
        <f t="shared" si="111"/>
        <v/>
      </c>
      <c r="ED131" s="49" t="str">
        <f t="shared" si="111"/>
        <v/>
      </c>
      <c r="EE131" s="49" t="str">
        <f t="shared" si="111"/>
        <v/>
      </c>
      <c r="EG131" s="49" t="str">
        <f t="shared" si="83"/>
        <v/>
      </c>
      <c r="EH131" s="49" t="str">
        <f t="shared" si="83"/>
        <v/>
      </c>
      <c r="EI131" s="49" t="str">
        <f t="shared" si="83"/>
        <v/>
      </c>
      <c r="EJ131" s="49" t="str">
        <f t="shared" si="83"/>
        <v/>
      </c>
      <c r="EK131" s="49" t="str">
        <f t="shared" si="83"/>
        <v/>
      </c>
      <c r="EL131" s="57" t="str">
        <f t="shared" si="84"/>
        <v/>
      </c>
    </row>
    <row r="132" spans="1:142" ht="15" customHeight="1">
      <c r="A132" s="699"/>
      <c r="B132" s="702"/>
      <c r="C132" s="702"/>
      <c r="D132" s="722"/>
      <c r="E132" s="722"/>
      <c r="F132" s="722"/>
      <c r="G132" s="722"/>
      <c r="H132" s="722"/>
      <c r="I132" s="722"/>
      <c r="J132" s="722"/>
      <c r="K132" s="722"/>
      <c r="L132" s="722"/>
      <c r="M132" s="722"/>
      <c r="N132" s="722"/>
      <c r="O132" s="722"/>
      <c r="P132" s="722"/>
      <c r="Q132" s="722"/>
      <c r="R132" s="722"/>
      <c r="S132" s="722"/>
      <c r="T132" s="722"/>
      <c r="U132" s="722"/>
      <c r="V132" s="722"/>
      <c r="W132" s="722"/>
      <c r="X132" s="722"/>
      <c r="Y132" s="722"/>
      <c r="Z132" s="722"/>
      <c r="AA132" s="722"/>
      <c r="AB132" s="722"/>
      <c r="AC132" s="722"/>
      <c r="AD132" s="722"/>
      <c r="AE132" s="722"/>
      <c r="AF132" s="722"/>
      <c r="AG132" s="722"/>
      <c r="AH132" s="722"/>
      <c r="AI132" s="722"/>
      <c r="AJ132" s="722"/>
      <c r="AK132" s="722"/>
      <c r="AL132" s="722"/>
      <c r="AM132" s="722"/>
      <c r="AN132" s="722"/>
      <c r="AO132" s="722"/>
      <c r="AP132" s="215" t="s">
        <v>30</v>
      </c>
      <c r="AQ132" s="290" t="str">
        <f t="shared" si="57"/>
        <v/>
      </c>
      <c r="AR132" s="215" t="str">
        <f t="shared" si="80"/>
        <v/>
      </c>
      <c r="AS132" s="39"/>
      <c r="AT132" s="49" t="str">
        <f t="shared" si="106"/>
        <v/>
      </c>
      <c r="AU132" s="49" t="str">
        <f t="shared" si="106"/>
        <v/>
      </c>
      <c r="AV132" s="49" t="str">
        <f t="shared" si="106"/>
        <v/>
      </c>
      <c r="AW132" s="49" t="str">
        <f t="shared" si="106"/>
        <v/>
      </c>
      <c r="AX132" s="49" t="str">
        <f t="shared" si="106"/>
        <v/>
      </c>
      <c r="AY132" s="49" t="str">
        <f t="shared" si="106"/>
        <v/>
      </c>
      <c r="AZ132" s="49" t="str">
        <f t="shared" si="106"/>
        <v/>
      </c>
      <c r="BA132" s="42"/>
      <c r="BB132" s="49" t="str">
        <f t="shared" si="105"/>
        <v/>
      </c>
      <c r="BC132" s="49" t="str">
        <f t="shared" si="105"/>
        <v/>
      </c>
      <c r="BD132" s="49" t="str">
        <f t="shared" si="105"/>
        <v/>
      </c>
      <c r="BE132" s="49" t="str">
        <f t="shared" si="104"/>
        <v/>
      </c>
      <c r="BF132" s="49" t="str">
        <f t="shared" si="104"/>
        <v/>
      </c>
      <c r="BG132" s="49" t="str">
        <f t="shared" si="104"/>
        <v/>
      </c>
      <c r="BH132" s="49" t="str">
        <f t="shared" si="104"/>
        <v/>
      </c>
      <c r="BI132" s="49" t="str">
        <f t="shared" si="60"/>
        <v/>
      </c>
      <c r="BJ132" s="3"/>
      <c r="BK132" s="49" t="str">
        <f t="shared" si="107"/>
        <v/>
      </c>
      <c r="BL132" s="49" t="str">
        <f t="shared" si="107"/>
        <v/>
      </c>
      <c r="BM132" s="49" t="str">
        <f t="shared" si="107"/>
        <v/>
      </c>
      <c r="BN132" s="49" t="str">
        <f t="shared" si="107"/>
        <v/>
      </c>
      <c r="BO132" s="49" t="str">
        <f t="shared" si="107"/>
        <v/>
      </c>
      <c r="BP132" s="49" t="str">
        <f t="shared" si="107"/>
        <v/>
      </c>
      <c r="BQ132" s="49" t="str">
        <f t="shared" si="107"/>
        <v/>
      </c>
      <c r="BR132" s="49" t="str">
        <f t="shared" si="107"/>
        <v/>
      </c>
      <c r="BS132" s="49" t="str">
        <f t="shared" si="107"/>
        <v/>
      </c>
      <c r="BT132" s="49" t="str">
        <f t="shared" si="107"/>
        <v/>
      </c>
      <c r="BU132" s="49" t="str">
        <f t="shared" si="107"/>
        <v/>
      </c>
      <c r="BV132" s="49" t="str">
        <f t="shared" si="107"/>
        <v/>
      </c>
      <c r="BW132" s="49" t="str">
        <f t="shared" si="107"/>
        <v/>
      </c>
      <c r="BY132" s="49" t="str">
        <f t="shared" si="113"/>
        <v/>
      </c>
      <c r="BZ132" s="49" t="str">
        <f t="shared" si="113"/>
        <v/>
      </c>
      <c r="CA132" s="49" t="str">
        <f t="shared" si="113"/>
        <v/>
      </c>
      <c r="CB132" s="49" t="str">
        <f t="shared" si="113"/>
        <v/>
      </c>
      <c r="CC132" s="49" t="str">
        <f t="shared" si="113"/>
        <v/>
      </c>
      <c r="CD132" s="49" t="str">
        <f t="shared" si="113"/>
        <v/>
      </c>
      <c r="CE132" s="49" t="str">
        <f t="shared" si="113"/>
        <v/>
      </c>
      <c r="CF132" s="49" t="str">
        <f t="shared" si="112"/>
        <v/>
      </c>
      <c r="CG132" s="49" t="str">
        <f t="shared" si="94"/>
        <v/>
      </c>
      <c r="CH132" s="49" t="str">
        <f t="shared" si="94"/>
        <v/>
      </c>
      <c r="CI132" s="49" t="str">
        <f t="shared" si="94"/>
        <v/>
      </c>
      <c r="CJ132" s="49" t="str">
        <f t="shared" si="94"/>
        <v/>
      </c>
      <c r="CK132" s="49" t="str">
        <f t="shared" si="94"/>
        <v/>
      </c>
      <c r="CL132" s="49" t="str">
        <f t="shared" si="64"/>
        <v/>
      </c>
      <c r="CM132" s="3"/>
      <c r="CN132" s="49" t="str">
        <f t="shared" si="108"/>
        <v/>
      </c>
      <c r="CO132" s="49" t="str">
        <f t="shared" si="108"/>
        <v/>
      </c>
      <c r="CP132" s="49" t="str">
        <f t="shared" si="108"/>
        <v/>
      </c>
      <c r="CQ132" s="49" t="str">
        <f t="shared" si="108"/>
        <v/>
      </c>
      <c r="CR132" s="49" t="str">
        <f t="shared" si="108"/>
        <v/>
      </c>
      <c r="CS132" s="49" t="str">
        <f t="shared" si="108"/>
        <v/>
      </c>
      <c r="CT132" s="49" t="str">
        <f t="shared" si="108"/>
        <v/>
      </c>
      <c r="CU132" s="49" t="str">
        <f t="shared" si="108"/>
        <v/>
      </c>
      <c r="CW132" s="49" t="str">
        <f t="shared" si="97"/>
        <v/>
      </c>
      <c r="CX132" s="49" t="str">
        <f t="shared" si="97"/>
        <v/>
      </c>
      <c r="CY132" s="49" t="str">
        <f t="shared" si="97"/>
        <v/>
      </c>
      <c r="CZ132" s="49" t="str">
        <f t="shared" si="97"/>
        <v/>
      </c>
      <c r="DA132" s="49" t="str">
        <f t="shared" si="97"/>
        <v/>
      </c>
      <c r="DB132" s="49" t="str">
        <f t="shared" si="97"/>
        <v/>
      </c>
      <c r="DC132" s="49" t="str">
        <f t="shared" si="97"/>
        <v/>
      </c>
      <c r="DD132" s="49" t="str">
        <f t="shared" si="96"/>
        <v/>
      </c>
      <c r="DE132" s="52" t="str">
        <f t="shared" si="68"/>
        <v/>
      </c>
      <c r="DG132" s="49" t="str">
        <f t="shared" si="109"/>
        <v/>
      </c>
      <c r="DH132" s="49" t="str">
        <f t="shared" si="109"/>
        <v/>
      </c>
      <c r="DI132" s="49" t="str">
        <f t="shared" si="109"/>
        <v/>
      </c>
      <c r="DK132" s="49" t="str">
        <f t="shared" si="71"/>
        <v/>
      </c>
      <c r="DL132" s="49" t="str">
        <f t="shared" si="71"/>
        <v/>
      </c>
      <c r="DM132" s="49" t="str">
        <f t="shared" si="71"/>
        <v/>
      </c>
      <c r="DN132" s="57" t="str">
        <f t="shared" si="72"/>
        <v/>
      </c>
      <c r="DP132" s="49" t="str">
        <f t="shared" si="110"/>
        <v/>
      </c>
      <c r="DQ132" s="49" t="str">
        <f t="shared" si="110"/>
        <v/>
      </c>
      <c r="DR132" s="49" t="str">
        <f t="shared" si="110"/>
        <v/>
      </c>
      <c r="DS132" s="49" t="str">
        <f t="shared" si="110"/>
        <v/>
      </c>
      <c r="DU132" s="49" t="str">
        <f t="shared" si="92"/>
        <v/>
      </c>
      <c r="DV132" s="49" t="str">
        <f t="shared" si="92"/>
        <v/>
      </c>
      <c r="DW132" s="49" t="str">
        <f t="shared" si="92"/>
        <v/>
      </c>
      <c r="DX132" s="49" t="str">
        <f t="shared" si="92"/>
        <v/>
      </c>
      <c r="DY132" s="57" t="str">
        <f t="shared" si="82"/>
        <v/>
      </c>
      <c r="EA132" s="49" t="str">
        <f t="shared" si="111"/>
        <v/>
      </c>
      <c r="EB132" s="49" t="str">
        <f t="shared" si="111"/>
        <v/>
      </c>
      <c r="EC132" s="49" t="str">
        <f t="shared" si="111"/>
        <v/>
      </c>
      <c r="ED132" s="49" t="str">
        <f t="shared" si="111"/>
        <v/>
      </c>
      <c r="EE132" s="49" t="str">
        <f t="shared" si="111"/>
        <v/>
      </c>
      <c r="EG132" s="49" t="str">
        <f t="shared" si="83"/>
        <v/>
      </c>
      <c r="EH132" s="49" t="str">
        <f t="shared" si="83"/>
        <v/>
      </c>
      <c r="EI132" s="49" t="str">
        <f t="shared" si="83"/>
        <v/>
      </c>
      <c r="EJ132" s="49" t="str">
        <f t="shared" si="83"/>
        <v/>
      </c>
      <c r="EK132" s="49" t="str">
        <f t="shared" si="83"/>
        <v/>
      </c>
      <c r="EL132" s="57" t="str">
        <f t="shared" si="84"/>
        <v/>
      </c>
    </row>
    <row r="133" spans="1:142" ht="15" customHeight="1">
      <c r="A133" s="699"/>
      <c r="B133" s="702"/>
      <c r="C133" s="702"/>
      <c r="D133" s="722"/>
      <c r="E133" s="722"/>
      <c r="F133" s="722"/>
      <c r="G133" s="722"/>
      <c r="H133" s="722"/>
      <c r="I133" s="722"/>
      <c r="J133" s="722"/>
      <c r="K133" s="722"/>
      <c r="L133" s="722"/>
      <c r="M133" s="722"/>
      <c r="N133" s="722"/>
      <c r="O133" s="722"/>
      <c r="P133" s="722"/>
      <c r="Q133" s="722"/>
      <c r="R133" s="722"/>
      <c r="S133" s="722"/>
      <c r="T133" s="722"/>
      <c r="U133" s="722"/>
      <c r="V133" s="722"/>
      <c r="W133" s="722"/>
      <c r="X133" s="722"/>
      <c r="Y133" s="722"/>
      <c r="Z133" s="722"/>
      <c r="AA133" s="722"/>
      <c r="AB133" s="722"/>
      <c r="AC133" s="722"/>
      <c r="AD133" s="722"/>
      <c r="AE133" s="722"/>
      <c r="AF133" s="722"/>
      <c r="AG133" s="722"/>
      <c r="AH133" s="722"/>
      <c r="AI133" s="722"/>
      <c r="AJ133" s="722"/>
      <c r="AK133" s="722"/>
      <c r="AL133" s="722"/>
      <c r="AM133" s="722"/>
      <c r="AN133" s="722"/>
      <c r="AO133" s="722"/>
      <c r="AP133" s="215" t="s">
        <v>30</v>
      </c>
      <c r="AQ133" s="290" t="str">
        <f t="shared" ref="AQ133:AQ196" si="114">IF(OR(ISBLANK(B133),AP133=""),"",IF(OR($J$3="PH",$J$3="MS",$J$3="ME"),IF(AND(N($AP133)&gt;=BW$12,N($AP133)&lt;=BX$12),BY$12,IF(AND(N($AP133)&gt;=BW$13,N($AP133)&lt;=BX$13),BY$13,IF(AND(N($AP133)&gt;=BW$14,N($AP133)&lt;=BX$14),BY$14,IF(AND(N($AP133)&gt;=BW$15,N($AP133)&lt;=BX$15),BY$15,IF(AND(N($AP133)&gt;=BW$16,N($AP133)&lt;=$BX$16),BY$16,IF(AND(N($AP133)&gt;=BW$17,N($AP133)&lt;=$BX$17),BY$17,"Ongoing")))))),IF(AND(N($AP133)&gt;=BP$12,N($AP133)&lt;=BQ$12),BR$12,IF(AND(N($AP133)&gt;=BP$13,N($AP133)&lt;=BQ$13),BR$13,IF(AND(N($AP133)&gt;=BP$14,N($AP133)&lt;=BQ$14),BR$14,IF(AND(N($AP133)&gt;=BP$15,N($AP133)&lt;=BQ$15),BR$15,IF(AND(N($AP133)&gt;=BP$16,N($AP133)&lt;=BQ$16),BR$16,IF(AND(N($AP133)&gt;=BP$17,N($AP133)&lt;=BQ$17),BR$17,IF(AND(N($AP133)&gt;=BP$18,N($AP133)&lt;=BQ$18),BR$18,IF(AND(N($AP133)&gt;=BP$19,N($AP133)&lt;=BQ$19),BR$19,IF(AND(N($AP133)&gt;=BP$20,N($AP133)&lt;=BQ$20),BR$20,IF(AND(N($AP133)&gt;=BP$21,N($AP133)&lt;=BQ$21),BR$21,IF(AND(N($AP133)&gt;=BP$22,N($AP133)&lt;=BQ$22),BR$22)))))))))))))</f>
        <v/>
      </c>
      <c r="AR133" s="215" t="str">
        <f t="shared" si="80"/>
        <v/>
      </c>
      <c r="AS133" s="39"/>
      <c r="AT133" s="49" t="str">
        <f t="shared" si="106"/>
        <v/>
      </c>
      <c r="AU133" s="49" t="str">
        <f t="shared" si="106"/>
        <v/>
      </c>
      <c r="AV133" s="49" t="str">
        <f t="shared" si="106"/>
        <v/>
      </c>
      <c r="AW133" s="49" t="str">
        <f t="shared" si="106"/>
        <v/>
      </c>
      <c r="AX133" s="49" t="str">
        <f t="shared" si="106"/>
        <v/>
      </c>
      <c r="AY133" s="49" t="str">
        <f t="shared" si="106"/>
        <v/>
      </c>
      <c r="AZ133" s="49" t="str">
        <f t="shared" si="106"/>
        <v/>
      </c>
      <c r="BA133" s="42"/>
      <c r="BB133" s="49" t="str">
        <f t="shared" si="105"/>
        <v/>
      </c>
      <c r="BC133" s="49" t="str">
        <f t="shared" si="105"/>
        <v/>
      </c>
      <c r="BD133" s="49" t="str">
        <f t="shared" si="105"/>
        <v/>
      </c>
      <c r="BE133" s="49" t="str">
        <f t="shared" si="104"/>
        <v/>
      </c>
      <c r="BF133" s="49" t="str">
        <f t="shared" si="104"/>
        <v/>
      </c>
      <c r="BG133" s="49" t="str">
        <f t="shared" si="104"/>
        <v/>
      </c>
      <c r="BH133" s="49" t="str">
        <f t="shared" si="104"/>
        <v/>
      </c>
      <c r="BI133" s="49" t="str">
        <f t="shared" ref="BI133:BI196" si="115">IF(COUNTIF(BB133:BH133,"Yes")=$BI$66,"Yes",IF(COUNTIF(BB133:BH133,"ABS")&gt;0,"ABS",IF(AND(N(AP133)&gt;0,COUNTIF(BB133:BH133,"No")&gt;0),"No","")))</f>
        <v/>
      </c>
      <c r="BJ133" s="3"/>
      <c r="BK133" s="49" t="str">
        <f t="shared" si="107"/>
        <v/>
      </c>
      <c r="BL133" s="49" t="str">
        <f t="shared" si="107"/>
        <v/>
      </c>
      <c r="BM133" s="49" t="str">
        <f t="shared" si="107"/>
        <v/>
      </c>
      <c r="BN133" s="49" t="str">
        <f t="shared" si="107"/>
        <v/>
      </c>
      <c r="BO133" s="49" t="str">
        <f t="shared" si="107"/>
        <v/>
      </c>
      <c r="BP133" s="49" t="str">
        <f t="shared" si="107"/>
        <v/>
      </c>
      <c r="BQ133" s="49" t="str">
        <f t="shared" si="107"/>
        <v/>
      </c>
      <c r="BR133" s="49" t="str">
        <f t="shared" si="107"/>
        <v/>
      </c>
      <c r="BS133" s="49" t="str">
        <f t="shared" si="107"/>
        <v/>
      </c>
      <c r="BT133" s="49" t="str">
        <f t="shared" si="107"/>
        <v/>
      </c>
      <c r="BU133" s="49" t="str">
        <f t="shared" si="107"/>
        <v/>
      </c>
      <c r="BV133" s="49" t="str">
        <f t="shared" si="107"/>
        <v/>
      </c>
      <c r="BW133" s="49" t="str">
        <f t="shared" si="107"/>
        <v/>
      </c>
      <c r="BY133" s="49" t="str">
        <f t="shared" si="113"/>
        <v/>
      </c>
      <c r="BZ133" s="49" t="str">
        <f t="shared" si="113"/>
        <v/>
      </c>
      <c r="CA133" s="49" t="str">
        <f t="shared" si="113"/>
        <v/>
      </c>
      <c r="CB133" s="49" t="str">
        <f t="shared" si="113"/>
        <v/>
      </c>
      <c r="CC133" s="49" t="str">
        <f t="shared" si="113"/>
        <v/>
      </c>
      <c r="CD133" s="49" t="str">
        <f t="shared" si="113"/>
        <v/>
      </c>
      <c r="CE133" s="49" t="str">
        <f t="shared" si="113"/>
        <v/>
      </c>
      <c r="CF133" s="49" t="str">
        <f t="shared" si="112"/>
        <v/>
      </c>
      <c r="CG133" s="49" t="str">
        <f t="shared" si="94"/>
        <v/>
      </c>
      <c r="CH133" s="49" t="str">
        <f t="shared" si="94"/>
        <v/>
      </c>
      <c r="CI133" s="49" t="str">
        <f t="shared" si="94"/>
        <v/>
      </c>
      <c r="CJ133" s="49" t="str">
        <f t="shared" si="94"/>
        <v/>
      </c>
      <c r="CK133" s="49" t="str">
        <f t="shared" si="94"/>
        <v/>
      </c>
      <c r="CL133" s="49" t="str">
        <f t="shared" ref="CL133:CL196" si="116">IF(COUNTIF(BY133:CJ133,"Yes")=$CL$66,"Yes",IF(COUNTIF(BY133:CJ133,"ABS")&gt;0,"ABS",IF(AND(N(AP133)&gt;0,COUNTIF(BY133:CJ133,"No")&gt;0),"No","")))</f>
        <v/>
      </c>
      <c r="CM133" s="3"/>
      <c r="CN133" s="49" t="str">
        <f t="shared" si="108"/>
        <v/>
      </c>
      <c r="CO133" s="49" t="str">
        <f t="shared" si="108"/>
        <v/>
      </c>
      <c r="CP133" s="49" t="str">
        <f t="shared" si="108"/>
        <v/>
      </c>
      <c r="CQ133" s="49" t="str">
        <f t="shared" si="108"/>
        <v/>
      </c>
      <c r="CR133" s="49" t="str">
        <f t="shared" si="108"/>
        <v/>
      </c>
      <c r="CS133" s="49" t="str">
        <f t="shared" si="108"/>
        <v/>
      </c>
      <c r="CT133" s="49" t="str">
        <f t="shared" si="108"/>
        <v/>
      </c>
      <c r="CU133" s="49" t="str">
        <f t="shared" si="108"/>
        <v/>
      </c>
      <c r="CW133" s="49" t="str">
        <f t="shared" si="97"/>
        <v/>
      </c>
      <c r="CX133" s="49" t="str">
        <f t="shared" si="97"/>
        <v/>
      </c>
      <c r="CY133" s="49" t="str">
        <f t="shared" si="97"/>
        <v/>
      </c>
      <c r="CZ133" s="49" t="str">
        <f t="shared" si="97"/>
        <v/>
      </c>
      <c r="DA133" s="49" t="str">
        <f t="shared" si="97"/>
        <v/>
      </c>
      <c r="DB133" s="49" t="str">
        <f t="shared" si="97"/>
        <v/>
      </c>
      <c r="DC133" s="49" t="str">
        <f t="shared" si="97"/>
        <v/>
      </c>
      <c r="DD133" s="49" t="str">
        <f t="shared" si="96"/>
        <v/>
      </c>
      <c r="DE133" s="52" t="str">
        <f t="shared" ref="DE133:DE196" si="117">IF(COUNTIF(CW133:DD133,"Yes")=$DE$66,"Yes",IF(COUNTIF(CW133:DD133,"ABS")&gt;0,"ABS",IF(AND(N(AP133)&gt;0,COUNTIF(CW133:DD133,"No")&gt;0),"No","")))</f>
        <v/>
      </c>
      <c r="DG133" s="49" t="str">
        <f t="shared" si="109"/>
        <v/>
      </c>
      <c r="DH133" s="49" t="str">
        <f t="shared" si="109"/>
        <v/>
      </c>
      <c r="DI133" s="49" t="str">
        <f t="shared" si="109"/>
        <v/>
      </c>
      <c r="DK133" s="49" t="str">
        <f t="shared" ref="DK133:DM196" si="118">IF(AND(ISBLANK($B133),ISBLANK($C133)),"",IF(AND(N(DG$67)&gt;0,DG133="ABS"),"ABS",IF(AND(N(DG$67)&gt;0,LEN(DG133)&gt;0),IF(ROUND(DG133/DG$67*100,0)&gt;=$J$8,"Yes","No"),"")))</f>
        <v/>
      </c>
      <c r="DL133" s="49" t="str">
        <f t="shared" si="118"/>
        <v/>
      </c>
      <c r="DM133" s="49" t="str">
        <f t="shared" si="118"/>
        <v/>
      </c>
      <c r="DN133" s="57" t="str">
        <f t="shared" ref="DN133:DN196" si="119">IF(COUNTIF(DK133:DM133,"Yes")=$DN$66,"Yes",IF(COUNTIF(DG133:DI133,"ABS")&gt;0,"ABS",IF(AND(N($AP133)&gt;0,COUNTIF(DK133:DM133,"No")&gt;0),"No","")))</f>
        <v/>
      </c>
      <c r="DP133" s="49" t="str">
        <f t="shared" si="110"/>
        <v/>
      </c>
      <c r="DQ133" s="49" t="str">
        <f t="shared" si="110"/>
        <v/>
      </c>
      <c r="DR133" s="49" t="str">
        <f t="shared" si="110"/>
        <v/>
      </c>
      <c r="DS133" s="49" t="str">
        <f t="shared" si="110"/>
        <v/>
      </c>
      <c r="DU133" s="49" t="str">
        <f t="shared" si="92"/>
        <v/>
      </c>
      <c r="DV133" s="49" t="str">
        <f t="shared" si="92"/>
        <v/>
      </c>
      <c r="DW133" s="49" t="str">
        <f t="shared" si="92"/>
        <v/>
      </c>
      <c r="DX133" s="49" t="str">
        <f t="shared" si="92"/>
        <v/>
      </c>
      <c r="DY133" s="57" t="str">
        <f t="shared" si="82"/>
        <v/>
      </c>
      <c r="EA133" s="49" t="str">
        <f t="shared" si="111"/>
        <v/>
      </c>
      <c r="EB133" s="49" t="str">
        <f t="shared" si="111"/>
        <v/>
      </c>
      <c r="EC133" s="49" t="str">
        <f t="shared" si="111"/>
        <v/>
      </c>
      <c r="ED133" s="49" t="str">
        <f t="shared" si="111"/>
        <v/>
      </c>
      <c r="EE133" s="49" t="str">
        <f t="shared" si="111"/>
        <v/>
      </c>
      <c r="EG133" s="49" t="str">
        <f t="shared" ref="EG133:EK183" si="120">IF(AND(ISBLANK($B133),ISBLANK($C133)),"",IF(AND(N(EA$67)&gt;0,EA133="ABS"),"ABS",IF(AND(N(EA$67)&gt;0,LEN(EA133)&gt;0),IF(ROUND(EA133/EA$67*100,0)&gt;=$J$8,"Yes","No"),"")))</f>
        <v/>
      </c>
      <c r="EH133" s="49" t="str">
        <f t="shared" si="120"/>
        <v/>
      </c>
      <c r="EI133" s="49" t="str">
        <f t="shared" si="120"/>
        <v/>
      </c>
      <c r="EJ133" s="49" t="str">
        <f t="shared" si="120"/>
        <v/>
      </c>
      <c r="EK133" s="49" t="str">
        <f t="shared" si="120"/>
        <v/>
      </c>
      <c r="EL133" s="57" t="str">
        <f t="shared" si="84"/>
        <v/>
      </c>
    </row>
    <row r="134" spans="1:142" ht="15" customHeight="1">
      <c r="A134" s="699"/>
      <c r="B134" s="702"/>
      <c r="C134" s="702"/>
      <c r="D134" s="722"/>
      <c r="E134" s="722"/>
      <c r="F134" s="722"/>
      <c r="G134" s="722"/>
      <c r="H134" s="722"/>
      <c r="I134" s="722"/>
      <c r="J134" s="722"/>
      <c r="K134" s="722"/>
      <c r="L134" s="722"/>
      <c r="M134" s="722"/>
      <c r="N134" s="722"/>
      <c r="O134" s="722"/>
      <c r="P134" s="722"/>
      <c r="Q134" s="722"/>
      <c r="R134" s="722"/>
      <c r="S134" s="722"/>
      <c r="T134" s="722"/>
      <c r="U134" s="722"/>
      <c r="V134" s="722"/>
      <c r="W134" s="722"/>
      <c r="X134" s="722"/>
      <c r="Y134" s="722"/>
      <c r="Z134" s="722"/>
      <c r="AA134" s="722"/>
      <c r="AB134" s="722"/>
      <c r="AC134" s="722"/>
      <c r="AD134" s="722"/>
      <c r="AE134" s="722"/>
      <c r="AF134" s="722"/>
      <c r="AG134" s="722"/>
      <c r="AH134" s="722"/>
      <c r="AI134" s="722"/>
      <c r="AJ134" s="722"/>
      <c r="AK134" s="722"/>
      <c r="AL134" s="722"/>
      <c r="AM134" s="722"/>
      <c r="AN134" s="722"/>
      <c r="AO134" s="722"/>
      <c r="AP134" s="215" t="s">
        <v>30</v>
      </c>
      <c r="AQ134" s="290" t="str">
        <f t="shared" si="114"/>
        <v/>
      </c>
      <c r="AR134" s="215" t="str">
        <f t="shared" ref="AR134:AR197" si="121">IF(ISBLANK($B134),"",IF(OR($J$3="PH",$J$3="MS",$J$3="ME"),IF(AND(N(AQ134)&gt;=2,N(AQ134)&lt;=1),"PASS",IF(AQ134="INC","REM","Ongoing")),IF(AND(N(AQ134)&lt;=3,N(AQ134)&gt;=1),"PASS",IF(AQ134="INC","REM","FAIL"))))</f>
        <v/>
      </c>
      <c r="AS134" s="39"/>
      <c r="AT134" s="49" t="str">
        <f t="shared" ref="AT134:AZ149" si="122">IF(OR(ISBLANK($B134),N(AT$67)=0,N($AP$66)=0),"",IF(OR(COUNTIFS($D134:$AO134,"ABS",$D398:$AO398,AT$68)=AS$332,COUNTIFS($D134:$AO134,"ABS",$D398:$AO398,AT$68)=AS$332,COUNTIFS($D134:$AO134,"ABS",$D398:$AO398,AT$68)=AS$332,COUNTIFS($D134:$AO134,"ABS",$D398:$AO398,AT$68)=AS$332),"ABS",ROUND(MMULT($D398:$AO398,AS$333:AS$370),2)))</f>
        <v/>
      </c>
      <c r="AU134" s="49" t="str">
        <f t="shared" si="122"/>
        <v/>
      </c>
      <c r="AV134" s="49" t="str">
        <f t="shared" si="122"/>
        <v/>
      </c>
      <c r="AW134" s="49" t="str">
        <f t="shared" si="122"/>
        <v/>
      </c>
      <c r="AX134" s="49" t="str">
        <f t="shared" si="122"/>
        <v/>
      </c>
      <c r="AY134" s="49" t="str">
        <f t="shared" si="122"/>
        <v/>
      </c>
      <c r="AZ134" s="49" t="str">
        <f t="shared" si="122"/>
        <v/>
      </c>
      <c r="BA134" s="42"/>
      <c r="BB134" s="49" t="str">
        <f t="shared" si="105"/>
        <v/>
      </c>
      <c r="BC134" s="49" t="str">
        <f t="shared" si="105"/>
        <v/>
      </c>
      <c r="BD134" s="49" t="str">
        <f t="shared" si="105"/>
        <v/>
      </c>
      <c r="BE134" s="49" t="str">
        <f t="shared" si="104"/>
        <v/>
      </c>
      <c r="BF134" s="49" t="str">
        <f t="shared" si="104"/>
        <v/>
      </c>
      <c r="BG134" s="49" t="str">
        <f t="shared" si="104"/>
        <v/>
      </c>
      <c r="BH134" s="49" t="str">
        <f t="shared" si="104"/>
        <v/>
      </c>
      <c r="BI134" s="49" t="str">
        <f t="shared" si="115"/>
        <v/>
      </c>
      <c r="BJ134" s="3"/>
      <c r="BK134" s="49" t="str">
        <f t="shared" ref="BK134:BW149" si="123">IF(OR(ISBLANK($B134),N(BK$67)=0,N($AP$66)=0),"",IF(OR(COUNTIFS($D134:$AO134,"ABS",$D398:$AO398,BK$68)=AZ$332,COUNTIFS($D134:$AO134,"ABS",$D398:$AO398,BK$68)=AZ$332,COUNTIFS($D134:$AO134,"ABS",$D398:$AO398,BK$68)=AZ$332,COUNTIFS($D134:$AO134,"ABS",$D398:$AO398,BK$68)=AZ$332),"ABS",ROUND(MMULT($D398:$AO398,AZ$333:AZ$370),2)))</f>
        <v/>
      </c>
      <c r="BL134" s="49" t="str">
        <f t="shared" si="123"/>
        <v/>
      </c>
      <c r="BM134" s="49" t="str">
        <f t="shared" si="123"/>
        <v/>
      </c>
      <c r="BN134" s="49" t="str">
        <f t="shared" si="123"/>
        <v/>
      </c>
      <c r="BO134" s="49" t="str">
        <f t="shared" si="123"/>
        <v/>
      </c>
      <c r="BP134" s="49" t="str">
        <f t="shared" si="123"/>
        <v/>
      </c>
      <c r="BQ134" s="49" t="str">
        <f t="shared" si="123"/>
        <v/>
      </c>
      <c r="BR134" s="49" t="str">
        <f t="shared" si="123"/>
        <v/>
      </c>
      <c r="BS134" s="49" t="str">
        <f t="shared" si="123"/>
        <v/>
      </c>
      <c r="BT134" s="49" t="str">
        <f t="shared" si="123"/>
        <v/>
      </c>
      <c r="BU134" s="49" t="str">
        <f t="shared" si="123"/>
        <v/>
      </c>
      <c r="BV134" s="49" t="str">
        <f t="shared" si="123"/>
        <v/>
      </c>
      <c r="BW134" s="49" t="str">
        <f t="shared" si="123"/>
        <v/>
      </c>
      <c r="BY134" s="49" t="str">
        <f t="shared" si="113"/>
        <v/>
      </c>
      <c r="BZ134" s="49" t="str">
        <f t="shared" si="113"/>
        <v/>
      </c>
      <c r="CA134" s="49" t="str">
        <f t="shared" si="113"/>
        <v/>
      </c>
      <c r="CB134" s="49" t="str">
        <f t="shared" si="113"/>
        <v/>
      </c>
      <c r="CC134" s="49" t="str">
        <f t="shared" si="113"/>
        <v/>
      </c>
      <c r="CD134" s="49" t="str">
        <f t="shared" si="113"/>
        <v/>
      </c>
      <c r="CE134" s="49" t="str">
        <f t="shared" si="113"/>
        <v/>
      </c>
      <c r="CF134" s="49" t="str">
        <f t="shared" si="112"/>
        <v/>
      </c>
      <c r="CG134" s="49" t="str">
        <f t="shared" si="94"/>
        <v/>
      </c>
      <c r="CH134" s="49" t="str">
        <f t="shared" si="94"/>
        <v/>
      </c>
      <c r="CI134" s="49" t="str">
        <f t="shared" si="94"/>
        <v/>
      </c>
      <c r="CJ134" s="49" t="str">
        <f t="shared" si="94"/>
        <v/>
      </c>
      <c r="CK134" s="49" t="str">
        <f t="shared" si="94"/>
        <v/>
      </c>
      <c r="CL134" s="49" t="str">
        <f t="shared" si="116"/>
        <v/>
      </c>
      <c r="CM134" s="3"/>
      <c r="CN134" s="49" t="str">
        <f t="shared" ref="CN134:CU149" si="124">IF(OR(ISBLANK($B134),N(CN$67)=0,N($AP$66)=0),"",IF(OR(COUNTIFS($D134:$AO134,"ABS",$D398:$AO398,CN$68)=BL$332,COUNTIFS($D134:$AO134,"ABS",$D398:$AO398,CN$68)=BL$332,COUNTIFS($D134:$AO134,"ABS",$D398:$AO398,CN$68)=BL$332,COUNTIFS($D134:$AO134,"ABS",$D398:$AO398,CN$68)=BL$332),"ABS",ROUND(MMULT($D398:$AO398,BL$333:BL$370),2)))</f>
        <v/>
      </c>
      <c r="CO134" s="49" t="str">
        <f t="shared" si="124"/>
        <v/>
      </c>
      <c r="CP134" s="49" t="str">
        <f t="shared" si="124"/>
        <v/>
      </c>
      <c r="CQ134" s="49" t="str">
        <f t="shared" si="124"/>
        <v/>
      </c>
      <c r="CR134" s="49" t="str">
        <f t="shared" si="124"/>
        <v/>
      </c>
      <c r="CS134" s="49" t="str">
        <f t="shared" si="124"/>
        <v/>
      </c>
      <c r="CT134" s="49" t="str">
        <f t="shared" si="124"/>
        <v/>
      </c>
      <c r="CU134" s="49" t="str">
        <f t="shared" si="124"/>
        <v/>
      </c>
      <c r="CW134" s="49" t="str">
        <f t="shared" si="97"/>
        <v/>
      </c>
      <c r="CX134" s="49" t="str">
        <f t="shared" si="97"/>
        <v/>
      </c>
      <c r="CY134" s="49" t="str">
        <f t="shared" si="97"/>
        <v/>
      </c>
      <c r="CZ134" s="49" t="str">
        <f t="shared" si="97"/>
        <v/>
      </c>
      <c r="DA134" s="49" t="str">
        <f t="shared" si="97"/>
        <v/>
      </c>
      <c r="DB134" s="49" t="str">
        <f t="shared" si="97"/>
        <v/>
      </c>
      <c r="DC134" s="49" t="str">
        <f t="shared" si="97"/>
        <v/>
      </c>
      <c r="DD134" s="49" t="str">
        <f t="shared" si="96"/>
        <v/>
      </c>
      <c r="DE134" s="52" t="str">
        <f t="shared" si="117"/>
        <v/>
      </c>
      <c r="DG134" s="49" t="str">
        <f t="shared" ref="DG134:DI149" si="125">IF(OR(ISBLANK($B134),N(DG$67)=0,N($AP$66)=0),"",IF(OR(COUNTIFS($D134:$AO134,"ABS",$D398:$AO398,DG$68)=BT$332,COUNTIFS($D134:$AO134,"ABS",$D398:$AO398,DG$68)=BT$332,COUNTIFS($D134:$AO134,"ABS",$D398:$AO398,DG$68)=BT$332,COUNTIFS($D134:$AO134,"ABS",$D398:$AO398,DG$68)=BT$332),"ABS",ROUND(MMULT($D398:$AO398,BT$333:BT$370),2)))</f>
        <v/>
      </c>
      <c r="DH134" s="49" t="str">
        <f t="shared" si="125"/>
        <v/>
      </c>
      <c r="DI134" s="49" t="str">
        <f t="shared" si="125"/>
        <v/>
      </c>
      <c r="DK134" s="49" t="str">
        <f t="shared" si="118"/>
        <v/>
      </c>
      <c r="DL134" s="49" t="str">
        <f t="shared" si="118"/>
        <v/>
      </c>
      <c r="DM134" s="49" t="str">
        <f t="shared" si="118"/>
        <v/>
      </c>
      <c r="DN134" s="57" t="str">
        <f t="shared" si="119"/>
        <v/>
      </c>
      <c r="DP134" s="49" t="str">
        <f t="shared" ref="DP134:DS149" si="126">IF(OR(ISBLANK($B134),N(DP$67)=0,N($AP$66)=0),"",IF(OR(COUNTIFS($D134:$AO134,"ABS",$D398:$AO398,DP$68)=BW$332,COUNTIFS($D134:$AO134,"ABS",$D398:$AO398,DP$68)=BW$332,COUNTIFS($D134:$AO134,"ABS",$D398:$AO398,DP$68)=BW$332,COUNTIFS($D134:$AO134,"ABS",$D398:$AO398,DP$68)=BW$332),"ABS",ROUND(MMULT($D398:$AO398,BW$333:BW$370),2)))</f>
        <v/>
      </c>
      <c r="DQ134" s="49" t="str">
        <f t="shared" si="126"/>
        <v/>
      </c>
      <c r="DR134" s="49" t="str">
        <f t="shared" si="126"/>
        <v/>
      </c>
      <c r="DS134" s="49" t="str">
        <f t="shared" si="126"/>
        <v/>
      </c>
      <c r="DU134" s="49" t="str">
        <f t="shared" si="92"/>
        <v/>
      </c>
      <c r="DV134" s="49" t="str">
        <f t="shared" si="92"/>
        <v/>
      </c>
      <c r="DW134" s="49" t="str">
        <f t="shared" si="92"/>
        <v/>
      </c>
      <c r="DX134" s="49" t="str">
        <f t="shared" si="92"/>
        <v/>
      </c>
      <c r="DY134" s="57" t="str">
        <f t="shared" ref="DY134:DY197" si="127">IF(COUNTIF(DU134:DX134,"Yes")=$DY$66,"Yes",IF(COUNTIF(DU134:DX134,"ABS")&gt;0,"ABS",IF(AND(N($AP134)&gt;0,COUNTIF(DU134:DX134,"No")&gt;0),"No","")))</f>
        <v/>
      </c>
      <c r="EA134" s="49" t="str">
        <f t="shared" ref="EA134:EE149" si="128">IF(OR(ISBLANK($B134),N(EA$67)=0,N($AP$66)=0),"",IF(OR(COUNTIFS($D134:$AO134,"ABS",$D398:$AO398,EA$68)=CA$332,COUNTIFS($D134:$AO134,"ABS",$D398:$AO398,EA$68)=CA$332,COUNTIFS($D134:$AO134,"ABS",$D398:$AO398,EA$68)=CA$332,COUNTIFS($D134:$AO134,"ABS",$D398:$AO398,EA$68)=CA$332),"ABS",ROUND(MMULT($D398:$AO398,CA$333:CA$370),2)))</f>
        <v/>
      </c>
      <c r="EB134" s="49" t="str">
        <f t="shared" si="128"/>
        <v/>
      </c>
      <c r="EC134" s="49" t="str">
        <f t="shared" si="128"/>
        <v/>
      </c>
      <c r="ED134" s="49" t="str">
        <f t="shared" si="128"/>
        <v/>
      </c>
      <c r="EE134" s="49" t="str">
        <f t="shared" si="128"/>
        <v/>
      </c>
      <c r="EG134" s="49" t="str">
        <f t="shared" si="120"/>
        <v/>
      </c>
      <c r="EH134" s="49" t="str">
        <f t="shared" si="120"/>
        <v/>
      </c>
      <c r="EI134" s="49" t="str">
        <f t="shared" si="120"/>
        <v/>
      </c>
      <c r="EJ134" s="49" t="str">
        <f t="shared" si="120"/>
        <v/>
      </c>
      <c r="EK134" s="49" t="str">
        <f t="shared" si="120"/>
        <v/>
      </c>
      <c r="EL134" s="57" t="str">
        <f t="shared" ref="EL134:EL197" si="129">IF(COUNTIF(EG134:EK134,"Yes")=$EL$66,"Yes",IF(COUNTIF(EG134:EK134,"ABS")&gt;0,"ABS",IF(AND(N($AP134)&gt;0,COUNTIF(EG134:EK134,"No")&gt;0),"No","")))</f>
        <v/>
      </c>
    </row>
    <row r="135" spans="1:142" ht="15" customHeight="1">
      <c r="A135" s="699"/>
      <c r="B135" s="702"/>
      <c r="C135" s="702"/>
      <c r="D135" s="722"/>
      <c r="E135" s="722"/>
      <c r="F135" s="722"/>
      <c r="G135" s="722"/>
      <c r="H135" s="722"/>
      <c r="I135" s="722"/>
      <c r="J135" s="722"/>
      <c r="K135" s="722"/>
      <c r="L135" s="722"/>
      <c r="M135" s="722"/>
      <c r="N135" s="722"/>
      <c r="O135" s="722"/>
      <c r="P135" s="722"/>
      <c r="Q135" s="722"/>
      <c r="R135" s="722"/>
      <c r="S135" s="722"/>
      <c r="T135" s="722"/>
      <c r="U135" s="722"/>
      <c r="V135" s="722"/>
      <c r="W135" s="722"/>
      <c r="X135" s="722"/>
      <c r="Y135" s="722"/>
      <c r="Z135" s="722"/>
      <c r="AA135" s="722"/>
      <c r="AB135" s="722"/>
      <c r="AC135" s="722"/>
      <c r="AD135" s="722"/>
      <c r="AE135" s="722"/>
      <c r="AF135" s="722"/>
      <c r="AG135" s="722"/>
      <c r="AH135" s="722"/>
      <c r="AI135" s="722"/>
      <c r="AJ135" s="722"/>
      <c r="AK135" s="722"/>
      <c r="AL135" s="722"/>
      <c r="AM135" s="722"/>
      <c r="AN135" s="722"/>
      <c r="AO135" s="722"/>
      <c r="AP135" s="215" t="s">
        <v>30</v>
      </c>
      <c r="AQ135" s="290" t="str">
        <f t="shared" si="114"/>
        <v/>
      </c>
      <c r="AR135" s="215" t="str">
        <f t="shared" si="121"/>
        <v/>
      </c>
      <c r="AS135" s="39"/>
      <c r="AT135" s="49" t="str">
        <f t="shared" si="122"/>
        <v/>
      </c>
      <c r="AU135" s="49" t="str">
        <f t="shared" si="122"/>
        <v/>
      </c>
      <c r="AV135" s="49" t="str">
        <f t="shared" si="122"/>
        <v/>
      </c>
      <c r="AW135" s="49" t="str">
        <f t="shared" si="122"/>
        <v/>
      </c>
      <c r="AX135" s="49" t="str">
        <f t="shared" si="122"/>
        <v/>
      </c>
      <c r="AY135" s="49" t="str">
        <f t="shared" si="122"/>
        <v/>
      </c>
      <c r="AZ135" s="49" t="str">
        <f t="shared" si="122"/>
        <v/>
      </c>
      <c r="BA135" s="42"/>
      <c r="BB135" s="49" t="str">
        <f t="shared" si="105"/>
        <v/>
      </c>
      <c r="BC135" s="49" t="str">
        <f t="shared" si="105"/>
        <v/>
      </c>
      <c r="BD135" s="49" t="str">
        <f t="shared" si="105"/>
        <v/>
      </c>
      <c r="BE135" s="49" t="str">
        <f t="shared" si="104"/>
        <v/>
      </c>
      <c r="BF135" s="49" t="str">
        <f t="shared" si="104"/>
        <v/>
      </c>
      <c r="BG135" s="49" t="str">
        <f t="shared" si="104"/>
        <v/>
      </c>
      <c r="BH135" s="49" t="str">
        <f t="shared" si="104"/>
        <v/>
      </c>
      <c r="BI135" s="49" t="str">
        <f t="shared" si="115"/>
        <v/>
      </c>
      <c r="BJ135" s="3"/>
      <c r="BK135" s="49" t="str">
        <f t="shared" si="123"/>
        <v/>
      </c>
      <c r="BL135" s="49" t="str">
        <f t="shared" si="123"/>
        <v/>
      </c>
      <c r="BM135" s="49" t="str">
        <f t="shared" si="123"/>
        <v/>
      </c>
      <c r="BN135" s="49" t="str">
        <f t="shared" si="123"/>
        <v/>
      </c>
      <c r="BO135" s="49" t="str">
        <f t="shared" si="123"/>
        <v/>
      </c>
      <c r="BP135" s="49" t="str">
        <f t="shared" si="123"/>
        <v/>
      </c>
      <c r="BQ135" s="49" t="str">
        <f t="shared" si="123"/>
        <v/>
      </c>
      <c r="BR135" s="49" t="str">
        <f t="shared" si="123"/>
        <v/>
      </c>
      <c r="BS135" s="49" t="str">
        <f t="shared" si="123"/>
        <v/>
      </c>
      <c r="BT135" s="49" t="str">
        <f t="shared" si="123"/>
        <v/>
      </c>
      <c r="BU135" s="49" t="str">
        <f t="shared" si="123"/>
        <v/>
      </c>
      <c r="BV135" s="49" t="str">
        <f t="shared" si="123"/>
        <v/>
      </c>
      <c r="BW135" s="49" t="str">
        <f t="shared" si="123"/>
        <v/>
      </c>
      <c r="BY135" s="49" t="str">
        <f t="shared" si="113"/>
        <v/>
      </c>
      <c r="BZ135" s="49" t="str">
        <f t="shared" si="113"/>
        <v/>
      </c>
      <c r="CA135" s="49" t="str">
        <f t="shared" si="113"/>
        <v/>
      </c>
      <c r="CB135" s="49" t="str">
        <f t="shared" si="113"/>
        <v/>
      </c>
      <c r="CC135" s="49" t="str">
        <f t="shared" si="113"/>
        <v/>
      </c>
      <c r="CD135" s="49" t="str">
        <f t="shared" si="113"/>
        <v/>
      </c>
      <c r="CE135" s="49" t="str">
        <f t="shared" si="113"/>
        <v/>
      </c>
      <c r="CF135" s="49" t="str">
        <f t="shared" si="112"/>
        <v/>
      </c>
      <c r="CG135" s="49" t="str">
        <f t="shared" si="94"/>
        <v/>
      </c>
      <c r="CH135" s="49" t="str">
        <f t="shared" si="94"/>
        <v/>
      </c>
      <c r="CI135" s="49" t="str">
        <f t="shared" si="94"/>
        <v/>
      </c>
      <c r="CJ135" s="49" t="str">
        <f t="shared" si="94"/>
        <v/>
      </c>
      <c r="CK135" s="49" t="str">
        <f t="shared" si="94"/>
        <v/>
      </c>
      <c r="CL135" s="49" t="str">
        <f t="shared" si="116"/>
        <v/>
      </c>
      <c r="CM135" s="3"/>
      <c r="CN135" s="49" t="str">
        <f t="shared" si="124"/>
        <v/>
      </c>
      <c r="CO135" s="49" t="str">
        <f t="shared" si="124"/>
        <v/>
      </c>
      <c r="CP135" s="49" t="str">
        <f t="shared" si="124"/>
        <v/>
      </c>
      <c r="CQ135" s="49" t="str">
        <f t="shared" si="124"/>
        <v/>
      </c>
      <c r="CR135" s="49" t="str">
        <f t="shared" si="124"/>
        <v/>
      </c>
      <c r="CS135" s="49" t="str">
        <f t="shared" si="124"/>
        <v/>
      </c>
      <c r="CT135" s="49" t="str">
        <f t="shared" si="124"/>
        <v/>
      </c>
      <c r="CU135" s="49" t="str">
        <f t="shared" si="124"/>
        <v/>
      </c>
      <c r="CW135" s="49" t="str">
        <f t="shared" si="97"/>
        <v/>
      </c>
      <c r="CX135" s="49" t="str">
        <f t="shared" si="97"/>
        <v/>
      </c>
      <c r="CY135" s="49" t="str">
        <f t="shared" si="97"/>
        <v/>
      </c>
      <c r="CZ135" s="49" t="str">
        <f t="shared" si="97"/>
        <v/>
      </c>
      <c r="DA135" s="49" t="str">
        <f t="shared" si="97"/>
        <v/>
      </c>
      <c r="DB135" s="49" t="str">
        <f t="shared" si="97"/>
        <v/>
      </c>
      <c r="DC135" s="49" t="str">
        <f t="shared" si="97"/>
        <v/>
      </c>
      <c r="DD135" s="49" t="str">
        <f t="shared" si="96"/>
        <v/>
      </c>
      <c r="DE135" s="52" t="str">
        <f t="shared" si="117"/>
        <v/>
      </c>
      <c r="DG135" s="49" t="str">
        <f t="shared" si="125"/>
        <v/>
      </c>
      <c r="DH135" s="49" t="str">
        <f t="shared" si="125"/>
        <v/>
      </c>
      <c r="DI135" s="49" t="str">
        <f t="shared" si="125"/>
        <v/>
      </c>
      <c r="DK135" s="49" t="str">
        <f t="shared" si="118"/>
        <v/>
      </c>
      <c r="DL135" s="49" t="str">
        <f t="shared" si="118"/>
        <v/>
      </c>
      <c r="DM135" s="49" t="str">
        <f t="shared" si="118"/>
        <v/>
      </c>
      <c r="DN135" s="57" t="str">
        <f t="shared" si="119"/>
        <v/>
      </c>
      <c r="DP135" s="49" t="str">
        <f t="shared" si="126"/>
        <v/>
      </c>
      <c r="DQ135" s="49" t="str">
        <f t="shared" si="126"/>
        <v/>
      </c>
      <c r="DR135" s="49" t="str">
        <f t="shared" si="126"/>
        <v/>
      </c>
      <c r="DS135" s="49" t="str">
        <f t="shared" si="126"/>
        <v/>
      </c>
      <c r="DU135" s="49" t="str">
        <f t="shared" si="92"/>
        <v/>
      </c>
      <c r="DV135" s="49" t="str">
        <f t="shared" si="92"/>
        <v/>
      </c>
      <c r="DW135" s="49" t="str">
        <f t="shared" si="92"/>
        <v/>
      </c>
      <c r="DX135" s="49" t="str">
        <f t="shared" si="92"/>
        <v/>
      </c>
      <c r="DY135" s="57" t="str">
        <f t="shared" si="127"/>
        <v/>
      </c>
      <c r="EA135" s="49" t="str">
        <f t="shared" si="128"/>
        <v/>
      </c>
      <c r="EB135" s="49" t="str">
        <f t="shared" si="128"/>
        <v/>
      </c>
      <c r="EC135" s="49" t="str">
        <f t="shared" si="128"/>
        <v/>
      </c>
      <c r="ED135" s="49" t="str">
        <f t="shared" si="128"/>
        <v/>
      </c>
      <c r="EE135" s="49" t="str">
        <f t="shared" si="128"/>
        <v/>
      </c>
      <c r="EG135" s="49" t="str">
        <f t="shared" si="120"/>
        <v/>
      </c>
      <c r="EH135" s="49" t="str">
        <f t="shared" si="120"/>
        <v/>
      </c>
      <c r="EI135" s="49" t="str">
        <f t="shared" si="120"/>
        <v/>
      </c>
      <c r="EJ135" s="49" t="str">
        <f t="shared" si="120"/>
        <v/>
      </c>
      <c r="EK135" s="49" t="str">
        <f t="shared" si="120"/>
        <v/>
      </c>
      <c r="EL135" s="57" t="str">
        <f t="shared" si="129"/>
        <v/>
      </c>
    </row>
    <row r="136" spans="1:142" ht="15" customHeight="1">
      <c r="A136" s="699"/>
      <c r="B136" s="702"/>
      <c r="C136" s="702"/>
      <c r="D136" s="722"/>
      <c r="E136" s="722"/>
      <c r="F136" s="722"/>
      <c r="G136" s="722"/>
      <c r="H136" s="722"/>
      <c r="I136" s="722"/>
      <c r="J136" s="722"/>
      <c r="K136" s="722"/>
      <c r="L136" s="722"/>
      <c r="M136" s="722"/>
      <c r="N136" s="722"/>
      <c r="O136" s="722"/>
      <c r="P136" s="722"/>
      <c r="Q136" s="722"/>
      <c r="R136" s="722"/>
      <c r="S136" s="722"/>
      <c r="T136" s="722"/>
      <c r="U136" s="722"/>
      <c r="V136" s="722"/>
      <c r="W136" s="722"/>
      <c r="X136" s="722"/>
      <c r="Y136" s="722"/>
      <c r="Z136" s="722"/>
      <c r="AA136" s="722"/>
      <c r="AB136" s="722"/>
      <c r="AC136" s="722"/>
      <c r="AD136" s="722"/>
      <c r="AE136" s="722"/>
      <c r="AF136" s="722"/>
      <c r="AG136" s="722"/>
      <c r="AH136" s="722"/>
      <c r="AI136" s="722"/>
      <c r="AJ136" s="722"/>
      <c r="AK136" s="722"/>
      <c r="AL136" s="722"/>
      <c r="AM136" s="722"/>
      <c r="AN136" s="722"/>
      <c r="AO136" s="722"/>
      <c r="AP136" s="215" t="s">
        <v>30</v>
      </c>
      <c r="AQ136" s="290" t="str">
        <f t="shared" si="114"/>
        <v/>
      </c>
      <c r="AR136" s="215" t="str">
        <f t="shared" si="121"/>
        <v/>
      </c>
      <c r="AS136" s="39"/>
      <c r="AT136" s="49" t="str">
        <f t="shared" si="122"/>
        <v/>
      </c>
      <c r="AU136" s="49" t="str">
        <f t="shared" si="122"/>
        <v/>
      </c>
      <c r="AV136" s="49" t="str">
        <f t="shared" si="122"/>
        <v/>
      </c>
      <c r="AW136" s="49" t="str">
        <f t="shared" si="122"/>
        <v/>
      </c>
      <c r="AX136" s="49" t="str">
        <f t="shared" si="122"/>
        <v/>
      </c>
      <c r="AY136" s="49" t="str">
        <f t="shared" si="122"/>
        <v/>
      </c>
      <c r="AZ136" s="49" t="str">
        <f t="shared" si="122"/>
        <v/>
      </c>
      <c r="BA136" s="42"/>
      <c r="BB136" s="49" t="str">
        <f t="shared" si="105"/>
        <v/>
      </c>
      <c r="BC136" s="49" t="str">
        <f t="shared" si="105"/>
        <v/>
      </c>
      <c r="BD136" s="49" t="str">
        <f t="shared" si="105"/>
        <v/>
      </c>
      <c r="BE136" s="49" t="str">
        <f t="shared" si="104"/>
        <v/>
      </c>
      <c r="BF136" s="49" t="str">
        <f t="shared" si="104"/>
        <v/>
      </c>
      <c r="BG136" s="49" t="str">
        <f t="shared" si="104"/>
        <v/>
      </c>
      <c r="BH136" s="49" t="str">
        <f t="shared" si="104"/>
        <v/>
      </c>
      <c r="BI136" s="49" t="str">
        <f t="shared" si="115"/>
        <v/>
      </c>
      <c r="BJ136" s="3"/>
      <c r="BK136" s="49" t="str">
        <f t="shared" si="123"/>
        <v/>
      </c>
      <c r="BL136" s="49" t="str">
        <f t="shared" si="123"/>
        <v/>
      </c>
      <c r="BM136" s="49" t="str">
        <f t="shared" si="123"/>
        <v/>
      </c>
      <c r="BN136" s="49" t="str">
        <f t="shared" si="123"/>
        <v/>
      </c>
      <c r="BO136" s="49" t="str">
        <f t="shared" si="123"/>
        <v/>
      </c>
      <c r="BP136" s="49" t="str">
        <f t="shared" si="123"/>
        <v/>
      </c>
      <c r="BQ136" s="49" t="str">
        <f t="shared" si="123"/>
        <v/>
      </c>
      <c r="BR136" s="49" t="str">
        <f t="shared" si="123"/>
        <v/>
      </c>
      <c r="BS136" s="49" t="str">
        <f t="shared" si="123"/>
        <v/>
      </c>
      <c r="BT136" s="49" t="str">
        <f t="shared" si="123"/>
        <v/>
      </c>
      <c r="BU136" s="49" t="str">
        <f t="shared" si="123"/>
        <v/>
      </c>
      <c r="BV136" s="49" t="str">
        <f t="shared" si="123"/>
        <v/>
      </c>
      <c r="BW136" s="49" t="str">
        <f t="shared" si="123"/>
        <v/>
      </c>
      <c r="BY136" s="49" t="str">
        <f t="shared" si="113"/>
        <v/>
      </c>
      <c r="BZ136" s="49" t="str">
        <f t="shared" si="113"/>
        <v/>
      </c>
      <c r="CA136" s="49" t="str">
        <f t="shared" si="113"/>
        <v/>
      </c>
      <c r="CB136" s="49" t="str">
        <f t="shared" si="113"/>
        <v/>
      </c>
      <c r="CC136" s="49" t="str">
        <f t="shared" si="113"/>
        <v/>
      </c>
      <c r="CD136" s="49" t="str">
        <f t="shared" si="113"/>
        <v/>
      </c>
      <c r="CE136" s="49" t="str">
        <f t="shared" si="113"/>
        <v/>
      </c>
      <c r="CF136" s="49" t="str">
        <f t="shared" si="112"/>
        <v/>
      </c>
      <c r="CG136" s="49" t="str">
        <f t="shared" si="94"/>
        <v/>
      </c>
      <c r="CH136" s="49" t="str">
        <f t="shared" si="94"/>
        <v/>
      </c>
      <c r="CI136" s="49" t="str">
        <f t="shared" si="94"/>
        <v/>
      </c>
      <c r="CJ136" s="49" t="str">
        <f t="shared" si="94"/>
        <v/>
      </c>
      <c r="CK136" s="49" t="str">
        <f t="shared" si="94"/>
        <v/>
      </c>
      <c r="CL136" s="49" t="str">
        <f t="shared" si="116"/>
        <v/>
      </c>
      <c r="CM136" s="3"/>
      <c r="CN136" s="49" t="str">
        <f t="shared" si="124"/>
        <v/>
      </c>
      <c r="CO136" s="49" t="str">
        <f t="shared" si="124"/>
        <v/>
      </c>
      <c r="CP136" s="49" t="str">
        <f t="shared" si="124"/>
        <v/>
      </c>
      <c r="CQ136" s="49" t="str">
        <f t="shared" si="124"/>
        <v/>
      </c>
      <c r="CR136" s="49" t="str">
        <f t="shared" si="124"/>
        <v/>
      </c>
      <c r="CS136" s="49" t="str">
        <f t="shared" si="124"/>
        <v/>
      </c>
      <c r="CT136" s="49" t="str">
        <f t="shared" si="124"/>
        <v/>
      </c>
      <c r="CU136" s="49" t="str">
        <f t="shared" si="124"/>
        <v/>
      </c>
      <c r="CW136" s="49" t="str">
        <f t="shared" si="97"/>
        <v/>
      </c>
      <c r="CX136" s="49" t="str">
        <f t="shared" si="97"/>
        <v/>
      </c>
      <c r="CY136" s="49" t="str">
        <f t="shared" si="97"/>
        <v/>
      </c>
      <c r="CZ136" s="49" t="str">
        <f t="shared" si="97"/>
        <v/>
      </c>
      <c r="DA136" s="49" t="str">
        <f t="shared" si="97"/>
        <v/>
      </c>
      <c r="DB136" s="49" t="str">
        <f t="shared" si="97"/>
        <v/>
      </c>
      <c r="DC136" s="49" t="str">
        <f t="shared" si="97"/>
        <v/>
      </c>
      <c r="DD136" s="49" t="str">
        <f t="shared" si="96"/>
        <v/>
      </c>
      <c r="DE136" s="52" t="str">
        <f t="shared" si="117"/>
        <v/>
      </c>
      <c r="DG136" s="49" t="str">
        <f t="shared" si="125"/>
        <v/>
      </c>
      <c r="DH136" s="49" t="str">
        <f t="shared" si="125"/>
        <v/>
      </c>
      <c r="DI136" s="49" t="str">
        <f t="shared" si="125"/>
        <v/>
      </c>
      <c r="DK136" s="49" t="str">
        <f t="shared" si="118"/>
        <v/>
      </c>
      <c r="DL136" s="49" t="str">
        <f t="shared" si="118"/>
        <v/>
      </c>
      <c r="DM136" s="49" t="str">
        <f t="shared" si="118"/>
        <v/>
      </c>
      <c r="DN136" s="57" t="str">
        <f t="shared" si="119"/>
        <v/>
      </c>
      <c r="DP136" s="49" t="str">
        <f t="shared" si="126"/>
        <v/>
      </c>
      <c r="DQ136" s="49" t="str">
        <f t="shared" si="126"/>
        <v/>
      </c>
      <c r="DR136" s="49" t="str">
        <f t="shared" si="126"/>
        <v/>
      </c>
      <c r="DS136" s="49" t="str">
        <f t="shared" si="126"/>
        <v/>
      </c>
      <c r="DU136" s="49" t="str">
        <f t="shared" si="92"/>
        <v/>
      </c>
      <c r="DV136" s="49" t="str">
        <f t="shared" si="92"/>
        <v/>
      </c>
      <c r="DW136" s="49" t="str">
        <f t="shared" si="92"/>
        <v/>
      </c>
      <c r="DX136" s="49" t="str">
        <f t="shared" si="92"/>
        <v/>
      </c>
      <c r="DY136" s="57" t="str">
        <f t="shared" si="127"/>
        <v/>
      </c>
      <c r="EA136" s="49" t="str">
        <f t="shared" si="128"/>
        <v/>
      </c>
      <c r="EB136" s="49" t="str">
        <f t="shared" si="128"/>
        <v/>
      </c>
      <c r="EC136" s="49" t="str">
        <f t="shared" si="128"/>
        <v/>
      </c>
      <c r="ED136" s="49" t="str">
        <f t="shared" si="128"/>
        <v/>
      </c>
      <c r="EE136" s="49" t="str">
        <f t="shared" si="128"/>
        <v/>
      </c>
      <c r="EG136" s="49" t="str">
        <f t="shared" si="120"/>
        <v/>
      </c>
      <c r="EH136" s="49" t="str">
        <f t="shared" si="120"/>
        <v/>
      </c>
      <c r="EI136" s="49" t="str">
        <f t="shared" si="120"/>
        <v/>
      </c>
      <c r="EJ136" s="49" t="str">
        <f t="shared" si="120"/>
        <v/>
      </c>
      <c r="EK136" s="49" t="str">
        <f t="shared" si="120"/>
        <v/>
      </c>
      <c r="EL136" s="57" t="str">
        <f t="shared" si="129"/>
        <v/>
      </c>
    </row>
    <row r="137" spans="1:142" ht="15" customHeight="1">
      <c r="A137" s="699"/>
      <c r="B137" s="702"/>
      <c r="C137" s="702"/>
      <c r="D137" s="722"/>
      <c r="E137" s="722"/>
      <c r="F137" s="722"/>
      <c r="G137" s="722"/>
      <c r="H137" s="722"/>
      <c r="I137" s="722"/>
      <c r="J137" s="722"/>
      <c r="K137" s="722"/>
      <c r="L137" s="722"/>
      <c r="M137" s="722"/>
      <c r="N137" s="722"/>
      <c r="O137" s="722"/>
      <c r="P137" s="722"/>
      <c r="Q137" s="722"/>
      <c r="R137" s="722"/>
      <c r="S137" s="722"/>
      <c r="T137" s="722"/>
      <c r="U137" s="722"/>
      <c r="V137" s="722"/>
      <c r="W137" s="722"/>
      <c r="X137" s="722"/>
      <c r="Y137" s="722"/>
      <c r="Z137" s="722"/>
      <c r="AA137" s="722"/>
      <c r="AB137" s="722"/>
      <c r="AC137" s="722"/>
      <c r="AD137" s="722"/>
      <c r="AE137" s="722"/>
      <c r="AF137" s="722"/>
      <c r="AG137" s="722"/>
      <c r="AH137" s="722"/>
      <c r="AI137" s="722"/>
      <c r="AJ137" s="722"/>
      <c r="AK137" s="722"/>
      <c r="AL137" s="722"/>
      <c r="AM137" s="722"/>
      <c r="AN137" s="722"/>
      <c r="AO137" s="722"/>
      <c r="AP137" s="215" t="s">
        <v>30</v>
      </c>
      <c r="AQ137" s="290" t="str">
        <f t="shared" si="114"/>
        <v/>
      </c>
      <c r="AR137" s="215" t="str">
        <f t="shared" si="121"/>
        <v/>
      </c>
      <c r="AS137" s="39"/>
      <c r="AT137" s="49" t="str">
        <f t="shared" si="122"/>
        <v/>
      </c>
      <c r="AU137" s="49" t="str">
        <f t="shared" si="122"/>
        <v/>
      </c>
      <c r="AV137" s="49" t="str">
        <f t="shared" si="122"/>
        <v/>
      </c>
      <c r="AW137" s="49" t="str">
        <f t="shared" si="122"/>
        <v/>
      </c>
      <c r="AX137" s="49" t="str">
        <f t="shared" si="122"/>
        <v/>
      </c>
      <c r="AY137" s="49" t="str">
        <f t="shared" si="122"/>
        <v/>
      </c>
      <c r="AZ137" s="49" t="str">
        <f t="shared" si="122"/>
        <v/>
      </c>
      <c r="BA137" s="42"/>
      <c r="BB137" s="49" t="str">
        <f t="shared" si="105"/>
        <v/>
      </c>
      <c r="BC137" s="49" t="str">
        <f t="shared" si="105"/>
        <v/>
      </c>
      <c r="BD137" s="49" t="str">
        <f t="shared" si="105"/>
        <v/>
      </c>
      <c r="BE137" s="49" t="str">
        <f t="shared" si="104"/>
        <v/>
      </c>
      <c r="BF137" s="49" t="str">
        <f t="shared" si="104"/>
        <v/>
      </c>
      <c r="BG137" s="49" t="str">
        <f t="shared" si="104"/>
        <v/>
      </c>
      <c r="BH137" s="49" t="str">
        <f t="shared" si="104"/>
        <v/>
      </c>
      <c r="BI137" s="49" t="str">
        <f t="shared" si="115"/>
        <v/>
      </c>
      <c r="BJ137" s="3"/>
      <c r="BK137" s="49" t="str">
        <f t="shared" si="123"/>
        <v/>
      </c>
      <c r="BL137" s="49" t="str">
        <f t="shared" si="123"/>
        <v/>
      </c>
      <c r="BM137" s="49" t="str">
        <f t="shared" si="123"/>
        <v/>
      </c>
      <c r="BN137" s="49" t="str">
        <f t="shared" si="123"/>
        <v/>
      </c>
      <c r="BO137" s="49" t="str">
        <f t="shared" si="123"/>
        <v/>
      </c>
      <c r="BP137" s="49" t="str">
        <f t="shared" si="123"/>
        <v/>
      </c>
      <c r="BQ137" s="49" t="str">
        <f t="shared" si="123"/>
        <v/>
      </c>
      <c r="BR137" s="49" t="str">
        <f t="shared" si="123"/>
        <v/>
      </c>
      <c r="BS137" s="49" t="str">
        <f t="shared" si="123"/>
        <v/>
      </c>
      <c r="BT137" s="49" t="str">
        <f t="shared" si="123"/>
        <v/>
      </c>
      <c r="BU137" s="49" t="str">
        <f t="shared" si="123"/>
        <v/>
      </c>
      <c r="BV137" s="49" t="str">
        <f t="shared" si="123"/>
        <v/>
      </c>
      <c r="BW137" s="49" t="str">
        <f t="shared" si="123"/>
        <v/>
      </c>
      <c r="BY137" s="49" t="str">
        <f t="shared" si="113"/>
        <v/>
      </c>
      <c r="BZ137" s="49" t="str">
        <f t="shared" si="113"/>
        <v/>
      </c>
      <c r="CA137" s="49" t="str">
        <f t="shared" si="113"/>
        <v/>
      </c>
      <c r="CB137" s="49" t="str">
        <f t="shared" si="113"/>
        <v/>
      </c>
      <c r="CC137" s="49" t="str">
        <f t="shared" si="113"/>
        <v/>
      </c>
      <c r="CD137" s="49" t="str">
        <f t="shared" si="113"/>
        <v/>
      </c>
      <c r="CE137" s="49" t="str">
        <f t="shared" si="113"/>
        <v/>
      </c>
      <c r="CF137" s="49" t="str">
        <f t="shared" si="112"/>
        <v/>
      </c>
      <c r="CG137" s="49" t="str">
        <f t="shared" si="94"/>
        <v/>
      </c>
      <c r="CH137" s="49" t="str">
        <f t="shared" si="94"/>
        <v/>
      </c>
      <c r="CI137" s="49" t="str">
        <f t="shared" si="94"/>
        <v/>
      </c>
      <c r="CJ137" s="49" t="str">
        <f t="shared" si="94"/>
        <v/>
      </c>
      <c r="CK137" s="49" t="str">
        <f t="shared" si="94"/>
        <v/>
      </c>
      <c r="CL137" s="49" t="str">
        <f t="shared" si="116"/>
        <v/>
      </c>
      <c r="CM137" s="3"/>
      <c r="CN137" s="49" t="str">
        <f t="shared" si="124"/>
        <v/>
      </c>
      <c r="CO137" s="49" t="str">
        <f t="shared" si="124"/>
        <v/>
      </c>
      <c r="CP137" s="49" t="str">
        <f t="shared" si="124"/>
        <v/>
      </c>
      <c r="CQ137" s="49" t="str">
        <f t="shared" si="124"/>
        <v/>
      </c>
      <c r="CR137" s="49" t="str">
        <f t="shared" si="124"/>
        <v/>
      </c>
      <c r="CS137" s="49" t="str">
        <f t="shared" si="124"/>
        <v/>
      </c>
      <c r="CT137" s="49" t="str">
        <f t="shared" si="124"/>
        <v/>
      </c>
      <c r="CU137" s="49" t="str">
        <f t="shared" si="124"/>
        <v/>
      </c>
      <c r="CW137" s="49" t="str">
        <f t="shared" si="97"/>
        <v/>
      </c>
      <c r="CX137" s="49" t="str">
        <f t="shared" si="97"/>
        <v/>
      </c>
      <c r="CY137" s="49" t="str">
        <f t="shared" si="97"/>
        <v/>
      </c>
      <c r="CZ137" s="49" t="str">
        <f t="shared" ref="CZ137:DD193" si="130">IF(AND(ISBLANK($B137),ISBLANK($C137)),"",IF(AND(N(CQ$67)&gt;0,CQ137="ABS"),"ABS",IF(AND(N(CQ$67)&gt;0,LEN(CQ137)&gt;0),IF(ROUND(CQ137/CQ$67*100,0)&gt;=$J$8,"Yes","No"),"")))</f>
        <v/>
      </c>
      <c r="DA137" s="49" t="str">
        <f t="shared" si="130"/>
        <v/>
      </c>
      <c r="DB137" s="49" t="str">
        <f t="shared" si="130"/>
        <v/>
      </c>
      <c r="DC137" s="49" t="str">
        <f t="shared" si="130"/>
        <v/>
      </c>
      <c r="DD137" s="49" t="str">
        <f t="shared" si="96"/>
        <v/>
      </c>
      <c r="DE137" s="52" t="str">
        <f t="shared" si="117"/>
        <v/>
      </c>
      <c r="DG137" s="49" t="str">
        <f t="shared" si="125"/>
        <v/>
      </c>
      <c r="DH137" s="49" t="str">
        <f t="shared" si="125"/>
        <v/>
      </c>
      <c r="DI137" s="49" t="str">
        <f t="shared" si="125"/>
        <v/>
      </c>
      <c r="DK137" s="49" t="str">
        <f t="shared" si="118"/>
        <v/>
      </c>
      <c r="DL137" s="49" t="str">
        <f t="shared" si="118"/>
        <v/>
      </c>
      <c r="DM137" s="49" t="str">
        <f t="shared" si="118"/>
        <v/>
      </c>
      <c r="DN137" s="57" t="str">
        <f t="shared" si="119"/>
        <v/>
      </c>
      <c r="DP137" s="49" t="str">
        <f t="shared" si="126"/>
        <v/>
      </c>
      <c r="DQ137" s="49" t="str">
        <f t="shared" si="126"/>
        <v/>
      </c>
      <c r="DR137" s="49" t="str">
        <f t="shared" si="126"/>
        <v/>
      </c>
      <c r="DS137" s="49" t="str">
        <f t="shared" si="126"/>
        <v/>
      </c>
      <c r="DU137" s="49" t="str">
        <f t="shared" si="92"/>
        <v/>
      </c>
      <c r="DV137" s="49" t="str">
        <f t="shared" si="92"/>
        <v/>
      </c>
      <c r="DW137" s="49" t="str">
        <f t="shared" si="92"/>
        <v/>
      </c>
      <c r="DX137" s="49" t="str">
        <f t="shared" si="92"/>
        <v/>
      </c>
      <c r="DY137" s="57" t="str">
        <f t="shared" si="127"/>
        <v/>
      </c>
      <c r="EA137" s="49" t="str">
        <f t="shared" si="128"/>
        <v/>
      </c>
      <c r="EB137" s="49" t="str">
        <f t="shared" si="128"/>
        <v/>
      </c>
      <c r="EC137" s="49" t="str">
        <f t="shared" si="128"/>
        <v/>
      </c>
      <c r="ED137" s="49" t="str">
        <f t="shared" si="128"/>
        <v/>
      </c>
      <c r="EE137" s="49" t="str">
        <f t="shared" si="128"/>
        <v/>
      </c>
      <c r="EG137" s="49" t="str">
        <f t="shared" si="120"/>
        <v/>
      </c>
      <c r="EH137" s="49" t="str">
        <f t="shared" si="120"/>
        <v/>
      </c>
      <c r="EI137" s="49" t="str">
        <f t="shared" si="120"/>
        <v/>
      </c>
      <c r="EJ137" s="49" t="str">
        <f t="shared" si="120"/>
        <v/>
      </c>
      <c r="EK137" s="49" t="str">
        <f t="shared" si="120"/>
        <v/>
      </c>
      <c r="EL137" s="57" t="str">
        <f t="shared" si="129"/>
        <v/>
      </c>
    </row>
    <row r="138" spans="1:142" ht="15" customHeight="1">
      <c r="A138" s="699"/>
      <c r="B138" s="702"/>
      <c r="C138" s="702"/>
      <c r="D138" s="722"/>
      <c r="E138" s="722"/>
      <c r="F138" s="722"/>
      <c r="G138" s="722"/>
      <c r="H138" s="722"/>
      <c r="I138" s="722"/>
      <c r="J138" s="722"/>
      <c r="K138" s="722"/>
      <c r="L138" s="722"/>
      <c r="M138" s="722"/>
      <c r="N138" s="722"/>
      <c r="O138" s="722"/>
      <c r="P138" s="722"/>
      <c r="Q138" s="722"/>
      <c r="R138" s="722"/>
      <c r="S138" s="722"/>
      <c r="T138" s="722"/>
      <c r="U138" s="722"/>
      <c r="V138" s="722"/>
      <c r="W138" s="722"/>
      <c r="X138" s="722"/>
      <c r="Y138" s="722"/>
      <c r="Z138" s="722"/>
      <c r="AA138" s="722"/>
      <c r="AB138" s="722"/>
      <c r="AC138" s="722"/>
      <c r="AD138" s="722"/>
      <c r="AE138" s="722"/>
      <c r="AF138" s="722"/>
      <c r="AG138" s="722"/>
      <c r="AH138" s="722"/>
      <c r="AI138" s="722"/>
      <c r="AJ138" s="722"/>
      <c r="AK138" s="722"/>
      <c r="AL138" s="722"/>
      <c r="AM138" s="722"/>
      <c r="AN138" s="722"/>
      <c r="AO138" s="722"/>
      <c r="AP138" s="215" t="s">
        <v>30</v>
      </c>
      <c r="AQ138" s="290" t="str">
        <f t="shared" si="114"/>
        <v/>
      </c>
      <c r="AR138" s="215" t="str">
        <f t="shared" si="121"/>
        <v/>
      </c>
      <c r="AS138" s="39"/>
      <c r="AT138" s="49" t="str">
        <f t="shared" si="122"/>
        <v/>
      </c>
      <c r="AU138" s="49" t="str">
        <f t="shared" si="122"/>
        <v/>
      </c>
      <c r="AV138" s="49" t="str">
        <f t="shared" si="122"/>
        <v/>
      </c>
      <c r="AW138" s="49" t="str">
        <f t="shared" si="122"/>
        <v/>
      </c>
      <c r="AX138" s="49" t="str">
        <f t="shared" si="122"/>
        <v/>
      </c>
      <c r="AY138" s="49" t="str">
        <f t="shared" si="122"/>
        <v/>
      </c>
      <c r="AZ138" s="49" t="str">
        <f t="shared" si="122"/>
        <v/>
      </c>
      <c r="BA138" s="42"/>
      <c r="BB138" s="49" t="str">
        <f t="shared" si="105"/>
        <v/>
      </c>
      <c r="BC138" s="49" t="str">
        <f t="shared" si="105"/>
        <v/>
      </c>
      <c r="BD138" s="49" t="str">
        <f t="shared" si="105"/>
        <v/>
      </c>
      <c r="BE138" s="49" t="str">
        <f t="shared" si="104"/>
        <v/>
      </c>
      <c r="BF138" s="49" t="str">
        <f t="shared" si="104"/>
        <v/>
      </c>
      <c r="BG138" s="49" t="str">
        <f t="shared" si="104"/>
        <v/>
      </c>
      <c r="BH138" s="49" t="str">
        <f t="shared" si="104"/>
        <v/>
      </c>
      <c r="BI138" s="49" t="str">
        <f t="shared" si="115"/>
        <v/>
      </c>
      <c r="BJ138" s="3"/>
      <c r="BK138" s="49" t="str">
        <f t="shared" si="123"/>
        <v/>
      </c>
      <c r="BL138" s="49" t="str">
        <f t="shared" si="123"/>
        <v/>
      </c>
      <c r="BM138" s="49" t="str">
        <f t="shared" si="123"/>
        <v/>
      </c>
      <c r="BN138" s="49" t="str">
        <f t="shared" si="123"/>
        <v/>
      </c>
      <c r="BO138" s="49" t="str">
        <f t="shared" si="123"/>
        <v/>
      </c>
      <c r="BP138" s="49" t="str">
        <f t="shared" si="123"/>
        <v/>
      </c>
      <c r="BQ138" s="49" t="str">
        <f t="shared" si="123"/>
        <v/>
      </c>
      <c r="BR138" s="49" t="str">
        <f t="shared" si="123"/>
        <v/>
      </c>
      <c r="BS138" s="49" t="str">
        <f t="shared" si="123"/>
        <v/>
      </c>
      <c r="BT138" s="49" t="str">
        <f t="shared" si="123"/>
        <v/>
      </c>
      <c r="BU138" s="49" t="str">
        <f t="shared" si="123"/>
        <v/>
      </c>
      <c r="BV138" s="49" t="str">
        <f t="shared" si="123"/>
        <v/>
      </c>
      <c r="BW138" s="49" t="str">
        <f t="shared" si="123"/>
        <v/>
      </c>
      <c r="BY138" s="49" t="str">
        <f t="shared" si="113"/>
        <v/>
      </c>
      <c r="BZ138" s="49" t="str">
        <f t="shared" si="113"/>
        <v/>
      </c>
      <c r="CA138" s="49" t="str">
        <f t="shared" si="113"/>
        <v/>
      </c>
      <c r="CB138" s="49" t="str">
        <f t="shared" si="113"/>
        <v/>
      </c>
      <c r="CC138" s="49" t="str">
        <f t="shared" si="113"/>
        <v/>
      </c>
      <c r="CD138" s="49" t="str">
        <f t="shared" si="113"/>
        <v/>
      </c>
      <c r="CE138" s="49" t="str">
        <f t="shared" si="113"/>
        <v/>
      </c>
      <c r="CF138" s="49" t="str">
        <f t="shared" si="112"/>
        <v/>
      </c>
      <c r="CG138" s="49" t="str">
        <f t="shared" si="94"/>
        <v/>
      </c>
      <c r="CH138" s="49" t="str">
        <f t="shared" si="94"/>
        <v/>
      </c>
      <c r="CI138" s="49" t="str">
        <f t="shared" si="94"/>
        <v/>
      </c>
      <c r="CJ138" s="49" t="str">
        <f t="shared" si="94"/>
        <v/>
      </c>
      <c r="CK138" s="49" t="str">
        <f t="shared" si="94"/>
        <v/>
      </c>
      <c r="CL138" s="49" t="str">
        <f t="shared" si="116"/>
        <v/>
      </c>
      <c r="CM138" s="3"/>
      <c r="CN138" s="49" t="str">
        <f t="shared" si="124"/>
        <v/>
      </c>
      <c r="CO138" s="49" t="str">
        <f t="shared" si="124"/>
        <v/>
      </c>
      <c r="CP138" s="49" t="str">
        <f t="shared" si="124"/>
        <v/>
      </c>
      <c r="CQ138" s="49" t="str">
        <f t="shared" si="124"/>
        <v/>
      </c>
      <c r="CR138" s="49" t="str">
        <f t="shared" si="124"/>
        <v/>
      </c>
      <c r="CS138" s="49" t="str">
        <f t="shared" si="124"/>
        <v/>
      </c>
      <c r="CT138" s="49" t="str">
        <f t="shared" si="124"/>
        <v/>
      </c>
      <c r="CU138" s="49" t="str">
        <f t="shared" si="124"/>
        <v/>
      </c>
      <c r="CW138" s="49" t="str">
        <f t="shared" ref="CW138:DA201" si="131">IF(AND(ISBLANK($B138),ISBLANK($C138)),"",IF(AND(N(CN$67)&gt;0,CN138="ABS"),"ABS",IF(AND(N(CN$67)&gt;0,LEN(CN138)&gt;0),IF(ROUND(CN138/CN$67*100,0)&gt;=$J$8,"Yes","No"),"")))</f>
        <v/>
      </c>
      <c r="CX138" s="49" t="str">
        <f t="shared" si="131"/>
        <v/>
      </c>
      <c r="CY138" s="49" t="str">
        <f t="shared" si="131"/>
        <v/>
      </c>
      <c r="CZ138" s="49" t="str">
        <f t="shared" si="130"/>
        <v/>
      </c>
      <c r="DA138" s="49" t="str">
        <f t="shared" si="130"/>
        <v/>
      </c>
      <c r="DB138" s="49" t="str">
        <f t="shared" si="130"/>
        <v/>
      </c>
      <c r="DC138" s="49" t="str">
        <f t="shared" si="130"/>
        <v/>
      </c>
      <c r="DD138" s="49" t="str">
        <f t="shared" si="96"/>
        <v/>
      </c>
      <c r="DE138" s="52" t="str">
        <f t="shared" si="117"/>
        <v/>
      </c>
      <c r="DG138" s="49" t="str">
        <f t="shared" si="125"/>
        <v/>
      </c>
      <c r="DH138" s="49" t="str">
        <f t="shared" si="125"/>
        <v/>
      </c>
      <c r="DI138" s="49" t="str">
        <f t="shared" si="125"/>
        <v/>
      </c>
      <c r="DK138" s="49" t="str">
        <f t="shared" si="118"/>
        <v/>
      </c>
      <c r="DL138" s="49" t="str">
        <f t="shared" si="118"/>
        <v/>
      </c>
      <c r="DM138" s="49" t="str">
        <f t="shared" si="118"/>
        <v/>
      </c>
      <c r="DN138" s="57" t="str">
        <f t="shared" si="119"/>
        <v/>
      </c>
      <c r="DP138" s="49" t="str">
        <f t="shared" si="126"/>
        <v/>
      </c>
      <c r="DQ138" s="49" t="str">
        <f t="shared" si="126"/>
        <v/>
      </c>
      <c r="DR138" s="49" t="str">
        <f t="shared" si="126"/>
        <v/>
      </c>
      <c r="DS138" s="49" t="str">
        <f t="shared" si="126"/>
        <v/>
      </c>
      <c r="DU138" s="49" t="str">
        <f t="shared" si="92"/>
        <v/>
      </c>
      <c r="DV138" s="49" t="str">
        <f t="shared" si="92"/>
        <v/>
      </c>
      <c r="DW138" s="49" t="str">
        <f t="shared" si="92"/>
        <v/>
      </c>
      <c r="DX138" s="49" t="str">
        <f t="shared" si="92"/>
        <v/>
      </c>
      <c r="DY138" s="57" t="str">
        <f t="shared" si="127"/>
        <v/>
      </c>
      <c r="EA138" s="49" t="str">
        <f t="shared" si="128"/>
        <v/>
      </c>
      <c r="EB138" s="49" t="str">
        <f t="shared" si="128"/>
        <v/>
      </c>
      <c r="EC138" s="49" t="str">
        <f t="shared" si="128"/>
        <v/>
      </c>
      <c r="ED138" s="49" t="str">
        <f t="shared" si="128"/>
        <v/>
      </c>
      <c r="EE138" s="49" t="str">
        <f t="shared" si="128"/>
        <v/>
      </c>
      <c r="EG138" s="49" t="str">
        <f t="shared" si="120"/>
        <v/>
      </c>
      <c r="EH138" s="49" t="str">
        <f t="shared" si="120"/>
        <v/>
      </c>
      <c r="EI138" s="49" t="str">
        <f t="shared" si="120"/>
        <v/>
      </c>
      <c r="EJ138" s="49" t="str">
        <f t="shared" si="120"/>
        <v/>
      </c>
      <c r="EK138" s="49" t="str">
        <f t="shared" si="120"/>
        <v/>
      </c>
      <c r="EL138" s="57" t="str">
        <f t="shared" si="129"/>
        <v/>
      </c>
    </row>
    <row r="139" spans="1:142" ht="15" customHeight="1">
      <c r="A139" s="699"/>
      <c r="B139" s="702"/>
      <c r="C139" s="702"/>
      <c r="D139" s="722"/>
      <c r="E139" s="722"/>
      <c r="F139" s="722"/>
      <c r="G139" s="722"/>
      <c r="H139" s="722"/>
      <c r="I139" s="722"/>
      <c r="J139" s="722"/>
      <c r="K139" s="722"/>
      <c r="L139" s="722"/>
      <c r="M139" s="722"/>
      <c r="N139" s="722"/>
      <c r="O139" s="722"/>
      <c r="P139" s="722"/>
      <c r="Q139" s="722"/>
      <c r="R139" s="722"/>
      <c r="S139" s="722"/>
      <c r="T139" s="722"/>
      <c r="U139" s="722"/>
      <c r="V139" s="722"/>
      <c r="W139" s="722"/>
      <c r="X139" s="722"/>
      <c r="Y139" s="722"/>
      <c r="Z139" s="722"/>
      <c r="AA139" s="722"/>
      <c r="AB139" s="722"/>
      <c r="AC139" s="722"/>
      <c r="AD139" s="722"/>
      <c r="AE139" s="722"/>
      <c r="AF139" s="722"/>
      <c r="AG139" s="722"/>
      <c r="AH139" s="722"/>
      <c r="AI139" s="722"/>
      <c r="AJ139" s="722"/>
      <c r="AK139" s="722"/>
      <c r="AL139" s="722"/>
      <c r="AM139" s="722"/>
      <c r="AN139" s="722"/>
      <c r="AO139" s="722"/>
      <c r="AP139" s="215" t="s">
        <v>30</v>
      </c>
      <c r="AQ139" s="290" t="str">
        <f t="shared" si="114"/>
        <v/>
      </c>
      <c r="AR139" s="215" t="str">
        <f t="shared" si="121"/>
        <v/>
      </c>
      <c r="AS139" s="39"/>
      <c r="AT139" s="49" t="str">
        <f t="shared" si="122"/>
        <v/>
      </c>
      <c r="AU139" s="49" t="str">
        <f t="shared" si="122"/>
        <v/>
      </c>
      <c r="AV139" s="49" t="str">
        <f t="shared" si="122"/>
        <v/>
      </c>
      <c r="AW139" s="49" t="str">
        <f t="shared" si="122"/>
        <v/>
      </c>
      <c r="AX139" s="49" t="str">
        <f t="shared" si="122"/>
        <v/>
      </c>
      <c r="AY139" s="49" t="str">
        <f t="shared" si="122"/>
        <v/>
      </c>
      <c r="AZ139" s="49" t="str">
        <f t="shared" si="122"/>
        <v/>
      </c>
      <c r="BA139" s="42"/>
      <c r="BB139" s="49" t="str">
        <f t="shared" si="105"/>
        <v/>
      </c>
      <c r="BC139" s="49" t="str">
        <f t="shared" si="105"/>
        <v/>
      </c>
      <c r="BD139" s="49" t="str">
        <f t="shared" si="105"/>
        <v/>
      </c>
      <c r="BE139" s="49" t="str">
        <f t="shared" si="104"/>
        <v/>
      </c>
      <c r="BF139" s="49" t="str">
        <f t="shared" si="104"/>
        <v/>
      </c>
      <c r="BG139" s="49" t="str">
        <f t="shared" si="104"/>
        <v/>
      </c>
      <c r="BH139" s="49" t="str">
        <f t="shared" si="104"/>
        <v/>
      </c>
      <c r="BI139" s="49" t="str">
        <f t="shared" si="115"/>
        <v/>
      </c>
      <c r="BJ139" s="3"/>
      <c r="BK139" s="49" t="str">
        <f t="shared" si="123"/>
        <v/>
      </c>
      <c r="BL139" s="49" t="str">
        <f t="shared" si="123"/>
        <v/>
      </c>
      <c r="BM139" s="49" t="str">
        <f t="shared" si="123"/>
        <v/>
      </c>
      <c r="BN139" s="49" t="str">
        <f t="shared" si="123"/>
        <v/>
      </c>
      <c r="BO139" s="49" t="str">
        <f t="shared" si="123"/>
        <v/>
      </c>
      <c r="BP139" s="49" t="str">
        <f t="shared" si="123"/>
        <v/>
      </c>
      <c r="BQ139" s="49" t="str">
        <f t="shared" si="123"/>
        <v/>
      </c>
      <c r="BR139" s="49" t="str">
        <f t="shared" si="123"/>
        <v/>
      </c>
      <c r="BS139" s="49" t="str">
        <f t="shared" si="123"/>
        <v/>
      </c>
      <c r="BT139" s="49" t="str">
        <f t="shared" si="123"/>
        <v/>
      </c>
      <c r="BU139" s="49" t="str">
        <f t="shared" si="123"/>
        <v/>
      </c>
      <c r="BV139" s="49" t="str">
        <f t="shared" si="123"/>
        <v/>
      </c>
      <c r="BW139" s="49" t="str">
        <f t="shared" si="123"/>
        <v/>
      </c>
      <c r="BY139" s="49" t="str">
        <f t="shared" si="113"/>
        <v/>
      </c>
      <c r="BZ139" s="49" t="str">
        <f t="shared" si="113"/>
        <v/>
      </c>
      <c r="CA139" s="49" t="str">
        <f t="shared" si="113"/>
        <v/>
      </c>
      <c r="CB139" s="49" t="str">
        <f t="shared" si="113"/>
        <v/>
      </c>
      <c r="CC139" s="49" t="str">
        <f t="shared" si="113"/>
        <v/>
      </c>
      <c r="CD139" s="49" t="str">
        <f t="shared" si="113"/>
        <v/>
      </c>
      <c r="CE139" s="49" t="str">
        <f t="shared" si="113"/>
        <v/>
      </c>
      <c r="CF139" s="49" t="str">
        <f t="shared" si="112"/>
        <v/>
      </c>
      <c r="CG139" s="49" t="str">
        <f t="shared" si="112"/>
        <v/>
      </c>
      <c r="CH139" s="49" t="str">
        <f t="shared" si="112"/>
        <v/>
      </c>
      <c r="CI139" s="49" t="str">
        <f t="shared" si="112"/>
        <v/>
      </c>
      <c r="CJ139" s="49" t="str">
        <f t="shared" si="112"/>
        <v/>
      </c>
      <c r="CK139" s="49" t="str">
        <f t="shared" si="112"/>
        <v/>
      </c>
      <c r="CL139" s="49" t="str">
        <f t="shared" si="116"/>
        <v/>
      </c>
      <c r="CM139" s="3"/>
      <c r="CN139" s="49" t="str">
        <f t="shared" si="124"/>
        <v/>
      </c>
      <c r="CO139" s="49" t="str">
        <f t="shared" si="124"/>
        <v/>
      </c>
      <c r="CP139" s="49" t="str">
        <f t="shared" si="124"/>
        <v/>
      </c>
      <c r="CQ139" s="49" t="str">
        <f t="shared" si="124"/>
        <v/>
      </c>
      <c r="CR139" s="49" t="str">
        <f t="shared" si="124"/>
        <v/>
      </c>
      <c r="CS139" s="49" t="str">
        <f t="shared" si="124"/>
        <v/>
      </c>
      <c r="CT139" s="49" t="str">
        <f t="shared" si="124"/>
        <v/>
      </c>
      <c r="CU139" s="49" t="str">
        <f t="shared" si="124"/>
        <v/>
      </c>
      <c r="CW139" s="49" t="str">
        <f t="shared" si="131"/>
        <v/>
      </c>
      <c r="CX139" s="49" t="str">
        <f t="shared" si="131"/>
        <v/>
      </c>
      <c r="CY139" s="49" t="str">
        <f t="shared" si="131"/>
        <v/>
      </c>
      <c r="CZ139" s="49" t="str">
        <f t="shared" si="130"/>
        <v/>
      </c>
      <c r="DA139" s="49" t="str">
        <f t="shared" si="130"/>
        <v/>
      </c>
      <c r="DB139" s="49" t="str">
        <f t="shared" si="130"/>
        <v/>
      </c>
      <c r="DC139" s="49" t="str">
        <f t="shared" si="130"/>
        <v/>
      </c>
      <c r="DD139" s="49" t="str">
        <f t="shared" si="96"/>
        <v/>
      </c>
      <c r="DE139" s="52" t="str">
        <f t="shared" si="117"/>
        <v/>
      </c>
      <c r="DG139" s="49" t="str">
        <f t="shared" si="125"/>
        <v/>
      </c>
      <c r="DH139" s="49" t="str">
        <f t="shared" si="125"/>
        <v/>
      </c>
      <c r="DI139" s="49" t="str">
        <f t="shared" si="125"/>
        <v/>
      </c>
      <c r="DK139" s="49" t="str">
        <f t="shared" si="118"/>
        <v/>
      </c>
      <c r="DL139" s="49" t="str">
        <f t="shared" si="118"/>
        <v/>
      </c>
      <c r="DM139" s="49" t="str">
        <f t="shared" si="118"/>
        <v/>
      </c>
      <c r="DN139" s="57" t="str">
        <f t="shared" si="119"/>
        <v/>
      </c>
      <c r="DP139" s="49" t="str">
        <f t="shared" si="126"/>
        <v/>
      </c>
      <c r="DQ139" s="49" t="str">
        <f t="shared" si="126"/>
        <v/>
      </c>
      <c r="DR139" s="49" t="str">
        <f t="shared" si="126"/>
        <v/>
      </c>
      <c r="DS139" s="49" t="str">
        <f t="shared" si="126"/>
        <v/>
      </c>
      <c r="DU139" s="49" t="str">
        <f t="shared" si="92"/>
        <v/>
      </c>
      <c r="DV139" s="49" t="str">
        <f t="shared" si="92"/>
        <v/>
      </c>
      <c r="DW139" s="49" t="str">
        <f t="shared" si="92"/>
        <v/>
      </c>
      <c r="DX139" s="49" t="str">
        <f t="shared" si="92"/>
        <v/>
      </c>
      <c r="DY139" s="57" t="str">
        <f t="shared" si="127"/>
        <v/>
      </c>
      <c r="EA139" s="49" t="str">
        <f t="shared" si="128"/>
        <v/>
      </c>
      <c r="EB139" s="49" t="str">
        <f t="shared" si="128"/>
        <v/>
      </c>
      <c r="EC139" s="49" t="str">
        <f t="shared" si="128"/>
        <v/>
      </c>
      <c r="ED139" s="49" t="str">
        <f t="shared" si="128"/>
        <v/>
      </c>
      <c r="EE139" s="49" t="str">
        <f t="shared" si="128"/>
        <v/>
      </c>
      <c r="EG139" s="49" t="str">
        <f t="shared" si="120"/>
        <v/>
      </c>
      <c r="EH139" s="49" t="str">
        <f t="shared" si="120"/>
        <v/>
      </c>
      <c r="EI139" s="49" t="str">
        <f t="shared" si="120"/>
        <v/>
      </c>
      <c r="EJ139" s="49" t="str">
        <f t="shared" si="120"/>
        <v/>
      </c>
      <c r="EK139" s="49" t="str">
        <f t="shared" si="120"/>
        <v/>
      </c>
      <c r="EL139" s="57" t="str">
        <f t="shared" si="129"/>
        <v/>
      </c>
    </row>
    <row r="140" spans="1:142" ht="15" customHeight="1">
      <c r="A140" s="699"/>
      <c r="B140" s="702"/>
      <c r="C140" s="702"/>
      <c r="D140" s="722"/>
      <c r="E140" s="722"/>
      <c r="F140" s="722"/>
      <c r="G140" s="722"/>
      <c r="H140" s="722"/>
      <c r="I140" s="722"/>
      <c r="J140" s="722"/>
      <c r="K140" s="722"/>
      <c r="L140" s="722"/>
      <c r="M140" s="722"/>
      <c r="N140" s="722"/>
      <c r="O140" s="722"/>
      <c r="P140" s="722"/>
      <c r="Q140" s="722"/>
      <c r="R140" s="722"/>
      <c r="S140" s="722"/>
      <c r="T140" s="722"/>
      <c r="U140" s="722"/>
      <c r="V140" s="722"/>
      <c r="W140" s="722"/>
      <c r="X140" s="722"/>
      <c r="Y140" s="722"/>
      <c r="Z140" s="722"/>
      <c r="AA140" s="722"/>
      <c r="AB140" s="722"/>
      <c r="AC140" s="722"/>
      <c r="AD140" s="722"/>
      <c r="AE140" s="722"/>
      <c r="AF140" s="722"/>
      <c r="AG140" s="722"/>
      <c r="AH140" s="722"/>
      <c r="AI140" s="722"/>
      <c r="AJ140" s="722"/>
      <c r="AK140" s="722"/>
      <c r="AL140" s="722"/>
      <c r="AM140" s="722"/>
      <c r="AN140" s="722"/>
      <c r="AO140" s="722"/>
      <c r="AP140" s="215" t="s">
        <v>30</v>
      </c>
      <c r="AQ140" s="290" t="str">
        <f t="shared" si="114"/>
        <v/>
      </c>
      <c r="AR140" s="215" t="str">
        <f t="shared" si="121"/>
        <v/>
      </c>
      <c r="AS140" s="39"/>
      <c r="AT140" s="49" t="str">
        <f t="shared" si="122"/>
        <v/>
      </c>
      <c r="AU140" s="49" t="str">
        <f t="shared" si="122"/>
        <v/>
      </c>
      <c r="AV140" s="49" t="str">
        <f t="shared" si="122"/>
        <v/>
      </c>
      <c r="AW140" s="49" t="str">
        <f t="shared" si="122"/>
        <v/>
      </c>
      <c r="AX140" s="49" t="str">
        <f t="shared" si="122"/>
        <v/>
      </c>
      <c r="AY140" s="49" t="str">
        <f t="shared" si="122"/>
        <v/>
      </c>
      <c r="AZ140" s="49" t="str">
        <f t="shared" si="122"/>
        <v/>
      </c>
      <c r="BA140" s="42"/>
      <c r="BB140" s="49" t="str">
        <f t="shared" si="105"/>
        <v/>
      </c>
      <c r="BC140" s="49" t="str">
        <f t="shared" si="105"/>
        <v/>
      </c>
      <c r="BD140" s="49" t="str">
        <f t="shared" si="105"/>
        <v/>
      </c>
      <c r="BE140" s="49" t="str">
        <f t="shared" si="104"/>
        <v/>
      </c>
      <c r="BF140" s="49" t="str">
        <f t="shared" si="104"/>
        <v/>
      </c>
      <c r="BG140" s="49" t="str">
        <f t="shared" si="104"/>
        <v/>
      </c>
      <c r="BH140" s="49" t="str">
        <f t="shared" si="104"/>
        <v/>
      </c>
      <c r="BI140" s="49" t="str">
        <f t="shared" si="115"/>
        <v/>
      </c>
      <c r="BJ140" s="3"/>
      <c r="BK140" s="49" t="str">
        <f t="shared" si="123"/>
        <v/>
      </c>
      <c r="BL140" s="49" t="str">
        <f t="shared" si="123"/>
        <v/>
      </c>
      <c r="BM140" s="49" t="str">
        <f t="shared" si="123"/>
        <v/>
      </c>
      <c r="BN140" s="49" t="str">
        <f t="shared" si="123"/>
        <v/>
      </c>
      <c r="BO140" s="49" t="str">
        <f t="shared" si="123"/>
        <v/>
      </c>
      <c r="BP140" s="49" t="str">
        <f t="shared" si="123"/>
        <v/>
      </c>
      <c r="BQ140" s="49" t="str">
        <f t="shared" si="123"/>
        <v/>
      </c>
      <c r="BR140" s="49" t="str">
        <f t="shared" si="123"/>
        <v/>
      </c>
      <c r="BS140" s="49" t="str">
        <f t="shared" si="123"/>
        <v/>
      </c>
      <c r="BT140" s="49" t="str">
        <f t="shared" si="123"/>
        <v/>
      </c>
      <c r="BU140" s="49" t="str">
        <f t="shared" si="123"/>
        <v/>
      </c>
      <c r="BV140" s="49" t="str">
        <f t="shared" si="123"/>
        <v/>
      </c>
      <c r="BW140" s="49" t="str">
        <f t="shared" si="123"/>
        <v/>
      </c>
      <c r="BY140" s="49" t="str">
        <f t="shared" si="113"/>
        <v/>
      </c>
      <c r="BZ140" s="49" t="str">
        <f t="shared" si="113"/>
        <v/>
      </c>
      <c r="CA140" s="49" t="str">
        <f t="shared" si="113"/>
        <v/>
      </c>
      <c r="CB140" s="49" t="str">
        <f t="shared" si="113"/>
        <v/>
      </c>
      <c r="CC140" s="49" t="str">
        <f t="shared" si="113"/>
        <v/>
      </c>
      <c r="CD140" s="49" t="str">
        <f t="shared" si="113"/>
        <v/>
      </c>
      <c r="CE140" s="49" t="str">
        <f t="shared" si="113"/>
        <v/>
      </c>
      <c r="CF140" s="49" t="str">
        <f t="shared" si="112"/>
        <v/>
      </c>
      <c r="CG140" s="49" t="str">
        <f t="shared" si="112"/>
        <v/>
      </c>
      <c r="CH140" s="49" t="str">
        <f t="shared" si="112"/>
        <v/>
      </c>
      <c r="CI140" s="49" t="str">
        <f t="shared" si="112"/>
        <v/>
      </c>
      <c r="CJ140" s="49" t="str">
        <f t="shared" si="112"/>
        <v/>
      </c>
      <c r="CK140" s="49" t="str">
        <f t="shared" si="112"/>
        <v/>
      </c>
      <c r="CL140" s="49" t="str">
        <f t="shared" si="116"/>
        <v/>
      </c>
      <c r="CM140" s="3"/>
      <c r="CN140" s="49" t="str">
        <f t="shared" si="124"/>
        <v/>
      </c>
      <c r="CO140" s="49" t="str">
        <f t="shared" si="124"/>
        <v/>
      </c>
      <c r="CP140" s="49" t="str">
        <f t="shared" si="124"/>
        <v/>
      </c>
      <c r="CQ140" s="49" t="str">
        <f t="shared" si="124"/>
        <v/>
      </c>
      <c r="CR140" s="49" t="str">
        <f t="shared" si="124"/>
        <v/>
      </c>
      <c r="CS140" s="49" t="str">
        <f t="shared" si="124"/>
        <v/>
      </c>
      <c r="CT140" s="49" t="str">
        <f t="shared" si="124"/>
        <v/>
      </c>
      <c r="CU140" s="49" t="str">
        <f t="shared" si="124"/>
        <v/>
      </c>
      <c r="CW140" s="49" t="str">
        <f t="shared" si="131"/>
        <v/>
      </c>
      <c r="CX140" s="49" t="str">
        <f t="shared" si="131"/>
        <v/>
      </c>
      <c r="CY140" s="49" t="str">
        <f t="shared" si="131"/>
        <v/>
      </c>
      <c r="CZ140" s="49" t="str">
        <f t="shared" si="130"/>
        <v/>
      </c>
      <c r="DA140" s="49" t="str">
        <f t="shared" si="130"/>
        <v/>
      </c>
      <c r="DB140" s="49" t="str">
        <f t="shared" si="130"/>
        <v/>
      </c>
      <c r="DC140" s="49" t="str">
        <f t="shared" si="130"/>
        <v/>
      </c>
      <c r="DD140" s="49" t="str">
        <f t="shared" si="96"/>
        <v/>
      </c>
      <c r="DE140" s="52" t="str">
        <f t="shared" si="117"/>
        <v/>
      </c>
      <c r="DG140" s="49" t="str">
        <f t="shared" si="125"/>
        <v/>
      </c>
      <c r="DH140" s="49" t="str">
        <f t="shared" si="125"/>
        <v/>
      </c>
      <c r="DI140" s="49" t="str">
        <f t="shared" si="125"/>
        <v/>
      </c>
      <c r="DK140" s="49" t="str">
        <f t="shared" si="118"/>
        <v/>
      </c>
      <c r="DL140" s="49" t="str">
        <f t="shared" si="118"/>
        <v/>
      </c>
      <c r="DM140" s="49" t="str">
        <f t="shared" si="118"/>
        <v/>
      </c>
      <c r="DN140" s="57" t="str">
        <f t="shared" si="119"/>
        <v/>
      </c>
      <c r="DP140" s="49" t="str">
        <f t="shared" si="126"/>
        <v/>
      </c>
      <c r="DQ140" s="49" t="str">
        <f t="shared" si="126"/>
        <v/>
      </c>
      <c r="DR140" s="49" t="str">
        <f t="shared" si="126"/>
        <v/>
      </c>
      <c r="DS140" s="49" t="str">
        <f t="shared" si="126"/>
        <v/>
      </c>
      <c r="DU140" s="49" t="str">
        <f t="shared" si="92"/>
        <v/>
      </c>
      <c r="DV140" s="49" t="str">
        <f t="shared" si="92"/>
        <v/>
      </c>
      <c r="DW140" s="49" t="str">
        <f t="shared" si="92"/>
        <v/>
      </c>
      <c r="DX140" s="49" t="str">
        <f t="shared" si="92"/>
        <v/>
      </c>
      <c r="DY140" s="57" t="str">
        <f t="shared" si="127"/>
        <v/>
      </c>
      <c r="EA140" s="49" t="str">
        <f t="shared" si="128"/>
        <v/>
      </c>
      <c r="EB140" s="49" t="str">
        <f t="shared" si="128"/>
        <v/>
      </c>
      <c r="EC140" s="49" t="str">
        <f t="shared" si="128"/>
        <v/>
      </c>
      <c r="ED140" s="49" t="str">
        <f t="shared" si="128"/>
        <v/>
      </c>
      <c r="EE140" s="49" t="str">
        <f t="shared" si="128"/>
        <v/>
      </c>
      <c r="EG140" s="49" t="str">
        <f t="shared" si="120"/>
        <v/>
      </c>
      <c r="EH140" s="49" t="str">
        <f t="shared" si="120"/>
        <v/>
      </c>
      <c r="EI140" s="49" t="str">
        <f t="shared" si="120"/>
        <v/>
      </c>
      <c r="EJ140" s="49" t="str">
        <f t="shared" si="120"/>
        <v/>
      </c>
      <c r="EK140" s="49" t="str">
        <f t="shared" si="120"/>
        <v/>
      </c>
      <c r="EL140" s="57" t="str">
        <f t="shared" si="129"/>
        <v/>
      </c>
    </row>
    <row r="141" spans="1:142" ht="15" customHeight="1">
      <c r="A141" s="699"/>
      <c r="B141" s="702"/>
      <c r="C141" s="702"/>
      <c r="D141" s="722"/>
      <c r="E141" s="722"/>
      <c r="F141" s="722"/>
      <c r="G141" s="722"/>
      <c r="H141" s="722"/>
      <c r="I141" s="722"/>
      <c r="J141" s="722"/>
      <c r="K141" s="722"/>
      <c r="L141" s="722"/>
      <c r="M141" s="722"/>
      <c r="N141" s="722"/>
      <c r="O141" s="722"/>
      <c r="P141" s="722"/>
      <c r="Q141" s="722"/>
      <c r="R141" s="722"/>
      <c r="S141" s="722"/>
      <c r="T141" s="722"/>
      <c r="U141" s="722"/>
      <c r="V141" s="722"/>
      <c r="W141" s="722"/>
      <c r="X141" s="722"/>
      <c r="Y141" s="722"/>
      <c r="Z141" s="722"/>
      <c r="AA141" s="722"/>
      <c r="AB141" s="722"/>
      <c r="AC141" s="722"/>
      <c r="AD141" s="722"/>
      <c r="AE141" s="722"/>
      <c r="AF141" s="722"/>
      <c r="AG141" s="722"/>
      <c r="AH141" s="722"/>
      <c r="AI141" s="722"/>
      <c r="AJ141" s="722"/>
      <c r="AK141" s="722"/>
      <c r="AL141" s="722"/>
      <c r="AM141" s="722"/>
      <c r="AN141" s="722"/>
      <c r="AO141" s="722"/>
      <c r="AP141" s="215" t="s">
        <v>30</v>
      </c>
      <c r="AQ141" s="290" t="str">
        <f t="shared" si="114"/>
        <v/>
      </c>
      <c r="AR141" s="215" t="str">
        <f t="shared" si="121"/>
        <v/>
      </c>
      <c r="AS141" s="39"/>
      <c r="AT141" s="49" t="str">
        <f t="shared" si="122"/>
        <v/>
      </c>
      <c r="AU141" s="49" t="str">
        <f t="shared" si="122"/>
        <v/>
      </c>
      <c r="AV141" s="49" t="str">
        <f t="shared" si="122"/>
        <v/>
      </c>
      <c r="AW141" s="49" t="str">
        <f t="shared" si="122"/>
        <v/>
      </c>
      <c r="AX141" s="49" t="str">
        <f t="shared" si="122"/>
        <v/>
      </c>
      <c r="AY141" s="49" t="str">
        <f t="shared" si="122"/>
        <v/>
      </c>
      <c r="AZ141" s="49" t="str">
        <f t="shared" si="122"/>
        <v/>
      </c>
      <c r="BA141" s="42"/>
      <c r="BB141" s="49" t="str">
        <f t="shared" si="105"/>
        <v/>
      </c>
      <c r="BC141" s="49" t="str">
        <f t="shared" si="105"/>
        <v/>
      </c>
      <c r="BD141" s="49" t="str">
        <f t="shared" si="105"/>
        <v/>
      </c>
      <c r="BE141" s="49" t="str">
        <f t="shared" si="104"/>
        <v/>
      </c>
      <c r="BF141" s="49" t="str">
        <f t="shared" si="104"/>
        <v/>
      </c>
      <c r="BG141" s="49" t="str">
        <f t="shared" si="104"/>
        <v/>
      </c>
      <c r="BH141" s="49" t="str">
        <f t="shared" si="104"/>
        <v/>
      </c>
      <c r="BI141" s="49" t="str">
        <f t="shared" si="115"/>
        <v/>
      </c>
      <c r="BJ141" s="3"/>
      <c r="BK141" s="49" t="str">
        <f t="shared" si="123"/>
        <v/>
      </c>
      <c r="BL141" s="49" t="str">
        <f t="shared" si="123"/>
        <v/>
      </c>
      <c r="BM141" s="49" t="str">
        <f t="shared" si="123"/>
        <v/>
      </c>
      <c r="BN141" s="49" t="str">
        <f t="shared" si="123"/>
        <v/>
      </c>
      <c r="BO141" s="49" t="str">
        <f t="shared" si="123"/>
        <v/>
      </c>
      <c r="BP141" s="49" t="str">
        <f t="shared" si="123"/>
        <v/>
      </c>
      <c r="BQ141" s="49" t="str">
        <f t="shared" si="123"/>
        <v/>
      </c>
      <c r="BR141" s="49" t="str">
        <f t="shared" si="123"/>
        <v/>
      </c>
      <c r="BS141" s="49" t="str">
        <f t="shared" si="123"/>
        <v/>
      </c>
      <c r="BT141" s="49" t="str">
        <f t="shared" si="123"/>
        <v/>
      </c>
      <c r="BU141" s="49" t="str">
        <f t="shared" si="123"/>
        <v/>
      </c>
      <c r="BV141" s="49" t="str">
        <f t="shared" si="123"/>
        <v/>
      </c>
      <c r="BW141" s="49" t="str">
        <f t="shared" si="123"/>
        <v/>
      </c>
      <c r="BY141" s="49" t="str">
        <f t="shared" si="113"/>
        <v/>
      </c>
      <c r="BZ141" s="49" t="str">
        <f t="shared" si="113"/>
        <v/>
      </c>
      <c r="CA141" s="49" t="str">
        <f t="shared" si="113"/>
        <v/>
      </c>
      <c r="CB141" s="49" t="str">
        <f t="shared" si="113"/>
        <v/>
      </c>
      <c r="CC141" s="49" t="str">
        <f t="shared" si="113"/>
        <v/>
      </c>
      <c r="CD141" s="49" t="str">
        <f t="shared" si="113"/>
        <v/>
      </c>
      <c r="CE141" s="49" t="str">
        <f t="shared" si="113"/>
        <v/>
      </c>
      <c r="CF141" s="49" t="str">
        <f t="shared" si="112"/>
        <v/>
      </c>
      <c r="CG141" s="49" t="str">
        <f t="shared" si="112"/>
        <v/>
      </c>
      <c r="CH141" s="49" t="str">
        <f t="shared" si="112"/>
        <v/>
      </c>
      <c r="CI141" s="49" t="str">
        <f t="shared" si="112"/>
        <v/>
      </c>
      <c r="CJ141" s="49" t="str">
        <f t="shared" si="112"/>
        <v/>
      </c>
      <c r="CK141" s="49" t="str">
        <f t="shared" si="112"/>
        <v/>
      </c>
      <c r="CL141" s="49" t="str">
        <f t="shared" si="116"/>
        <v/>
      </c>
      <c r="CM141" s="3"/>
      <c r="CN141" s="49" t="str">
        <f t="shared" si="124"/>
        <v/>
      </c>
      <c r="CO141" s="49" t="str">
        <f t="shared" si="124"/>
        <v/>
      </c>
      <c r="CP141" s="49" t="str">
        <f t="shared" si="124"/>
        <v/>
      </c>
      <c r="CQ141" s="49" t="str">
        <f t="shared" si="124"/>
        <v/>
      </c>
      <c r="CR141" s="49" t="str">
        <f t="shared" si="124"/>
        <v/>
      </c>
      <c r="CS141" s="49" t="str">
        <f t="shared" si="124"/>
        <v/>
      </c>
      <c r="CT141" s="49" t="str">
        <f t="shared" si="124"/>
        <v/>
      </c>
      <c r="CU141" s="49" t="str">
        <f t="shared" si="124"/>
        <v/>
      </c>
      <c r="CW141" s="49" t="str">
        <f t="shared" si="131"/>
        <v/>
      </c>
      <c r="CX141" s="49" t="str">
        <f t="shared" si="131"/>
        <v/>
      </c>
      <c r="CY141" s="49" t="str">
        <f t="shared" si="131"/>
        <v/>
      </c>
      <c r="CZ141" s="49" t="str">
        <f t="shared" si="130"/>
        <v/>
      </c>
      <c r="DA141" s="49" t="str">
        <f t="shared" si="130"/>
        <v/>
      </c>
      <c r="DB141" s="49" t="str">
        <f t="shared" si="130"/>
        <v/>
      </c>
      <c r="DC141" s="49" t="str">
        <f t="shared" si="130"/>
        <v/>
      </c>
      <c r="DD141" s="49" t="str">
        <f t="shared" si="96"/>
        <v/>
      </c>
      <c r="DE141" s="52" t="str">
        <f t="shared" si="117"/>
        <v/>
      </c>
      <c r="DG141" s="49" t="str">
        <f t="shared" si="125"/>
        <v/>
      </c>
      <c r="DH141" s="49" t="str">
        <f t="shared" si="125"/>
        <v/>
      </c>
      <c r="DI141" s="49" t="str">
        <f t="shared" si="125"/>
        <v/>
      </c>
      <c r="DK141" s="49" t="str">
        <f t="shared" si="118"/>
        <v/>
      </c>
      <c r="DL141" s="49" t="str">
        <f t="shared" si="118"/>
        <v/>
      </c>
      <c r="DM141" s="49" t="str">
        <f t="shared" si="118"/>
        <v/>
      </c>
      <c r="DN141" s="57" t="str">
        <f t="shared" si="119"/>
        <v/>
      </c>
      <c r="DP141" s="49" t="str">
        <f t="shared" si="126"/>
        <v/>
      </c>
      <c r="DQ141" s="49" t="str">
        <f t="shared" si="126"/>
        <v/>
      </c>
      <c r="DR141" s="49" t="str">
        <f t="shared" si="126"/>
        <v/>
      </c>
      <c r="DS141" s="49" t="str">
        <f t="shared" si="126"/>
        <v/>
      </c>
      <c r="DU141" s="49" t="str">
        <f t="shared" si="92"/>
        <v/>
      </c>
      <c r="DV141" s="49" t="str">
        <f t="shared" si="92"/>
        <v/>
      </c>
      <c r="DW141" s="49" t="str">
        <f t="shared" si="92"/>
        <v/>
      </c>
      <c r="DX141" s="49" t="str">
        <f t="shared" si="92"/>
        <v/>
      </c>
      <c r="DY141" s="57" t="str">
        <f t="shared" si="127"/>
        <v/>
      </c>
      <c r="EA141" s="49" t="str">
        <f t="shared" si="128"/>
        <v/>
      </c>
      <c r="EB141" s="49" t="str">
        <f t="shared" si="128"/>
        <v/>
      </c>
      <c r="EC141" s="49" t="str">
        <f t="shared" si="128"/>
        <v/>
      </c>
      <c r="ED141" s="49" t="str">
        <f t="shared" si="128"/>
        <v/>
      </c>
      <c r="EE141" s="49" t="str">
        <f t="shared" si="128"/>
        <v/>
      </c>
      <c r="EG141" s="49" t="str">
        <f t="shared" si="120"/>
        <v/>
      </c>
      <c r="EH141" s="49" t="str">
        <f t="shared" si="120"/>
        <v/>
      </c>
      <c r="EI141" s="49" t="str">
        <f t="shared" si="120"/>
        <v/>
      </c>
      <c r="EJ141" s="49" t="str">
        <f t="shared" si="120"/>
        <v/>
      </c>
      <c r="EK141" s="49" t="str">
        <f t="shared" si="120"/>
        <v/>
      </c>
      <c r="EL141" s="57" t="str">
        <f t="shared" si="129"/>
        <v/>
      </c>
    </row>
    <row r="142" spans="1:142" ht="15" customHeight="1">
      <c r="A142" s="699"/>
      <c r="B142" s="702"/>
      <c r="C142" s="702"/>
      <c r="D142" s="722"/>
      <c r="E142" s="722"/>
      <c r="F142" s="722"/>
      <c r="G142" s="722"/>
      <c r="H142" s="722"/>
      <c r="I142" s="722"/>
      <c r="J142" s="722"/>
      <c r="K142" s="722"/>
      <c r="L142" s="722"/>
      <c r="M142" s="722"/>
      <c r="N142" s="722"/>
      <c r="O142" s="722"/>
      <c r="P142" s="722"/>
      <c r="Q142" s="722"/>
      <c r="R142" s="722"/>
      <c r="S142" s="722"/>
      <c r="T142" s="722"/>
      <c r="U142" s="722"/>
      <c r="V142" s="722"/>
      <c r="W142" s="722"/>
      <c r="X142" s="722"/>
      <c r="Y142" s="722"/>
      <c r="Z142" s="722"/>
      <c r="AA142" s="722"/>
      <c r="AB142" s="722"/>
      <c r="AC142" s="722"/>
      <c r="AD142" s="722"/>
      <c r="AE142" s="722"/>
      <c r="AF142" s="722"/>
      <c r="AG142" s="722"/>
      <c r="AH142" s="722"/>
      <c r="AI142" s="722"/>
      <c r="AJ142" s="722"/>
      <c r="AK142" s="722"/>
      <c r="AL142" s="722"/>
      <c r="AM142" s="722"/>
      <c r="AN142" s="722"/>
      <c r="AO142" s="722"/>
      <c r="AP142" s="215" t="s">
        <v>30</v>
      </c>
      <c r="AQ142" s="290" t="str">
        <f t="shared" si="114"/>
        <v/>
      </c>
      <c r="AR142" s="215" t="str">
        <f t="shared" si="121"/>
        <v/>
      </c>
      <c r="AS142" s="3"/>
      <c r="AT142" s="49" t="str">
        <f t="shared" si="122"/>
        <v/>
      </c>
      <c r="AU142" s="49" t="str">
        <f t="shared" si="122"/>
        <v/>
      </c>
      <c r="AV142" s="49" t="str">
        <f t="shared" si="122"/>
        <v/>
      </c>
      <c r="AW142" s="49" t="str">
        <f t="shared" si="122"/>
        <v/>
      </c>
      <c r="AX142" s="49" t="str">
        <f t="shared" si="122"/>
        <v/>
      </c>
      <c r="AY142" s="49" t="str">
        <f t="shared" si="122"/>
        <v/>
      </c>
      <c r="AZ142" s="49" t="str">
        <f t="shared" si="122"/>
        <v/>
      </c>
      <c r="BA142" s="42"/>
      <c r="BB142" s="49" t="str">
        <f t="shared" si="105"/>
        <v/>
      </c>
      <c r="BC142" s="49" t="str">
        <f t="shared" si="105"/>
        <v/>
      </c>
      <c r="BD142" s="49" t="str">
        <f t="shared" si="105"/>
        <v/>
      </c>
      <c r="BE142" s="49" t="str">
        <f t="shared" si="104"/>
        <v/>
      </c>
      <c r="BF142" s="49" t="str">
        <f t="shared" si="104"/>
        <v/>
      </c>
      <c r="BG142" s="49" t="str">
        <f t="shared" si="104"/>
        <v/>
      </c>
      <c r="BH142" s="49" t="str">
        <f t="shared" si="104"/>
        <v/>
      </c>
      <c r="BI142" s="49" t="str">
        <f t="shared" si="115"/>
        <v/>
      </c>
      <c r="BJ142" s="3"/>
      <c r="BK142" s="49" t="str">
        <f t="shared" si="123"/>
        <v/>
      </c>
      <c r="BL142" s="49" t="str">
        <f t="shared" si="123"/>
        <v/>
      </c>
      <c r="BM142" s="49" t="str">
        <f t="shared" si="123"/>
        <v/>
      </c>
      <c r="BN142" s="49" t="str">
        <f t="shared" si="123"/>
        <v/>
      </c>
      <c r="BO142" s="49" t="str">
        <f t="shared" si="123"/>
        <v/>
      </c>
      <c r="BP142" s="49" t="str">
        <f t="shared" si="123"/>
        <v/>
      </c>
      <c r="BQ142" s="49" t="str">
        <f t="shared" si="123"/>
        <v/>
      </c>
      <c r="BR142" s="49" t="str">
        <f t="shared" si="123"/>
        <v/>
      </c>
      <c r="BS142" s="49" t="str">
        <f t="shared" si="123"/>
        <v/>
      </c>
      <c r="BT142" s="49" t="str">
        <f t="shared" si="123"/>
        <v/>
      </c>
      <c r="BU142" s="49" t="str">
        <f t="shared" si="123"/>
        <v/>
      </c>
      <c r="BV142" s="49" t="str">
        <f t="shared" si="123"/>
        <v/>
      </c>
      <c r="BW142" s="49" t="str">
        <f t="shared" si="123"/>
        <v/>
      </c>
      <c r="BY142" s="49" t="str">
        <f t="shared" si="113"/>
        <v/>
      </c>
      <c r="BZ142" s="49" t="str">
        <f t="shared" si="113"/>
        <v/>
      </c>
      <c r="CA142" s="49" t="str">
        <f t="shared" si="113"/>
        <v/>
      </c>
      <c r="CB142" s="49" t="str">
        <f t="shared" si="113"/>
        <v/>
      </c>
      <c r="CC142" s="49" t="str">
        <f t="shared" si="113"/>
        <v/>
      </c>
      <c r="CD142" s="49" t="str">
        <f t="shared" si="113"/>
        <v/>
      </c>
      <c r="CE142" s="49" t="str">
        <f t="shared" si="113"/>
        <v/>
      </c>
      <c r="CF142" s="49" t="str">
        <f t="shared" si="112"/>
        <v/>
      </c>
      <c r="CG142" s="49" t="str">
        <f t="shared" si="112"/>
        <v/>
      </c>
      <c r="CH142" s="49" t="str">
        <f t="shared" si="112"/>
        <v/>
      </c>
      <c r="CI142" s="49" t="str">
        <f t="shared" si="112"/>
        <v/>
      </c>
      <c r="CJ142" s="49" t="str">
        <f t="shared" si="112"/>
        <v/>
      </c>
      <c r="CK142" s="49" t="str">
        <f t="shared" si="112"/>
        <v/>
      </c>
      <c r="CL142" s="49" t="str">
        <f t="shared" si="116"/>
        <v/>
      </c>
      <c r="CM142" s="3"/>
      <c r="CN142" s="49" t="str">
        <f t="shared" si="124"/>
        <v/>
      </c>
      <c r="CO142" s="49" t="str">
        <f t="shared" si="124"/>
        <v/>
      </c>
      <c r="CP142" s="49" t="str">
        <f t="shared" si="124"/>
        <v/>
      </c>
      <c r="CQ142" s="49" t="str">
        <f t="shared" si="124"/>
        <v/>
      </c>
      <c r="CR142" s="49" t="str">
        <f t="shared" si="124"/>
        <v/>
      </c>
      <c r="CS142" s="49" t="str">
        <f t="shared" si="124"/>
        <v/>
      </c>
      <c r="CT142" s="49" t="str">
        <f t="shared" si="124"/>
        <v/>
      </c>
      <c r="CU142" s="49" t="str">
        <f t="shared" si="124"/>
        <v/>
      </c>
      <c r="CW142" s="49" t="str">
        <f t="shared" si="131"/>
        <v/>
      </c>
      <c r="CX142" s="49" t="str">
        <f t="shared" si="131"/>
        <v/>
      </c>
      <c r="CY142" s="49" t="str">
        <f t="shared" si="131"/>
        <v/>
      </c>
      <c r="CZ142" s="49" t="str">
        <f t="shared" si="130"/>
        <v/>
      </c>
      <c r="DA142" s="49" t="str">
        <f t="shared" si="130"/>
        <v/>
      </c>
      <c r="DB142" s="49" t="str">
        <f t="shared" si="130"/>
        <v/>
      </c>
      <c r="DC142" s="49" t="str">
        <f t="shared" si="130"/>
        <v/>
      </c>
      <c r="DD142" s="49" t="str">
        <f t="shared" si="96"/>
        <v/>
      </c>
      <c r="DE142" s="52" t="str">
        <f t="shared" si="117"/>
        <v/>
      </c>
      <c r="DG142" s="49" t="str">
        <f t="shared" si="125"/>
        <v/>
      </c>
      <c r="DH142" s="49" t="str">
        <f t="shared" si="125"/>
        <v/>
      </c>
      <c r="DI142" s="49" t="str">
        <f t="shared" si="125"/>
        <v/>
      </c>
      <c r="DK142" s="49" t="str">
        <f t="shared" si="118"/>
        <v/>
      </c>
      <c r="DL142" s="49" t="str">
        <f t="shared" si="118"/>
        <v/>
      </c>
      <c r="DM142" s="49" t="str">
        <f t="shared" si="118"/>
        <v/>
      </c>
      <c r="DN142" s="57" t="str">
        <f t="shared" si="119"/>
        <v/>
      </c>
      <c r="DP142" s="49" t="str">
        <f t="shared" si="126"/>
        <v/>
      </c>
      <c r="DQ142" s="49" t="str">
        <f t="shared" si="126"/>
        <v/>
      </c>
      <c r="DR142" s="49" t="str">
        <f t="shared" si="126"/>
        <v/>
      </c>
      <c r="DS142" s="49" t="str">
        <f t="shared" si="126"/>
        <v/>
      </c>
      <c r="DU142" s="49" t="str">
        <f t="shared" si="92"/>
        <v/>
      </c>
      <c r="DV142" s="49" t="str">
        <f t="shared" si="92"/>
        <v/>
      </c>
      <c r="DW142" s="49" t="str">
        <f t="shared" si="92"/>
        <v/>
      </c>
      <c r="DX142" s="49" t="str">
        <f t="shared" si="92"/>
        <v/>
      </c>
      <c r="DY142" s="57" t="str">
        <f t="shared" si="127"/>
        <v/>
      </c>
      <c r="EA142" s="49" t="str">
        <f t="shared" si="128"/>
        <v/>
      </c>
      <c r="EB142" s="49" t="str">
        <f t="shared" si="128"/>
        <v/>
      </c>
      <c r="EC142" s="49" t="str">
        <f t="shared" si="128"/>
        <v/>
      </c>
      <c r="ED142" s="49" t="str">
        <f t="shared" si="128"/>
        <v/>
      </c>
      <c r="EE142" s="49" t="str">
        <f t="shared" si="128"/>
        <v/>
      </c>
      <c r="EG142" s="49" t="str">
        <f t="shared" si="120"/>
        <v/>
      </c>
      <c r="EH142" s="49" t="str">
        <f t="shared" si="120"/>
        <v/>
      </c>
      <c r="EI142" s="49" t="str">
        <f t="shared" si="120"/>
        <v/>
      </c>
      <c r="EJ142" s="49" t="str">
        <f t="shared" si="120"/>
        <v/>
      </c>
      <c r="EK142" s="49" t="str">
        <f t="shared" si="120"/>
        <v/>
      </c>
      <c r="EL142" s="57" t="str">
        <f t="shared" si="129"/>
        <v/>
      </c>
    </row>
    <row r="143" spans="1:142" ht="15" customHeight="1">
      <c r="A143" s="699"/>
      <c r="B143" s="702"/>
      <c r="C143" s="702"/>
      <c r="D143" s="722"/>
      <c r="E143" s="722"/>
      <c r="F143" s="722"/>
      <c r="G143" s="722"/>
      <c r="H143" s="722"/>
      <c r="I143" s="722"/>
      <c r="J143" s="722"/>
      <c r="K143" s="722"/>
      <c r="L143" s="722"/>
      <c r="M143" s="722"/>
      <c r="N143" s="722"/>
      <c r="O143" s="722"/>
      <c r="P143" s="722"/>
      <c r="Q143" s="722"/>
      <c r="R143" s="722"/>
      <c r="S143" s="722"/>
      <c r="T143" s="722"/>
      <c r="U143" s="722"/>
      <c r="V143" s="722"/>
      <c r="W143" s="722"/>
      <c r="X143" s="722"/>
      <c r="Y143" s="722"/>
      <c r="Z143" s="722"/>
      <c r="AA143" s="722"/>
      <c r="AB143" s="722"/>
      <c r="AC143" s="722"/>
      <c r="AD143" s="722"/>
      <c r="AE143" s="722"/>
      <c r="AF143" s="722"/>
      <c r="AG143" s="722"/>
      <c r="AH143" s="722"/>
      <c r="AI143" s="722"/>
      <c r="AJ143" s="722"/>
      <c r="AK143" s="722"/>
      <c r="AL143" s="722"/>
      <c r="AM143" s="722"/>
      <c r="AN143" s="722"/>
      <c r="AO143" s="722"/>
      <c r="AP143" s="215" t="s">
        <v>30</v>
      </c>
      <c r="AQ143" s="290" t="str">
        <f t="shared" si="114"/>
        <v/>
      </c>
      <c r="AR143" s="215" t="str">
        <f t="shared" si="121"/>
        <v/>
      </c>
      <c r="AS143" s="3"/>
      <c r="AT143" s="49" t="str">
        <f t="shared" si="122"/>
        <v/>
      </c>
      <c r="AU143" s="49" t="str">
        <f t="shared" si="122"/>
        <v/>
      </c>
      <c r="AV143" s="49" t="str">
        <f t="shared" si="122"/>
        <v/>
      </c>
      <c r="AW143" s="49" t="str">
        <f t="shared" si="122"/>
        <v/>
      </c>
      <c r="AX143" s="49" t="str">
        <f t="shared" si="122"/>
        <v/>
      </c>
      <c r="AY143" s="49" t="str">
        <f t="shared" si="122"/>
        <v/>
      </c>
      <c r="AZ143" s="49" t="str">
        <f t="shared" si="122"/>
        <v/>
      </c>
      <c r="BA143" s="42"/>
      <c r="BB143" s="49" t="str">
        <f t="shared" si="105"/>
        <v/>
      </c>
      <c r="BC143" s="49" t="str">
        <f t="shared" si="105"/>
        <v/>
      </c>
      <c r="BD143" s="49" t="str">
        <f t="shared" si="105"/>
        <v/>
      </c>
      <c r="BE143" s="49" t="str">
        <f t="shared" si="104"/>
        <v/>
      </c>
      <c r="BF143" s="49" t="str">
        <f t="shared" si="104"/>
        <v/>
      </c>
      <c r="BG143" s="49" t="str">
        <f t="shared" si="104"/>
        <v/>
      </c>
      <c r="BH143" s="49" t="str">
        <f t="shared" si="104"/>
        <v/>
      </c>
      <c r="BI143" s="49" t="str">
        <f t="shared" si="115"/>
        <v/>
      </c>
      <c r="BJ143" s="3"/>
      <c r="BK143" s="49" t="str">
        <f t="shared" si="123"/>
        <v/>
      </c>
      <c r="BL143" s="49" t="str">
        <f t="shared" si="123"/>
        <v/>
      </c>
      <c r="BM143" s="49" t="str">
        <f t="shared" si="123"/>
        <v/>
      </c>
      <c r="BN143" s="49" t="str">
        <f t="shared" si="123"/>
        <v/>
      </c>
      <c r="BO143" s="49" t="str">
        <f t="shared" si="123"/>
        <v/>
      </c>
      <c r="BP143" s="49" t="str">
        <f t="shared" si="123"/>
        <v/>
      </c>
      <c r="BQ143" s="49" t="str">
        <f t="shared" si="123"/>
        <v/>
      </c>
      <c r="BR143" s="49" t="str">
        <f t="shared" si="123"/>
        <v/>
      </c>
      <c r="BS143" s="49" t="str">
        <f t="shared" si="123"/>
        <v/>
      </c>
      <c r="BT143" s="49" t="str">
        <f t="shared" si="123"/>
        <v/>
      </c>
      <c r="BU143" s="49" t="str">
        <f t="shared" si="123"/>
        <v/>
      </c>
      <c r="BV143" s="49" t="str">
        <f t="shared" si="123"/>
        <v/>
      </c>
      <c r="BW143" s="49" t="str">
        <f t="shared" si="123"/>
        <v/>
      </c>
      <c r="BY143" s="49" t="str">
        <f t="shared" si="113"/>
        <v/>
      </c>
      <c r="BZ143" s="49" t="str">
        <f t="shared" si="113"/>
        <v/>
      </c>
      <c r="CA143" s="49" t="str">
        <f t="shared" si="113"/>
        <v/>
      </c>
      <c r="CB143" s="49" t="str">
        <f t="shared" si="113"/>
        <v/>
      </c>
      <c r="CC143" s="49" t="str">
        <f t="shared" si="113"/>
        <v/>
      </c>
      <c r="CD143" s="49" t="str">
        <f t="shared" si="113"/>
        <v/>
      </c>
      <c r="CE143" s="49" t="str">
        <f t="shared" si="113"/>
        <v/>
      </c>
      <c r="CF143" s="49" t="str">
        <f t="shared" si="112"/>
        <v/>
      </c>
      <c r="CG143" s="49" t="str">
        <f t="shared" si="112"/>
        <v/>
      </c>
      <c r="CH143" s="49" t="str">
        <f t="shared" si="112"/>
        <v/>
      </c>
      <c r="CI143" s="49" t="str">
        <f t="shared" si="112"/>
        <v/>
      </c>
      <c r="CJ143" s="49" t="str">
        <f t="shared" si="112"/>
        <v/>
      </c>
      <c r="CK143" s="49" t="str">
        <f t="shared" si="112"/>
        <v/>
      </c>
      <c r="CL143" s="49" t="str">
        <f t="shared" si="116"/>
        <v/>
      </c>
      <c r="CM143" s="3"/>
      <c r="CN143" s="49" t="str">
        <f t="shared" si="124"/>
        <v/>
      </c>
      <c r="CO143" s="49" t="str">
        <f t="shared" si="124"/>
        <v/>
      </c>
      <c r="CP143" s="49" t="str">
        <f t="shared" si="124"/>
        <v/>
      </c>
      <c r="CQ143" s="49" t="str">
        <f t="shared" si="124"/>
        <v/>
      </c>
      <c r="CR143" s="49" t="str">
        <f t="shared" si="124"/>
        <v/>
      </c>
      <c r="CS143" s="49" t="str">
        <f t="shared" si="124"/>
        <v/>
      </c>
      <c r="CT143" s="49" t="str">
        <f t="shared" si="124"/>
        <v/>
      </c>
      <c r="CU143" s="49" t="str">
        <f t="shared" si="124"/>
        <v/>
      </c>
      <c r="CW143" s="49" t="str">
        <f t="shared" si="131"/>
        <v/>
      </c>
      <c r="CX143" s="49" t="str">
        <f t="shared" si="131"/>
        <v/>
      </c>
      <c r="CY143" s="49" t="str">
        <f t="shared" si="131"/>
        <v/>
      </c>
      <c r="CZ143" s="49" t="str">
        <f t="shared" si="130"/>
        <v/>
      </c>
      <c r="DA143" s="49" t="str">
        <f t="shared" si="130"/>
        <v/>
      </c>
      <c r="DB143" s="49" t="str">
        <f t="shared" si="130"/>
        <v/>
      </c>
      <c r="DC143" s="49" t="str">
        <f t="shared" si="130"/>
        <v/>
      </c>
      <c r="DD143" s="49" t="str">
        <f t="shared" si="96"/>
        <v/>
      </c>
      <c r="DE143" s="52" t="str">
        <f t="shared" si="117"/>
        <v/>
      </c>
      <c r="DG143" s="49" t="str">
        <f t="shared" si="125"/>
        <v/>
      </c>
      <c r="DH143" s="49" t="str">
        <f t="shared" si="125"/>
        <v/>
      </c>
      <c r="DI143" s="49" t="str">
        <f t="shared" si="125"/>
        <v/>
      </c>
      <c r="DK143" s="49" t="str">
        <f t="shared" si="118"/>
        <v/>
      </c>
      <c r="DL143" s="49" t="str">
        <f t="shared" si="118"/>
        <v/>
      </c>
      <c r="DM143" s="49" t="str">
        <f t="shared" si="118"/>
        <v/>
      </c>
      <c r="DN143" s="57" t="str">
        <f t="shared" si="119"/>
        <v/>
      </c>
      <c r="DP143" s="49" t="str">
        <f t="shared" si="126"/>
        <v/>
      </c>
      <c r="DQ143" s="49" t="str">
        <f t="shared" si="126"/>
        <v/>
      </c>
      <c r="DR143" s="49" t="str">
        <f t="shared" si="126"/>
        <v/>
      </c>
      <c r="DS143" s="49" t="str">
        <f t="shared" si="126"/>
        <v/>
      </c>
      <c r="DU143" s="49" t="str">
        <f t="shared" si="92"/>
        <v/>
      </c>
      <c r="DV143" s="49" t="str">
        <f t="shared" si="92"/>
        <v/>
      </c>
      <c r="DW143" s="49" t="str">
        <f t="shared" si="92"/>
        <v/>
      </c>
      <c r="DX143" s="49" t="str">
        <f t="shared" si="92"/>
        <v/>
      </c>
      <c r="DY143" s="57" t="str">
        <f t="shared" si="127"/>
        <v/>
      </c>
      <c r="EA143" s="49" t="str">
        <f t="shared" si="128"/>
        <v/>
      </c>
      <c r="EB143" s="49" t="str">
        <f t="shared" si="128"/>
        <v/>
      </c>
      <c r="EC143" s="49" t="str">
        <f t="shared" si="128"/>
        <v/>
      </c>
      <c r="ED143" s="49" t="str">
        <f t="shared" si="128"/>
        <v/>
      </c>
      <c r="EE143" s="49" t="str">
        <f t="shared" si="128"/>
        <v/>
      </c>
      <c r="EG143" s="49" t="str">
        <f t="shared" si="120"/>
        <v/>
      </c>
      <c r="EH143" s="49" t="str">
        <f t="shared" si="120"/>
        <v/>
      </c>
      <c r="EI143" s="49" t="str">
        <f t="shared" si="120"/>
        <v/>
      </c>
      <c r="EJ143" s="49" t="str">
        <f t="shared" si="120"/>
        <v/>
      </c>
      <c r="EK143" s="49" t="str">
        <f t="shared" si="120"/>
        <v/>
      </c>
      <c r="EL143" s="57" t="str">
        <f t="shared" si="129"/>
        <v/>
      </c>
    </row>
    <row r="144" spans="1:142" ht="15" customHeight="1">
      <c r="A144" s="699"/>
      <c r="B144" s="702"/>
      <c r="C144" s="702"/>
      <c r="D144" s="722"/>
      <c r="E144" s="722"/>
      <c r="F144" s="722"/>
      <c r="G144" s="722"/>
      <c r="H144" s="722"/>
      <c r="I144" s="722"/>
      <c r="J144" s="722"/>
      <c r="K144" s="722"/>
      <c r="L144" s="722"/>
      <c r="M144" s="722"/>
      <c r="N144" s="722"/>
      <c r="O144" s="722"/>
      <c r="P144" s="722"/>
      <c r="Q144" s="722"/>
      <c r="R144" s="722"/>
      <c r="S144" s="722"/>
      <c r="T144" s="722"/>
      <c r="U144" s="722"/>
      <c r="V144" s="722"/>
      <c r="W144" s="722"/>
      <c r="X144" s="722"/>
      <c r="Y144" s="722"/>
      <c r="Z144" s="722"/>
      <c r="AA144" s="722"/>
      <c r="AB144" s="722"/>
      <c r="AC144" s="722"/>
      <c r="AD144" s="722"/>
      <c r="AE144" s="722"/>
      <c r="AF144" s="722"/>
      <c r="AG144" s="722"/>
      <c r="AH144" s="722"/>
      <c r="AI144" s="722"/>
      <c r="AJ144" s="722"/>
      <c r="AK144" s="722"/>
      <c r="AL144" s="722"/>
      <c r="AM144" s="722"/>
      <c r="AN144" s="722"/>
      <c r="AO144" s="722"/>
      <c r="AP144" s="215" t="s">
        <v>30</v>
      </c>
      <c r="AQ144" s="290" t="str">
        <f t="shared" si="114"/>
        <v/>
      </c>
      <c r="AR144" s="215" t="str">
        <f t="shared" si="121"/>
        <v/>
      </c>
      <c r="AS144" s="3"/>
      <c r="AT144" s="49" t="str">
        <f t="shared" si="122"/>
        <v/>
      </c>
      <c r="AU144" s="49" t="str">
        <f t="shared" si="122"/>
        <v/>
      </c>
      <c r="AV144" s="49" t="str">
        <f t="shared" si="122"/>
        <v/>
      </c>
      <c r="AW144" s="49" t="str">
        <f t="shared" si="122"/>
        <v/>
      </c>
      <c r="AX144" s="49" t="str">
        <f t="shared" si="122"/>
        <v/>
      </c>
      <c r="AY144" s="49" t="str">
        <f t="shared" si="122"/>
        <v/>
      </c>
      <c r="AZ144" s="49" t="str">
        <f t="shared" si="122"/>
        <v/>
      </c>
      <c r="BA144" s="42"/>
      <c r="BB144" s="49" t="str">
        <f t="shared" si="105"/>
        <v/>
      </c>
      <c r="BC144" s="49" t="str">
        <f t="shared" si="105"/>
        <v/>
      </c>
      <c r="BD144" s="49" t="str">
        <f t="shared" si="105"/>
        <v/>
      </c>
      <c r="BE144" s="49" t="str">
        <f t="shared" si="104"/>
        <v/>
      </c>
      <c r="BF144" s="49" t="str">
        <f t="shared" si="104"/>
        <v/>
      </c>
      <c r="BG144" s="49" t="str">
        <f t="shared" si="104"/>
        <v/>
      </c>
      <c r="BH144" s="49" t="str">
        <f t="shared" si="104"/>
        <v/>
      </c>
      <c r="BI144" s="49" t="str">
        <f t="shared" si="115"/>
        <v/>
      </c>
      <c r="BJ144" s="3"/>
      <c r="BK144" s="49" t="str">
        <f t="shared" si="123"/>
        <v/>
      </c>
      <c r="BL144" s="49" t="str">
        <f t="shared" si="123"/>
        <v/>
      </c>
      <c r="BM144" s="49" t="str">
        <f t="shared" si="123"/>
        <v/>
      </c>
      <c r="BN144" s="49" t="str">
        <f t="shared" si="123"/>
        <v/>
      </c>
      <c r="BO144" s="49" t="str">
        <f t="shared" si="123"/>
        <v/>
      </c>
      <c r="BP144" s="49" t="str">
        <f t="shared" si="123"/>
        <v/>
      </c>
      <c r="BQ144" s="49" t="str">
        <f t="shared" si="123"/>
        <v/>
      </c>
      <c r="BR144" s="49" t="str">
        <f t="shared" si="123"/>
        <v/>
      </c>
      <c r="BS144" s="49" t="str">
        <f t="shared" si="123"/>
        <v/>
      </c>
      <c r="BT144" s="49" t="str">
        <f t="shared" si="123"/>
        <v/>
      </c>
      <c r="BU144" s="49" t="str">
        <f t="shared" si="123"/>
        <v/>
      </c>
      <c r="BV144" s="49" t="str">
        <f t="shared" si="123"/>
        <v/>
      </c>
      <c r="BW144" s="49" t="str">
        <f t="shared" si="123"/>
        <v/>
      </c>
      <c r="BY144" s="49" t="str">
        <f t="shared" si="113"/>
        <v/>
      </c>
      <c r="BZ144" s="49" t="str">
        <f t="shared" si="113"/>
        <v/>
      </c>
      <c r="CA144" s="49" t="str">
        <f t="shared" si="113"/>
        <v/>
      </c>
      <c r="CB144" s="49" t="str">
        <f t="shared" si="113"/>
        <v/>
      </c>
      <c r="CC144" s="49" t="str">
        <f t="shared" si="113"/>
        <v/>
      </c>
      <c r="CD144" s="49" t="str">
        <f t="shared" si="113"/>
        <v/>
      </c>
      <c r="CE144" s="49" t="str">
        <f t="shared" si="113"/>
        <v/>
      </c>
      <c r="CF144" s="49" t="str">
        <f t="shared" si="112"/>
        <v/>
      </c>
      <c r="CG144" s="49" t="str">
        <f t="shared" si="112"/>
        <v/>
      </c>
      <c r="CH144" s="49" t="str">
        <f t="shared" si="112"/>
        <v/>
      </c>
      <c r="CI144" s="49" t="str">
        <f t="shared" si="112"/>
        <v/>
      </c>
      <c r="CJ144" s="49" t="str">
        <f t="shared" si="112"/>
        <v/>
      </c>
      <c r="CK144" s="49" t="str">
        <f t="shared" si="112"/>
        <v/>
      </c>
      <c r="CL144" s="49" t="str">
        <f t="shared" si="116"/>
        <v/>
      </c>
      <c r="CM144" s="3"/>
      <c r="CN144" s="49" t="str">
        <f t="shared" si="124"/>
        <v/>
      </c>
      <c r="CO144" s="49" t="str">
        <f t="shared" si="124"/>
        <v/>
      </c>
      <c r="CP144" s="49" t="str">
        <f t="shared" si="124"/>
        <v/>
      </c>
      <c r="CQ144" s="49" t="str">
        <f t="shared" si="124"/>
        <v/>
      </c>
      <c r="CR144" s="49" t="str">
        <f t="shared" si="124"/>
        <v/>
      </c>
      <c r="CS144" s="49" t="str">
        <f t="shared" si="124"/>
        <v/>
      </c>
      <c r="CT144" s="49" t="str">
        <f t="shared" si="124"/>
        <v/>
      </c>
      <c r="CU144" s="49" t="str">
        <f t="shared" si="124"/>
        <v/>
      </c>
      <c r="CW144" s="49" t="str">
        <f t="shared" si="131"/>
        <v/>
      </c>
      <c r="CX144" s="49" t="str">
        <f t="shared" si="131"/>
        <v/>
      </c>
      <c r="CY144" s="49" t="str">
        <f t="shared" si="131"/>
        <v/>
      </c>
      <c r="CZ144" s="49" t="str">
        <f t="shared" si="130"/>
        <v/>
      </c>
      <c r="DA144" s="49" t="str">
        <f t="shared" si="130"/>
        <v/>
      </c>
      <c r="DB144" s="49" t="str">
        <f t="shared" si="130"/>
        <v/>
      </c>
      <c r="DC144" s="49" t="str">
        <f t="shared" si="130"/>
        <v/>
      </c>
      <c r="DD144" s="49" t="str">
        <f t="shared" si="96"/>
        <v/>
      </c>
      <c r="DE144" s="52" t="str">
        <f t="shared" si="117"/>
        <v/>
      </c>
      <c r="DG144" s="49" t="str">
        <f t="shared" si="125"/>
        <v/>
      </c>
      <c r="DH144" s="49" t="str">
        <f t="shared" si="125"/>
        <v/>
      </c>
      <c r="DI144" s="49" t="str">
        <f t="shared" si="125"/>
        <v/>
      </c>
      <c r="DK144" s="49" t="str">
        <f t="shared" si="118"/>
        <v/>
      </c>
      <c r="DL144" s="49" t="str">
        <f t="shared" si="118"/>
        <v/>
      </c>
      <c r="DM144" s="49" t="str">
        <f t="shared" si="118"/>
        <v/>
      </c>
      <c r="DN144" s="57" t="str">
        <f t="shared" si="119"/>
        <v/>
      </c>
      <c r="DP144" s="49" t="str">
        <f t="shared" si="126"/>
        <v/>
      </c>
      <c r="DQ144" s="49" t="str">
        <f t="shared" si="126"/>
        <v/>
      </c>
      <c r="DR144" s="49" t="str">
        <f t="shared" si="126"/>
        <v/>
      </c>
      <c r="DS144" s="49" t="str">
        <f t="shared" si="126"/>
        <v/>
      </c>
      <c r="DU144" s="49" t="str">
        <f t="shared" si="92"/>
        <v/>
      </c>
      <c r="DV144" s="49" t="str">
        <f t="shared" si="92"/>
        <v/>
      </c>
      <c r="DW144" s="49" t="str">
        <f t="shared" si="92"/>
        <v/>
      </c>
      <c r="DX144" s="49" t="str">
        <f t="shared" si="92"/>
        <v/>
      </c>
      <c r="DY144" s="57" t="str">
        <f t="shared" si="127"/>
        <v/>
      </c>
      <c r="EA144" s="49" t="str">
        <f t="shared" si="128"/>
        <v/>
      </c>
      <c r="EB144" s="49" t="str">
        <f t="shared" si="128"/>
        <v/>
      </c>
      <c r="EC144" s="49" t="str">
        <f t="shared" si="128"/>
        <v/>
      </c>
      <c r="ED144" s="49" t="str">
        <f t="shared" si="128"/>
        <v/>
      </c>
      <c r="EE144" s="49" t="str">
        <f t="shared" si="128"/>
        <v/>
      </c>
      <c r="EG144" s="49" t="str">
        <f t="shared" si="120"/>
        <v/>
      </c>
      <c r="EH144" s="49" t="str">
        <f t="shared" si="120"/>
        <v/>
      </c>
      <c r="EI144" s="49" t="str">
        <f t="shared" si="120"/>
        <v/>
      </c>
      <c r="EJ144" s="49" t="str">
        <f t="shared" si="120"/>
        <v/>
      </c>
      <c r="EK144" s="49" t="str">
        <f t="shared" si="120"/>
        <v/>
      </c>
      <c r="EL144" s="57" t="str">
        <f t="shared" si="129"/>
        <v/>
      </c>
    </row>
    <row r="145" spans="1:142" ht="15" customHeight="1">
      <c r="A145" s="699"/>
      <c r="B145" s="702"/>
      <c r="C145" s="702"/>
      <c r="D145" s="722"/>
      <c r="E145" s="722"/>
      <c r="F145" s="722"/>
      <c r="G145" s="722"/>
      <c r="H145" s="722"/>
      <c r="I145" s="722"/>
      <c r="J145" s="722"/>
      <c r="K145" s="722"/>
      <c r="L145" s="722"/>
      <c r="M145" s="722"/>
      <c r="N145" s="722"/>
      <c r="O145" s="722"/>
      <c r="P145" s="722"/>
      <c r="Q145" s="722"/>
      <c r="R145" s="722"/>
      <c r="S145" s="722"/>
      <c r="T145" s="722"/>
      <c r="U145" s="722"/>
      <c r="V145" s="722"/>
      <c r="W145" s="722"/>
      <c r="X145" s="722"/>
      <c r="Y145" s="722"/>
      <c r="Z145" s="722"/>
      <c r="AA145" s="722"/>
      <c r="AB145" s="722"/>
      <c r="AC145" s="722"/>
      <c r="AD145" s="722"/>
      <c r="AE145" s="722"/>
      <c r="AF145" s="722"/>
      <c r="AG145" s="722"/>
      <c r="AH145" s="722"/>
      <c r="AI145" s="722"/>
      <c r="AJ145" s="722"/>
      <c r="AK145" s="722"/>
      <c r="AL145" s="722"/>
      <c r="AM145" s="722"/>
      <c r="AN145" s="722"/>
      <c r="AO145" s="722"/>
      <c r="AP145" s="215" t="s">
        <v>30</v>
      </c>
      <c r="AQ145" s="290" t="str">
        <f t="shared" si="114"/>
        <v/>
      </c>
      <c r="AR145" s="215" t="str">
        <f t="shared" si="121"/>
        <v/>
      </c>
      <c r="AS145" s="3"/>
      <c r="AT145" s="49" t="str">
        <f t="shared" si="122"/>
        <v/>
      </c>
      <c r="AU145" s="49" t="str">
        <f t="shared" si="122"/>
        <v/>
      </c>
      <c r="AV145" s="49" t="str">
        <f t="shared" si="122"/>
        <v/>
      </c>
      <c r="AW145" s="49" t="str">
        <f t="shared" si="122"/>
        <v/>
      </c>
      <c r="AX145" s="49" t="str">
        <f t="shared" si="122"/>
        <v/>
      </c>
      <c r="AY145" s="49" t="str">
        <f t="shared" si="122"/>
        <v/>
      </c>
      <c r="AZ145" s="49" t="str">
        <f t="shared" si="122"/>
        <v/>
      </c>
      <c r="BA145" s="42"/>
      <c r="BB145" s="49" t="str">
        <f t="shared" si="105"/>
        <v/>
      </c>
      <c r="BC145" s="49" t="str">
        <f t="shared" si="105"/>
        <v/>
      </c>
      <c r="BD145" s="49" t="str">
        <f t="shared" si="105"/>
        <v/>
      </c>
      <c r="BE145" s="49" t="str">
        <f t="shared" si="104"/>
        <v/>
      </c>
      <c r="BF145" s="49" t="str">
        <f t="shared" si="104"/>
        <v/>
      </c>
      <c r="BG145" s="49" t="str">
        <f t="shared" si="104"/>
        <v/>
      </c>
      <c r="BH145" s="49" t="str">
        <f t="shared" si="104"/>
        <v/>
      </c>
      <c r="BI145" s="49" t="str">
        <f t="shared" si="115"/>
        <v/>
      </c>
      <c r="BJ145" s="3"/>
      <c r="BK145" s="49" t="str">
        <f t="shared" si="123"/>
        <v/>
      </c>
      <c r="BL145" s="49" t="str">
        <f t="shared" si="123"/>
        <v/>
      </c>
      <c r="BM145" s="49" t="str">
        <f t="shared" si="123"/>
        <v/>
      </c>
      <c r="BN145" s="49" t="str">
        <f t="shared" si="123"/>
        <v/>
      </c>
      <c r="BO145" s="49" t="str">
        <f t="shared" si="123"/>
        <v/>
      </c>
      <c r="BP145" s="49" t="str">
        <f t="shared" si="123"/>
        <v/>
      </c>
      <c r="BQ145" s="49" t="str">
        <f t="shared" si="123"/>
        <v/>
      </c>
      <c r="BR145" s="49" t="str">
        <f t="shared" si="123"/>
        <v/>
      </c>
      <c r="BS145" s="49" t="str">
        <f t="shared" si="123"/>
        <v/>
      </c>
      <c r="BT145" s="49" t="str">
        <f t="shared" si="123"/>
        <v/>
      </c>
      <c r="BU145" s="49" t="str">
        <f t="shared" si="123"/>
        <v/>
      </c>
      <c r="BV145" s="49" t="str">
        <f t="shared" si="123"/>
        <v/>
      </c>
      <c r="BW145" s="49" t="str">
        <f t="shared" si="123"/>
        <v/>
      </c>
      <c r="BY145" s="49" t="str">
        <f t="shared" si="113"/>
        <v/>
      </c>
      <c r="BZ145" s="49" t="str">
        <f t="shared" si="113"/>
        <v/>
      </c>
      <c r="CA145" s="49" t="str">
        <f t="shared" si="113"/>
        <v/>
      </c>
      <c r="CB145" s="49" t="str">
        <f t="shared" si="113"/>
        <v/>
      </c>
      <c r="CC145" s="49" t="str">
        <f t="shared" si="113"/>
        <v/>
      </c>
      <c r="CD145" s="49" t="str">
        <f t="shared" si="113"/>
        <v/>
      </c>
      <c r="CE145" s="49" t="str">
        <f t="shared" si="113"/>
        <v/>
      </c>
      <c r="CF145" s="49" t="str">
        <f t="shared" si="112"/>
        <v/>
      </c>
      <c r="CG145" s="49" t="str">
        <f t="shared" si="112"/>
        <v/>
      </c>
      <c r="CH145" s="49" t="str">
        <f t="shared" si="112"/>
        <v/>
      </c>
      <c r="CI145" s="49" t="str">
        <f t="shared" si="112"/>
        <v/>
      </c>
      <c r="CJ145" s="49" t="str">
        <f t="shared" si="112"/>
        <v/>
      </c>
      <c r="CK145" s="49" t="str">
        <f t="shared" si="112"/>
        <v/>
      </c>
      <c r="CL145" s="49" t="str">
        <f t="shared" si="116"/>
        <v/>
      </c>
      <c r="CM145" s="3"/>
      <c r="CN145" s="49" t="str">
        <f t="shared" si="124"/>
        <v/>
      </c>
      <c r="CO145" s="49" t="str">
        <f t="shared" si="124"/>
        <v/>
      </c>
      <c r="CP145" s="49" t="str">
        <f t="shared" si="124"/>
        <v/>
      </c>
      <c r="CQ145" s="49" t="str">
        <f t="shared" si="124"/>
        <v/>
      </c>
      <c r="CR145" s="49" t="str">
        <f t="shared" si="124"/>
        <v/>
      </c>
      <c r="CS145" s="49" t="str">
        <f t="shared" si="124"/>
        <v/>
      </c>
      <c r="CT145" s="49" t="str">
        <f t="shared" si="124"/>
        <v/>
      </c>
      <c r="CU145" s="49" t="str">
        <f t="shared" si="124"/>
        <v/>
      </c>
      <c r="CW145" s="49" t="str">
        <f t="shared" si="131"/>
        <v/>
      </c>
      <c r="CX145" s="49" t="str">
        <f t="shared" si="131"/>
        <v/>
      </c>
      <c r="CY145" s="49" t="str">
        <f t="shared" si="131"/>
        <v/>
      </c>
      <c r="CZ145" s="49" t="str">
        <f t="shared" si="130"/>
        <v/>
      </c>
      <c r="DA145" s="49" t="str">
        <f t="shared" si="130"/>
        <v/>
      </c>
      <c r="DB145" s="49" t="str">
        <f t="shared" si="130"/>
        <v/>
      </c>
      <c r="DC145" s="49" t="str">
        <f t="shared" si="130"/>
        <v/>
      </c>
      <c r="DD145" s="49" t="str">
        <f t="shared" si="96"/>
        <v/>
      </c>
      <c r="DE145" s="52" t="str">
        <f t="shared" si="117"/>
        <v/>
      </c>
      <c r="DG145" s="49" t="str">
        <f t="shared" si="125"/>
        <v/>
      </c>
      <c r="DH145" s="49" t="str">
        <f t="shared" si="125"/>
        <v/>
      </c>
      <c r="DI145" s="49" t="str">
        <f t="shared" si="125"/>
        <v/>
      </c>
      <c r="DK145" s="49" t="str">
        <f t="shared" si="118"/>
        <v/>
      </c>
      <c r="DL145" s="49" t="str">
        <f t="shared" si="118"/>
        <v/>
      </c>
      <c r="DM145" s="49" t="str">
        <f t="shared" si="118"/>
        <v/>
      </c>
      <c r="DN145" s="57" t="str">
        <f t="shared" si="119"/>
        <v/>
      </c>
      <c r="DP145" s="49" t="str">
        <f t="shared" si="126"/>
        <v/>
      </c>
      <c r="DQ145" s="49" t="str">
        <f t="shared" si="126"/>
        <v/>
      </c>
      <c r="DR145" s="49" t="str">
        <f t="shared" si="126"/>
        <v/>
      </c>
      <c r="DS145" s="49" t="str">
        <f t="shared" si="126"/>
        <v/>
      </c>
      <c r="DU145" s="49" t="str">
        <f t="shared" si="92"/>
        <v/>
      </c>
      <c r="DV145" s="49" t="str">
        <f t="shared" si="92"/>
        <v/>
      </c>
      <c r="DW145" s="49" t="str">
        <f t="shared" si="92"/>
        <v/>
      </c>
      <c r="DX145" s="49" t="str">
        <f t="shared" si="92"/>
        <v/>
      </c>
      <c r="DY145" s="57" t="str">
        <f t="shared" si="127"/>
        <v/>
      </c>
      <c r="EA145" s="49" t="str">
        <f t="shared" si="128"/>
        <v/>
      </c>
      <c r="EB145" s="49" t="str">
        <f t="shared" si="128"/>
        <v/>
      </c>
      <c r="EC145" s="49" t="str">
        <f t="shared" si="128"/>
        <v/>
      </c>
      <c r="ED145" s="49" t="str">
        <f t="shared" si="128"/>
        <v/>
      </c>
      <c r="EE145" s="49" t="str">
        <f t="shared" si="128"/>
        <v/>
      </c>
      <c r="EG145" s="49" t="str">
        <f t="shared" si="120"/>
        <v/>
      </c>
      <c r="EH145" s="49" t="str">
        <f t="shared" si="120"/>
        <v/>
      </c>
      <c r="EI145" s="49" t="str">
        <f t="shared" si="120"/>
        <v/>
      </c>
      <c r="EJ145" s="49" t="str">
        <f t="shared" si="120"/>
        <v/>
      </c>
      <c r="EK145" s="49" t="str">
        <f t="shared" si="120"/>
        <v/>
      </c>
      <c r="EL145" s="57" t="str">
        <f t="shared" si="129"/>
        <v/>
      </c>
    </row>
    <row r="146" spans="1:142" ht="15" customHeight="1">
      <c r="A146" s="699"/>
      <c r="B146" s="702"/>
      <c r="C146" s="702"/>
      <c r="D146" s="722"/>
      <c r="E146" s="722"/>
      <c r="F146" s="722"/>
      <c r="G146" s="722"/>
      <c r="H146" s="722"/>
      <c r="I146" s="722"/>
      <c r="J146" s="722"/>
      <c r="K146" s="722"/>
      <c r="L146" s="722"/>
      <c r="M146" s="722"/>
      <c r="N146" s="722"/>
      <c r="O146" s="722"/>
      <c r="P146" s="722"/>
      <c r="Q146" s="722"/>
      <c r="R146" s="722"/>
      <c r="S146" s="722"/>
      <c r="T146" s="722"/>
      <c r="U146" s="722"/>
      <c r="V146" s="722"/>
      <c r="W146" s="722"/>
      <c r="X146" s="722"/>
      <c r="Y146" s="722"/>
      <c r="Z146" s="722"/>
      <c r="AA146" s="722"/>
      <c r="AB146" s="722"/>
      <c r="AC146" s="722"/>
      <c r="AD146" s="722"/>
      <c r="AE146" s="722"/>
      <c r="AF146" s="722"/>
      <c r="AG146" s="722"/>
      <c r="AH146" s="722"/>
      <c r="AI146" s="722"/>
      <c r="AJ146" s="722"/>
      <c r="AK146" s="722"/>
      <c r="AL146" s="722"/>
      <c r="AM146" s="722"/>
      <c r="AN146" s="722"/>
      <c r="AO146" s="722"/>
      <c r="AP146" s="215" t="s">
        <v>30</v>
      </c>
      <c r="AQ146" s="290" t="str">
        <f t="shared" si="114"/>
        <v/>
      </c>
      <c r="AR146" s="215" t="str">
        <f t="shared" si="121"/>
        <v/>
      </c>
      <c r="AS146" s="3"/>
      <c r="AT146" s="49" t="str">
        <f t="shared" si="122"/>
        <v/>
      </c>
      <c r="AU146" s="49" t="str">
        <f t="shared" si="122"/>
        <v/>
      </c>
      <c r="AV146" s="49" t="str">
        <f t="shared" si="122"/>
        <v/>
      </c>
      <c r="AW146" s="49" t="str">
        <f t="shared" si="122"/>
        <v/>
      </c>
      <c r="AX146" s="49" t="str">
        <f t="shared" si="122"/>
        <v/>
      </c>
      <c r="AY146" s="49" t="str">
        <f t="shared" si="122"/>
        <v/>
      </c>
      <c r="AZ146" s="49" t="str">
        <f t="shared" si="122"/>
        <v/>
      </c>
      <c r="BA146" s="42"/>
      <c r="BB146" s="49" t="str">
        <f t="shared" si="105"/>
        <v/>
      </c>
      <c r="BC146" s="49" t="str">
        <f t="shared" si="105"/>
        <v/>
      </c>
      <c r="BD146" s="49" t="str">
        <f t="shared" si="105"/>
        <v/>
      </c>
      <c r="BE146" s="49" t="str">
        <f t="shared" si="104"/>
        <v/>
      </c>
      <c r="BF146" s="49" t="str">
        <f t="shared" si="104"/>
        <v/>
      </c>
      <c r="BG146" s="49" t="str">
        <f t="shared" si="104"/>
        <v/>
      </c>
      <c r="BH146" s="49" t="str">
        <f t="shared" si="104"/>
        <v/>
      </c>
      <c r="BI146" s="49" t="str">
        <f t="shared" si="115"/>
        <v/>
      </c>
      <c r="BJ146" s="3"/>
      <c r="BK146" s="49" t="str">
        <f t="shared" si="123"/>
        <v/>
      </c>
      <c r="BL146" s="49" t="str">
        <f t="shared" si="123"/>
        <v/>
      </c>
      <c r="BM146" s="49" t="str">
        <f t="shared" si="123"/>
        <v/>
      </c>
      <c r="BN146" s="49" t="str">
        <f t="shared" si="123"/>
        <v/>
      </c>
      <c r="BO146" s="49" t="str">
        <f t="shared" si="123"/>
        <v/>
      </c>
      <c r="BP146" s="49" t="str">
        <f t="shared" si="123"/>
        <v/>
      </c>
      <c r="BQ146" s="49" t="str">
        <f t="shared" si="123"/>
        <v/>
      </c>
      <c r="BR146" s="49" t="str">
        <f t="shared" si="123"/>
        <v/>
      </c>
      <c r="BS146" s="49" t="str">
        <f t="shared" si="123"/>
        <v/>
      </c>
      <c r="BT146" s="49" t="str">
        <f t="shared" si="123"/>
        <v/>
      </c>
      <c r="BU146" s="49" t="str">
        <f t="shared" si="123"/>
        <v/>
      </c>
      <c r="BV146" s="49" t="str">
        <f t="shared" si="123"/>
        <v/>
      </c>
      <c r="BW146" s="49" t="str">
        <f t="shared" si="123"/>
        <v/>
      </c>
      <c r="BY146" s="49" t="str">
        <f t="shared" si="113"/>
        <v/>
      </c>
      <c r="BZ146" s="49" t="str">
        <f t="shared" si="113"/>
        <v/>
      </c>
      <c r="CA146" s="49" t="str">
        <f t="shared" si="113"/>
        <v/>
      </c>
      <c r="CB146" s="49" t="str">
        <f t="shared" si="113"/>
        <v/>
      </c>
      <c r="CC146" s="49" t="str">
        <f t="shared" si="113"/>
        <v/>
      </c>
      <c r="CD146" s="49" t="str">
        <f t="shared" si="113"/>
        <v/>
      </c>
      <c r="CE146" s="49" t="str">
        <f t="shared" si="113"/>
        <v/>
      </c>
      <c r="CF146" s="49" t="str">
        <f t="shared" si="112"/>
        <v/>
      </c>
      <c r="CG146" s="49" t="str">
        <f t="shared" si="112"/>
        <v/>
      </c>
      <c r="CH146" s="49" t="str">
        <f t="shared" si="112"/>
        <v/>
      </c>
      <c r="CI146" s="49" t="str">
        <f t="shared" si="112"/>
        <v/>
      </c>
      <c r="CJ146" s="49" t="str">
        <f t="shared" si="112"/>
        <v/>
      </c>
      <c r="CK146" s="49" t="str">
        <f t="shared" si="112"/>
        <v/>
      </c>
      <c r="CL146" s="49" t="str">
        <f t="shared" si="116"/>
        <v/>
      </c>
      <c r="CM146" s="3"/>
      <c r="CN146" s="49" t="str">
        <f t="shared" si="124"/>
        <v/>
      </c>
      <c r="CO146" s="49" t="str">
        <f t="shared" si="124"/>
        <v/>
      </c>
      <c r="CP146" s="49" t="str">
        <f t="shared" si="124"/>
        <v/>
      </c>
      <c r="CQ146" s="49" t="str">
        <f t="shared" si="124"/>
        <v/>
      </c>
      <c r="CR146" s="49" t="str">
        <f t="shared" si="124"/>
        <v/>
      </c>
      <c r="CS146" s="49" t="str">
        <f t="shared" si="124"/>
        <v/>
      </c>
      <c r="CT146" s="49" t="str">
        <f t="shared" si="124"/>
        <v/>
      </c>
      <c r="CU146" s="49" t="str">
        <f t="shared" si="124"/>
        <v/>
      </c>
      <c r="CW146" s="49" t="str">
        <f t="shared" si="131"/>
        <v/>
      </c>
      <c r="CX146" s="49" t="str">
        <f t="shared" si="131"/>
        <v/>
      </c>
      <c r="CY146" s="49" t="str">
        <f t="shared" si="131"/>
        <v/>
      </c>
      <c r="CZ146" s="49" t="str">
        <f t="shared" si="130"/>
        <v/>
      </c>
      <c r="DA146" s="49" t="str">
        <f t="shared" si="130"/>
        <v/>
      </c>
      <c r="DB146" s="49" t="str">
        <f t="shared" si="130"/>
        <v/>
      </c>
      <c r="DC146" s="49" t="str">
        <f t="shared" si="130"/>
        <v/>
      </c>
      <c r="DD146" s="49" t="str">
        <f t="shared" si="96"/>
        <v/>
      </c>
      <c r="DE146" s="52" t="str">
        <f t="shared" si="117"/>
        <v/>
      </c>
      <c r="DG146" s="49" t="str">
        <f t="shared" si="125"/>
        <v/>
      </c>
      <c r="DH146" s="49" t="str">
        <f t="shared" si="125"/>
        <v/>
      </c>
      <c r="DI146" s="49" t="str">
        <f t="shared" si="125"/>
        <v/>
      </c>
      <c r="DK146" s="49" t="str">
        <f t="shared" si="118"/>
        <v/>
      </c>
      <c r="DL146" s="49" t="str">
        <f t="shared" si="118"/>
        <v/>
      </c>
      <c r="DM146" s="49" t="str">
        <f t="shared" si="118"/>
        <v/>
      </c>
      <c r="DN146" s="57" t="str">
        <f t="shared" si="119"/>
        <v/>
      </c>
      <c r="DP146" s="49" t="str">
        <f t="shared" si="126"/>
        <v/>
      </c>
      <c r="DQ146" s="49" t="str">
        <f t="shared" si="126"/>
        <v/>
      </c>
      <c r="DR146" s="49" t="str">
        <f t="shared" si="126"/>
        <v/>
      </c>
      <c r="DS146" s="49" t="str">
        <f t="shared" si="126"/>
        <v/>
      </c>
      <c r="DU146" s="49" t="str">
        <f t="shared" si="92"/>
        <v/>
      </c>
      <c r="DV146" s="49" t="str">
        <f t="shared" si="92"/>
        <v/>
      </c>
      <c r="DW146" s="49" t="str">
        <f t="shared" si="92"/>
        <v/>
      </c>
      <c r="DX146" s="49" t="str">
        <f t="shared" si="92"/>
        <v/>
      </c>
      <c r="DY146" s="57" t="str">
        <f t="shared" si="127"/>
        <v/>
      </c>
      <c r="EA146" s="49" t="str">
        <f t="shared" si="128"/>
        <v/>
      </c>
      <c r="EB146" s="49" t="str">
        <f t="shared" si="128"/>
        <v/>
      </c>
      <c r="EC146" s="49" t="str">
        <f t="shared" si="128"/>
        <v/>
      </c>
      <c r="ED146" s="49" t="str">
        <f t="shared" si="128"/>
        <v/>
      </c>
      <c r="EE146" s="49" t="str">
        <f t="shared" si="128"/>
        <v/>
      </c>
      <c r="EG146" s="49" t="str">
        <f t="shared" si="120"/>
        <v/>
      </c>
      <c r="EH146" s="49" t="str">
        <f t="shared" si="120"/>
        <v/>
      </c>
      <c r="EI146" s="49" t="str">
        <f t="shared" si="120"/>
        <v/>
      </c>
      <c r="EJ146" s="49" t="str">
        <f t="shared" si="120"/>
        <v/>
      </c>
      <c r="EK146" s="49" t="str">
        <f t="shared" si="120"/>
        <v/>
      </c>
      <c r="EL146" s="57" t="str">
        <f t="shared" si="129"/>
        <v/>
      </c>
    </row>
    <row r="147" spans="1:142" ht="15" customHeight="1">
      <c r="A147" s="699"/>
      <c r="B147" s="702"/>
      <c r="C147" s="702"/>
      <c r="D147" s="722"/>
      <c r="E147" s="722"/>
      <c r="F147" s="722"/>
      <c r="G147" s="722"/>
      <c r="H147" s="722"/>
      <c r="I147" s="722"/>
      <c r="J147" s="722"/>
      <c r="K147" s="722"/>
      <c r="L147" s="722"/>
      <c r="M147" s="722"/>
      <c r="N147" s="722"/>
      <c r="O147" s="722"/>
      <c r="P147" s="722"/>
      <c r="Q147" s="722"/>
      <c r="R147" s="722"/>
      <c r="S147" s="722"/>
      <c r="T147" s="722"/>
      <c r="U147" s="722"/>
      <c r="V147" s="722"/>
      <c r="W147" s="722"/>
      <c r="X147" s="722"/>
      <c r="Y147" s="722"/>
      <c r="Z147" s="722"/>
      <c r="AA147" s="722"/>
      <c r="AB147" s="722"/>
      <c r="AC147" s="722"/>
      <c r="AD147" s="722"/>
      <c r="AE147" s="722"/>
      <c r="AF147" s="722"/>
      <c r="AG147" s="722"/>
      <c r="AH147" s="722"/>
      <c r="AI147" s="722"/>
      <c r="AJ147" s="722"/>
      <c r="AK147" s="722"/>
      <c r="AL147" s="722"/>
      <c r="AM147" s="722"/>
      <c r="AN147" s="722"/>
      <c r="AO147" s="722"/>
      <c r="AP147" s="215" t="s">
        <v>30</v>
      </c>
      <c r="AQ147" s="290" t="str">
        <f t="shared" si="114"/>
        <v/>
      </c>
      <c r="AR147" s="215" t="str">
        <f t="shared" si="121"/>
        <v/>
      </c>
      <c r="AS147" s="3"/>
      <c r="AT147" s="49" t="str">
        <f t="shared" si="122"/>
        <v/>
      </c>
      <c r="AU147" s="49" t="str">
        <f t="shared" si="122"/>
        <v/>
      </c>
      <c r="AV147" s="49" t="str">
        <f t="shared" si="122"/>
        <v/>
      </c>
      <c r="AW147" s="49" t="str">
        <f t="shared" si="122"/>
        <v/>
      </c>
      <c r="AX147" s="49" t="str">
        <f t="shared" si="122"/>
        <v/>
      </c>
      <c r="AY147" s="49" t="str">
        <f t="shared" si="122"/>
        <v/>
      </c>
      <c r="AZ147" s="49" t="str">
        <f t="shared" si="122"/>
        <v/>
      </c>
      <c r="BA147" s="42"/>
      <c r="BB147" s="49" t="str">
        <f t="shared" si="105"/>
        <v/>
      </c>
      <c r="BC147" s="49" t="str">
        <f t="shared" si="105"/>
        <v/>
      </c>
      <c r="BD147" s="49" t="str">
        <f t="shared" si="105"/>
        <v/>
      </c>
      <c r="BE147" s="49" t="str">
        <f t="shared" si="104"/>
        <v/>
      </c>
      <c r="BF147" s="49" t="str">
        <f t="shared" si="104"/>
        <v/>
      </c>
      <c r="BG147" s="49" t="str">
        <f t="shared" si="104"/>
        <v/>
      </c>
      <c r="BH147" s="49" t="str">
        <f t="shared" si="104"/>
        <v/>
      </c>
      <c r="BI147" s="49" t="str">
        <f t="shared" si="115"/>
        <v/>
      </c>
      <c r="BJ147" s="3"/>
      <c r="BK147" s="49" t="str">
        <f t="shared" si="123"/>
        <v/>
      </c>
      <c r="BL147" s="49" t="str">
        <f t="shared" si="123"/>
        <v/>
      </c>
      <c r="BM147" s="49" t="str">
        <f t="shared" si="123"/>
        <v/>
      </c>
      <c r="BN147" s="49" t="str">
        <f t="shared" si="123"/>
        <v/>
      </c>
      <c r="BO147" s="49" t="str">
        <f t="shared" si="123"/>
        <v/>
      </c>
      <c r="BP147" s="49" t="str">
        <f t="shared" si="123"/>
        <v/>
      </c>
      <c r="BQ147" s="49" t="str">
        <f t="shared" si="123"/>
        <v/>
      </c>
      <c r="BR147" s="49" t="str">
        <f t="shared" si="123"/>
        <v/>
      </c>
      <c r="BS147" s="49" t="str">
        <f t="shared" si="123"/>
        <v/>
      </c>
      <c r="BT147" s="49" t="str">
        <f t="shared" si="123"/>
        <v/>
      </c>
      <c r="BU147" s="49" t="str">
        <f t="shared" si="123"/>
        <v/>
      </c>
      <c r="BV147" s="49" t="str">
        <f t="shared" si="123"/>
        <v/>
      </c>
      <c r="BW147" s="49" t="str">
        <f t="shared" si="123"/>
        <v/>
      </c>
      <c r="BY147" s="49" t="str">
        <f t="shared" si="113"/>
        <v/>
      </c>
      <c r="BZ147" s="49" t="str">
        <f t="shared" si="113"/>
        <v/>
      </c>
      <c r="CA147" s="49" t="str">
        <f t="shared" si="113"/>
        <v/>
      </c>
      <c r="CB147" s="49" t="str">
        <f t="shared" si="113"/>
        <v/>
      </c>
      <c r="CC147" s="49" t="str">
        <f t="shared" si="113"/>
        <v/>
      </c>
      <c r="CD147" s="49" t="str">
        <f t="shared" si="113"/>
        <v/>
      </c>
      <c r="CE147" s="49" t="str">
        <f t="shared" si="113"/>
        <v/>
      </c>
      <c r="CF147" s="49" t="str">
        <f t="shared" si="112"/>
        <v/>
      </c>
      <c r="CG147" s="49" t="str">
        <f t="shared" si="112"/>
        <v/>
      </c>
      <c r="CH147" s="49" t="str">
        <f t="shared" si="112"/>
        <v/>
      </c>
      <c r="CI147" s="49" t="str">
        <f t="shared" si="112"/>
        <v/>
      </c>
      <c r="CJ147" s="49" t="str">
        <f t="shared" si="112"/>
        <v/>
      </c>
      <c r="CK147" s="49" t="str">
        <f t="shared" si="112"/>
        <v/>
      </c>
      <c r="CL147" s="49" t="str">
        <f t="shared" si="116"/>
        <v/>
      </c>
      <c r="CM147" s="3"/>
      <c r="CN147" s="49" t="str">
        <f t="shared" si="124"/>
        <v/>
      </c>
      <c r="CO147" s="49" t="str">
        <f t="shared" si="124"/>
        <v/>
      </c>
      <c r="CP147" s="49" t="str">
        <f t="shared" si="124"/>
        <v/>
      </c>
      <c r="CQ147" s="49" t="str">
        <f t="shared" si="124"/>
        <v/>
      </c>
      <c r="CR147" s="49" t="str">
        <f t="shared" si="124"/>
        <v/>
      </c>
      <c r="CS147" s="49" t="str">
        <f t="shared" si="124"/>
        <v/>
      </c>
      <c r="CT147" s="49" t="str">
        <f t="shared" si="124"/>
        <v/>
      </c>
      <c r="CU147" s="49" t="str">
        <f t="shared" si="124"/>
        <v/>
      </c>
      <c r="CW147" s="49" t="str">
        <f t="shared" si="131"/>
        <v/>
      </c>
      <c r="CX147" s="49" t="str">
        <f t="shared" si="131"/>
        <v/>
      </c>
      <c r="CY147" s="49" t="str">
        <f t="shared" si="131"/>
        <v/>
      </c>
      <c r="CZ147" s="49" t="str">
        <f t="shared" si="130"/>
        <v/>
      </c>
      <c r="DA147" s="49" t="str">
        <f t="shared" si="130"/>
        <v/>
      </c>
      <c r="DB147" s="49" t="str">
        <f t="shared" si="130"/>
        <v/>
      </c>
      <c r="DC147" s="49" t="str">
        <f t="shared" si="130"/>
        <v/>
      </c>
      <c r="DD147" s="49" t="str">
        <f t="shared" si="96"/>
        <v/>
      </c>
      <c r="DE147" s="52" t="str">
        <f t="shared" si="117"/>
        <v/>
      </c>
      <c r="DG147" s="49" t="str">
        <f t="shared" si="125"/>
        <v/>
      </c>
      <c r="DH147" s="49" t="str">
        <f t="shared" si="125"/>
        <v/>
      </c>
      <c r="DI147" s="49" t="str">
        <f t="shared" si="125"/>
        <v/>
      </c>
      <c r="DK147" s="49" t="str">
        <f t="shared" si="118"/>
        <v/>
      </c>
      <c r="DL147" s="49" t="str">
        <f t="shared" si="118"/>
        <v/>
      </c>
      <c r="DM147" s="49" t="str">
        <f t="shared" si="118"/>
        <v/>
      </c>
      <c r="DN147" s="57" t="str">
        <f t="shared" si="119"/>
        <v/>
      </c>
      <c r="DP147" s="49" t="str">
        <f t="shared" si="126"/>
        <v/>
      </c>
      <c r="DQ147" s="49" t="str">
        <f t="shared" si="126"/>
        <v/>
      </c>
      <c r="DR147" s="49" t="str">
        <f t="shared" si="126"/>
        <v/>
      </c>
      <c r="DS147" s="49" t="str">
        <f t="shared" si="126"/>
        <v/>
      </c>
      <c r="DU147" s="49" t="str">
        <f t="shared" si="92"/>
        <v/>
      </c>
      <c r="DV147" s="49" t="str">
        <f t="shared" si="92"/>
        <v/>
      </c>
      <c r="DW147" s="49" t="str">
        <f t="shared" si="92"/>
        <v/>
      </c>
      <c r="DX147" s="49" t="str">
        <f t="shared" si="92"/>
        <v/>
      </c>
      <c r="DY147" s="57" t="str">
        <f t="shared" si="127"/>
        <v/>
      </c>
      <c r="EA147" s="49" t="str">
        <f t="shared" si="128"/>
        <v/>
      </c>
      <c r="EB147" s="49" t="str">
        <f t="shared" si="128"/>
        <v/>
      </c>
      <c r="EC147" s="49" t="str">
        <f t="shared" si="128"/>
        <v/>
      </c>
      <c r="ED147" s="49" t="str">
        <f t="shared" si="128"/>
        <v/>
      </c>
      <c r="EE147" s="49" t="str">
        <f t="shared" si="128"/>
        <v/>
      </c>
      <c r="EG147" s="49" t="str">
        <f t="shared" si="120"/>
        <v/>
      </c>
      <c r="EH147" s="49" t="str">
        <f t="shared" si="120"/>
        <v/>
      </c>
      <c r="EI147" s="49" t="str">
        <f t="shared" si="120"/>
        <v/>
      </c>
      <c r="EJ147" s="49" t="str">
        <f t="shared" si="120"/>
        <v/>
      </c>
      <c r="EK147" s="49" t="str">
        <f t="shared" si="120"/>
        <v/>
      </c>
      <c r="EL147" s="57" t="str">
        <f t="shared" si="129"/>
        <v/>
      </c>
    </row>
    <row r="148" spans="1:142" ht="15" customHeight="1">
      <c r="A148" s="699"/>
      <c r="B148" s="702"/>
      <c r="C148" s="702"/>
      <c r="D148" s="722"/>
      <c r="E148" s="722"/>
      <c r="F148" s="722"/>
      <c r="G148" s="722"/>
      <c r="H148" s="722"/>
      <c r="I148" s="722"/>
      <c r="J148" s="722"/>
      <c r="K148" s="722"/>
      <c r="L148" s="722"/>
      <c r="M148" s="722"/>
      <c r="N148" s="722"/>
      <c r="O148" s="722"/>
      <c r="P148" s="722"/>
      <c r="Q148" s="722"/>
      <c r="R148" s="722"/>
      <c r="S148" s="722"/>
      <c r="T148" s="722"/>
      <c r="U148" s="722"/>
      <c r="V148" s="722"/>
      <c r="W148" s="722"/>
      <c r="X148" s="722"/>
      <c r="Y148" s="722"/>
      <c r="Z148" s="722"/>
      <c r="AA148" s="722"/>
      <c r="AB148" s="722"/>
      <c r="AC148" s="722"/>
      <c r="AD148" s="722"/>
      <c r="AE148" s="722"/>
      <c r="AF148" s="722"/>
      <c r="AG148" s="722"/>
      <c r="AH148" s="722"/>
      <c r="AI148" s="722"/>
      <c r="AJ148" s="722"/>
      <c r="AK148" s="722"/>
      <c r="AL148" s="722"/>
      <c r="AM148" s="722"/>
      <c r="AN148" s="722"/>
      <c r="AO148" s="722"/>
      <c r="AP148" s="215" t="s">
        <v>30</v>
      </c>
      <c r="AQ148" s="290" t="str">
        <f t="shared" si="114"/>
        <v/>
      </c>
      <c r="AR148" s="215" t="str">
        <f t="shared" si="121"/>
        <v/>
      </c>
      <c r="AS148" s="3"/>
      <c r="AT148" s="49" t="str">
        <f t="shared" si="122"/>
        <v/>
      </c>
      <c r="AU148" s="49" t="str">
        <f t="shared" si="122"/>
        <v/>
      </c>
      <c r="AV148" s="49" t="str">
        <f t="shared" si="122"/>
        <v/>
      </c>
      <c r="AW148" s="49" t="str">
        <f t="shared" si="122"/>
        <v/>
      </c>
      <c r="AX148" s="49" t="str">
        <f t="shared" si="122"/>
        <v/>
      </c>
      <c r="AY148" s="49" t="str">
        <f t="shared" si="122"/>
        <v/>
      </c>
      <c r="AZ148" s="49" t="str">
        <f t="shared" si="122"/>
        <v/>
      </c>
      <c r="BA148" s="42"/>
      <c r="BB148" s="49" t="str">
        <f t="shared" si="105"/>
        <v/>
      </c>
      <c r="BC148" s="49" t="str">
        <f t="shared" si="105"/>
        <v/>
      </c>
      <c r="BD148" s="49" t="str">
        <f t="shared" si="105"/>
        <v/>
      </c>
      <c r="BE148" s="49" t="str">
        <f t="shared" si="104"/>
        <v/>
      </c>
      <c r="BF148" s="49" t="str">
        <f t="shared" si="104"/>
        <v/>
      </c>
      <c r="BG148" s="49" t="str">
        <f t="shared" si="104"/>
        <v/>
      </c>
      <c r="BH148" s="49" t="str">
        <f t="shared" si="104"/>
        <v/>
      </c>
      <c r="BI148" s="49" t="str">
        <f t="shared" si="115"/>
        <v/>
      </c>
      <c r="BJ148" s="3"/>
      <c r="BK148" s="49" t="str">
        <f t="shared" si="123"/>
        <v/>
      </c>
      <c r="BL148" s="49" t="str">
        <f t="shared" si="123"/>
        <v/>
      </c>
      <c r="BM148" s="49" t="str">
        <f t="shared" si="123"/>
        <v/>
      </c>
      <c r="BN148" s="49" t="str">
        <f t="shared" si="123"/>
        <v/>
      </c>
      <c r="BO148" s="49" t="str">
        <f t="shared" si="123"/>
        <v/>
      </c>
      <c r="BP148" s="49" t="str">
        <f t="shared" si="123"/>
        <v/>
      </c>
      <c r="BQ148" s="49" t="str">
        <f t="shared" si="123"/>
        <v/>
      </c>
      <c r="BR148" s="49" t="str">
        <f t="shared" si="123"/>
        <v/>
      </c>
      <c r="BS148" s="49" t="str">
        <f t="shared" si="123"/>
        <v/>
      </c>
      <c r="BT148" s="49" t="str">
        <f t="shared" si="123"/>
        <v/>
      </c>
      <c r="BU148" s="49" t="str">
        <f t="shared" si="123"/>
        <v/>
      </c>
      <c r="BV148" s="49" t="str">
        <f t="shared" si="123"/>
        <v/>
      </c>
      <c r="BW148" s="49" t="str">
        <f t="shared" si="123"/>
        <v/>
      </c>
      <c r="BY148" s="49" t="str">
        <f t="shared" si="113"/>
        <v/>
      </c>
      <c r="BZ148" s="49" t="str">
        <f t="shared" si="113"/>
        <v/>
      </c>
      <c r="CA148" s="49" t="str">
        <f t="shared" si="113"/>
        <v/>
      </c>
      <c r="CB148" s="49" t="str">
        <f t="shared" si="113"/>
        <v/>
      </c>
      <c r="CC148" s="49" t="str">
        <f t="shared" si="113"/>
        <v/>
      </c>
      <c r="CD148" s="49" t="str">
        <f t="shared" si="113"/>
        <v/>
      </c>
      <c r="CE148" s="49" t="str">
        <f t="shared" si="113"/>
        <v/>
      </c>
      <c r="CF148" s="49" t="str">
        <f t="shared" si="112"/>
        <v/>
      </c>
      <c r="CG148" s="49" t="str">
        <f t="shared" si="112"/>
        <v/>
      </c>
      <c r="CH148" s="49" t="str">
        <f t="shared" si="112"/>
        <v/>
      </c>
      <c r="CI148" s="49" t="str">
        <f t="shared" si="112"/>
        <v/>
      </c>
      <c r="CJ148" s="49" t="str">
        <f t="shared" si="112"/>
        <v/>
      </c>
      <c r="CK148" s="49" t="str">
        <f t="shared" si="112"/>
        <v/>
      </c>
      <c r="CL148" s="49" t="str">
        <f t="shared" si="116"/>
        <v/>
      </c>
      <c r="CM148" s="3"/>
      <c r="CN148" s="49" t="str">
        <f t="shared" si="124"/>
        <v/>
      </c>
      <c r="CO148" s="49" t="str">
        <f t="shared" si="124"/>
        <v/>
      </c>
      <c r="CP148" s="49" t="str">
        <f t="shared" si="124"/>
        <v/>
      </c>
      <c r="CQ148" s="49" t="str">
        <f t="shared" si="124"/>
        <v/>
      </c>
      <c r="CR148" s="49" t="str">
        <f t="shared" si="124"/>
        <v/>
      </c>
      <c r="CS148" s="49" t="str">
        <f t="shared" si="124"/>
        <v/>
      </c>
      <c r="CT148" s="49" t="str">
        <f t="shared" si="124"/>
        <v/>
      </c>
      <c r="CU148" s="49" t="str">
        <f t="shared" si="124"/>
        <v/>
      </c>
      <c r="CW148" s="49" t="str">
        <f t="shared" si="131"/>
        <v/>
      </c>
      <c r="CX148" s="49" t="str">
        <f t="shared" si="131"/>
        <v/>
      </c>
      <c r="CY148" s="49" t="str">
        <f t="shared" si="131"/>
        <v/>
      </c>
      <c r="CZ148" s="49" t="str">
        <f t="shared" si="130"/>
        <v/>
      </c>
      <c r="DA148" s="49" t="str">
        <f t="shared" si="130"/>
        <v/>
      </c>
      <c r="DB148" s="49" t="str">
        <f t="shared" si="130"/>
        <v/>
      </c>
      <c r="DC148" s="49" t="str">
        <f t="shared" si="130"/>
        <v/>
      </c>
      <c r="DD148" s="49" t="str">
        <f t="shared" si="96"/>
        <v/>
      </c>
      <c r="DE148" s="52" t="str">
        <f t="shared" si="117"/>
        <v/>
      </c>
      <c r="DG148" s="49" t="str">
        <f t="shared" si="125"/>
        <v/>
      </c>
      <c r="DH148" s="49" t="str">
        <f t="shared" si="125"/>
        <v/>
      </c>
      <c r="DI148" s="49" t="str">
        <f t="shared" si="125"/>
        <v/>
      </c>
      <c r="DK148" s="49" t="str">
        <f t="shared" si="118"/>
        <v/>
      </c>
      <c r="DL148" s="49" t="str">
        <f t="shared" si="118"/>
        <v/>
      </c>
      <c r="DM148" s="49" t="str">
        <f t="shared" si="118"/>
        <v/>
      </c>
      <c r="DN148" s="57" t="str">
        <f t="shared" si="119"/>
        <v/>
      </c>
      <c r="DP148" s="49" t="str">
        <f t="shared" si="126"/>
        <v/>
      </c>
      <c r="DQ148" s="49" t="str">
        <f t="shared" si="126"/>
        <v/>
      </c>
      <c r="DR148" s="49" t="str">
        <f t="shared" si="126"/>
        <v/>
      </c>
      <c r="DS148" s="49" t="str">
        <f t="shared" si="126"/>
        <v/>
      </c>
      <c r="DU148" s="49" t="str">
        <f t="shared" si="92"/>
        <v/>
      </c>
      <c r="DV148" s="49" t="str">
        <f t="shared" si="92"/>
        <v/>
      </c>
      <c r="DW148" s="49" t="str">
        <f t="shared" si="92"/>
        <v/>
      </c>
      <c r="DX148" s="49" t="str">
        <f t="shared" si="92"/>
        <v/>
      </c>
      <c r="DY148" s="57" t="str">
        <f t="shared" si="127"/>
        <v/>
      </c>
      <c r="EA148" s="49" t="str">
        <f t="shared" si="128"/>
        <v/>
      </c>
      <c r="EB148" s="49" t="str">
        <f t="shared" si="128"/>
        <v/>
      </c>
      <c r="EC148" s="49" t="str">
        <f t="shared" si="128"/>
        <v/>
      </c>
      <c r="ED148" s="49" t="str">
        <f t="shared" si="128"/>
        <v/>
      </c>
      <c r="EE148" s="49" t="str">
        <f t="shared" si="128"/>
        <v/>
      </c>
      <c r="EG148" s="49" t="str">
        <f t="shared" si="120"/>
        <v/>
      </c>
      <c r="EH148" s="49" t="str">
        <f t="shared" si="120"/>
        <v/>
      </c>
      <c r="EI148" s="49" t="str">
        <f t="shared" si="120"/>
        <v/>
      </c>
      <c r="EJ148" s="49" t="str">
        <f t="shared" si="120"/>
        <v/>
      </c>
      <c r="EK148" s="49" t="str">
        <f t="shared" si="120"/>
        <v/>
      </c>
      <c r="EL148" s="57" t="str">
        <f t="shared" si="129"/>
        <v/>
      </c>
    </row>
    <row r="149" spans="1:142" ht="15" customHeight="1">
      <c r="A149" s="699"/>
      <c r="B149" s="702"/>
      <c r="C149" s="702"/>
      <c r="D149" s="722"/>
      <c r="E149" s="722"/>
      <c r="F149" s="722"/>
      <c r="G149" s="722"/>
      <c r="H149" s="722"/>
      <c r="I149" s="722"/>
      <c r="J149" s="722"/>
      <c r="K149" s="722"/>
      <c r="L149" s="722"/>
      <c r="M149" s="722"/>
      <c r="N149" s="722"/>
      <c r="O149" s="722"/>
      <c r="P149" s="722"/>
      <c r="Q149" s="722"/>
      <c r="R149" s="722"/>
      <c r="S149" s="722"/>
      <c r="T149" s="722"/>
      <c r="U149" s="722"/>
      <c r="V149" s="722"/>
      <c r="W149" s="722"/>
      <c r="X149" s="722"/>
      <c r="Y149" s="722"/>
      <c r="Z149" s="722"/>
      <c r="AA149" s="722"/>
      <c r="AB149" s="722"/>
      <c r="AC149" s="722"/>
      <c r="AD149" s="722"/>
      <c r="AE149" s="722"/>
      <c r="AF149" s="722"/>
      <c r="AG149" s="722"/>
      <c r="AH149" s="722"/>
      <c r="AI149" s="722"/>
      <c r="AJ149" s="722"/>
      <c r="AK149" s="722"/>
      <c r="AL149" s="722"/>
      <c r="AM149" s="722"/>
      <c r="AN149" s="722"/>
      <c r="AO149" s="722"/>
      <c r="AP149" s="215" t="s">
        <v>30</v>
      </c>
      <c r="AQ149" s="290" t="str">
        <f t="shared" si="114"/>
        <v/>
      </c>
      <c r="AR149" s="215" t="str">
        <f t="shared" si="121"/>
        <v/>
      </c>
      <c r="AS149" s="3"/>
      <c r="AT149" s="49" t="str">
        <f t="shared" si="122"/>
        <v/>
      </c>
      <c r="AU149" s="49" t="str">
        <f t="shared" si="122"/>
        <v/>
      </c>
      <c r="AV149" s="49" t="str">
        <f t="shared" si="122"/>
        <v/>
      </c>
      <c r="AW149" s="49" t="str">
        <f t="shared" si="122"/>
        <v/>
      </c>
      <c r="AX149" s="49" t="str">
        <f t="shared" si="122"/>
        <v/>
      </c>
      <c r="AY149" s="49" t="str">
        <f t="shared" si="122"/>
        <v/>
      </c>
      <c r="AZ149" s="49" t="str">
        <f t="shared" si="122"/>
        <v/>
      </c>
      <c r="BA149" s="42"/>
      <c r="BB149" s="49" t="str">
        <f t="shared" si="105"/>
        <v/>
      </c>
      <c r="BC149" s="49" t="str">
        <f t="shared" si="105"/>
        <v/>
      </c>
      <c r="BD149" s="49" t="str">
        <f t="shared" si="105"/>
        <v/>
      </c>
      <c r="BE149" s="49" t="str">
        <f t="shared" si="104"/>
        <v/>
      </c>
      <c r="BF149" s="49" t="str">
        <f t="shared" si="104"/>
        <v/>
      </c>
      <c r="BG149" s="49" t="str">
        <f t="shared" si="104"/>
        <v/>
      </c>
      <c r="BH149" s="49" t="str">
        <f t="shared" si="104"/>
        <v/>
      </c>
      <c r="BI149" s="49" t="str">
        <f t="shared" si="115"/>
        <v/>
      </c>
      <c r="BJ149" s="3"/>
      <c r="BK149" s="49" t="str">
        <f t="shared" si="123"/>
        <v/>
      </c>
      <c r="BL149" s="49" t="str">
        <f t="shared" si="123"/>
        <v/>
      </c>
      <c r="BM149" s="49" t="str">
        <f t="shared" si="123"/>
        <v/>
      </c>
      <c r="BN149" s="49" t="str">
        <f t="shared" si="123"/>
        <v/>
      </c>
      <c r="BO149" s="49" t="str">
        <f t="shared" si="123"/>
        <v/>
      </c>
      <c r="BP149" s="49" t="str">
        <f t="shared" si="123"/>
        <v/>
      </c>
      <c r="BQ149" s="49" t="str">
        <f t="shared" si="123"/>
        <v/>
      </c>
      <c r="BR149" s="49" t="str">
        <f t="shared" si="123"/>
        <v/>
      </c>
      <c r="BS149" s="49" t="str">
        <f t="shared" si="123"/>
        <v/>
      </c>
      <c r="BT149" s="49" t="str">
        <f t="shared" si="123"/>
        <v/>
      </c>
      <c r="BU149" s="49" t="str">
        <f t="shared" si="123"/>
        <v/>
      </c>
      <c r="BV149" s="49" t="str">
        <f t="shared" si="123"/>
        <v/>
      </c>
      <c r="BW149" s="49" t="str">
        <f t="shared" si="123"/>
        <v/>
      </c>
      <c r="BY149" s="49" t="str">
        <f t="shared" si="113"/>
        <v/>
      </c>
      <c r="BZ149" s="49" t="str">
        <f t="shared" si="113"/>
        <v/>
      </c>
      <c r="CA149" s="49" t="str">
        <f t="shared" si="113"/>
        <v/>
      </c>
      <c r="CB149" s="49" t="str">
        <f t="shared" si="113"/>
        <v/>
      </c>
      <c r="CC149" s="49" t="str">
        <f t="shared" si="113"/>
        <v/>
      </c>
      <c r="CD149" s="49" t="str">
        <f t="shared" si="113"/>
        <v/>
      </c>
      <c r="CE149" s="49" t="str">
        <f t="shared" si="113"/>
        <v/>
      </c>
      <c r="CF149" s="49" t="str">
        <f t="shared" si="112"/>
        <v/>
      </c>
      <c r="CG149" s="49" t="str">
        <f t="shared" si="112"/>
        <v/>
      </c>
      <c r="CH149" s="49" t="str">
        <f t="shared" si="112"/>
        <v/>
      </c>
      <c r="CI149" s="49" t="str">
        <f t="shared" si="112"/>
        <v/>
      </c>
      <c r="CJ149" s="49" t="str">
        <f t="shared" si="112"/>
        <v/>
      </c>
      <c r="CK149" s="49" t="str">
        <f t="shared" si="112"/>
        <v/>
      </c>
      <c r="CL149" s="49" t="str">
        <f t="shared" si="116"/>
        <v/>
      </c>
      <c r="CM149" s="3"/>
      <c r="CN149" s="49" t="str">
        <f t="shared" si="124"/>
        <v/>
      </c>
      <c r="CO149" s="49" t="str">
        <f t="shared" si="124"/>
        <v/>
      </c>
      <c r="CP149" s="49" t="str">
        <f t="shared" si="124"/>
        <v/>
      </c>
      <c r="CQ149" s="49" t="str">
        <f t="shared" si="124"/>
        <v/>
      </c>
      <c r="CR149" s="49" t="str">
        <f t="shared" si="124"/>
        <v/>
      </c>
      <c r="CS149" s="49" t="str">
        <f t="shared" si="124"/>
        <v/>
      </c>
      <c r="CT149" s="49" t="str">
        <f t="shared" si="124"/>
        <v/>
      </c>
      <c r="CU149" s="49" t="str">
        <f t="shared" si="124"/>
        <v/>
      </c>
      <c r="CW149" s="49" t="str">
        <f t="shared" si="131"/>
        <v/>
      </c>
      <c r="CX149" s="49" t="str">
        <f t="shared" si="131"/>
        <v/>
      </c>
      <c r="CY149" s="49" t="str">
        <f t="shared" si="131"/>
        <v/>
      </c>
      <c r="CZ149" s="49" t="str">
        <f t="shared" si="130"/>
        <v/>
      </c>
      <c r="DA149" s="49" t="str">
        <f t="shared" si="130"/>
        <v/>
      </c>
      <c r="DB149" s="49" t="str">
        <f t="shared" si="130"/>
        <v/>
      </c>
      <c r="DC149" s="49" t="str">
        <f t="shared" si="130"/>
        <v/>
      </c>
      <c r="DD149" s="49" t="str">
        <f t="shared" si="96"/>
        <v/>
      </c>
      <c r="DE149" s="52" t="str">
        <f t="shared" si="117"/>
        <v/>
      </c>
      <c r="DG149" s="49" t="str">
        <f t="shared" si="125"/>
        <v/>
      </c>
      <c r="DH149" s="49" t="str">
        <f t="shared" si="125"/>
        <v/>
      </c>
      <c r="DI149" s="49" t="str">
        <f t="shared" si="125"/>
        <v/>
      </c>
      <c r="DK149" s="49" t="str">
        <f t="shared" si="118"/>
        <v/>
      </c>
      <c r="DL149" s="49" t="str">
        <f t="shared" si="118"/>
        <v/>
      </c>
      <c r="DM149" s="49" t="str">
        <f t="shared" si="118"/>
        <v/>
      </c>
      <c r="DN149" s="57" t="str">
        <f t="shared" si="119"/>
        <v/>
      </c>
      <c r="DP149" s="49" t="str">
        <f t="shared" si="126"/>
        <v/>
      </c>
      <c r="DQ149" s="49" t="str">
        <f t="shared" si="126"/>
        <v/>
      </c>
      <c r="DR149" s="49" t="str">
        <f t="shared" si="126"/>
        <v/>
      </c>
      <c r="DS149" s="49" t="str">
        <f t="shared" si="126"/>
        <v/>
      </c>
      <c r="DU149" s="49" t="str">
        <f t="shared" si="92"/>
        <v/>
      </c>
      <c r="DV149" s="49" t="str">
        <f t="shared" si="92"/>
        <v/>
      </c>
      <c r="DW149" s="49" t="str">
        <f t="shared" si="92"/>
        <v/>
      </c>
      <c r="DX149" s="49" t="str">
        <f t="shared" ref="DX149:DX212" si="132">IF(AND(ISBLANK($B149),ISBLANK($C149)),"",IF(AND(N(DS$67)&gt;0,DS149="ABS"),"ABS",IF(AND(N(DS$67)&gt;0,LEN(DS149)&gt;0),IF(ROUND(DS149/DS$67*100,0)&gt;=$J$8,"Yes","No"),"")))</f>
        <v/>
      </c>
      <c r="DY149" s="57" t="str">
        <f t="shared" si="127"/>
        <v/>
      </c>
      <c r="EA149" s="49" t="str">
        <f t="shared" si="128"/>
        <v/>
      </c>
      <c r="EB149" s="49" t="str">
        <f t="shared" si="128"/>
        <v/>
      </c>
      <c r="EC149" s="49" t="str">
        <f t="shared" si="128"/>
        <v/>
      </c>
      <c r="ED149" s="49" t="str">
        <f t="shared" si="128"/>
        <v/>
      </c>
      <c r="EE149" s="49" t="str">
        <f t="shared" si="128"/>
        <v/>
      </c>
      <c r="EG149" s="49" t="str">
        <f t="shared" si="120"/>
        <v/>
      </c>
      <c r="EH149" s="49" t="str">
        <f t="shared" si="120"/>
        <v/>
      </c>
      <c r="EI149" s="49" t="str">
        <f t="shared" si="120"/>
        <v/>
      </c>
      <c r="EJ149" s="49" t="str">
        <f t="shared" si="120"/>
        <v/>
      </c>
      <c r="EK149" s="49" t="str">
        <f t="shared" si="120"/>
        <v/>
      </c>
      <c r="EL149" s="57" t="str">
        <f t="shared" si="129"/>
        <v/>
      </c>
    </row>
    <row r="150" spans="1:142" ht="15" customHeight="1">
      <c r="A150" s="699"/>
      <c r="B150" s="702"/>
      <c r="C150" s="702"/>
      <c r="D150" s="722"/>
      <c r="E150" s="722"/>
      <c r="F150" s="722"/>
      <c r="G150" s="722"/>
      <c r="H150" s="722"/>
      <c r="I150" s="722"/>
      <c r="J150" s="722"/>
      <c r="K150" s="722"/>
      <c r="L150" s="722"/>
      <c r="M150" s="722"/>
      <c r="N150" s="722"/>
      <c r="O150" s="722"/>
      <c r="P150" s="722"/>
      <c r="Q150" s="722"/>
      <c r="R150" s="722"/>
      <c r="S150" s="722"/>
      <c r="T150" s="722"/>
      <c r="U150" s="722"/>
      <c r="V150" s="722"/>
      <c r="W150" s="722"/>
      <c r="X150" s="722"/>
      <c r="Y150" s="722"/>
      <c r="Z150" s="722"/>
      <c r="AA150" s="722"/>
      <c r="AB150" s="722"/>
      <c r="AC150" s="722"/>
      <c r="AD150" s="722"/>
      <c r="AE150" s="722"/>
      <c r="AF150" s="722"/>
      <c r="AG150" s="722"/>
      <c r="AH150" s="722"/>
      <c r="AI150" s="722"/>
      <c r="AJ150" s="722"/>
      <c r="AK150" s="722"/>
      <c r="AL150" s="722"/>
      <c r="AM150" s="722"/>
      <c r="AN150" s="722"/>
      <c r="AO150" s="722"/>
      <c r="AP150" s="215" t="s">
        <v>30</v>
      </c>
      <c r="AQ150" s="290" t="str">
        <f t="shared" si="114"/>
        <v/>
      </c>
      <c r="AR150" s="215" t="str">
        <f t="shared" si="121"/>
        <v/>
      </c>
      <c r="AS150" s="3"/>
      <c r="AT150" s="49" t="str">
        <f t="shared" ref="AT150:AZ165" si="133">IF(OR(ISBLANK($B150),N(AT$67)=0,N($AP$66)=0),"",IF(OR(COUNTIFS($D150:$AO150,"ABS",$D414:$AO414,AT$68)=AS$332,COUNTIFS($D150:$AO150,"ABS",$D414:$AO414,AT$68)=AS$332,COUNTIFS($D150:$AO150,"ABS",$D414:$AO414,AT$68)=AS$332,COUNTIFS($D150:$AO150,"ABS",$D414:$AO414,AT$68)=AS$332),"ABS",ROUND(MMULT($D414:$AO414,AS$333:AS$370),2)))</f>
        <v/>
      </c>
      <c r="AU150" s="49" t="str">
        <f t="shared" si="133"/>
        <v/>
      </c>
      <c r="AV150" s="49" t="str">
        <f t="shared" si="133"/>
        <v/>
      </c>
      <c r="AW150" s="49" t="str">
        <f t="shared" si="133"/>
        <v/>
      </c>
      <c r="AX150" s="49" t="str">
        <f t="shared" si="133"/>
        <v/>
      </c>
      <c r="AY150" s="49" t="str">
        <f t="shared" si="133"/>
        <v/>
      </c>
      <c r="AZ150" s="49" t="str">
        <f t="shared" si="133"/>
        <v/>
      </c>
      <c r="BA150" s="42"/>
      <c r="BB150" s="49" t="str">
        <f t="shared" si="105"/>
        <v/>
      </c>
      <c r="BC150" s="49" t="str">
        <f t="shared" si="105"/>
        <v/>
      </c>
      <c r="BD150" s="49" t="str">
        <f t="shared" si="105"/>
        <v/>
      </c>
      <c r="BE150" s="49" t="str">
        <f t="shared" si="104"/>
        <v/>
      </c>
      <c r="BF150" s="49" t="str">
        <f t="shared" si="104"/>
        <v/>
      </c>
      <c r="BG150" s="49" t="str">
        <f t="shared" si="104"/>
        <v/>
      </c>
      <c r="BH150" s="49" t="str">
        <f t="shared" si="104"/>
        <v/>
      </c>
      <c r="BI150" s="49" t="str">
        <f t="shared" si="115"/>
        <v/>
      </c>
      <c r="BJ150" s="3"/>
      <c r="BK150" s="49" t="str">
        <f t="shared" ref="BK150:BW165" si="134">IF(OR(ISBLANK($B150),N(BK$67)=0,N($AP$66)=0),"",IF(OR(COUNTIFS($D150:$AO150,"ABS",$D414:$AO414,BK$68)=AZ$332,COUNTIFS($D150:$AO150,"ABS",$D414:$AO414,BK$68)=AZ$332,COUNTIFS($D150:$AO150,"ABS",$D414:$AO414,BK$68)=AZ$332,COUNTIFS($D150:$AO150,"ABS",$D414:$AO414,BK$68)=AZ$332),"ABS",ROUND(MMULT($D414:$AO414,AZ$333:AZ$370),2)))</f>
        <v/>
      </c>
      <c r="BL150" s="49" t="str">
        <f t="shared" si="134"/>
        <v/>
      </c>
      <c r="BM150" s="49" t="str">
        <f t="shared" si="134"/>
        <v/>
      </c>
      <c r="BN150" s="49" t="str">
        <f t="shared" si="134"/>
        <v/>
      </c>
      <c r="BO150" s="49" t="str">
        <f t="shared" si="134"/>
        <v/>
      </c>
      <c r="BP150" s="49" t="str">
        <f t="shared" si="134"/>
        <v/>
      </c>
      <c r="BQ150" s="49" t="str">
        <f t="shared" si="134"/>
        <v/>
      </c>
      <c r="BR150" s="49" t="str">
        <f t="shared" si="134"/>
        <v/>
      </c>
      <c r="BS150" s="49" t="str">
        <f t="shared" si="134"/>
        <v/>
      </c>
      <c r="BT150" s="49" t="str">
        <f t="shared" si="134"/>
        <v/>
      </c>
      <c r="BU150" s="49" t="str">
        <f t="shared" si="134"/>
        <v/>
      </c>
      <c r="BV150" s="49" t="str">
        <f t="shared" si="134"/>
        <v/>
      </c>
      <c r="BW150" s="49" t="str">
        <f t="shared" si="134"/>
        <v/>
      </c>
      <c r="BY150" s="49" t="str">
        <f t="shared" si="113"/>
        <v/>
      </c>
      <c r="BZ150" s="49" t="str">
        <f t="shared" si="113"/>
        <v/>
      </c>
      <c r="CA150" s="49" t="str">
        <f t="shared" si="113"/>
        <v/>
      </c>
      <c r="CB150" s="49" t="str">
        <f t="shared" si="113"/>
        <v/>
      </c>
      <c r="CC150" s="49" t="str">
        <f t="shared" si="113"/>
        <v/>
      </c>
      <c r="CD150" s="49" t="str">
        <f t="shared" si="113"/>
        <v/>
      </c>
      <c r="CE150" s="49" t="str">
        <f t="shared" si="113"/>
        <v/>
      </c>
      <c r="CF150" s="49" t="str">
        <f t="shared" si="112"/>
        <v/>
      </c>
      <c r="CG150" s="49" t="str">
        <f t="shared" si="112"/>
        <v/>
      </c>
      <c r="CH150" s="49" t="str">
        <f t="shared" si="112"/>
        <v/>
      </c>
      <c r="CI150" s="49" t="str">
        <f t="shared" si="112"/>
        <v/>
      </c>
      <c r="CJ150" s="49" t="str">
        <f t="shared" si="112"/>
        <v/>
      </c>
      <c r="CK150" s="49" t="str">
        <f t="shared" si="112"/>
        <v/>
      </c>
      <c r="CL150" s="49" t="str">
        <f t="shared" si="116"/>
        <v/>
      </c>
      <c r="CM150" s="3"/>
      <c r="CN150" s="49" t="str">
        <f t="shared" ref="CN150:CU165" si="135">IF(OR(ISBLANK($B150),N(CN$67)=0,N($AP$66)=0),"",IF(OR(COUNTIFS($D150:$AO150,"ABS",$D414:$AO414,CN$68)=BL$332,COUNTIFS($D150:$AO150,"ABS",$D414:$AO414,CN$68)=BL$332,COUNTIFS($D150:$AO150,"ABS",$D414:$AO414,CN$68)=BL$332,COUNTIFS($D150:$AO150,"ABS",$D414:$AO414,CN$68)=BL$332),"ABS",ROUND(MMULT($D414:$AO414,BL$333:BL$370),2)))</f>
        <v/>
      </c>
      <c r="CO150" s="49" t="str">
        <f t="shared" si="135"/>
        <v/>
      </c>
      <c r="CP150" s="49" t="str">
        <f t="shared" si="135"/>
        <v/>
      </c>
      <c r="CQ150" s="49" t="str">
        <f t="shared" si="135"/>
        <v/>
      </c>
      <c r="CR150" s="49" t="str">
        <f t="shared" si="135"/>
        <v/>
      </c>
      <c r="CS150" s="49" t="str">
        <f t="shared" si="135"/>
        <v/>
      </c>
      <c r="CT150" s="49" t="str">
        <f t="shared" si="135"/>
        <v/>
      </c>
      <c r="CU150" s="49" t="str">
        <f t="shared" si="135"/>
        <v/>
      </c>
      <c r="CW150" s="49" t="str">
        <f t="shared" si="131"/>
        <v/>
      </c>
      <c r="CX150" s="49" t="str">
        <f t="shared" si="131"/>
        <v/>
      </c>
      <c r="CY150" s="49" t="str">
        <f t="shared" si="131"/>
        <v/>
      </c>
      <c r="CZ150" s="49" t="str">
        <f t="shared" si="130"/>
        <v/>
      </c>
      <c r="DA150" s="49" t="str">
        <f t="shared" si="130"/>
        <v/>
      </c>
      <c r="DB150" s="49" t="str">
        <f t="shared" si="130"/>
        <v/>
      </c>
      <c r="DC150" s="49" t="str">
        <f t="shared" si="130"/>
        <v/>
      </c>
      <c r="DD150" s="49" t="str">
        <f t="shared" si="96"/>
        <v/>
      </c>
      <c r="DE150" s="52" t="str">
        <f t="shared" si="117"/>
        <v/>
      </c>
      <c r="DG150" s="49" t="str">
        <f t="shared" ref="DG150:DI165" si="136">IF(OR(ISBLANK($B150),N(DG$67)=0,N($AP$66)=0),"",IF(OR(COUNTIFS($D150:$AO150,"ABS",$D414:$AO414,DG$68)=BT$332,COUNTIFS($D150:$AO150,"ABS",$D414:$AO414,DG$68)=BT$332,COUNTIFS($D150:$AO150,"ABS",$D414:$AO414,DG$68)=BT$332,COUNTIFS($D150:$AO150,"ABS",$D414:$AO414,DG$68)=BT$332),"ABS",ROUND(MMULT($D414:$AO414,BT$333:BT$370),2)))</f>
        <v/>
      </c>
      <c r="DH150" s="49" t="str">
        <f t="shared" si="136"/>
        <v/>
      </c>
      <c r="DI150" s="49" t="str">
        <f t="shared" si="136"/>
        <v/>
      </c>
      <c r="DK150" s="49" t="str">
        <f t="shared" si="118"/>
        <v/>
      </c>
      <c r="DL150" s="49" t="str">
        <f t="shared" si="118"/>
        <v/>
      </c>
      <c r="DM150" s="49" t="str">
        <f t="shared" si="118"/>
        <v/>
      </c>
      <c r="DN150" s="57" t="str">
        <f t="shared" si="119"/>
        <v/>
      </c>
      <c r="DP150" s="49" t="str">
        <f t="shared" ref="DP150:DS165" si="137">IF(OR(ISBLANK($B150),N(DP$67)=0,N($AP$66)=0),"",IF(OR(COUNTIFS($D150:$AO150,"ABS",$D414:$AO414,DP$68)=BW$332,COUNTIFS($D150:$AO150,"ABS",$D414:$AO414,DP$68)=BW$332,COUNTIFS($D150:$AO150,"ABS",$D414:$AO414,DP$68)=BW$332,COUNTIFS($D150:$AO150,"ABS",$D414:$AO414,DP$68)=BW$332),"ABS",ROUND(MMULT($D414:$AO414,BW$333:BW$370),2)))</f>
        <v/>
      </c>
      <c r="DQ150" s="49" t="str">
        <f t="shared" si="137"/>
        <v/>
      </c>
      <c r="DR150" s="49" t="str">
        <f t="shared" si="137"/>
        <v/>
      </c>
      <c r="DS150" s="49" t="str">
        <f t="shared" si="137"/>
        <v/>
      </c>
      <c r="DU150" s="49" t="str">
        <f t="shared" ref="DU150:DX213" si="138">IF(AND(ISBLANK($B150),ISBLANK($C150)),"",IF(AND(N(DP$67)&gt;0,DP150="ABS"),"ABS",IF(AND(N(DP$67)&gt;0,LEN(DP150)&gt;0),IF(ROUND(DP150/DP$67*100,0)&gt;=$J$8,"Yes","No"),"")))</f>
        <v/>
      </c>
      <c r="DV150" s="49" t="str">
        <f t="shared" si="138"/>
        <v/>
      </c>
      <c r="DW150" s="49" t="str">
        <f t="shared" si="138"/>
        <v/>
      </c>
      <c r="DX150" s="49" t="str">
        <f t="shared" si="132"/>
        <v/>
      </c>
      <c r="DY150" s="57" t="str">
        <f t="shared" si="127"/>
        <v/>
      </c>
      <c r="EA150" s="49" t="str">
        <f t="shared" ref="EA150:EE165" si="139">IF(OR(ISBLANK($B150),N(EA$67)=0,N($AP$66)=0),"",IF(OR(COUNTIFS($D150:$AO150,"ABS",$D414:$AO414,EA$68)=CA$332,COUNTIFS($D150:$AO150,"ABS",$D414:$AO414,EA$68)=CA$332,COUNTIFS($D150:$AO150,"ABS",$D414:$AO414,EA$68)=CA$332,COUNTIFS($D150:$AO150,"ABS",$D414:$AO414,EA$68)=CA$332),"ABS",ROUND(MMULT($D414:$AO414,CA$333:CA$370),2)))</f>
        <v/>
      </c>
      <c r="EB150" s="49" t="str">
        <f t="shared" si="139"/>
        <v/>
      </c>
      <c r="EC150" s="49" t="str">
        <f t="shared" si="139"/>
        <v/>
      </c>
      <c r="ED150" s="49" t="str">
        <f t="shared" si="139"/>
        <v/>
      </c>
      <c r="EE150" s="49" t="str">
        <f t="shared" si="139"/>
        <v/>
      </c>
      <c r="EG150" s="49" t="str">
        <f t="shared" si="120"/>
        <v/>
      </c>
      <c r="EH150" s="49" t="str">
        <f t="shared" si="120"/>
        <v/>
      </c>
      <c r="EI150" s="49" t="str">
        <f t="shared" si="120"/>
        <v/>
      </c>
      <c r="EJ150" s="49" t="str">
        <f t="shared" si="120"/>
        <v/>
      </c>
      <c r="EK150" s="49" t="str">
        <f t="shared" si="120"/>
        <v/>
      </c>
      <c r="EL150" s="57" t="str">
        <f t="shared" si="129"/>
        <v/>
      </c>
    </row>
    <row r="151" spans="1:142" ht="15" customHeight="1">
      <c r="A151" s="699"/>
      <c r="B151" s="702"/>
      <c r="C151" s="702"/>
      <c r="D151" s="722"/>
      <c r="E151" s="722"/>
      <c r="F151" s="722"/>
      <c r="G151" s="722"/>
      <c r="H151" s="722"/>
      <c r="I151" s="722"/>
      <c r="J151" s="722"/>
      <c r="K151" s="722"/>
      <c r="L151" s="722"/>
      <c r="M151" s="722"/>
      <c r="N151" s="722"/>
      <c r="O151" s="722"/>
      <c r="P151" s="722"/>
      <c r="Q151" s="722"/>
      <c r="R151" s="722"/>
      <c r="S151" s="722"/>
      <c r="T151" s="722"/>
      <c r="U151" s="722"/>
      <c r="V151" s="722"/>
      <c r="W151" s="722"/>
      <c r="X151" s="722"/>
      <c r="Y151" s="722"/>
      <c r="Z151" s="722"/>
      <c r="AA151" s="722"/>
      <c r="AB151" s="722"/>
      <c r="AC151" s="722"/>
      <c r="AD151" s="722"/>
      <c r="AE151" s="722"/>
      <c r="AF151" s="722"/>
      <c r="AG151" s="722"/>
      <c r="AH151" s="722"/>
      <c r="AI151" s="722"/>
      <c r="AJ151" s="722"/>
      <c r="AK151" s="722"/>
      <c r="AL151" s="722"/>
      <c r="AM151" s="722"/>
      <c r="AN151" s="722"/>
      <c r="AO151" s="722"/>
      <c r="AP151" s="215" t="s">
        <v>30</v>
      </c>
      <c r="AQ151" s="290" t="str">
        <f t="shared" si="114"/>
        <v/>
      </c>
      <c r="AR151" s="215" t="str">
        <f t="shared" si="121"/>
        <v/>
      </c>
      <c r="AS151" s="3"/>
      <c r="AT151" s="49" t="str">
        <f t="shared" si="133"/>
        <v/>
      </c>
      <c r="AU151" s="49" t="str">
        <f t="shared" si="133"/>
        <v/>
      </c>
      <c r="AV151" s="49" t="str">
        <f t="shared" si="133"/>
        <v/>
      </c>
      <c r="AW151" s="49" t="str">
        <f t="shared" si="133"/>
        <v/>
      </c>
      <c r="AX151" s="49" t="str">
        <f t="shared" si="133"/>
        <v/>
      </c>
      <c r="AY151" s="49" t="str">
        <f t="shared" si="133"/>
        <v/>
      </c>
      <c r="AZ151" s="49" t="str">
        <f t="shared" si="133"/>
        <v/>
      </c>
      <c r="BA151" s="42"/>
      <c r="BB151" s="49" t="str">
        <f t="shared" si="105"/>
        <v/>
      </c>
      <c r="BC151" s="49" t="str">
        <f t="shared" si="105"/>
        <v/>
      </c>
      <c r="BD151" s="49" t="str">
        <f t="shared" si="105"/>
        <v/>
      </c>
      <c r="BE151" s="49" t="str">
        <f t="shared" si="104"/>
        <v/>
      </c>
      <c r="BF151" s="49" t="str">
        <f t="shared" si="104"/>
        <v/>
      </c>
      <c r="BG151" s="49" t="str">
        <f t="shared" si="104"/>
        <v/>
      </c>
      <c r="BH151" s="49" t="str">
        <f t="shared" si="104"/>
        <v/>
      </c>
      <c r="BI151" s="49" t="str">
        <f t="shared" si="115"/>
        <v/>
      </c>
      <c r="BJ151" s="3"/>
      <c r="BK151" s="49" t="str">
        <f t="shared" si="134"/>
        <v/>
      </c>
      <c r="BL151" s="49" t="str">
        <f t="shared" si="134"/>
        <v/>
      </c>
      <c r="BM151" s="49" t="str">
        <f t="shared" si="134"/>
        <v/>
      </c>
      <c r="BN151" s="49" t="str">
        <f t="shared" si="134"/>
        <v/>
      </c>
      <c r="BO151" s="49" t="str">
        <f t="shared" si="134"/>
        <v/>
      </c>
      <c r="BP151" s="49" t="str">
        <f t="shared" si="134"/>
        <v/>
      </c>
      <c r="BQ151" s="49" t="str">
        <f t="shared" si="134"/>
        <v/>
      </c>
      <c r="BR151" s="49" t="str">
        <f t="shared" si="134"/>
        <v/>
      </c>
      <c r="BS151" s="49" t="str">
        <f t="shared" si="134"/>
        <v/>
      </c>
      <c r="BT151" s="49" t="str">
        <f t="shared" si="134"/>
        <v/>
      </c>
      <c r="BU151" s="49" t="str">
        <f t="shared" si="134"/>
        <v/>
      </c>
      <c r="BV151" s="49" t="str">
        <f t="shared" si="134"/>
        <v/>
      </c>
      <c r="BW151" s="49" t="str">
        <f t="shared" si="134"/>
        <v/>
      </c>
      <c r="BY151" s="49" t="str">
        <f t="shared" si="113"/>
        <v/>
      </c>
      <c r="BZ151" s="49" t="str">
        <f t="shared" si="113"/>
        <v/>
      </c>
      <c r="CA151" s="49" t="str">
        <f t="shared" si="113"/>
        <v/>
      </c>
      <c r="CB151" s="49" t="str">
        <f t="shared" si="113"/>
        <v/>
      </c>
      <c r="CC151" s="49" t="str">
        <f t="shared" si="113"/>
        <v/>
      </c>
      <c r="CD151" s="49" t="str">
        <f t="shared" si="113"/>
        <v/>
      </c>
      <c r="CE151" s="49" t="str">
        <f t="shared" si="113"/>
        <v/>
      </c>
      <c r="CF151" s="49" t="str">
        <f t="shared" si="112"/>
        <v/>
      </c>
      <c r="CG151" s="49" t="str">
        <f t="shared" si="112"/>
        <v/>
      </c>
      <c r="CH151" s="49" t="str">
        <f t="shared" si="112"/>
        <v/>
      </c>
      <c r="CI151" s="49" t="str">
        <f t="shared" si="112"/>
        <v/>
      </c>
      <c r="CJ151" s="49" t="str">
        <f t="shared" si="112"/>
        <v/>
      </c>
      <c r="CK151" s="49" t="str">
        <f t="shared" si="112"/>
        <v/>
      </c>
      <c r="CL151" s="49" t="str">
        <f t="shared" si="116"/>
        <v/>
      </c>
      <c r="CM151" s="3"/>
      <c r="CN151" s="49" t="str">
        <f t="shared" si="135"/>
        <v/>
      </c>
      <c r="CO151" s="49" t="str">
        <f t="shared" si="135"/>
        <v/>
      </c>
      <c r="CP151" s="49" t="str">
        <f t="shared" si="135"/>
        <v/>
      </c>
      <c r="CQ151" s="49" t="str">
        <f t="shared" si="135"/>
        <v/>
      </c>
      <c r="CR151" s="49" t="str">
        <f t="shared" si="135"/>
        <v/>
      </c>
      <c r="CS151" s="49" t="str">
        <f t="shared" si="135"/>
        <v/>
      </c>
      <c r="CT151" s="49" t="str">
        <f t="shared" si="135"/>
        <v/>
      </c>
      <c r="CU151" s="49" t="str">
        <f t="shared" si="135"/>
        <v/>
      </c>
      <c r="CW151" s="49" t="str">
        <f t="shared" si="131"/>
        <v/>
      </c>
      <c r="CX151" s="49" t="str">
        <f t="shared" si="131"/>
        <v/>
      </c>
      <c r="CY151" s="49" t="str">
        <f t="shared" si="131"/>
        <v/>
      </c>
      <c r="CZ151" s="49" t="str">
        <f t="shared" si="130"/>
        <v/>
      </c>
      <c r="DA151" s="49" t="str">
        <f t="shared" si="130"/>
        <v/>
      </c>
      <c r="DB151" s="49" t="str">
        <f t="shared" si="130"/>
        <v/>
      </c>
      <c r="DC151" s="49" t="str">
        <f t="shared" si="130"/>
        <v/>
      </c>
      <c r="DD151" s="49" t="str">
        <f t="shared" si="96"/>
        <v/>
      </c>
      <c r="DE151" s="52" t="str">
        <f t="shared" si="117"/>
        <v/>
      </c>
      <c r="DG151" s="49" t="str">
        <f t="shared" si="136"/>
        <v/>
      </c>
      <c r="DH151" s="49" t="str">
        <f t="shared" si="136"/>
        <v/>
      </c>
      <c r="DI151" s="49" t="str">
        <f t="shared" si="136"/>
        <v/>
      </c>
      <c r="DK151" s="49" t="str">
        <f t="shared" si="118"/>
        <v/>
      </c>
      <c r="DL151" s="49" t="str">
        <f t="shared" si="118"/>
        <v/>
      </c>
      <c r="DM151" s="49" t="str">
        <f t="shared" si="118"/>
        <v/>
      </c>
      <c r="DN151" s="57" t="str">
        <f t="shared" si="119"/>
        <v/>
      </c>
      <c r="DP151" s="49" t="str">
        <f t="shared" si="137"/>
        <v/>
      </c>
      <c r="DQ151" s="49" t="str">
        <f t="shared" si="137"/>
        <v/>
      </c>
      <c r="DR151" s="49" t="str">
        <f t="shared" si="137"/>
        <v/>
      </c>
      <c r="DS151" s="49" t="str">
        <f t="shared" si="137"/>
        <v/>
      </c>
      <c r="DU151" s="49" t="str">
        <f t="shared" si="138"/>
        <v/>
      </c>
      <c r="DV151" s="49" t="str">
        <f t="shared" si="138"/>
        <v/>
      </c>
      <c r="DW151" s="49" t="str">
        <f t="shared" si="138"/>
        <v/>
      </c>
      <c r="DX151" s="49" t="str">
        <f t="shared" si="132"/>
        <v/>
      </c>
      <c r="DY151" s="57" t="str">
        <f t="shared" si="127"/>
        <v/>
      </c>
      <c r="EA151" s="49" t="str">
        <f t="shared" si="139"/>
        <v/>
      </c>
      <c r="EB151" s="49" t="str">
        <f t="shared" si="139"/>
        <v/>
      </c>
      <c r="EC151" s="49" t="str">
        <f t="shared" si="139"/>
        <v/>
      </c>
      <c r="ED151" s="49" t="str">
        <f t="shared" si="139"/>
        <v/>
      </c>
      <c r="EE151" s="49" t="str">
        <f t="shared" si="139"/>
        <v/>
      </c>
      <c r="EG151" s="49" t="str">
        <f t="shared" si="120"/>
        <v/>
      </c>
      <c r="EH151" s="49" t="str">
        <f t="shared" si="120"/>
        <v/>
      </c>
      <c r="EI151" s="49" t="str">
        <f t="shared" si="120"/>
        <v/>
      </c>
      <c r="EJ151" s="49" t="str">
        <f t="shared" si="120"/>
        <v/>
      </c>
      <c r="EK151" s="49" t="str">
        <f t="shared" si="120"/>
        <v/>
      </c>
      <c r="EL151" s="57" t="str">
        <f t="shared" si="129"/>
        <v/>
      </c>
    </row>
    <row r="152" spans="1:142" ht="15" customHeight="1">
      <c r="A152" s="699"/>
      <c r="B152" s="702"/>
      <c r="C152" s="702"/>
      <c r="D152" s="722"/>
      <c r="E152" s="722"/>
      <c r="F152" s="722"/>
      <c r="G152" s="722"/>
      <c r="H152" s="722"/>
      <c r="I152" s="722"/>
      <c r="J152" s="722"/>
      <c r="K152" s="722"/>
      <c r="L152" s="722"/>
      <c r="M152" s="722"/>
      <c r="N152" s="722"/>
      <c r="O152" s="722"/>
      <c r="P152" s="722"/>
      <c r="Q152" s="722"/>
      <c r="R152" s="722"/>
      <c r="S152" s="722"/>
      <c r="T152" s="722"/>
      <c r="U152" s="722"/>
      <c r="V152" s="722"/>
      <c r="W152" s="722"/>
      <c r="X152" s="722"/>
      <c r="Y152" s="722"/>
      <c r="Z152" s="722"/>
      <c r="AA152" s="722"/>
      <c r="AB152" s="722"/>
      <c r="AC152" s="722"/>
      <c r="AD152" s="722"/>
      <c r="AE152" s="722"/>
      <c r="AF152" s="722"/>
      <c r="AG152" s="722"/>
      <c r="AH152" s="722"/>
      <c r="AI152" s="722"/>
      <c r="AJ152" s="722"/>
      <c r="AK152" s="722"/>
      <c r="AL152" s="722"/>
      <c r="AM152" s="722"/>
      <c r="AN152" s="722"/>
      <c r="AO152" s="722"/>
      <c r="AP152" s="215" t="s">
        <v>30</v>
      </c>
      <c r="AQ152" s="290" t="str">
        <f t="shared" si="114"/>
        <v/>
      </c>
      <c r="AR152" s="215" t="str">
        <f t="shared" si="121"/>
        <v/>
      </c>
      <c r="AS152" s="3"/>
      <c r="AT152" s="49" t="str">
        <f t="shared" si="133"/>
        <v/>
      </c>
      <c r="AU152" s="49" t="str">
        <f t="shared" si="133"/>
        <v/>
      </c>
      <c r="AV152" s="49" t="str">
        <f t="shared" si="133"/>
        <v/>
      </c>
      <c r="AW152" s="49" t="str">
        <f t="shared" si="133"/>
        <v/>
      </c>
      <c r="AX152" s="49" t="str">
        <f t="shared" si="133"/>
        <v/>
      </c>
      <c r="AY152" s="49" t="str">
        <f t="shared" si="133"/>
        <v/>
      </c>
      <c r="AZ152" s="49" t="str">
        <f t="shared" si="133"/>
        <v/>
      </c>
      <c r="BA152" s="42"/>
      <c r="BB152" s="49" t="str">
        <f t="shared" si="105"/>
        <v/>
      </c>
      <c r="BC152" s="49" t="str">
        <f t="shared" si="105"/>
        <v/>
      </c>
      <c r="BD152" s="49" t="str">
        <f t="shared" si="105"/>
        <v/>
      </c>
      <c r="BE152" s="49" t="str">
        <f t="shared" si="104"/>
        <v/>
      </c>
      <c r="BF152" s="49" t="str">
        <f t="shared" si="104"/>
        <v/>
      </c>
      <c r="BG152" s="49" t="str">
        <f t="shared" si="104"/>
        <v/>
      </c>
      <c r="BH152" s="49" t="str">
        <f t="shared" si="104"/>
        <v/>
      </c>
      <c r="BI152" s="49" t="str">
        <f t="shared" si="115"/>
        <v/>
      </c>
      <c r="BJ152" s="3"/>
      <c r="BK152" s="49" t="str">
        <f t="shared" si="134"/>
        <v/>
      </c>
      <c r="BL152" s="49" t="str">
        <f t="shared" si="134"/>
        <v/>
      </c>
      <c r="BM152" s="49" t="str">
        <f t="shared" si="134"/>
        <v/>
      </c>
      <c r="BN152" s="49" t="str">
        <f t="shared" si="134"/>
        <v/>
      </c>
      <c r="BO152" s="49" t="str">
        <f t="shared" si="134"/>
        <v/>
      </c>
      <c r="BP152" s="49" t="str">
        <f t="shared" si="134"/>
        <v/>
      </c>
      <c r="BQ152" s="49" t="str">
        <f t="shared" si="134"/>
        <v/>
      </c>
      <c r="BR152" s="49" t="str">
        <f t="shared" si="134"/>
        <v/>
      </c>
      <c r="BS152" s="49" t="str">
        <f t="shared" si="134"/>
        <v/>
      </c>
      <c r="BT152" s="49" t="str">
        <f t="shared" si="134"/>
        <v/>
      </c>
      <c r="BU152" s="49" t="str">
        <f t="shared" si="134"/>
        <v/>
      </c>
      <c r="BV152" s="49" t="str">
        <f t="shared" si="134"/>
        <v/>
      </c>
      <c r="BW152" s="49" t="str">
        <f t="shared" si="134"/>
        <v/>
      </c>
      <c r="BY152" s="49" t="str">
        <f t="shared" si="113"/>
        <v/>
      </c>
      <c r="BZ152" s="49" t="str">
        <f t="shared" si="113"/>
        <v/>
      </c>
      <c r="CA152" s="49" t="str">
        <f t="shared" si="113"/>
        <v/>
      </c>
      <c r="CB152" s="49" t="str">
        <f t="shared" si="113"/>
        <v/>
      </c>
      <c r="CC152" s="49" t="str">
        <f t="shared" si="113"/>
        <v/>
      </c>
      <c r="CD152" s="49" t="str">
        <f t="shared" si="113"/>
        <v/>
      </c>
      <c r="CE152" s="49" t="str">
        <f t="shared" si="113"/>
        <v/>
      </c>
      <c r="CF152" s="49" t="str">
        <f t="shared" si="112"/>
        <v/>
      </c>
      <c r="CG152" s="49" t="str">
        <f t="shared" si="112"/>
        <v/>
      </c>
      <c r="CH152" s="49" t="str">
        <f t="shared" si="112"/>
        <v/>
      </c>
      <c r="CI152" s="49" t="str">
        <f t="shared" si="112"/>
        <v/>
      </c>
      <c r="CJ152" s="49" t="str">
        <f t="shared" si="112"/>
        <v/>
      </c>
      <c r="CK152" s="49" t="str">
        <f t="shared" si="112"/>
        <v/>
      </c>
      <c r="CL152" s="49" t="str">
        <f t="shared" si="116"/>
        <v/>
      </c>
      <c r="CM152" s="3"/>
      <c r="CN152" s="49" t="str">
        <f t="shared" si="135"/>
        <v/>
      </c>
      <c r="CO152" s="49" t="str">
        <f t="shared" si="135"/>
        <v/>
      </c>
      <c r="CP152" s="49" t="str">
        <f t="shared" si="135"/>
        <v/>
      </c>
      <c r="CQ152" s="49" t="str">
        <f t="shared" si="135"/>
        <v/>
      </c>
      <c r="CR152" s="49" t="str">
        <f t="shared" si="135"/>
        <v/>
      </c>
      <c r="CS152" s="49" t="str">
        <f t="shared" si="135"/>
        <v/>
      </c>
      <c r="CT152" s="49" t="str">
        <f t="shared" si="135"/>
        <v/>
      </c>
      <c r="CU152" s="49" t="str">
        <f t="shared" si="135"/>
        <v/>
      </c>
      <c r="CW152" s="49" t="str">
        <f t="shared" si="131"/>
        <v/>
      </c>
      <c r="CX152" s="49" t="str">
        <f t="shared" si="131"/>
        <v/>
      </c>
      <c r="CY152" s="49" t="str">
        <f t="shared" si="131"/>
        <v/>
      </c>
      <c r="CZ152" s="49" t="str">
        <f t="shared" si="130"/>
        <v/>
      </c>
      <c r="DA152" s="49" t="str">
        <f t="shared" si="130"/>
        <v/>
      </c>
      <c r="DB152" s="49" t="str">
        <f t="shared" si="130"/>
        <v/>
      </c>
      <c r="DC152" s="49" t="str">
        <f t="shared" si="130"/>
        <v/>
      </c>
      <c r="DD152" s="49" t="str">
        <f t="shared" si="96"/>
        <v/>
      </c>
      <c r="DE152" s="52" t="str">
        <f t="shared" si="117"/>
        <v/>
      </c>
      <c r="DG152" s="49" t="str">
        <f t="shared" si="136"/>
        <v/>
      </c>
      <c r="DH152" s="49" t="str">
        <f t="shared" si="136"/>
        <v/>
      </c>
      <c r="DI152" s="49" t="str">
        <f t="shared" si="136"/>
        <v/>
      </c>
      <c r="DK152" s="49" t="str">
        <f t="shared" si="118"/>
        <v/>
      </c>
      <c r="DL152" s="49" t="str">
        <f t="shared" si="118"/>
        <v/>
      </c>
      <c r="DM152" s="49" t="str">
        <f t="shared" si="118"/>
        <v/>
      </c>
      <c r="DN152" s="57" t="str">
        <f t="shared" si="119"/>
        <v/>
      </c>
      <c r="DP152" s="49" t="str">
        <f t="shared" si="137"/>
        <v/>
      </c>
      <c r="DQ152" s="49" t="str">
        <f t="shared" si="137"/>
        <v/>
      </c>
      <c r="DR152" s="49" t="str">
        <f t="shared" si="137"/>
        <v/>
      </c>
      <c r="DS152" s="49" t="str">
        <f t="shared" si="137"/>
        <v/>
      </c>
      <c r="DU152" s="49" t="str">
        <f t="shared" si="138"/>
        <v/>
      </c>
      <c r="DV152" s="49" t="str">
        <f t="shared" si="138"/>
        <v/>
      </c>
      <c r="DW152" s="49" t="str">
        <f t="shared" si="138"/>
        <v/>
      </c>
      <c r="DX152" s="49" t="str">
        <f t="shared" si="132"/>
        <v/>
      </c>
      <c r="DY152" s="57" t="str">
        <f t="shared" si="127"/>
        <v/>
      </c>
      <c r="EA152" s="49" t="str">
        <f t="shared" si="139"/>
        <v/>
      </c>
      <c r="EB152" s="49" t="str">
        <f t="shared" si="139"/>
        <v/>
      </c>
      <c r="EC152" s="49" t="str">
        <f t="shared" si="139"/>
        <v/>
      </c>
      <c r="ED152" s="49" t="str">
        <f t="shared" si="139"/>
        <v/>
      </c>
      <c r="EE152" s="49" t="str">
        <f t="shared" si="139"/>
        <v/>
      </c>
      <c r="EG152" s="49" t="str">
        <f t="shared" si="120"/>
        <v/>
      </c>
      <c r="EH152" s="49" t="str">
        <f t="shared" si="120"/>
        <v/>
      </c>
      <c r="EI152" s="49" t="str">
        <f t="shared" si="120"/>
        <v/>
      </c>
      <c r="EJ152" s="49" t="str">
        <f t="shared" si="120"/>
        <v/>
      </c>
      <c r="EK152" s="49" t="str">
        <f t="shared" si="120"/>
        <v/>
      </c>
      <c r="EL152" s="57" t="str">
        <f t="shared" si="129"/>
        <v/>
      </c>
    </row>
    <row r="153" spans="1:142" ht="15" customHeight="1">
      <c r="A153" s="699"/>
      <c r="B153" s="702"/>
      <c r="C153" s="702"/>
      <c r="D153" s="722"/>
      <c r="E153" s="722"/>
      <c r="F153" s="722"/>
      <c r="G153" s="722"/>
      <c r="H153" s="722"/>
      <c r="I153" s="722"/>
      <c r="J153" s="722"/>
      <c r="K153" s="722"/>
      <c r="L153" s="722"/>
      <c r="M153" s="722"/>
      <c r="N153" s="722"/>
      <c r="O153" s="722"/>
      <c r="P153" s="722"/>
      <c r="Q153" s="722"/>
      <c r="R153" s="722"/>
      <c r="S153" s="722"/>
      <c r="T153" s="722"/>
      <c r="U153" s="722"/>
      <c r="V153" s="722"/>
      <c r="W153" s="722"/>
      <c r="X153" s="722"/>
      <c r="Y153" s="722"/>
      <c r="Z153" s="722"/>
      <c r="AA153" s="722"/>
      <c r="AB153" s="722"/>
      <c r="AC153" s="722"/>
      <c r="AD153" s="722"/>
      <c r="AE153" s="722"/>
      <c r="AF153" s="722"/>
      <c r="AG153" s="722"/>
      <c r="AH153" s="722"/>
      <c r="AI153" s="722"/>
      <c r="AJ153" s="722"/>
      <c r="AK153" s="722"/>
      <c r="AL153" s="722"/>
      <c r="AM153" s="722"/>
      <c r="AN153" s="722"/>
      <c r="AO153" s="722"/>
      <c r="AP153" s="215" t="s">
        <v>30</v>
      </c>
      <c r="AQ153" s="290" t="str">
        <f t="shared" si="114"/>
        <v/>
      </c>
      <c r="AR153" s="215" t="str">
        <f t="shared" si="121"/>
        <v/>
      </c>
      <c r="AS153" s="3"/>
      <c r="AT153" s="49" t="str">
        <f t="shared" si="133"/>
        <v/>
      </c>
      <c r="AU153" s="49" t="str">
        <f t="shared" si="133"/>
        <v/>
      </c>
      <c r="AV153" s="49" t="str">
        <f t="shared" si="133"/>
        <v/>
      </c>
      <c r="AW153" s="49" t="str">
        <f t="shared" si="133"/>
        <v/>
      </c>
      <c r="AX153" s="49" t="str">
        <f t="shared" si="133"/>
        <v/>
      </c>
      <c r="AY153" s="49" t="str">
        <f t="shared" si="133"/>
        <v/>
      </c>
      <c r="AZ153" s="49" t="str">
        <f t="shared" si="133"/>
        <v/>
      </c>
      <c r="BA153" s="42"/>
      <c r="BB153" s="49" t="str">
        <f t="shared" si="105"/>
        <v/>
      </c>
      <c r="BC153" s="49" t="str">
        <f t="shared" si="105"/>
        <v/>
      </c>
      <c r="BD153" s="49" t="str">
        <f t="shared" si="105"/>
        <v/>
      </c>
      <c r="BE153" s="49" t="str">
        <f t="shared" si="104"/>
        <v/>
      </c>
      <c r="BF153" s="49" t="str">
        <f t="shared" si="104"/>
        <v/>
      </c>
      <c r="BG153" s="49" t="str">
        <f t="shared" si="104"/>
        <v/>
      </c>
      <c r="BH153" s="49" t="str">
        <f t="shared" si="104"/>
        <v/>
      </c>
      <c r="BI153" s="49" t="str">
        <f t="shared" si="115"/>
        <v/>
      </c>
      <c r="BJ153" s="3"/>
      <c r="BK153" s="49" t="str">
        <f t="shared" si="134"/>
        <v/>
      </c>
      <c r="BL153" s="49" t="str">
        <f t="shared" si="134"/>
        <v/>
      </c>
      <c r="BM153" s="49" t="str">
        <f t="shared" si="134"/>
        <v/>
      </c>
      <c r="BN153" s="49" t="str">
        <f t="shared" si="134"/>
        <v/>
      </c>
      <c r="BO153" s="49" t="str">
        <f t="shared" si="134"/>
        <v/>
      </c>
      <c r="BP153" s="49" t="str">
        <f t="shared" si="134"/>
        <v/>
      </c>
      <c r="BQ153" s="49" t="str">
        <f t="shared" si="134"/>
        <v/>
      </c>
      <c r="BR153" s="49" t="str">
        <f t="shared" si="134"/>
        <v/>
      </c>
      <c r="BS153" s="49" t="str">
        <f t="shared" si="134"/>
        <v/>
      </c>
      <c r="BT153" s="49" t="str">
        <f t="shared" si="134"/>
        <v/>
      </c>
      <c r="BU153" s="49" t="str">
        <f t="shared" si="134"/>
        <v/>
      </c>
      <c r="BV153" s="49" t="str">
        <f t="shared" si="134"/>
        <v/>
      </c>
      <c r="BW153" s="49" t="str">
        <f t="shared" si="134"/>
        <v/>
      </c>
      <c r="BY153" s="49" t="str">
        <f t="shared" si="113"/>
        <v/>
      </c>
      <c r="BZ153" s="49" t="str">
        <f t="shared" si="113"/>
        <v/>
      </c>
      <c r="CA153" s="49" t="str">
        <f t="shared" si="113"/>
        <v/>
      </c>
      <c r="CB153" s="49" t="str">
        <f t="shared" si="113"/>
        <v/>
      </c>
      <c r="CC153" s="49" t="str">
        <f t="shared" si="113"/>
        <v/>
      </c>
      <c r="CD153" s="49" t="str">
        <f t="shared" si="113"/>
        <v/>
      </c>
      <c r="CE153" s="49" t="str">
        <f t="shared" si="113"/>
        <v/>
      </c>
      <c r="CF153" s="49" t="str">
        <f t="shared" si="112"/>
        <v/>
      </c>
      <c r="CG153" s="49" t="str">
        <f t="shared" si="112"/>
        <v/>
      </c>
      <c r="CH153" s="49" t="str">
        <f t="shared" si="112"/>
        <v/>
      </c>
      <c r="CI153" s="49" t="str">
        <f t="shared" si="112"/>
        <v/>
      </c>
      <c r="CJ153" s="49" t="str">
        <f t="shared" si="112"/>
        <v/>
      </c>
      <c r="CK153" s="49" t="str">
        <f t="shared" si="112"/>
        <v/>
      </c>
      <c r="CL153" s="49" t="str">
        <f t="shared" si="116"/>
        <v/>
      </c>
      <c r="CM153" s="3"/>
      <c r="CN153" s="49" t="str">
        <f t="shared" si="135"/>
        <v/>
      </c>
      <c r="CO153" s="49" t="str">
        <f t="shared" si="135"/>
        <v/>
      </c>
      <c r="CP153" s="49" t="str">
        <f t="shared" si="135"/>
        <v/>
      </c>
      <c r="CQ153" s="49" t="str">
        <f t="shared" si="135"/>
        <v/>
      </c>
      <c r="CR153" s="49" t="str">
        <f t="shared" si="135"/>
        <v/>
      </c>
      <c r="CS153" s="49" t="str">
        <f t="shared" si="135"/>
        <v/>
      </c>
      <c r="CT153" s="49" t="str">
        <f t="shared" si="135"/>
        <v/>
      </c>
      <c r="CU153" s="49" t="str">
        <f t="shared" si="135"/>
        <v/>
      </c>
      <c r="CW153" s="49" t="str">
        <f t="shared" si="131"/>
        <v/>
      </c>
      <c r="CX153" s="49" t="str">
        <f t="shared" si="131"/>
        <v/>
      </c>
      <c r="CY153" s="49" t="str">
        <f t="shared" si="131"/>
        <v/>
      </c>
      <c r="CZ153" s="49" t="str">
        <f t="shared" si="130"/>
        <v/>
      </c>
      <c r="DA153" s="49" t="str">
        <f t="shared" si="130"/>
        <v/>
      </c>
      <c r="DB153" s="49" t="str">
        <f t="shared" si="130"/>
        <v/>
      </c>
      <c r="DC153" s="49" t="str">
        <f t="shared" si="130"/>
        <v/>
      </c>
      <c r="DD153" s="49" t="str">
        <f t="shared" si="96"/>
        <v/>
      </c>
      <c r="DE153" s="52" t="str">
        <f t="shared" si="117"/>
        <v/>
      </c>
      <c r="DG153" s="49" t="str">
        <f t="shared" si="136"/>
        <v/>
      </c>
      <c r="DH153" s="49" t="str">
        <f t="shared" si="136"/>
        <v/>
      </c>
      <c r="DI153" s="49" t="str">
        <f t="shared" si="136"/>
        <v/>
      </c>
      <c r="DK153" s="49" t="str">
        <f t="shared" si="118"/>
        <v/>
      </c>
      <c r="DL153" s="49" t="str">
        <f t="shared" si="118"/>
        <v/>
      </c>
      <c r="DM153" s="49" t="str">
        <f t="shared" si="118"/>
        <v/>
      </c>
      <c r="DN153" s="57" t="str">
        <f t="shared" si="119"/>
        <v/>
      </c>
      <c r="DP153" s="49" t="str">
        <f t="shared" si="137"/>
        <v/>
      </c>
      <c r="DQ153" s="49" t="str">
        <f t="shared" si="137"/>
        <v/>
      </c>
      <c r="DR153" s="49" t="str">
        <f t="shared" si="137"/>
        <v/>
      </c>
      <c r="DS153" s="49" t="str">
        <f t="shared" si="137"/>
        <v/>
      </c>
      <c r="DU153" s="49" t="str">
        <f t="shared" si="138"/>
        <v/>
      </c>
      <c r="DV153" s="49" t="str">
        <f t="shared" si="138"/>
        <v/>
      </c>
      <c r="DW153" s="49" t="str">
        <f t="shared" si="138"/>
        <v/>
      </c>
      <c r="DX153" s="49" t="str">
        <f t="shared" si="132"/>
        <v/>
      </c>
      <c r="DY153" s="57" t="str">
        <f t="shared" si="127"/>
        <v/>
      </c>
      <c r="EA153" s="49" t="str">
        <f t="shared" si="139"/>
        <v/>
      </c>
      <c r="EB153" s="49" t="str">
        <f t="shared" si="139"/>
        <v/>
      </c>
      <c r="EC153" s="49" t="str">
        <f t="shared" si="139"/>
        <v/>
      </c>
      <c r="ED153" s="49" t="str">
        <f t="shared" si="139"/>
        <v/>
      </c>
      <c r="EE153" s="49" t="str">
        <f t="shared" si="139"/>
        <v/>
      </c>
      <c r="EG153" s="49" t="str">
        <f t="shared" si="120"/>
        <v/>
      </c>
      <c r="EH153" s="49" t="str">
        <f t="shared" si="120"/>
        <v/>
      </c>
      <c r="EI153" s="49" t="str">
        <f t="shared" si="120"/>
        <v/>
      </c>
      <c r="EJ153" s="49" t="str">
        <f t="shared" si="120"/>
        <v/>
      </c>
      <c r="EK153" s="49" t="str">
        <f t="shared" si="120"/>
        <v/>
      </c>
      <c r="EL153" s="57" t="str">
        <f t="shared" si="129"/>
        <v/>
      </c>
    </row>
    <row r="154" spans="1:142" ht="15" customHeight="1">
      <c r="A154" s="699"/>
      <c r="B154" s="702"/>
      <c r="C154" s="702"/>
      <c r="D154" s="722"/>
      <c r="E154" s="722"/>
      <c r="F154" s="722"/>
      <c r="G154" s="722"/>
      <c r="H154" s="722"/>
      <c r="I154" s="722"/>
      <c r="J154" s="722"/>
      <c r="K154" s="722"/>
      <c r="L154" s="722"/>
      <c r="M154" s="722"/>
      <c r="N154" s="722"/>
      <c r="O154" s="722"/>
      <c r="P154" s="722"/>
      <c r="Q154" s="722"/>
      <c r="R154" s="722"/>
      <c r="S154" s="722"/>
      <c r="T154" s="722"/>
      <c r="U154" s="722"/>
      <c r="V154" s="722"/>
      <c r="W154" s="722"/>
      <c r="X154" s="722"/>
      <c r="Y154" s="722"/>
      <c r="Z154" s="722"/>
      <c r="AA154" s="722"/>
      <c r="AB154" s="722"/>
      <c r="AC154" s="722"/>
      <c r="AD154" s="722"/>
      <c r="AE154" s="722"/>
      <c r="AF154" s="722"/>
      <c r="AG154" s="722"/>
      <c r="AH154" s="722"/>
      <c r="AI154" s="722"/>
      <c r="AJ154" s="722"/>
      <c r="AK154" s="722"/>
      <c r="AL154" s="722"/>
      <c r="AM154" s="722"/>
      <c r="AN154" s="722"/>
      <c r="AO154" s="722"/>
      <c r="AP154" s="215" t="s">
        <v>30</v>
      </c>
      <c r="AQ154" s="290" t="str">
        <f t="shared" si="114"/>
        <v/>
      </c>
      <c r="AR154" s="215" t="str">
        <f t="shared" si="121"/>
        <v/>
      </c>
      <c r="AS154" s="3"/>
      <c r="AT154" s="49" t="str">
        <f t="shared" si="133"/>
        <v/>
      </c>
      <c r="AU154" s="49" t="str">
        <f t="shared" si="133"/>
        <v/>
      </c>
      <c r="AV154" s="49" t="str">
        <f t="shared" si="133"/>
        <v/>
      </c>
      <c r="AW154" s="49" t="str">
        <f t="shared" si="133"/>
        <v/>
      </c>
      <c r="AX154" s="49" t="str">
        <f t="shared" si="133"/>
        <v/>
      </c>
      <c r="AY154" s="49" t="str">
        <f t="shared" si="133"/>
        <v/>
      </c>
      <c r="AZ154" s="49" t="str">
        <f t="shared" si="133"/>
        <v/>
      </c>
      <c r="BA154" s="42"/>
      <c r="BB154" s="49" t="str">
        <f t="shared" si="105"/>
        <v/>
      </c>
      <c r="BC154" s="49" t="str">
        <f t="shared" si="105"/>
        <v/>
      </c>
      <c r="BD154" s="49" t="str">
        <f t="shared" si="105"/>
        <v/>
      </c>
      <c r="BE154" s="49" t="str">
        <f t="shared" si="104"/>
        <v/>
      </c>
      <c r="BF154" s="49" t="str">
        <f t="shared" si="104"/>
        <v/>
      </c>
      <c r="BG154" s="49" t="str">
        <f t="shared" si="104"/>
        <v/>
      </c>
      <c r="BH154" s="49" t="str">
        <f t="shared" si="104"/>
        <v/>
      </c>
      <c r="BI154" s="49" t="str">
        <f t="shared" si="115"/>
        <v/>
      </c>
      <c r="BJ154" s="3"/>
      <c r="BK154" s="49" t="str">
        <f t="shared" si="134"/>
        <v/>
      </c>
      <c r="BL154" s="49" t="str">
        <f t="shared" si="134"/>
        <v/>
      </c>
      <c r="BM154" s="49" t="str">
        <f t="shared" si="134"/>
        <v/>
      </c>
      <c r="BN154" s="49" t="str">
        <f t="shared" si="134"/>
        <v/>
      </c>
      <c r="BO154" s="49" t="str">
        <f t="shared" si="134"/>
        <v/>
      </c>
      <c r="BP154" s="49" t="str">
        <f t="shared" si="134"/>
        <v/>
      </c>
      <c r="BQ154" s="49" t="str">
        <f t="shared" si="134"/>
        <v/>
      </c>
      <c r="BR154" s="49" t="str">
        <f t="shared" si="134"/>
        <v/>
      </c>
      <c r="BS154" s="49" t="str">
        <f t="shared" si="134"/>
        <v/>
      </c>
      <c r="BT154" s="49" t="str">
        <f t="shared" si="134"/>
        <v/>
      </c>
      <c r="BU154" s="49" t="str">
        <f t="shared" si="134"/>
        <v/>
      </c>
      <c r="BV154" s="49" t="str">
        <f t="shared" si="134"/>
        <v/>
      </c>
      <c r="BW154" s="49" t="str">
        <f t="shared" si="134"/>
        <v/>
      </c>
      <c r="BY154" s="49" t="str">
        <f t="shared" si="113"/>
        <v/>
      </c>
      <c r="BZ154" s="49" t="str">
        <f t="shared" si="113"/>
        <v/>
      </c>
      <c r="CA154" s="49" t="str">
        <f t="shared" si="113"/>
        <v/>
      </c>
      <c r="CB154" s="49" t="str">
        <f t="shared" si="113"/>
        <v/>
      </c>
      <c r="CC154" s="49" t="str">
        <f t="shared" si="113"/>
        <v/>
      </c>
      <c r="CD154" s="49" t="str">
        <f t="shared" si="113"/>
        <v/>
      </c>
      <c r="CE154" s="49" t="str">
        <f t="shared" si="113"/>
        <v/>
      </c>
      <c r="CF154" s="49" t="str">
        <f t="shared" si="112"/>
        <v/>
      </c>
      <c r="CG154" s="49" t="str">
        <f t="shared" si="112"/>
        <v/>
      </c>
      <c r="CH154" s="49" t="str">
        <f t="shared" si="112"/>
        <v/>
      </c>
      <c r="CI154" s="49" t="str">
        <f t="shared" si="112"/>
        <v/>
      </c>
      <c r="CJ154" s="49" t="str">
        <f t="shared" si="112"/>
        <v/>
      </c>
      <c r="CK154" s="49" t="str">
        <f t="shared" si="112"/>
        <v/>
      </c>
      <c r="CL154" s="49" t="str">
        <f t="shared" si="116"/>
        <v/>
      </c>
      <c r="CM154" s="3"/>
      <c r="CN154" s="49" t="str">
        <f t="shared" si="135"/>
        <v/>
      </c>
      <c r="CO154" s="49" t="str">
        <f t="shared" si="135"/>
        <v/>
      </c>
      <c r="CP154" s="49" t="str">
        <f t="shared" si="135"/>
        <v/>
      </c>
      <c r="CQ154" s="49" t="str">
        <f t="shared" si="135"/>
        <v/>
      </c>
      <c r="CR154" s="49" t="str">
        <f t="shared" si="135"/>
        <v/>
      </c>
      <c r="CS154" s="49" t="str">
        <f t="shared" si="135"/>
        <v/>
      </c>
      <c r="CT154" s="49" t="str">
        <f t="shared" si="135"/>
        <v/>
      </c>
      <c r="CU154" s="49" t="str">
        <f t="shared" si="135"/>
        <v/>
      </c>
      <c r="CW154" s="49" t="str">
        <f t="shared" si="131"/>
        <v/>
      </c>
      <c r="CX154" s="49" t="str">
        <f t="shared" si="131"/>
        <v/>
      </c>
      <c r="CY154" s="49" t="str">
        <f t="shared" si="131"/>
        <v/>
      </c>
      <c r="CZ154" s="49" t="str">
        <f t="shared" si="130"/>
        <v/>
      </c>
      <c r="DA154" s="49" t="str">
        <f t="shared" si="130"/>
        <v/>
      </c>
      <c r="DB154" s="49" t="str">
        <f t="shared" si="130"/>
        <v/>
      </c>
      <c r="DC154" s="49" t="str">
        <f t="shared" si="130"/>
        <v/>
      </c>
      <c r="DD154" s="49" t="str">
        <f t="shared" si="96"/>
        <v/>
      </c>
      <c r="DE154" s="52" t="str">
        <f t="shared" si="117"/>
        <v/>
      </c>
      <c r="DG154" s="49" t="str">
        <f t="shared" si="136"/>
        <v/>
      </c>
      <c r="DH154" s="49" t="str">
        <f t="shared" si="136"/>
        <v/>
      </c>
      <c r="DI154" s="49" t="str">
        <f t="shared" si="136"/>
        <v/>
      </c>
      <c r="DK154" s="49" t="str">
        <f t="shared" si="118"/>
        <v/>
      </c>
      <c r="DL154" s="49" t="str">
        <f t="shared" si="118"/>
        <v/>
      </c>
      <c r="DM154" s="49" t="str">
        <f t="shared" si="118"/>
        <v/>
      </c>
      <c r="DN154" s="57" t="str">
        <f t="shared" si="119"/>
        <v/>
      </c>
      <c r="DP154" s="49" t="str">
        <f t="shared" si="137"/>
        <v/>
      </c>
      <c r="DQ154" s="49" t="str">
        <f t="shared" si="137"/>
        <v/>
      </c>
      <c r="DR154" s="49" t="str">
        <f t="shared" si="137"/>
        <v/>
      </c>
      <c r="DS154" s="49" t="str">
        <f t="shared" si="137"/>
        <v/>
      </c>
      <c r="DU154" s="49" t="str">
        <f t="shared" si="138"/>
        <v/>
      </c>
      <c r="DV154" s="49" t="str">
        <f t="shared" si="138"/>
        <v/>
      </c>
      <c r="DW154" s="49" t="str">
        <f t="shared" si="138"/>
        <v/>
      </c>
      <c r="DX154" s="49" t="str">
        <f t="shared" si="132"/>
        <v/>
      </c>
      <c r="DY154" s="57" t="str">
        <f t="shared" si="127"/>
        <v/>
      </c>
      <c r="EA154" s="49" t="str">
        <f t="shared" si="139"/>
        <v/>
      </c>
      <c r="EB154" s="49" t="str">
        <f t="shared" si="139"/>
        <v/>
      </c>
      <c r="EC154" s="49" t="str">
        <f t="shared" si="139"/>
        <v/>
      </c>
      <c r="ED154" s="49" t="str">
        <f t="shared" si="139"/>
        <v/>
      </c>
      <c r="EE154" s="49" t="str">
        <f t="shared" si="139"/>
        <v/>
      </c>
      <c r="EG154" s="49" t="str">
        <f t="shared" si="120"/>
        <v/>
      </c>
      <c r="EH154" s="49" t="str">
        <f t="shared" si="120"/>
        <v/>
      </c>
      <c r="EI154" s="49" t="str">
        <f t="shared" si="120"/>
        <v/>
      </c>
      <c r="EJ154" s="49" t="str">
        <f t="shared" si="120"/>
        <v/>
      </c>
      <c r="EK154" s="49" t="str">
        <f t="shared" si="120"/>
        <v/>
      </c>
      <c r="EL154" s="57" t="str">
        <f t="shared" si="129"/>
        <v/>
      </c>
    </row>
    <row r="155" spans="1:142" ht="15" customHeight="1">
      <c r="A155" s="699"/>
      <c r="B155" s="702"/>
      <c r="C155" s="702"/>
      <c r="D155" s="722"/>
      <c r="E155" s="722"/>
      <c r="F155" s="722"/>
      <c r="G155" s="722"/>
      <c r="H155" s="722"/>
      <c r="I155" s="722"/>
      <c r="J155" s="722"/>
      <c r="K155" s="722"/>
      <c r="L155" s="722"/>
      <c r="M155" s="722"/>
      <c r="N155" s="722"/>
      <c r="O155" s="722"/>
      <c r="P155" s="722"/>
      <c r="Q155" s="722"/>
      <c r="R155" s="722"/>
      <c r="S155" s="722"/>
      <c r="T155" s="722"/>
      <c r="U155" s="722"/>
      <c r="V155" s="722"/>
      <c r="W155" s="722"/>
      <c r="X155" s="722"/>
      <c r="Y155" s="722"/>
      <c r="Z155" s="722"/>
      <c r="AA155" s="722"/>
      <c r="AB155" s="722"/>
      <c r="AC155" s="722"/>
      <c r="AD155" s="722"/>
      <c r="AE155" s="722"/>
      <c r="AF155" s="722"/>
      <c r="AG155" s="722"/>
      <c r="AH155" s="722"/>
      <c r="AI155" s="722"/>
      <c r="AJ155" s="722"/>
      <c r="AK155" s="722"/>
      <c r="AL155" s="722"/>
      <c r="AM155" s="722"/>
      <c r="AN155" s="722"/>
      <c r="AO155" s="722"/>
      <c r="AP155" s="215" t="s">
        <v>30</v>
      </c>
      <c r="AQ155" s="290" t="str">
        <f t="shared" si="114"/>
        <v/>
      </c>
      <c r="AR155" s="215" t="str">
        <f t="shared" si="121"/>
        <v/>
      </c>
      <c r="AS155" s="3"/>
      <c r="AT155" s="49" t="str">
        <f t="shared" si="133"/>
        <v/>
      </c>
      <c r="AU155" s="49" t="str">
        <f t="shared" si="133"/>
        <v/>
      </c>
      <c r="AV155" s="49" t="str">
        <f t="shared" si="133"/>
        <v/>
      </c>
      <c r="AW155" s="49" t="str">
        <f t="shared" si="133"/>
        <v/>
      </c>
      <c r="AX155" s="49" t="str">
        <f t="shared" si="133"/>
        <v/>
      </c>
      <c r="AY155" s="49" t="str">
        <f t="shared" si="133"/>
        <v/>
      </c>
      <c r="AZ155" s="49" t="str">
        <f t="shared" si="133"/>
        <v/>
      </c>
      <c r="BA155" s="42"/>
      <c r="BB155" s="49" t="str">
        <f t="shared" si="105"/>
        <v/>
      </c>
      <c r="BC155" s="49" t="str">
        <f t="shared" si="105"/>
        <v/>
      </c>
      <c r="BD155" s="49" t="str">
        <f t="shared" si="105"/>
        <v/>
      </c>
      <c r="BE155" s="49" t="str">
        <f t="shared" si="104"/>
        <v/>
      </c>
      <c r="BF155" s="49" t="str">
        <f t="shared" si="104"/>
        <v/>
      </c>
      <c r="BG155" s="49" t="str">
        <f t="shared" si="104"/>
        <v/>
      </c>
      <c r="BH155" s="49" t="str">
        <f t="shared" si="104"/>
        <v/>
      </c>
      <c r="BI155" s="49" t="str">
        <f t="shared" si="115"/>
        <v/>
      </c>
      <c r="BJ155" s="3"/>
      <c r="BK155" s="49" t="str">
        <f t="shared" si="134"/>
        <v/>
      </c>
      <c r="BL155" s="49" t="str">
        <f t="shared" si="134"/>
        <v/>
      </c>
      <c r="BM155" s="49" t="str">
        <f t="shared" si="134"/>
        <v/>
      </c>
      <c r="BN155" s="49" t="str">
        <f t="shared" si="134"/>
        <v/>
      </c>
      <c r="BO155" s="49" t="str">
        <f t="shared" si="134"/>
        <v/>
      </c>
      <c r="BP155" s="49" t="str">
        <f t="shared" si="134"/>
        <v/>
      </c>
      <c r="BQ155" s="49" t="str">
        <f t="shared" si="134"/>
        <v/>
      </c>
      <c r="BR155" s="49" t="str">
        <f t="shared" si="134"/>
        <v/>
      </c>
      <c r="BS155" s="49" t="str">
        <f t="shared" si="134"/>
        <v/>
      </c>
      <c r="BT155" s="49" t="str">
        <f t="shared" si="134"/>
        <v/>
      </c>
      <c r="BU155" s="49" t="str">
        <f t="shared" si="134"/>
        <v/>
      </c>
      <c r="BV155" s="49" t="str">
        <f t="shared" si="134"/>
        <v/>
      </c>
      <c r="BW155" s="49" t="str">
        <f t="shared" si="134"/>
        <v/>
      </c>
      <c r="BY155" s="49" t="str">
        <f t="shared" si="113"/>
        <v/>
      </c>
      <c r="BZ155" s="49" t="str">
        <f t="shared" si="113"/>
        <v/>
      </c>
      <c r="CA155" s="49" t="str">
        <f t="shared" si="113"/>
        <v/>
      </c>
      <c r="CB155" s="49" t="str">
        <f t="shared" si="113"/>
        <v/>
      </c>
      <c r="CC155" s="49" t="str">
        <f t="shared" si="113"/>
        <v/>
      </c>
      <c r="CD155" s="49" t="str">
        <f t="shared" si="113"/>
        <v/>
      </c>
      <c r="CE155" s="49" t="str">
        <f t="shared" si="113"/>
        <v/>
      </c>
      <c r="CF155" s="49" t="str">
        <f t="shared" si="112"/>
        <v/>
      </c>
      <c r="CG155" s="49" t="str">
        <f t="shared" si="112"/>
        <v/>
      </c>
      <c r="CH155" s="49" t="str">
        <f t="shared" si="112"/>
        <v/>
      </c>
      <c r="CI155" s="49" t="str">
        <f t="shared" si="112"/>
        <v/>
      </c>
      <c r="CJ155" s="49" t="str">
        <f t="shared" si="112"/>
        <v/>
      </c>
      <c r="CK155" s="49" t="str">
        <f t="shared" si="112"/>
        <v/>
      </c>
      <c r="CL155" s="49" t="str">
        <f t="shared" si="116"/>
        <v/>
      </c>
      <c r="CM155" s="3"/>
      <c r="CN155" s="49" t="str">
        <f t="shared" si="135"/>
        <v/>
      </c>
      <c r="CO155" s="49" t="str">
        <f t="shared" si="135"/>
        <v/>
      </c>
      <c r="CP155" s="49" t="str">
        <f t="shared" si="135"/>
        <v/>
      </c>
      <c r="CQ155" s="49" t="str">
        <f t="shared" si="135"/>
        <v/>
      </c>
      <c r="CR155" s="49" t="str">
        <f t="shared" si="135"/>
        <v/>
      </c>
      <c r="CS155" s="49" t="str">
        <f t="shared" si="135"/>
        <v/>
      </c>
      <c r="CT155" s="49" t="str">
        <f t="shared" si="135"/>
        <v/>
      </c>
      <c r="CU155" s="49" t="str">
        <f t="shared" si="135"/>
        <v/>
      </c>
      <c r="CW155" s="49" t="str">
        <f t="shared" si="131"/>
        <v/>
      </c>
      <c r="CX155" s="49" t="str">
        <f t="shared" si="131"/>
        <v/>
      </c>
      <c r="CY155" s="49" t="str">
        <f t="shared" si="131"/>
        <v/>
      </c>
      <c r="CZ155" s="49" t="str">
        <f t="shared" si="130"/>
        <v/>
      </c>
      <c r="DA155" s="49" t="str">
        <f t="shared" si="130"/>
        <v/>
      </c>
      <c r="DB155" s="49" t="str">
        <f t="shared" si="130"/>
        <v/>
      </c>
      <c r="DC155" s="49" t="str">
        <f t="shared" si="130"/>
        <v/>
      </c>
      <c r="DD155" s="49" t="str">
        <f t="shared" si="96"/>
        <v/>
      </c>
      <c r="DE155" s="52" t="str">
        <f t="shared" si="117"/>
        <v/>
      </c>
      <c r="DG155" s="49" t="str">
        <f t="shared" si="136"/>
        <v/>
      </c>
      <c r="DH155" s="49" t="str">
        <f t="shared" si="136"/>
        <v/>
      </c>
      <c r="DI155" s="49" t="str">
        <f t="shared" si="136"/>
        <v/>
      </c>
      <c r="DK155" s="49" t="str">
        <f t="shared" si="118"/>
        <v/>
      </c>
      <c r="DL155" s="49" t="str">
        <f t="shared" si="118"/>
        <v/>
      </c>
      <c r="DM155" s="49" t="str">
        <f t="shared" si="118"/>
        <v/>
      </c>
      <c r="DN155" s="57" t="str">
        <f t="shared" si="119"/>
        <v/>
      </c>
      <c r="DP155" s="49" t="str">
        <f t="shared" si="137"/>
        <v/>
      </c>
      <c r="DQ155" s="49" t="str">
        <f t="shared" si="137"/>
        <v/>
      </c>
      <c r="DR155" s="49" t="str">
        <f t="shared" si="137"/>
        <v/>
      </c>
      <c r="DS155" s="49" t="str">
        <f t="shared" si="137"/>
        <v/>
      </c>
      <c r="DU155" s="49" t="str">
        <f t="shared" si="138"/>
        <v/>
      </c>
      <c r="DV155" s="49" t="str">
        <f t="shared" si="138"/>
        <v/>
      </c>
      <c r="DW155" s="49" t="str">
        <f t="shared" si="138"/>
        <v/>
      </c>
      <c r="DX155" s="49" t="str">
        <f t="shared" si="132"/>
        <v/>
      </c>
      <c r="DY155" s="57" t="str">
        <f t="shared" si="127"/>
        <v/>
      </c>
      <c r="EA155" s="49" t="str">
        <f t="shared" si="139"/>
        <v/>
      </c>
      <c r="EB155" s="49" t="str">
        <f t="shared" si="139"/>
        <v/>
      </c>
      <c r="EC155" s="49" t="str">
        <f t="shared" si="139"/>
        <v/>
      </c>
      <c r="ED155" s="49" t="str">
        <f t="shared" si="139"/>
        <v/>
      </c>
      <c r="EE155" s="49" t="str">
        <f t="shared" si="139"/>
        <v/>
      </c>
      <c r="EG155" s="49" t="str">
        <f t="shared" si="120"/>
        <v/>
      </c>
      <c r="EH155" s="49" t="str">
        <f t="shared" si="120"/>
        <v/>
      </c>
      <c r="EI155" s="49" t="str">
        <f t="shared" si="120"/>
        <v/>
      </c>
      <c r="EJ155" s="49" t="str">
        <f t="shared" si="120"/>
        <v/>
      </c>
      <c r="EK155" s="49" t="str">
        <f t="shared" si="120"/>
        <v/>
      </c>
      <c r="EL155" s="57" t="str">
        <f t="shared" si="129"/>
        <v/>
      </c>
    </row>
    <row r="156" spans="1:142" ht="15" customHeight="1">
      <c r="A156" s="699"/>
      <c r="B156" s="702"/>
      <c r="C156" s="702"/>
      <c r="D156" s="722"/>
      <c r="E156" s="722"/>
      <c r="F156" s="722"/>
      <c r="G156" s="722"/>
      <c r="H156" s="722"/>
      <c r="I156" s="722"/>
      <c r="J156" s="722"/>
      <c r="K156" s="722"/>
      <c r="L156" s="722"/>
      <c r="M156" s="722"/>
      <c r="N156" s="722"/>
      <c r="O156" s="722"/>
      <c r="P156" s="722"/>
      <c r="Q156" s="722"/>
      <c r="R156" s="722"/>
      <c r="S156" s="722"/>
      <c r="T156" s="722"/>
      <c r="U156" s="722"/>
      <c r="V156" s="722"/>
      <c r="W156" s="722"/>
      <c r="X156" s="722"/>
      <c r="Y156" s="722"/>
      <c r="Z156" s="722"/>
      <c r="AA156" s="722"/>
      <c r="AB156" s="722"/>
      <c r="AC156" s="722"/>
      <c r="AD156" s="722"/>
      <c r="AE156" s="722"/>
      <c r="AF156" s="722"/>
      <c r="AG156" s="722"/>
      <c r="AH156" s="722"/>
      <c r="AI156" s="722"/>
      <c r="AJ156" s="722"/>
      <c r="AK156" s="722"/>
      <c r="AL156" s="722"/>
      <c r="AM156" s="722"/>
      <c r="AN156" s="722"/>
      <c r="AO156" s="722"/>
      <c r="AP156" s="215" t="s">
        <v>30</v>
      </c>
      <c r="AQ156" s="290" t="str">
        <f t="shared" si="114"/>
        <v/>
      </c>
      <c r="AR156" s="215" t="str">
        <f t="shared" si="121"/>
        <v/>
      </c>
      <c r="AS156" s="3"/>
      <c r="AT156" s="49" t="str">
        <f t="shared" si="133"/>
        <v/>
      </c>
      <c r="AU156" s="49" t="str">
        <f t="shared" si="133"/>
        <v/>
      </c>
      <c r="AV156" s="49" t="str">
        <f t="shared" si="133"/>
        <v/>
      </c>
      <c r="AW156" s="49" t="str">
        <f t="shared" si="133"/>
        <v/>
      </c>
      <c r="AX156" s="49" t="str">
        <f t="shared" si="133"/>
        <v/>
      </c>
      <c r="AY156" s="49" t="str">
        <f t="shared" si="133"/>
        <v/>
      </c>
      <c r="AZ156" s="49" t="str">
        <f t="shared" si="133"/>
        <v/>
      </c>
      <c r="BA156" s="42"/>
      <c r="BB156" s="49" t="str">
        <f t="shared" si="105"/>
        <v/>
      </c>
      <c r="BC156" s="49" t="str">
        <f t="shared" si="105"/>
        <v/>
      </c>
      <c r="BD156" s="49" t="str">
        <f t="shared" si="105"/>
        <v/>
      </c>
      <c r="BE156" s="49" t="str">
        <f t="shared" si="104"/>
        <v/>
      </c>
      <c r="BF156" s="49" t="str">
        <f t="shared" si="104"/>
        <v/>
      </c>
      <c r="BG156" s="49" t="str">
        <f t="shared" si="104"/>
        <v/>
      </c>
      <c r="BH156" s="49" t="str">
        <f t="shared" si="104"/>
        <v/>
      </c>
      <c r="BI156" s="49" t="str">
        <f t="shared" si="115"/>
        <v/>
      </c>
      <c r="BJ156" s="3"/>
      <c r="BK156" s="49" t="str">
        <f t="shared" si="134"/>
        <v/>
      </c>
      <c r="BL156" s="49" t="str">
        <f t="shared" si="134"/>
        <v/>
      </c>
      <c r="BM156" s="49" t="str">
        <f t="shared" si="134"/>
        <v/>
      </c>
      <c r="BN156" s="49" t="str">
        <f t="shared" si="134"/>
        <v/>
      </c>
      <c r="BO156" s="49" t="str">
        <f t="shared" si="134"/>
        <v/>
      </c>
      <c r="BP156" s="49" t="str">
        <f t="shared" si="134"/>
        <v/>
      </c>
      <c r="BQ156" s="49" t="str">
        <f t="shared" si="134"/>
        <v/>
      </c>
      <c r="BR156" s="49" t="str">
        <f t="shared" si="134"/>
        <v/>
      </c>
      <c r="BS156" s="49" t="str">
        <f t="shared" si="134"/>
        <v/>
      </c>
      <c r="BT156" s="49" t="str">
        <f t="shared" si="134"/>
        <v/>
      </c>
      <c r="BU156" s="49" t="str">
        <f t="shared" si="134"/>
        <v/>
      </c>
      <c r="BV156" s="49" t="str">
        <f t="shared" si="134"/>
        <v/>
      </c>
      <c r="BW156" s="49" t="str">
        <f t="shared" si="134"/>
        <v/>
      </c>
      <c r="BY156" s="49" t="str">
        <f t="shared" si="113"/>
        <v/>
      </c>
      <c r="BZ156" s="49" t="str">
        <f t="shared" si="113"/>
        <v/>
      </c>
      <c r="CA156" s="49" t="str">
        <f t="shared" si="113"/>
        <v/>
      </c>
      <c r="CB156" s="49" t="str">
        <f t="shared" si="113"/>
        <v/>
      </c>
      <c r="CC156" s="49" t="str">
        <f t="shared" si="113"/>
        <v/>
      </c>
      <c r="CD156" s="49" t="str">
        <f t="shared" si="113"/>
        <v/>
      </c>
      <c r="CE156" s="49" t="str">
        <f t="shared" si="113"/>
        <v/>
      </c>
      <c r="CF156" s="49" t="str">
        <f t="shared" si="112"/>
        <v/>
      </c>
      <c r="CG156" s="49" t="str">
        <f t="shared" si="112"/>
        <v/>
      </c>
      <c r="CH156" s="49" t="str">
        <f t="shared" si="112"/>
        <v/>
      </c>
      <c r="CI156" s="49" t="str">
        <f t="shared" si="112"/>
        <v/>
      </c>
      <c r="CJ156" s="49" t="str">
        <f t="shared" si="112"/>
        <v/>
      </c>
      <c r="CK156" s="49" t="str">
        <f t="shared" si="112"/>
        <v/>
      </c>
      <c r="CL156" s="49" t="str">
        <f t="shared" si="116"/>
        <v/>
      </c>
      <c r="CM156" s="3"/>
      <c r="CN156" s="49" t="str">
        <f t="shared" si="135"/>
        <v/>
      </c>
      <c r="CO156" s="49" t="str">
        <f t="shared" si="135"/>
        <v/>
      </c>
      <c r="CP156" s="49" t="str">
        <f t="shared" si="135"/>
        <v/>
      </c>
      <c r="CQ156" s="49" t="str">
        <f t="shared" si="135"/>
        <v/>
      </c>
      <c r="CR156" s="49" t="str">
        <f t="shared" si="135"/>
        <v/>
      </c>
      <c r="CS156" s="49" t="str">
        <f t="shared" si="135"/>
        <v/>
      </c>
      <c r="CT156" s="49" t="str">
        <f t="shared" si="135"/>
        <v/>
      </c>
      <c r="CU156" s="49" t="str">
        <f t="shared" si="135"/>
        <v/>
      </c>
      <c r="CW156" s="49" t="str">
        <f t="shared" si="131"/>
        <v/>
      </c>
      <c r="CX156" s="49" t="str">
        <f t="shared" si="131"/>
        <v/>
      </c>
      <c r="CY156" s="49" t="str">
        <f t="shared" si="131"/>
        <v/>
      </c>
      <c r="CZ156" s="49" t="str">
        <f t="shared" si="130"/>
        <v/>
      </c>
      <c r="DA156" s="49" t="str">
        <f t="shared" si="130"/>
        <v/>
      </c>
      <c r="DB156" s="49" t="str">
        <f t="shared" si="130"/>
        <v/>
      </c>
      <c r="DC156" s="49" t="str">
        <f t="shared" si="130"/>
        <v/>
      </c>
      <c r="DD156" s="49" t="str">
        <f t="shared" si="96"/>
        <v/>
      </c>
      <c r="DE156" s="52" t="str">
        <f t="shared" si="117"/>
        <v/>
      </c>
      <c r="DG156" s="49" t="str">
        <f t="shared" si="136"/>
        <v/>
      </c>
      <c r="DH156" s="49" t="str">
        <f t="shared" si="136"/>
        <v/>
      </c>
      <c r="DI156" s="49" t="str">
        <f t="shared" si="136"/>
        <v/>
      </c>
      <c r="DK156" s="49" t="str">
        <f t="shared" si="118"/>
        <v/>
      </c>
      <c r="DL156" s="49" t="str">
        <f t="shared" si="118"/>
        <v/>
      </c>
      <c r="DM156" s="49" t="str">
        <f t="shared" si="118"/>
        <v/>
      </c>
      <c r="DN156" s="57" t="str">
        <f t="shared" si="119"/>
        <v/>
      </c>
      <c r="DP156" s="49" t="str">
        <f t="shared" si="137"/>
        <v/>
      </c>
      <c r="DQ156" s="49" t="str">
        <f t="shared" si="137"/>
        <v/>
      </c>
      <c r="DR156" s="49" t="str">
        <f t="shared" si="137"/>
        <v/>
      </c>
      <c r="DS156" s="49" t="str">
        <f t="shared" si="137"/>
        <v/>
      </c>
      <c r="DU156" s="49" t="str">
        <f t="shared" si="138"/>
        <v/>
      </c>
      <c r="DV156" s="49" t="str">
        <f t="shared" si="138"/>
        <v/>
      </c>
      <c r="DW156" s="49" t="str">
        <f t="shared" si="138"/>
        <v/>
      </c>
      <c r="DX156" s="49" t="str">
        <f t="shared" si="132"/>
        <v/>
      </c>
      <c r="DY156" s="57" t="str">
        <f t="shared" si="127"/>
        <v/>
      </c>
      <c r="EA156" s="49" t="str">
        <f t="shared" si="139"/>
        <v/>
      </c>
      <c r="EB156" s="49" t="str">
        <f t="shared" si="139"/>
        <v/>
      </c>
      <c r="EC156" s="49" t="str">
        <f t="shared" si="139"/>
        <v/>
      </c>
      <c r="ED156" s="49" t="str">
        <f t="shared" si="139"/>
        <v/>
      </c>
      <c r="EE156" s="49" t="str">
        <f t="shared" si="139"/>
        <v/>
      </c>
      <c r="EG156" s="49" t="str">
        <f t="shared" si="120"/>
        <v/>
      </c>
      <c r="EH156" s="49" t="str">
        <f t="shared" si="120"/>
        <v/>
      </c>
      <c r="EI156" s="49" t="str">
        <f t="shared" si="120"/>
        <v/>
      </c>
      <c r="EJ156" s="49" t="str">
        <f t="shared" si="120"/>
        <v/>
      </c>
      <c r="EK156" s="49" t="str">
        <f t="shared" si="120"/>
        <v/>
      </c>
      <c r="EL156" s="57" t="str">
        <f t="shared" si="129"/>
        <v/>
      </c>
    </row>
    <row r="157" spans="1:142" ht="15" customHeight="1">
      <c r="A157" s="699"/>
      <c r="B157" s="702"/>
      <c r="C157" s="702"/>
      <c r="D157" s="722"/>
      <c r="E157" s="722"/>
      <c r="F157" s="722"/>
      <c r="G157" s="722"/>
      <c r="H157" s="722"/>
      <c r="I157" s="722"/>
      <c r="J157" s="722"/>
      <c r="K157" s="722"/>
      <c r="L157" s="722"/>
      <c r="M157" s="722"/>
      <c r="N157" s="722"/>
      <c r="O157" s="722"/>
      <c r="P157" s="722"/>
      <c r="Q157" s="722"/>
      <c r="R157" s="722"/>
      <c r="S157" s="722"/>
      <c r="T157" s="722"/>
      <c r="U157" s="722"/>
      <c r="V157" s="722"/>
      <c r="W157" s="722"/>
      <c r="X157" s="722"/>
      <c r="Y157" s="722"/>
      <c r="Z157" s="722"/>
      <c r="AA157" s="722"/>
      <c r="AB157" s="722"/>
      <c r="AC157" s="722"/>
      <c r="AD157" s="722"/>
      <c r="AE157" s="722"/>
      <c r="AF157" s="722"/>
      <c r="AG157" s="722"/>
      <c r="AH157" s="722"/>
      <c r="AI157" s="722"/>
      <c r="AJ157" s="722"/>
      <c r="AK157" s="722"/>
      <c r="AL157" s="722"/>
      <c r="AM157" s="722"/>
      <c r="AN157" s="722"/>
      <c r="AO157" s="722"/>
      <c r="AP157" s="215" t="s">
        <v>30</v>
      </c>
      <c r="AQ157" s="290" t="str">
        <f t="shared" si="114"/>
        <v/>
      </c>
      <c r="AR157" s="215" t="str">
        <f t="shared" si="121"/>
        <v/>
      </c>
      <c r="AS157" s="3"/>
      <c r="AT157" s="49" t="str">
        <f t="shared" si="133"/>
        <v/>
      </c>
      <c r="AU157" s="49" t="str">
        <f t="shared" si="133"/>
        <v/>
      </c>
      <c r="AV157" s="49" t="str">
        <f t="shared" si="133"/>
        <v/>
      </c>
      <c r="AW157" s="49" t="str">
        <f t="shared" si="133"/>
        <v/>
      </c>
      <c r="AX157" s="49" t="str">
        <f t="shared" si="133"/>
        <v/>
      </c>
      <c r="AY157" s="49" t="str">
        <f t="shared" si="133"/>
        <v/>
      </c>
      <c r="AZ157" s="49" t="str">
        <f t="shared" si="133"/>
        <v/>
      </c>
      <c r="BA157" s="42"/>
      <c r="BB157" s="49" t="str">
        <f t="shared" si="105"/>
        <v/>
      </c>
      <c r="BC157" s="49" t="str">
        <f t="shared" si="105"/>
        <v/>
      </c>
      <c r="BD157" s="49" t="str">
        <f t="shared" si="105"/>
        <v/>
      </c>
      <c r="BE157" s="49" t="str">
        <f t="shared" si="104"/>
        <v/>
      </c>
      <c r="BF157" s="49" t="str">
        <f t="shared" si="104"/>
        <v/>
      </c>
      <c r="BG157" s="49" t="str">
        <f t="shared" si="104"/>
        <v/>
      </c>
      <c r="BH157" s="49" t="str">
        <f t="shared" si="104"/>
        <v/>
      </c>
      <c r="BI157" s="49" t="str">
        <f t="shared" si="115"/>
        <v/>
      </c>
      <c r="BJ157" s="3"/>
      <c r="BK157" s="49" t="str">
        <f t="shared" si="134"/>
        <v/>
      </c>
      <c r="BL157" s="49" t="str">
        <f t="shared" si="134"/>
        <v/>
      </c>
      <c r="BM157" s="49" t="str">
        <f t="shared" si="134"/>
        <v/>
      </c>
      <c r="BN157" s="49" t="str">
        <f t="shared" si="134"/>
        <v/>
      </c>
      <c r="BO157" s="49" t="str">
        <f t="shared" si="134"/>
        <v/>
      </c>
      <c r="BP157" s="49" t="str">
        <f t="shared" si="134"/>
        <v/>
      </c>
      <c r="BQ157" s="49" t="str">
        <f t="shared" si="134"/>
        <v/>
      </c>
      <c r="BR157" s="49" t="str">
        <f t="shared" si="134"/>
        <v/>
      </c>
      <c r="BS157" s="49" t="str">
        <f t="shared" si="134"/>
        <v/>
      </c>
      <c r="BT157" s="49" t="str">
        <f t="shared" si="134"/>
        <v/>
      </c>
      <c r="BU157" s="49" t="str">
        <f t="shared" si="134"/>
        <v/>
      </c>
      <c r="BV157" s="49" t="str">
        <f t="shared" si="134"/>
        <v/>
      </c>
      <c r="BW157" s="49" t="str">
        <f t="shared" si="134"/>
        <v/>
      </c>
      <c r="BY157" s="49" t="str">
        <f t="shared" si="113"/>
        <v/>
      </c>
      <c r="BZ157" s="49" t="str">
        <f t="shared" si="113"/>
        <v/>
      </c>
      <c r="CA157" s="49" t="str">
        <f t="shared" si="113"/>
        <v/>
      </c>
      <c r="CB157" s="49" t="str">
        <f t="shared" ref="CB157:CG206" si="140">IF(AND(ISBLANK($B157),ISBLANK($C157)),"",IF(AND(N(BN$67)&gt;0,BN157="ABS"),"ABS",IF(AND(N(BN$67)&gt;0,LEN(BN157)&gt;0),IF(ROUND(BN157/BN$67*100,0)&gt;=$J$8,"Yes","No"),"")))</f>
        <v/>
      </c>
      <c r="CC157" s="49" t="str">
        <f t="shared" si="140"/>
        <v/>
      </c>
      <c r="CD157" s="49" t="str">
        <f t="shared" si="140"/>
        <v/>
      </c>
      <c r="CE157" s="49" t="str">
        <f t="shared" si="140"/>
        <v/>
      </c>
      <c r="CF157" s="49" t="str">
        <f t="shared" si="112"/>
        <v/>
      </c>
      <c r="CG157" s="49" t="str">
        <f t="shared" si="112"/>
        <v/>
      </c>
      <c r="CH157" s="49" t="str">
        <f t="shared" si="112"/>
        <v/>
      </c>
      <c r="CI157" s="49" t="str">
        <f t="shared" si="112"/>
        <v/>
      </c>
      <c r="CJ157" s="49" t="str">
        <f t="shared" si="112"/>
        <v/>
      </c>
      <c r="CK157" s="49" t="str">
        <f t="shared" si="112"/>
        <v/>
      </c>
      <c r="CL157" s="49" t="str">
        <f t="shared" si="116"/>
        <v/>
      </c>
      <c r="CM157" s="3"/>
      <c r="CN157" s="49" t="str">
        <f t="shared" si="135"/>
        <v/>
      </c>
      <c r="CO157" s="49" t="str">
        <f t="shared" si="135"/>
        <v/>
      </c>
      <c r="CP157" s="49" t="str">
        <f t="shared" si="135"/>
        <v/>
      </c>
      <c r="CQ157" s="49" t="str">
        <f t="shared" si="135"/>
        <v/>
      </c>
      <c r="CR157" s="49" t="str">
        <f t="shared" si="135"/>
        <v/>
      </c>
      <c r="CS157" s="49" t="str">
        <f t="shared" si="135"/>
        <v/>
      </c>
      <c r="CT157" s="49" t="str">
        <f t="shared" si="135"/>
        <v/>
      </c>
      <c r="CU157" s="49" t="str">
        <f t="shared" si="135"/>
        <v/>
      </c>
      <c r="CW157" s="49" t="str">
        <f t="shared" si="131"/>
        <v/>
      </c>
      <c r="CX157" s="49" t="str">
        <f t="shared" si="131"/>
        <v/>
      </c>
      <c r="CY157" s="49" t="str">
        <f t="shared" si="131"/>
        <v/>
      </c>
      <c r="CZ157" s="49" t="str">
        <f t="shared" si="130"/>
        <v/>
      </c>
      <c r="DA157" s="49" t="str">
        <f t="shared" si="130"/>
        <v/>
      </c>
      <c r="DB157" s="49" t="str">
        <f t="shared" si="130"/>
        <v/>
      </c>
      <c r="DC157" s="49" t="str">
        <f t="shared" si="130"/>
        <v/>
      </c>
      <c r="DD157" s="49" t="str">
        <f t="shared" si="96"/>
        <v/>
      </c>
      <c r="DE157" s="52" t="str">
        <f t="shared" si="117"/>
        <v/>
      </c>
      <c r="DG157" s="49" t="str">
        <f t="shared" si="136"/>
        <v/>
      </c>
      <c r="DH157" s="49" t="str">
        <f t="shared" si="136"/>
        <v/>
      </c>
      <c r="DI157" s="49" t="str">
        <f t="shared" si="136"/>
        <v/>
      </c>
      <c r="DK157" s="49" t="str">
        <f t="shared" si="118"/>
        <v/>
      </c>
      <c r="DL157" s="49" t="str">
        <f t="shared" si="118"/>
        <v/>
      </c>
      <c r="DM157" s="49" t="str">
        <f t="shared" si="118"/>
        <v/>
      </c>
      <c r="DN157" s="57" t="str">
        <f t="shared" si="119"/>
        <v/>
      </c>
      <c r="DP157" s="49" t="str">
        <f t="shared" si="137"/>
        <v/>
      </c>
      <c r="DQ157" s="49" t="str">
        <f t="shared" si="137"/>
        <v/>
      </c>
      <c r="DR157" s="49" t="str">
        <f t="shared" si="137"/>
        <v/>
      </c>
      <c r="DS157" s="49" t="str">
        <f t="shared" si="137"/>
        <v/>
      </c>
      <c r="DU157" s="49" t="str">
        <f t="shared" si="138"/>
        <v/>
      </c>
      <c r="DV157" s="49" t="str">
        <f t="shared" si="138"/>
        <v/>
      </c>
      <c r="DW157" s="49" t="str">
        <f t="shared" si="138"/>
        <v/>
      </c>
      <c r="DX157" s="49" t="str">
        <f t="shared" si="132"/>
        <v/>
      </c>
      <c r="DY157" s="57" t="str">
        <f t="shared" si="127"/>
        <v/>
      </c>
      <c r="EA157" s="49" t="str">
        <f t="shared" si="139"/>
        <v/>
      </c>
      <c r="EB157" s="49" t="str">
        <f t="shared" si="139"/>
        <v/>
      </c>
      <c r="EC157" s="49" t="str">
        <f t="shared" si="139"/>
        <v/>
      </c>
      <c r="ED157" s="49" t="str">
        <f t="shared" si="139"/>
        <v/>
      </c>
      <c r="EE157" s="49" t="str">
        <f t="shared" si="139"/>
        <v/>
      </c>
      <c r="EG157" s="49" t="str">
        <f t="shared" si="120"/>
        <v/>
      </c>
      <c r="EH157" s="49" t="str">
        <f t="shared" si="120"/>
        <v/>
      </c>
      <c r="EI157" s="49" t="str">
        <f t="shared" si="120"/>
        <v/>
      </c>
      <c r="EJ157" s="49" t="str">
        <f t="shared" si="120"/>
        <v/>
      </c>
      <c r="EK157" s="49" t="str">
        <f t="shared" si="120"/>
        <v/>
      </c>
      <c r="EL157" s="57" t="str">
        <f t="shared" si="129"/>
        <v/>
      </c>
    </row>
    <row r="158" spans="1:142" ht="15" customHeight="1">
      <c r="A158" s="699"/>
      <c r="B158" s="702"/>
      <c r="C158" s="702"/>
      <c r="D158" s="722"/>
      <c r="E158" s="722"/>
      <c r="F158" s="722"/>
      <c r="G158" s="722"/>
      <c r="H158" s="722"/>
      <c r="I158" s="722"/>
      <c r="J158" s="722"/>
      <c r="K158" s="722"/>
      <c r="L158" s="722"/>
      <c r="M158" s="722"/>
      <c r="N158" s="722"/>
      <c r="O158" s="722"/>
      <c r="P158" s="722"/>
      <c r="Q158" s="722"/>
      <c r="R158" s="722"/>
      <c r="S158" s="722"/>
      <c r="T158" s="722"/>
      <c r="U158" s="722"/>
      <c r="V158" s="722"/>
      <c r="W158" s="722"/>
      <c r="X158" s="722"/>
      <c r="Y158" s="722"/>
      <c r="Z158" s="722"/>
      <c r="AA158" s="722"/>
      <c r="AB158" s="722"/>
      <c r="AC158" s="722"/>
      <c r="AD158" s="722"/>
      <c r="AE158" s="722"/>
      <c r="AF158" s="722"/>
      <c r="AG158" s="722"/>
      <c r="AH158" s="722"/>
      <c r="AI158" s="722"/>
      <c r="AJ158" s="722"/>
      <c r="AK158" s="722"/>
      <c r="AL158" s="722"/>
      <c r="AM158" s="722"/>
      <c r="AN158" s="722"/>
      <c r="AO158" s="722"/>
      <c r="AP158" s="215" t="s">
        <v>30</v>
      </c>
      <c r="AQ158" s="290" t="str">
        <f t="shared" si="114"/>
        <v/>
      </c>
      <c r="AR158" s="215" t="str">
        <f t="shared" si="121"/>
        <v/>
      </c>
      <c r="AS158" s="3"/>
      <c r="AT158" s="49" t="str">
        <f t="shared" si="133"/>
        <v/>
      </c>
      <c r="AU158" s="49" t="str">
        <f t="shared" si="133"/>
        <v/>
      </c>
      <c r="AV158" s="49" t="str">
        <f t="shared" si="133"/>
        <v/>
      </c>
      <c r="AW158" s="49" t="str">
        <f t="shared" si="133"/>
        <v/>
      </c>
      <c r="AX158" s="49" t="str">
        <f t="shared" si="133"/>
        <v/>
      </c>
      <c r="AY158" s="49" t="str">
        <f t="shared" si="133"/>
        <v/>
      </c>
      <c r="AZ158" s="49" t="str">
        <f t="shared" si="133"/>
        <v/>
      </c>
      <c r="BA158" s="42"/>
      <c r="BB158" s="49" t="str">
        <f t="shared" si="105"/>
        <v/>
      </c>
      <c r="BC158" s="49" t="str">
        <f t="shared" si="105"/>
        <v/>
      </c>
      <c r="BD158" s="49" t="str">
        <f t="shared" si="105"/>
        <v/>
      </c>
      <c r="BE158" s="49" t="str">
        <f t="shared" si="104"/>
        <v/>
      </c>
      <c r="BF158" s="49" t="str">
        <f t="shared" si="104"/>
        <v/>
      </c>
      <c r="BG158" s="49" t="str">
        <f t="shared" si="104"/>
        <v/>
      </c>
      <c r="BH158" s="49" t="str">
        <f t="shared" si="104"/>
        <v/>
      </c>
      <c r="BI158" s="49" t="str">
        <f t="shared" si="115"/>
        <v/>
      </c>
      <c r="BJ158" s="3"/>
      <c r="BK158" s="49" t="str">
        <f t="shared" si="134"/>
        <v/>
      </c>
      <c r="BL158" s="49" t="str">
        <f t="shared" si="134"/>
        <v/>
      </c>
      <c r="BM158" s="49" t="str">
        <f t="shared" si="134"/>
        <v/>
      </c>
      <c r="BN158" s="49" t="str">
        <f t="shared" si="134"/>
        <v/>
      </c>
      <c r="BO158" s="49" t="str">
        <f t="shared" si="134"/>
        <v/>
      </c>
      <c r="BP158" s="49" t="str">
        <f t="shared" si="134"/>
        <v/>
      </c>
      <c r="BQ158" s="49" t="str">
        <f t="shared" si="134"/>
        <v/>
      </c>
      <c r="BR158" s="49" t="str">
        <f t="shared" si="134"/>
        <v/>
      </c>
      <c r="BS158" s="49" t="str">
        <f t="shared" si="134"/>
        <v/>
      </c>
      <c r="BT158" s="49" t="str">
        <f t="shared" si="134"/>
        <v/>
      </c>
      <c r="BU158" s="49" t="str">
        <f t="shared" si="134"/>
        <v/>
      </c>
      <c r="BV158" s="49" t="str">
        <f t="shared" si="134"/>
        <v/>
      </c>
      <c r="BW158" s="49" t="str">
        <f t="shared" si="134"/>
        <v/>
      </c>
      <c r="BY158" s="49" t="str">
        <f t="shared" ref="BY158:CF220" si="141">IF(AND(ISBLANK($B158),ISBLANK($C158)),"",IF(AND(N(BK$67)&gt;0,BK158="ABS"),"ABS",IF(AND(N(BK$67)&gt;0,LEN(BK158)&gt;0),IF(ROUND(BK158/BK$67*100,0)&gt;=$J$8,"Yes","No"),"")))</f>
        <v/>
      </c>
      <c r="BZ158" s="49" t="str">
        <f t="shared" si="141"/>
        <v/>
      </c>
      <c r="CA158" s="49" t="str">
        <f t="shared" si="141"/>
        <v/>
      </c>
      <c r="CB158" s="49" t="str">
        <f t="shared" si="140"/>
        <v/>
      </c>
      <c r="CC158" s="49" t="str">
        <f t="shared" si="140"/>
        <v/>
      </c>
      <c r="CD158" s="49" t="str">
        <f t="shared" si="140"/>
        <v/>
      </c>
      <c r="CE158" s="49" t="str">
        <f t="shared" si="140"/>
        <v/>
      </c>
      <c r="CF158" s="49" t="str">
        <f t="shared" si="112"/>
        <v/>
      </c>
      <c r="CG158" s="49" t="str">
        <f t="shared" si="112"/>
        <v/>
      </c>
      <c r="CH158" s="49" t="str">
        <f t="shared" si="112"/>
        <v/>
      </c>
      <c r="CI158" s="49" t="str">
        <f t="shared" si="112"/>
        <v/>
      </c>
      <c r="CJ158" s="49" t="str">
        <f t="shared" si="112"/>
        <v/>
      </c>
      <c r="CK158" s="49" t="str">
        <f t="shared" si="112"/>
        <v/>
      </c>
      <c r="CL158" s="49" t="str">
        <f t="shared" si="116"/>
        <v/>
      </c>
      <c r="CM158" s="3"/>
      <c r="CN158" s="49" t="str">
        <f t="shared" si="135"/>
        <v/>
      </c>
      <c r="CO158" s="49" t="str">
        <f t="shared" si="135"/>
        <v/>
      </c>
      <c r="CP158" s="49" t="str">
        <f t="shared" si="135"/>
        <v/>
      </c>
      <c r="CQ158" s="49" t="str">
        <f t="shared" si="135"/>
        <v/>
      </c>
      <c r="CR158" s="49" t="str">
        <f t="shared" si="135"/>
        <v/>
      </c>
      <c r="CS158" s="49" t="str">
        <f t="shared" si="135"/>
        <v/>
      </c>
      <c r="CT158" s="49" t="str">
        <f t="shared" si="135"/>
        <v/>
      </c>
      <c r="CU158" s="49" t="str">
        <f t="shared" si="135"/>
        <v/>
      </c>
      <c r="CW158" s="49" t="str">
        <f t="shared" si="131"/>
        <v/>
      </c>
      <c r="CX158" s="49" t="str">
        <f t="shared" si="131"/>
        <v/>
      </c>
      <c r="CY158" s="49" t="str">
        <f t="shared" si="131"/>
        <v/>
      </c>
      <c r="CZ158" s="49" t="str">
        <f t="shared" si="130"/>
        <v/>
      </c>
      <c r="DA158" s="49" t="str">
        <f t="shared" si="130"/>
        <v/>
      </c>
      <c r="DB158" s="49" t="str">
        <f t="shared" si="130"/>
        <v/>
      </c>
      <c r="DC158" s="49" t="str">
        <f t="shared" si="130"/>
        <v/>
      </c>
      <c r="DD158" s="49" t="str">
        <f t="shared" si="96"/>
        <v/>
      </c>
      <c r="DE158" s="52" t="str">
        <f t="shared" si="117"/>
        <v/>
      </c>
      <c r="DG158" s="49" t="str">
        <f t="shared" si="136"/>
        <v/>
      </c>
      <c r="DH158" s="49" t="str">
        <f t="shared" si="136"/>
        <v/>
      </c>
      <c r="DI158" s="49" t="str">
        <f t="shared" si="136"/>
        <v/>
      </c>
      <c r="DK158" s="49" t="str">
        <f t="shared" si="118"/>
        <v/>
      </c>
      <c r="DL158" s="49" t="str">
        <f t="shared" si="118"/>
        <v/>
      </c>
      <c r="DM158" s="49" t="str">
        <f t="shared" si="118"/>
        <v/>
      </c>
      <c r="DN158" s="57" t="str">
        <f t="shared" si="119"/>
        <v/>
      </c>
      <c r="DP158" s="49" t="str">
        <f t="shared" si="137"/>
        <v/>
      </c>
      <c r="DQ158" s="49" t="str">
        <f t="shared" si="137"/>
        <v/>
      </c>
      <c r="DR158" s="49" t="str">
        <f t="shared" si="137"/>
        <v/>
      </c>
      <c r="DS158" s="49" t="str">
        <f t="shared" si="137"/>
        <v/>
      </c>
      <c r="DU158" s="49" t="str">
        <f t="shared" si="138"/>
        <v/>
      </c>
      <c r="DV158" s="49" t="str">
        <f t="shared" si="138"/>
        <v/>
      </c>
      <c r="DW158" s="49" t="str">
        <f t="shared" si="138"/>
        <v/>
      </c>
      <c r="DX158" s="49" t="str">
        <f t="shared" si="132"/>
        <v/>
      </c>
      <c r="DY158" s="57" t="str">
        <f t="shared" si="127"/>
        <v/>
      </c>
      <c r="EA158" s="49" t="str">
        <f t="shared" si="139"/>
        <v/>
      </c>
      <c r="EB158" s="49" t="str">
        <f t="shared" si="139"/>
        <v/>
      </c>
      <c r="EC158" s="49" t="str">
        <f t="shared" si="139"/>
        <v/>
      </c>
      <c r="ED158" s="49" t="str">
        <f t="shared" si="139"/>
        <v/>
      </c>
      <c r="EE158" s="49" t="str">
        <f t="shared" si="139"/>
        <v/>
      </c>
      <c r="EG158" s="49" t="str">
        <f t="shared" si="120"/>
        <v/>
      </c>
      <c r="EH158" s="49" t="str">
        <f t="shared" si="120"/>
        <v/>
      </c>
      <c r="EI158" s="49" t="str">
        <f t="shared" si="120"/>
        <v/>
      </c>
      <c r="EJ158" s="49" t="str">
        <f t="shared" si="120"/>
        <v/>
      </c>
      <c r="EK158" s="49" t="str">
        <f t="shared" si="120"/>
        <v/>
      </c>
      <c r="EL158" s="57" t="str">
        <f t="shared" si="129"/>
        <v/>
      </c>
    </row>
    <row r="159" spans="1:142" ht="15" customHeight="1">
      <c r="A159" s="699"/>
      <c r="B159" s="702"/>
      <c r="C159" s="702"/>
      <c r="D159" s="722"/>
      <c r="E159" s="722"/>
      <c r="F159" s="722"/>
      <c r="G159" s="722"/>
      <c r="H159" s="722"/>
      <c r="I159" s="722"/>
      <c r="J159" s="722"/>
      <c r="K159" s="722"/>
      <c r="L159" s="722"/>
      <c r="M159" s="722"/>
      <c r="N159" s="722"/>
      <c r="O159" s="722"/>
      <c r="P159" s="722"/>
      <c r="Q159" s="722"/>
      <c r="R159" s="722"/>
      <c r="S159" s="722"/>
      <c r="T159" s="722"/>
      <c r="U159" s="722"/>
      <c r="V159" s="722"/>
      <c r="W159" s="722"/>
      <c r="X159" s="722"/>
      <c r="Y159" s="722"/>
      <c r="Z159" s="722"/>
      <c r="AA159" s="722"/>
      <c r="AB159" s="722"/>
      <c r="AC159" s="722"/>
      <c r="AD159" s="722"/>
      <c r="AE159" s="722"/>
      <c r="AF159" s="722"/>
      <c r="AG159" s="722"/>
      <c r="AH159" s="722"/>
      <c r="AI159" s="722"/>
      <c r="AJ159" s="722"/>
      <c r="AK159" s="722"/>
      <c r="AL159" s="722"/>
      <c r="AM159" s="722"/>
      <c r="AN159" s="722"/>
      <c r="AO159" s="722"/>
      <c r="AP159" s="215" t="s">
        <v>30</v>
      </c>
      <c r="AQ159" s="290" t="str">
        <f t="shared" si="114"/>
        <v/>
      </c>
      <c r="AR159" s="215" t="str">
        <f t="shared" si="121"/>
        <v/>
      </c>
      <c r="AS159" s="3"/>
      <c r="AT159" s="49" t="str">
        <f t="shared" si="133"/>
        <v/>
      </c>
      <c r="AU159" s="49" t="str">
        <f t="shared" si="133"/>
        <v/>
      </c>
      <c r="AV159" s="49" t="str">
        <f t="shared" si="133"/>
        <v/>
      </c>
      <c r="AW159" s="49" t="str">
        <f t="shared" si="133"/>
        <v/>
      </c>
      <c r="AX159" s="49" t="str">
        <f t="shared" si="133"/>
        <v/>
      </c>
      <c r="AY159" s="49" t="str">
        <f t="shared" si="133"/>
        <v/>
      </c>
      <c r="AZ159" s="49" t="str">
        <f t="shared" si="133"/>
        <v/>
      </c>
      <c r="BA159" s="42"/>
      <c r="BB159" s="49" t="str">
        <f t="shared" si="105"/>
        <v/>
      </c>
      <c r="BC159" s="49" t="str">
        <f t="shared" si="105"/>
        <v/>
      </c>
      <c r="BD159" s="49" t="str">
        <f t="shared" si="105"/>
        <v/>
      </c>
      <c r="BE159" s="49" t="str">
        <f t="shared" si="104"/>
        <v/>
      </c>
      <c r="BF159" s="49" t="str">
        <f t="shared" si="104"/>
        <v/>
      </c>
      <c r="BG159" s="49" t="str">
        <f t="shared" si="104"/>
        <v/>
      </c>
      <c r="BH159" s="49" t="str">
        <f t="shared" si="104"/>
        <v/>
      </c>
      <c r="BI159" s="49" t="str">
        <f t="shared" si="115"/>
        <v/>
      </c>
      <c r="BJ159" s="3"/>
      <c r="BK159" s="49" t="str">
        <f t="shared" si="134"/>
        <v/>
      </c>
      <c r="BL159" s="49" t="str">
        <f t="shared" si="134"/>
        <v/>
      </c>
      <c r="BM159" s="49" t="str">
        <f t="shared" si="134"/>
        <v/>
      </c>
      <c r="BN159" s="49" t="str">
        <f t="shared" si="134"/>
        <v/>
      </c>
      <c r="BO159" s="49" t="str">
        <f t="shared" si="134"/>
        <v/>
      </c>
      <c r="BP159" s="49" t="str">
        <f t="shared" si="134"/>
        <v/>
      </c>
      <c r="BQ159" s="49" t="str">
        <f t="shared" si="134"/>
        <v/>
      </c>
      <c r="BR159" s="49" t="str">
        <f t="shared" si="134"/>
        <v/>
      </c>
      <c r="BS159" s="49" t="str">
        <f t="shared" si="134"/>
        <v/>
      </c>
      <c r="BT159" s="49" t="str">
        <f t="shared" si="134"/>
        <v/>
      </c>
      <c r="BU159" s="49" t="str">
        <f t="shared" si="134"/>
        <v/>
      </c>
      <c r="BV159" s="49" t="str">
        <f t="shared" si="134"/>
        <v/>
      </c>
      <c r="BW159" s="49" t="str">
        <f t="shared" si="134"/>
        <v/>
      </c>
      <c r="BY159" s="49" t="str">
        <f t="shared" si="141"/>
        <v/>
      </c>
      <c r="BZ159" s="49" t="str">
        <f t="shared" si="141"/>
        <v/>
      </c>
      <c r="CA159" s="49" t="str">
        <f t="shared" si="141"/>
        <v/>
      </c>
      <c r="CB159" s="49" t="str">
        <f t="shared" si="140"/>
        <v/>
      </c>
      <c r="CC159" s="49" t="str">
        <f t="shared" si="140"/>
        <v/>
      </c>
      <c r="CD159" s="49" t="str">
        <f t="shared" si="140"/>
        <v/>
      </c>
      <c r="CE159" s="49" t="str">
        <f t="shared" si="140"/>
        <v/>
      </c>
      <c r="CF159" s="49" t="str">
        <f t="shared" si="112"/>
        <v/>
      </c>
      <c r="CG159" s="49" t="str">
        <f t="shared" si="112"/>
        <v/>
      </c>
      <c r="CH159" s="49" t="str">
        <f t="shared" si="112"/>
        <v/>
      </c>
      <c r="CI159" s="49" t="str">
        <f t="shared" si="112"/>
        <v/>
      </c>
      <c r="CJ159" s="49" t="str">
        <f t="shared" si="112"/>
        <v/>
      </c>
      <c r="CK159" s="49" t="str">
        <f t="shared" si="112"/>
        <v/>
      </c>
      <c r="CL159" s="49" t="str">
        <f t="shared" si="116"/>
        <v/>
      </c>
      <c r="CM159" s="3"/>
      <c r="CN159" s="49" t="str">
        <f t="shared" si="135"/>
        <v/>
      </c>
      <c r="CO159" s="49" t="str">
        <f t="shared" si="135"/>
        <v/>
      </c>
      <c r="CP159" s="49" t="str">
        <f t="shared" si="135"/>
        <v/>
      </c>
      <c r="CQ159" s="49" t="str">
        <f t="shared" si="135"/>
        <v/>
      </c>
      <c r="CR159" s="49" t="str">
        <f t="shared" si="135"/>
        <v/>
      </c>
      <c r="CS159" s="49" t="str">
        <f t="shared" si="135"/>
        <v/>
      </c>
      <c r="CT159" s="49" t="str">
        <f t="shared" si="135"/>
        <v/>
      </c>
      <c r="CU159" s="49" t="str">
        <f t="shared" si="135"/>
        <v/>
      </c>
      <c r="CW159" s="49" t="str">
        <f t="shared" si="131"/>
        <v/>
      </c>
      <c r="CX159" s="49" t="str">
        <f t="shared" si="131"/>
        <v/>
      </c>
      <c r="CY159" s="49" t="str">
        <f t="shared" si="131"/>
        <v/>
      </c>
      <c r="CZ159" s="49" t="str">
        <f t="shared" si="130"/>
        <v/>
      </c>
      <c r="DA159" s="49" t="str">
        <f t="shared" si="130"/>
        <v/>
      </c>
      <c r="DB159" s="49" t="str">
        <f t="shared" si="130"/>
        <v/>
      </c>
      <c r="DC159" s="49" t="str">
        <f t="shared" si="130"/>
        <v/>
      </c>
      <c r="DD159" s="49" t="str">
        <f t="shared" si="96"/>
        <v/>
      </c>
      <c r="DE159" s="52" t="str">
        <f t="shared" si="117"/>
        <v/>
      </c>
      <c r="DG159" s="49" t="str">
        <f t="shared" si="136"/>
        <v/>
      </c>
      <c r="DH159" s="49" t="str">
        <f t="shared" si="136"/>
        <v/>
      </c>
      <c r="DI159" s="49" t="str">
        <f t="shared" si="136"/>
        <v/>
      </c>
      <c r="DK159" s="49" t="str">
        <f t="shared" si="118"/>
        <v/>
      </c>
      <c r="DL159" s="49" t="str">
        <f t="shared" si="118"/>
        <v/>
      </c>
      <c r="DM159" s="49" t="str">
        <f t="shared" si="118"/>
        <v/>
      </c>
      <c r="DN159" s="57" t="str">
        <f t="shared" si="119"/>
        <v/>
      </c>
      <c r="DP159" s="49" t="str">
        <f t="shared" si="137"/>
        <v/>
      </c>
      <c r="DQ159" s="49" t="str">
        <f t="shared" si="137"/>
        <v/>
      </c>
      <c r="DR159" s="49" t="str">
        <f t="shared" si="137"/>
        <v/>
      </c>
      <c r="DS159" s="49" t="str">
        <f t="shared" si="137"/>
        <v/>
      </c>
      <c r="DU159" s="49" t="str">
        <f t="shared" si="138"/>
        <v/>
      </c>
      <c r="DV159" s="49" t="str">
        <f t="shared" si="138"/>
        <v/>
      </c>
      <c r="DW159" s="49" t="str">
        <f t="shared" si="138"/>
        <v/>
      </c>
      <c r="DX159" s="49" t="str">
        <f t="shared" si="132"/>
        <v/>
      </c>
      <c r="DY159" s="57" t="str">
        <f t="shared" si="127"/>
        <v/>
      </c>
      <c r="EA159" s="49" t="str">
        <f t="shared" si="139"/>
        <v/>
      </c>
      <c r="EB159" s="49" t="str">
        <f t="shared" si="139"/>
        <v/>
      </c>
      <c r="EC159" s="49" t="str">
        <f t="shared" si="139"/>
        <v/>
      </c>
      <c r="ED159" s="49" t="str">
        <f t="shared" si="139"/>
        <v/>
      </c>
      <c r="EE159" s="49" t="str">
        <f t="shared" si="139"/>
        <v/>
      </c>
      <c r="EG159" s="49" t="str">
        <f t="shared" si="120"/>
        <v/>
      </c>
      <c r="EH159" s="49" t="str">
        <f t="shared" si="120"/>
        <v/>
      </c>
      <c r="EI159" s="49" t="str">
        <f t="shared" si="120"/>
        <v/>
      </c>
      <c r="EJ159" s="49" t="str">
        <f t="shared" si="120"/>
        <v/>
      </c>
      <c r="EK159" s="49" t="str">
        <f t="shared" si="120"/>
        <v/>
      </c>
      <c r="EL159" s="57" t="str">
        <f t="shared" si="129"/>
        <v/>
      </c>
    </row>
    <row r="160" spans="1:142" ht="15" customHeight="1">
      <c r="A160" s="699"/>
      <c r="B160" s="702"/>
      <c r="C160" s="702"/>
      <c r="D160" s="722"/>
      <c r="E160" s="722"/>
      <c r="F160" s="722"/>
      <c r="G160" s="722"/>
      <c r="H160" s="722"/>
      <c r="I160" s="722"/>
      <c r="J160" s="722"/>
      <c r="K160" s="722"/>
      <c r="L160" s="722"/>
      <c r="M160" s="722"/>
      <c r="N160" s="722"/>
      <c r="O160" s="722"/>
      <c r="P160" s="722"/>
      <c r="Q160" s="722"/>
      <c r="R160" s="722"/>
      <c r="S160" s="722"/>
      <c r="T160" s="722"/>
      <c r="U160" s="722"/>
      <c r="V160" s="722"/>
      <c r="W160" s="722"/>
      <c r="X160" s="722"/>
      <c r="Y160" s="722"/>
      <c r="Z160" s="722"/>
      <c r="AA160" s="722"/>
      <c r="AB160" s="722"/>
      <c r="AC160" s="722"/>
      <c r="AD160" s="722"/>
      <c r="AE160" s="722"/>
      <c r="AF160" s="722"/>
      <c r="AG160" s="722"/>
      <c r="AH160" s="722"/>
      <c r="AI160" s="722"/>
      <c r="AJ160" s="722"/>
      <c r="AK160" s="722"/>
      <c r="AL160" s="722"/>
      <c r="AM160" s="722"/>
      <c r="AN160" s="722"/>
      <c r="AO160" s="722"/>
      <c r="AP160" s="215" t="s">
        <v>30</v>
      </c>
      <c r="AQ160" s="290" t="str">
        <f t="shared" si="114"/>
        <v/>
      </c>
      <c r="AR160" s="215" t="str">
        <f t="shared" si="121"/>
        <v/>
      </c>
      <c r="AS160" s="3"/>
      <c r="AT160" s="49" t="str">
        <f t="shared" si="133"/>
        <v/>
      </c>
      <c r="AU160" s="49" t="str">
        <f t="shared" si="133"/>
        <v/>
      </c>
      <c r="AV160" s="49" t="str">
        <f t="shared" si="133"/>
        <v/>
      </c>
      <c r="AW160" s="49" t="str">
        <f t="shared" si="133"/>
        <v/>
      </c>
      <c r="AX160" s="49" t="str">
        <f t="shared" si="133"/>
        <v/>
      </c>
      <c r="AY160" s="49" t="str">
        <f t="shared" si="133"/>
        <v/>
      </c>
      <c r="AZ160" s="49" t="str">
        <f t="shared" si="133"/>
        <v/>
      </c>
      <c r="BA160" s="42"/>
      <c r="BB160" s="49" t="str">
        <f t="shared" si="105"/>
        <v/>
      </c>
      <c r="BC160" s="49" t="str">
        <f t="shared" si="105"/>
        <v/>
      </c>
      <c r="BD160" s="49" t="str">
        <f t="shared" si="105"/>
        <v/>
      </c>
      <c r="BE160" s="49" t="str">
        <f t="shared" si="104"/>
        <v/>
      </c>
      <c r="BF160" s="49" t="str">
        <f t="shared" si="104"/>
        <v/>
      </c>
      <c r="BG160" s="49" t="str">
        <f t="shared" si="104"/>
        <v/>
      </c>
      <c r="BH160" s="49" t="str">
        <f t="shared" si="104"/>
        <v/>
      </c>
      <c r="BI160" s="49" t="str">
        <f t="shared" si="115"/>
        <v/>
      </c>
      <c r="BJ160" s="3"/>
      <c r="BK160" s="49" t="str">
        <f t="shared" si="134"/>
        <v/>
      </c>
      <c r="BL160" s="49" t="str">
        <f t="shared" si="134"/>
        <v/>
      </c>
      <c r="BM160" s="49" t="str">
        <f t="shared" si="134"/>
        <v/>
      </c>
      <c r="BN160" s="49" t="str">
        <f t="shared" si="134"/>
        <v/>
      </c>
      <c r="BO160" s="49" t="str">
        <f t="shared" si="134"/>
        <v/>
      </c>
      <c r="BP160" s="49" t="str">
        <f t="shared" si="134"/>
        <v/>
      </c>
      <c r="BQ160" s="49" t="str">
        <f t="shared" si="134"/>
        <v/>
      </c>
      <c r="BR160" s="49" t="str">
        <f t="shared" si="134"/>
        <v/>
      </c>
      <c r="BS160" s="49" t="str">
        <f t="shared" si="134"/>
        <v/>
      </c>
      <c r="BT160" s="49" t="str">
        <f t="shared" si="134"/>
        <v/>
      </c>
      <c r="BU160" s="49" t="str">
        <f t="shared" si="134"/>
        <v/>
      </c>
      <c r="BV160" s="49" t="str">
        <f t="shared" si="134"/>
        <v/>
      </c>
      <c r="BW160" s="49" t="str">
        <f t="shared" si="134"/>
        <v/>
      </c>
      <c r="BY160" s="49" t="str">
        <f t="shared" si="141"/>
        <v/>
      </c>
      <c r="BZ160" s="49" t="str">
        <f t="shared" si="141"/>
        <v/>
      </c>
      <c r="CA160" s="49" t="str">
        <f t="shared" si="141"/>
        <v/>
      </c>
      <c r="CB160" s="49" t="str">
        <f t="shared" si="140"/>
        <v/>
      </c>
      <c r="CC160" s="49" t="str">
        <f t="shared" si="140"/>
        <v/>
      </c>
      <c r="CD160" s="49" t="str">
        <f t="shared" si="140"/>
        <v/>
      </c>
      <c r="CE160" s="49" t="str">
        <f t="shared" si="140"/>
        <v/>
      </c>
      <c r="CF160" s="49" t="str">
        <f t="shared" si="112"/>
        <v/>
      </c>
      <c r="CG160" s="49" t="str">
        <f t="shared" si="112"/>
        <v/>
      </c>
      <c r="CH160" s="49" t="str">
        <f t="shared" si="112"/>
        <v/>
      </c>
      <c r="CI160" s="49" t="str">
        <f t="shared" si="112"/>
        <v/>
      </c>
      <c r="CJ160" s="49" t="str">
        <f t="shared" si="112"/>
        <v/>
      </c>
      <c r="CK160" s="49" t="str">
        <f t="shared" si="112"/>
        <v/>
      </c>
      <c r="CL160" s="49" t="str">
        <f t="shared" si="116"/>
        <v/>
      </c>
      <c r="CM160" s="3"/>
      <c r="CN160" s="49" t="str">
        <f t="shared" si="135"/>
        <v/>
      </c>
      <c r="CO160" s="49" t="str">
        <f t="shared" si="135"/>
        <v/>
      </c>
      <c r="CP160" s="49" t="str">
        <f t="shared" si="135"/>
        <v/>
      </c>
      <c r="CQ160" s="49" t="str">
        <f t="shared" si="135"/>
        <v/>
      </c>
      <c r="CR160" s="49" t="str">
        <f t="shared" si="135"/>
        <v/>
      </c>
      <c r="CS160" s="49" t="str">
        <f t="shared" si="135"/>
        <v/>
      </c>
      <c r="CT160" s="49" t="str">
        <f t="shared" si="135"/>
        <v/>
      </c>
      <c r="CU160" s="49" t="str">
        <f t="shared" si="135"/>
        <v/>
      </c>
      <c r="CW160" s="49" t="str">
        <f t="shared" si="131"/>
        <v/>
      </c>
      <c r="CX160" s="49" t="str">
        <f t="shared" si="131"/>
        <v/>
      </c>
      <c r="CY160" s="49" t="str">
        <f t="shared" si="131"/>
        <v/>
      </c>
      <c r="CZ160" s="49" t="str">
        <f t="shared" si="130"/>
        <v/>
      </c>
      <c r="DA160" s="49" t="str">
        <f t="shared" si="130"/>
        <v/>
      </c>
      <c r="DB160" s="49" t="str">
        <f t="shared" si="130"/>
        <v/>
      </c>
      <c r="DC160" s="49" t="str">
        <f t="shared" si="130"/>
        <v/>
      </c>
      <c r="DD160" s="49" t="str">
        <f t="shared" si="96"/>
        <v/>
      </c>
      <c r="DE160" s="52" t="str">
        <f t="shared" si="117"/>
        <v/>
      </c>
      <c r="DG160" s="49" t="str">
        <f t="shared" si="136"/>
        <v/>
      </c>
      <c r="DH160" s="49" t="str">
        <f t="shared" si="136"/>
        <v/>
      </c>
      <c r="DI160" s="49" t="str">
        <f t="shared" si="136"/>
        <v/>
      </c>
      <c r="DK160" s="49" t="str">
        <f t="shared" si="118"/>
        <v/>
      </c>
      <c r="DL160" s="49" t="str">
        <f t="shared" si="118"/>
        <v/>
      </c>
      <c r="DM160" s="49" t="str">
        <f t="shared" si="118"/>
        <v/>
      </c>
      <c r="DN160" s="57" t="str">
        <f t="shared" si="119"/>
        <v/>
      </c>
      <c r="DP160" s="49" t="str">
        <f t="shared" si="137"/>
        <v/>
      </c>
      <c r="DQ160" s="49" t="str">
        <f t="shared" si="137"/>
        <v/>
      </c>
      <c r="DR160" s="49" t="str">
        <f t="shared" si="137"/>
        <v/>
      </c>
      <c r="DS160" s="49" t="str">
        <f t="shared" si="137"/>
        <v/>
      </c>
      <c r="DU160" s="49" t="str">
        <f t="shared" si="138"/>
        <v/>
      </c>
      <c r="DV160" s="49" t="str">
        <f t="shared" si="138"/>
        <v/>
      </c>
      <c r="DW160" s="49" t="str">
        <f t="shared" si="138"/>
        <v/>
      </c>
      <c r="DX160" s="49" t="str">
        <f t="shared" si="132"/>
        <v/>
      </c>
      <c r="DY160" s="57" t="str">
        <f t="shared" si="127"/>
        <v/>
      </c>
      <c r="EA160" s="49" t="str">
        <f t="shared" si="139"/>
        <v/>
      </c>
      <c r="EB160" s="49" t="str">
        <f t="shared" si="139"/>
        <v/>
      </c>
      <c r="EC160" s="49" t="str">
        <f t="shared" si="139"/>
        <v/>
      </c>
      <c r="ED160" s="49" t="str">
        <f t="shared" si="139"/>
        <v/>
      </c>
      <c r="EE160" s="49" t="str">
        <f t="shared" si="139"/>
        <v/>
      </c>
      <c r="EG160" s="49" t="str">
        <f t="shared" si="120"/>
        <v/>
      </c>
      <c r="EH160" s="49" t="str">
        <f t="shared" si="120"/>
        <v/>
      </c>
      <c r="EI160" s="49" t="str">
        <f t="shared" si="120"/>
        <v/>
      </c>
      <c r="EJ160" s="49" t="str">
        <f t="shared" si="120"/>
        <v/>
      </c>
      <c r="EK160" s="49" t="str">
        <f t="shared" si="120"/>
        <v/>
      </c>
      <c r="EL160" s="57" t="str">
        <f t="shared" si="129"/>
        <v/>
      </c>
    </row>
    <row r="161" spans="1:142" ht="15" customHeight="1">
      <c r="A161" s="699"/>
      <c r="B161" s="702"/>
      <c r="C161" s="702"/>
      <c r="D161" s="722"/>
      <c r="E161" s="722"/>
      <c r="F161" s="722"/>
      <c r="G161" s="722"/>
      <c r="H161" s="722"/>
      <c r="I161" s="722"/>
      <c r="J161" s="722"/>
      <c r="K161" s="722"/>
      <c r="L161" s="722"/>
      <c r="M161" s="722"/>
      <c r="N161" s="722"/>
      <c r="O161" s="722"/>
      <c r="P161" s="722"/>
      <c r="Q161" s="722"/>
      <c r="R161" s="722"/>
      <c r="S161" s="722"/>
      <c r="T161" s="722"/>
      <c r="U161" s="722"/>
      <c r="V161" s="722"/>
      <c r="W161" s="722"/>
      <c r="X161" s="722"/>
      <c r="Y161" s="722"/>
      <c r="Z161" s="722"/>
      <c r="AA161" s="722"/>
      <c r="AB161" s="722"/>
      <c r="AC161" s="722"/>
      <c r="AD161" s="722"/>
      <c r="AE161" s="722"/>
      <c r="AF161" s="722"/>
      <c r="AG161" s="722"/>
      <c r="AH161" s="722"/>
      <c r="AI161" s="722"/>
      <c r="AJ161" s="722"/>
      <c r="AK161" s="722"/>
      <c r="AL161" s="722"/>
      <c r="AM161" s="722"/>
      <c r="AN161" s="722"/>
      <c r="AO161" s="722"/>
      <c r="AP161" s="215" t="s">
        <v>30</v>
      </c>
      <c r="AQ161" s="290" t="str">
        <f t="shared" si="114"/>
        <v/>
      </c>
      <c r="AR161" s="215" t="str">
        <f t="shared" si="121"/>
        <v/>
      </c>
      <c r="AS161" s="3"/>
      <c r="AT161" s="49" t="str">
        <f t="shared" si="133"/>
        <v/>
      </c>
      <c r="AU161" s="49" t="str">
        <f t="shared" si="133"/>
        <v/>
      </c>
      <c r="AV161" s="49" t="str">
        <f t="shared" si="133"/>
        <v/>
      </c>
      <c r="AW161" s="49" t="str">
        <f t="shared" si="133"/>
        <v/>
      </c>
      <c r="AX161" s="49" t="str">
        <f t="shared" si="133"/>
        <v/>
      </c>
      <c r="AY161" s="49" t="str">
        <f t="shared" si="133"/>
        <v/>
      </c>
      <c r="AZ161" s="49" t="str">
        <f t="shared" si="133"/>
        <v/>
      </c>
      <c r="BA161" s="42"/>
      <c r="BB161" s="49" t="str">
        <f t="shared" si="105"/>
        <v/>
      </c>
      <c r="BC161" s="49" t="str">
        <f t="shared" si="105"/>
        <v/>
      </c>
      <c r="BD161" s="49" t="str">
        <f t="shared" si="105"/>
        <v/>
      </c>
      <c r="BE161" s="49" t="str">
        <f t="shared" si="104"/>
        <v/>
      </c>
      <c r="BF161" s="49" t="str">
        <f t="shared" si="104"/>
        <v/>
      </c>
      <c r="BG161" s="49" t="str">
        <f t="shared" si="104"/>
        <v/>
      </c>
      <c r="BH161" s="49" t="str">
        <f t="shared" si="104"/>
        <v/>
      </c>
      <c r="BI161" s="49" t="str">
        <f t="shared" si="115"/>
        <v/>
      </c>
      <c r="BJ161" s="3"/>
      <c r="BK161" s="49" t="str">
        <f t="shared" si="134"/>
        <v/>
      </c>
      <c r="BL161" s="49" t="str">
        <f t="shared" si="134"/>
        <v/>
      </c>
      <c r="BM161" s="49" t="str">
        <f t="shared" si="134"/>
        <v/>
      </c>
      <c r="BN161" s="49" t="str">
        <f t="shared" si="134"/>
        <v/>
      </c>
      <c r="BO161" s="49" t="str">
        <f t="shared" si="134"/>
        <v/>
      </c>
      <c r="BP161" s="49" t="str">
        <f t="shared" si="134"/>
        <v/>
      </c>
      <c r="BQ161" s="49" t="str">
        <f t="shared" si="134"/>
        <v/>
      </c>
      <c r="BR161" s="49" t="str">
        <f t="shared" si="134"/>
        <v/>
      </c>
      <c r="BS161" s="49" t="str">
        <f t="shared" si="134"/>
        <v/>
      </c>
      <c r="BT161" s="49" t="str">
        <f t="shared" si="134"/>
        <v/>
      </c>
      <c r="BU161" s="49" t="str">
        <f t="shared" si="134"/>
        <v/>
      </c>
      <c r="BV161" s="49" t="str">
        <f t="shared" si="134"/>
        <v/>
      </c>
      <c r="BW161" s="49" t="str">
        <f t="shared" si="134"/>
        <v/>
      </c>
      <c r="BY161" s="49" t="str">
        <f t="shared" si="141"/>
        <v/>
      </c>
      <c r="BZ161" s="49" t="str">
        <f t="shared" si="141"/>
        <v/>
      </c>
      <c r="CA161" s="49" t="str">
        <f t="shared" si="141"/>
        <v/>
      </c>
      <c r="CB161" s="49" t="str">
        <f t="shared" si="140"/>
        <v/>
      </c>
      <c r="CC161" s="49" t="str">
        <f t="shared" si="140"/>
        <v/>
      </c>
      <c r="CD161" s="49" t="str">
        <f t="shared" si="140"/>
        <v/>
      </c>
      <c r="CE161" s="49" t="str">
        <f t="shared" si="140"/>
        <v/>
      </c>
      <c r="CF161" s="49" t="str">
        <f t="shared" si="112"/>
        <v/>
      </c>
      <c r="CG161" s="49" t="str">
        <f t="shared" si="112"/>
        <v/>
      </c>
      <c r="CH161" s="49" t="str">
        <f t="shared" si="112"/>
        <v/>
      </c>
      <c r="CI161" s="49" t="str">
        <f t="shared" si="112"/>
        <v/>
      </c>
      <c r="CJ161" s="49" t="str">
        <f t="shared" si="112"/>
        <v/>
      </c>
      <c r="CK161" s="49" t="str">
        <f t="shared" si="112"/>
        <v/>
      </c>
      <c r="CL161" s="49" t="str">
        <f t="shared" si="116"/>
        <v/>
      </c>
      <c r="CM161" s="3"/>
      <c r="CN161" s="49" t="str">
        <f t="shared" si="135"/>
        <v/>
      </c>
      <c r="CO161" s="49" t="str">
        <f t="shared" si="135"/>
        <v/>
      </c>
      <c r="CP161" s="49" t="str">
        <f t="shared" si="135"/>
        <v/>
      </c>
      <c r="CQ161" s="49" t="str">
        <f t="shared" si="135"/>
        <v/>
      </c>
      <c r="CR161" s="49" t="str">
        <f t="shared" si="135"/>
        <v/>
      </c>
      <c r="CS161" s="49" t="str">
        <f t="shared" si="135"/>
        <v/>
      </c>
      <c r="CT161" s="49" t="str">
        <f t="shared" si="135"/>
        <v/>
      </c>
      <c r="CU161" s="49" t="str">
        <f t="shared" si="135"/>
        <v/>
      </c>
      <c r="CW161" s="49" t="str">
        <f t="shared" si="131"/>
        <v/>
      </c>
      <c r="CX161" s="49" t="str">
        <f t="shared" si="131"/>
        <v/>
      </c>
      <c r="CY161" s="49" t="str">
        <f t="shared" si="131"/>
        <v/>
      </c>
      <c r="CZ161" s="49" t="str">
        <f t="shared" si="130"/>
        <v/>
      </c>
      <c r="DA161" s="49" t="str">
        <f t="shared" si="130"/>
        <v/>
      </c>
      <c r="DB161" s="49" t="str">
        <f t="shared" si="130"/>
        <v/>
      </c>
      <c r="DC161" s="49" t="str">
        <f t="shared" si="130"/>
        <v/>
      </c>
      <c r="DD161" s="49" t="str">
        <f t="shared" si="96"/>
        <v/>
      </c>
      <c r="DE161" s="52" t="str">
        <f t="shared" si="117"/>
        <v/>
      </c>
      <c r="DG161" s="49" t="str">
        <f t="shared" si="136"/>
        <v/>
      </c>
      <c r="DH161" s="49" t="str">
        <f t="shared" si="136"/>
        <v/>
      </c>
      <c r="DI161" s="49" t="str">
        <f t="shared" si="136"/>
        <v/>
      </c>
      <c r="DK161" s="49" t="str">
        <f t="shared" si="118"/>
        <v/>
      </c>
      <c r="DL161" s="49" t="str">
        <f t="shared" si="118"/>
        <v/>
      </c>
      <c r="DM161" s="49" t="str">
        <f t="shared" si="118"/>
        <v/>
      </c>
      <c r="DN161" s="57" t="str">
        <f t="shared" si="119"/>
        <v/>
      </c>
      <c r="DP161" s="49" t="str">
        <f t="shared" si="137"/>
        <v/>
      </c>
      <c r="DQ161" s="49" t="str">
        <f t="shared" si="137"/>
        <v/>
      </c>
      <c r="DR161" s="49" t="str">
        <f t="shared" si="137"/>
        <v/>
      </c>
      <c r="DS161" s="49" t="str">
        <f t="shared" si="137"/>
        <v/>
      </c>
      <c r="DU161" s="49" t="str">
        <f t="shared" si="138"/>
        <v/>
      </c>
      <c r="DV161" s="49" t="str">
        <f t="shared" si="138"/>
        <v/>
      </c>
      <c r="DW161" s="49" t="str">
        <f t="shared" si="138"/>
        <v/>
      </c>
      <c r="DX161" s="49" t="str">
        <f t="shared" si="132"/>
        <v/>
      </c>
      <c r="DY161" s="57" t="str">
        <f t="shared" si="127"/>
        <v/>
      </c>
      <c r="EA161" s="49" t="str">
        <f t="shared" si="139"/>
        <v/>
      </c>
      <c r="EB161" s="49" t="str">
        <f t="shared" si="139"/>
        <v/>
      </c>
      <c r="EC161" s="49" t="str">
        <f t="shared" si="139"/>
        <v/>
      </c>
      <c r="ED161" s="49" t="str">
        <f t="shared" si="139"/>
        <v/>
      </c>
      <c r="EE161" s="49" t="str">
        <f t="shared" si="139"/>
        <v/>
      </c>
      <c r="EG161" s="49" t="str">
        <f t="shared" si="120"/>
        <v/>
      </c>
      <c r="EH161" s="49" t="str">
        <f t="shared" si="120"/>
        <v/>
      </c>
      <c r="EI161" s="49" t="str">
        <f t="shared" si="120"/>
        <v/>
      </c>
      <c r="EJ161" s="49" t="str">
        <f t="shared" si="120"/>
        <v/>
      </c>
      <c r="EK161" s="49" t="str">
        <f t="shared" si="120"/>
        <v/>
      </c>
      <c r="EL161" s="57" t="str">
        <f t="shared" si="129"/>
        <v/>
      </c>
    </row>
    <row r="162" spans="1:142" ht="15" customHeight="1">
      <c r="A162" s="699"/>
      <c r="B162" s="702"/>
      <c r="C162" s="702"/>
      <c r="D162" s="722"/>
      <c r="E162" s="722"/>
      <c r="F162" s="722"/>
      <c r="G162" s="722"/>
      <c r="H162" s="722"/>
      <c r="I162" s="722"/>
      <c r="J162" s="722"/>
      <c r="K162" s="722"/>
      <c r="L162" s="722"/>
      <c r="M162" s="722"/>
      <c r="N162" s="722"/>
      <c r="O162" s="722"/>
      <c r="P162" s="722"/>
      <c r="Q162" s="722"/>
      <c r="R162" s="722"/>
      <c r="S162" s="722"/>
      <c r="T162" s="722"/>
      <c r="U162" s="722"/>
      <c r="V162" s="722"/>
      <c r="W162" s="722"/>
      <c r="X162" s="722"/>
      <c r="Y162" s="722"/>
      <c r="Z162" s="722"/>
      <c r="AA162" s="722"/>
      <c r="AB162" s="722"/>
      <c r="AC162" s="722"/>
      <c r="AD162" s="722"/>
      <c r="AE162" s="722"/>
      <c r="AF162" s="722"/>
      <c r="AG162" s="722"/>
      <c r="AH162" s="722"/>
      <c r="AI162" s="722"/>
      <c r="AJ162" s="722"/>
      <c r="AK162" s="722"/>
      <c r="AL162" s="722"/>
      <c r="AM162" s="722"/>
      <c r="AN162" s="722"/>
      <c r="AO162" s="722"/>
      <c r="AP162" s="215" t="s">
        <v>30</v>
      </c>
      <c r="AQ162" s="290" t="str">
        <f t="shared" si="114"/>
        <v/>
      </c>
      <c r="AR162" s="215" t="str">
        <f t="shared" si="121"/>
        <v/>
      </c>
      <c r="AS162" s="3"/>
      <c r="AT162" s="49" t="str">
        <f t="shared" si="133"/>
        <v/>
      </c>
      <c r="AU162" s="49" t="str">
        <f t="shared" si="133"/>
        <v/>
      </c>
      <c r="AV162" s="49" t="str">
        <f t="shared" si="133"/>
        <v/>
      </c>
      <c r="AW162" s="49" t="str">
        <f t="shared" si="133"/>
        <v/>
      </c>
      <c r="AX162" s="49" t="str">
        <f t="shared" si="133"/>
        <v/>
      </c>
      <c r="AY162" s="49" t="str">
        <f t="shared" si="133"/>
        <v/>
      </c>
      <c r="AZ162" s="49" t="str">
        <f t="shared" si="133"/>
        <v/>
      </c>
      <c r="BA162" s="42"/>
      <c r="BB162" s="49" t="str">
        <f t="shared" si="105"/>
        <v/>
      </c>
      <c r="BC162" s="49" t="str">
        <f t="shared" si="105"/>
        <v/>
      </c>
      <c r="BD162" s="49" t="str">
        <f t="shared" si="105"/>
        <v/>
      </c>
      <c r="BE162" s="49" t="str">
        <f t="shared" si="104"/>
        <v/>
      </c>
      <c r="BF162" s="49" t="str">
        <f t="shared" si="104"/>
        <v/>
      </c>
      <c r="BG162" s="49" t="str">
        <f t="shared" si="104"/>
        <v/>
      </c>
      <c r="BH162" s="49" t="str">
        <f t="shared" si="104"/>
        <v/>
      </c>
      <c r="BI162" s="49" t="str">
        <f t="shared" si="115"/>
        <v/>
      </c>
      <c r="BJ162" s="3"/>
      <c r="BK162" s="49" t="str">
        <f t="shared" si="134"/>
        <v/>
      </c>
      <c r="BL162" s="49" t="str">
        <f t="shared" si="134"/>
        <v/>
      </c>
      <c r="BM162" s="49" t="str">
        <f t="shared" si="134"/>
        <v/>
      </c>
      <c r="BN162" s="49" t="str">
        <f t="shared" si="134"/>
        <v/>
      </c>
      <c r="BO162" s="49" t="str">
        <f t="shared" si="134"/>
        <v/>
      </c>
      <c r="BP162" s="49" t="str">
        <f t="shared" si="134"/>
        <v/>
      </c>
      <c r="BQ162" s="49" t="str">
        <f t="shared" si="134"/>
        <v/>
      </c>
      <c r="BR162" s="49" t="str">
        <f t="shared" si="134"/>
        <v/>
      </c>
      <c r="BS162" s="49" t="str">
        <f t="shared" si="134"/>
        <v/>
      </c>
      <c r="BT162" s="49" t="str">
        <f t="shared" si="134"/>
        <v/>
      </c>
      <c r="BU162" s="49" t="str">
        <f t="shared" si="134"/>
        <v/>
      </c>
      <c r="BV162" s="49" t="str">
        <f t="shared" si="134"/>
        <v/>
      </c>
      <c r="BW162" s="49" t="str">
        <f t="shared" si="134"/>
        <v/>
      </c>
      <c r="BY162" s="49" t="str">
        <f t="shared" si="141"/>
        <v/>
      </c>
      <c r="BZ162" s="49" t="str">
        <f t="shared" si="141"/>
        <v/>
      </c>
      <c r="CA162" s="49" t="str">
        <f t="shared" si="141"/>
        <v/>
      </c>
      <c r="CB162" s="49" t="str">
        <f t="shared" si="140"/>
        <v/>
      </c>
      <c r="CC162" s="49" t="str">
        <f t="shared" si="140"/>
        <v/>
      </c>
      <c r="CD162" s="49" t="str">
        <f t="shared" si="140"/>
        <v/>
      </c>
      <c r="CE162" s="49" t="str">
        <f t="shared" si="140"/>
        <v/>
      </c>
      <c r="CF162" s="49" t="str">
        <f t="shared" si="112"/>
        <v/>
      </c>
      <c r="CG162" s="49" t="str">
        <f t="shared" si="112"/>
        <v/>
      </c>
      <c r="CH162" s="49" t="str">
        <f t="shared" si="112"/>
        <v/>
      </c>
      <c r="CI162" s="49" t="str">
        <f t="shared" si="112"/>
        <v/>
      </c>
      <c r="CJ162" s="49" t="str">
        <f t="shared" si="112"/>
        <v/>
      </c>
      <c r="CK162" s="49" t="str">
        <f t="shared" si="112"/>
        <v/>
      </c>
      <c r="CL162" s="49" t="str">
        <f t="shared" si="116"/>
        <v/>
      </c>
      <c r="CM162" s="3"/>
      <c r="CN162" s="49" t="str">
        <f t="shared" si="135"/>
        <v/>
      </c>
      <c r="CO162" s="49" t="str">
        <f t="shared" si="135"/>
        <v/>
      </c>
      <c r="CP162" s="49" t="str">
        <f t="shared" si="135"/>
        <v/>
      </c>
      <c r="CQ162" s="49" t="str">
        <f t="shared" si="135"/>
        <v/>
      </c>
      <c r="CR162" s="49" t="str">
        <f t="shared" si="135"/>
        <v/>
      </c>
      <c r="CS162" s="49" t="str">
        <f t="shared" si="135"/>
        <v/>
      </c>
      <c r="CT162" s="49" t="str">
        <f t="shared" si="135"/>
        <v/>
      </c>
      <c r="CU162" s="49" t="str">
        <f t="shared" si="135"/>
        <v/>
      </c>
      <c r="CW162" s="49" t="str">
        <f t="shared" si="131"/>
        <v/>
      </c>
      <c r="CX162" s="49" t="str">
        <f t="shared" si="131"/>
        <v/>
      </c>
      <c r="CY162" s="49" t="str">
        <f t="shared" si="131"/>
        <v/>
      </c>
      <c r="CZ162" s="49" t="str">
        <f t="shared" si="130"/>
        <v/>
      </c>
      <c r="DA162" s="49" t="str">
        <f t="shared" si="130"/>
        <v/>
      </c>
      <c r="DB162" s="49" t="str">
        <f t="shared" si="130"/>
        <v/>
      </c>
      <c r="DC162" s="49" t="str">
        <f t="shared" si="130"/>
        <v/>
      </c>
      <c r="DD162" s="49" t="str">
        <f t="shared" si="96"/>
        <v/>
      </c>
      <c r="DE162" s="52" t="str">
        <f t="shared" si="117"/>
        <v/>
      </c>
      <c r="DG162" s="49" t="str">
        <f t="shared" si="136"/>
        <v/>
      </c>
      <c r="DH162" s="49" t="str">
        <f t="shared" si="136"/>
        <v/>
      </c>
      <c r="DI162" s="49" t="str">
        <f t="shared" si="136"/>
        <v/>
      </c>
      <c r="DK162" s="49" t="str">
        <f t="shared" si="118"/>
        <v/>
      </c>
      <c r="DL162" s="49" t="str">
        <f t="shared" si="118"/>
        <v/>
      </c>
      <c r="DM162" s="49" t="str">
        <f t="shared" si="118"/>
        <v/>
      </c>
      <c r="DN162" s="57" t="str">
        <f t="shared" si="119"/>
        <v/>
      </c>
      <c r="DP162" s="49" t="str">
        <f t="shared" si="137"/>
        <v/>
      </c>
      <c r="DQ162" s="49" t="str">
        <f t="shared" si="137"/>
        <v/>
      </c>
      <c r="DR162" s="49" t="str">
        <f t="shared" si="137"/>
        <v/>
      </c>
      <c r="DS162" s="49" t="str">
        <f t="shared" si="137"/>
        <v/>
      </c>
      <c r="DU162" s="49" t="str">
        <f t="shared" si="138"/>
        <v/>
      </c>
      <c r="DV162" s="49" t="str">
        <f t="shared" si="138"/>
        <v/>
      </c>
      <c r="DW162" s="49" t="str">
        <f t="shared" si="138"/>
        <v/>
      </c>
      <c r="DX162" s="49" t="str">
        <f t="shared" si="132"/>
        <v/>
      </c>
      <c r="DY162" s="57" t="str">
        <f t="shared" si="127"/>
        <v/>
      </c>
      <c r="EA162" s="49" t="str">
        <f t="shared" si="139"/>
        <v/>
      </c>
      <c r="EB162" s="49" t="str">
        <f t="shared" si="139"/>
        <v/>
      </c>
      <c r="EC162" s="49" t="str">
        <f t="shared" si="139"/>
        <v/>
      </c>
      <c r="ED162" s="49" t="str">
        <f t="shared" si="139"/>
        <v/>
      </c>
      <c r="EE162" s="49" t="str">
        <f t="shared" si="139"/>
        <v/>
      </c>
      <c r="EG162" s="49" t="str">
        <f t="shared" si="120"/>
        <v/>
      </c>
      <c r="EH162" s="49" t="str">
        <f t="shared" si="120"/>
        <v/>
      </c>
      <c r="EI162" s="49" t="str">
        <f t="shared" si="120"/>
        <v/>
      </c>
      <c r="EJ162" s="49" t="str">
        <f t="shared" si="120"/>
        <v/>
      </c>
      <c r="EK162" s="49" t="str">
        <f t="shared" si="120"/>
        <v/>
      </c>
      <c r="EL162" s="57" t="str">
        <f t="shared" si="129"/>
        <v/>
      </c>
    </row>
    <row r="163" spans="1:142" ht="15" customHeight="1">
      <c r="A163" s="699"/>
      <c r="B163" s="702"/>
      <c r="C163" s="702"/>
      <c r="D163" s="722"/>
      <c r="E163" s="722"/>
      <c r="F163" s="722"/>
      <c r="G163" s="722"/>
      <c r="H163" s="722"/>
      <c r="I163" s="722"/>
      <c r="J163" s="722"/>
      <c r="K163" s="722"/>
      <c r="L163" s="722"/>
      <c r="M163" s="722"/>
      <c r="N163" s="722"/>
      <c r="O163" s="722"/>
      <c r="P163" s="722"/>
      <c r="Q163" s="722"/>
      <c r="R163" s="722"/>
      <c r="S163" s="722"/>
      <c r="T163" s="722"/>
      <c r="U163" s="722"/>
      <c r="V163" s="722"/>
      <c r="W163" s="722"/>
      <c r="X163" s="722"/>
      <c r="Y163" s="722"/>
      <c r="Z163" s="722"/>
      <c r="AA163" s="722"/>
      <c r="AB163" s="722"/>
      <c r="AC163" s="722"/>
      <c r="AD163" s="722"/>
      <c r="AE163" s="722"/>
      <c r="AF163" s="722"/>
      <c r="AG163" s="722"/>
      <c r="AH163" s="722"/>
      <c r="AI163" s="722"/>
      <c r="AJ163" s="722"/>
      <c r="AK163" s="722"/>
      <c r="AL163" s="722"/>
      <c r="AM163" s="722"/>
      <c r="AN163" s="722"/>
      <c r="AO163" s="722"/>
      <c r="AP163" s="215" t="s">
        <v>30</v>
      </c>
      <c r="AQ163" s="290" t="str">
        <f t="shared" si="114"/>
        <v/>
      </c>
      <c r="AR163" s="215" t="str">
        <f t="shared" si="121"/>
        <v/>
      </c>
      <c r="AS163" s="3"/>
      <c r="AT163" s="49" t="str">
        <f t="shared" si="133"/>
        <v/>
      </c>
      <c r="AU163" s="49" t="str">
        <f t="shared" si="133"/>
        <v/>
      </c>
      <c r="AV163" s="49" t="str">
        <f t="shared" si="133"/>
        <v/>
      </c>
      <c r="AW163" s="49" t="str">
        <f t="shared" si="133"/>
        <v/>
      </c>
      <c r="AX163" s="49" t="str">
        <f t="shared" si="133"/>
        <v/>
      </c>
      <c r="AY163" s="49" t="str">
        <f t="shared" si="133"/>
        <v/>
      </c>
      <c r="AZ163" s="49" t="str">
        <f t="shared" si="133"/>
        <v/>
      </c>
      <c r="BA163" s="42"/>
      <c r="BB163" s="49" t="str">
        <f t="shared" si="105"/>
        <v/>
      </c>
      <c r="BC163" s="49" t="str">
        <f t="shared" si="105"/>
        <v/>
      </c>
      <c r="BD163" s="49" t="str">
        <f t="shared" si="105"/>
        <v/>
      </c>
      <c r="BE163" s="49" t="str">
        <f t="shared" si="104"/>
        <v/>
      </c>
      <c r="BF163" s="49" t="str">
        <f t="shared" si="104"/>
        <v/>
      </c>
      <c r="BG163" s="49" t="str">
        <f t="shared" si="104"/>
        <v/>
      </c>
      <c r="BH163" s="49" t="str">
        <f t="shared" si="104"/>
        <v/>
      </c>
      <c r="BI163" s="49" t="str">
        <f t="shared" si="115"/>
        <v/>
      </c>
      <c r="BJ163" s="3"/>
      <c r="BK163" s="49" t="str">
        <f t="shared" si="134"/>
        <v/>
      </c>
      <c r="BL163" s="49" t="str">
        <f t="shared" si="134"/>
        <v/>
      </c>
      <c r="BM163" s="49" t="str">
        <f t="shared" si="134"/>
        <v/>
      </c>
      <c r="BN163" s="49" t="str">
        <f t="shared" si="134"/>
        <v/>
      </c>
      <c r="BO163" s="49" t="str">
        <f t="shared" si="134"/>
        <v/>
      </c>
      <c r="BP163" s="49" t="str">
        <f t="shared" si="134"/>
        <v/>
      </c>
      <c r="BQ163" s="49" t="str">
        <f t="shared" si="134"/>
        <v/>
      </c>
      <c r="BR163" s="49" t="str">
        <f t="shared" si="134"/>
        <v/>
      </c>
      <c r="BS163" s="49" t="str">
        <f t="shared" si="134"/>
        <v/>
      </c>
      <c r="BT163" s="49" t="str">
        <f t="shared" si="134"/>
        <v/>
      </c>
      <c r="BU163" s="49" t="str">
        <f t="shared" si="134"/>
        <v/>
      </c>
      <c r="BV163" s="49" t="str">
        <f t="shared" si="134"/>
        <v/>
      </c>
      <c r="BW163" s="49" t="str">
        <f t="shared" si="134"/>
        <v/>
      </c>
      <c r="BY163" s="49" t="str">
        <f t="shared" si="141"/>
        <v/>
      </c>
      <c r="BZ163" s="49" t="str">
        <f t="shared" si="141"/>
        <v/>
      </c>
      <c r="CA163" s="49" t="str">
        <f t="shared" si="141"/>
        <v/>
      </c>
      <c r="CB163" s="49" t="str">
        <f t="shared" si="140"/>
        <v/>
      </c>
      <c r="CC163" s="49" t="str">
        <f t="shared" si="140"/>
        <v/>
      </c>
      <c r="CD163" s="49" t="str">
        <f t="shared" si="140"/>
        <v/>
      </c>
      <c r="CE163" s="49" t="str">
        <f t="shared" si="140"/>
        <v/>
      </c>
      <c r="CF163" s="49" t="str">
        <f t="shared" si="112"/>
        <v/>
      </c>
      <c r="CG163" s="49" t="str">
        <f t="shared" si="112"/>
        <v/>
      </c>
      <c r="CH163" s="49" t="str">
        <f t="shared" si="112"/>
        <v/>
      </c>
      <c r="CI163" s="49" t="str">
        <f t="shared" si="112"/>
        <v/>
      </c>
      <c r="CJ163" s="49" t="str">
        <f t="shared" si="112"/>
        <v/>
      </c>
      <c r="CK163" s="49" t="str">
        <f t="shared" si="112"/>
        <v/>
      </c>
      <c r="CL163" s="49" t="str">
        <f t="shared" si="116"/>
        <v/>
      </c>
      <c r="CM163" s="3"/>
      <c r="CN163" s="49" t="str">
        <f t="shared" si="135"/>
        <v/>
      </c>
      <c r="CO163" s="49" t="str">
        <f t="shared" si="135"/>
        <v/>
      </c>
      <c r="CP163" s="49" t="str">
        <f t="shared" si="135"/>
        <v/>
      </c>
      <c r="CQ163" s="49" t="str">
        <f t="shared" si="135"/>
        <v/>
      </c>
      <c r="CR163" s="49" t="str">
        <f t="shared" si="135"/>
        <v/>
      </c>
      <c r="CS163" s="49" t="str">
        <f t="shared" si="135"/>
        <v/>
      </c>
      <c r="CT163" s="49" t="str">
        <f t="shared" si="135"/>
        <v/>
      </c>
      <c r="CU163" s="49" t="str">
        <f t="shared" si="135"/>
        <v/>
      </c>
      <c r="CW163" s="49" t="str">
        <f t="shared" si="131"/>
        <v/>
      </c>
      <c r="CX163" s="49" t="str">
        <f t="shared" si="131"/>
        <v/>
      </c>
      <c r="CY163" s="49" t="str">
        <f t="shared" si="131"/>
        <v/>
      </c>
      <c r="CZ163" s="49" t="str">
        <f t="shared" si="130"/>
        <v/>
      </c>
      <c r="DA163" s="49" t="str">
        <f t="shared" si="130"/>
        <v/>
      </c>
      <c r="DB163" s="49" t="str">
        <f t="shared" si="130"/>
        <v/>
      </c>
      <c r="DC163" s="49" t="str">
        <f t="shared" si="130"/>
        <v/>
      </c>
      <c r="DD163" s="49" t="str">
        <f t="shared" si="96"/>
        <v/>
      </c>
      <c r="DE163" s="52" t="str">
        <f t="shared" si="117"/>
        <v/>
      </c>
      <c r="DG163" s="49" t="str">
        <f t="shared" si="136"/>
        <v/>
      </c>
      <c r="DH163" s="49" t="str">
        <f t="shared" si="136"/>
        <v/>
      </c>
      <c r="DI163" s="49" t="str">
        <f t="shared" si="136"/>
        <v/>
      </c>
      <c r="DK163" s="49" t="str">
        <f t="shared" si="118"/>
        <v/>
      </c>
      <c r="DL163" s="49" t="str">
        <f t="shared" si="118"/>
        <v/>
      </c>
      <c r="DM163" s="49" t="str">
        <f t="shared" si="118"/>
        <v/>
      </c>
      <c r="DN163" s="57" t="str">
        <f t="shared" si="119"/>
        <v/>
      </c>
      <c r="DP163" s="49" t="str">
        <f t="shared" si="137"/>
        <v/>
      </c>
      <c r="DQ163" s="49" t="str">
        <f t="shared" si="137"/>
        <v/>
      </c>
      <c r="DR163" s="49" t="str">
        <f t="shared" si="137"/>
        <v/>
      </c>
      <c r="DS163" s="49" t="str">
        <f t="shared" si="137"/>
        <v/>
      </c>
      <c r="DU163" s="49" t="str">
        <f t="shared" si="138"/>
        <v/>
      </c>
      <c r="DV163" s="49" t="str">
        <f t="shared" si="138"/>
        <v/>
      </c>
      <c r="DW163" s="49" t="str">
        <f t="shared" si="138"/>
        <v/>
      </c>
      <c r="DX163" s="49" t="str">
        <f t="shared" si="132"/>
        <v/>
      </c>
      <c r="DY163" s="57" t="str">
        <f t="shared" si="127"/>
        <v/>
      </c>
      <c r="EA163" s="49" t="str">
        <f t="shared" si="139"/>
        <v/>
      </c>
      <c r="EB163" s="49" t="str">
        <f t="shared" si="139"/>
        <v/>
      </c>
      <c r="EC163" s="49" t="str">
        <f t="shared" si="139"/>
        <v/>
      </c>
      <c r="ED163" s="49" t="str">
        <f t="shared" si="139"/>
        <v/>
      </c>
      <c r="EE163" s="49" t="str">
        <f t="shared" si="139"/>
        <v/>
      </c>
      <c r="EG163" s="49" t="str">
        <f t="shared" si="120"/>
        <v/>
      </c>
      <c r="EH163" s="49" t="str">
        <f t="shared" si="120"/>
        <v/>
      </c>
      <c r="EI163" s="49" t="str">
        <f t="shared" si="120"/>
        <v/>
      </c>
      <c r="EJ163" s="49" t="str">
        <f t="shared" si="120"/>
        <v/>
      </c>
      <c r="EK163" s="49" t="str">
        <f t="shared" si="120"/>
        <v/>
      </c>
      <c r="EL163" s="57" t="str">
        <f t="shared" si="129"/>
        <v/>
      </c>
    </row>
    <row r="164" spans="1:142" ht="15" customHeight="1">
      <c r="A164" s="699"/>
      <c r="B164" s="702"/>
      <c r="C164" s="702"/>
      <c r="D164" s="722"/>
      <c r="E164" s="722"/>
      <c r="F164" s="722"/>
      <c r="G164" s="722"/>
      <c r="H164" s="722"/>
      <c r="I164" s="722"/>
      <c r="J164" s="722"/>
      <c r="K164" s="722"/>
      <c r="L164" s="722"/>
      <c r="M164" s="722"/>
      <c r="N164" s="722"/>
      <c r="O164" s="722"/>
      <c r="P164" s="722"/>
      <c r="Q164" s="722"/>
      <c r="R164" s="722"/>
      <c r="S164" s="722"/>
      <c r="T164" s="722"/>
      <c r="U164" s="722"/>
      <c r="V164" s="722"/>
      <c r="W164" s="722"/>
      <c r="X164" s="722"/>
      <c r="Y164" s="722"/>
      <c r="Z164" s="722"/>
      <c r="AA164" s="722"/>
      <c r="AB164" s="722"/>
      <c r="AC164" s="722"/>
      <c r="AD164" s="722"/>
      <c r="AE164" s="722"/>
      <c r="AF164" s="722"/>
      <c r="AG164" s="722"/>
      <c r="AH164" s="722"/>
      <c r="AI164" s="722"/>
      <c r="AJ164" s="722"/>
      <c r="AK164" s="722"/>
      <c r="AL164" s="722"/>
      <c r="AM164" s="722"/>
      <c r="AN164" s="722"/>
      <c r="AO164" s="722"/>
      <c r="AP164" s="215" t="s">
        <v>30</v>
      </c>
      <c r="AQ164" s="290" t="str">
        <f t="shared" si="114"/>
        <v/>
      </c>
      <c r="AR164" s="215" t="str">
        <f t="shared" si="121"/>
        <v/>
      </c>
      <c r="AS164" s="3"/>
      <c r="AT164" s="49" t="str">
        <f t="shared" si="133"/>
        <v/>
      </c>
      <c r="AU164" s="49" t="str">
        <f t="shared" si="133"/>
        <v/>
      </c>
      <c r="AV164" s="49" t="str">
        <f t="shared" si="133"/>
        <v/>
      </c>
      <c r="AW164" s="49" t="str">
        <f t="shared" si="133"/>
        <v/>
      </c>
      <c r="AX164" s="49" t="str">
        <f t="shared" si="133"/>
        <v/>
      </c>
      <c r="AY164" s="49" t="str">
        <f t="shared" si="133"/>
        <v/>
      </c>
      <c r="AZ164" s="49" t="str">
        <f t="shared" si="133"/>
        <v/>
      </c>
      <c r="BA164" s="42"/>
      <c r="BB164" s="49" t="str">
        <f t="shared" si="105"/>
        <v/>
      </c>
      <c r="BC164" s="49" t="str">
        <f t="shared" si="105"/>
        <v/>
      </c>
      <c r="BD164" s="49" t="str">
        <f t="shared" si="105"/>
        <v/>
      </c>
      <c r="BE164" s="49" t="str">
        <f t="shared" si="104"/>
        <v/>
      </c>
      <c r="BF164" s="49" t="str">
        <f t="shared" si="104"/>
        <v/>
      </c>
      <c r="BG164" s="49" t="str">
        <f t="shared" si="104"/>
        <v/>
      </c>
      <c r="BH164" s="49" t="str">
        <f t="shared" si="104"/>
        <v/>
      </c>
      <c r="BI164" s="49" t="str">
        <f t="shared" si="115"/>
        <v/>
      </c>
      <c r="BJ164" s="3"/>
      <c r="BK164" s="49" t="str">
        <f t="shared" si="134"/>
        <v/>
      </c>
      <c r="BL164" s="49" t="str">
        <f t="shared" si="134"/>
        <v/>
      </c>
      <c r="BM164" s="49" t="str">
        <f t="shared" si="134"/>
        <v/>
      </c>
      <c r="BN164" s="49" t="str">
        <f t="shared" si="134"/>
        <v/>
      </c>
      <c r="BO164" s="49" t="str">
        <f t="shared" si="134"/>
        <v/>
      </c>
      <c r="BP164" s="49" t="str">
        <f t="shared" si="134"/>
        <v/>
      </c>
      <c r="BQ164" s="49" t="str">
        <f t="shared" si="134"/>
        <v/>
      </c>
      <c r="BR164" s="49" t="str">
        <f t="shared" si="134"/>
        <v/>
      </c>
      <c r="BS164" s="49" t="str">
        <f t="shared" si="134"/>
        <v/>
      </c>
      <c r="BT164" s="49" t="str">
        <f t="shared" si="134"/>
        <v/>
      </c>
      <c r="BU164" s="49" t="str">
        <f t="shared" si="134"/>
        <v/>
      </c>
      <c r="BV164" s="49" t="str">
        <f t="shared" si="134"/>
        <v/>
      </c>
      <c r="BW164" s="49" t="str">
        <f t="shared" si="134"/>
        <v/>
      </c>
      <c r="BY164" s="49" t="str">
        <f t="shared" si="141"/>
        <v/>
      </c>
      <c r="BZ164" s="49" t="str">
        <f t="shared" si="141"/>
        <v/>
      </c>
      <c r="CA164" s="49" t="str">
        <f t="shared" si="141"/>
        <v/>
      </c>
      <c r="CB164" s="49" t="str">
        <f t="shared" si="140"/>
        <v/>
      </c>
      <c r="CC164" s="49" t="str">
        <f t="shared" si="140"/>
        <v/>
      </c>
      <c r="CD164" s="49" t="str">
        <f t="shared" si="140"/>
        <v/>
      </c>
      <c r="CE164" s="49" t="str">
        <f t="shared" si="140"/>
        <v/>
      </c>
      <c r="CF164" s="49" t="str">
        <f t="shared" si="112"/>
        <v/>
      </c>
      <c r="CG164" s="49" t="str">
        <f t="shared" si="112"/>
        <v/>
      </c>
      <c r="CH164" s="49" t="str">
        <f t="shared" si="112"/>
        <v/>
      </c>
      <c r="CI164" s="49" t="str">
        <f t="shared" si="112"/>
        <v/>
      </c>
      <c r="CJ164" s="49" t="str">
        <f t="shared" si="112"/>
        <v/>
      </c>
      <c r="CK164" s="49" t="str">
        <f t="shared" si="112"/>
        <v/>
      </c>
      <c r="CL164" s="49" t="str">
        <f t="shared" si="116"/>
        <v/>
      </c>
      <c r="CM164" s="3"/>
      <c r="CN164" s="49" t="str">
        <f t="shared" si="135"/>
        <v/>
      </c>
      <c r="CO164" s="49" t="str">
        <f t="shared" si="135"/>
        <v/>
      </c>
      <c r="CP164" s="49" t="str">
        <f t="shared" si="135"/>
        <v/>
      </c>
      <c r="CQ164" s="49" t="str">
        <f t="shared" si="135"/>
        <v/>
      </c>
      <c r="CR164" s="49" t="str">
        <f t="shared" si="135"/>
        <v/>
      </c>
      <c r="CS164" s="49" t="str">
        <f t="shared" si="135"/>
        <v/>
      </c>
      <c r="CT164" s="49" t="str">
        <f t="shared" si="135"/>
        <v/>
      </c>
      <c r="CU164" s="49" t="str">
        <f t="shared" si="135"/>
        <v/>
      </c>
      <c r="CW164" s="49" t="str">
        <f t="shared" si="131"/>
        <v/>
      </c>
      <c r="CX164" s="49" t="str">
        <f t="shared" si="131"/>
        <v/>
      </c>
      <c r="CY164" s="49" t="str">
        <f t="shared" si="131"/>
        <v/>
      </c>
      <c r="CZ164" s="49" t="str">
        <f t="shared" si="130"/>
        <v/>
      </c>
      <c r="DA164" s="49" t="str">
        <f t="shared" si="130"/>
        <v/>
      </c>
      <c r="DB164" s="49" t="str">
        <f t="shared" si="130"/>
        <v/>
      </c>
      <c r="DC164" s="49" t="str">
        <f t="shared" si="130"/>
        <v/>
      </c>
      <c r="DD164" s="49" t="str">
        <f t="shared" si="130"/>
        <v/>
      </c>
      <c r="DE164" s="52" t="str">
        <f t="shared" si="117"/>
        <v/>
      </c>
      <c r="DG164" s="49" t="str">
        <f t="shared" si="136"/>
        <v/>
      </c>
      <c r="DH164" s="49" t="str">
        <f t="shared" si="136"/>
        <v/>
      </c>
      <c r="DI164" s="49" t="str">
        <f t="shared" si="136"/>
        <v/>
      </c>
      <c r="DK164" s="49" t="str">
        <f t="shared" si="118"/>
        <v/>
      </c>
      <c r="DL164" s="49" t="str">
        <f t="shared" si="118"/>
        <v/>
      </c>
      <c r="DM164" s="49" t="str">
        <f t="shared" si="118"/>
        <v/>
      </c>
      <c r="DN164" s="57" t="str">
        <f t="shared" si="119"/>
        <v/>
      </c>
      <c r="DP164" s="49" t="str">
        <f t="shared" si="137"/>
        <v/>
      </c>
      <c r="DQ164" s="49" t="str">
        <f t="shared" si="137"/>
        <v/>
      </c>
      <c r="DR164" s="49" t="str">
        <f t="shared" si="137"/>
        <v/>
      </c>
      <c r="DS164" s="49" t="str">
        <f t="shared" si="137"/>
        <v/>
      </c>
      <c r="DU164" s="49" t="str">
        <f t="shared" si="138"/>
        <v/>
      </c>
      <c r="DV164" s="49" t="str">
        <f t="shared" si="138"/>
        <v/>
      </c>
      <c r="DW164" s="49" t="str">
        <f t="shared" si="138"/>
        <v/>
      </c>
      <c r="DX164" s="49" t="str">
        <f t="shared" si="132"/>
        <v/>
      </c>
      <c r="DY164" s="57" t="str">
        <f t="shared" si="127"/>
        <v/>
      </c>
      <c r="EA164" s="49" t="str">
        <f t="shared" si="139"/>
        <v/>
      </c>
      <c r="EB164" s="49" t="str">
        <f t="shared" si="139"/>
        <v/>
      </c>
      <c r="EC164" s="49" t="str">
        <f t="shared" si="139"/>
        <v/>
      </c>
      <c r="ED164" s="49" t="str">
        <f t="shared" si="139"/>
        <v/>
      </c>
      <c r="EE164" s="49" t="str">
        <f t="shared" si="139"/>
        <v/>
      </c>
      <c r="EG164" s="49" t="str">
        <f t="shared" si="120"/>
        <v/>
      </c>
      <c r="EH164" s="49" t="str">
        <f t="shared" si="120"/>
        <v/>
      </c>
      <c r="EI164" s="49" t="str">
        <f t="shared" si="120"/>
        <v/>
      </c>
      <c r="EJ164" s="49" t="str">
        <f t="shared" si="120"/>
        <v/>
      </c>
      <c r="EK164" s="49" t="str">
        <f t="shared" si="120"/>
        <v/>
      </c>
      <c r="EL164" s="57" t="str">
        <f t="shared" si="129"/>
        <v/>
      </c>
    </row>
    <row r="165" spans="1:142" ht="15" customHeight="1">
      <c r="A165" s="699"/>
      <c r="B165" s="702"/>
      <c r="C165" s="702"/>
      <c r="D165" s="722"/>
      <c r="E165" s="722"/>
      <c r="F165" s="722"/>
      <c r="G165" s="722"/>
      <c r="H165" s="722"/>
      <c r="I165" s="722"/>
      <c r="J165" s="722"/>
      <c r="K165" s="722"/>
      <c r="L165" s="722"/>
      <c r="M165" s="722"/>
      <c r="N165" s="722"/>
      <c r="O165" s="722"/>
      <c r="P165" s="722"/>
      <c r="Q165" s="722"/>
      <c r="R165" s="722"/>
      <c r="S165" s="722"/>
      <c r="T165" s="722"/>
      <c r="U165" s="722"/>
      <c r="V165" s="722"/>
      <c r="W165" s="722"/>
      <c r="X165" s="722"/>
      <c r="Y165" s="722"/>
      <c r="Z165" s="722"/>
      <c r="AA165" s="722"/>
      <c r="AB165" s="722"/>
      <c r="AC165" s="722"/>
      <c r="AD165" s="722"/>
      <c r="AE165" s="722"/>
      <c r="AF165" s="722"/>
      <c r="AG165" s="722"/>
      <c r="AH165" s="722"/>
      <c r="AI165" s="722"/>
      <c r="AJ165" s="722"/>
      <c r="AK165" s="722"/>
      <c r="AL165" s="722"/>
      <c r="AM165" s="722"/>
      <c r="AN165" s="722"/>
      <c r="AO165" s="722"/>
      <c r="AP165" s="215" t="s">
        <v>30</v>
      </c>
      <c r="AQ165" s="290" t="str">
        <f t="shared" si="114"/>
        <v/>
      </c>
      <c r="AR165" s="215" t="str">
        <f t="shared" si="121"/>
        <v/>
      </c>
      <c r="AS165" s="3"/>
      <c r="AT165" s="49" t="str">
        <f t="shared" si="133"/>
        <v/>
      </c>
      <c r="AU165" s="49" t="str">
        <f t="shared" si="133"/>
        <v/>
      </c>
      <c r="AV165" s="49" t="str">
        <f t="shared" si="133"/>
        <v/>
      </c>
      <c r="AW165" s="49" t="str">
        <f t="shared" si="133"/>
        <v/>
      </c>
      <c r="AX165" s="49" t="str">
        <f t="shared" si="133"/>
        <v/>
      </c>
      <c r="AY165" s="49" t="str">
        <f t="shared" si="133"/>
        <v/>
      </c>
      <c r="AZ165" s="49" t="str">
        <f t="shared" si="133"/>
        <v/>
      </c>
      <c r="BA165" s="42"/>
      <c r="BB165" s="49" t="str">
        <f t="shared" si="105"/>
        <v/>
      </c>
      <c r="BC165" s="49" t="str">
        <f t="shared" si="105"/>
        <v/>
      </c>
      <c r="BD165" s="49" t="str">
        <f t="shared" si="105"/>
        <v/>
      </c>
      <c r="BE165" s="49" t="str">
        <f t="shared" si="104"/>
        <v/>
      </c>
      <c r="BF165" s="49" t="str">
        <f t="shared" si="104"/>
        <v/>
      </c>
      <c r="BG165" s="49" t="str">
        <f t="shared" si="104"/>
        <v/>
      </c>
      <c r="BH165" s="49" t="str">
        <f t="shared" si="104"/>
        <v/>
      </c>
      <c r="BI165" s="49" t="str">
        <f t="shared" si="115"/>
        <v/>
      </c>
      <c r="BJ165" s="3"/>
      <c r="BK165" s="49" t="str">
        <f t="shared" si="134"/>
        <v/>
      </c>
      <c r="BL165" s="49" t="str">
        <f t="shared" si="134"/>
        <v/>
      </c>
      <c r="BM165" s="49" t="str">
        <f t="shared" si="134"/>
        <v/>
      </c>
      <c r="BN165" s="49" t="str">
        <f t="shared" si="134"/>
        <v/>
      </c>
      <c r="BO165" s="49" t="str">
        <f t="shared" si="134"/>
        <v/>
      </c>
      <c r="BP165" s="49" t="str">
        <f t="shared" si="134"/>
        <v/>
      </c>
      <c r="BQ165" s="49" t="str">
        <f t="shared" si="134"/>
        <v/>
      </c>
      <c r="BR165" s="49" t="str">
        <f t="shared" si="134"/>
        <v/>
      </c>
      <c r="BS165" s="49" t="str">
        <f t="shared" si="134"/>
        <v/>
      </c>
      <c r="BT165" s="49" t="str">
        <f t="shared" si="134"/>
        <v/>
      </c>
      <c r="BU165" s="49" t="str">
        <f t="shared" si="134"/>
        <v/>
      </c>
      <c r="BV165" s="49" t="str">
        <f t="shared" si="134"/>
        <v/>
      </c>
      <c r="BW165" s="49" t="str">
        <f t="shared" si="134"/>
        <v/>
      </c>
      <c r="BY165" s="49" t="str">
        <f t="shared" si="141"/>
        <v/>
      </c>
      <c r="BZ165" s="49" t="str">
        <f t="shared" si="141"/>
        <v/>
      </c>
      <c r="CA165" s="49" t="str">
        <f t="shared" si="141"/>
        <v/>
      </c>
      <c r="CB165" s="49" t="str">
        <f t="shared" si="140"/>
        <v/>
      </c>
      <c r="CC165" s="49" t="str">
        <f t="shared" si="140"/>
        <v/>
      </c>
      <c r="CD165" s="49" t="str">
        <f t="shared" si="140"/>
        <v/>
      </c>
      <c r="CE165" s="49" t="str">
        <f t="shared" si="140"/>
        <v/>
      </c>
      <c r="CF165" s="49" t="str">
        <f t="shared" si="112"/>
        <v/>
      </c>
      <c r="CG165" s="49" t="str">
        <f t="shared" si="112"/>
        <v/>
      </c>
      <c r="CH165" s="49" t="str">
        <f t="shared" si="112"/>
        <v/>
      </c>
      <c r="CI165" s="49" t="str">
        <f t="shared" si="112"/>
        <v/>
      </c>
      <c r="CJ165" s="49" t="str">
        <f t="shared" si="112"/>
        <v/>
      </c>
      <c r="CK165" s="49" t="str">
        <f t="shared" si="112"/>
        <v/>
      </c>
      <c r="CL165" s="49" t="str">
        <f t="shared" si="116"/>
        <v/>
      </c>
      <c r="CM165" s="3"/>
      <c r="CN165" s="49" t="str">
        <f t="shared" si="135"/>
        <v/>
      </c>
      <c r="CO165" s="49" t="str">
        <f t="shared" si="135"/>
        <v/>
      </c>
      <c r="CP165" s="49" t="str">
        <f t="shared" si="135"/>
        <v/>
      </c>
      <c r="CQ165" s="49" t="str">
        <f t="shared" si="135"/>
        <v/>
      </c>
      <c r="CR165" s="49" t="str">
        <f t="shared" si="135"/>
        <v/>
      </c>
      <c r="CS165" s="49" t="str">
        <f t="shared" si="135"/>
        <v/>
      </c>
      <c r="CT165" s="49" t="str">
        <f t="shared" si="135"/>
        <v/>
      </c>
      <c r="CU165" s="49" t="str">
        <f t="shared" si="135"/>
        <v/>
      </c>
      <c r="CW165" s="49" t="str">
        <f t="shared" si="131"/>
        <v/>
      </c>
      <c r="CX165" s="49" t="str">
        <f t="shared" si="131"/>
        <v/>
      </c>
      <c r="CY165" s="49" t="str">
        <f t="shared" si="131"/>
        <v/>
      </c>
      <c r="CZ165" s="49" t="str">
        <f t="shared" si="130"/>
        <v/>
      </c>
      <c r="DA165" s="49" t="str">
        <f t="shared" si="130"/>
        <v/>
      </c>
      <c r="DB165" s="49" t="str">
        <f t="shared" si="130"/>
        <v/>
      </c>
      <c r="DC165" s="49" t="str">
        <f t="shared" si="130"/>
        <v/>
      </c>
      <c r="DD165" s="49" t="str">
        <f t="shared" si="130"/>
        <v/>
      </c>
      <c r="DE165" s="52" t="str">
        <f t="shared" si="117"/>
        <v/>
      </c>
      <c r="DG165" s="49" t="str">
        <f t="shared" si="136"/>
        <v/>
      </c>
      <c r="DH165" s="49" t="str">
        <f t="shared" si="136"/>
        <v/>
      </c>
      <c r="DI165" s="49" t="str">
        <f t="shared" si="136"/>
        <v/>
      </c>
      <c r="DK165" s="49" t="str">
        <f t="shared" si="118"/>
        <v/>
      </c>
      <c r="DL165" s="49" t="str">
        <f t="shared" si="118"/>
        <v/>
      </c>
      <c r="DM165" s="49" t="str">
        <f t="shared" si="118"/>
        <v/>
      </c>
      <c r="DN165" s="57" t="str">
        <f t="shared" si="119"/>
        <v/>
      </c>
      <c r="DP165" s="49" t="str">
        <f t="shared" si="137"/>
        <v/>
      </c>
      <c r="DQ165" s="49" t="str">
        <f t="shared" si="137"/>
        <v/>
      </c>
      <c r="DR165" s="49" t="str">
        <f t="shared" si="137"/>
        <v/>
      </c>
      <c r="DS165" s="49" t="str">
        <f t="shared" si="137"/>
        <v/>
      </c>
      <c r="DU165" s="49" t="str">
        <f t="shared" si="138"/>
        <v/>
      </c>
      <c r="DV165" s="49" t="str">
        <f t="shared" si="138"/>
        <v/>
      </c>
      <c r="DW165" s="49" t="str">
        <f t="shared" si="138"/>
        <v/>
      </c>
      <c r="DX165" s="49" t="str">
        <f t="shared" si="132"/>
        <v/>
      </c>
      <c r="DY165" s="57" t="str">
        <f t="shared" si="127"/>
        <v/>
      </c>
      <c r="EA165" s="49" t="str">
        <f t="shared" si="139"/>
        <v/>
      </c>
      <c r="EB165" s="49" t="str">
        <f t="shared" si="139"/>
        <v/>
      </c>
      <c r="EC165" s="49" t="str">
        <f t="shared" si="139"/>
        <v/>
      </c>
      <c r="ED165" s="49" t="str">
        <f t="shared" si="139"/>
        <v/>
      </c>
      <c r="EE165" s="49" t="str">
        <f t="shared" si="139"/>
        <v/>
      </c>
      <c r="EG165" s="49" t="str">
        <f t="shared" si="120"/>
        <v/>
      </c>
      <c r="EH165" s="49" t="str">
        <f t="shared" si="120"/>
        <v/>
      </c>
      <c r="EI165" s="49" t="str">
        <f t="shared" si="120"/>
        <v/>
      </c>
      <c r="EJ165" s="49" t="str">
        <f t="shared" si="120"/>
        <v/>
      </c>
      <c r="EK165" s="49" t="str">
        <f t="shared" si="120"/>
        <v/>
      </c>
      <c r="EL165" s="57" t="str">
        <f t="shared" si="129"/>
        <v/>
      </c>
    </row>
    <row r="166" spans="1:142" ht="15" customHeight="1">
      <c r="A166" s="699"/>
      <c r="B166" s="702"/>
      <c r="C166" s="702"/>
      <c r="D166" s="722"/>
      <c r="E166" s="722"/>
      <c r="F166" s="722"/>
      <c r="G166" s="722"/>
      <c r="H166" s="722"/>
      <c r="I166" s="722"/>
      <c r="J166" s="722"/>
      <c r="K166" s="722"/>
      <c r="L166" s="722"/>
      <c r="M166" s="722"/>
      <c r="N166" s="722"/>
      <c r="O166" s="722"/>
      <c r="P166" s="722"/>
      <c r="Q166" s="722"/>
      <c r="R166" s="722"/>
      <c r="S166" s="722"/>
      <c r="T166" s="722"/>
      <c r="U166" s="722"/>
      <c r="V166" s="722"/>
      <c r="W166" s="722"/>
      <c r="X166" s="722"/>
      <c r="Y166" s="722"/>
      <c r="Z166" s="722"/>
      <c r="AA166" s="722"/>
      <c r="AB166" s="722"/>
      <c r="AC166" s="722"/>
      <c r="AD166" s="722"/>
      <c r="AE166" s="722"/>
      <c r="AF166" s="722"/>
      <c r="AG166" s="722"/>
      <c r="AH166" s="722"/>
      <c r="AI166" s="722"/>
      <c r="AJ166" s="722"/>
      <c r="AK166" s="722"/>
      <c r="AL166" s="722"/>
      <c r="AM166" s="722"/>
      <c r="AN166" s="722"/>
      <c r="AO166" s="722"/>
      <c r="AP166" s="215" t="s">
        <v>30</v>
      </c>
      <c r="AQ166" s="290" t="str">
        <f t="shared" si="114"/>
        <v/>
      </c>
      <c r="AR166" s="215" t="str">
        <f t="shared" si="121"/>
        <v/>
      </c>
      <c r="AS166" s="3"/>
      <c r="AT166" s="49" t="str">
        <f t="shared" ref="AT166:AZ181" si="142">IF(OR(ISBLANK($B166),N(AT$67)=0,N($AP$66)=0),"",IF(OR(COUNTIFS($D166:$AO166,"ABS",$D430:$AO430,AT$68)=AS$332,COUNTIFS($D166:$AO166,"ABS",$D430:$AO430,AT$68)=AS$332,COUNTIFS($D166:$AO166,"ABS",$D430:$AO430,AT$68)=AS$332,COUNTIFS($D166:$AO166,"ABS",$D430:$AO430,AT$68)=AS$332),"ABS",ROUND(MMULT($D430:$AO430,AS$333:AS$370),2)))</f>
        <v/>
      </c>
      <c r="AU166" s="49" t="str">
        <f t="shared" si="142"/>
        <v/>
      </c>
      <c r="AV166" s="49" t="str">
        <f t="shared" si="142"/>
        <v/>
      </c>
      <c r="AW166" s="49" t="str">
        <f t="shared" si="142"/>
        <v/>
      </c>
      <c r="AX166" s="49" t="str">
        <f t="shared" si="142"/>
        <v/>
      </c>
      <c r="AY166" s="49" t="str">
        <f t="shared" si="142"/>
        <v/>
      </c>
      <c r="AZ166" s="49" t="str">
        <f t="shared" si="142"/>
        <v/>
      </c>
      <c r="BA166" s="42"/>
      <c r="BB166" s="49" t="str">
        <f t="shared" si="105"/>
        <v/>
      </c>
      <c r="BC166" s="49" t="str">
        <f t="shared" si="105"/>
        <v/>
      </c>
      <c r="BD166" s="49" t="str">
        <f t="shared" si="105"/>
        <v/>
      </c>
      <c r="BE166" s="49" t="str">
        <f t="shared" si="104"/>
        <v/>
      </c>
      <c r="BF166" s="49" t="str">
        <f t="shared" si="104"/>
        <v/>
      </c>
      <c r="BG166" s="49" t="str">
        <f t="shared" si="104"/>
        <v/>
      </c>
      <c r="BH166" s="49" t="str">
        <f t="shared" si="104"/>
        <v/>
      </c>
      <c r="BI166" s="49" t="str">
        <f t="shared" si="115"/>
        <v/>
      </c>
      <c r="BJ166" s="3"/>
      <c r="BK166" s="49" t="str">
        <f t="shared" ref="BK166:BW181" si="143">IF(OR(ISBLANK($B166),N(BK$67)=0,N($AP$66)=0),"",IF(OR(COUNTIFS($D166:$AO166,"ABS",$D430:$AO430,BK$68)=AZ$332,COUNTIFS($D166:$AO166,"ABS",$D430:$AO430,BK$68)=AZ$332,COUNTIFS($D166:$AO166,"ABS",$D430:$AO430,BK$68)=AZ$332,COUNTIFS($D166:$AO166,"ABS",$D430:$AO430,BK$68)=AZ$332),"ABS",ROUND(MMULT($D430:$AO430,AZ$333:AZ$370),2)))</f>
        <v/>
      </c>
      <c r="BL166" s="49" t="str">
        <f t="shared" si="143"/>
        <v/>
      </c>
      <c r="BM166" s="49" t="str">
        <f t="shared" si="143"/>
        <v/>
      </c>
      <c r="BN166" s="49" t="str">
        <f t="shared" si="143"/>
        <v/>
      </c>
      <c r="BO166" s="49" t="str">
        <f t="shared" si="143"/>
        <v/>
      </c>
      <c r="BP166" s="49" t="str">
        <f t="shared" si="143"/>
        <v/>
      </c>
      <c r="BQ166" s="49" t="str">
        <f t="shared" si="143"/>
        <v/>
      </c>
      <c r="BR166" s="49" t="str">
        <f t="shared" si="143"/>
        <v/>
      </c>
      <c r="BS166" s="49" t="str">
        <f t="shared" si="143"/>
        <v/>
      </c>
      <c r="BT166" s="49" t="str">
        <f t="shared" si="143"/>
        <v/>
      </c>
      <c r="BU166" s="49" t="str">
        <f t="shared" si="143"/>
        <v/>
      </c>
      <c r="BV166" s="49" t="str">
        <f t="shared" si="143"/>
        <v/>
      </c>
      <c r="BW166" s="49" t="str">
        <f t="shared" si="143"/>
        <v/>
      </c>
      <c r="BY166" s="49" t="str">
        <f t="shared" si="141"/>
        <v/>
      </c>
      <c r="BZ166" s="49" t="str">
        <f t="shared" si="141"/>
        <v/>
      </c>
      <c r="CA166" s="49" t="str">
        <f t="shared" si="141"/>
        <v/>
      </c>
      <c r="CB166" s="49" t="str">
        <f t="shared" si="140"/>
        <v/>
      </c>
      <c r="CC166" s="49" t="str">
        <f t="shared" si="140"/>
        <v/>
      </c>
      <c r="CD166" s="49" t="str">
        <f t="shared" si="140"/>
        <v/>
      </c>
      <c r="CE166" s="49" t="str">
        <f t="shared" si="140"/>
        <v/>
      </c>
      <c r="CF166" s="49" t="str">
        <f t="shared" si="112"/>
        <v/>
      </c>
      <c r="CG166" s="49" t="str">
        <f t="shared" si="112"/>
        <v/>
      </c>
      <c r="CH166" s="49" t="str">
        <f t="shared" si="112"/>
        <v/>
      </c>
      <c r="CI166" s="49" t="str">
        <f t="shared" si="112"/>
        <v/>
      </c>
      <c r="CJ166" s="49" t="str">
        <f t="shared" si="112"/>
        <v/>
      </c>
      <c r="CK166" s="49" t="str">
        <f t="shared" si="112"/>
        <v/>
      </c>
      <c r="CL166" s="49" t="str">
        <f t="shared" si="116"/>
        <v/>
      </c>
      <c r="CM166" s="3"/>
      <c r="CN166" s="49" t="str">
        <f t="shared" ref="CN166:CU181" si="144">IF(OR(ISBLANK($B166),N(CN$67)=0,N($AP$66)=0),"",IF(OR(COUNTIFS($D166:$AO166,"ABS",$D430:$AO430,CN$68)=BL$332,COUNTIFS($D166:$AO166,"ABS",$D430:$AO430,CN$68)=BL$332,COUNTIFS($D166:$AO166,"ABS",$D430:$AO430,CN$68)=BL$332,COUNTIFS($D166:$AO166,"ABS",$D430:$AO430,CN$68)=BL$332),"ABS",ROUND(MMULT($D430:$AO430,BL$333:BL$370),2)))</f>
        <v/>
      </c>
      <c r="CO166" s="49" t="str">
        <f t="shared" si="144"/>
        <v/>
      </c>
      <c r="CP166" s="49" t="str">
        <f t="shared" si="144"/>
        <v/>
      </c>
      <c r="CQ166" s="49" t="str">
        <f t="shared" si="144"/>
        <v/>
      </c>
      <c r="CR166" s="49" t="str">
        <f t="shared" si="144"/>
        <v/>
      </c>
      <c r="CS166" s="49" t="str">
        <f t="shared" si="144"/>
        <v/>
      </c>
      <c r="CT166" s="49" t="str">
        <f t="shared" si="144"/>
        <v/>
      </c>
      <c r="CU166" s="49" t="str">
        <f t="shared" si="144"/>
        <v/>
      </c>
      <c r="CW166" s="49" t="str">
        <f t="shared" si="131"/>
        <v/>
      </c>
      <c r="CX166" s="49" t="str">
        <f t="shared" si="131"/>
        <v/>
      </c>
      <c r="CY166" s="49" t="str">
        <f t="shared" si="131"/>
        <v/>
      </c>
      <c r="CZ166" s="49" t="str">
        <f t="shared" si="130"/>
        <v/>
      </c>
      <c r="DA166" s="49" t="str">
        <f t="shared" si="130"/>
        <v/>
      </c>
      <c r="DB166" s="49" t="str">
        <f t="shared" si="130"/>
        <v/>
      </c>
      <c r="DC166" s="49" t="str">
        <f t="shared" si="130"/>
        <v/>
      </c>
      <c r="DD166" s="49" t="str">
        <f t="shared" si="130"/>
        <v/>
      </c>
      <c r="DE166" s="52" t="str">
        <f t="shared" si="117"/>
        <v/>
      </c>
      <c r="DG166" s="49" t="str">
        <f t="shared" ref="DG166:DI181" si="145">IF(OR(ISBLANK($B166),N(DG$67)=0,N($AP$66)=0),"",IF(OR(COUNTIFS($D166:$AO166,"ABS",$D430:$AO430,DG$68)=BT$332,COUNTIFS($D166:$AO166,"ABS",$D430:$AO430,DG$68)=BT$332,COUNTIFS($D166:$AO166,"ABS",$D430:$AO430,DG$68)=BT$332,COUNTIFS($D166:$AO166,"ABS",$D430:$AO430,DG$68)=BT$332),"ABS",ROUND(MMULT($D430:$AO430,BT$333:BT$370),2)))</f>
        <v/>
      </c>
      <c r="DH166" s="49" t="str">
        <f t="shared" si="145"/>
        <v/>
      </c>
      <c r="DI166" s="49" t="str">
        <f t="shared" si="145"/>
        <v/>
      </c>
      <c r="DK166" s="49" t="str">
        <f t="shared" si="118"/>
        <v/>
      </c>
      <c r="DL166" s="49" t="str">
        <f t="shared" si="118"/>
        <v/>
      </c>
      <c r="DM166" s="49" t="str">
        <f t="shared" si="118"/>
        <v/>
      </c>
      <c r="DN166" s="57" t="str">
        <f t="shared" si="119"/>
        <v/>
      </c>
      <c r="DP166" s="49" t="str">
        <f t="shared" ref="DP166:DS181" si="146">IF(OR(ISBLANK($B166),N(DP$67)=0,N($AP$66)=0),"",IF(OR(COUNTIFS($D166:$AO166,"ABS",$D430:$AO430,DP$68)=BW$332,COUNTIFS($D166:$AO166,"ABS",$D430:$AO430,DP$68)=BW$332,COUNTIFS($D166:$AO166,"ABS",$D430:$AO430,DP$68)=BW$332,COUNTIFS($D166:$AO166,"ABS",$D430:$AO430,DP$68)=BW$332),"ABS",ROUND(MMULT($D430:$AO430,BW$333:BW$370),2)))</f>
        <v/>
      </c>
      <c r="DQ166" s="49" t="str">
        <f t="shared" si="146"/>
        <v/>
      </c>
      <c r="DR166" s="49" t="str">
        <f t="shared" si="146"/>
        <v/>
      </c>
      <c r="DS166" s="49" t="str">
        <f t="shared" si="146"/>
        <v/>
      </c>
      <c r="DU166" s="49" t="str">
        <f t="shared" si="138"/>
        <v/>
      </c>
      <c r="DV166" s="49" t="str">
        <f t="shared" si="138"/>
        <v/>
      </c>
      <c r="DW166" s="49" t="str">
        <f t="shared" si="138"/>
        <v/>
      </c>
      <c r="DX166" s="49" t="str">
        <f t="shared" si="132"/>
        <v/>
      </c>
      <c r="DY166" s="57" t="str">
        <f t="shared" si="127"/>
        <v/>
      </c>
      <c r="EA166" s="49" t="str">
        <f t="shared" ref="EA166:EE181" si="147">IF(OR(ISBLANK($B166),N(EA$67)=0,N($AP$66)=0),"",IF(OR(COUNTIFS($D166:$AO166,"ABS",$D430:$AO430,EA$68)=CA$332,COUNTIFS($D166:$AO166,"ABS",$D430:$AO430,EA$68)=CA$332,COUNTIFS($D166:$AO166,"ABS",$D430:$AO430,EA$68)=CA$332,COUNTIFS($D166:$AO166,"ABS",$D430:$AO430,EA$68)=CA$332),"ABS",ROUND(MMULT($D430:$AO430,CA$333:CA$370),2)))</f>
        <v/>
      </c>
      <c r="EB166" s="49" t="str">
        <f t="shared" si="147"/>
        <v/>
      </c>
      <c r="EC166" s="49" t="str">
        <f t="shared" si="147"/>
        <v/>
      </c>
      <c r="ED166" s="49" t="str">
        <f t="shared" si="147"/>
        <v/>
      </c>
      <c r="EE166" s="49" t="str">
        <f t="shared" si="147"/>
        <v/>
      </c>
      <c r="EG166" s="49" t="str">
        <f t="shared" si="120"/>
        <v/>
      </c>
      <c r="EH166" s="49" t="str">
        <f t="shared" si="120"/>
        <v/>
      </c>
      <c r="EI166" s="49" t="str">
        <f t="shared" si="120"/>
        <v/>
      </c>
      <c r="EJ166" s="49" t="str">
        <f t="shared" si="120"/>
        <v/>
      </c>
      <c r="EK166" s="49" t="str">
        <f t="shared" si="120"/>
        <v/>
      </c>
      <c r="EL166" s="57" t="str">
        <f t="shared" si="129"/>
        <v/>
      </c>
    </row>
    <row r="167" spans="1:142" ht="15" customHeight="1">
      <c r="A167" s="699"/>
      <c r="B167" s="702"/>
      <c r="C167" s="702"/>
      <c r="D167" s="722"/>
      <c r="E167" s="722"/>
      <c r="F167" s="722"/>
      <c r="G167" s="722"/>
      <c r="H167" s="722"/>
      <c r="I167" s="722"/>
      <c r="J167" s="722"/>
      <c r="K167" s="722"/>
      <c r="L167" s="722"/>
      <c r="M167" s="722"/>
      <c r="N167" s="722"/>
      <c r="O167" s="722"/>
      <c r="P167" s="722"/>
      <c r="Q167" s="722"/>
      <c r="R167" s="722"/>
      <c r="S167" s="722"/>
      <c r="T167" s="722"/>
      <c r="U167" s="722"/>
      <c r="V167" s="722"/>
      <c r="W167" s="722"/>
      <c r="X167" s="722"/>
      <c r="Y167" s="722"/>
      <c r="Z167" s="722"/>
      <c r="AA167" s="722"/>
      <c r="AB167" s="722"/>
      <c r="AC167" s="722"/>
      <c r="AD167" s="722"/>
      <c r="AE167" s="722"/>
      <c r="AF167" s="722"/>
      <c r="AG167" s="722"/>
      <c r="AH167" s="722"/>
      <c r="AI167" s="722"/>
      <c r="AJ167" s="722"/>
      <c r="AK167" s="722"/>
      <c r="AL167" s="722"/>
      <c r="AM167" s="722"/>
      <c r="AN167" s="722"/>
      <c r="AO167" s="722"/>
      <c r="AP167" s="215" t="s">
        <v>30</v>
      </c>
      <c r="AQ167" s="290" t="str">
        <f t="shared" si="114"/>
        <v/>
      </c>
      <c r="AR167" s="215" t="str">
        <f t="shared" si="121"/>
        <v/>
      </c>
      <c r="AS167" s="3"/>
      <c r="AT167" s="49" t="str">
        <f t="shared" si="142"/>
        <v/>
      </c>
      <c r="AU167" s="49" t="str">
        <f t="shared" si="142"/>
        <v/>
      </c>
      <c r="AV167" s="49" t="str">
        <f t="shared" si="142"/>
        <v/>
      </c>
      <c r="AW167" s="49" t="str">
        <f t="shared" si="142"/>
        <v/>
      </c>
      <c r="AX167" s="49" t="str">
        <f t="shared" si="142"/>
        <v/>
      </c>
      <c r="AY167" s="49" t="str">
        <f t="shared" si="142"/>
        <v/>
      </c>
      <c r="AZ167" s="49" t="str">
        <f t="shared" si="142"/>
        <v/>
      </c>
      <c r="BA167" s="42"/>
      <c r="BB167" s="49" t="str">
        <f t="shared" si="105"/>
        <v/>
      </c>
      <c r="BC167" s="49" t="str">
        <f t="shared" si="105"/>
        <v/>
      </c>
      <c r="BD167" s="49" t="str">
        <f t="shared" si="105"/>
        <v/>
      </c>
      <c r="BE167" s="49" t="str">
        <f t="shared" si="104"/>
        <v/>
      </c>
      <c r="BF167" s="49" t="str">
        <f t="shared" si="104"/>
        <v/>
      </c>
      <c r="BG167" s="49" t="str">
        <f t="shared" si="104"/>
        <v/>
      </c>
      <c r="BH167" s="49" t="str">
        <f t="shared" si="104"/>
        <v/>
      </c>
      <c r="BI167" s="49" t="str">
        <f t="shared" si="115"/>
        <v/>
      </c>
      <c r="BJ167" s="3"/>
      <c r="BK167" s="49" t="str">
        <f t="shared" si="143"/>
        <v/>
      </c>
      <c r="BL167" s="49" t="str">
        <f t="shared" si="143"/>
        <v/>
      </c>
      <c r="BM167" s="49" t="str">
        <f t="shared" si="143"/>
        <v/>
      </c>
      <c r="BN167" s="49" t="str">
        <f t="shared" si="143"/>
        <v/>
      </c>
      <c r="BO167" s="49" t="str">
        <f t="shared" si="143"/>
        <v/>
      </c>
      <c r="BP167" s="49" t="str">
        <f t="shared" si="143"/>
        <v/>
      </c>
      <c r="BQ167" s="49" t="str">
        <f t="shared" si="143"/>
        <v/>
      </c>
      <c r="BR167" s="49" t="str">
        <f t="shared" si="143"/>
        <v/>
      </c>
      <c r="BS167" s="49" t="str">
        <f t="shared" si="143"/>
        <v/>
      </c>
      <c r="BT167" s="49" t="str">
        <f t="shared" si="143"/>
        <v/>
      </c>
      <c r="BU167" s="49" t="str">
        <f t="shared" si="143"/>
        <v/>
      </c>
      <c r="BV167" s="49" t="str">
        <f t="shared" si="143"/>
        <v/>
      </c>
      <c r="BW167" s="49" t="str">
        <f t="shared" si="143"/>
        <v/>
      </c>
      <c r="BY167" s="49" t="str">
        <f t="shared" si="141"/>
        <v/>
      </c>
      <c r="BZ167" s="49" t="str">
        <f t="shared" si="141"/>
        <v/>
      </c>
      <c r="CA167" s="49" t="str">
        <f t="shared" si="141"/>
        <v/>
      </c>
      <c r="CB167" s="49" t="str">
        <f t="shared" si="140"/>
        <v/>
      </c>
      <c r="CC167" s="49" t="str">
        <f t="shared" si="140"/>
        <v/>
      </c>
      <c r="CD167" s="49" t="str">
        <f t="shared" si="140"/>
        <v/>
      </c>
      <c r="CE167" s="49" t="str">
        <f t="shared" si="140"/>
        <v/>
      </c>
      <c r="CF167" s="49" t="str">
        <f t="shared" si="112"/>
        <v/>
      </c>
      <c r="CG167" s="49" t="str">
        <f t="shared" si="112"/>
        <v/>
      </c>
      <c r="CH167" s="49" t="str">
        <f t="shared" si="112"/>
        <v/>
      </c>
      <c r="CI167" s="49" t="str">
        <f t="shared" si="112"/>
        <v/>
      </c>
      <c r="CJ167" s="49" t="str">
        <f t="shared" si="112"/>
        <v/>
      </c>
      <c r="CK167" s="49" t="str">
        <f t="shared" si="112"/>
        <v/>
      </c>
      <c r="CL167" s="49" t="str">
        <f t="shared" si="116"/>
        <v/>
      </c>
      <c r="CM167" s="3"/>
      <c r="CN167" s="49" t="str">
        <f t="shared" si="144"/>
        <v/>
      </c>
      <c r="CO167" s="49" t="str">
        <f t="shared" si="144"/>
        <v/>
      </c>
      <c r="CP167" s="49" t="str">
        <f t="shared" si="144"/>
        <v/>
      </c>
      <c r="CQ167" s="49" t="str">
        <f t="shared" si="144"/>
        <v/>
      </c>
      <c r="CR167" s="49" t="str">
        <f t="shared" si="144"/>
        <v/>
      </c>
      <c r="CS167" s="49" t="str">
        <f t="shared" si="144"/>
        <v/>
      </c>
      <c r="CT167" s="49" t="str">
        <f t="shared" si="144"/>
        <v/>
      </c>
      <c r="CU167" s="49" t="str">
        <f t="shared" si="144"/>
        <v/>
      </c>
      <c r="CW167" s="49" t="str">
        <f t="shared" si="131"/>
        <v/>
      </c>
      <c r="CX167" s="49" t="str">
        <f t="shared" si="131"/>
        <v/>
      </c>
      <c r="CY167" s="49" t="str">
        <f t="shared" si="131"/>
        <v/>
      </c>
      <c r="CZ167" s="49" t="str">
        <f t="shared" si="130"/>
        <v/>
      </c>
      <c r="DA167" s="49" t="str">
        <f t="shared" si="130"/>
        <v/>
      </c>
      <c r="DB167" s="49" t="str">
        <f t="shared" si="130"/>
        <v/>
      </c>
      <c r="DC167" s="49" t="str">
        <f t="shared" si="130"/>
        <v/>
      </c>
      <c r="DD167" s="49" t="str">
        <f t="shared" si="130"/>
        <v/>
      </c>
      <c r="DE167" s="52" t="str">
        <f t="shared" si="117"/>
        <v/>
      </c>
      <c r="DG167" s="49" t="str">
        <f t="shared" si="145"/>
        <v/>
      </c>
      <c r="DH167" s="49" t="str">
        <f t="shared" si="145"/>
        <v/>
      </c>
      <c r="DI167" s="49" t="str">
        <f t="shared" si="145"/>
        <v/>
      </c>
      <c r="DK167" s="49" t="str">
        <f t="shared" si="118"/>
        <v/>
      </c>
      <c r="DL167" s="49" t="str">
        <f t="shared" si="118"/>
        <v/>
      </c>
      <c r="DM167" s="49" t="str">
        <f t="shared" si="118"/>
        <v/>
      </c>
      <c r="DN167" s="57" t="str">
        <f t="shared" si="119"/>
        <v/>
      </c>
      <c r="DP167" s="49" t="str">
        <f t="shared" si="146"/>
        <v/>
      </c>
      <c r="DQ167" s="49" t="str">
        <f t="shared" si="146"/>
        <v/>
      </c>
      <c r="DR167" s="49" t="str">
        <f t="shared" si="146"/>
        <v/>
      </c>
      <c r="DS167" s="49" t="str">
        <f t="shared" si="146"/>
        <v/>
      </c>
      <c r="DU167" s="49" t="str">
        <f t="shared" si="138"/>
        <v/>
      </c>
      <c r="DV167" s="49" t="str">
        <f t="shared" si="138"/>
        <v/>
      </c>
      <c r="DW167" s="49" t="str">
        <f t="shared" si="138"/>
        <v/>
      </c>
      <c r="DX167" s="49" t="str">
        <f t="shared" si="132"/>
        <v/>
      </c>
      <c r="DY167" s="57" t="str">
        <f t="shared" si="127"/>
        <v/>
      </c>
      <c r="EA167" s="49" t="str">
        <f t="shared" si="147"/>
        <v/>
      </c>
      <c r="EB167" s="49" t="str">
        <f t="shared" si="147"/>
        <v/>
      </c>
      <c r="EC167" s="49" t="str">
        <f t="shared" si="147"/>
        <v/>
      </c>
      <c r="ED167" s="49" t="str">
        <f t="shared" si="147"/>
        <v/>
      </c>
      <c r="EE167" s="49" t="str">
        <f t="shared" si="147"/>
        <v/>
      </c>
      <c r="EG167" s="49" t="str">
        <f t="shared" si="120"/>
        <v/>
      </c>
      <c r="EH167" s="49" t="str">
        <f t="shared" si="120"/>
        <v/>
      </c>
      <c r="EI167" s="49" t="str">
        <f t="shared" si="120"/>
        <v/>
      </c>
      <c r="EJ167" s="49" t="str">
        <f t="shared" si="120"/>
        <v/>
      </c>
      <c r="EK167" s="49" t="str">
        <f t="shared" si="120"/>
        <v/>
      </c>
      <c r="EL167" s="57" t="str">
        <f t="shared" si="129"/>
        <v/>
      </c>
    </row>
    <row r="168" spans="1:142" ht="15" customHeight="1">
      <c r="A168" s="699"/>
      <c r="B168" s="702"/>
      <c r="C168" s="702"/>
      <c r="D168" s="722"/>
      <c r="E168" s="722"/>
      <c r="F168" s="722"/>
      <c r="G168" s="722"/>
      <c r="H168" s="722"/>
      <c r="I168" s="722"/>
      <c r="J168" s="722"/>
      <c r="K168" s="722"/>
      <c r="L168" s="722"/>
      <c r="M168" s="722"/>
      <c r="N168" s="722"/>
      <c r="O168" s="722"/>
      <c r="P168" s="722"/>
      <c r="Q168" s="722"/>
      <c r="R168" s="722"/>
      <c r="S168" s="722"/>
      <c r="T168" s="722"/>
      <c r="U168" s="722"/>
      <c r="V168" s="722"/>
      <c r="W168" s="722"/>
      <c r="X168" s="722"/>
      <c r="Y168" s="722"/>
      <c r="Z168" s="722"/>
      <c r="AA168" s="722"/>
      <c r="AB168" s="722"/>
      <c r="AC168" s="722"/>
      <c r="AD168" s="722"/>
      <c r="AE168" s="722"/>
      <c r="AF168" s="722"/>
      <c r="AG168" s="722"/>
      <c r="AH168" s="722"/>
      <c r="AI168" s="722"/>
      <c r="AJ168" s="722"/>
      <c r="AK168" s="722"/>
      <c r="AL168" s="722"/>
      <c r="AM168" s="722"/>
      <c r="AN168" s="722"/>
      <c r="AO168" s="722"/>
      <c r="AP168" s="215" t="s">
        <v>30</v>
      </c>
      <c r="AQ168" s="290" t="str">
        <f t="shared" si="114"/>
        <v/>
      </c>
      <c r="AR168" s="215" t="str">
        <f t="shared" si="121"/>
        <v/>
      </c>
      <c r="AS168" s="3"/>
      <c r="AT168" s="49" t="str">
        <f t="shared" si="142"/>
        <v/>
      </c>
      <c r="AU168" s="49" t="str">
        <f t="shared" si="142"/>
        <v/>
      </c>
      <c r="AV168" s="49" t="str">
        <f t="shared" si="142"/>
        <v/>
      </c>
      <c r="AW168" s="49" t="str">
        <f t="shared" si="142"/>
        <v/>
      </c>
      <c r="AX168" s="49" t="str">
        <f t="shared" si="142"/>
        <v/>
      </c>
      <c r="AY168" s="49" t="str">
        <f t="shared" si="142"/>
        <v/>
      </c>
      <c r="AZ168" s="49" t="str">
        <f t="shared" si="142"/>
        <v/>
      </c>
      <c r="BA168" s="42"/>
      <c r="BB168" s="49" t="str">
        <f t="shared" si="105"/>
        <v/>
      </c>
      <c r="BC168" s="49" t="str">
        <f t="shared" si="105"/>
        <v/>
      </c>
      <c r="BD168" s="49" t="str">
        <f t="shared" si="105"/>
        <v/>
      </c>
      <c r="BE168" s="49" t="str">
        <f t="shared" si="104"/>
        <v/>
      </c>
      <c r="BF168" s="49" t="str">
        <f t="shared" si="104"/>
        <v/>
      </c>
      <c r="BG168" s="49" t="str">
        <f t="shared" si="104"/>
        <v/>
      </c>
      <c r="BH168" s="49" t="str">
        <f t="shared" ref="BH168:BH231" si="148">IF(AND(ISBLANK($B168),ISBLANK($C168)),"",IF(AND(N(AZ$67)&gt;0,AZ168="ABS"),"ABS",IF(AND(N(AZ$67)&gt;0,LEN(AZ168)&gt;0),IF(ROUND(AZ168/AZ$67*100,0)&gt;=$J$8,"Yes","No"),"")))</f>
        <v/>
      </c>
      <c r="BI168" s="49" t="str">
        <f t="shared" si="115"/>
        <v/>
      </c>
      <c r="BJ168" s="3"/>
      <c r="BK168" s="49" t="str">
        <f t="shared" si="143"/>
        <v/>
      </c>
      <c r="BL168" s="49" t="str">
        <f t="shared" si="143"/>
        <v/>
      </c>
      <c r="BM168" s="49" t="str">
        <f t="shared" si="143"/>
        <v/>
      </c>
      <c r="BN168" s="49" t="str">
        <f t="shared" si="143"/>
        <v/>
      </c>
      <c r="BO168" s="49" t="str">
        <f t="shared" si="143"/>
        <v/>
      </c>
      <c r="BP168" s="49" t="str">
        <f t="shared" si="143"/>
        <v/>
      </c>
      <c r="BQ168" s="49" t="str">
        <f t="shared" si="143"/>
        <v/>
      </c>
      <c r="BR168" s="49" t="str">
        <f t="shared" si="143"/>
        <v/>
      </c>
      <c r="BS168" s="49" t="str">
        <f t="shared" si="143"/>
        <v/>
      </c>
      <c r="BT168" s="49" t="str">
        <f t="shared" si="143"/>
        <v/>
      </c>
      <c r="BU168" s="49" t="str">
        <f t="shared" si="143"/>
        <v/>
      </c>
      <c r="BV168" s="49" t="str">
        <f t="shared" si="143"/>
        <v/>
      </c>
      <c r="BW168" s="49" t="str">
        <f t="shared" si="143"/>
        <v/>
      </c>
      <c r="BY168" s="49" t="str">
        <f t="shared" si="141"/>
        <v/>
      </c>
      <c r="BZ168" s="49" t="str">
        <f t="shared" si="141"/>
        <v/>
      </c>
      <c r="CA168" s="49" t="str">
        <f t="shared" si="141"/>
        <v/>
      </c>
      <c r="CB168" s="49" t="str">
        <f t="shared" si="140"/>
        <v/>
      </c>
      <c r="CC168" s="49" t="str">
        <f t="shared" si="140"/>
        <v/>
      </c>
      <c r="CD168" s="49" t="str">
        <f t="shared" si="140"/>
        <v/>
      </c>
      <c r="CE168" s="49" t="str">
        <f t="shared" si="140"/>
        <v/>
      </c>
      <c r="CF168" s="49" t="str">
        <f t="shared" si="112"/>
        <v/>
      </c>
      <c r="CG168" s="49" t="str">
        <f t="shared" si="112"/>
        <v/>
      </c>
      <c r="CH168" s="49" t="str">
        <f t="shared" si="112"/>
        <v/>
      </c>
      <c r="CI168" s="49" t="str">
        <f t="shared" si="112"/>
        <v/>
      </c>
      <c r="CJ168" s="49" t="str">
        <f t="shared" si="112"/>
        <v/>
      </c>
      <c r="CK168" s="49" t="str">
        <f t="shared" si="112"/>
        <v/>
      </c>
      <c r="CL168" s="49" t="str">
        <f t="shared" si="116"/>
        <v/>
      </c>
      <c r="CM168" s="3"/>
      <c r="CN168" s="49" t="str">
        <f t="shared" si="144"/>
        <v/>
      </c>
      <c r="CO168" s="49" t="str">
        <f t="shared" si="144"/>
        <v/>
      </c>
      <c r="CP168" s="49" t="str">
        <f t="shared" si="144"/>
        <v/>
      </c>
      <c r="CQ168" s="49" t="str">
        <f t="shared" si="144"/>
        <v/>
      </c>
      <c r="CR168" s="49" t="str">
        <f t="shared" si="144"/>
        <v/>
      </c>
      <c r="CS168" s="49" t="str">
        <f t="shared" si="144"/>
        <v/>
      </c>
      <c r="CT168" s="49" t="str">
        <f t="shared" si="144"/>
        <v/>
      </c>
      <c r="CU168" s="49" t="str">
        <f t="shared" si="144"/>
        <v/>
      </c>
      <c r="CW168" s="49" t="str">
        <f t="shared" si="131"/>
        <v/>
      </c>
      <c r="CX168" s="49" t="str">
        <f t="shared" si="131"/>
        <v/>
      </c>
      <c r="CY168" s="49" t="str">
        <f t="shared" si="131"/>
        <v/>
      </c>
      <c r="CZ168" s="49" t="str">
        <f t="shared" si="130"/>
        <v/>
      </c>
      <c r="DA168" s="49" t="str">
        <f t="shared" si="130"/>
        <v/>
      </c>
      <c r="DB168" s="49" t="str">
        <f t="shared" si="130"/>
        <v/>
      </c>
      <c r="DC168" s="49" t="str">
        <f t="shared" si="130"/>
        <v/>
      </c>
      <c r="DD168" s="49" t="str">
        <f t="shared" si="130"/>
        <v/>
      </c>
      <c r="DE168" s="52" t="str">
        <f t="shared" si="117"/>
        <v/>
      </c>
      <c r="DG168" s="49" t="str">
        <f t="shared" si="145"/>
        <v/>
      </c>
      <c r="DH168" s="49" t="str">
        <f t="shared" si="145"/>
        <v/>
      </c>
      <c r="DI168" s="49" t="str">
        <f t="shared" si="145"/>
        <v/>
      </c>
      <c r="DK168" s="49" t="str">
        <f t="shared" si="118"/>
        <v/>
      </c>
      <c r="DL168" s="49" t="str">
        <f t="shared" si="118"/>
        <v/>
      </c>
      <c r="DM168" s="49" t="str">
        <f t="shared" si="118"/>
        <v/>
      </c>
      <c r="DN168" s="57" t="str">
        <f t="shared" si="119"/>
        <v/>
      </c>
      <c r="DP168" s="49" t="str">
        <f t="shared" si="146"/>
        <v/>
      </c>
      <c r="DQ168" s="49" t="str">
        <f t="shared" si="146"/>
        <v/>
      </c>
      <c r="DR168" s="49" t="str">
        <f t="shared" si="146"/>
        <v/>
      </c>
      <c r="DS168" s="49" t="str">
        <f t="shared" si="146"/>
        <v/>
      </c>
      <c r="DU168" s="49" t="str">
        <f t="shared" si="138"/>
        <v/>
      </c>
      <c r="DV168" s="49" t="str">
        <f t="shared" si="138"/>
        <v/>
      </c>
      <c r="DW168" s="49" t="str">
        <f t="shared" si="138"/>
        <v/>
      </c>
      <c r="DX168" s="49" t="str">
        <f t="shared" si="132"/>
        <v/>
      </c>
      <c r="DY168" s="57" t="str">
        <f t="shared" si="127"/>
        <v/>
      </c>
      <c r="EA168" s="49" t="str">
        <f t="shared" si="147"/>
        <v/>
      </c>
      <c r="EB168" s="49" t="str">
        <f t="shared" si="147"/>
        <v/>
      </c>
      <c r="EC168" s="49" t="str">
        <f t="shared" si="147"/>
        <v/>
      </c>
      <c r="ED168" s="49" t="str">
        <f t="shared" si="147"/>
        <v/>
      </c>
      <c r="EE168" s="49" t="str">
        <f t="shared" si="147"/>
        <v/>
      </c>
      <c r="EG168" s="49" t="str">
        <f t="shared" si="120"/>
        <v/>
      </c>
      <c r="EH168" s="49" t="str">
        <f t="shared" si="120"/>
        <v/>
      </c>
      <c r="EI168" s="49" t="str">
        <f t="shared" si="120"/>
        <v/>
      </c>
      <c r="EJ168" s="49" t="str">
        <f t="shared" si="120"/>
        <v/>
      </c>
      <c r="EK168" s="49" t="str">
        <f t="shared" si="120"/>
        <v/>
      </c>
      <c r="EL168" s="57" t="str">
        <f t="shared" si="129"/>
        <v/>
      </c>
    </row>
    <row r="169" spans="1:142" ht="15" customHeight="1">
      <c r="A169" s="699"/>
      <c r="B169" s="702"/>
      <c r="C169" s="702"/>
      <c r="D169" s="722"/>
      <c r="E169" s="722"/>
      <c r="F169" s="722"/>
      <c r="G169" s="722"/>
      <c r="H169" s="722"/>
      <c r="I169" s="722"/>
      <c r="J169" s="722"/>
      <c r="K169" s="722"/>
      <c r="L169" s="722"/>
      <c r="M169" s="722"/>
      <c r="N169" s="722"/>
      <c r="O169" s="722"/>
      <c r="P169" s="722"/>
      <c r="Q169" s="722"/>
      <c r="R169" s="722"/>
      <c r="S169" s="722"/>
      <c r="T169" s="722"/>
      <c r="U169" s="722"/>
      <c r="V169" s="722"/>
      <c r="W169" s="722"/>
      <c r="X169" s="722"/>
      <c r="Y169" s="722"/>
      <c r="Z169" s="722"/>
      <c r="AA169" s="722"/>
      <c r="AB169" s="722"/>
      <c r="AC169" s="722"/>
      <c r="AD169" s="722"/>
      <c r="AE169" s="722"/>
      <c r="AF169" s="722"/>
      <c r="AG169" s="722"/>
      <c r="AH169" s="722"/>
      <c r="AI169" s="722"/>
      <c r="AJ169" s="722"/>
      <c r="AK169" s="722"/>
      <c r="AL169" s="722"/>
      <c r="AM169" s="722"/>
      <c r="AN169" s="722"/>
      <c r="AO169" s="722"/>
      <c r="AP169" s="215" t="s">
        <v>30</v>
      </c>
      <c r="AQ169" s="290" t="str">
        <f t="shared" si="114"/>
        <v/>
      </c>
      <c r="AR169" s="215" t="str">
        <f t="shared" si="121"/>
        <v/>
      </c>
      <c r="AS169" s="3"/>
      <c r="AT169" s="49" t="str">
        <f t="shared" si="142"/>
        <v/>
      </c>
      <c r="AU169" s="49" t="str">
        <f t="shared" si="142"/>
        <v/>
      </c>
      <c r="AV169" s="49" t="str">
        <f t="shared" si="142"/>
        <v/>
      </c>
      <c r="AW169" s="49" t="str">
        <f t="shared" si="142"/>
        <v/>
      </c>
      <c r="AX169" s="49" t="str">
        <f t="shared" si="142"/>
        <v/>
      </c>
      <c r="AY169" s="49" t="str">
        <f t="shared" si="142"/>
        <v/>
      </c>
      <c r="AZ169" s="49" t="str">
        <f t="shared" si="142"/>
        <v/>
      </c>
      <c r="BA169" s="42"/>
      <c r="BB169" s="49" t="str">
        <f t="shared" si="105"/>
        <v/>
      </c>
      <c r="BC169" s="49" t="str">
        <f t="shared" si="105"/>
        <v/>
      </c>
      <c r="BD169" s="49" t="str">
        <f t="shared" si="105"/>
        <v/>
      </c>
      <c r="BE169" s="49" t="str">
        <f t="shared" si="105"/>
        <v/>
      </c>
      <c r="BF169" s="49" t="str">
        <f t="shared" si="105"/>
        <v/>
      </c>
      <c r="BG169" s="49" t="str">
        <f t="shared" si="105"/>
        <v/>
      </c>
      <c r="BH169" s="49" t="str">
        <f t="shared" si="148"/>
        <v/>
      </c>
      <c r="BI169" s="49" t="str">
        <f t="shared" si="115"/>
        <v/>
      </c>
      <c r="BJ169" s="3"/>
      <c r="BK169" s="49" t="str">
        <f t="shared" si="143"/>
        <v/>
      </c>
      <c r="BL169" s="49" t="str">
        <f t="shared" si="143"/>
        <v/>
      </c>
      <c r="BM169" s="49" t="str">
        <f t="shared" si="143"/>
        <v/>
      </c>
      <c r="BN169" s="49" t="str">
        <f t="shared" si="143"/>
        <v/>
      </c>
      <c r="BO169" s="49" t="str">
        <f t="shared" si="143"/>
        <v/>
      </c>
      <c r="BP169" s="49" t="str">
        <f t="shared" si="143"/>
        <v/>
      </c>
      <c r="BQ169" s="49" t="str">
        <f t="shared" si="143"/>
        <v/>
      </c>
      <c r="BR169" s="49" t="str">
        <f t="shared" si="143"/>
        <v/>
      </c>
      <c r="BS169" s="49" t="str">
        <f t="shared" si="143"/>
        <v/>
      </c>
      <c r="BT169" s="49" t="str">
        <f t="shared" si="143"/>
        <v/>
      </c>
      <c r="BU169" s="49" t="str">
        <f t="shared" si="143"/>
        <v/>
      </c>
      <c r="BV169" s="49" t="str">
        <f t="shared" si="143"/>
        <v/>
      </c>
      <c r="BW169" s="49" t="str">
        <f t="shared" si="143"/>
        <v/>
      </c>
      <c r="BY169" s="49" t="str">
        <f t="shared" si="141"/>
        <v/>
      </c>
      <c r="BZ169" s="49" t="str">
        <f t="shared" si="141"/>
        <v/>
      </c>
      <c r="CA169" s="49" t="str">
        <f t="shared" si="141"/>
        <v/>
      </c>
      <c r="CB169" s="49" t="str">
        <f t="shared" si="140"/>
        <v/>
      </c>
      <c r="CC169" s="49" t="str">
        <f t="shared" si="140"/>
        <v/>
      </c>
      <c r="CD169" s="49" t="str">
        <f t="shared" si="140"/>
        <v/>
      </c>
      <c r="CE169" s="49" t="str">
        <f t="shared" si="140"/>
        <v/>
      </c>
      <c r="CF169" s="49" t="str">
        <f t="shared" si="112"/>
        <v/>
      </c>
      <c r="CG169" s="49" t="str">
        <f t="shared" si="112"/>
        <v/>
      </c>
      <c r="CH169" s="49" t="str">
        <f t="shared" si="112"/>
        <v/>
      </c>
      <c r="CI169" s="49" t="str">
        <f t="shared" si="112"/>
        <v/>
      </c>
      <c r="CJ169" s="49" t="str">
        <f t="shared" si="112"/>
        <v/>
      </c>
      <c r="CK169" s="49" t="str">
        <f t="shared" si="112"/>
        <v/>
      </c>
      <c r="CL169" s="49" t="str">
        <f t="shared" si="116"/>
        <v/>
      </c>
      <c r="CM169" s="3"/>
      <c r="CN169" s="49" t="str">
        <f t="shared" si="144"/>
        <v/>
      </c>
      <c r="CO169" s="49" t="str">
        <f t="shared" si="144"/>
        <v/>
      </c>
      <c r="CP169" s="49" t="str">
        <f t="shared" si="144"/>
        <v/>
      </c>
      <c r="CQ169" s="49" t="str">
        <f t="shared" si="144"/>
        <v/>
      </c>
      <c r="CR169" s="49" t="str">
        <f t="shared" si="144"/>
        <v/>
      </c>
      <c r="CS169" s="49" t="str">
        <f t="shared" si="144"/>
        <v/>
      </c>
      <c r="CT169" s="49" t="str">
        <f t="shared" si="144"/>
        <v/>
      </c>
      <c r="CU169" s="49" t="str">
        <f t="shared" si="144"/>
        <v/>
      </c>
      <c r="CW169" s="49" t="str">
        <f t="shared" si="131"/>
        <v/>
      </c>
      <c r="CX169" s="49" t="str">
        <f t="shared" si="131"/>
        <v/>
      </c>
      <c r="CY169" s="49" t="str">
        <f t="shared" si="131"/>
        <v/>
      </c>
      <c r="CZ169" s="49" t="str">
        <f t="shared" si="130"/>
        <v/>
      </c>
      <c r="DA169" s="49" t="str">
        <f t="shared" si="130"/>
        <v/>
      </c>
      <c r="DB169" s="49" t="str">
        <f t="shared" si="130"/>
        <v/>
      </c>
      <c r="DC169" s="49" t="str">
        <f t="shared" si="130"/>
        <v/>
      </c>
      <c r="DD169" s="49" t="str">
        <f t="shared" si="130"/>
        <v/>
      </c>
      <c r="DE169" s="52" t="str">
        <f t="shared" si="117"/>
        <v/>
      </c>
      <c r="DG169" s="49" t="str">
        <f t="shared" si="145"/>
        <v/>
      </c>
      <c r="DH169" s="49" t="str">
        <f t="shared" si="145"/>
        <v/>
      </c>
      <c r="DI169" s="49" t="str">
        <f t="shared" si="145"/>
        <v/>
      </c>
      <c r="DK169" s="49" t="str">
        <f t="shared" si="118"/>
        <v/>
      </c>
      <c r="DL169" s="49" t="str">
        <f t="shared" si="118"/>
        <v/>
      </c>
      <c r="DM169" s="49" t="str">
        <f t="shared" si="118"/>
        <v/>
      </c>
      <c r="DN169" s="57" t="str">
        <f t="shared" si="119"/>
        <v/>
      </c>
      <c r="DP169" s="49" t="str">
        <f t="shared" si="146"/>
        <v/>
      </c>
      <c r="DQ169" s="49" t="str">
        <f t="shared" si="146"/>
        <v/>
      </c>
      <c r="DR169" s="49" t="str">
        <f t="shared" si="146"/>
        <v/>
      </c>
      <c r="DS169" s="49" t="str">
        <f t="shared" si="146"/>
        <v/>
      </c>
      <c r="DU169" s="49" t="str">
        <f t="shared" si="138"/>
        <v/>
      </c>
      <c r="DV169" s="49" t="str">
        <f t="shared" si="138"/>
        <v/>
      </c>
      <c r="DW169" s="49" t="str">
        <f t="shared" si="138"/>
        <v/>
      </c>
      <c r="DX169" s="49" t="str">
        <f t="shared" si="132"/>
        <v/>
      </c>
      <c r="DY169" s="57" t="str">
        <f t="shared" si="127"/>
        <v/>
      </c>
      <c r="EA169" s="49" t="str">
        <f t="shared" si="147"/>
        <v/>
      </c>
      <c r="EB169" s="49" t="str">
        <f t="shared" si="147"/>
        <v/>
      </c>
      <c r="EC169" s="49" t="str">
        <f t="shared" si="147"/>
        <v/>
      </c>
      <c r="ED169" s="49" t="str">
        <f t="shared" si="147"/>
        <v/>
      </c>
      <c r="EE169" s="49" t="str">
        <f t="shared" si="147"/>
        <v/>
      </c>
      <c r="EG169" s="49" t="str">
        <f t="shared" si="120"/>
        <v/>
      </c>
      <c r="EH169" s="49" t="str">
        <f t="shared" si="120"/>
        <v/>
      </c>
      <c r="EI169" s="49" t="str">
        <f t="shared" si="120"/>
        <v/>
      </c>
      <c r="EJ169" s="49" t="str">
        <f t="shared" si="120"/>
        <v/>
      </c>
      <c r="EK169" s="49" t="str">
        <f t="shared" si="120"/>
        <v/>
      </c>
      <c r="EL169" s="57" t="str">
        <f t="shared" si="129"/>
        <v/>
      </c>
    </row>
    <row r="170" spans="1:142" ht="15" customHeight="1">
      <c r="A170" s="699"/>
      <c r="B170" s="702"/>
      <c r="C170" s="702"/>
      <c r="D170" s="722"/>
      <c r="E170" s="722"/>
      <c r="F170" s="722"/>
      <c r="G170" s="722"/>
      <c r="H170" s="722"/>
      <c r="I170" s="722"/>
      <c r="J170" s="722"/>
      <c r="K170" s="722"/>
      <c r="L170" s="722"/>
      <c r="M170" s="722"/>
      <c r="N170" s="722"/>
      <c r="O170" s="722"/>
      <c r="P170" s="722"/>
      <c r="Q170" s="722"/>
      <c r="R170" s="722"/>
      <c r="S170" s="722"/>
      <c r="T170" s="722"/>
      <c r="U170" s="722"/>
      <c r="V170" s="722"/>
      <c r="W170" s="722"/>
      <c r="X170" s="722"/>
      <c r="Y170" s="722"/>
      <c r="Z170" s="722"/>
      <c r="AA170" s="722"/>
      <c r="AB170" s="722"/>
      <c r="AC170" s="722"/>
      <c r="AD170" s="722"/>
      <c r="AE170" s="722"/>
      <c r="AF170" s="722"/>
      <c r="AG170" s="722"/>
      <c r="AH170" s="722"/>
      <c r="AI170" s="722"/>
      <c r="AJ170" s="722"/>
      <c r="AK170" s="722"/>
      <c r="AL170" s="722"/>
      <c r="AM170" s="722"/>
      <c r="AN170" s="722"/>
      <c r="AO170" s="722"/>
      <c r="AP170" s="215" t="s">
        <v>30</v>
      </c>
      <c r="AQ170" s="290" t="str">
        <f t="shared" si="114"/>
        <v/>
      </c>
      <c r="AR170" s="215" t="str">
        <f t="shared" si="121"/>
        <v/>
      </c>
      <c r="AS170" s="3"/>
      <c r="AT170" s="49" t="str">
        <f t="shared" si="142"/>
        <v/>
      </c>
      <c r="AU170" s="49" t="str">
        <f t="shared" si="142"/>
        <v/>
      </c>
      <c r="AV170" s="49" t="str">
        <f t="shared" si="142"/>
        <v/>
      </c>
      <c r="AW170" s="49" t="str">
        <f t="shared" si="142"/>
        <v/>
      </c>
      <c r="AX170" s="49" t="str">
        <f t="shared" si="142"/>
        <v/>
      </c>
      <c r="AY170" s="49" t="str">
        <f t="shared" si="142"/>
        <v/>
      </c>
      <c r="AZ170" s="49" t="str">
        <f t="shared" si="142"/>
        <v/>
      </c>
      <c r="BA170" s="42"/>
      <c r="BB170" s="49" t="str">
        <f t="shared" ref="BB170:BG212" si="149">IF(AND(ISBLANK($B170),ISBLANK($C170)),"",IF(AND(N(AT$67)&gt;0,AT170="ABS"),"ABS",IF(AND(N(AT$67)&gt;0,LEN(AT170)&gt;0),IF(ROUND(AT170/AT$67*100,0)&gt;=$J$8,"Yes","No"),"")))</f>
        <v/>
      </c>
      <c r="BC170" s="49" t="str">
        <f t="shared" si="149"/>
        <v/>
      </c>
      <c r="BD170" s="49" t="str">
        <f t="shared" si="149"/>
        <v/>
      </c>
      <c r="BE170" s="49" t="str">
        <f t="shared" si="149"/>
        <v/>
      </c>
      <c r="BF170" s="49" t="str">
        <f t="shared" si="149"/>
        <v/>
      </c>
      <c r="BG170" s="49" t="str">
        <f t="shared" si="149"/>
        <v/>
      </c>
      <c r="BH170" s="49" t="str">
        <f t="shared" si="148"/>
        <v/>
      </c>
      <c r="BI170" s="49" t="str">
        <f t="shared" si="115"/>
        <v/>
      </c>
      <c r="BJ170" s="3"/>
      <c r="BK170" s="49" t="str">
        <f t="shared" si="143"/>
        <v/>
      </c>
      <c r="BL170" s="49" t="str">
        <f t="shared" si="143"/>
        <v/>
      </c>
      <c r="BM170" s="49" t="str">
        <f t="shared" si="143"/>
        <v/>
      </c>
      <c r="BN170" s="49" t="str">
        <f t="shared" si="143"/>
        <v/>
      </c>
      <c r="BO170" s="49" t="str">
        <f t="shared" si="143"/>
        <v/>
      </c>
      <c r="BP170" s="49" t="str">
        <f t="shared" si="143"/>
        <v/>
      </c>
      <c r="BQ170" s="49" t="str">
        <f t="shared" si="143"/>
        <v/>
      </c>
      <c r="BR170" s="49" t="str">
        <f t="shared" si="143"/>
        <v/>
      </c>
      <c r="BS170" s="49" t="str">
        <f t="shared" si="143"/>
        <v/>
      </c>
      <c r="BT170" s="49" t="str">
        <f t="shared" si="143"/>
        <v/>
      </c>
      <c r="BU170" s="49" t="str">
        <f t="shared" si="143"/>
        <v/>
      </c>
      <c r="BV170" s="49" t="str">
        <f t="shared" si="143"/>
        <v/>
      </c>
      <c r="BW170" s="49" t="str">
        <f t="shared" si="143"/>
        <v/>
      </c>
      <c r="BY170" s="49" t="str">
        <f t="shared" si="141"/>
        <v/>
      </c>
      <c r="BZ170" s="49" t="str">
        <f t="shared" si="141"/>
        <v/>
      </c>
      <c r="CA170" s="49" t="str">
        <f t="shared" si="141"/>
        <v/>
      </c>
      <c r="CB170" s="49" t="str">
        <f t="shared" si="140"/>
        <v/>
      </c>
      <c r="CC170" s="49" t="str">
        <f t="shared" si="140"/>
        <v/>
      </c>
      <c r="CD170" s="49" t="str">
        <f t="shared" si="140"/>
        <v/>
      </c>
      <c r="CE170" s="49" t="str">
        <f t="shared" si="140"/>
        <v/>
      </c>
      <c r="CF170" s="49" t="str">
        <f t="shared" si="112"/>
        <v/>
      </c>
      <c r="CG170" s="49" t="str">
        <f t="shared" si="112"/>
        <v/>
      </c>
      <c r="CH170" s="49" t="str">
        <f t="shared" si="112"/>
        <v/>
      </c>
      <c r="CI170" s="49" t="str">
        <f t="shared" si="112"/>
        <v/>
      </c>
      <c r="CJ170" s="49" t="str">
        <f t="shared" si="112"/>
        <v/>
      </c>
      <c r="CK170" s="49" t="str">
        <f t="shared" si="112"/>
        <v/>
      </c>
      <c r="CL170" s="49" t="str">
        <f t="shared" si="116"/>
        <v/>
      </c>
      <c r="CM170" s="3"/>
      <c r="CN170" s="49" t="str">
        <f t="shared" si="144"/>
        <v/>
      </c>
      <c r="CO170" s="49" t="str">
        <f t="shared" si="144"/>
        <v/>
      </c>
      <c r="CP170" s="49" t="str">
        <f t="shared" si="144"/>
        <v/>
      </c>
      <c r="CQ170" s="49" t="str">
        <f t="shared" si="144"/>
        <v/>
      </c>
      <c r="CR170" s="49" t="str">
        <f t="shared" si="144"/>
        <v/>
      </c>
      <c r="CS170" s="49" t="str">
        <f t="shared" si="144"/>
        <v/>
      </c>
      <c r="CT170" s="49" t="str">
        <f t="shared" si="144"/>
        <v/>
      </c>
      <c r="CU170" s="49" t="str">
        <f t="shared" si="144"/>
        <v/>
      </c>
      <c r="CW170" s="49" t="str">
        <f t="shared" si="131"/>
        <v/>
      </c>
      <c r="CX170" s="49" t="str">
        <f t="shared" si="131"/>
        <v/>
      </c>
      <c r="CY170" s="49" t="str">
        <f t="shared" si="131"/>
        <v/>
      </c>
      <c r="CZ170" s="49" t="str">
        <f t="shared" si="130"/>
        <v/>
      </c>
      <c r="DA170" s="49" t="str">
        <f t="shared" si="130"/>
        <v/>
      </c>
      <c r="DB170" s="49" t="str">
        <f t="shared" si="130"/>
        <v/>
      </c>
      <c r="DC170" s="49" t="str">
        <f t="shared" si="130"/>
        <v/>
      </c>
      <c r="DD170" s="49" t="str">
        <f t="shared" si="130"/>
        <v/>
      </c>
      <c r="DE170" s="52" t="str">
        <f t="shared" si="117"/>
        <v/>
      </c>
      <c r="DG170" s="49" t="str">
        <f t="shared" si="145"/>
        <v/>
      </c>
      <c r="DH170" s="49" t="str">
        <f t="shared" si="145"/>
        <v/>
      </c>
      <c r="DI170" s="49" t="str">
        <f t="shared" si="145"/>
        <v/>
      </c>
      <c r="DK170" s="49" t="str">
        <f t="shared" si="118"/>
        <v/>
      </c>
      <c r="DL170" s="49" t="str">
        <f t="shared" si="118"/>
        <v/>
      </c>
      <c r="DM170" s="49" t="str">
        <f t="shared" si="118"/>
        <v/>
      </c>
      <c r="DN170" s="57" t="str">
        <f t="shared" si="119"/>
        <v/>
      </c>
      <c r="DP170" s="49" t="str">
        <f t="shared" si="146"/>
        <v/>
      </c>
      <c r="DQ170" s="49" t="str">
        <f t="shared" si="146"/>
        <v/>
      </c>
      <c r="DR170" s="49" t="str">
        <f t="shared" si="146"/>
        <v/>
      </c>
      <c r="DS170" s="49" t="str">
        <f t="shared" si="146"/>
        <v/>
      </c>
      <c r="DU170" s="49" t="str">
        <f t="shared" si="138"/>
        <v/>
      </c>
      <c r="DV170" s="49" t="str">
        <f t="shared" si="138"/>
        <v/>
      </c>
      <c r="DW170" s="49" t="str">
        <f t="shared" si="138"/>
        <v/>
      </c>
      <c r="DX170" s="49" t="str">
        <f t="shared" si="132"/>
        <v/>
      </c>
      <c r="DY170" s="57" t="str">
        <f t="shared" si="127"/>
        <v/>
      </c>
      <c r="EA170" s="49" t="str">
        <f t="shared" si="147"/>
        <v/>
      </c>
      <c r="EB170" s="49" t="str">
        <f t="shared" si="147"/>
        <v/>
      </c>
      <c r="EC170" s="49" t="str">
        <f t="shared" si="147"/>
        <v/>
      </c>
      <c r="ED170" s="49" t="str">
        <f t="shared" si="147"/>
        <v/>
      </c>
      <c r="EE170" s="49" t="str">
        <f t="shared" si="147"/>
        <v/>
      </c>
      <c r="EG170" s="49" t="str">
        <f t="shared" si="120"/>
        <v/>
      </c>
      <c r="EH170" s="49" t="str">
        <f t="shared" si="120"/>
        <v/>
      </c>
      <c r="EI170" s="49" t="str">
        <f t="shared" si="120"/>
        <v/>
      </c>
      <c r="EJ170" s="49" t="str">
        <f t="shared" si="120"/>
        <v/>
      </c>
      <c r="EK170" s="49" t="str">
        <f t="shared" si="120"/>
        <v/>
      </c>
      <c r="EL170" s="57" t="str">
        <f t="shared" si="129"/>
        <v/>
      </c>
    </row>
    <row r="171" spans="1:142" ht="15" customHeight="1">
      <c r="A171" s="699"/>
      <c r="B171" s="702"/>
      <c r="C171" s="702"/>
      <c r="D171" s="722"/>
      <c r="E171" s="722"/>
      <c r="F171" s="722"/>
      <c r="G171" s="722"/>
      <c r="H171" s="722"/>
      <c r="I171" s="722"/>
      <c r="J171" s="722"/>
      <c r="K171" s="722"/>
      <c r="L171" s="722"/>
      <c r="M171" s="722"/>
      <c r="N171" s="722"/>
      <c r="O171" s="722"/>
      <c r="P171" s="722"/>
      <c r="Q171" s="722"/>
      <c r="R171" s="722"/>
      <c r="S171" s="722"/>
      <c r="T171" s="722"/>
      <c r="U171" s="722"/>
      <c r="V171" s="722"/>
      <c r="W171" s="722"/>
      <c r="X171" s="722"/>
      <c r="Y171" s="722"/>
      <c r="Z171" s="722"/>
      <c r="AA171" s="722"/>
      <c r="AB171" s="722"/>
      <c r="AC171" s="722"/>
      <c r="AD171" s="722"/>
      <c r="AE171" s="722"/>
      <c r="AF171" s="722"/>
      <c r="AG171" s="722"/>
      <c r="AH171" s="722"/>
      <c r="AI171" s="722"/>
      <c r="AJ171" s="722"/>
      <c r="AK171" s="722"/>
      <c r="AL171" s="722"/>
      <c r="AM171" s="722"/>
      <c r="AN171" s="722"/>
      <c r="AO171" s="722"/>
      <c r="AP171" s="215" t="s">
        <v>30</v>
      </c>
      <c r="AQ171" s="290" t="str">
        <f t="shared" si="114"/>
        <v/>
      </c>
      <c r="AR171" s="215" t="str">
        <f t="shared" si="121"/>
        <v/>
      </c>
      <c r="AS171" s="3"/>
      <c r="AT171" s="49" t="str">
        <f t="shared" si="142"/>
        <v/>
      </c>
      <c r="AU171" s="49" t="str">
        <f t="shared" si="142"/>
        <v/>
      </c>
      <c r="AV171" s="49" t="str">
        <f t="shared" si="142"/>
        <v/>
      </c>
      <c r="AW171" s="49" t="str">
        <f t="shared" si="142"/>
        <v/>
      </c>
      <c r="AX171" s="49" t="str">
        <f t="shared" si="142"/>
        <v/>
      </c>
      <c r="AY171" s="49" t="str">
        <f t="shared" si="142"/>
        <v/>
      </c>
      <c r="AZ171" s="49" t="str">
        <f t="shared" si="142"/>
        <v/>
      </c>
      <c r="BA171" s="42"/>
      <c r="BB171" s="49" t="str">
        <f t="shared" si="149"/>
        <v/>
      </c>
      <c r="BC171" s="49" t="str">
        <f t="shared" si="149"/>
        <v/>
      </c>
      <c r="BD171" s="49" t="str">
        <f t="shared" si="149"/>
        <v/>
      </c>
      <c r="BE171" s="49" t="str">
        <f t="shared" si="149"/>
        <v/>
      </c>
      <c r="BF171" s="49" t="str">
        <f t="shared" si="149"/>
        <v/>
      </c>
      <c r="BG171" s="49" t="str">
        <f t="shared" si="149"/>
        <v/>
      </c>
      <c r="BH171" s="49" t="str">
        <f t="shared" si="148"/>
        <v/>
      </c>
      <c r="BI171" s="49" t="str">
        <f t="shared" si="115"/>
        <v/>
      </c>
      <c r="BJ171" s="3"/>
      <c r="BK171" s="49" t="str">
        <f t="shared" si="143"/>
        <v/>
      </c>
      <c r="BL171" s="49" t="str">
        <f t="shared" si="143"/>
        <v/>
      </c>
      <c r="BM171" s="49" t="str">
        <f t="shared" si="143"/>
        <v/>
      </c>
      <c r="BN171" s="49" t="str">
        <f t="shared" si="143"/>
        <v/>
      </c>
      <c r="BO171" s="49" t="str">
        <f t="shared" si="143"/>
        <v/>
      </c>
      <c r="BP171" s="49" t="str">
        <f t="shared" si="143"/>
        <v/>
      </c>
      <c r="BQ171" s="49" t="str">
        <f t="shared" si="143"/>
        <v/>
      </c>
      <c r="BR171" s="49" t="str">
        <f t="shared" si="143"/>
        <v/>
      </c>
      <c r="BS171" s="49" t="str">
        <f t="shared" si="143"/>
        <v/>
      </c>
      <c r="BT171" s="49" t="str">
        <f t="shared" si="143"/>
        <v/>
      </c>
      <c r="BU171" s="49" t="str">
        <f t="shared" si="143"/>
        <v/>
      </c>
      <c r="BV171" s="49" t="str">
        <f t="shared" si="143"/>
        <v/>
      </c>
      <c r="BW171" s="49" t="str">
        <f t="shared" si="143"/>
        <v/>
      </c>
      <c r="BY171" s="49" t="str">
        <f t="shared" si="141"/>
        <v/>
      </c>
      <c r="BZ171" s="49" t="str">
        <f t="shared" si="141"/>
        <v/>
      </c>
      <c r="CA171" s="49" t="str">
        <f t="shared" si="141"/>
        <v/>
      </c>
      <c r="CB171" s="49" t="str">
        <f t="shared" si="140"/>
        <v/>
      </c>
      <c r="CC171" s="49" t="str">
        <f t="shared" si="140"/>
        <v/>
      </c>
      <c r="CD171" s="49" t="str">
        <f t="shared" si="140"/>
        <v/>
      </c>
      <c r="CE171" s="49" t="str">
        <f t="shared" si="140"/>
        <v/>
      </c>
      <c r="CF171" s="49" t="str">
        <f t="shared" si="112"/>
        <v/>
      </c>
      <c r="CG171" s="49" t="str">
        <f t="shared" si="112"/>
        <v/>
      </c>
      <c r="CH171" s="49" t="str">
        <f t="shared" si="112"/>
        <v/>
      </c>
      <c r="CI171" s="49" t="str">
        <f t="shared" si="112"/>
        <v/>
      </c>
      <c r="CJ171" s="49" t="str">
        <f t="shared" si="112"/>
        <v/>
      </c>
      <c r="CK171" s="49" t="str">
        <f t="shared" si="112"/>
        <v/>
      </c>
      <c r="CL171" s="49" t="str">
        <f t="shared" si="116"/>
        <v/>
      </c>
      <c r="CM171" s="3"/>
      <c r="CN171" s="49" t="str">
        <f t="shared" si="144"/>
        <v/>
      </c>
      <c r="CO171" s="49" t="str">
        <f t="shared" si="144"/>
        <v/>
      </c>
      <c r="CP171" s="49" t="str">
        <f t="shared" si="144"/>
        <v/>
      </c>
      <c r="CQ171" s="49" t="str">
        <f t="shared" si="144"/>
        <v/>
      </c>
      <c r="CR171" s="49" t="str">
        <f t="shared" si="144"/>
        <v/>
      </c>
      <c r="CS171" s="49" t="str">
        <f t="shared" si="144"/>
        <v/>
      </c>
      <c r="CT171" s="49" t="str">
        <f t="shared" si="144"/>
        <v/>
      </c>
      <c r="CU171" s="49" t="str">
        <f t="shared" si="144"/>
        <v/>
      </c>
      <c r="CW171" s="49" t="str">
        <f t="shared" si="131"/>
        <v/>
      </c>
      <c r="CX171" s="49" t="str">
        <f t="shared" si="131"/>
        <v/>
      </c>
      <c r="CY171" s="49" t="str">
        <f t="shared" si="131"/>
        <v/>
      </c>
      <c r="CZ171" s="49" t="str">
        <f t="shared" si="130"/>
        <v/>
      </c>
      <c r="DA171" s="49" t="str">
        <f t="shared" si="130"/>
        <v/>
      </c>
      <c r="DB171" s="49" t="str">
        <f t="shared" si="130"/>
        <v/>
      </c>
      <c r="DC171" s="49" t="str">
        <f t="shared" si="130"/>
        <v/>
      </c>
      <c r="DD171" s="49" t="str">
        <f t="shared" si="130"/>
        <v/>
      </c>
      <c r="DE171" s="52" t="str">
        <f t="shared" si="117"/>
        <v/>
      </c>
      <c r="DG171" s="49" t="str">
        <f t="shared" si="145"/>
        <v/>
      </c>
      <c r="DH171" s="49" t="str">
        <f t="shared" si="145"/>
        <v/>
      </c>
      <c r="DI171" s="49" t="str">
        <f t="shared" si="145"/>
        <v/>
      </c>
      <c r="DK171" s="49" t="str">
        <f t="shared" si="118"/>
        <v/>
      </c>
      <c r="DL171" s="49" t="str">
        <f t="shared" si="118"/>
        <v/>
      </c>
      <c r="DM171" s="49" t="str">
        <f t="shared" si="118"/>
        <v/>
      </c>
      <c r="DN171" s="57" t="str">
        <f t="shared" si="119"/>
        <v/>
      </c>
      <c r="DP171" s="49" t="str">
        <f t="shared" si="146"/>
        <v/>
      </c>
      <c r="DQ171" s="49" t="str">
        <f t="shared" si="146"/>
        <v/>
      </c>
      <c r="DR171" s="49" t="str">
        <f t="shared" si="146"/>
        <v/>
      </c>
      <c r="DS171" s="49" t="str">
        <f t="shared" si="146"/>
        <v/>
      </c>
      <c r="DU171" s="49" t="str">
        <f t="shared" si="138"/>
        <v/>
      </c>
      <c r="DV171" s="49" t="str">
        <f t="shared" si="138"/>
        <v/>
      </c>
      <c r="DW171" s="49" t="str">
        <f t="shared" si="138"/>
        <v/>
      </c>
      <c r="DX171" s="49" t="str">
        <f t="shared" si="132"/>
        <v/>
      </c>
      <c r="DY171" s="57" t="str">
        <f t="shared" si="127"/>
        <v/>
      </c>
      <c r="EA171" s="49" t="str">
        <f t="shared" si="147"/>
        <v/>
      </c>
      <c r="EB171" s="49" t="str">
        <f t="shared" si="147"/>
        <v/>
      </c>
      <c r="EC171" s="49" t="str">
        <f t="shared" si="147"/>
        <v/>
      </c>
      <c r="ED171" s="49" t="str">
        <f t="shared" si="147"/>
        <v/>
      </c>
      <c r="EE171" s="49" t="str">
        <f t="shared" si="147"/>
        <v/>
      </c>
      <c r="EG171" s="49" t="str">
        <f t="shared" si="120"/>
        <v/>
      </c>
      <c r="EH171" s="49" t="str">
        <f t="shared" si="120"/>
        <v/>
      </c>
      <c r="EI171" s="49" t="str">
        <f t="shared" si="120"/>
        <v/>
      </c>
      <c r="EJ171" s="49" t="str">
        <f t="shared" si="120"/>
        <v/>
      </c>
      <c r="EK171" s="49" t="str">
        <f t="shared" si="120"/>
        <v/>
      </c>
      <c r="EL171" s="57" t="str">
        <f t="shared" si="129"/>
        <v/>
      </c>
    </row>
    <row r="172" spans="1:142" ht="15" customHeight="1">
      <c r="A172" s="699"/>
      <c r="B172" s="702"/>
      <c r="C172" s="702"/>
      <c r="D172" s="722"/>
      <c r="E172" s="722"/>
      <c r="F172" s="722"/>
      <c r="G172" s="722"/>
      <c r="H172" s="722"/>
      <c r="I172" s="722"/>
      <c r="J172" s="722"/>
      <c r="K172" s="722"/>
      <c r="L172" s="722"/>
      <c r="M172" s="722"/>
      <c r="N172" s="722"/>
      <c r="O172" s="722"/>
      <c r="P172" s="722"/>
      <c r="Q172" s="722"/>
      <c r="R172" s="722"/>
      <c r="S172" s="722"/>
      <c r="T172" s="722"/>
      <c r="U172" s="722"/>
      <c r="V172" s="722"/>
      <c r="W172" s="722"/>
      <c r="X172" s="722"/>
      <c r="Y172" s="722"/>
      <c r="Z172" s="722"/>
      <c r="AA172" s="722"/>
      <c r="AB172" s="722"/>
      <c r="AC172" s="722"/>
      <c r="AD172" s="722"/>
      <c r="AE172" s="722"/>
      <c r="AF172" s="722"/>
      <c r="AG172" s="722"/>
      <c r="AH172" s="722"/>
      <c r="AI172" s="722"/>
      <c r="AJ172" s="722"/>
      <c r="AK172" s="722"/>
      <c r="AL172" s="722"/>
      <c r="AM172" s="722"/>
      <c r="AN172" s="722"/>
      <c r="AO172" s="722"/>
      <c r="AP172" s="215" t="s">
        <v>30</v>
      </c>
      <c r="AQ172" s="290" t="str">
        <f t="shared" si="114"/>
        <v/>
      </c>
      <c r="AR172" s="215" t="str">
        <f t="shared" si="121"/>
        <v/>
      </c>
      <c r="AS172" s="3"/>
      <c r="AT172" s="49" t="str">
        <f t="shared" si="142"/>
        <v/>
      </c>
      <c r="AU172" s="49" t="str">
        <f t="shared" si="142"/>
        <v/>
      </c>
      <c r="AV172" s="49" t="str">
        <f t="shared" si="142"/>
        <v/>
      </c>
      <c r="AW172" s="49" t="str">
        <f t="shared" si="142"/>
        <v/>
      </c>
      <c r="AX172" s="49" t="str">
        <f t="shared" si="142"/>
        <v/>
      </c>
      <c r="AY172" s="49" t="str">
        <f t="shared" si="142"/>
        <v/>
      </c>
      <c r="AZ172" s="49" t="str">
        <f t="shared" si="142"/>
        <v/>
      </c>
      <c r="BA172" s="42"/>
      <c r="BB172" s="49" t="str">
        <f t="shared" si="149"/>
        <v/>
      </c>
      <c r="BC172" s="49" t="str">
        <f t="shared" si="149"/>
        <v/>
      </c>
      <c r="BD172" s="49" t="str">
        <f t="shared" si="149"/>
        <v/>
      </c>
      <c r="BE172" s="49" t="str">
        <f t="shared" si="149"/>
        <v/>
      </c>
      <c r="BF172" s="49" t="str">
        <f t="shared" si="149"/>
        <v/>
      </c>
      <c r="BG172" s="49" t="str">
        <f t="shared" si="149"/>
        <v/>
      </c>
      <c r="BH172" s="49" t="str">
        <f t="shared" si="148"/>
        <v/>
      </c>
      <c r="BI172" s="49" t="str">
        <f t="shared" si="115"/>
        <v/>
      </c>
      <c r="BJ172" s="3"/>
      <c r="BK172" s="49" t="str">
        <f t="shared" si="143"/>
        <v/>
      </c>
      <c r="BL172" s="49" t="str">
        <f t="shared" si="143"/>
        <v/>
      </c>
      <c r="BM172" s="49" t="str">
        <f t="shared" si="143"/>
        <v/>
      </c>
      <c r="BN172" s="49" t="str">
        <f t="shared" si="143"/>
        <v/>
      </c>
      <c r="BO172" s="49" t="str">
        <f t="shared" si="143"/>
        <v/>
      </c>
      <c r="BP172" s="49" t="str">
        <f t="shared" si="143"/>
        <v/>
      </c>
      <c r="BQ172" s="49" t="str">
        <f t="shared" si="143"/>
        <v/>
      </c>
      <c r="BR172" s="49" t="str">
        <f t="shared" si="143"/>
        <v/>
      </c>
      <c r="BS172" s="49" t="str">
        <f t="shared" si="143"/>
        <v/>
      </c>
      <c r="BT172" s="49" t="str">
        <f t="shared" si="143"/>
        <v/>
      </c>
      <c r="BU172" s="49" t="str">
        <f t="shared" si="143"/>
        <v/>
      </c>
      <c r="BV172" s="49" t="str">
        <f t="shared" si="143"/>
        <v/>
      </c>
      <c r="BW172" s="49" t="str">
        <f t="shared" si="143"/>
        <v/>
      </c>
      <c r="BY172" s="49" t="str">
        <f t="shared" si="141"/>
        <v/>
      </c>
      <c r="BZ172" s="49" t="str">
        <f t="shared" si="141"/>
        <v/>
      </c>
      <c r="CA172" s="49" t="str">
        <f t="shared" si="141"/>
        <v/>
      </c>
      <c r="CB172" s="49" t="str">
        <f t="shared" si="140"/>
        <v/>
      </c>
      <c r="CC172" s="49" t="str">
        <f t="shared" si="140"/>
        <v/>
      </c>
      <c r="CD172" s="49" t="str">
        <f t="shared" si="140"/>
        <v/>
      </c>
      <c r="CE172" s="49" t="str">
        <f t="shared" si="140"/>
        <v/>
      </c>
      <c r="CF172" s="49" t="str">
        <f t="shared" si="112"/>
        <v/>
      </c>
      <c r="CG172" s="49" t="str">
        <f t="shared" si="112"/>
        <v/>
      </c>
      <c r="CH172" s="49" t="str">
        <f t="shared" si="112"/>
        <v/>
      </c>
      <c r="CI172" s="49" t="str">
        <f t="shared" si="112"/>
        <v/>
      </c>
      <c r="CJ172" s="49" t="str">
        <f t="shared" si="112"/>
        <v/>
      </c>
      <c r="CK172" s="49" t="str">
        <f t="shared" si="112"/>
        <v/>
      </c>
      <c r="CL172" s="49" t="str">
        <f t="shared" si="116"/>
        <v/>
      </c>
      <c r="CM172" s="3"/>
      <c r="CN172" s="49" t="str">
        <f t="shared" si="144"/>
        <v/>
      </c>
      <c r="CO172" s="49" t="str">
        <f t="shared" si="144"/>
        <v/>
      </c>
      <c r="CP172" s="49" t="str">
        <f t="shared" si="144"/>
        <v/>
      </c>
      <c r="CQ172" s="49" t="str">
        <f t="shared" si="144"/>
        <v/>
      </c>
      <c r="CR172" s="49" t="str">
        <f t="shared" si="144"/>
        <v/>
      </c>
      <c r="CS172" s="49" t="str">
        <f t="shared" si="144"/>
        <v/>
      </c>
      <c r="CT172" s="49" t="str">
        <f t="shared" si="144"/>
        <v/>
      </c>
      <c r="CU172" s="49" t="str">
        <f t="shared" si="144"/>
        <v/>
      </c>
      <c r="CW172" s="49" t="str">
        <f t="shared" si="131"/>
        <v/>
      </c>
      <c r="CX172" s="49" t="str">
        <f t="shared" si="131"/>
        <v/>
      </c>
      <c r="CY172" s="49" t="str">
        <f t="shared" si="131"/>
        <v/>
      </c>
      <c r="CZ172" s="49" t="str">
        <f t="shared" si="130"/>
        <v/>
      </c>
      <c r="DA172" s="49" t="str">
        <f t="shared" si="130"/>
        <v/>
      </c>
      <c r="DB172" s="49" t="str">
        <f t="shared" si="130"/>
        <v/>
      </c>
      <c r="DC172" s="49" t="str">
        <f t="shared" si="130"/>
        <v/>
      </c>
      <c r="DD172" s="49" t="str">
        <f t="shared" si="130"/>
        <v/>
      </c>
      <c r="DE172" s="52" t="str">
        <f t="shared" si="117"/>
        <v/>
      </c>
      <c r="DG172" s="49" t="str">
        <f t="shared" si="145"/>
        <v/>
      </c>
      <c r="DH172" s="49" t="str">
        <f t="shared" si="145"/>
        <v/>
      </c>
      <c r="DI172" s="49" t="str">
        <f t="shared" si="145"/>
        <v/>
      </c>
      <c r="DK172" s="49" t="str">
        <f t="shared" si="118"/>
        <v/>
      </c>
      <c r="DL172" s="49" t="str">
        <f t="shared" si="118"/>
        <v/>
      </c>
      <c r="DM172" s="49" t="str">
        <f t="shared" si="118"/>
        <v/>
      </c>
      <c r="DN172" s="57" t="str">
        <f t="shared" si="119"/>
        <v/>
      </c>
      <c r="DP172" s="49" t="str">
        <f t="shared" si="146"/>
        <v/>
      </c>
      <c r="DQ172" s="49" t="str">
        <f t="shared" si="146"/>
        <v/>
      </c>
      <c r="DR172" s="49" t="str">
        <f t="shared" si="146"/>
        <v/>
      </c>
      <c r="DS172" s="49" t="str">
        <f t="shared" si="146"/>
        <v/>
      </c>
      <c r="DU172" s="49" t="str">
        <f t="shared" si="138"/>
        <v/>
      </c>
      <c r="DV172" s="49" t="str">
        <f t="shared" si="138"/>
        <v/>
      </c>
      <c r="DW172" s="49" t="str">
        <f t="shared" si="138"/>
        <v/>
      </c>
      <c r="DX172" s="49" t="str">
        <f t="shared" si="132"/>
        <v/>
      </c>
      <c r="DY172" s="57" t="str">
        <f t="shared" si="127"/>
        <v/>
      </c>
      <c r="EA172" s="49" t="str">
        <f t="shared" si="147"/>
        <v/>
      </c>
      <c r="EB172" s="49" t="str">
        <f t="shared" si="147"/>
        <v/>
      </c>
      <c r="EC172" s="49" t="str">
        <f t="shared" si="147"/>
        <v/>
      </c>
      <c r="ED172" s="49" t="str">
        <f t="shared" si="147"/>
        <v/>
      </c>
      <c r="EE172" s="49" t="str">
        <f t="shared" si="147"/>
        <v/>
      </c>
      <c r="EG172" s="49" t="str">
        <f t="shared" si="120"/>
        <v/>
      </c>
      <c r="EH172" s="49" t="str">
        <f t="shared" si="120"/>
        <v/>
      </c>
      <c r="EI172" s="49" t="str">
        <f t="shared" si="120"/>
        <v/>
      </c>
      <c r="EJ172" s="49" t="str">
        <f t="shared" si="120"/>
        <v/>
      </c>
      <c r="EK172" s="49" t="str">
        <f t="shared" si="120"/>
        <v/>
      </c>
      <c r="EL172" s="57" t="str">
        <f t="shared" si="129"/>
        <v/>
      </c>
    </row>
    <row r="173" spans="1:142" ht="15" customHeight="1">
      <c r="A173" s="699"/>
      <c r="B173" s="702"/>
      <c r="C173" s="702"/>
      <c r="D173" s="722"/>
      <c r="E173" s="722"/>
      <c r="F173" s="722"/>
      <c r="G173" s="722"/>
      <c r="H173" s="722"/>
      <c r="I173" s="722"/>
      <c r="J173" s="722"/>
      <c r="K173" s="722"/>
      <c r="L173" s="722"/>
      <c r="M173" s="722"/>
      <c r="N173" s="722"/>
      <c r="O173" s="722"/>
      <c r="P173" s="722"/>
      <c r="Q173" s="722"/>
      <c r="R173" s="722"/>
      <c r="S173" s="722"/>
      <c r="T173" s="722"/>
      <c r="U173" s="722"/>
      <c r="V173" s="722"/>
      <c r="W173" s="722"/>
      <c r="X173" s="722"/>
      <c r="Y173" s="722"/>
      <c r="Z173" s="722"/>
      <c r="AA173" s="722"/>
      <c r="AB173" s="722"/>
      <c r="AC173" s="722"/>
      <c r="AD173" s="722"/>
      <c r="AE173" s="722"/>
      <c r="AF173" s="722"/>
      <c r="AG173" s="722"/>
      <c r="AH173" s="722"/>
      <c r="AI173" s="722"/>
      <c r="AJ173" s="722"/>
      <c r="AK173" s="722"/>
      <c r="AL173" s="722"/>
      <c r="AM173" s="722"/>
      <c r="AN173" s="722"/>
      <c r="AO173" s="722"/>
      <c r="AP173" s="215" t="s">
        <v>30</v>
      </c>
      <c r="AQ173" s="290" t="str">
        <f t="shared" si="114"/>
        <v/>
      </c>
      <c r="AR173" s="215" t="str">
        <f t="shared" si="121"/>
        <v/>
      </c>
      <c r="AS173" s="3"/>
      <c r="AT173" s="49" t="str">
        <f t="shared" si="142"/>
        <v/>
      </c>
      <c r="AU173" s="49" t="str">
        <f t="shared" si="142"/>
        <v/>
      </c>
      <c r="AV173" s="49" t="str">
        <f t="shared" si="142"/>
        <v/>
      </c>
      <c r="AW173" s="49" t="str">
        <f t="shared" si="142"/>
        <v/>
      </c>
      <c r="AX173" s="49" t="str">
        <f t="shared" si="142"/>
        <v/>
      </c>
      <c r="AY173" s="49" t="str">
        <f t="shared" si="142"/>
        <v/>
      </c>
      <c r="AZ173" s="49" t="str">
        <f t="shared" si="142"/>
        <v/>
      </c>
      <c r="BA173" s="42"/>
      <c r="BB173" s="49" t="str">
        <f t="shared" si="149"/>
        <v/>
      </c>
      <c r="BC173" s="49" t="str">
        <f t="shared" si="149"/>
        <v/>
      </c>
      <c r="BD173" s="49" t="str">
        <f t="shared" si="149"/>
        <v/>
      </c>
      <c r="BE173" s="49" t="str">
        <f t="shared" si="149"/>
        <v/>
      </c>
      <c r="BF173" s="49" t="str">
        <f t="shared" si="149"/>
        <v/>
      </c>
      <c r="BG173" s="49" t="str">
        <f t="shared" si="149"/>
        <v/>
      </c>
      <c r="BH173" s="49" t="str">
        <f t="shared" si="148"/>
        <v/>
      </c>
      <c r="BI173" s="49" t="str">
        <f t="shared" si="115"/>
        <v/>
      </c>
      <c r="BJ173" s="3"/>
      <c r="BK173" s="49" t="str">
        <f t="shared" si="143"/>
        <v/>
      </c>
      <c r="BL173" s="49" t="str">
        <f t="shared" si="143"/>
        <v/>
      </c>
      <c r="BM173" s="49" t="str">
        <f t="shared" si="143"/>
        <v/>
      </c>
      <c r="BN173" s="49" t="str">
        <f t="shared" si="143"/>
        <v/>
      </c>
      <c r="BO173" s="49" t="str">
        <f t="shared" si="143"/>
        <v/>
      </c>
      <c r="BP173" s="49" t="str">
        <f t="shared" si="143"/>
        <v/>
      </c>
      <c r="BQ173" s="49" t="str">
        <f t="shared" si="143"/>
        <v/>
      </c>
      <c r="BR173" s="49" t="str">
        <f t="shared" si="143"/>
        <v/>
      </c>
      <c r="BS173" s="49" t="str">
        <f t="shared" si="143"/>
        <v/>
      </c>
      <c r="BT173" s="49" t="str">
        <f t="shared" si="143"/>
        <v/>
      </c>
      <c r="BU173" s="49" t="str">
        <f t="shared" si="143"/>
        <v/>
      </c>
      <c r="BV173" s="49" t="str">
        <f t="shared" si="143"/>
        <v/>
      </c>
      <c r="BW173" s="49" t="str">
        <f t="shared" si="143"/>
        <v/>
      </c>
      <c r="BY173" s="49" t="str">
        <f t="shared" si="141"/>
        <v/>
      </c>
      <c r="BZ173" s="49" t="str">
        <f t="shared" si="141"/>
        <v/>
      </c>
      <c r="CA173" s="49" t="str">
        <f t="shared" si="141"/>
        <v/>
      </c>
      <c r="CB173" s="49" t="str">
        <f t="shared" si="140"/>
        <v/>
      </c>
      <c r="CC173" s="49" t="str">
        <f t="shared" si="140"/>
        <v/>
      </c>
      <c r="CD173" s="49" t="str">
        <f t="shared" si="140"/>
        <v/>
      </c>
      <c r="CE173" s="49" t="str">
        <f t="shared" si="140"/>
        <v/>
      </c>
      <c r="CF173" s="49" t="str">
        <f t="shared" si="112"/>
        <v/>
      </c>
      <c r="CG173" s="49" t="str">
        <f t="shared" si="112"/>
        <v/>
      </c>
      <c r="CH173" s="49" t="str">
        <f t="shared" si="112"/>
        <v/>
      </c>
      <c r="CI173" s="49" t="str">
        <f t="shared" si="112"/>
        <v/>
      </c>
      <c r="CJ173" s="49" t="str">
        <f t="shared" si="112"/>
        <v/>
      </c>
      <c r="CK173" s="49" t="str">
        <f t="shared" si="112"/>
        <v/>
      </c>
      <c r="CL173" s="49" t="str">
        <f t="shared" si="116"/>
        <v/>
      </c>
      <c r="CM173" s="3"/>
      <c r="CN173" s="49" t="str">
        <f t="shared" si="144"/>
        <v/>
      </c>
      <c r="CO173" s="49" t="str">
        <f t="shared" si="144"/>
        <v/>
      </c>
      <c r="CP173" s="49" t="str">
        <f t="shared" si="144"/>
        <v/>
      </c>
      <c r="CQ173" s="49" t="str">
        <f t="shared" si="144"/>
        <v/>
      </c>
      <c r="CR173" s="49" t="str">
        <f t="shared" si="144"/>
        <v/>
      </c>
      <c r="CS173" s="49" t="str">
        <f t="shared" si="144"/>
        <v/>
      </c>
      <c r="CT173" s="49" t="str">
        <f t="shared" si="144"/>
        <v/>
      </c>
      <c r="CU173" s="49" t="str">
        <f t="shared" si="144"/>
        <v/>
      </c>
      <c r="CW173" s="49" t="str">
        <f t="shared" si="131"/>
        <v/>
      </c>
      <c r="CX173" s="49" t="str">
        <f t="shared" si="131"/>
        <v/>
      </c>
      <c r="CY173" s="49" t="str">
        <f t="shared" si="131"/>
        <v/>
      </c>
      <c r="CZ173" s="49" t="str">
        <f t="shared" si="130"/>
        <v/>
      </c>
      <c r="DA173" s="49" t="str">
        <f t="shared" si="130"/>
        <v/>
      </c>
      <c r="DB173" s="49" t="str">
        <f t="shared" si="130"/>
        <v/>
      </c>
      <c r="DC173" s="49" t="str">
        <f t="shared" si="130"/>
        <v/>
      </c>
      <c r="DD173" s="49" t="str">
        <f t="shared" si="130"/>
        <v/>
      </c>
      <c r="DE173" s="52" t="str">
        <f t="shared" si="117"/>
        <v/>
      </c>
      <c r="DG173" s="49" t="str">
        <f t="shared" si="145"/>
        <v/>
      </c>
      <c r="DH173" s="49" t="str">
        <f t="shared" si="145"/>
        <v/>
      </c>
      <c r="DI173" s="49" t="str">
        <f t="shared" si="145"/>
        <v/>
      </c>
      <c r="DK173" s="49" t="str">
        <f t="shared" si="118"/>
        <v/>
      </c>
      <c r="DL173" s="49" t="str">
        <f t="shared" si="118"/>
        <v/>
      </c>
      <c r="DM173" s="49" t="str">
        <f t="shared" si="118"/>
        <v/>
      </c>
      <c r="DN173" s="57" t="str">
        <f t="shared" si="119"/>
        <v/>
      </c>
      <c r="DP173" s="49" t="str">
        <f t="shared" si="146"/>
        <v/>
      </c>
      <c r="DQ173" s="49" t="str">
        <f t="shared" si="146"/>
        <v/>
      </c>
      <c r="DR173" s="49" t="str">
        <f t="shared" si="146"/>
        <v/>
      </c>
      <c r="DS173" s="49" t="str">
        <f t="shared" si="146"/>
        <v/>
      </c>
      <c r="DU173" s="49" t="str">
        <f t="shared" si="138"/>
        <v/>
      </c>
      <c r="DV173" s="49" t="str">
        <f t="shared" si="138"/>
        <v/>
      </c>
      <c r="DW173" s="49" t="str">
        <f t="shared" si="138"/>
        <v/>
      </c>
      <c r="DX173" s="49" t="str">
        <f t="shared" si="132"/>
        <v/>
      </c>
      <c r="DY173" s="57" t="str">
        <f t="shared" si="127"/>
        <v/>
      </c>
      <c r="EA173" s="49" t="str">
        <f t="shared" si="147"/>
        <v/>
      </c>
      <c r="EB173" s="49" t="str">
        <f t="shared" si="147"/>
        <v/>
      </c>
      <c r="EC173" s="49" t="str">
        <f t="shared" si="147"/>
        <v/>
      </c>
      <c r="ED173" s="49" t="str">
        <f t="shared" si="147"/>
        <v/>
      </c>
      <c r="EE173" s="49" t="str">
        <f t="shared" si="147"/>
        <v/>
      </c>
      <c r="EG173" s="49" t="str">
        <f t="shared" si="120"/>
        <v/>
      </c>
      <c r="EH173" s="49" t="str">
        <f t="shared" si="120"/>
        <v/>
      </c>
      <c r="EI173" s="49" t="str">
        <f t="shared" si="120"/>
        <v/>
      </c>
      <c r="EJ173" s="49" t="str">
        <f t="shared" si="120"/>
        <v/>
      </c>
      <c r="EK173" s="49" t="str">
        <f t="shared" si="120"/>
        <v/>
      </c>
      <c r="EL173" s="57" t="str">
        <f t="shared" si="129"/>
        <v/>
      </c>
    </row>
    <row r="174" spans="1:142" ht="15" customHeight="1">
      <c r="A174" s="699"/>
      <c r="B174" s="702"/>
      <c r="C174" s="702"/>
      <c r="D174" s="722"/>
      <c r="E174" s="722"/>
      <c r="F174" s="722"/>
      <c r="G174" s="722"/>
      <c r="H174" s="722"/>
      <c r="I174" s="722"/>
      <c r="J174" s="722"/>
      <c r="K174" s="722"/>
      <c r="L174" s="722"/>
      <c r="M174" s="722"/>
      <c r="N174" s="722"/>
      <c r="O174" s="722"/>
      <c r="P174" s="722"/>
      <c r="Q174" s="722"/>
      <c r="R174" s="722"/>
      <c r="S174" s="722"/>
      <c r="T174" s="722"/>
      <c r="U174" s="722"/>
      <c r="V174" s="722"/>
      <c r="W174" s="722"/>
      <c r="X174" s="722"/>
      <c r="Y174" s="722"/>
      <c r="Z174" s="722"/>
      <c r="AA174" s="722"/>
      <c r="AB174" s="722"/>
      <c r="AC174" s="722"/>
      <c r="AD174" s="722"/>
      <c r="AE174" s="722"/>
      <c r="AF174" s="722"/>
      <c r="AG174" s="722"/>
      <c r="AH174" s="722"/>
      <c r="AI174" s="722"/>
      <c r="AJ174" s="722"/>
      <c r="AK174" s="722"/>
      <c r="AL174" s="722"/>
      <c r="AM174" s="722"/>
      <c r="AN174" s="722"/>
      <c r="AO174" s="722"/>
      <c r="AP174" s="215" t="s">
        <v>30</v>
      </c>
      <c r="AQ174" s="290" t="str">
        <f t="shared" si="114"/>
        <v/>
      </c>
      <c r="AR174" s="215" t="str">
        <f t="shared" si="121"/>
        <v/>
      </c>
      <c r="AS174" s="3"/>
      <c r="AT174" s="49" t="str">
        <f t="shared" si="142"/>
        <v/>
      </c>
      <c r="AU174" s="49" t="str">
        <f t="shared" si="142"/>
        <v/>
      </c>
      <c r="AV174" s="49" t="str">
        <f t="shared" si="142"/>
        <v/>
      </c>
      <c r="AW174" s="49" t="str">
        <f t="shared" si="142"/>
        <v/>
      </c>
      <c r="AX174" s="49" t="str">
        <f t="shared" si="142"/>
        <v/>
      </c>
      <c r="AY174" s="49" t="str">
        <f t="shared" si="142"/>
        <v/>
      </c>
      <c r="AZ174" s="49" t="str">
        <f t="shared" si="142"/>
        <v/>
      </c>
      <c r="BA174" s="42"/>
      <c r="BB174" s="49" t="str">
        <f t="shared" si="149"/>
        <v/>
      </c>
      <c r="BC174" s="49" t="str">
        <f t="shared" si="149"/>
        <v/>
      </c>
      <c r="BD174" s="49" t="str">
        <f t="shared" si="149"/>
        <v/>
      </c>
      <c r="BE174" s="49" t="str">
        <f t="shared" si="149"/>
        <v/>
      </c>
      <c r="BF174" s="49" t="str">
        <f t="shared" si="149"/>
        <v/>
      </c>
      <c r="BG174" s="49" t="str">
        <f t="shared" si="149"/>
        <v/>
      </c>
      <c r="BH174" s="49" t="str">
        <f t="shared" si="148"/>
        <v/>
      </c>
      <c r="BI174" s="49" t="str">
        <f t="shared" si="115"/>
        <v/>
      </c>
      <c r="BJ174" s="3"/>
      <c r="BK174" s="49" t="str">
        <f t="shared" si="143"/>
        <v/>
      </c>
      <c r="BL174" s="49" t="str">
        <f t="shared" si="143"/>
        <v/>
      </c>
      <c r="BM174" s="49" t="str">
        <f t="shared" si="143"/>
        <v/>
      </c>
      <c r="BN174" s="49" t="str">
        <f t="shared" si="143"/>
        <v/>
      </c>
      <c r="BO174" s="49" t="str">
        <f t="shared" si="143"/>
        <v/>
      </c>
      <c r="BP174" s="49" t="str">
        <f t="shared" si="143"/>
        <v/>
      </c>
      <c r="BQ174" s="49" t="str">
        <f t="shared" si="143"/>
        <v/>
      </c>
      <c r="BR174" s="49" t="str">
        <f t="shared" si="143"/>
        <v/>
      </c>
      <c r="BS174" s="49" t="str">
        <f t="shared" si="143"/>
        <v/>
      </c>
      <c r="BT174" s="49" t="str">
        <f t="shared" si="143"/>
        <v/>
      </c>
      <c r="BU174" s="49" t="str">
        <f t="shared" si="143"/>
        <v/>
      </c>
      <c r="BV174" s="49" t="str">
        <f t="shared" si="143"/>
        <v/>
      </c>
      <c r="BW174" s="49" t="str">
        <f t="shared" si="143"/>
        <v/>
      </c>
      <c r="BY174" s="49" t="str">
        <f t="shared" si="141"/>
        <v/>
      </c>
      <c r="BZ174" s="49" t="str">
        <f t="shared" si="141"/>
        <v/>
      </c>
      <c r="CA174" s="49" t="str">
        <f t="shared" si="141"/>
        <v/>
      </c>
      <c r="CB174" s="49" t="str">
        <f t="shared" si="140"/>
        <v/>
      </c>
      <c r="CC174" s="49" t="str">
        <f t="shared" si="140"/>
        <v/>
      </c>
      <c r="CD174" s="49" t="str">
        <f t="shared" si="140"/>
        <v/>
      </c>
      <c r="CE174" s="49" t="str">
        <f t="shared" si="140"/>
        <v/>
      </c>
      <c r="CF174" s="49" t="str">
        <f t="shared" si="112"/>
        <v/>
      </c>
      <c r="CG174" s="49" t="str">
        <f t="shared" si="112"/>
        <v/>
      </c>
      <c r="CH174" s="49" t="str">
        <f t="shared" si="112"/>
        <v/>
      </c>
      <c r="CI174" s="49" t="str">
        <f t="shared" si="112"/>
        <v/>
      </c>
      <c r="CJ174" s="49" t="str">
        <f t="shared" si="112"/>
        <v/>
      </c>
      <c r="CK174" s="49" t="str">
        <f t="shared" si="112"/>
        <v/>
      </c>
      <c r="CL174" s="49" t="str">
        <f t="shared" si="116"/>
        <v/>
      </c>
      <c r="CM174" s="3"/>
      <c r="CN174" s="49" t="str">
        <f t="shared" si="144"/>
        <v/>
      </c>
      <c r="CO174" s="49" t="str">
        <f t="shared" si="144"/>
        <v/>
      </c>
      <c r="CP174" s="49" t="str">
        <f t="shared" si="144"/>
        <v/>
      </c>
      <c r="CQ174" s="49" t="str">
        <f t="shared" si="144"/>
        <v/>
      </c>
      <c r="CR174" s="49" t="str">
        <f t="shared" si="144"/>
        <v/>
      </c>
      <c r="CS174" s="49" t="str">
        <f t="shared" si="144"/>
        <v/>
      </c>
      <c r="CT174" s="49" t="str">
        <f t="shared" si="144"/>
        <v/>
      </c>
      <c r="CU174" s="49" t="str">
        <f t="shared" si="144"/>
        <v/>
      </c>
      <c r="CW174" s="49" t="str">
        <f t="shared" si="131"/>
        <v/>
      </c>
      <c r="CX174" s="49" t="str">
        <f t="shared" si="131"/>
        <v/>
      </c>
      <c r="CY174" s="49" t="str">
        <f t="shared" si="131"/>
        <v/>
      </c>
      <c r="CZ174" s="49" t="str">
        <f t="shared" si="130"/>
        <v/>
      </c>
      <c r="DA174" s="49" t="str">
        <f t="shared" si="130"/>
        <v/>
      </c>
      <c r="DB174" s="49" t="str">
        <f t="shared" si="130"/>
        <v/>
      </c>
      <c r="DC174" s="49" t="str">
        <f t="shared" si="130"/>
        <v/>
      </c>
      <c r="DD174" s="49" t="str">
        <f t="shared" si="130"/>
        <v/>
      </c>
      <c r="DE174" s="52" t="str">
        <f t="shared" si="117"/>
        <v/>
      </c>
      <c r="DG174" s="49" t="str">
        <f t="shared" si="145"/>
        <v/>
      </c>
      <c r="DH174" s="49" t="str">
        <f t="shared" si="145"/>
        <v/>
      </c>
      <c r="DI174" s="49" t="str">
        <f t="shared" si="145"/>
        <v/>
      </c>
      <c r="DK174" s="49" t="str">
        <f t="shared" si="118"/>
        <v/>
      </c>
      <c r="DL174" s="49" t="str">
        <f t="shared" si="118"/>
        <v/>
      </c>
      <c r="DM174" s="49" t="str">
        <f t="shared" si="118"/>
        <v/>
      </c>
      <c r="DN174" s="57" t="str">
        <f t="shared" si="119"/>
        <v/>
      </c>
      <c r="DP174" s="49" t="str">
        <f t="shared" si="146"/>
        <v/>
      </c>
      <c r="DQ174" s="49" t="str">
        <f t="shared" si="146"/>
        <v/>
      </c>
      <c r="DR174" s="49" t="str">
        <f t="shared" si="146"/>
        <v/>
      </c>
      <c r="DS174" s="49" t="str">
        <f t="shared" si="146"/>
        <v/>
      </c>
      <c r="DU174" s="49" t="str">
        <f t="shared" si="138"/>
        <v/>
      </c>
      <c r="DV174" s="49" t="str">
        <f t="shared" si="138"/>
        <v/>
      </c>
      <c r="DW174" s="49" t="str">
        <f t="shared" si="138"/>
        <v/>
      </c>
      <c r="DX174" s="49" t="str">
        <f t="shared" si="132"/>
        <v/>
      </c>
      <c r="DY174" s="57" t="str">
        <f t="shared" si="127"/>
        <v/>
      </c>
      <c r="EA174" s="49" t="str">
        <f t="shared" si="147"/>
        <v/>
      </c>
      <c r="EB174" s="49" t="str">
        <f t="shared" si="147"/>
        <v/>
      </c>
      <c r="EC174" s="49" t="str">
        <f t="shared" si="147"/>
        <v/>
      </c>
      <c r="ED174" s="49" t="str">
        <f t="shared" si="147"/>
        <v/>
      </c>
      <c r="EE174" s="49" t="str">
        <f t="shared" si="147"/>
        <v/>
      </c>
      <c r="EG174" s="49" t="str">
        <f t="shared" si="120"/>
        <v/>
      </c>
      <c r="EH174" s="49" t="str">
        <f t="shared" si="120"/>
        <v/>
      </c>
      <c r="EI174" s="49" t="str">
        <f t="shared" si="120"/>
        <v/>
      </c>
      <c r="EJ174" s="49" t="str">
        <f t="shared" si="120"/>
        <v/>
      </c>
      <c r="EK174" s="49" t="str">
        <f t="shared" si="120"/>
        <v/>
      </c>
      <c r="EL174" s="57" t="str">
        <f t="shared" si="129"/>
        <v/>
      </c>
    </row>
    <row r="175" spans="1:142" ht="15" customHeight="1">
      <c r="A175" s="699"/>
      <c r="B175" s="702"/>
      <c r="C175" s="702"/>
      <c r="D175" s="722"/>
      <c r="E175" s="722"/>
      <c r="F175" s="722"/>
      <c r="G175" s="722"/>
      <c r="H175" s="722"/>
      <c r="I175" s="722"/>
      <c r="J175" s="722"/>
      <c r="K175" s="722"/>
      <c r="L175" s="722"/>
      <c r="M175" s="722"/>
      <c r="N175" s="722"/>
      <c r="O175" s="722"/>
      <c r="P175" s="722"/>
      <c r="Q175" s="722"/>
      <c r="R175" s="722"/>
      <c r="S175" s="722"/>
      <c r="T175" s="722"/>
      <c r="U175" s="722"/>
      <c r="V175" s="722"/>
      <c r="W175" s="722"/>
      <c r="X175" s="722"/>
      <c r="Y175" s="722"/>
      <c r="Z175" s="722"/>
      <c r="AA175" s="722"/>
      <c r="AB175" s="722"/>
      <c r="AC175" s="722"/>
      <c r="AD175" s="722"/>
      <c r="AE175" s="722"/>
      <c r="AF175" s="722"/>
      <c r="AG175" s="722"/>
      <c r="AH175" s="722"/>
      <c r="AI175" s="722"/>
      <c r="AJ175" s="722"/>
      <c r="AK175" s="722"/>
      <c r="AL175" s="722"/>
      <c r="AM175" s="722"/>
      <c r="AN175" s="722"/>
      <c r="AO175" s="722"/>
      <c r="AP175" s="215" t="s">
        <v>30</v>
      </c>
      <c r="AQ175" s="290" t="str">
        <f t="shared" si="114"/>
        <v/>
      </c>
      <c r="AR175" s="215" t="str">
        <f t="shared" si="121"/>
        <v/>
      </c>
      <c r="AS175" s="3"/>
      <c r="AT175" s="49" t="str">
        <f t="shared" si="142"/>
        <v/>
      </c>
      <c r="AU175" s="49" t="str">
        <f t="shared" si="142"/>
        <v/>
      </c>
      <c r="AV175" s="49" t="str">
        <f t="shared" si="142"/>
        <v/>
      </c>
      <c r="AW175" s="49" t="str">
        <f t="shared" si="142"/>
        <v/>
      </c>
      <c r="AX175" s="49" t="str">
        <f t="shared" si="142"/>
        <v/>
      </c>
      <c r="AY175" s="49" t="str">
        <f t="shared" si="142"/>
        <v/>
      </c>
      <c r="AZ175" s="49" t="str">
        <f t="shared" si="142"/>
        <v/>
      </c>
      <c r="BA175" s="42"/>
      <c r="BB175" s="49" t="str">
        <f t="shared" si="149"/>
        <v/>
      </c>
      <c r="BC175" s="49" t="str">
        <f t="shared" si="149"/>
        <v/>
      </c>
      <c r="BD175" s="49" t="str">
        <f t="shared" si="149"/>
        <v/>
      </c>
      <c r="BE175" s="49" t="str">
        <f t="shared" si="149"/>
        <v/>
      </c>
      <c r="BF175" s="49" t="str">
        <f t="shared" si="149"/>
        <v/>
      </c>
      <c r="BG175" s="49" t="str">
        <f t="shared" si="149"/>
        <v/>
      </c>
      <c r="BH175" s="49" t="str">
        <f t="shared" si="148"/>
        <v/>
      </c>
      <c r="BI175" s="49" t="str">
        <f t="shared" si="115"/>
        <v/>
      </c>
      <c r="BJ175" s="3"/>
      <c r="BK175" s="49" t="str">
        <f t="shared" si="143"/>
        <v/>
      </c>
      <c r="BL175" s="49" t="str">
        <f t="shared" si="143"/>
        <v/>
      </c>
      <c r="BM175" s="49" t="str">
        <f t="shared" si="143"/>
        <v/>
      </c>
      <c r="BN175" s="49" t="str">
        <f t="shared" si="143"/>
        <v/>
      </c>
      <c r="BO175" s="49" t="str">
        <f t="shared" si="143"/>
        <v/>
      </c>
      <c r="BP175" s="49" t="str">
        <f t="shared" si="143"/>
        <v/>
      </c>
      <c r="BQ175" s="49" t="str">
        <f t="shared" si="143"/>
        <v/>
      </c>
      <c r="BR175" s="49" t="str">
        <f t="shared" si="143"/>
        <v/>
      </c>
      <c r="BS175" s="49" t="str">
        <f t="shared" si="143"/>
        <v/>
      </c>
      <c r="BT175" s="49" t="str">
        <f t="shared" si="143"/>
        <v/>
      </c>
      <c r="BU175" s="49" t="str">
        <f t="shared" si="143"/>
        <v/>
      </c>
      <c r="BV175" s="49" t="str">
        <f t="shared" si="143"/>
        <v/>
      </c>
      <c r="BW175" s="49" t="str">
        <f t="shared" si="143"/>
        <v/>
      </c>
      <c r="BY175" s="49" t="str">
        <f t="shared" si="141"/>
        <v/>
      </c>
      <c r="BZ175" s="49" t="str">
        <f t="shared" si="141"/>
        <v/>
      </c>
      <c r="CA175" s="49" t="str">
        <f t="shared" si="141"/>
        <v/>
      </c>
      <c r="CB175" s="49" t="str">
        <f t="shared" si="140"/>
        <v/>
      </c>
      <c r="CC175" s="49" t="str">
        <f t="shared" si="140"/>
        <v/>
      </c>
      <c r="CD175" s="49" t="str">
        <f t="shared" si="140"/>
        <v/>
      </c>
      <c r="CE175" s="49" t="str">
        <f t="shared" si="140"/>
        <v/>
      </c>
      <c r="CF175" s="49" t="str">
        <f t="shared" si="112"/>
        <v/>
      </c>
      <c r="CG175" s="49" t="str">
        <f t="shared" si="112"/>
        <v/>
      </c>
      <c r="CH175" s="49" t="str">
        <f t="shared" si="112"/>
        <v/>
      </c>
      <c r="CI175" s="49" t="str">
        <f t="shared" si="112"/>
        <v/>
      </c>
      <c r="CJ175" s="49" t="str">
        <f t="shared" si="112"/>
        <v/>
      </c>
      <c r="CK175" s="49" t="str">
        <f t="shared" si="112"/>
        <v/>
      </c>
      <c r="CL175" s="49" t="str">
        <f t="shared" si="116"/>
        <v/>
      </c>
      <c r="CM175" s="3"/>
      <c r="CN175" s="49" t="str">
        <f t="shared" si="144"/>
        <v/>
      </c>
      <c r="CO175" s="49" t="str">
        <f t="shared" si="144"/>
        <v/>
      </c>
      <c r="CP175" s="49" t="str">
        <f t="shared" si="144"/>
        <v/>
      </c>
      <c r="CQ175" s="49" t="str">
        <f t="shared" si="144"/>
        <v/>
      </c>
      <c r="CR175" s="49" t="str">
        <f t="shared" si="144"/>
        <v/>
      </c>
      <c r="CS175" s="49" t="str">
        <f t="shared" si="144"/>
        <v/>
      </c>
      <c r="CT175" s="49" t="str">
        <f t="shared" si="144"/>
        <v/>
      </c>
      <c r="CU175" s="49" t="str">
        <f t="shared" si="144"/>
        <v/>
      </c>
      <c r="CW175" s="49" t="str">
        <f t="shared" si="131"/>
        <v/>
      </c>
      <c r="CX175" s="49" t="str">
        <f t="shared" si="131"/>
        <v/>
      </c>
      <c r="CY175" s="49" t="str">
        <f t="shared" si="131"/>
        <v/>
      </c>
      <c r="CZ175" s="49" t="str">
        <f t="shared" si="130"/>
        <v/>
      </c>
      <c r="DA175" s="49" t="str">
        <f t="shared" si="130"/>
        <v/>
      </c>
      <c r="DB175" s="49" t="str">
        <f t="shared" si="130"/>
        <v/>
      </c>
      <c r="DC175" s="49" t="str">
        <f t="shared" si="130"/>
        <v/>
      </c>
      <c r="DD175" s="49" t="str">
        <f t="shared" si="130"/>
        <v/>
      </c>
      <c r="DE175" s="52" t="str">
        <f t="shared" si="117"/>
        <v/>
      </c>
      <c r="DG175" s="49" t="str">
        <f t="shared" si="145"/>
        <v/>
      </c>
      <c r="DH175" s="49" t="str">
        <f t="shared" si="145"/>
        <v/>
      </c>
      <c r="DI175" s="49" t="str">
        <f t="shared" si="145"/>
        <v/>
      </c>
      <c r="DK175" s="49" t="str">
        <f t="shared" si="118"/>
        <v/>
      </c>
      <c r="DL175" s="49" t="str">
        <f t="shared" si="118"/>
        <v/>
      </c>
      <c r="DM175" s="49" t="str">
        <f t="shared" si="118"/>
        <v/>
      </c>
      <c r="DN175" s="57" t="str">
        <f t="shared" si="119"/>
        <v/>
      </c>
      <c r="DP175" s="49" t="str">
        <f t="shared" si="146"/>
        <v/>
      </c>
      <c r="DQ175" s="49" t="str">
        <f t="shared" si="146"/>
        <v/>
      </c>
      <c r="DR175" s="49" t="str">
        <f t="shared" si="146"/>
        <v/>
      </c>
      <c r="DS175" s="49" t="str">
        <f t="shared" si="146"/>
        <v/>
      </c>
      <c r="DU175" s="49" t="str">
        <f t="shared" si="138"/>
        <v/>
      </c>
      <c r="DV175" s="49" t="str">
        <f t="shared" si="138"/>
        <v/>
      </c>
      <c r="DW175" s="49" t="str">
        <f t="shared" si="138"/>
        <v/>
      </c>
      <c r="DX175" s="49" t="str">
        <f t="shared" si="132"/>
        <v/>
      </c>
      <c r="DY175" s="57" t="str">
        <f t="shared" si="127"/>
        <v/>
      </c>
      <c r="EA175" s="49" t="str">
        <f t="shared" si="147"/>
        <v/>
      </c>
      <c r="EB175" s="49" t="str">
        <f t="shared" si="147"/>
        <v/>
      </c>
      <c r="EC175" s="49" t="str">
        <f t="shared" si="147"/>
        <v/>
      </c>
      <c r="ED175" s="49" t="str">
        <f t="shared" si="147"/>
        <v/>
      </c>
      <c r="EE175" s="49" t="str">
        <f t="shared" si="147"/>
        <v/>
      </c>
      <c r="EG175" s="49" t="str">
        <f t="shared" si="120"/>
        <v/>
      </c>
      <c r="EH175" s="49" t="str">
        <f t="shared" si="120"/>
        <v/>
      </c>
      <c r="EI175" s="49" t="str">
        <f t="shared" si="120"/>
        <v/>
      </c>
      <c r="EJ175" s="49" t="str">
        <f t="shared" si="120"/>
        <v/>
      </c>
      <c r="EK175" s="49" t="str">
        <f t="shared" si="120"/>
        <v/>
      </c>
      <c r="EL175" s="57" t="str">
        <f t="shared" si="129"/>
        <v/>
      </c>
    </row>
    <row r="176" spans="1:142" ht="15" customHeight="1">
      <c r="A176" s="699"/>
      <c r="B176" s="702"/>
      <c r="C176" s="702"/>
      <c r="D176" s="722"/>
      <c r="E176" s="722"/>
      <c r="F176" s="722"/>
      <c r="G176" s="722"/>
      <c r="H176" s="722"/>
      <c r="I176" s="722"/>
      <c r="J176" s="722"/>
      <c r="K176" s="722"/>
      <c r="L176" s="722"/>
      <c r="M176" s="722"/>
      <c r="N176" s="722"/>
      <c r="O176" s="722"/>
      <c r="P176" s="722"/>
      <c r="Q176" s="722"/>
      <c r="R176" s="722"/>
      <c r="S176" s="722"/>
      <c r="T176" s="722"/>
      <c r="U176" s="722"/>
      <c r="V176" s="722"/>
      <c r="W176" s="722"/>
      <c r="X176" s="722"/>
      <c r="Y176" s="722"/>
      <c r="Z176" s="722"/>
      <c r="AA176" s="722"/>
      <c r="AB176" s="722"/>
      <c r="AC176" s="722"/>
      <c r="AD176" s="722"/>
      <c r="AE176" s="722"/>
      <c r="AF176" s="722"/>
      <c r="AG176" s="722"/>
      <c r="AH176" s="722"/>
      <c r="AI176" s="722"/>
      <c r="AJ176" s="722"/>
      <c r="AK176" s="722"/>
      <c r="AL176" s="722"/>
      <c r="AM176" s="722"/>
      <c r="AN176" s="722"/>
      <c r="AO176" s="722"/>
      <c r="AP176" s="215" t="s">
        <v>30</v>
      </c>
      <c r="AQ176" s="290" t="str">
        <f t="shared" si="114"/>
        <v/>
      </c>
      <c r="AR176" s="215" t="str">
        <f t="shared" si="121"/>
        <v/>
      </c>
      <c r="AS176" s="3"/>
      <c r="AT176" s="49" t="str">
        <f t="shared" si="142"/>
        <v/>
      </c>
      <c r="AU176" s="49" t="str">
        <f t="shared" si="142"/>
        <v/>
      </c>
      <c r="AV176" s="49" t="str">
        <f t="shared" si="142"/>
        <v/>
      </c>
      <c r="AW176" s="49" t="str">
        <f t="shared" si="142"/>
        <v/>
      </c>
      <c r="AX176" s="49" t="str">
        <f t="shared" si="142"/>
        <v/>
      </c>
      <c r="AY176" s="49" t="str">
        <f t="shared" si="142"/>
        <v/>
      </c>
      <c r="AZ176" s="49" t="str">
        <f t="shared" si="142"/>
        <v/>
      </c>
      <c r="BA176" s="42"/>
      <c r="BB176" s="49" t="str">
        <f t="shared" si="149"/>
        <v/>
      </c>
      <c r="BC176" s="49" t="str">
        <f t="shared" si="149"/>
        <v/>
      </c>
      <c r="BD176" s="49" t="str">
        <f t="shared" si="149"/>
        <v/>
      </c>
      <c r="BE176" s="49" t="str">
        <f t="shared" si="149"/>
        <v/>
      </c>
      <c r="BF176" s="49" t="str">
        <f t="shared" si="149"/>
        <v/>
      </c>
      <c r="BG176" s="49" t="str">
        <f t="shared" si="149"/>
        <v/>
      </c>
      <c r="BH176" s="49" t="str">
        <f t="shared" si="148"/>
        <v/>
      </c>
      <c r="BI176" s="49" t="str">
        <f t="shared" si="115"/>
        <v/>
      </c>
      <c r="BJ176" s="3"/>
      <c r="BK176" s="49" t="str">
        <f t="shared" si="143"/>
        <v/>
      </c>
      <c r="BL176" s="49" t="str">
        <f t="shared" si="143"/>
        <v/>
      </c>
      <c r="BM176" s="49" t="str">
        <f t="shared" si="143"/>
        <v/>
      </c>
      <c r="BN176" s="49" t="str">
        <f t="shared" si="143"/>
        <v/>
      </c>
      <c r="BO176" s="49" t="str">
        <f t="shared" si="143"/>
        <v/>
      </c>
      <c r="BP176" s="49" t="str">
        <f t="shared" si="143"/>
        <v/>
      </c>
      <c r="BQ176" s="49" t="str">
        <f t="shared" si="143"/>
        <v/>
      </c>
      <c r="BR176" s="49" t="str">
        <f t="shared" si="143"/>
        <v/>
      </c>
      <c r="BS176" s="49" t="str">
        <f t="shared" si="143"/>
        <v/>
      </c>
      <c r="BT176" s="49" t="str">
        <f t="shared" si="143"/>
        <v/>
      </c>
      <c r="BU176" s="49" t="str">
        <f t="shared" si="143"/>
        <v/>
      </c>
      <c r="BV176" s="49" t="str">
        <f t="shared" si="143"/>
        <v/>
      </c>
      <c r="BW176" s="49" t="str">
        <f t="shared" si="143"/>
        <v/>
      </c>
      <c r="BY176" s="49" t="str">
        <f t="shared" si="141"/>
        <v/>
      </c>
      <c r="BZ176" s="49" t="str">
        <f t="shared" si="141"/>
        <v/>
      </c>
      <c r="CA176" s="49" t="str">
        <f t="shared" si="141"/>
        <v/>
      </c>
      <c r="CB176" s="49" t="str">
        <f t="shared" si="140"/>
        <v/>
      </c>
      <c r="CC176" s="49" t="str">
        <f t="shared" si="140"/>
        <v/>
      </c>
      <c r="CD176" s="49" t="str">
        <f t="shared" si="140"/>
        <v/>
      </c>
      <c r="CE176" s="49" t="str">
        <f t="shared" si="140"/>
        <v/>
      </c>
      <c r="CF176" s="49" t="str">
        <f t="shared" si="112"/>
        <v/>
      </c>
      <c r="CG176" s="49" t="str">
        <f t="shared" si="112"/>
        <v/>
      </c>
      <c r="CH176" s="49" t="str">
        <f t="shared" si="112"/>
        <v/>
      </c>
      <c r="CI176" s="49" t="str">
        <f t="shared" si="112"/>
        <v/>
      </c>
      <c r="CJ176" s="49" t="str">
        <f t="shared" si="112"/>
        <v/>
      </c>
      <c r="CK176" s="49" t="str">
        <f t="shared" si="112"/>
        <v/>
      </c>
      <c r="CL176" s="49" t="str">
        <f t="shared" si="116"/>
        <v/>
      </c>
      <c r="CM176" s="3"/>
      <c r="CN176" s="49" t="str">
        <f t="shared" si="144"/>
        <v/>
      </c>
      <c r="CO176" s="49" t="str">
        <f t="shared" si="144"/>
        <v/>
      </c>
      <c r="CP176" s="49" t="str">
        <f t="shared" si="144"/>
        <v/>
      </c>
      <c r="CQ176" s="49" t="str">
        <f t="shared" si="144"/>
        <v/>
      </c>
      <c r="CR176" s="49" t="str">
        <f t="shared" si="144"/>
        <v/>
      </c>
      <c r="CS176" s="49" t="str">
        <f t="shared" si="144"/>
        <v/>
      </c>
      <c r="CT176" s="49" t="str">
        <f t="shared" si="144"/>
        <v/>
      </c>
      <c r="CU176" s="49" t="str">
        <f t="shared" si="144"/>
        <v/>
      </c>
      <c r="CW176" s="49" t="str">
        <f t="shared" si="131"/>
        <v/>
      </c>
      <c r="CX176" s="49" t="str">
        <f t="shared" si="131"/>
        <v/>
      </c>
      <c r="CY176" s="49" t="str">
        <f t="shared" si="131"/>
        <v/>
      </c>
      <c r="CZ176" s="49" t="str">
        <f t="shared" si="130"/>
        <v/>
      </c>
      <c r="DA176" s="49" t="str">
        <f t="shared" si="130"/>
        <v/>
      </c>
      <c r="DB176" s="49" t="str">
        <f t="shared" si="130"/>
        <v/>
      </c>
      <c r="DC176" s="49" t="str">
        <f t="shared" si="130"/>
        <v/>
      </c>
      <c r="DD176" s="49" t="str">
        <f t="shared" si="130"/>
        <v/>
      </c>
      <c r="DE176" s="52" t="str">
        <f t="shared" si="117"/>
        <v/>
      </c>
      <c r="DG176" s="49" t="str">
        <f t="shared" si="145"/>
        <v/>
      </c>
      <c r="DH176" s="49" t="str">
        <f t="shared" si="145"/>
        <v/>
      </c>
      <c r="DI176" s="49" t="str">
        <f t="shared" si="145"/>
        <v/>
      </c>
      <c r="DK176" s="49" t="str">
        <f t="shared" si="118"/>
        <v/>
      </c>
      <c r="DL176" s="49" t="str">
        <f t="shared" si="118"/>
        <v/>
      </c>
      <c r="DM176" s="49" t="str">
        <f t="shared" si="118"/>
        <v/>
      </c>
      <c r="DN176" s="57" t="str">
        <f t="shared" si="119"/>
        <v/>
      </c>
      <c r="DP176" s="49" t="str">
        <f t="shared" si="146"/>
        <v/>
      </c>
      <c r="DQ176" s="49" t="str">
        <f t="shared" si="146"/>
        <v/>
      </c>
      <c r="DR176" s="49" t="str">
        <f t="shared" si="146"/>
        <v/>
      </c>
      <c r="DS176" s="49" t="str">
        <f t="shared" si="146"/>
        <v/>
      </c>
      <c r="DU176" s="49" t="str">
        <f t="shared" si="138"/>
        <v/>
      </c>
      <c r="DV176" s="49" t="str">
        <f t="shared" si="138"/>
        <v/>
      </c>
      <c r="DW176" s="49" t="str">
        <f t="shared" si="138"/>
        <v/>
      </c>
      <c r="DX176" s="49" t="str">
        <f t="shared" si="132"/>
        <v/>
      </c>
      <c r="DY176" s="57" t="str">
        <f t="shared" si="127"/>
        <v/>
      </c>
      <c r="EA176" s="49" t="str">
        <f t="shared" si="147"/>
        <v/>
      </c>
      <c r="EB176" s="49" t="str">
        <f t="shared" si="147"/>
        <v/>
      </c>
      <c r="EC176" s="49" t="str">
        <f t="shared" si="147"/>
        <v/>
      </c>
      <c r="ED176" s="49" t="str">
        <f t="shared" si="147"/>
        <v/>
      </c>
      <c r="EE176" s="49" t="str">
        <f t="shared" si="147"/>
        <v/>
      </c>
      <c r="EG176" s="49" t="str">
        <f t="shared" si="120"/>
        <v/>
      </c>
      <c r="EH176" s="49" t="str">
        <f t="shared" si="120"/>
        <v/>
      </c>
      <c r="EI176" s="49" t="str">
        <f t="shared" si="120"/>
        <v/>
      </c>
      <c r="EJ176" s="49" t="str">
        <f t="shared" si="120"/>
        <v/>
      </c>
      <c r="EK176" s="49" t="str">
        <f t="shared" si="120"/>
        <v/>
      </c>
      <c r="EL176" s="57" t="str">
        <f t="shared" si="129"/>
        <v/>
      </c>
    </row>
    <row r="177" spans="1:142" ht="15" customHeight="1">
      <c r="A177" s="699"/>
      <c r="B177" s="702"/>
      <c r="C177" s="702"/>
      <c r="D177" s="722"/>
      <c r="E177" s="722"/>
      <c r="F177" s="722"/>
      <c r="G177" s="722"/>
      <c r="H177" s="722"/>
      <c r="I177" s="722"/>
      <c r="J177" s="722"/>
      <c r="K177" s="722"/>
      <c r="L177" s="722"/>
      <c r="M177" s="722"/>
      <c r="N177" s="722"/>
      <c r="O177" s="722"/>
      <c r="P177" s="722"/>
      <c r="Q177" s="722"/>
      <c r="R177" s="722"/>
      <c r="S177" s="722"/>
      <c r="T177" s="722"/>
      <c r="U177" s="722"/>
      <c r="V177" s="722"/>
      <c r="W177" s="722"/>
      <c r="X177" s="722"/>
      <c r="Y177" s="722"/>
      <c r="Z177" s="722"/>
      <c r="AA177" s="722"/>
      <c r="AB177" s="722"/>
      <c r="AC177" s="722"/>
      <c r="AD177" s="722"/>
      <c r="AE177" s="722"/>
      <c r="AF177" s="722"/>
      <c r="AG177" s="722"/>
      <c r="AH177" s="722"/>
      <c r="AI177" s="722"/>
      <c r="AJ177" s="722"/>
      <c r="AK177" s="722"/>
      <c r="AL177" s="722"/>
      <c r="AM177" s="722"/>
      <c r="AN177" s="722"/>
      <c r="AO177" s="722"/>
      <c r="AP177" s="215" t="s">
        <v>30</v>
      </c>
      <c r="AQ177" s="290" t="str">
        <f t="shared" si="114"/>
        <v/>
      </c>
      <c r="AR177" s="215" t="str">
        <f t="shared" si="121"/>
        <v/>
      </c>
      <c r="AS177" s="3"/>
      <c r="AT177" s="49" t="str">
        <f t="shared" si="142"/>
        <v/>
      </c>
      <c r="AU177" s="49" t="str">
        <f t="shared" si="142"/>
        <v/>
      </c>
      <c r="AV177" s="49" t="str">
        <f t="shared" si="142"/>
        <v/>
      </c>
      <c r="AW177" s="49" t="str">
        <f t="shared" si="142"/>
        <v/>
      </c>
      <c r="AX177" s="49" t="str">
        <f t="shared" si="142"/>
        <v/>
      </c>
      <c r="AY177" s="49" t="str">
        <f t="shared" si="142"/>
        <v/>
      </c>
      <c r="AZ177" s="49" t="str">
        <f t="shared" si="142"/>
        <v/>
      </c>
      <c r="BA177" s="42"/>
      <c r="BB177" s="49" t="str">
        <f t="shared" si="149"/>
        <v/>
      </c>
      <c r="BC177" s="49" t="str">
        <f t="shared" si="149"/>
        <v/>
      </c>
      <c r="BD177" s="49" t="str">
        <f t="shared" si="149"/>
        <v/>
      </c>
      <c r="BE177" s="49" t="str">
        <f t="shared" si="149"/>
        <v/>
      </c>
      <c r="BF177" s="49" t="str">
        <f t="shared" si="149"/>
        <v/>
      </c>
      <c r="BG177" s="49" t="str">
        <f t="shared" si="149"/>
        <v/>
      </c>
      <c r="BH177" s="49" t="str">
        <f t="shared" si="148"/>
        <v/>
      </c>
      <c r="BI177" s="49" t="str">
        <f t="shared" si="115"/>
        <v/>
      </c>
      <c r="BJ177" s="3"/>
      <c r="BK177" s="49" t="str">
        <f t="shared" si="143"/>
        <v/>
      </c>
      <c r="BL177" s="49" t="str">
        <f t="shared" si="143"/>
        <v/>
      </c>
      <c r="BM177" s="49" t="str">
        <f t="shared" si="143"/>
        <v/>
      </c>
      <c r="BN177" s="49" t="str">
        <f t="shared" si="143"/>
        <v/>
      </c>
      <c r="BO177" s="49" t="str">
        <f t="shared" si="143"/>
        <v/>
      </c>
      <c r="BP177" s="49" t="str">
        <f t="shared" si="143"/>
        <v/>
      </c>
      <c r="BQ177" s="49" t="str">
        <f t="shared" si="143"/>
        <v/>
      </c>
      <c r="BR177" s="49" t="str">
        <f t="shared" si="143"/>
        <v/>
      </c>
      <c r="BS177" s="49" t="str">
        <f t="shared" si="143"/>
        <v/>
      </c>
      <c r="BT177" s="49" t="str">
        <f t="shared" si="143"/>
        <v/>
      </c>
      <c r="BU177" s="49" t="str">
        <f t="shared" si="143"/>
        <v/>
      </c>
      <c r="BV177" s="49" t="str">
        <f t="shared" si="143"/>
        <v/>
      </c>
      <c r="BW177" s="49" t="str">
        <f t="shared" si="143"/>
        <v/>
      </c>
      <c r="BY177" s="49" t="str">
        <f t="shared" si="141"/>
        <v/>
      </c>
      <c r="BZ177" s="49" t="str">
        <f t="shared" si="141"/>
        <v/>
      </c>
      <c r="CA177" s="49" t="str">
        <f t="shared" si="141"/>
        <v/>
      </c>
      <c r="CB177" s="49" t="str">
        <f t="shared" si="140"/>
        <v/>
      </c>
      <c r="CC177" s="49" t="str">
        <f t="shared" si="140"/>
        <v/>
      </c>
      <c r="CD177" s="49" t="str">
        <f t="shared" si="140"/>
        <v/>
      </c>
      <c r="CE177" s="49" t="str">
        <f t="shared" si="140"/>
        <v/>
      </c>
      <c r="CF177" s="49" t="str">
        <f t="shared" si="112"/>
        <v/>
      </c>
      <c r="CG177" s="49" t="str">
        <f t="shared" si="112"/>
        <v/>
      </c>
      <c r="CH177" s="49" t="str">
        <f t="shared" si="112"/>
        <v/>
      </c>
      <c r="CI177" s="49" t="str">
        <f t="shared" si="112"/>
        <v/>
      </c>
      <c r="CJ177" s="49" t="str">
        <f t="shared" si="112"/>
        <v/>
      </c>
      <c r="CK177" s="49" t="str">
        <f t="shared" si="112"/>
        <v/>
      </c>
      <c r="CL177" s="49" t="str">
        <f t="shared" si="116"/>
        <v/>
      </c>
      <c r="CM177" s="3"/>
      <c r="CN177" s="49" t="str">
        <f t="shared" si="144"/>
        <v/>
      </c>
      <c r="CO177" s="49" t="str">
        <f t="shared" si="144"/>
        <v/>
      </c>
      <c r="CP177" s="49" t="str">
        <f t="shared" si="144"/>
        <v/>
      </c>
      <c r="CQ177" s="49" t="str">
        <f t="shared" si="144"/>
        <v/>
      </c>
      <c r="CR177" s="49" t="str">
        <f t="shared" si="144"/>
        <v/>
      </c>
      <c r="CS177" s="49" t="str">
        <f t="shared" si="144"/>
        <v/>
      </c>
      <c r="CT177" s="49" t="str">
        <f t="shared" si="144"/>
        <v/>
      </c>
      <c r="CU177" s="49" t="str">
        <f t="shared" si="144"/>
        <v/>
      </c>
      <c r="CW177" s="49" t="str">
        <f t="shared" si="131"/>
        <v/>
      </c>
      <c r="CX177" s="49" t="str">
        <f t="shared" si="131"/>
        <v/>
      </c>
      <c r="CY177" s="49" t="str">
        <f t="shared" si="131"/>
        <v/>
      </c>
      <c r="CZ177" s="49" t="str">
        <f t="shared" si="130"/>
        <v/>
      </c>
      <c r="DA177" s="49" t="str">
        <f t="shared" si="130"/>
        <v/>
      </c>
      <c r="DB177" s="49" t="str">
        <f t="shared" si="130"/>
        <v/>
      </c>
      <c r="DC177" s="49" t="str">
        <f t="shared" si="130"/>
        <v/>
      </c>
      <c r="DD177" s="49" t="str">
        <f t="shared" si="130"/>
        <v/>
      </c>
      <c r="DE177" s="52" t="str">
        <f t="shared" si="117"/>
        <v/>
      </c>
      <c r="DG177" s="49" t="str">
        <f t="shared" si="145"/>
        <v/>
      </c>
      <c r="DH177" s="49" t="str">
        <f t="shared" si="145"/>
        <v/>
      </c>
      <c r="DI177" s="49" t="str">
        <f t="shared" si="145"/>
        <v/>
      </c>
      <c r="DK177" s="49" t="str">
        <f t="shared" si="118"/>
        <v/>
      </c>
      <c r="DL177" s="49" t="str">
        <f t="shared" si="118"/>
        <v/>
      </c>
      <c r="DM177" s="49" t="str">
        <f t="shared" si="118"/>
        <v/>
      </c>
      <c r="DN177" s="57" t="str">
        <f t="shared" si="119"/>
        <v/>
      </c>
      <c r="DP177" s="49" t="str">
        <f t="shared" si="146"/>
        <v/>
      </c>
      <c r="DQ177" s="49" t="str">
        <f t="shared" si="146"/>
        <v/>
      </c>
      <c r="DR177" s="49" t="str">
        <f t="shared" si="146"/>
        <v/>
      </c>
      <c r="DS177" s="49" t="str">
        <f t="shared" si="146"/>
        <v/>
      </c>
      <c r="DU177" s="49" t="str">
        <f t="shared" si="138"/>
        <v/>
      </c>
      <c r="DV177" s="49" t="str">
        <f t="shared" si="138"/>
        <v/>
      </c>
      <c r="DW177" s="49" t="str">
        <f t="shared" si="138"/>
        <v/>
      </c>
      <c r="DX177" s="49" t="str">
        <f t="shared" si="132"/>
        <v/>
      </c>
      <c r="DY177" s="57" t="str">
        <f t="shared" si="127"/>
        <v/>
      </c>
      <c r="EA177" s="49" t="str">
        <f t="shared" si="147"/>
        <v/>
      </c>
      <c r="EB177" s="49" t="str">
        <f t="shared" si="147"/>
        <v/>
      </c>
      <c r="EC177" s="49" t="str">
        <f t="shared" si="147"/>
        <v/>
      </c>
      <c r="ED177" s="49" t="str">
        <f t="shared" si="147"/>
        <v/>
      </c>
      <c r="EE177" s="49" t="str">
        <f t="shared" si="147"/>
        <v/>
      </c>
      <c r="EG177" s="49" t="str">
        <f t="shared" si="120"/>
        <v/>
      </c>
      <c r="EH177" s="49" t="str">
        <f t="shared" si="120"/>
        <v/>
      </c>
      <c r="EI177" s="49" t="str">
        <f t="shared" si="120"/>
        <v/>
      </c>
      <c r="EJ177" s="49" t="str">
        <f t="shared" si="120"/>
        <v/>
      </c>
      <c r="EK177" s="49" t="str">
        <f t="shared" si="120"/>
        <v/>
      </c>
      <c r="EL177" s="57" t="str">
        <f t="shared" si="129"/>
        <v/>
      </c>
    </row>
    <row r="178" spans="1:142" ht="15" customHeight="1">
      <c r="A178" s="699"/>
      <c r="B178" s="702"/>
      <c r="C178" s="702"/>
      <c r="D178" s="722"/>
      <c r="E178" s="722"/>
      <c r="F178" s="722"/>
      <c r="G178" s="722"/>
      <c r="H178" s="722"/>
      <c r="I178" s="722"/>
      <c r="J178" s="722"/>
      <c r="K178" s="722"/>
      <c r="L178" s="722"/>
      <c r="M178" s="722"/>
      <c r="N178" s="722"/>
      <c r="O178" s="722"/>
      <c r="P178" s="722"/>
      <c r="Q178" s="722"/>
      <c r="R178" s="722"/>
      <c r="S178" s="722"/>
      <c r="T178" s="722"/>
      <c r="U178" s="722"/>
      <c r="V178" s="722"/>
      <c r="W178" s="722"/>
      <c r="X178" s="722"/>
      <c r="Y178" s="722"/>
      <c r="Z178" s="722"/>
      <c r="AA178" s="722"/>
      <c r="AB178" s="722"/>
      <c r="AC178" s="722"/>
      <c r="AD178" s="722"/>
      <c r="AE178" s="722"/>
      <c r="AF178" s="722"/>
      <c r="AG178" s="722"/>
      <c r="AH178" s="722"/>
      <c r="AI178" s="722"/>
      <c r="AJ178" s="722"/>
      <c r="AK178" s="722"/>
      <c r="AL178" s="722"/>
      <c r="AM178" s="722"/>
      <c r="AN178" s="722"/>
      <c r="AO178" s="722"/>
      <c r="AP178" s="215" t="s">
        <v>30</v>
      </c>
      <c r="AQ178" s="290" t="str">
        <f t="shared" si="114"/>
        <v/>
      </c>
      <c r="AR178" s="215" t="str">
        <f t="shared" si="121"/>
        <v/>
      </c>
      <c r="AS178" s="3"/>
      <c r="AT178" s="49" t="str">
        <f t="shared" si="142"/>
        <v/>
      </c>
      <c r="AU178" s="49" t="str">
        <f t="shared" si="142"/>
        <v/>
      </c>
      <c r="AV178" s="49" t="str">
        <f t="shared" si="142"/>
        <v/>
      </c>
      <c r="AW178" s="49" t="str">
        <f t="shared" si="142"/>
        <v/>
      </c>
      <c r="AX178" s="49" t="str">
        <f t="shared" si="142"/>
        <v/>
      </c>
      <c r="AY178" s="49" t="str">
        <f t="shared" si="142"/>
        <v/>
      </c>
      <c r="AZ178" s="49" t="str">
        <f t="shared" si="142"/>
        <v/>
      </c>
      <c r="BA178" s="42"/>
      <c r="BB178" s="49" t="str">
        <f t="shared" si="149"/>
        <v/>
      </c>
      <c r="BC178" s="49" t="str">
        <f t="shared" si="149"/>
        <v/>
      </c>
      <c r="BD178" s="49" t="str">
        <f t="shared" si="149"/>
        <v/>
      </c>
      <c r="BE178" s="49" t="str">
        <f t="shared" si="149"/>
        <v/>
      </c>
      <c r="BF178" s="49" t="str">
        <f t="shared" si="149"/>
        <v/>
      </c>
      <c r="BG178" s="49" t="str">
        <f t="shared" si="149"/>
        <v/>
      </c>
      <c r="BH178" s="49" t="str">
        <f t="shared" si="148"/>
        <v/>
      </c>
      <c r="BI178" s="49" t="str">
        <f t="shared" si="115"/>
        <v/>
      </c>
      <c r="BJ178" s="3"/>
      <c r="BK178" s="49" t="str">
        <f t="shared" si="143"/>
        <v/>
      </c>
      <c r="BL178" s="49" t="str">
        <f t="shared" si="143"/>
        <v/>
      </c>
      <c r="BM178" s="49" t="str">
        <f t="shared" si="143"/>
        <v/>
      </c>
      <c r="BN178" s="49" t="str">
        <f t="shared" si="143"/>
        <v/>
      </c>
      <c r="BO178" s="49" t="str">
        <f t="shared" si="143"/>
        <v/>
      </c>
      <c r="BP178" s="49" t="str">
        <f t="shared" si="143"/>
        <v/>
      </c>
      <c r="BQ178" s="49" t="str">
        <f t="shared" si="143"/>
        <v/>
      </c>
      <c r="BR178" s="49" t="str">
        <f t="shared" si="143"/>
        <v/>
      </c>
      <c r="BS178" s="49" t="str">
        <f t="shared" si="143"/>
        <v/>
      </c>
      <c r="BT178" s="49" t="str">
        <f t="shared" si="143"/>
        <v/>
      </c>
      <c r="BU178" s="49" t="str">
        <f t="shared" si="143"/>
        <v/>
      </c>
      <c r="BV178" s="49" t="str">
        <f t="shared" si="143"/>
        <v/>
      </c>
      <c r="BW178" s="49" t="str">
        <f t="shared" si="143"/>
        <v/>
      </c>
      <c r="BY178" s="49" t="str">
        <f t="shared" si="141"/>
        <v/>
      </c>
      <c r="BZ178" s="49" t="str">
        <f t="shared" si="141"/>
        <v/>
      </c>
      <c r="CA178" s="49" t="str">
        <f t="shared" si="141"/>
        <v/>
      </c>
      <c r="CB178" s="49" t="str">
        <f t="shared" si="140"/>
        <v/>
      </c>
      <c r="CC178" s="49" t="str">
        <f t="shared" si="140"/>
        <v/>
      </c>
      <c r="CD178" s="49" t="str">
        <f t="shared" si="140"/>
        <v/>
      </c>
      <c r="CE178" s="49" t="str">
        <f t="shared" si="140"/>
        <v/>
      </c>
      <c r="CF178" s="49" t="str">
        <f t="shared" si="112"/>
        <v/>
      </c>
      <c r="CG178" s="49" t="str">
        <f t="shared" si="112"/>
        <v/>
      </c>
      <c r="CH178" s="49" t="str">
        <f t="shared" ref="CH178:CK241" si="150">IF(AND(ISBLANK($B178),ISBLANK($C178)),"",IF(AND(N(BT$67)&gt;0,BT178="ABS"),"ABS",IF(AND(N(BT$67)&gt;0,LEN(BT178)&gt;0),IF(ROUND(BT178/BT$67*100,0)&gt;=$J$8,"Yes","No"),"")))</f>
        <v/>
      </c>
      <c r="CI178" s="49" t="str">
        <f t="shared" si="150"/>
        <v/>
      </c>
      <c r="CJ178" s="49" t="str">
        <f t="shared" si="150"/>
        <v/>
      </c>
      <c r="CK178" s="49" t="str">
        <f t="shared" si="150"/>
        <v/>
      </c>
      <c r="CL178" s="49" t="str">
        <f t="shared" si="116"/>
        <v/>
      </c>
      <c r="CM178" s="3"/>
      <c r="CN178" s="49" t="str">
        <f t="shared" si="144"/>
        <v/>
      </c>
      <c r="CO178" s="49" t="str">
        <f t="shared" si="144"/>
        <v/>
      </c>
      <c r="CP178" s="49" t="str">
        <f t="shared" si="144"/>
        <v/>
      </c>
      <c r="CQ178" s="49" t="str">
        <f t="shared" si="144"/>
        <v/>
      </c>
      <c r="CR178" s="49" t="str">
        <f t="shared" si="144"/>
        <v/>
      </c>
      <c r="CS178" s="49" t="str">
        <f t="shared" si="144"/>
        <v/>
      </c>
      <c r="CT178" s="49" t="str">
        <f t="shared" si="144"/>
        <v/>
      </c>
      <c r="CU178" s="49" t="str">
        <f t="shared" si="144"/>
        <v/>
      </c>
      <c r="CW178" s="49" t="str">
        <f t="shared" si="131"/>
        <v/>
      </c>
      <c r="CX178" s="49" t="str">
        <f t="shared" si="131"/>
        <v/>
      </c>
      <c r="CY178" s="49" t="str">
        <f t="shared" si="131"/>
        <v/>
      </c>
      <c r="CZ178" s="49" t="str">
        <f t="shared" si="130"/>
        <v/>
      </c>
      <c r="DA178" s="49" t="str">
        <f t="shared" si="130"/>
        <v/>
      </c>
      <c r="DB178" s="49" t="str">
        <f t="shared" si="130"/>
        <v/>
      </c>
      <c r="DC178" s="49" t="str">
        <f t="shared" si="130"/>
        <v/>
      </c>
      <c r="DD178" s="49" t="str">
        <f t="shared" si="130"/>
        <v/>
      </c>
      <c r="DE178" s="52" t="str">
        <f t="shared" si="117"/>
        <v/>
      </c>
      <c r="DG178" s="49" t="str">
        <f t="shared" si="145"/>
        <v/>
      </c>
      <c r="DH178" s="49" t="str">
        <f t="shared" si="145"/>
        <v/>
      </c>
      <c r="DI178" s="49" t="str">
        <f t="shared" si="145"/>
        <v/>
      </c>
      <c r="DK178" s="49" t="str">
        <f t="shared" si="118"/>
        <v/>
      </c>
      <c r="DL178" s="49" t="str">
        <f t="shared" si="118"/>
        <v/>
      </c>
      <c r="DM178" s="49" t="str">
        <f t="shared" si="118"/>
        <v/>
      </c>
      <c r="DN178" s="57" t="str">
        <f t="shared" si="119"/>
        <v/>
      </c>
      <c r="DP178" s="49" t="str">
        <f t="shared" si="146"/>
        <v/>
      </c>
      <c r="DQ178" s="49" t="str">
        <f t="shared" si="146"/>
        <v/>
      </c>
      <c r="DR178" s="49" t="str">
        <f t="shared" si="146"/>
        <v/>
      </c>
      <c r="DS178" s="49" t="str">
        <f t="shared" si="146"/>
        <v/>
      </c>
      <c r="DU178" s="49" t="str">
        <f t="shared" si="138"/>
        <v/>
      </c>
      <c r="DV178" s="49" t="str">
        <f t="shared" si="138"/>
        <v/>
      </c>
      <c r="DW178" s="49" t="str">
        <f t="shared" si="138"/>
        <v/>
      </c>
      <c r="DX178" s="49" t="str">
        <f t="shared" si="132"/>
        <v/>
      </c>
      <c r="DY178" s="57" t="str">
        <f t="shared" si="127"/>
        <v/>
      </c>
      <c r="EA178" s="49" t="str">
        <f t="shared" si="147"/>
        <v/>
      </c>
      <c r="EB178" s="49" t="str">
        <f t="shared" si="147"/>
        <v/>
      </c>
      <c r="EC178" s="49" t="str">
        <f t="shared" si="147"/>
        <v/>
      </c>
      <c r="ED178" s="49" t="str">
        <f t="shared" si="147"/>
        <v/>
      </c>
      <c r="EE178" s="49" t="str">
        <f t="shared" si="147"/>
        <v/>
      </c>
      <c r="EG178" s="49" t="str">
        <f t="shared" si="120"/>
        <v/>
      </c>
      <c r="EH178" s="49" t="str">
        <f t="shared" si="120"/>
        <v/>
      </c>
      <c r="EI178" s="49" t="str">
        <f t="shared" si="120"/>
        <v/>
      </c>
      <c r="EJ178" s="49" t="str">
        <f t="shared" si="120"/>
        <v/>
      </c>
      <c r="EK178" s="49" t="str">
        <f t="shared" si="120"/>
        <v/>
      </c>
      <c r="EL178" s="57" t="str">
        <f t="shared" si="129"/>
        <v/>
      </c>
    </row>
    <row r="179" spans="1:142" ht="15" customHeight="1">
      <c r="A179" s="699"/>
      <c r="B179" s="702"/>
      <c r="C179" s="702"/>
      <c r="D179" s="722"/>
      <c r="E179" s="722"/>
      <c r="F179" s="722"/>
      <c r="G179" s="722"/>
      <c r="H179" s="722"/>
      <c r="I179" s="722"/>
      <c r="J179" s="722"/>
      <c r="K179" s="722"/>
      <c r="L179" s="722"/>
      <c r="M179" s="722"/>
      <c r="N179" s="722"/>
      <c r="O179" s="722"/>
      <c r="P179" s="722"/>
      <c r="Q179" s="722"/>
      <c r="R179" s="722"/>
      <c r="S179" s="722"/>
      <c r="T179" s="722"/>
      <c r="U179" s="722"/>
      <c r="V179" s="722"/>
      <c r="W179" s="722"/>
      <c r="X179" s="722"/>
      <c r="Y179" s="722"/>
      <c r="Z179" s="722"/>
      <c r="AA179" s="722"/>
      <c r="AB179" s="722"/>
      <c r="AC179" s="722"/>
      <c r="AD179" s="722"/>
      <c r="AE179" s="722"/>
      <c r="AF179" s="722"/>
      <c r="AG179" s="722"/>
      <c r="AH179" s="722"/>
      <c r="AI179" s="722"/>
      <c r="AJ179" s="722"/>
      <c r="AK179" s="722"/>
      <c r="AL179" s="722"/>
      <c r="AM179" s="722"/>
      <c r="AN179" s="722"/>
      <c r="AO179" s="722"/>
      <c r="AP179" s="215" t="s">
        <v>30</v>
      </c>
      <c r="AQ179" s="290" t="str">
        <f t="shared" si="114"/>
        <v/>
      </c>
      <c r="AR179" s="215" t="str">
        <f t="shared" si="121"/>
        <v/>
      </c>
      <c r="AS179" s="3"/>
      <c r="AT179" s="49" t="str">
        <f t="shared" si="142"/>
        <v/>
      </c>
      <c r="AU179" s="49" t="str">
        <f t="shared" si="142"/>
        <v/>
      </c>
      <c r="AV179" s="49" t="str">
        <f t="shared" si="142"/>
        <v/>
      </c>
      <c r="AW179" s="49" t="str">
        <f t="shared" si="142"/>
        <v/>
      </c>
      <c r="AX179" s="49" t="str">
        <f t="shared" si="142"/>
        <v/>
      </c>
      <c r="AY179" s="49" t="str">
        <f t="shared" si="142"/>
        <v/>
      </c>
      <c r="AZ179" s="49" t="str">
        <f t="shared" si="142"/>
        <v/>
      </c>
      <c r="BA179" s="42"/>
      <c r="BB179" s="49" t="str">
        <f t="shared" si="149"/>
        <v/>
      </c>
      <c r="BC179" s="49" t="str">
        <f t="shared" si="149"/>
        <v/>
      </c>
      <c r="BD179" s="49" t="str">
        <f t="shared" si="149"/>
        <v/>
      </c>
      <c r="BE179" s="49" t="str">
        <f t="shared" si="149"/>
        <v/>
      </c>
      <c r="BF179" s="49" t="str">
        <f t="shared" si="149"/>
        <v/>
      </c>
      <c r="BG179" s="49" t="str">
        <f t="shared" si="149"/>
        <v/>
      </c>
      <c r="BH179" s="49" t="str">
        <f t="shared" si="148"/>
        <v/>
      </c>
      <c r="BI179" s="49" t="str">
        <f t="shared" si="115"/>
        <v/>
      </c>
      <c r="BJ179" s="3"/>
      <c r="BK179" s="49" t="str">
        <f t="shared" si="143"/>
        <v/>
      </c>
      <c r="BL179" s="49" t="str">
        <f t="shared" si="143"/>
        <v/>
      </c>
      <c r="BM179" s="49" t="str">
        <f t="shared" si="143"/>
        <v/>
      </c>
      <c r="BN179" s="49" t="str">
        <f t="shared" si="143"/>
        <v/>
      </c>
      <c r="BO179" s="49" t="str">
        <f t="shared" si="143"/>
        <v/>
      </c>
      <c r="BP179" s="49" t="str">
        <f t="shared" si="143"/>
        <v/>
      </c>
      <c r="BQ179" s="49" t="str">
        <f t="shared" si="143"/>
        <v/>
      </c>
      <c r="BR179" s="49" t="str">
        <f t="shared" si="143"/>
        <v/>
      </c>
      <c r="BS179" s="49" t="str">
        <f t="shared" si="143"/>
        <v/>
      </c>
      <c r="BT179" s="49" t="str">
        <f t="shared" si="143"/>
        <v/>
      </c>
      <c r="BU179" s="49" t="str">
        <f t="shared" si="143"/>
        <v/>
      </c>
      <c r="BV179" s="49" t="str">
        <f t="shared" si="143"/>
        <v/>
      </c>
      <c r="BW179" s="49" t="str">
        <f t="shared" si="143"/>
        <v/>
      </c>
      <c r="BY179" s="49" t="str">
        <f t="shared" si="141"/>
        <v/>
      </c>
      <c r="BZ179" s="49" t="str">
        <f t="shared" si="141"/>
        <v/>
      </c>
      <c r="CA179" s="49" t="str">
        <f t="shared" si="141"/>
        <v/>
      </c>
      <c r="CB179" s="49" t="str">
        <f t="shared" si="140"/>
        <v/>
      </c>
      <c r="CC179" s="49" t="str">
        <f t="shared" si="140"/>
        <v/>
      </c>
      <c r="CD179" s="49" t="str">
        <f t="shared" si="140"/>
        <v/>
      </c>
      <c r="CE179" s="49" t="str">
        <f t="shared" si="140"/>
        <v/>
      </c>
      <c r="CF179" s="49" t="str">
        <f t="shared" si="140"/>
        <v/>
      </c>
      <c r="CG179" s="49" t="str">
        <f t="shared" si="140"/>
        <v/>
      </c>
      <c r="CH179" s="49" t="str">
        <f t="shared" si="150"/>
        <v/>
      </c>
      <c r="CI179" s="49" t="str">
        <f t="shared" si="150"/>
        <v/>
      </c>
      <c r="CJ179" s="49" t="str">
        <f t="shared" si="150"/>
        <v/>
      </c>
      <c r="CK179" s="49" t="str">
        <f t="shared" si="150"/>
        <v/>
      </c>
      <c r="CL179" s="49" t="str">
        <f t="shared" si="116"/>
        <v/>
      </c>
      <c r="CM179" s="3"/>
      <c r="CN179" s="49" t="str">
        <f t="shared" si="144"/>
        <v/>
      </c>
      <c r="CO179" s="49" t="str">
        <f t="shared" si="144"/>
        <v/>
      </c>
      <c r="CP179" s="49" t="str">
        <f t="shared" si="144"/>
        <v/>
      </c>
      <c r="CQ179" s="49" t="str">
        <f t="shared" si="144"/>
        <v/>
      </c>
      <c r="CR179" s="49" t="str">
        <f t="shared" si="144"/>
        <v/>
      </c>
      <c r="CS179" s="49" t="str">
        <f t="shared" si="144"/>
        <v/>
      </c>
      <c r="CT179" s="49" t="str">
        <f t="shared" si="144"/>
        <v/>
      </c>
      <c r="CU179" s="49" t="str">
        <f t="shared" si="144"/>
        <v/>
      </c>
      <c r="CW179" s="49" t="str">
        <f t="shared" si="131"/>
        <v/>
      </c>
      <c r="CX179" s="49" t="str">
        <f t="shared" si="131"/>
        <v/>
      </c>
      <c r="CY179" s="49" t="str">
        <f t="shared" si="131"/>
        <v/>
      </c>
      <c r="CZ179" s="49" t="str">
        <f t="shared" si="130"/>
        <v/>
      </c>
      <c r="DA179" s="49" t="str">
        <f t="shared" si="130"/>
        <v/>
      </c>
      <c r="DB179" s="49" t="str">
        <f t="shared" si="130"/>
        <v/>
      </c>
      <c r="DC179" s="49" t="str">
        <f t="shared" si="130"/>
        <v/>
      </c>
      <c r="DD179" s="49" t="str">
        <f t="shared" si="130"/>
        <v/>
      </c>
      <c r="DE179" s="52" t="str">
        <f t="shared" si="117"/>
        <v/>
      </c>
      <c r="DG179" s="49" t="str">
        <f t="shared" si="145"/>
        <v/>
      </c>
      <c r="DH179" s="49" t="str">
        <f t="shared" si="145"/>
        <v/>
      </c>
      <c r="DI179" s="49" t="str">
        <f t="shared" si="145"/>
        <v/>
      </c>
      <c r="DK179" s="49" t="str">
        <f t="shared" si="118"/>
        <v/>
      </c>
      <c r="DL179" s="49" t="str">
        <f t="shared" si="118"/>
        <v/>
      </c>
      <c r="DM179" s="49" t="str">
        <f t="shared" si="118"/>
        <v/>
      </c>
      <c r="DN179" s="57" t="str">
        <f t="shared" si="119"/>
        <v/>
      </c>
      <c r="DP179" s="49" t="str">
        <f t="shared" si="146"/>
        <v/>
      </c>
      <c r="DQ179" s="49" t="str">
        <f t="shared" si="146"/>
        <v/>
      </c>
      <c r="DR179" s="49" t="str">
        <f t="shared" si="146"/>
        <v/>
      </c>
      <c r="DS179" s="49" t="str">
        <f t="shared" si="146"/>
        <v/>
      </c>
      <c r="DU179" s="49" t="str">
        <f t="shared" si="138"/>
        <v/>
      </c>
      <c r="DV179" s="49" t="str">
        <f t="shared" si="138"/>
        <v/>
      </c>
      <c r="DW179" s="49" t="str">
        <f t="shared" si="138"/>
        <v/>
      </c>
      <c r="DX179" s="49" t="str">
        <f t="shared" si="132"/>
        <v/>
      </c>
      <c r="DY179" s="57" t="str">
        <f t="shared" si="127"/>
        <v/>
      </c>
      <c r="EA179" s="49" t="str">
        <f t="shared" si="147"/>
        <v/>
      </c>
      <c r="EB179" s="49" t="str">
        <f t="shared" si="147"/>
        <v/>
      </c>
      <c r="EC179" s="49" t="str">
        <f t="shared" si="147"/>
        <v/>
      </c>
      <c r="ED179" s="49" t="str">
        <f t="shared" si="147"/>
        <v/>
      </c>
      <c r="EE179" s="49" t="str">
        <f t="shared" si="147"/>
        <v/>
      </c>
      <c r="EG179" s="49" t="str">
        <f t="shared" si="120"/>
        <v/>
      </c>
      <c r="EH179" s="49" t="str">
        <f t="shared" si="120"/>
        <v/>
      </c>
      <c r="EI179" s="49" t="str">
        <f t="shared" si="120"/>
        <v/>
      </c>
      <c r="EJ179" s="49" t="str">
        <f t="shared" si="120"/>
        <v/>
      </c>
      <c r="EK179" s="49" t="str">
        <f t="shared" si="120"/>
        <v/>
      </c>
      <c r="EL179" s="57" t="str">
        <f t="shared" si="129"/>
        <v/>
      </c>
    </row>
    <row r="180" spans="1:142" ht="15" customHeight="1">
      <c r="A180" s="699"/>
      <c r="B180" s="702"/>
      <c r="C180" s="702"/>
      <c r="D180" s="722"/>
      <c r="E180" s="722"/>
      <c r="F180" s="722"/>
      <c r="G180" s="722"/>
      <c r="H180" s="722"/>
      <c r="I180" s="722"/>
      <c r="J180" s="722"/>
      <c r="K180" s="722"/>
      <c r="L180" s="722"/>
      <c r="M180" s="722"/>
      <c r="N180" s="722"/>
      <c r="O180" s="722"/>
      <c r="P180" s="722"/>
      <c r="Q180" s="722"/>
      <c r="R180" s="722"/>
      <c r="S180" s="722"/>
      <c r="T180" s="722"/>
      <c r="U180" s="722"/>
      <c r="V180" s="722"/>
      <c r="W180" s="722"/>
      <c r="X180" s="722"/>
      <c r="Y180" s="722"/>
      <c r="Z180" s="722"/>
      <c r="AA180" s="722"/>
      <c r="AB180" s="722"/>
      <c r="AC180" s="722"/>
      <c r="AD180" s="722"/>
      <c r="AE180" s="722"/>
      <c r="AF180" s="722"/>
      <c r="AG180" s="722"/>
      <c r="AH180" s="722"/>
      <c r="AI180" s="722"/>
      <c r="AJ180" s="722"/>
      <c r="AK180" s="722"/>
      <c r="AL180" s="722"/>
      <c r="AM180" s="722"/>
      <c r="AN180" s="722"/>
      <c r="AO180" s="722"/>
      <c r="AP180" s="215" t="s">
        <v>30</v>
      </c>
      <c r="AQ180" s="290" t="str">
        <f t="shared" si="114"/>
        <v/>
      </c>
      <c r="AR180" s="215" t="str">
        <f t="shared" si="121"/>
        <v/>
      </c>
      <c r="AS180" s="3"/>
      <c r="AT180" s="49" t="str">
        <f t="shared" si="142"/>
        <v/>
      </c>
      <c r="AU180" s="49" t="str">
        <f t="shared" si="142"/>
        <v/>
      </c>
      <c r="AV180" s="49" t="str">
        <f t="shared" si="142"/>
        <v/>
      </c>
      <c r="AW180" s="49" t="str">
        <f t="shared" si="142"/>
        <v/>
      </c>
      <c r="AX180" s="49" t="str">
        <f t="shared" si="142"/>
        <v/>
      </c>
      <c r="AY180" s="49" t="str">
        <f t="shared" si="142"/>
        <v/>
      </c>
      <c r="AZ180" s="49" t="str">
        <f t="shared" si="142"/>
        <v/>
      </c>
      <c r="BA180" s="42"/>
      <c r="BB180" s="49" t="str">
        <f t="shared" si="149"/>
        <v/>
      </c>
      <c r="BC180" s="49" t="str">
        <f t="shared" si="149"/>
        <v/>
      </c>
      <c r="BD180" s="49" t="str">
        <f t="shared" si="149"/>
        <v/>
      </c>
      <c r="BE180" s="49" t="str">
        <f t="shared" si="149"/>
        <v/>
      </c>
      <c r="BF180" s="49" t="str">
        <f t="shared" si="149"/>
        <v/>
      </c>
      <c r="BG180" s="49" t="str">
        <f t="shared" si="149"/>
        <v/>
      </c>
      <c r="BH180" s="49" t="str">
        <f t="shared" si="148"/>
        <v/>
      </c>
      <c r="BI180" s="49" t="str">
        <f t="shared" si="115"/>
        <v/>
      </c>
      <c r="BJ180" s="3"/>
      <c r="BK180" s="49" t="str">
        <f t="shared" si="143"/>
        <v/>
      </c>
      <c r="BL180" s="49" t="str">
        <f t="shared" si="143"/>
        <v/>
      </c>
      <c r="BM180" s="49" t="str">
        <f t="shared" si="143"/>
        <v/>
      </c>
      <c r="BN180" s="49" t="str">
        <f t="shared" si="143"/>
        <v/>
      </c>
      <c r="BO180" s="49" t="str">
        <f t="shared" si="143"/>
        <v/>
      </c>
      <c r="BP180" s="49" t="str">
        <f t="shared" si="143"/>
        <v/>
      </c>
      <c r="BQ180" s="49" t="str">
        <f t="shared" si="143"/>
        <v/>
      </c>
      <c r="BR180" s="49" t="str">
        <f t="shared" si="143"/>
        <v/>
      </c>
      <c r="BS180" s="49" t="str">
        <f t="shared" si="143"/>
        <v/>
      </c>
      <c r="BT180" s="49" t="str">
        <f t="shared" si="143"/>
        <v/>
      </c>
      <c r="BU180" s="49" t="str">
        <f t="shared" si="143"/>
        <v/>
      </c>
      <c r="BV180" s="49" t="str">
        <f t="shared" si="143"/>
        <v/>
      </c>
      <c r="BW180" s="49" t="str">
        <f t="shared" si="143"/>
        <v/>
      </c>
      <c r="BY180" s="49" t="str">
        <f t="shared" si="141"/>
        <v/>
      </c>
      <c r="BZ180" s="49" t="str">
        <f t="shared" si="141"/>
        <v/>
      </c>
      <c r="CA180" s="49" t="str">
        <f t="shared" si="141"/>
        <v/>
      </c>
      <c r="CB180" s="49" t="str">
        <f t="shared" si="140"/>
        <v/>
      </c>
      <c r="CC180" s="49" t="str">
        <f t="shared" si="140"/>
        <v/>
      </c>
      <c r="CD180" s="49" t="str">
        <f t="shared" si="140"/>
        <v/>
      </c>
      <c r="CE180" s="49" t="str">
        <f t="shared" si="140"/>
        <v/>
      </c>
      <c r="CF180" s="49" t="str">
        <f t="shared" si="140"/>
        <v/>
      </c>
      <c r="CG180" s="49" t="str">
        <f t="shared" si="140"/>
        <v/>
      </c>
      <c r="CH180" s="49" t="str">
        <f t="shared" si="150"/>
        <v/>
      </c>
      <c r="CI180" s="49" t="str">
        <f t="shared" si="150"/>
        <v/>
      </c>
      <c r="CJ180" s="49" t="str">
        <f t="shared" si="150"/>
        <v/>
      </c>
      <c r="CK180" s="49" t="str">
        <f t="shared" si="150"/>
        <v/>
      </c>
      <c r="CL180" s="49" t="str">
        <f t="shared" si="116"/>
        <v/>
      </c>
      <c r="CM180" s="3"/>
      <c r="CN180" s="49" t="str">
        <f t="shared" si="144"/>
        <v/>
      </c>
      <c r="CO180" s="49" t="str">
        <f t="shared" si="144"/>
        <v/>
      </c>
      <c r="CP180" s="49" t="str">
        <f t="shared" si="144"/>
        <v/>
      </c>
      <c r="CQ180" s="49" t="str">
        <f t="shared" si="144"/>
        <v/>
      </c>
      <c r="CR180" s="49" t="str">
        <f t="shared" si="144"/>
        <v/>
      </c>
      <c r="CS180" s="49" t="str">
        <f t="shared" si="144"/>
        <v/>
      </c>
      <c r="CT180" s="49" t="str">
        <f t="shared" si="144"/>
        <v/>
      </c>
      <c r="CU180" s="49" t="str">
        <f t="shared" si="144"/>
        <v/>
      </c>
      <c r="CW180" s="49" t="str">
        <f t="shared" si="131"/>
        <v/>
      </c>
      <c r="CX180" s="49" t="str">
        <f t="shared" si="131"/>
        <v/>
      </c>
      <c r="CY180" s="49" t="str">
        <f t="shared" si="131"/>
        <v/>
      </c>
      <c r="CZ180" s="49" t="str">
        <f t="shared" si="130"/>
        <v/>
      </c>
      <c r="DA180" s="49" t="str">
        <f t="shared" si="130"/>
        <v/>
      </c>
      <c r="DB180" s="49" t="str">
        <f t="shared" si="130"/>
        <v/>
      </c>
      <c r="DC180" s="49" t="str">
        <f t="shared" si="130"/>
        <v/>
      </c>
      <c r="DD180" s="49" t="str">
        <f t="shared" si="130"/>
        <v/>
      </c>
      <c r="DE180" s="52" t="str">
        <f t="shared" si="117"/>
        <v/>
      </c>
      <c r="DG180" s="49" t="str">
        <f t="shared" si="145"/>
        <v/>
      </c>
      <c r="DH180" s="49" t="str">
        <f t="shared" si="145"/>
        <v/>
      </c>
      <c r="DI180" s="49" t="str">
        <f t="shared" si="145"/>
        <v/>
      </c>
      <c r="DK180" s="49" t="str">
        <f t="shared" si="118"/>
        <v/>
      </c>
      <c r="DL180" s="49" t="str">
        <f t="shared" si="118"/>
        <v/>
      </c>
      <c r="DM180" s="49" t="str">
        <f t="shared" si="118"/>
        <v/>
      </c>
      <c r="DN180" s="57" t="str">
        <f t="shared" si="119"/>
        <v/>
      </c>
      <c r="DP180" s="49" t="str">
        <f t="shared" si="146"/>
        <v/>
      </c>
      <c r="DQ180" s="49" t="str">
        <f t="shared" si="146"/>
        <v/>
      </c>
      <c r="DR180" s="49" t="str">
        <f t="shared" si="146"/>
        <v/>
      </c>
      <c r="DS180" s="49" t="str">
        <f t="shared" si="146"/>
        <v/>
      </c>
      <c r="DU180" s="49" t="str">
        <f t="shared" si="138"/>
        <v/>
      </c>
      <c r="DV180" s="49" t="str">
        <f t="shared" si="138"/>
        <v/>
      </c>
      <c r="DW180" s="49" t="str">
        <f t="shared" si="138"/>
        <v/>
      </c>
      <c r="DX180" s="49" t="str">
        <f t="shared" si="132"/>
        <v/>
      </c>
      <c r="DY180" s="57" t="str">
        <f t="shared" si="127"/>
        <v/>
      </c>
      <c r="EA180" s="49" t="str">
        <f t="shared" si="147"/>
        <v/>
      </c>
      <c r="EB180" s="49" t="str">
        <f t="shared" si="147"/>
        <v/>
      </c>
      <c r="EC180" s="49" t="str">
        <f t="shared" si="147"/>
        <v/>
      </c>
      <c r="ED180" s="49" t="str">
        <f t="shared" si="147"/>
        <v/>
      </c>
      <c r="EE180" s="49" t="str">
        <f t="shared" si="147"/>
        <v/>
      </c>
      <c r="EG180" s="49" t="str">
        <f t="shared" si="120"/>
        <v/>
      </c>
      <c r="EH180" s="49" t="str">
        <f t="shared" si="120"/>
        <v/>
      </c>
      <c r="EI180" s="49" t="str">
        <f t="shared" si="120"/>
        <v/>
      </c>
      <c r="EJ180" s="49" t="str">
        <f t="shared" si="120"/>
        <v/>
      </c>
      <c r="EK180" s="49" t="str">
        <f t="shared" si="120"/>
        <v/>
      </c>
      <c r="EL180" s="57" t="str">
        <f t="shared" si="129"/>
        <v/>
      </c>
    </row>
    <row r="181" spans="1:142" ht="15" customHeight="1">
      <c r="A181" s="699"/>
      <c r="B181" s="702"/>
      <c r="C181" s="702"/>
      <c r="D181" s="722"/>
      <c r="E181" s="722"/>
      <c r="F181" s="722"/>
      <c r="G181" s="722"/>
      <c r="H181" s="722"/>
      <c r="I181" s="722"/>
      <c r="J181" s="722"/>
      <c r="K181" s="722"/>
      <c r="L181" s="722"/>
      <c r="M181" s="722"/>
      <c r="N181" s="722"/>
      <c r="O181" s="722"/>
      <c r="P181" s="722"/>
      <c r="Q181" s="722"/>
      <c r="R181" s="722"/>
      <c r="S181" s="722"/>
      <c r="T181" s="722"/>
      <c r="U181" s="722"/>
      <c r="V181" s="722"/>
      <c r="W181" s="722"/>
      <c r="X181" s="722"/>
      <c r="Y181" s="722"/>
      <c r="Z181" s="722"/>
      <c r="AA181" s="722"/>
      <c r="AB181" s="722"/>
      <c r="AC181" s="722"/>
      <c r="AD181" s="722"/>
      <c r="AE181" s="722"/>
      <c r="AF181" s="722"/>
      <c r="AG181" s="722"/>
      <c r="AH181" s="722"/>
      <c r="AI181" s="722"/>
      <c r="AJ181" s="722"/>
      <c r="AK181" s="722"/>
      <c r="AL181" s="722"/>
      <c r="AM181" s="722"/>
      <c r="AN181" s="722"/>
      <c r="AO181" s="722"/>
      <c r="AP181" s="215" t="s">
        <v>30</v>
      </c>
      <c r="AQ181" s="290" t="str">
        <f t="shared" si="114"/>
        <v/>
      </c>
      <c r="AR181" s="215" t="str">
        <f t="shared" si="121"/>
        <v/>
      </c>
      <c r="AS181" s="3"/>
      <c r="AT181" s="49" t="str">
        <f t="shared" si="142"/>
        <v/>
      </c>
      <c r="AU181" s="49" t="str">
        <f t="shared" si="142"/>
        <v/>
      </c>
      <c r="AV181" s="49" t="str">
        <f t="shared" si="142"/>
        <v/>
      </c>
      <c r="AW181" s="49" t="str">
        <f t="shared" si="142"/>
        <v/>
      </c>
      <c r="AX181" s="49" t="str">
        <f t="shared" si="142"/>
        <v/>
      </c>
      <c r="AY181" s="49" t="str">
        <f t="shared" si="142"/>
        <v/>
      </c>
      <c r="AZ181" s="49" t="str">
        <f t="shared" si="142"/>
        <v/>
      </c>
      <c r="BA181" s="42"/>
      <c r="BB181" s="49" t="str">
        <f t="shared" si="149"/>
        <v/>
      </c>
      <c r="BC181" s="49" t="str">
        <f t="shared" si="149"/>
        <v/>
      </c>
      <c r="BD181" s="49" t="str">
        <f t="shared" si="149"/>
        <v/>
      </c>
      <c r="BE181" s="49" t="str">
        <f t="shared" si="149"/>
        <v/>
      </c>
      <c r="BF181" s="49" t="str">
        <f t="shared" si="149"/>
        <v/>
      </c>
      <c r="BG181" s="49" t="str">
        <f t="shared" si="149"/>
        <v/>
      </c>
      <c r="BH181" s="49" t="str">
        <f t="shared" si="148"/>
        <v/>
      </c>
      <c r="BI181" s="49" t="str">
        <f t="shared" si="115"/>
        <v/>
      </c>
      <c r="BJ181" s="3"/>
      <c r="BK181" s="49" t="str">
        <f t="shared" si="143"/>
        <v/>
      </c>
      <c r="BL181" s="49" t="str">
        <f t="shared" si="143"/>
        <v/>
      </c>
      <c r="BM181" s="49" t="str">
        <f t="shared" si="143"/>
        <v/>
      </c>
      <c r="BN181" s="49" t="str">
        <f t="shared" si="143"/>
        <v/>
      </c>
      <c r="BO181" s="49" t="str">
        <f t="shared" si="143"/>
        <v/>
      </c>
      <c r="BP181" s="49" t="str">
        <f t="shared" si="143"/>
        <v/>
      </c>
      <c r="BQ181" s="49" t="str">
        <f t="shared" si="143"/>
        <v/>
      </c>
      <c r="BR181" s="49" t="str">
        <f t="shared" si="143"/>
        <v/>
      </c>
      <c r="BS181" s="49" t="str">
        <f t="shared" si="143"/>
        <v/>
      </c>
      <c r="BT181" s="49" t="str">
        <f t="shared" si="143"/>
        <v/>
      </c>
      <c r="BU181" s="49" t="str">
        <f t="shared" si="143"/>
        <v/>
      </c>
      <c r="BV181" s="49" t="str">
        <f t="shared" si="143"/>
        <v/>
      </c>
      <c r="BW181" s="49" t="str">
        <f t="shared" si="143"/>
        <v/>
      </c>
      <c r="BY181" s="49" t="str">
        <f t="shared" si="141"/>
        <v/>
      </c>
      <c r="BZ181" s="49" t="str">
        <f t="shared" si="141"/>
        <v/>
      </c>
      <c r="CA181" s="49" t="str">
        <f t="shared" si="141"/>
        <v/>
      </c>
      <c r="CB181" s="49" t="str">
        <f t="shared" si="140"/>
        <v/>
      </c>
      <c r="CC181" s="49" t="str">
        <f t="shared" si="140"/>
        <v/>
      </c>
      <c r="CD181" s="49" t="str">
        <f t="shared" si="140"/>
        <v/>
      </c>
      <c r="CE181" s="49" t="str">
        <f t="shared" si="140"/>
        <v/>
      </c>
      <c r="CF181" s="49" t="str">
        <f t="shared" si="140"/>
        <v/>
      </c>
      <c r="CG181" s="49" t="str">
        <f t="shared" si="140"/>
        <v/>
      </c>
      <c r="CH181" s="49" t="str">
        <f t="shared" si="150"/>
        <v/>
      </c>
      <c r="CI181" s="49" t="str">
        <f t="shared" si="150"/>
        <v/>
      </c>
      <c r="CJ181" s="49" t="str">
        <f t="shared" si="150"/>
        <v/>
      </c>
      <c r="CK181" s="49" t="str">
        <f t="shared" si="150"/>
        <v/>
      </c>
      <c r="CL181" s="49" t="str">
        <f t="shared" si="116"/>
        <v/>
      </c>
      <c r="CM181" s="3"/>
      <c r="CN181" s="49" t="str">
        <f t="shared" si="144"/>
        <v/>
      </c>
      <c r="CO181" s="49" t="str">
        <f t="shared" si="144"/>
        <v/>
      </c>
      <c r="CP181" s="49" t="str">
        <f t="shared" si="144"/>
        <v/>
      </c>
      <c r="CQ181" s="49" t="str">
        <f t="shared" si="144"/>
        <v/>
      </c>
      <c r="CR181" s="49" t="str">
        <f t="shared" si="144"/>
        <v/>
      </c>
      <c r="CS181" s="49" t="str">
        <f t="shared" si="144"/>
        <v/>
      </c>
      <c r="CT181" s="49" t="str">
        <f t="shared" si="144"/>
        <v/>
      </c>
      <c r="CU181" s="49" t="str">
        <f t="shared" si="144"/>
        <v/>
      </c>
      <c r="CW181" s="49" t="str">
        <f t="shared" si="131"/>
        <v/>
      </c>
      <c r="CX181" s="49" t="str">
        <f t="shared" si="131"/>
        <v/>
      </c>
      <c r="CY181" s="49" t="str">
        <f t="shared" si="131"/>
        <v/>
      </c>
      <c r="CZ181" s="49" t="str">
        <f t="shared" si="130"/>
        <v/>
      </c>
      <c r="DA181" s="49" t="str">
        <f t="shared" si="130"/>
        <v/>
      </c>
      <c r="DB181" s="49" t="str">
        <f t="shared" si="130"/>
        <v/>
      </c>
      <c r="DC181" s="49" t="str">
        <f t="shared" si="130"/>
        <v/>
      </c>
      <c r="DD181" s="49" t="str">
        <f t="shared" si="130"/>
        <v/>
      </c>
      <c r="DE181" s="52" t="str">
        <f t="shared" si="117"/>
        <v/>
      </c>
      <c r="DG181" s="49" t="str">
        <f t="shared" si="145"/>
        <v/>
      </c>
      <c r="DH181" s="49" t="str">
        <f t="shared" si="145"/>
        <v/>
      </c>
      <c r="DI181" s="49" t="str">
        <f t="shared" si="145"/>
        <v/>
      </c>
      <c r="DK181" s="49" t="str">
        <f t="shared" si="118"/>
        <v/>
      </c>
      <c r="DL181" s="49" t="str">
        <f t="shared" si="118"/>
        <v/>
      </c>
      <c r="DM181" s="49" t="str">
        <f t="shared" si="118"/>
        <v/>
      </c>
      <c r="DN181" s="57" t="str">
        <f t="shared" si="119"/>
        <v/>
      </c>
      <c r="DP181" s="49" t="str">
        <f t="shared" si="146"/>
        <v/>
      </c>
      <c r="DQ181" s="49" t="str">
        <f t="shared" si="146"/>
        <v/>
      </c>
      <c r="DR181" s="49" t="str">
        <f t="shared" si="146"/>
        <v/>
      </c>
      <c r="DS181" s="49" t="str">
        <f t="shared" si="146"/>
        <v/>
      </c>
      <c r="DU181" s="49" t="str">
        <f t="shared" si="138"/>
        <v/>
      </c>
      <c r="DV181" s="49" t="str">
        <f t="shared" si="138"/>
        <v/>
      </c>
      <c r="DW181" s="49" t="str">
        <f t="shared" si="138"/>
        <v/>
      </c>
      <c r="DX181" s="49" t="str">
        <f t="shared" si="132"/>
        <v/>
      </c>
      <c r="DY181" s="57" t="str">
        <f t="shared" si="127"/>
        <v/>
      </c>
      <c r="EA181" s="49" t="str">
        <f t="shared" si="147"/>
        <v/>
      </c>
      <c r="EB181" s="49" t="str">
        <f t="shared" si="147"/>
        <v/>
      </c>
      <c r="EC181" s="49" t="str">
        <f t="shared" si="147"/>
        <v/>
      </c>
      <c r="ED181" s="49" t="str">
        <f t="shared" si="147"/>
        <v/>
      </c>
      <c r="EE181" s="49" t="str">
        <f t="shared" si="147"/>
        <v/>
      </c>
      <c r="EG181" s="49" t="str">
        <f t="shared" si="120"/>
        <v/>
      </c>
      <c r="EH181" s="49" t="str">
        <f t="shared" si="120"/>
        <v/>
      </c>
      <c r="EI181" s="49" t="str">
        <f t="shared" si="120"/>
        <v/>
      </c>
      <c r="EJ181" s="49" t="str">
        <f t="shared" si="120"/>
        <v/>
      </c>
      <c r="EK181" s="49" t="str">
        <f t="shared" si="120"/>
        <v/>
      </c>
      <c r="EL181" s="57" t="str">
        <f t="shared" si="129"/>
        <v/>
      </c>
    </row>
    <row r="182" spans="1:142" ht="15" customHeight="1">
      <c r="A182" s="699"/>
      <c r="B182" s="702"/>
      <c r="C182" s="702"/>
      <c r="D182" s="722"/>
      <c r="E182" s="722"/>
      <c r="F182" s="722"/>
      <c r="G182" s="722"/>
      <c r="H182" s="722"/>
      <c r="I182" s="722"/>
      <c r="J182" s="722"/>
      <c r="K182" s="722"/>
      <c r="L182" s="722"/>
      <c r="M182" s="722"/>
      <c r="N182" s="722"/>
      <c r="O182" s="722"/>
      <c r="P182" s="722"/>
      <c r="Q182" s="722"/>
      <c r="R182" s="722"/>
      <c r="S182" s="722"/>
      <c r="T182" s="722"/>
      <c r="U182" s="722"/>
      <c r="V182" s="722"/>
      <c r="W182" s="722"/>
      <c r="X182" s="722"/>
      <c r="Y182" s="722"/>
      <c r="Z182" s="722"/>
      <c r="AA182" s="722"/>
      <c r="AB182" s="722"/>
      <c r="AC182" s="722"/>
      <c r="AD182" s="722"/>
      <c r="AE182" s="722"/>
      <c r="AF182" s="722"/>
      <c r="AG182" s="722"/>
      <c r="AH182" s="722"/>
      <c r="AI182" s="722"/>
      <c r="AJ182" s="722"/>
      <c r="AK182" s="722"/>
      <c r="AL182" s="722"/>
      <c r="AM182" s="722"/>
      <c r="AN182" s="722"/>
      <c r="AO182" s="722"/>
      <c r="AP182" s="215" t="s">
        <v>30</v>
      </c>
      <c r="AQ182" s="290" t="str">
        <f t="shared" si="114"/>
        <v/>
      </c>
      <c r="AR182" s="215" t="str">
        <f t="shared" si="121"/>
        <v/>
      </c>
      <c r="AS182" s="3"/>
      <c r="AT182" s="49" t="str">
        <f t="shared" ref="AT182:AZ197" si="151">IF(OR(ISBLANK($B182),N(AT$67)=0,N($AP$66)=0),"",IF(OR(COUNTIFS($D182:$AO182,"ABS",$D446:$AO446,AT$68)=AS$332,COUNTIFS($D182:$AO182,"ABS",$D446:$AO446,AT$68)=AS$332,COUNTIFS($D182:$AO182,"ABS",$D446:$AO446,AT$68)=AS$332,COUNTIFS($D182:$AO182,"ABS",$D446:$AO446,AT$68)=AS$332),"ABS",ROUND(MMULT($D446:$AO446,AS$333:AS$370),2)))</f>
        <v/>
      </c>
      <c r="AU182" s="49" t="str">
        <f t="shared" si="151"/>
        <v/>
      </c>
      <c r="AV182" s="49" t="str">
        <f t="shared" si="151"/>
        <v/>
      </c>
      <c r="AW182" s="49" t="str">
        <f t="shared" si="151"/>
        <v/>
      </c>
      <c r="AX182" s="49" t="str">
        <f t="shared" si="151"/>
        <v/>
      </c>
      <c r="AY182" s="49" t="str">
        <f t="shared" si="151"/>
        <v/>
      </c>
      <c r="AZ182" s="49" t="str">
        <f t="shared" si="151"/>
        <v/>
      </c>
      <c r="BA182" s="42"/>
      <c r="BB182" s="49" t="str">
        <f t="shared" si="149"/>
        <v/>
      </c>
      <c r="BC182" s="49" t="str">
        <f t="shared" si="149"/>
        <v/>
      </c>
      <c r="BD182" s="49" t="str">
        <f t="shared" si="149"/>
        <v/>
      </c>
      <c r="BE182" s="49" t="str">
        <f t="shared" si="149"/>
        <v/>
      </c>
      <c r="BF182" s="49" t="str">
        <f t="shared" si="149"/>
        <v/>
      </c>
      <c r="BG182" s="49" t="str">
        <f t="shared" si="149"/>
        <v/>
      </c>
      <c r="BH182" s="49" t="str">
        <f t="shared" si="148"/>
        <v/>
      </c>
      <c r="BI182" s="49" t="str">
        <f t="shared" si="115"/>
        <v/>
      </c>
      <c r="BJ182" s="3"/>
      <c r="BK182" s="49" t="str">
        <f t="shared" ref="BK182:BW197" si="152">IF(OR(ISBLANK($B182),N(BK$67)=0,N($AP$66)=0),"",IF(OR(COUNTIFS($D182:$AO182,"ABS",$D446:$AO446,BK$68)=AZ$332,COUNTIFS($D182:$AO182,"ABS",$D446:$AO446,BK$68)=AZ$332,COUNTIFS($D182:$AO182,"ABS",$D446:$AO446,BK$68)=AZ$332,COUNTIFS($D182:$AO182,"ABS",$D446:$AO446,BK$68)=AZ$332),"ABS",ROUND(MMULT($D446:$AO446,AZ$333:AZ$370),2)))</f>
        <v/>
      </c>
      <c r="BL182" s="49" t="str">
        <f t="shared" si="152"/>
        <v/>
      </c>
      <c r="BM182" s="49" t="str">
        <f t="shared" si="152"/>
        <v/>
      </c>
      <c r="BN182" s="49" t="str">
        <f t="shared" si="152"/>
        <v/>
      </c>
      <c r="BO182" s="49" t="str">
        <f t="shared" si="152"/>
        <v/>
      </c>
      <c r="BP182" s="49" t="str">
        <f t="shared" si="152"/>
        <v/>
      </c>
      <c r="BQ182" s="49" t="str">
        <f t="shared" si="152"/>
        <v/>
      </c>
      <c r="BR182" s="49" t="str">
        <f t="shared" si="152"/>
        <v/>
      </c>
      <c r="BS182" s="49" t="str">
        <f t="shared" si="152"/>
        <v/>
      </c>
      <c r="BT182" s="49" t="str">
        <f t="shared" si="152"/>
        <v/>
      </c>
      <c r="BU182" s="49" t="str">
        <f t="shared" si="152"/>
        <v/>
      </c>
      <c r="BV182" s="49" t="str">
        <f t="shared" si="152"/>
        <v/>
      </c>
      <c r="BW182" s="49" t="str">
        <f t="shared" si="152"/>
        <v/>
      </c>
      <c r="BY182" s="49" t="str">
        <f t="shared" si="141"/>
        <v/>
      </c>
      <c r="BZ182" s="49" t="str">
        <f t="shared" si="141"/>
        <v/>
      </c>
      <c r="CA182" s="49" t="str">
        <f t="shared" si="141"/>
        <v/>
      </c>
      <c r="CB182" s="49" t="str">
        <f t="shared" si="140"/>
        <v/>
      </c>
      <c r="CC182" s="49" t="str">
        <f t="shared" si="140"/>
        <v/>
      </c>
      <c r="CD182" s="49" t="str">
        <f t="shared" si="140"/>
        <v/>
      </c>
      <c r="CE182" s="49" t="str">
        <f t="shared" si="140"/>
        <v/>
      </c>
      <c r="CF182" s="49" t="str">
        <f t="shared" si="140"/>
        <v/>
      </c>
      <c r="CG182" s="49" t="str">
        <f t="shared" si="140"/>
        <v/>
      </c>
      <c r="CH182" s="49" t="str">
        <f t="shared" si="150"/>
        <v/>
      </c>
      <c r="CI182" s="49" t="str">
        <f t="shared" si="150"/>
        <v/>
      </c>
      <c r="CJ182" s="49" t="str">
        <f t="shared" si="150"/>
        <v/>
      </c>
      <c r="CK182" s="49" t="str">
        <f t="shared" si="150"/>
        <v/>
      </c>
      <c r="CL182" s="49" t="str">
        <f t="shared" si="116"/>
        <v/>
      </c>
      <c r="CM182" s="3"/>
      <c r="CN182" s="49" t="str">
        <f t="shared" ref="CN182:CU197" si="153">IF(OR(ISBLANK($B182),N(CN$67)=0,N($AP$66)=0),"",IF(OR(COUNTIFS($D182:$AO182,"ABS",$D446:$AO446,CN$68)=BL$332,COUNTIFS($D182:$AO182,"ABS",$D446:$AO446,CN$68)=BL$332,COUNTIFS($D182:$AO182,"ABS",$D446:$AO446,CN$68)=BL$332,COUNTIFS($D182:$AO182,"ABS",$D446:$AO446,CN$68)=BL$332),"ABS",ROUND(MMULT($D446:$AO446,BL$333:BL$370),2)))</f>
        <v/>
      </c>
      <c r="CO182" s="49" t="str">
        <f t="shared" si="153"/>
        <v/>
      </c>
      <c r="CP182" s="49" t="str">
        <f t="shared" si="153"/>
        <v/>
      </c>
      <c r="CQ182" s="49" t="str">
        <f t="shared" si="153"/>
        <v/>
      </c>
      <c r="CR182" s="49" t="str">
        <f t="shared" si="153"/>
        <v/>
      </c>
      <c r="CS182" s="49" t="str">
        <f t="shared" si="153"/>
        <v/>
      </c>
      <c r="CT182" s="49" t="str">
        <f t="shared" si="153"/>
        <v/>
      </c>
      <c r="CU182" s="49" t="str">
        <f t="shared" si="153"/>
        <v/>
      </c>
      <c r="CW182" s="49" t="str">
        <f t="shared" si="131"/>
        <v/>
      </c>
      <c r="CX182" s="49" t="str">
        <f t="shared" si="131"/>
        <v/>
      </c>
      <c r="CY182" s="49" t="str">
        <f t="shared" si="131"/>
        <v/>
      </c>
      <c r="CZ182" s="49" t="str">
        <f t="shared" si="130"/>
        <v/>
      </c>
      <c r="DA182" s="49" t="str">
        <f t="shared" si="130"/>
        <v/>
      </c>
      <c r="DB182" s="49" t="str">
        <f t="shared" si="130"/>
        <v/>
      </c>
      <c r="DC182" s="49" t="str">
        <f t="shared" si="130"/>
        <v/>
      </c>
      <c r="DD182" s="49" t="str">
        <f t="shared" si="130"/>
        <v/>
      </c>
      <c r="DE182" s="52" t="str">
        <f t="shared" si="117"/>
        <v/>
      </c>
      <c r="DG182" s="49" t="str">
        <f t="shared" ref="DG182:DI197" si="154">IF(OR(ISBLANK($B182),N(DG$67)=0,N($AP$66)=0),"",IF(OR(COUNTIFS($D182:$AO182,"ABS",$D446:$AO446,DG$68)=BT$332,COUNTIFS($D182:$AO182,"ABS",$D446:$AO446,DG$68)=BT$332,COUNTIFS($D182:$AO182,"ABS",$D446:$AO446,DG$68)=BT$332,COUNTIFS($D182:$AO182,"ABS",$D446:$AO446,DG$68)=BT$332),"ABS",ROUND(MMULT($D446:$AO446,BT$333:BT$370),2)))</f>
        <v/>
      </c>
      <c r="DH182" s="49" t="str">
        <f t="shared" si="154"/>
        <v/>
      </c>
      <c r="DI182" s="49" t="str">
        <f t="shared" si="154"/>
        <v/>
      </c>
      <c r="DK182" s="49" t="str">
        <f t="shared" si="118"/>
        <v/>
      </c>
      <c r="DL182" s="49" t="str">
        <f t="shared" si="118"/>
        <v/>
      </c>
      <c r="DM182" s="49" t="str">
        <f t="shared" si="118"/>
        <v/>
      </c>
      <c r="DN182" s="57" t="str">
        <f t="shared" si="119"/>
        <v/>
      </c>
      <c r="DP182" s="49" t="str">
        <f t="shared" ref="DP182:DS197" si="155">IF(OR(ISBLANK($B182),N(DP$67)=0,N($AP$66)=0),"",IF(OR(COUNTIFS($D182:$AO182,"ABS",$D446:$AO446,DP$68)=BW$332,COUNTIFS($D182:$AO182,"ABS",$D446:$AO446,DP$68)=BW$332,COUNTIFS($D182:$AO182,"ABS",$D446:$AO446,DP$68)=BW$332,COUNTIFS($D182:$AO182,"ABS",$D446:$AO446,DP$68)=BW$332),"ABS",ROUND(MMULT($D446:$AO446,BW$333:BW$370),2)))</f>
        <v/>
      </c>
      <c r="DQ182" s="49" t="str">
        <f t="shared" si="155"/>
        <v/>
      </c>
      <c r="DR182" s="49" t="str">
        <f t="shared" si="155"/>
        <v/>
      </c>
      <c r="DS182" s="49" t="str">
        <f t="shared" si="155"/>
        <v/>
      </c>
      <c r="DU182" s="49" t="str">
        <f t="shared" si="138"/>
        <v/>
      </c>
      <c r="DV182" s="49" t="str">
        <f t="shared" si="138"/>
        <v/>
      </c>
      <c r="DW182" s="49" t="str">
        <f t="shared" si="138"/>
        <v/>
      </c>
      <c r="DX182" s="49" t="str">
        <f t="shared" si="132"/>
        <v/>
      </c>
      <c r="DY182" s="57" t="str">
        <f t="shared" si="127"/>
        <v/>
      </c>
      <c r="EA182" s="49" t="str">
        <f t="shared" ref="EA182:EE197" si="156">IF(OR(ISBLANK($B182),N(EA$67)=0,N($AP$66)=0),"",IF(OR(COUNTIFS($D182:$AO182,"ABS",$D446:$AO446,EA$68)=CA$332,COUNTIFS($D182:$AO182,"ABS",$D446:$AO446,EA$68)=CA$332,COUNTIFS($D182:$AO182,"ABS",$D446:$AO446,EA$68)=CA$332,COUNTIFS($D182:$AO182,"ABS",$D446:$AO446,EA$68)=CA$332),"ABS",ROUND(MMULT($D446:$AO446,CA$333:CA$370),2)))</f>
        <v/>
      </c>
      <c r="EB182" s="49" t="str">
        <f t="shared" si="156"/>
        <v/>
      </c>
      <c r="EC182" s="49" t="str">
        <f t="shared" si="156"/>
        <v/>
      </c>
      <c r="ED182" s="49" t="str">
        <f t="shared" si="156"/>
        <v/>
      </c>
      <c r="EE182" s="49" t="str">
        <f t="shared" si="156"/>
        <v/>
      </c>
      <c r="EG182" s="49" t="str">
        <f t="shared" si="120"/>
        <v/>
      </c>
      <c r="EH182" s="49" t="str">
        <f t="shared" si="120"/>
        <v/>
      </c>
      <c r="EI182" s="49" t="str">
        <f t="shared" si="120"/>
        <v/>
      </c>
      <c r="EJ182" s="49" t="str">
        <f t="shared" si="120"/>
        <v/>
      </c>
      <c r="EK182" s="49" t="str">
        <f t="shared" si="120"/>
        <v/>
      </c>
      <c r="EL182" s="57" t="str">
        <f t="shared" si="129"/>
        <v/>
      </c>
    </row>
    <row r="183" spans="1:142" ht="15" customHeight="1">
      <c r="A183" s="699"/>
      <c r="B183" s="702"/>
      <c r="C183" s="702"/>
      <c r="D183" s="722"/>
      <c r="E183" s="722"/>
      <c r="F183" s="722"/>
      <c r="G183" s="722"/>
      <c r="H183" s="722"/>
      <c r="I183" s="722"/>
      <c r="J183" s="722"/>
      <c r="K183" s="722"/>
      <c r="L183" s="722"/>
      <c r="M183" s="722"/>
      <c r="N183" s="722"/>
      <c r="O183" s="722"/>
      <c r="P183" s="722"/>
      <c r="Q183" s="722"/>
      <c r="R183" s="722"/>
      <c r="S183" s="722"/>
      <c r="T183" s="722"/>
      <c r="U183" s="722"/>
      <c r="V183" s="722"/>
      <c r="W183" s="722"/>
      <c r="X183" s="722"/>
      <c r="Y183" s="722"/>
      <c r="Z183" s="722"/>
      <c r="AA183" s="722"/>
      <c r="AB183" s="722"/>
      <c r="AC183" s="722"/>
      <c r="AD183" s="722"/>
      <c r="AE183" s="722"/>
      <c r="AF183" s="722"/>
      <c r="AG183" s="722"/>
      <c r="AH183" s="722"/>
      <c r="AI183" s="722"/>
      <c r="AJ183" s="722"/>
      <c r="AK183" s="722"/>
      <c r="AL183" s="722"/>
      <c r="AM183" s="722"/>
      <c r="AN183" s="722"/>
      <c r="AO183" s="722"/>
      <c r="AP183" s="215" t="s">
        <v>30</v>
      </c>
      <c r="AQ183" s="290" t="str">
        <f t="shared" si="114"/>
        <v/>
      </c>
      <c r="AR183" s="215" t="str">
        <f t="shared" si="121"/>
        <v/>
      </c>
      <c r="AS183" s="3"/>
      <c r="AT183" s="49" t="str">
        <f t="shared" si="151"/>
        <v/>
      </c>
      <c r="AU183" s="49" t="str">
        <f t="shared" si="151"/>
        <v/>
      </c>
      <c r="AV183" s="49" t="str">
        <f t="shared" si="151"/>
        <v/>
      </c>
      <c r="AW183" s="49" t="str">
        <f t="shared" si="151"/>
        <v/>
      </c>
      <c r="AX183" s="49" t="str">
        <f t="shared" si="151"/>
        <v/>
      </c>
      <c r="AY183" s="49" t="str">
        <f t="shared" si="151"/>
        <v/>
      </c>
      <c r="AZ183" s="49" t="str">
        <f t="shared" si="151"/>
        <v/>
      </c>
      <c r="BA183" s="42"/>
      <c r="BB183" s="49" t="str">
        <f t="shared" si="149"/>
        <v/>
      </c>
      <c r="BC183" s="49" t="str">
        <f t="shared" si="149"/>
        <v/>
      </c>
      <c r="BD183" s="49" t="str">
        <f t="shared" si="149"/>
        <v/>
      </c>
      <c r="BE183" s="49" t="str">
        <f t="shared" si="149"/>
        <v/>
      </c>
      <c r="BF183" s="49" t="str">
        <f t="shared" si="149"/>
        <v/>
      </c>
      <c r="BG183" s="49" t="str">
        <f t="shared" si="149"/>
        <v/>
      </c>
      <c r="BH183" s="49" t="str">
        <f t="shared" si="148"/>
        <v/>
      </c>
      <c r="BI183" s="49" t="str">
        <f t="shared" si="115"/>
        <v/>
      </c>
      <c r="BJ183" s="3"/>
      <c r="BK183" s="49" t="str">
        <f t="shared" si="152"/>
        <v/>
      </c>
      <c r="BL183" s="49" t="str">
        <f t="shared" si="152"/>
        <v/>
      </c>
      <c r="BM183" s="49" t="str">
        <f t="shared" si="152"/>
        <v/>
      </c>
      <c r="BN183" s="49" t="str">
        <f t="shared" si="152"/>
        <v/>
      </c>
      <c r="BO183" s="49" t="str">
        <f t="shared" si="152"/>
        <v/>
      </c>
      <c r="BP183" s="49" t="str">
        <f t="shared" si="152"/>
        <v/>
      </c>
      <c r="BQ183" s="49" t="str">
        <f t="shared" si="152"/>
        <v/>
      </c>
      <c r="BR183" s="49" t="str">
        <f t="shared" si="152"/>
        <v/>
      </c>
      <c r="BS183" s="49" t="str">
        <f t="shared" si="152"/>
        <v/>
      </c>
      <c r="BT183" s="49" t="str">
        <f t="shared" si="152"/>
        <v/>
      </c>
      <c r="BU183" s="49" t="str">
        <f t="shared" si="152"/>
        <v/>
      </c>
      <c r="BV183" s="49" t="str">
        <f t="shared" si="152"/>
        <v/>
      </c>
      <c r="BW183" s="49" t="str">
        <f t="shared" si="152"/>
        <v/>
      </c>
      <c r="BY183" s="49" t="str">
        <f t="shared" si="141"/>
        <v/>
      </c>
      <c r="BZ183" s="49" t="str">
        <f t="shared" si="141"/>
        <v/>
      </c>
      <c r="CA183" s="49" t="str">
        <f t="shared" si="141"/>
        <v/>
      </c>
      <c r="CB183" s="49" t="str">
        <f t="shared" si="140"/>
        <v/>
      </c>
      <c r="CC183" s="49" t="str">
        <f t="shared" si="140"/>
        <v/>
      </c>
      <c r="CD183" s="49" t="str">
        <f t="shared" si="140"/>
        <v/>
      </c>
      <c r="CE183" s="49" t="str">
        <f t="shared" si="140"/>
        <v/>
      </c>
      <c r="CF183" s="49" t="str">
        <f t="shared" si="140"/>
        <v/>
      </c>
      <c r="CG183" s="49" t="str">
        <f t="shared" si="140"/>
        <v/>
      </c>
      <c r="CH183" s="49" t="str">
        <f t="shared" si="150"/>
        <v/>
      </c>
      <c r="CI183" s="49" t="str">
        <f t="shared" si="150"/>
        <v/>
      </c>
      <c r="CJ183" s="49" t="str">
        <f t="shared" si="150"/>
        <v/>
      </c>
      <c r="CK183" s="49" t="str">
        <f t="shared" si="150"/>
        <v/>
      </c>
      <c r="CL183" s="49" t="str">
        <f t="shared" si="116"/>
        <v/>
      </c>
      <c r="CM183" s="3"/>
      <c r="CN183" s="49" t="str">
        <f t="shared" si="153"/>
        <v/>
      </c>
      <c r="CO183" s="49" t="str">
        <f t="shared" si="153"/>
        <v/>
      </c>
      <c r="CP183" s="49" t="str">
        <f t="shared" si="153"/>
        <v/>
      </c>
      <c r="CQ183" s="49" t="str">
        <f t="shared" si="153"/>
        <v/>
      </c>
      <c r="CR183" s="49" t="str">
        <f t="shared" si="153"/>
        <v/>
      </c>
      <c r="CS183" s="49" t="str">
        <f t="shared" si="153"/>
        <v/>
      </c>
      <c r="CT183" s="49" t="str">
        <f t="shared" si="153"/>
        <v/>
      </c>
      <c r="CU183" s="49" t="str">
        <f t="shared" si="153"/>
        <v/>
      </c>
      <c r="CW183" s="49" t="str">
        <f t="shared" si="131"/>
        <v/>
      </c>
      <c r="CX183" s="49" t="str">
        <f t="shared" si="131"/>
        <v/>
      </c>
      <c r="CY183" s="49" t="str">
        <f t="shared" si="131"/>
        <v/>
      </c>
      <c r="CZ183" s="49" t="str">
        <f t="shared" si="130"/>
        <v/>
      </c>
      <c r="DA183" s="49" t="str">
        <f t="shared" si="130"/>
        <v/>
      </c>
      <c r="DB183" s="49" t="str">
        <f t="shared" si="130"/>
        <v/>
      </c>
      <c r="DC183" s="49" t="str">
        <f t="shared" si="130"/>
        <v/>
      </c>
      <c r="DD183" s="49" t="str">
        <f t="shared" si="130"/>
        <v/>
      </c>
      <c r="DE183" s="52" t="str">
        <f t="shared" si="117"/>
        <v/>
      </c>
      <c r="DG183" s="49" t="str">
        <f t="shared" si="154"/>
        <v/>
      </c>
      <c r="DH183" s="49" t="str">
        <f t="shared" si="154"/>
        <v/>
      </c>
      <c r="DI183" s="49" t="str">
        <f t="shared" si="154"/>
        <v/>
      </c>
      <c r="DK183" s="49" t="str">
        <f t="shared" si="118"/>
        <v/>
      </c>
      <c r="DL183" s="49" t="str">
        <f t="shared" si="118"/>
        <v/>
      </c>
      <c r="DM183" s="49" t="str">
        <f t="shared" si="118"/>
        <v/>
      </c>
      <c r="DN183" s="57" t="str">
        <f t="shared" si="119"/>
        <v/>
      </c>
      <c r="DP183" s="49" t="str">
        <f t="shared" si="155"/>
        <v/>
      </c>
      <c r="DQ183" s="49" t="str">
        <f t="shared" si="155"/>
        <v/>
      </c>
      <c r="DR183" s="49" t="str">
        <f t="shared" si="155"/>
        <v/>
      </c>
      <c r="DS183" s="49" t="str">
        <f t="shared" si="155"/>
        <v/>
      </c>
      <c r="DU183" s="49" t="str">
        <f t="shared" si="138"/>
        <v/>
      </c>
      <c r="DV183" s="49" t="str">
        <f t="shared" si="138"/>
        <v/>
      </c>
      <c r="DW183" s="49" t="str">
        <f t="shared" si="138"/>
        <v/>
      </c>
      <c r="DX183" s="49" t="str">
        <f t="shared" si="132"/>
        <v/>
      </c>
      <c r="DY183" s="57" t="str">
        <f t="shared" si="127"/>
        <v/>
      </c>
      <c r="EA183" s="49" t="str">
        <f t="shared" si="156"/>
        <v/>
      </c>
      <c r="EB183" s="49" t="str">
        <f t="shared" si="156"/>
        <v/>
      </c>
      <c r="EC183" s="49" t="str">
        <f t="shared" si="156"/>
        <v/>
      </c>
      <c r="ED183" s="49" t="str">
        <f t="shared" si="156"/>
        <v/>
      </c>
      <c r="EE183" s="49" t="str">
        <f t="shared" si="156"/>
        <v/>
      </c>
      <c r="EG183" s="49" t="str">
        <f t="shared" si="120"/>
        <v/>
      </c>
      <c r="EH183" s="49" t="str">
        <f t="shared" si="120"/>
        <v/>
      </c>
      <c r="EI183" s="49" t="str">
        <f t="shared" si="120"/>
        <v/>
      </c>
      <c r="EJ183" s="49" t="str">
        <f t="shared" si="120"/>
        <v/>
      </c>
      <c r="EK183" s="49" t="str">
        <f t="shared" si="120"/>
        <v/>
      </c>
      <c r="EL183" s="57" t="str">
        <f t="shared" si="129"/>
        <v/>
      </c>
    </row>
    <row r="184" spans="1:142" ht="15" customHeight="1">
      <c r="A184" s="699"/>
      <c r="B184" s="702"/>
      <c r="C184" s="702"/>
      <c r="D184" s="722"/>
      <c r="E184" s="722"/>
      <c r="F184" s="722"/>
      <c r="G184" s="722"/>
      <c r="H184" s="722"/>
      <c r="I184" s="722"/>
      <c r="J184" s="722"/>
      <c r="K184" s="722"/>
      <c r="L184" s="722"/>
      <c r="M184" s="722"/>
      <c r="N184" s="722"/>
      <c r="O184" s="722"/>
      <c r="P184" s="722"/>
      <c r="Q184" s="722"/>
      <c r="R184" s="722"/>
      <c r="S184" s="722"/>
      <c r="T184" s="722"/>
      <c r="U184" s="722"/>
      <c r="V184" s="722"/>
      <c r="W184" s="722"/>
      <c r="X184" s="722"/>
      <c r="Y184" s="722"/>
      <c r="Z184" s="722"/>
      <c r="AA184" s="722"/>
      <c r="AB184" s="722"/>
      <c r="AC184" s="722"/>
      <c r="AD184" s="722"/>
      <c r="AE184" s="722"/>
      <c r="AF184" s="722"/>
      <c r="AG184" s="722"/>
      <c r="AH184" s="722"/>
      <c r="AI184" s="722"/>
      <c r="AJ184" s="722"/>
      <c r="AK184" s="722"/>
      <c r="AL184" s="722"/>
      <c r="AM184" s="722"/>
      <c r="AN184" s="722"/>
      <c r="AO184" s="722"/>
      <c r="AP184" s="215" t="s">
        <v>30</v>
      </c>
      <c r="AQ184" s="290" t="str">
        <f t="shared" si="114"/>
        <v/>
      </c>
      <c r="AR184" s="215" t="str">
        <f t="shared" si="121"/>
        <v/>
      </c>
      <c r="AS184" s="3"/>
      <c r="AT184" s="49" t="str">
        <f t="shared" si="151"/>
        <v/>
      </c>
      <c r="AU184" s="49" t="str">
        <f t="shared" si="151"/>
        <v/>
      </c>
      <c r="AV184" s="49" t="str">
        <f t="shared" si="151"/>
        <v/>
      </c>
      <c r="AW184" s="49" t="str">
        <f t="shared" si="151"/>
        <v/>
      </c>
      <c r="AX184" s="49" t="str">
        <f t="shared" si="151"/>
        <v/>
      </c>
      <c r="AY184" s="49" t="str">
        <f t="shared" si="151"/>
        <v/>
      </c>
      <c r="AZ184" s="49" t="str">
        <f t="shared" si="151"/>
        <v/>
      </c>
      <c r="BA184" s="42"/>
      <c r="BB184" s="49" t="str">
        <f t="shared" si="149"/>
        <v/>
      </c>
      <c r="BC184" s="49" t="str">
        <f t="shared" si="149"/>
        <v/>
      </c>
      <c r="BD184" s="49" t="str">
        <f t="shared" si="149"/>
        <v/>
      </c>
      <c r="BE184" s="49" t="str">
        <f t="shared" si="149"/>
        <v/>
      </c>
      <c r="BF184" s="49" t="str">
        <f t="shared" si="149"/>
        <v/>
      </c>
      <c r="BG184" s="49" t="str">
        <f t="shared" si="149"/>
        <v/>
      </c>
      <c r="BH184" s="49" t="str">
        <f t="shared" si="148"/>
        <v/>
      </c>
      <c r="BI184" s="49" t="str">
        <f t="shared" si="115"/>
        <v/>
      </c>
      <c r="BJ184" s="3"/>
      <c r="BK184" s="49" t="str">
        <f t="shared" si="152"/>
        <v/>
      </c>
      <c r="BL184" s="49" t="str">
        <f t="shared" si="152"/>
        <v/>
      </c>
      <c r="BM184" s="49" t="str">
        <f t="shared" si="152"/>
        <v/>
      </c>
      <c r="BN184" s="49" t="str">
        <f t="shared" si="152"/>
        <v/>
      </c>
      <c r="BO184" s="49" t="str">
        <f t="shared" si="152"/>
        <v/>
      </c>
      <c r="BP184" s="49" t="str">
        <f t="shared" si="152"/>
        <v/>
      </c>
      <c r="BQ184" s="49" t="str">
        <f t="shared" si="152"/>
        <v/>
      </c>
      <c r="BR184" s="49" t="str">
        <f t="shared" si="152"/>
        <v/>
      </c>
      <c r="BS184" s="49" t="str">
        <f t="shared" si="152"/>
        <v/>
      </c>
      <c r="BT184" s="49" t="str">
        <f t="shared" si="152"/>
        <v/>
      </c>
      <c r="BU184" s="49" t="str">
        <f t="shared" si="152"/>
        <v/>
      </c>
      <c r="BV184" s="49" t="str">
        <f t="shared" si="152"/>
        <v/>
      </c>
      <c r="BW184" s="49" t="str">
        <f t="shared" si="152"/>
        <v/>
      </c>
      <c r="BY184" s="49" t="str">
        <f t="shared" si="141"/>
        <v/>
      </c>
      <c r="BZ184" s="49" t="str">
        <f t="shared" si="141"/>
        <v/>
      </c>
      <c r="CA184" s="49" t="str">
        <f t="shared" si="141"/>
        <v/>
      </c>
      <c r="CB184" s="49" t="str">
        <f t="shared" si="140"/>
        <v/>
      </c>
      <c r="CC184" s="49" t="str">
        <f t="shared" si="140"/>
        <v/>
      </c>
      <c r="CD184" s="49" t="str">
        <f t="shared" si="140"/>
        <v/>
      </c>
      <c r="CE184" s="49" t="str">
        <f t="shared" si="140"/>
        <v/>
      </c>
      <c r="CF184" s="49" t="str">
        <f t="shared" si="140"/>
        <v/>
      </c>
      <c r="CG184" s="49" t="str">
        <f t="shared" si="140"/>
        <v/>
      </c>
      <c r="CH184" s="49" t="str">
        <f t="shared" si="150"/>
        <v/>
      </c>
      <c r="CI184" s="49" t="str">
        <f t="shared" si="150"/>
        <v/>
      </c>
      <c r="CJ184" s="49" t="str">
        <f t="shared" si="150"/>
        <v/>
      </c>
      <c r="CK184" s="49" t="str">
        <f t="shared" si="150"/>
        <v/>
      </c>
      <c r="CL184" s="49" t="str">
        <f t="shared" si="116"/>
        <v/>
      </c>
      <c r="CM184" s="3"/>
      <c r="CN184" s="49" t="str">
        <f t="shared" si="153"/>
        <v/>
      </c>
      <c r="CO184" s="49" t="str">
        <f t="shared" si="153"/>
        <v/>
      </c>
      <c r="CP184" s="49" t="str">
        <f t="shared" si="153"/>
        <v/>
      </c>
      <c r="CQ184" s="49" t="str">
        <f t="shared" si="153"/>
        <v/>
      </c>
      <c r="CR184" s="49" t="str">
        <f t="shared" si="153"/>
        <v/>
      </c>
      <c r="CS184" s="49" t="str">
        <f t="shared" si="153"/>
        <v/>
      </c>
      <c r="CT184" s="49" t="str">
        <f t="shared" si="153"/>
        <v/>
      </c>
      <c r="CU184" s="49" t="str">
        <f t="shared" si="153"/>
        <v/>
      </c>
      <c r="CW184" s="49" t="str">
        <f t="shared" si="131"/>
        <v/>
      </c>
      <c r="CX184" s="49" t="str">
        <f t="shared" si="131"/>
        <v/>
      </c>
      <c r="CY184" s="49" t="str">
        <f t="shared" si="131"/>
        <v/>
      </c>
      <c r="CZ184" s="49" t="str">
        <f t="shared" si="130"/>
        <v/>
      </c>
      <c r="DA184" s="49" t="str">
        <f t="shared" si="130"/>
        <v/>
      </c>
      <c r="DB184" s="49" t="str">
        <f t="shared" si="130"/>
        <v/>
      </c>
      <c r="DC184" s="49" t="str">
        <f t="shared" si="130"/>
        <v/>
      </c>
      <c r="DD184" s="49" t="str">
        <f t="shared" si="130"/>
        <v/>
      </c>
      <c r="DE184" s="52" t="str">
        <f t="shared" si="117"/>
        <v/>
      </c>
      <c r="DG184" s="49" t="str">
        <f t="shared" si="154"/>
        <v/>
      </c>
      <c r="DH184" s="49" t="str">
        <f t="shared" si="154"/>
        <v/>
      </c>
      <c r="DI184" s="49" t="str">
        <f t="shared" si="154"/>
        <v/>
      </c>
      <c r="DK184" s="49" t="str">
        <f t="shared" si="118"/>
        <v/>
      </c>
      <c r="DL184" s="49" t="str">
        <f t="shared" si="118"/>
        <v/>
      </c>
      <c r="DM184" s="49" t="str">
        <f t="shared" si="118"/>
        <v/>
      </c>
      <c r="DN184" s="57" t="str">
        <f t="shared" si="119"/>
        <v/>
      </c>
      <c r="DP184" s="49" t="str">
        <f t="shared" si="155"/>
        <v/>
      </c>
      <c r="DQ184" s="49" t="str">
        <f t="shared" si="155"/>
        <v/>
      </c>
      <c r="DR184" s="49" t="str">
        <f t="shared" si="155"/>
        <v/>
      </c>
      <c r="DS184" s="49" t="str">
        <f t="shared" si="155"/>
        <v/>
      </c>
      <c r="DU184" s="49" t="str">
        <f t="shared" si="138"/>
        <v/>
      </c>
      <c r="DV184" s="49" t="str">
        <f t="shared" si="138"/>
        <v/>
      </c>
      <c r="DW184" s="49" t="str">
        <f t="shared" si="138"/>
        <v/>
      </c>
      <c r="DX184" s="49" t="str">
        <f t="shared" si="132"/>
        <v/>
      </c>
      <c r="DY184" s="57" t="str">
        <f t="shared" si="127"/>
        <v/>
      </c>
      <c r="EA184" s="49" t="str">
        <f t="shared" si="156"/>
        <v/>
      </c>
      <c r="EB184" s="49" t="str">
        <f t="shared" si="156"/>
        <v/>
      </c>
      <c r="EC184" s="49" t="str">
        <f t="shared" si="156"/>
        <v/>
      </c>
      <c r="ED184" s="49" t="str">
        <f t="shared" si="156"/>
        <v/>
      </c>
      <c r="EE184" s="49" t="str">
        <f t="shared" si="156"/>
        <v/>
      </c>
      <c r="EG184" s="49" t="str">
        <f t="shared" ref="EG184:EK234" si="157">IF(AND(ISBLANK($B184),ISBLANK($C184)),"",IF(AND(N(EA$67)&gt;0,EA184="ABS"),"ABS",IF(AND(N(EA$67)&gt;0,LEN(EA184)&gt;0),IF(ROUND(EA184/EA$67*100,0)&gt;=$J$8,"Yes","No"),"")))</f>
        <v/>
      </c>
      <c r="EH184" s="49" t="str">
        <f t="shared" si="157"/>
        <v/>
      </c>
      <c r="EI184" s="49" t="str">
        <f t="shared" si="157"/>
        <v/>
      </c>
      <c r="EJ184" s="49" t="str">
        <f t="shared" si="157"/>
        <v/>
      </c>
      <c r="EK184" s="49" t="str">
        <f t="shared" si="157"/>
        <v/>
      </c>
      <c r="EL184" s="57" t="str">
        <f t="shared" si="129"/>
        <v/>
      </c>
    </row>
    <row r="185" spans="1:142" ht="15" customHeight="1">
      <c r="A185" s="699"/>
      <c r="B185" s="702"/>
      <c r="C185" s="702"/>
      <c r="D185" s="722"/>
      <c r="E185" s="722"/>
      <c r="F185" s="722"/>
      <c r="G185" s="722"/>
      <c r="H185" s="722"/>
      <c r="I185" s="722"/>
      <c r="J185" s="722"/>
      <c r="K185" s="722"/>
      <c r="L185" s="722"/>
      <c r="M185" s="722"/>
      <c r="N185" s="722"/>
      <c r="O185" s="722"/>
      <c r="P185" s="722"/>
      <c r="Q185" s="722"/>
      <c r="R185" s="722"/>
      <c r="S185" s="722"/>
      <c r="T185" s="722"/>
      <c r="U185" s="722"/>
      <c r="V185" s="722"/>
      <c r="W185" s="722"/>
      <c r="X185" s="722"/>
      <c r="Y185" s="722"/>
      <c r="Z185" s="722"/>
      <c r="AA185" s="722"/>
      <c r="AB185" s="722"/>
      <c r="AC185" s="722"/>
      <c r="AD185" s="722"/>
      <c r="AE185" s="722"/>
      <c r="AF185" s="722"/>
      <c r="AG185" s="722"/>
      <c r="AH185" s="722"/>
      <c r="AI185" s="722"/>
      <c r="AJ185" s="722"/>
      <c r="AK185" s="722"/>
      <c r="AL185" s="722"/>
      <c r="AM185" s="722"/>
      <c r="AN185" s="722"/>
      <c r="AO185" s="722"/>
      <c r="AP185" s="215" t="s">
        <v>30</v>
      </c>
      <c r="AQ185" s="290" t="str">
        <f t="shared" si="114"/>
        <v/>
      </c>
      <c r="AR185" s="215" t="str">
        <f t="shared" si="121"/>
        <v/>
      </c>
      <c r="AS185" s="3"/>
      <c r="AT185" s="49" t="str">
        <f t="shared" si="151"/>
        <v/>
      </c>
      <c r="AU185" s="49" t="str">
        <f t="shared" si="151"/>
        <v/>
      </c>
      <c r="AV185" s="49" t="str">
        <f t="shared" si="151"/>
        <v/>
      </c>
      <c r="AW185" s="49" t="str">
        <f t="shared" si="151"/>
        <v/>
      </c>
      <c r="AX185" s="49" t="str">
        <f t="shared" si="151"/>
        <v/>
      </c>
      <c r="AY185" s="49" t="str">
        <f t="shared" si="151"/>
        <v/>
      </c>
      <c r="AZ185" s="49" t="str">
        <f t="shared" si="151"/>
        <v/>
      </c>
      <c r="BA185" s="42"/>
      <c r="BB185" s="49" t="str">
        <f t="shared" si="149"/>
        <v/>
      </c>
      <c r="BC185" s="49" t="str">
        <f t="shared" si="149"/>
        <v/>
      </c>
      <c r="BD185" s="49" t="str">
        <f t="shared" si="149"/>
        <v/>
      </c>
      <c r="BE185" s="49" t="str">
        <f t="shared" si="149"/>
        <v/>
      </c>
      <c r="BF185" s="49" t="str">
        <f t="shared" si="149"/>
        <v/>
      </c>
      <c r="BG185" s="49" t="str">
        <f t="shared" si="149"/>
        <v/>
      </c>
      <c r="BH185" s="49" t="str">
        <f t="shared" si="148"/>
        <v/>
      </c>
      <c r="BI185" s="49" t="str">
        <f t="shared" si="115"/>
        <v/>
      </c>
      <c r="BJ185" s="3"/>
      <c r="BK185" s="49" t="str">
        <f t="shared" si="152"/>
        <v/>
      </c>
      <c r="BL185" s="49" t="str">
        <f t="shared" si="152"/>
        <v/>
      </c>
      <c r="BM185" s="49" t="str">
        <f t="shared" si="152"/>
        <v/>
      </c>
      <c r="BN185" s="49" t="str">
        <f t="shared" si="152"/>
        <v/>
      </c>
      <c r="BO185" s="49" t="str">
        <f t="shared" si="152"/>
        <v/>
      </c>
      <c r="BP185" s="49" t="str">
        <f t="shared" si="152"/>
        <v/>
      </c>
      <c r="BQ185" s="49" t="str">
        <f t="shared" si="152"/>
        <v/>
      </c>
      <c r="BR185" s="49" t="str">
        <f t="shared" si="152"/>
        <v/>
      </c>
      <c r="BS185" s="49" t="str">
        <f t="shared" si="152"/>
        <v/>
      </c>
      <c r="BT185" s="49" t="str">
        <f t="shared" si="152"/>
        <v/>
      </c>
      <c r="BU185" s="49" t="str">
        <f t="shared" si="152"/>
        <v/>
      </c>
      <c r="BV185" s="49" t="str">
        <f t="shared" si="152"/>
        <v/>
      </c>
      <c r="BW185" s="49" t="str">
        <f t="shared" si="152"/>
        <v/>
      </c>
      <c r="BY185" s="49" t="str">
        <f t="shared" si="141"/>
        <v/>
      </c>
      <c r="BZ185" s="49" t="str">
        <f t="shared" si="141"/>
        <v/>
      </c>
      <c r="CA185" s="49" t="str">
        <f t="shared" si="141"/>
        <v/>
      </c>
      <c r="CB185" s="49" t="str">
        <f t="shared" si="140"/>
        <v/>
      </c>
      <c r="CC185" s="49" t="str">
        <f t="shared" si="140"/>
        <v/>
      </c>
      <c r="CD185" s="49" t="str">
        <f t="shared" si="140"/>
        <v/>
      </c>
      <c r="CE185" s="49" t="str">
        <f t="shared" si="140"/>
        <v/>
      </c>
      <c r="CF185" s="49" t="str">
        <f t="shared" si="140"/>
        <v/>
      </c>
      <c r="CG185" s="49" t="str">
        <f t="shared" si="140"/>
        <v/>
      </c>
      <c r="CH185" s="49" t="str">
        <f t="shared" si="150"/>
        <v/>
      </c>
      <c r="CI185" s="49" t="str">
        <f t="shared" si="150"/>
        <v/>
      </c>
      <c r="CJ185" s="49" t="str">
        <f t="shared" si="150"/>
        <v/>
      </c>
      <c r="CK185" s="49" t="str">
        <f t="shared" si="150"/>
        <v/>
      </c>
      <c r="CL185" s="49" t="str">
        <f t="shared" si="116"/>
        <v/>
      </c>
      <c r="CM185" s="3"/>
      <c r="CN185" s="49" t="str">
        <f t="shared" si="153"/>
        <v/>
      </c>
      <c r="CO185" s="49" t="str">
        <f t="shared" si="153"/>
        <v/>
      </c>
      <c r="CP185" s="49" t="str">
        <f t="shared" si="153"/>
        <v/>
      </c>
      <c r="CQ185" s="49" t="str">
        <f t="shared" si="153"/>
        <v/>
      </c>
      <c r="CR185" s="49" t="str">
        <f t="shared" si="153"/>
        <v/>
      </c>
      <c r="CS185" s="49" t="str">
        <f t="shared" si="153"/>
        <v/>
      </c>
      <c r="CT185" s="49" t="str">
        <f t="shared" si="153"/>
        <v/>
      </c>
      <c r="CU185" s="49" t="str">
        <f t="shared" si="153"/>
        <v/>
      </c>
      <c r="CW185" s="49" t="str">
        <f t="shared" si="131"/>
        <v/>
      </c>
      <c r="CX185" s="49" t="str">
        <f t="shared" si="131"/>
        <v/>
      </c>
      <c r="CY185" s="49" t="str">
        <f t="shared" si="131"/>
        <v/>
      </c>
      <c r="CZ185" s="49" t="str">
        <f t="shared" si="130"/>
        <v/>
      </c>
      <c r="DA185" s="49" t="str">
        <f t="shared" si="130"/>
        <v/>
      </c>
      <c r="DB185" s="49" t="str">
        <f t="shared" si="130"/>
        <v/>
      </c>
      <c r="DC185" s="49" t="str">
        <f t="shared" si="130"/>
        <v/>
      </c>
      <c r="DD185" s="49" t="str">
        <f t="shared" si="130"/>
        <v/>
      </c>
      <c r="DE185" s="52" t="str">
        <f t="shared" si="117"/>
        <v/>
      </c>
      <c r="DG185" s="49" t="str">
        <f t="shared" si="154"/>
        <v/>
      </c>
      <c r="DH185" s="49" t="str">
        <f t="shared" si="154"/>
        <v/>
      </c>
      <c r="DI185" s="49" t="str">
        <f t="shared" si="154"/>
        <v/>
      </c>
      <c r="DK185" s="49" t="str">
        <f t="shared" si="118"/>
        <v/>
      </c>
      <c r="DL185" s="49" t="str">
        <f t="shared" si="118"/>
        <v/>
      </c>
      <c r="DM185" s="49" t="str">
        <f t="shared" si="118"/>
        <v/>
      </c>
      <c r="DN185" s="57" t="str">
        <f t="shared" si="119"/>
        <v/>
      </c>
      <c r="DP185" s="49" t="str">
        <f t="shared" si="155"/>
        <v/>
      </c>
      <c r="DQ185" s="49" t="str">
        <f t="shared" si="155"/>
        <v/>
      </c>
      <c r="DR185" s="49" t="str">
        <f t="shared" si="155"/>
        <v/>
      </c>
      <c r="DS185" s="49" t="str">
        <f t="shared" si="155"/>
        <v/>
      </c>
      <c r="DU185" s="49" t="str">
        <f t="shared" si="138"/>
        <v/>
      </c>
      <c r="DV185" s="49" t="str">
        <f t="shared" si="138"/>
        <v/>
      </c>
      <c r="DW185" s="49" t="str">
        <f t="shared" si="138"/>
        <v/>
      </c>
      <c r="DX185" s="49" t="str">
        <f t="shared" si="132"/>
        <v/>
      </c>
      <c r="DY185" s="57" t="str">
        <f t="shared" si="127"/>
        <v/>
      </c>
      <c r="EA185" s="49" t="str">
        <f t="shared" si="156"/>
        <v/>
      </c>
      <c r="EB185" s="49" t="str">
        <f t="shared" si="156"/>
        <v/>
      </c>
      <c r="EC185" s="49" t="str">
        <f t="shared" si="156"/>
        <v/>
      </c>
      <c r="ED185" s="49" t="str">
        <f t="shared" si="156"/>
        <v/>
      </c>
      <c r="EE185" s="49" t="str">
        <f t="shared" si="156"/>
        <v/>
      </c>
      <c r="EG185" s="49" t="str">
        <f t="shared" si="157"/>
        <v/>
      </c>
      <c r="EH185" s="49" t="str">
        <f t="shared" si="157"/>
        <v/>
      </c>
      <c r="EI185" s="49" t="str">
        <f t="shared" si="157"/>
        <v/>
      </c>
      <c r="EJ185" s="49" t="str">
        <f t="shared" si="157"/>
        <v/>
      </c>
      <c r="EK185" s="49" t="str">
        <f t="shared" si="157"/>
        <v/>
      </c>
      <c r="EL185" s="57" t="str">
        <f t="shared" si="129"/>
        <v/>
      </c>
    </row>
    <row r="186" spans="1:142" ht="15" customHeight="1">
      <c r="A186" s="699"/>
      <c r="B186" s="702"/>
      <c r="C186" s="702"/>
      <c r="D186" s="722"/>
      <c r="E186" s="722"/>
      <c r="F186" s="722"/>
      <c r="G186" s="722"/>
      <c r="H186" s="722"/>
      <c r="I186" s="722"/>
      <c r="J186" s="722"/>
      <c r="K186" s="722"/>
      <c r="L186" s="722"/>
      <c r="M186" s="722"/>
      <c r="N186" s="722"/>
      <c r="O186" s="722"/>
      <c r="P186" s="722"/>
      <c r="Q186" s="722"/>
      <c r="R186" s="722"/>
      <c r="S186" s="722"/>
      <c r="T186" s="722"/>
      <c r="U186" s="722"/>
      <c r="V186" s="722"/>
      <c r="W186" s="722"/>
      <c r="X186" s="722"/>
      <c r="Y186" s="722"/>
      <c r="Z186" s="722"/>
      <c r="AA186" s="722"/>
      <c r="AB186" s="722"/>
      <c r="AC186" s="722"/>
      <c r="AD186" s="722"/>
      <c r="AE186" s="722"/>
      <c r="AF186" s="722"/>
      <c r="AG186" s="722"/>
      <c r="AH186" s="722"/>
      <c r="AI186" s="722"/>
      <c r="AJ186" s="722"/>
      <c r="AK186" s="722"/>
      <c r="AL186" s="722"/>
      <c r="AM186" s="722"/>
      <c r="AN186" s="722"/>
      <c r="AO186" s="722"/>
      <c r="AP186" s="215" t="s">
        <v>30</v>
      </c>
      <c r="AQ186" s="290" t="str">
        <f t="shared" si="114"/>
        <v/>
      </c>
      <c r="AR186" s="215" t="str">
        <f t="shared" si="121"/>
        <v/>
      </c>
      <c r="AS186" s="3"/>
      <c r="AT186" s="49" t="str">
        <f t="shared" si="151"/>
        <v/>
      </c>
      <c r="AU186" s="49" t="str">
        <f t="shared" si="151"/>
        <v/>
      </c>
      <c r="AV186" s="49" t="str">
        <f t="shared" si="151"/>
        <v/>
      </c>
      <c r="AW186" s="49" t="str">
        <f t="shared" si="151"/>
        <v/>
      </c>
      <c r="AX186" s="49" t="str">
        <f t="shared" si="151"/>
        <v/>
      </c>
      <c r="AY186" s="49" t="str">
        <f t="shared" si="151"/>
        <v/>
      </c>
      <c r="AZ186" s="49" t="str">
        <f t="shared" si="151"/>
        <v/>
      </c>
      <c r="BA186" s="42"/>
      <c r="BB186" s="49" t="str">
        <f t="shared" si="149"/>
        <v/>
      </c>
      <c r="BC186" s="49" t="str">
        <f t="shared" si="149"/>
        <v/>
      </c>
      <c r="BD186" s="49" t="str">
        <f t="shared" si="149"/>
        <v/>
      </c>
      <c r="BE186" s="49" t="str">
        <f t="shared" si="149"/>
        <v/>
      </c>
      <c r="BF186" s="49" t="str">
        <f t="shared" si="149"/>
        <v/>
      </c>
      <c r="BG186" s="49" t="str">
        <f t="shared" si="149"/>
        <v/>
      </c>
      <c r="BH186" s="49" t="str">
        <f t="shared" si="148"/>
        <v/>
      </c>
      <c r="BI186" s="49" t="str">
        <f t="shared" si="115"/>
        <v/>
      </c>
      <c r="BJ186" s="3"/>
      <c r="BK186" s="49" t="str">
        <f t="shared" si="152"/>
        <v/>
      </c>
      <c r="BL186" s="49" t="str">
        <f t="shared" si="152"/>
        <v/>
      </c>
      <c r="BM186" s="49" t="str">
        <f t="shared" si="152"/>
        <v/>
      </c>
      <c r="BN186" s="49" t="str">
        <f t="shared" si="152"/>
        <v/>
      </c>
      <c r="BO186" s="49" t="str">
        <f t="shared" si="152"/>
        <v/>
      </c>
      <c r="BP186" s="49" t="str">
        <f t="shared" si="152"/>
        <v/>
      </c>
      <c r="BQ186" s="49" t="str">
        <f t="shared" si="152"/>
        <v/>
      </c>
      <c r="BR186" s="49" t="str">
        <f t="shared" si="152"/>
        <v/>
      </c>
      <c r="BS186" s="49" t="str">
        <f t="shared" si="152"/>
        <v/>
      </c>
      <c r="BT186" s="49" t="str">
        <f t="shared" si="152"/>
        <v/>
      </c>
      <c r="BU186" s="49" t="str">
        <f t="shared" si="152"/>
        <v/>
      </c>
      <c r="BV186" s="49" t="str">
        <f t="shared" si="152"/>
        <v/>
      </c>
      <c r="BW186" s="49" t="str">
        <f t="shared" si="152"/>
        <v/>
      </c>
      <c r="BY186" s="49" t="str">
        <f t="shared" si="141"/>
        <v/>
      </c>
      <c r="BZ186" s="49" t="str">
        <f t="shared" si="141"/>
        <v/>
      </c>
      <c r="CA186" s="49" t="str">
        <f t="shared" si="141"/>
        <v/>
      </c>
      <c r="CB186" s="49" t="str">
        <f t="shared" si="140"/>
        <v/>
      </c>
      <c r="CC186" s="49" t="str">
        <f t="shared" si="140"/>
        <v/>
      </c>
      <c r="CD186" s="49" t="str">
        <f t="shared" si="140"/>
        <v/>
      </c>
      <c r="CE186" s="49" t="str">
        <f t="shared" si="140"/>
        <v/>
      </c>
      <c r="CF186" s="49" t="str">
        <f t="shared" si="140"/>
        <v/>
      </c>
      <c r="CG186" s="49" t="str">
        <f t="shared" si="140"/>
        <v/>
      </c>
      <c r="CH186" s="49" t="str">
        <f t="shared" si="150"/>
        <v/>
      </c>
      <c r="CI186" s="49" t="str">
        <f t="shared" si="150"/>
        <v/>
      </c>
      <c r="CJ186" s="49" t="str">
        <f t="shared" si="150"/>
        <v/>
      </c>
      <c r="CK186" s="49" t="str">
        <f t="shared" si="150"/>
        <v/>
      </c>
      <c r="CL186" s="49" t="str">
        <f t="shared" si="116"/>
        <v/>
      </c>
      <c r="CM186" s="3"/>
      <c r="CN186" s="49" t="str">
        <f t="shared" si="153"/>
        <v/>
      </c>
      <c r="CO186" s="49" t="str">
        <f t="shared" si="153"/>
        <v/>
      </c>
      <c r="CP186" s="49" t="str">
        <f t="shared" si="153"/>
        <v/>
      </c>
      <c r="CQ186" s="49" t="str">
        <f t="shared" si="153"/>
        <v/>
      </c>
      <c r="CR186" s="49" t="str">
        <f t="shared" si="153"/>
        <v/>
      </c>
      <c r="CS186" s="49" t="str">
        <f t="shared" si="153"/>
        <v/>
      </c>
      <c r="CT186" s="49" t="str">
        <f t="shared" si="153"/>
        <v/>
      </c>
      <c r="CU186" s="49" t="str">
        <f t="shared" si="153"/>
        <v/>
      </c>
      <c r="CW186" s="49" t="str">
        <f t="shared" si="131"/>
        <v/>
      </c>
      <c r="CX186" s="49" t="str">
        <f t="shared" si="131"/>
        <v/>
      </c>
      <c r="CY186" s="49" t="str">
        <f t="shared" si="131"/>
        <v/>
      </c>
      <c r="CZ186" s="49" t="str">
        <f t="shared" si="130"/>
        <v/>
      </c>
      <c r="DA186" s="49" t="str">
        <f t="shared" si="130"/>
        <v/>
      </c>
      <c r="DB186" s="49" t="str">
        <f t="shared" si="130"/>
        <v/>
      </c>
      <c r="DC186" s="49" t="str">
        <f t="shared" si="130"/>
        <v/>
      </c>
      <c r="DD186" s="49" t="str">
        <f t="shared" si="130"/>
        <v/>
      </c>
      <c r="DE186" s="52" t="str">
        <f t="shared" si="117"/>
        <v/>
      </c>
      <c r="DG186" s="49" t="str">
        <f t="shared" si="154"/>
        <v/>
      </c>
      <c r="DH186" s="49" t="str">
        <f t="shared" si="154"/>
        <v/>
      </c>
      <c r="DI186" s="49" t="str">
        <f t="shared" si="154"/>
        <v/>
      </c>
      <c r="DK186" s="49" t="str">
        <f t="shared" si="118"/>
        <v/>
      </c>
      <c r="DL186" s="49" t="str">
        <f t="shared" si="118"/>
        <v/>
      </c>
      <c r="DM186" s="49" t="str">
        <f t="shared" si="118"/>
        <v/>
      </c>
      <c r="DN186" s="57" t="str">
        <f t="shared" si="119"/>
        <v/>
      </c>
      <c r="DP186" s="49" t="str">
        <f t="shared" si="155"/>
        <v/>
      </c>
      <c r="DQ186" s="49" t="str">
        <f t="shared" si="155"/>
        <v/>
      </c>
      <c r="DR186" s="49" t="str">
        <f t="shared" si="155"/>
        <v/>
      </c>
      <c r="DS186" s="49" t="str">
        <f t="shared" si="155"/>
        <v/>
      </c>
      <c r="DU186" s="49" t="str">
        <f t="shared" si="138"/>
        <v/>
      </c>
      <c r="DV186" s="49" t="str">
        <f t="shared" si="138"/>
        <v/>
      </c>
      <c r="DW186" s="49" t="str">
        <f t="shared" si="138"/>
        <v/>
      </c>
      <c r="DX186" s="49" t="str">
        <f t="shared" si="132"/>
        <v/>
      </c>
      <c r="DY186" s="57" t="str">
        <f t="shared" si="127"/>
        <v/>
      </c>
      <c r="EA186" s="49" t="str">
        <f t="shared" si="156"/>
        <v/>
      </c>
      <c r="EB186" s="49" t="str">
        <f t="shared" si="156"/>
        <v/>
      </c>
      <c r="EC186" s="49" t="str">
        <f t="shared" si="156"/>
        <v/>
      </c>
      <c r="ED186" s="49" t="str">
        <f t="shared" si="156"/>
        <v/>
      </c>
      <c r="EE186" s="49" t="str">
        <f t="shared" si="156"/>
        <v/>
      </c>
      <c r="EG186" s="49" t="str">
        <f t="shared" si="157"/>
        <v/>
      </c>
      <c r="EH186" s="49" t="str">
        <f t="shared" si="157"/>
        <v/>
      </c>
      <c r="EI186" s="49" t="str">
        <f t="shared" si="157"/>
        <v/>
      </c>
      <c r="EJ186" s="49" t="str">
        <f t="shared" si="157"/>
        <v/>
      </c>
      <c r="EK186" s="49" t="str">
        <f t="shared" si="157"/>
        <v/>
      </c>
      <c r="EL186" s="57" t="str">
        <f t="shared" si="129"/>
        <v/>
      </c>
    </row>
    <row r="187" spans="1:142" ht="15" customHeight="1">
      <c r="A187" s="699"/>
      <c r="B187" s="702"/>
      <c r="C187" s="702"/>
      <c r="D187" s="722"/>
      <c r="E187" s="722"/>
      <c r="F187" s="722"/>
      <c r="G187" s="722"/>
      <c r="H187" s="722"/>
      <c r="I187" s="722"/>
      <c r="J187" s="722"/>
      <c r="K187" s="722"/>
      <c r="L187" s="722"/>
      <c r="M187" s="722"/>
      <c r="N187" s="722"/>
      <c r="O187" s="722"/>
      <c r="P187" s="722"/>
      <c r="Q187" s="722"/>
      <c r="R187" s="722"/>
      <c r="S187" s="722"/>
      <c r="T187" s="722"/>
      <c r="U187" s="722"/>
      <c r="V187" s="722"/>
      <c r="W187" s="722"/>
      <c r="X187" s="722"/>
      <c r="Y187" s="722"/>
      <c r="Z187" s="722"/>
      <c r="AA187" s="722"/>
      <c r="AB187" s="722"/>
      <c r="AC187" s="722"/>
      <c r="AD187" s="722"/>
      <c r="AE187" s="722"/>
      <c r="AF187" s="722"/>
      <c r="AG187" s="722"/>
      <c r="AH187" s="722"/>
      <c r="AI187" s="722"/>
      <c r="AJ187" s="722"/>
      <c r="AK187" s="722"/>
      <c r="AL187" s="722"/>
      <c r="AM187" s="722"/>
      <c r="AN187" s="722"/>
      <c r="AO187" s="722"/>
      <c r="AP187" s="215" t="s">
        <v>30</v>
      </c>
      <c r="AQ187" s="290" t="str">
        <f t="shared" si="114"/>
        <v/>
      </c>
      <c r="AR187" s="215" t="str">
        <f t="shared" si="121"/>
        <v/>
      </c>
      <c r="AS187" s="3"/>
      <c r="AT187" s="49" t="str">
        <f t="shared" si="151"/>
        <v/>
      </c>
      <c r="AU187" s="49" t="str">
        <f t="shared" si="151"/>
        <v/>
      </c>
      <c r="AV187" s="49" t="str">
        <f t="shared" si="151"/>
        <v/>
      </c>
      <c r="AW187" s="49" t="str">
        <f t="shared" si="151"/>
        <v/>
      </c>
      <c r="AX187" s="49" t="str">
        <f t="shared" si="151"/>
        <v/>
      </c>
      <c r="AY187" s="49" t="str">
        <f t="shared" si="151"/>
        <v/>
      </c>
      <c r="AZ187" s="49" t="str">
        <f t="shared" si="151"/>
        <v/>
      </c>
      <c r="BA187" s="42"/>
      <c r="BB187" s="49" t="str">
        <f t="shared" si="149"/>
        <v/>
      </c>
      <c r="BC187" s="49" t="str">
        <f t="shared" si="149"/>
        <v/>
      </c>
      <c r="BD187" s="49" t="str">
        <f t="shared" si="149"/>
        <v/>
      </c>
      <c r="BE187" s="49" t="str">
        <f t="shared" si="149"/>
        <v/>
      </c>
      <c r="BF187" s="49" t="str">
        <f t="shared" si="149"/>
        <v/>
      </c>
      <c r="BG187" s="49" t="str">
        <f t="shared" si="149"/>
        <v/>
      </c>
      <c r="BH187" s="49" t="str">
        <f t="shared" si="148"/>
        <v/>
      </c>
      <c r="BI187" s="49" t="str">
        <f t="shared" si="115"/>
        <v/>
      </c>
      <c r="BJ187" s="3"/>
      <c r="BK187" s="49" t="str">
        <f t="shared" si="152"/>
        <v/>
      </c>
      <c r="BL187" s="49" t="str">
        <f t="shared" si="152"/>
        <v/>
      </c>
      <c r="BM187" s="49" t="str">
        <f t="shared" si="152"/>
        <v/>
      </c>
      <c r="BN187" s="49" t="str">
        <f t="shared" si="152"/>
        <v/>
      </c>
      <c r="BO187" s="49" t="str">
        <f t="shared" si="152"/>
        <v/>
      </c>
      <c r="BP187" s="49" t="str">
        <f t="shared" si="152"/>
        <v/>
      </c>
      <c r="BQ187" s="49" t="str">
        <f t="shared" si="152"/>
        <v/>
      </c>
      <c r="BR187" s="49" t="str">
        <f t="shared" si="152"/>
        <v/>
      </c>
      <c r="BS187" s="49" t="str">
        <f t="shared" si="152"/>
        <v/>
      </c>
      <c r="BT187" s="49" t="str">
        <f t="shared" si="152"/>
        <v/>
      </c>
      <c r="BU187" s="49" t="str">
        <f t="shared" si="152"/>
        <v/>
      </c>
      <c r="BV187" s="49" t="str">
        <f t="shared" si="152"/>
        <v/>
      </c>
      <c r="BW187" s="49" t="str">
        <f t="shared" si="152"/>
        <v/>
      </c>
      <c r="BY187" s="49" t="str">
        <f t="shared" si="141"/>
        <v/>
      </c>
      <c r="BZ187" s="49" t="str">
        <f t="shared" si="141"/>
        <v/>
      </c>
      <c r="CA187" s="49" t="str">
        <f t="shared" si="141"/>
        <v/>
      </c>
      <c r="CB187" s="49" t="str">
        <f t="shared" si="140"/>
        <v/>
      </c>
      <c r="CC187" s="49" t="str">
        <f t="shared" si="140"/>
        <v/>
      </c>
      <c r="CD187" s="49" t="str">
        <f t="shared" si="140"/>
        <v/>
      </c>
      <c r="CE187" s="49" t="str">
        <f t="shared" si="140"/>
        <v/>
      </c>
      <c r="CF187" s="49" t="str">
        <f t="shared" si="140"/>
        <v/>
      </c>
      <c r="CG187" s="49" t="str">
        <f t="shared" si="140"/>
        <v/>
      </c>
      <c r="CH187" s="49" t="str">
        <f t="shared" si="150"/>
        <v/>
      </c>
      <c r="CI187" s="49" t="str">
        <f t="shared" si="150"/>
        <v/>
      </c>
      <c r="CJ187" s="49" t="str">
        <f t="shared" si="150"/>
        <v/>
      </c>
      <c r="CK187" s="49" t="str">
        <f t="shared" si="150"/>
        <v/>
      </c>
      <c r="CL187" s="49" t="str">
        <f t="shared" si="116"/>
        <v/>
      </c>
      <c r="CM187" s="3"/>
      <c r="CN187" s="49" t="str">
        <f t="shared" si="153"/>
        <v/>
      </c>
      <c r="CO187" s="49" t="str">
        <f t="shared" si="153"/>
        <v/>
      </c>
      <c r="CP187" s="49" t="str">
        <f t="shared" si="153"/>
        <v/>
      </c>
      <c r="CQ187" s="49" t="str">
        <f t="shared" si="153"/>
        <v/>
      </c>
      <c r="CR187" s="49" t="str">
        <f t="shared" si="153"/>
        <v/>
      </c>
      <c r="CS187" s="49" t="str">
        <f t="shared" si="153"/>
        <v/>
      </c>
      <c r="CT187" s="49" t="str">
        <f t="shared" si="153"/>
        <v/>
      </c>
      <c r="CU187" s="49" t="str">
        <f t="shared" si="153"/>
        <v/>
      </c>
      <c r="CW187" s="49" t="str">
        <f t="shared" si="131"/>
        <v/>
      </c>
      <c r="CX187" s="49" t="str">
        <f t="shared" si="131"/>
        <v/>
      </c>
      <c r="CY187" s="49" t="str">
        <f t="shared" si="131"/>
        <v/>
      </c>
      <c r="CZ187" s="49" t="str">
        <f t="shared" si="130"/>
        <v/>
      </c>
      <c r="DA187" s="49" t="str">
        <f t="shared" si="130"/>
        <v/>
      </c>
      <c r="DB187" s="49" t="str">
        <f t="shared" si="130"/>
        <v/>
      </c>
      <c r="DC187" s="49" t="str">
        <f t="shared" si="130"/>
        <v/>
      </c>
      <c r="DD187" s="49" t="str">
        <f t="shared" si="130"/>
        <v/>
      </c>
      <c r="DE187" s="52" t="str">
        <f t="shared" si="117"/>
        <v/>
      </c>
      <c r="DG187" s="49" t="str">
        <f t="shared" si="154"/>
        <v/>
      </c>
      <c r="DH187" s="49" t="str">
        <f t="shared" si="154"/>
        <v/>
      </c>
      <c r="DI187" s="49" t="str">
        <f t="shared" si="154"/>
        <v/>
      </c>
      <c r="DK187" s="49" t="str">
        <f t="shared" si="118"/>
        <v/>
      </c>
      <c r="DL187" s="49" t="str">
        <f t="shared" si="118"/>
        <v/>
      </c>
      <c r="DM187" s="49" t="str">
        <f t="shared" si="118"/>
        <v/>
      </c>
      <c r="DN187" s="57" t="str">
        <f t="shared" si="119"/>
        <v/>
      </c>
      <c r="DP187" s="49" t="str">
        <f t="shared" si="155"/>
        <v/>
      </c>
      <c r="DQ187" s="49" t="str">
        <f t="shared" si="155"/>
        <v/>
      </c>
      <c r="DR187" s="49" t="str">
        <f t="shared" si="155"/>
        <v/>
      </c>
      <c r="DS187" s="49" t="str">
        <f t="shared" si="155"/>
        <v/>
      </c>
      <c r="DU187" s="49" t="str">
        <f t="shared" si="138"/>
        <v/>
      </c>
      <c r="DV187" s="49" t="str">
        <f t="shared" si="138"/>
        <v/>
      </c>
      <c r="DW187" s="49" t="str">
        <f t="shared" si="138"/>
        <v/>
      </c>
      <c r="DX187" s="49" t="str">
        <f t="shared" si="132"/>
        <v/>
      </c>
      <c r="DY187" s="57" t="str">
        <f t="shared" si="127"/>
        <v/>
      </c>
      <c r="EA187" s="49" t="str">
        <f t="shared" si="156"/>
        <v/>
      </c>
      <c r="EB187" s="49" t="str">
        <f t="shared" si="156"/>
        <v/>
      </c>
      <c r="EC187" s="49" t="str">
        <f t="shared" si="156"/>
        <v/>
      </c>
      <c r="ED187" s="49" t="str">
        <f t="shared" si="156"/>
        <v/>
      </c>
      <c r="EE187" s="49" t="str">
        <f t="shared" si="156"/>
        <v/>
      </c>
      <c r="EG187" s="49" t="str">
        <f t="shared" si="157"/>
        <v/>
      </c>
      <c r="EH187" s="49" t="str">
        <f t="shared" si="157"/>
        <v/>
      </c>
      <c r="EI187" s="49" t="str">
        <f t="shared" si="157"/>
        <v/>
      </c>
      <c r="EJ187" s="49" t="str">
        <f t="shared" si="157"/>
        <v/>
      </c>
      <c r="EK187" s="49" t="str">
        <f t="shared" si="157"/>
        <v/>
      </c>
      <c r="EL187" s="57" t="str">
        <f t="shared" si="129"/>
        <v/>
      </c>
    </row>
    <row r="188" spans="1:142" ht="15" customHeight="1">
      <c r="A188" s="699"/>
      <c r="B188" s="702"/>
      <c r="C188" s="702"/>
      <c r="D188" s="722"/>
      <c r="E188" s="722"/>
      <c r="F188" s="722"/>
      <c r="G188" s="722"/>
      <c r="H188" s="722"/>
      <c r="I188" s="722"/>
      <c r="J188" s="722"/>
      <c r="K188" s="722"/>
      <c r="L188" s="722"/>
      <c r="M188" s="722"/>
      <c r="N188" s="722"/>
      <c r="O188" s="722"/>
      <c r="P188" s="722"/>
      <c r="Q188" s="722"/>
      <c r="R188" s="722"/>
      <c r="S188" s="722"/>
      <c r="T188" s="722"/>
      <c r="U188" s="722"/>
      <c r="V188" s="722"/>
      <c r="W188" s="722"/>
      <c r="X188" s="722"/>
      <c r="Y188" s="722"/>
      <c r="Z188" s="722"/>
      <c r="AA188" s="722"/>
      <c r="AB188" s="722"/>
      <c r="AC188" s="722"/>
      <c r="AD188" s="722"/>
      <c r="AE188" s="722"/>
      <c r="AF188" s="722"/>
      <c r="AG188" s="722"/>
      <c r="AH188" s="722"/>
      <c r="AI188" s="722"/>
      <c r="AJ188" s="722"/>
      <c r="AK188" s="722"/>
      <c r="AL188" s="722"/>
      <c r="AM188" s="722"/>
      <c r="AN188" s="722"/>
      <c r="AO188" s="722"/>
      <c r="AP188" s="215" t="s">
        <v>30</v>
      </c>
      <c r="AQ188" s="290" t="str">
        <f t="shared" si="114"/>
        <v/>
      </c>
      <c r="AR188" s="215" t="str">
        <f t="shared" si="121"/>
        <v/>
      </c>
      <c r="AS188" s="3"/>
      <c r="AT188" s="49" t="str">
        <f t="shared" si="151"/>
        <v/>
      </c>
      <c r="AU188" s="49" t="str">
        <f t="shared" si="151"/>
        <v/>
      </c>
      <c r="AV188" s="49" t="str">
        <f t="shared" si="151"/>
        <v/>
      </c>
      <c r="AW188" s="49" t="str">
        <f t="shared" si="151"/>
        <v/>
      </c>
      <c r="AX188" s="49" t="str">
        <f t="shared" si="151"/>
        <v/>
      </c>
      <c r="AY188" s="49" t="str">
        <f t="shared" si="151"/>
        <v/>
      </c>
      <c r="AZ188" s="49" t="str">
        <f t="shared" si="151"/>
        <v/>
      </c>
      <c r="BA188" s="42"/>
      <c r="BB188" s="49" t="str">
        <f t="shared" si="149"/>
        <v/>
      </c>
      <c r="BC188" s="49" t="str">
        <f t="shared" si="149"/>
        <v/>
      </c>
      <c r="BD188" s="49" t="str">
        <f t="shared" si="149"/>
        <v/>
      </c>
      <c r="BE188" s="49" t="str">
        <f t="shared" si="149"/>
        <v/>
      </c>
      <c r="BF188" s="49" t="str">
        <f t="shared" si="149"/>
        <v/>
      </c>
      <c r="BG188" s="49" t="str">
        <f t="shared" si="149"/>
        <v/>
      </c>
      <c r="BH188" s="49" t="str">
        <f t="shared" si="148"/>
        <v/>
      </c>
      <c r="BI188" s="49" t="str">
        <f t="shared" si="115"/>
        <v/>
      </c>
      <c r="BJ188" s="3"/>
      <c r="BK188" s="49" t="str">
        <f t="shared" si="152"/>
        <v/>
      </c>
      <c r="BL188" s="49" t="str">
        <f t="shared" si="152"/>
        <v/>
      </c>
      <c r="BM188" s="49" t="str">
        <f t="shared" si="152"/>
        <v/>
      </c>
      <c r="BN188" s="49" t="str">
        <f t="shared" si="152"/>
        <v/>
      </c>
      <c r="BO188" s="49" t="str">
        <f t="shared" si="152"/>
        <v/>
      </c>
      <c r="BP188" s="49" t="str">
        <f t="shared" si="152"/>
        <v/>
      </c>
      <c r="BQ188" s="49" t="str">
        <f t="shared" si="152"/>
        <v/>
      </c>
      <c r="BR188" s="49" t="str">
        <f t="shared" si="152"/>
        <v/>
      </c>
      <c r="BS188" s="49" t="str">
        <f t="shared" si="152"/>
        <v/>
      </c>
      <c r="BT188" s="49" t="str">
        <f t="shared" si="152"/>
        <v/>
      </c>
      <c r="BU188" s="49" t="str">
        <f t="shared" si="152"/>
        <v/>
      </c>
      <c r="BV188" s="49" t="str">
        <f t="shared" si="152"/>
        <v/>
      </c>
      <c r="BW188" s="49" t="str">
        <f t="shared" si="152"/>
        <v/>
      </c>
      <c r="BY188" s="49" t="str">
        <f t="shared" si="141"/>
        <v/>
      </c>
      <c r="BZ188" s="49" t="str">
        <f t="shared" si="141"/>
        <v/>
      </c>
      <c r="CA188" s="49" t="str">
        <f t="shared" si="141"/>
        <v/>
      </c>
      <c r="CB188" s="49" t="str">
        <f t="shared" si="140"/>
        <v/>
      </c>
      <c r="CC188" s="49" t="str">
        <f t="shared" si="140"/>
        <v/>
      </c>
      <c r="CD188" s="49" t="str">
        <f t="shared" si="140"/>
        <v/>
      </c>
      <c r="CE188" s="49" t="str">
        <f t="shared" si="140"/>
        <v/>
      </c>
      <c r="CF188" s="49" t="str">
        <f t="shared" si="140"/>
        <v/>
      </c>
      <c r="CG188" s="49" t="str">
        <f t="shared" si="140"/>
        <v/>
      </c>
      <c r="CH188" s="49" t="str">
        <f t="shared" si="150"/>
        <v/>
      </c>
      <c r="CI188" s="49" t="str">
        <f t="shared" si="150"/>
        <v/>
      </c>
      <c r="CJ188" s="49" t="str">
        <f t="shared" si="150"/>
        <v/>
      </c>
      <c r="CK188" s="49" t="str">
        <f t="shared" si="150"/>
        <v/>
      </c>
      <c r="CL188" s="49" t="str">
        <f t="shared" si="116"/>
        <v/>
      </c>
      <c r="CM188" s="3"/>
      <c r="CN188" s="49" t="str">
        <f t="shared" si="153"/>
        <v/>
      </c>
      <c r="CO188" s="49" t="str">
        <f t="shared" si="153"/>
        <v/>
      </c>
      <c r="CP188" s="49" t="str">
        <f t="shared" si="153"/>
        <v/>
      </c>
      <c r="CQ188" s="49" t="str">
        <f t="shared" si="153"/>
        <v/>
      </c>
      <c r="CR188" s="49" t="str">
        <f t="shared" si="153"/>
        <v/>
      </c>
      <c r="CS188" s="49" t="str">
        <f t="shared" si="153"/>
        <v/>
      </c>
      <c r="CT188" s="49" t="str">
        <f t="shared" si="153"/>
        <v/>
      </c>
      <c r="CU188" s="49" t="str">
        <f t="shared" si="153"/>
        <v/>
      </c>
      <c r="CW188" s="49" t="str">
        <f t="shared" si="131"/>
        <v/>
      </c>
      <c r="CX188" s="49" t="str">
        <f t="shared" si="131"/>
        <v/>
      </c>
      <c r="CY188" s="49" t="str">
        <f t="shared" si="131"/>
        <v/>
      </c>
      <c r="CZ188" s="49" t="str">
        <f t="shared" si="130"/>
        <v/>
      </c>
      <c r="DA188" s="49" t="str">
        <f t="shared" si="130"/>
        <v/>
      </c>
      <c r="DB188" s="49" t="str">
        <f t="shared" si="130"/>
        <v/>
      </c>
      <c r="DC188" s="49" t="str">
        <f t="shared" si="130"/>
        <v/>
      </c>
      <c r="DD188" s="49" t="str">
        <f t="shared" si="130"/>
        <v/>
      </c>
      <c r="DE188" s="52" t="str">
        <f t="shared" si="117"/>
        <v/>
      </c>
      <c r="DG188" s="49" t="str">
        <f t="shared" si="154"/>
        <v/>
      </c>
      <c r="DH188" s="49" t="str">
        <f t="shared" si="154"/>
        <v/>
      </c>
      <c r="DI188" s="49" t="str">
        <f t="shared" si="154"/>
        <v/>
      </c>
      <c r="DK188" s="49" t="str">
        <f t="shared" si="118"/>
        <v/>
      </c>
      <c r="DL188" s="49" t="str">
        <f t="shared" si="118"/>
        <v/>
      </c>
      <c r="DM188" s="49" t="str">
        <f t="shared" si="118"/>
        <v/>
      </c>
      <c r="DN188" s="57" t="str">
        <f t="shared" si="119"/>
        <v/>
      </c>
      <c r="DP188" s="49" t="str">
        <f t="shared" si="155"/>
        <v/>
      </c>
      <c r="DQ188" s="49" t="str">
        <f t="shared" si="155"/>
        <v/>
      </c>
      <c r="DR188" s="49" t="str">
        <f t="shared" si="155"/>
        <v/>
      </c>
      <c r="DS188" s="49" t="str">
        <f t="shared" si="155"/>
        <v/>
      </c>
      <c r="DU188" s="49" t="str">
        <f t="shared" si="138"/>
        <v/>
      </c>
      <c r="DV188" s="49" t="str">
        <f t="shared" si="138"/>
        <v/>
      </c>
      <c r="DW188" s="49" t="str">
        <f t="shared" si="138"/>
        <v/>
      </c>
      <c r="DX188" s="49" t="str">
        <f t="shared" si="132"/>
        <v/>
      </c>
      <c r="DY188" s="57" t="str">
        <f t="shared" si="127"/>
        <v/>
      </c>
      <c r="EA188" s="49" t="str">
        <f t="shared" si="156"/>
        <v/>
      </c>
      <c r="EB188" s="49" t="str">
        <f t="shared" si="156"/>
        <v/>
      </c>
      <c r="EC188" s="49" t="str">
        <f t="shared" si="156"/>
        <v/>
      </c>
      <c r="ED188" s="49" t="str">
        <f t="shared" si="156"/>
        <v/>
      </c>
      <c r="EE188" s="49" t="str">
        <f t="shared" si="156"/>
        <v/>
      </c>
      <c r="EG188" s="49" t="str">
        <f t="shared" si="157"/>
        <v/>
      </c>
      <c r="EH188" s="49" t="str">
        <f t="shared" si="157"/>
        <v/>
      </c>
      <c r="EI188" s="49" t="str">
        <f t="shared" si="157"/>
        <v/>
      </c>
      <c r="EJ188" s="49" t="str">
        <f t="shared" si="157"/>
        <v/>
      </c>
      <c r="EK188" s="49" t="str">
        <f t="shared" si="157"/>
        <v/>
      </c>
      <c r="EL188" s="57" t="str">
        <f t="shared" si="129"/>
        <v/>
      </c>
    </row>
    <row r="189" spans="1:142" ht="15" customHeight="1">
      <c r="A189" s="699"/>
      <c r="B189" s="702"/>
      <c r="C189" s="702"/>
      <c r="D189" s="722"/>
      <c r="E189" s="722"/>
      <c r="F189" s="722"/>
      <c r="G189" s="722"/>
      <c r="H189" s="722"/>
      <c r="I189" s="722"/>
      <c r="J189" s="722"/>
      <c r="K189" s="722"/>
      <c r="L189" s="722"/>
      <c r="M189" s="722"/>
      <c r="N189" s="722"/>
      <c r="O189" s="722"/>
      <c r="P189" s="722"/>
      <c r="Q189" s="722"/>
      <c r="R189" s="722"/>
      <c r="S189" s="722"/>
      <c r="T189" s="722"/>
      <c r="U189" s="722"/>
      <c r="V189" s="722"/>
      <c r="W189" s="722"/>
      <c r="X189" s="722"/>
      <c r="Y189" s="722"/>
      <c r="Z189" s="722"/>
      <c r="AA189" s="722"/>
      <c r="AB189" s="722"/>
      <c r="AC189" s="722"/>
      <c r="AD189" s="722"/>
      <c r="AE189" s="722"/>
      <c r="AF189" s="722"/>
      <c r="AG189" s="722"/>
      <c r="AH189" s="722"/>
      <c r="AI189" s="722"/>
      <c r="AJ189" s="722"/>
      <c r="AK189" s="722"/>
      <c r="AL189" s="722"/>
      <c r="AM189" s="722"/>
      <c r="AN189" s="722"/>
      <c r="AO189" s="722"/>
      <c r="AP189" s="215" t="s">
        <v>30</v>
      </c>
      <c r="AQ189" s="290" t="str">
        <f t="shared" si="114"/>
        <v/>
      </c>
      <c r="AR189" s="215" t="str">
        <f t="shared" si="121"/>
        <v/>
      </c>
      <c r="AS189" s="3"/>
      <c r="AT189" s="49" t="str">
        <f t="shared" si="151"/>
        <v/>
      </c>
      <c r="AU189" s="49" t="str">
        <f t="shared" si="151"/>
        <v/>
      </c>
      <c r="AV189" s="49" t="str">
        <f t="shared" si="151"/>
        <v/>
      </c>
      <c r="AW189" s="49" t="str">
        <f t="shared" si="151"/>
        <v/>
      </c>
      <c r="AX189" s="49" t="str">
        <f t="shared" si="151"/>
        <v/>
      </c>
      <c r="AY189" s="49" t="str">
        <f t="shared" si="151"/>
        <v/>
      </c>
      <c r="AZ189" s="49" t="str">
        <f t="shared" si="151"/>
        <v/>
      </c>
      <c r="BA189" s="42"/>
      <c r="BB189" s="49" t="str">
        <f t="shared" si="149"/>
        <v/>
      </c>
      <c r="BC189" s="49" t="str">
        <f t="shared" si="149"/>
        <v/>
      </c>
      <c r="BD189" s="49" t="str">
        <f t="shared" si="149"/>
        <v/>
      </c>
      <c r="BE189" s="49" t="str">
        <f t="shared" si="149"/>
        <v/>
      </c>
      <c r="BF189" s="49" t="str">
        <f t="shared" si="149"/>
        <v/>
      </c>
      <c r="BG189" s="49" t="str">
        <f t="shared" si="149"/>
        <v/>
      </c>
      <c r="BH189" s="49" t="str">
        <f t="shared" si="148"/>
        <v/>
      </c>
      <c r="BI189" s="49" t="str">
        <f t="shared" si="115"/>
        <v/>
      </c>
      <c r="BJ189" s="3"/>
      <c r="BK189" s="49" t="str">
        <f t="shared" si="152"/>
        <v/>
      </c>
      <c r="BL189" s="49" t="str">
        <f t="shared" si="152"/>
        <v/>
      </c>
      <c r="BM189" s="49" t="str">
        <f t="shared" si="152"/>
        <v/>
      </c>
      <c r="BN189" s="49" t="str">
        <f t="shared" si="152"/>
        <v/>
      </c>
      <c r="BO189" s="49" t="str">
        <f t="shared" si="152"/>
        <v/>
      </c>
      <c r="BP189" s="49" t="str">
        <f t="shared" si="152"/>
        <v/>
      </c>
      <c r="BQ189" s="49" t="str">
        <f t="shared" si="152"/>
        <v/>
      </c>
      <c r="BR189" s="49" t="str">
        <f t="shared" si="152"/>
        <v/>
      </c>
      <c r="BS189" s="49" t="str">
        <f t="shared" si="152"/>
        <v/>
      </c>
      <c r="BT189" s="49" t="str">
        <f t="shared" si="152"/>
        <v/>
      </c>
      <c r="BU189" s="49" t="str">
        <f t="shared" si="152"/>
        <v/>
      </c>
      <c r="BV189" s="49" t="str">
        <f t="shared" si="152"/>
        <v/>
      </c>
      <c r="BW189" s="49" t="str">
        <f t="shared" si="152"/>
        <v/>
      </c>
      <c r="BY189" s="49" t="str">
        <f t="shared" si="141"/>
        <v/>
      </c>
      <c r="BZ189" s="49" t="str">
        <f t="shared" si="141"/>
        <v/>
      </c>
      <c r="CA189" s="49" t="str">
        <f t="shared" si="141"/>
        <v/>
      </c>
      <c r="CB189" s="49" t="str">
        <f t="shared" si="140"/>
        <v/>
      </c>
      <c r="CC189" s="49" t="str">
        <f t="shared" si="140"/>
        <v/>
      </c>
      <c r="CD189" s="49" t="str">
        <f t="shared" si="140"/>
        <v/>
      </c>
      <c r="CE189" s="49" t="str">
        <f t="shared" si="140"/>
        <v/>
      </c>
      <c r="CF189" s="49" t="str">
        <f t="shared" si="140"/>
        <v/>
      </c>
      <c r="CG189" s="49" t="str">
        <f t="shared" si="140"/>
        <v/>
      </c>
      <c r="CH189" s="49" t="str">
        <f t="shared" si="150"/>
        <v/>
      </c>
      <c r="CI189" s="49" t="str">
        <f t="shared" si="150"/>
        <v/>
      </c>
      <c r="CJ189" s="49" t="str">
        <f t="shared" si="150"/>
        <v/>
      </c>
      <c r="CK189" s="49" t="str">
        <f t="shared" si="150"/>
        <v/>
      </c>
      <c r="CL189" s="49" t="str">
        <f t="shared" si="116"/>
        <v/>
      </c>
      <c r="CM189" s="3"/>
      <c r="CN189" s="49" t="str">
        <f t="shared" si="153"/>
        <v/>
      </c>
      <c r="CO189" s="49" t="str">
        <f t="shared" si="153"/>
        <v/>
      </c>
      <c r="CP189" s="49" t="str">
        <f t="shared" si="153"/>
        <v/>
      </c>
      <c r="CQ189" s="49" t="str">
        <f t="shared" si="153"/>
        <v/>
      </c>
      <c r="CR189" s="49" t="str">
        <f t="shared" si="153"/>
        <v/>
      </c>
      <c r="CS189" s="49" t="str">
        <f t="shared" si="153"/>
        <v/>
      </c>
      <c r="CT189" s="49" t="str">
        <f t="shared" si="153"/>
        <v/>
      </c>
      <c r="CU189" s="49" t="str">
        <f t="shared" si="153"/>
        <v/>
      </c>
      <c r="CW189" s="49" t="str">
        <f t="shared" si="131"/>
        <v/>
      </c>
      <c r="CX189" s="49" t="str">
        <f t="shared" si="131"/>
        <v/>
      </c>
      <c r="CY189" s="49" t="str">
        <f t="shared" si="131"/>
        <v/>
      </c>
      <c r="CZ189" s="49" t="str">
        <f t="shared" si="130"/>
        <v/>
      </c>
      <c r="DA189" s="49" t="str">
        <f t="shared" si="130"/>
        <v/>
      </c>
      <c r="DB189" s="49" t="str">
        <f t="shared" si="130"/>
        <v/>
      </c>
      <c r="DC189" s="49" t="str">
        <f t="shared" si="130"/>
        <v/>
      </c>
      <c r="DD189" s="49" t="str">
        <f t="shared" si="130"/>
        <v/>
      </c>
      <c r="DE189" s="52" t="str">
        <f t="shared" si="117"/>
        <v/>
      </c>
      <c r="DG189" s="49" t="str">
        <f t="shared" si="154"/>
        <v/>
      </c>
      <c r="DH189" s="49" t="str">
        <f t="shared" si="154"/>
        <v/>
      </c>
      <c r="DI189" s="49" t="str">
        <f t="shared" si="154"/>
        <v/>
      </c>
      <c r="DK189" s="49" t="str">
        <f t="shared" si="118"/>
        <v/>
      </c>
      <c r="DL189" s="49" t="str">
        <f t="shared" si="118"/>
        <v/>
      </c>
      <c r="DM189" s="49" t="str">
        <f t="shared" si="118"/>
        <v/>
      </c>
      <c r="DN189" s="57" t="str">
        <f t="shared" si="119"/>
        <v/>
      </c>
      <c r="DP189" s="49" t="str">
        <f t="shared" si="155"/>
        <v/>
      </c>
      <c r="DQ189" s="49" t="str">
        <f t="shared" si="155"/>
        <v/>
      </c>
      <c r="DR189" s="49" t="str">
        <f t="shared" si="155"/>
        <v/>
      </c>
      <c r="DS189" s="49" t="str">
        <f t="shared" si="155"/>
        <v/>
      </c>
      <c r="DU189" s="49" t="str">
        <f t="shared" si="138"/>
        <v/>
      </c>
      <c r="DV189" s="49" t="str">
        <f t="shared" si="138"/>
        <v/>
      </c>
      <c r="DW189" s="49" t="str">
        <f t="shared" si="138"/>
        <v/>
      </c>
      <c r="DX189" s="49" t="str">
        <f t="shared" si="132"/>
        <v/>
      </c>
      <c r="DY189" s="57" t="str">
        <f t="shared" si="127"/>
        <v/>
      </c>
      <c r="EA189" s="49" t="str">
        <f t="shared" si="156"/>
        <v/>
      </c>
      <c r="EB189" s="49" t="str">
        <f t="shared" si="156"/>
        <v/>
      </c>
      <c r="EC189" s="49" t="str">
        <f t="shared" si="156"/>
        <v/>
      </c>
      <c r="ED189" s="49" t="str">
        <f t="shared" si="156"/>
        <v/>
      </c>
      <c r="EE189" s="49" t="str">
        <f t="shared" si="156"/>
        <v/>
      </c>
      <c r="EG189" s="49" t="str">
        <f t="shared" si="157"/>
        <v/>
      </c>
      <c r="EH189" s="49" t="str">
        <f t="shared" si="157"/>
        <v/>
      </c>
      <c r="EI189" s="49" t="str">
        <f t="shared" si="157"/>
        <v/>
      </c>
      <c r="EJ189" s="49" t="str">
        <f t="shared" si="157"/>
        <v/>
      </c>
      <c r="EK189" s="49" t="str">
        <f t="shared" si="157"/>
        <v/>
      </c>
      <c r="EL189" s="57" t="str">
        <f t="shared" si="129"/>
        <v/>
      </c>
    </row>
    <row r="190" spans="1:142" ht="15" customHeight="1">
      <c r="A190" s="699"/>
      <c r="B190" s="702"/>
      <c r="C190" s="702"/>
      <c r="D190" s="722"/>
      <c r="E190" s="722"/>
      <c r="F190" s="722"/>
      <c r="G190" s="722"/>
      <c r="H190" s="722"/>
      <c r="I190" s="722"/>
      <c r="J190" s="722"/>
      <c r="K190" s="722"/>
      <c r="L190" s="722"/>
      <c r="M190" s="722"/>
      <c r="N190" s="722"/>
      <c r="O190" s="722"/>
      <c r="P190" s="722"/>
      <c r="Q190" s="722"/>
      <c r="R190" s="722"/>
      <c r="S190" s="722"/>
      <c r="T190" s="722"/>
      <c r="U190" s="722"/>
      <c r="V190" s="722"/>
      <c r="W190" s="722"/>
      <c r="X190" s="722"/>
      <c r="Y190" s="722"/>
      <c r="Z190" s="722"/>
      <c r="AA190" s="722"/>
      <c r="AB190" s="722"/>
      <c r="AC190" s="722"/>
      <c r="AD190" s="722"/>
      <c r="AE190" s="722"/>
      <c r="AF190" s="722"/>
      <c r="AG190" s="722"/>
      <c r="AH190" s="722"/>
      <c r="AI190" s="722"/>
      <c r="AJ190" s="722"/>
      <c r="AK190" s="722"/>
      <c r="AL190" s="722"/>
      <c r="AM190" s="722"/>
      <c r="AN190" s="722"/>
      <c r="AO190" s="722"/>
      <c r="AP190" s="215" t="s">
        <v>30</v>
      </c>
      <c r="AQ190" s="290" t="str">
        <f t="shared" si="114"/>
        <v/>
      </c>
      <c r="AR190" s="215" t="str">
        <f t="shared" si="121"/>
        <v/>
      </c>
      <c r="AS190" s="3"/>
      <c r="AT190" s="49" t="str">
        <f t="shared" si="151"/>
        <v/>
      </c>
      <c r="AU190" s="49" t="str">
        <f t="shared" si="151"/>
        <v/>
      </c>
      <c r="AV190" s="49" t="str">
        <f t="shared" si="151"/>
        <v/>
      </c>
      <c r="AW190" s="49" t="str">
        <f t="shared" si="151"/>
        <v/>
      </c>
      <c r="AX190" s="49" t="str">
        <f t="shared" si="151"/>
        <v/>
      </c>
      <c r="AY190" s="49" t="str">
        <f t="shared" si="151"/>
        <v/>
      </c>
      <c r="AZ190" s="49" t="str">
        <f t="shared" si="151"/>
        <v/>
      </c>
      <c r="BA190" s="42"/>
      <c r="BB190" s="49" t="str">
        <f t="shared" si="149"/>
        <v/>
      </c>
      <c r="BC190" s="49" t="str">
        <f t="shared" si="149"/>
        <v/>
      </c>
      <c r="BD190" s="49" t="str">
        <f t="shared" si="149"/>
        <v/>
      </c>
      <c r="BE190" s="49" t="str">
        <f t="shared" si="149"/>
        <v/>
      </c>
      <c r="BF190" s="49" t="str">
        <f t="shared" si="149"/>
        <v/>
      </c>
      <c r="BG190" s="49" t="str">
        <f t="shared" si="149"/>
        <v/>
      </c>
      <c r="BH190" s="49" t="str">
        <f t="shared" si="148"/>
        <v/>
      </c>
      <c r="BI190" s="49" t="str">
        <f t="shared" si="115"/>
        <v/>
      </c>
      <c r="BJ190" s="3"/>
      <c r="BK190" s="49" t="str">
        <f t="shared" si="152"/>
        <v/>
      </c>
      <c r="BL190" s="49" t="str">
        <f t="shared" si="152"/>
        <v/>
      </c>
      <c r="BM190" s="49" t="str">
        <f t="shared" si="152"/>
        <v/>
      </c>
      <c r="BN190" s="49" t="str">
        <f t="shared" si="152"/>
        <v/>
      </c>
      <c r="BO190" s="49" t="str">
        <f t="shared" si="152"/>
        <v/>
      </c>
      <c r="BP190" s="49" t="str">
        <f t="shared" si="152"/>
        <v/>
      </c>
      <c r="BQ190" s="49" t="str">
        <f t="shared" si="152"/>
        <v/>
      </c>
      <c r="BR190" s="49" t="str">
        <f t="shared" si="152"/>
        <v/>
      </c>
      <c r="BS190" s="49" t="str">
        <f t="shared" si="152"/>
        <v/>
      </c>
      <c r="BT190" s="49" t="str">
        <f t="shared" si="152"/>
        <v/>
      </c>
      <c r="BU190" s="49" t="str">
        <f t="shared" si="152"/>
        <v/>
      </c>
      <c r="BV190" s="49" t="str">
        <f t="shared" si="152"/>
        <v/>
      </c>
      <c r="BW190" s="49" t="str">
        <f t="shared" si="152"/>
        <v/>
      </c>
      <c r="BY190" s="49" t="str">
        <f t="shared" si="141"/>
        <v/>
      </c>
      <c r="BZ190" s="49" t="str">
        <f t="shared" si="141"/>
        <v/>
      </c>
      <c r="CA190" s="49" t="str">
        <f t="shared" si="141"/>
        <v/>
      </c>
      <c r="CB190" s="49" t="str">
        <f t="shared" si="140"/>
        <v/>
      </c>
      <c r="CC190" s="49" t="str">
        <f t="shared" si="140"/>
        <v/>
      </c>
      <c r="CD190" s="49" t="str">
        <f t="shared" si="140"/>
        <v/>
      </c>
      <c r="CE190" s="49" t="str">
        <f t="shared" si="140"/>
        <v/>
      </c>
      <c r="CF190" s="49" t="str">
        <f t="shared" si="140"/>
        <v/>
      </c>
      <c r="CG190" s="49" t="str">
        <f t="shared" si="140"/>
        <v/>
      </c>
      <c r="CH190" s="49" t="str">
        <f t="shared" si="150"/>
        <v/>
      </c>
      <c r="CI190" s="49" t="str">
        <f t="shared" si="150"/>
        <v/>
      </c>
      <c r="CJ190" s="49" t="str">
        <f t="shared" si="150"/>
        <v/>
      </c>
      <c r="CK190" s="49" t="str">
        <f t="shared" si="150"/>
        <v/>
      </c>
      <c r="CL190" s="49" t="str">
        <f t="shared" si="116"/>
        <v/>
      </c>
      <c r="CM190" s="3"/>
      <c r="CN190" s="49" t="str">
        <f t="shared" si="153"/>
        <v/>
      </c>
      <c r="CO190" s="49" t="str">
        <f t="shared" si="153"/>
        <v/>
      </c>
      <c r="CP190" s="49" t="str">
        <f t="shared" si="153"/>
        <v/>
      </c>
      <c r="CQ190" s="49" t="str">
        <f t="shared" si="153"/>
        <v/>
      </c>
      <c r="CR190" s="49" t="str">
        <f t="shared" si="153"/>
        <v/>
      </c>
      <c r="CS190" s="49" t="str">
        <f t="shared" si="153"/>
        <v/>
      </c>
      <c r="CT190" s="49" t="str">
        <f t="shared" si="153"/>
        <v/>
      </c>
      <c r="CU190" s="49" t="str">
        <f t="shared" si="153"/>
        <v/>
      </c>
      <c r="CW190" s="49" t="str">
        <f t="shared" si="131"/>
        <v/>
      </c>
      <c r="CX190" s="49" t="str">
        <f t="shared" si="131"/>
        <v/>
      </c>
      <c r="CY190" s="49" t="str">
        <f t="shared" si="131"/>
        <v/>
      </c>
      <c r="CZ190" s="49" t="str">
        <f t="shared" si="130"/>
        <v/>
      </c>
      <c r="DA190" s="49" t="str">
        <f t="shared" si="130"/>
        <v/>
      </c>
      <c r="DB190" s="49" t="str">
        <f t="shared" si="130"/>
        <v/>
      </c>
      <c r="DC190" s="49" t="str">
        <f t="shared" si="130"/>
        <v/>
      </c>
      <c r="DD190" s="49" t="str">
        <f t="shared" si="130"/>
        <v/>
      </c>
      <c r="DE190" s="52" t="str">
        <f t="shared" si="117"/>
        <v/>
      </c>
      <c r="DG190" s="49" t="str">
        <f t="shared" si="154"/>
        <v/>
      </c>
      <c r="DH190" s="49" t="str">
        <f t="shared" si="154"/>
        <v/>
      </c>
      <c r="DI190" s="49" t="str">
        <f t="shared" si="154"/>
        <v/>
      </c>
      <c r="DK190" s="49" t="str">
        <f t="shared" si="118"/>
        <v/>
      </c>
      <c r="DL190" s="49" t="str">
        <f t="shared" si="118"/>
        <v/>
      </c>
      <c r="DM190" s="49" t="str">
        <f t="shared" si="118"/>
        <v/>
      </c>
      <c r="DN190" s="57" t="str">
        <f t="shared" si="119"/>
        <v/>
      </c>
      <c r="DP190" s="49" t="str">
        <f t="shared" si="155"/>
        <v/>
      </c>
      <c r="DQ190" s="49" t="str">
        <f t="shared" si="155"/>
        <v/>
      </c>
      <c r="DR190" s="49" t="str">
        <f t="shared" si="155"/>
        <v/>
      </c>
      <c r="DS190" s="49" t="str">
        <f t="shared" si="155"/>
        <v/>
      </c>
      <c r="DU190" s="49" t="str">
        <f t="shared" si="138"/>
        <v/>
      </c>
      <c r="DV190" s="49" t="str">
        <f t="shared" si="138"/>
        <v/>
      </c>
      <c r="DW190" s="49" t="str">
        <f t="shared" si="138"/>
        <v/>
      </c>
      <c r="DX190" s="49" t="str">
        <f t="shared" si="132"/>
        <v/>
      </c>
      <c r="DY190" s="57" t="str">
        <f t="shared" si="127"/>
        <v/>
      </c>
      <c r="EA190" s="49" t="str">
        <f t="shared" si="156"/>
        <v/>
      </c>
      <c r="EB190" s="49" t="str">
        <f t="shared" si="156"/>
        <v/>
      </c>
      <c r="EC190" s="49" t="str">
        <f t="shared" si="156"/>
        <v/>
      </c>
      <c r="ED190" s="49" t="str">
        <f t="shared" si="156"/>
        <v/>
      </c>
      <c r="EE190" s="49" t="str">
        <f t="shared" si="156"/>
        <v/>
      </c>
      <c r="EG190" s="49" t="str">
        <f t="shared" si="157"/>
        <v/>
      </c>
      <c r="EH190" s="49" t="str">
        <f t="shared" si="157"/>
        <v/>
      </c>
      <c r="EI190" s="49" t="str">
        <f t="shared" si="157"/>
        <v/>
      </c>
      <c r="EJ190" s="49" t="str">
        <f t="shared" si="157"/>
        <v/>
      </c>
      <c r="EK190" s="49" t="str">
        <f t="shared" si="157"/>
        <v/>
      </c>
      <c r="EL190" s="57" t="str">
        <f t="shared" si="129"/>
        <v/>
      </c>
    </row>
    <row r="191" spans="1:142" ht="15" customHeight="1">
      <c r="A191" s="699"/>
      <c r="B191" s="702"/>
      <c r="C191" s="702"/>
      <c r="D191" s="722"/>
      <c r="E191" s="722"/>
      <c r="F191" s="722"/>
      <c r="G191" s="722"/>
      <c r="H191" s="722"/>
      <c r="I191" s="722"/>
      <c r="J191" s="722"/>
      <c r="K191" s="722"/>
      <c r="L191" s="722"/>
      <c r="M191" s="722"/>
      <c r="N191" s="722"/>
      <c r="O191" s="722"/>
      <c r="P191" s="722"/>
      <c r="Q191" s="722"/>
      <c r="R191" s="722"/>
      <c r="S191" s="722"/>
      <c r="T191" s="722"/>
      <c r="U191" s="722"/>
      <c r="V191" s="722"/>
      <c r="W191" s="722"/>
      <c r="X191" s="722"/>
      <c r="Y191" s="722"/>
      <c r="Z191" s="722"/>
      <c r="AA191" s="722"/>
      <c r="AB191" s="722"/>
      <c r="AC191" s="722"/>
      <c r="AD191" s="722"/>
      <c r="AE191" s="722"/>
      <c r="AF191" s="722"/>
      <c r="AG191" s="722"/>
      <c r="AH191" s="722"/>
      <c r="AI191" s="722"/>
      <c r="AJ191" s="722"/>
      <c r="AK191" s="722"/>
      <c r="AL191" s="722"/>
      <c r="AM191" s="722"/>
      <c r="AN191" s="722"/>
      <c r="AO191" s="722"/>
      <c r="AP191" s="215" t="s">
        <v>30</v>
      </c>
      <c r="AQ191" s="290" t="str">
        <f t="shared" si="114"/>
        <v/>
      </c>
      <c r="AR191" s="215" t="str">
        <f t="shared" si="121"/>
        <v/>
      </c>
      <c r="AS191" s="3"/>
      <c r="AT191" s="49" t="str">
        <f t="shared" si="151"/>
        <v/>
      </c>
      <c r="AU191" s="49" t="str">
        <f t="shared" si="151"/>
        <v/>
      </c>
      <c r="AV191" s="49" t="str">
        <f t="shared" si="151"/>
        <v/>
      </c>
      <c r="AW191" s="49" t="str">
        <f t="shared" si="151"/>
        <v/>
      </c>
      <c r="AX191" s="49" t="str">
        <f t="shared" si="151"/>
        <v/>
      </c>
      <c r="AY191" s="49" t="str">
        <f t="shared" si="151"/>
        <v/>
      </c>
      <c r="AZ191" s="49" t="str">
        <f t="shared" si="151"/>
        <v/>
      </c>
      <c r="BA191" s="42"/>
      <c r="BB191" s="49" t="str">
        <f t="shared" si="149"/>
        <v/>
      </c>
      <c r="BC191" s="49" t="str">
        <f t="shared" si="149"/>
        <v/>
      </c>
      <c r="BD191" s="49" t="str">
        <f t="shared" si="149"/>
        <v/>
      </c>
      <c r="BE191" s="49" t="str">
        <f t="shared" si="149"/>
        <v/>
      </c>
      <c r="BF191" s="49" t="str">
        <f t="shared" si="149"/>
        <v/>
      </c>
      <c r="BG191" s="49" t="str">
        <f t="shared" si="149"/>
        <v/>
      </c>
      <c r="BH191" s="49" t="str">
        <f t="shared" si="148"/>
        <v/>
      </c>
      <c r="BI191" s="49" t="str">
        <f t="shared" si="115"/>
        <v/>
      </c>
      <c r="BJ191" s="3"/>
      <c r="BK191" s="49" t="str">
        <f t="shared" si="152"/>
        <v/>
      </c>
      <c r="BL191" s="49" t="str">
        <f t="shared" si="152"/>
        <v/>
      </c>
      <c r="BM191" s="49" t="str">
        <f t="shared" si="152"/>
        <v/>
      </c>
      <c r="BN191" s="49" t="str">
        <f t="shared" si="152"/>
        <v/>
      </c>
      <c r="BO191" s="49" t="str">
        <f t="shared" si="152"/>
        <v/>
      </c>
      <c r="BP191" s="49" t="str">
        <f t="shared" si="152"/>
        <v/>
      </c>
      <c r="BQ191" s="49" t="str">
        <f t="shared" si="152"/>
        <v/>
      </c>
      <c r="BR191" s="49" t="str">
        <f t="shared" si="152"/>
        <v/>
      </c>
      <c r="BS191" s="49" t="str">
        <f t="shared" si="152"/>
        <v/>
      </c>
      <c r="BT191" s="49" t="str">
        <f t="shared" si="152"/>
        <v/>
      </c>
      <c r="BU191" s="49" t="str">
        <f t="shared" si="152"/>
        <v/>
      </c>
      <c r="BV191" s="49" t="str">
        <f t="shared" si="152"/>
        <v/>
      </c>
      <c r="BW191" s="49" t="str">
        <f t="shared" si="152"/>
        <v/>
      </c>
      <c r="BY191" s="49" t="str">
        <f t="shared" si="141"/>
        <v/>
      </c>
      <c r="BZ191" s="49" t="str">
        <f t="shared" si="141"/>
        <v/>
      </c>
      <c r="CA191" s="49" t="str">
        <f t="shared" si="141"/>
        <v/>
      </c>
      <c r="CB191" s="49" t="str">
        <f t="shared" si="140"/>
        <v/>
      </c>
      <c r="CC191" s="49" t="str">
        <f t="shared" si="140"/>
        <v/>
      </c>
      <c r="CD191" s="49" t="str">
        <f t="shared" si="140"/>
        <v/>
      </c>
      <c r="CE191" s="49" t="str">
        <f t="shared" si="140"/>
        <v/>
      </c>
      <c r="CF191" s="49" t="str">
        <f t="shared" si="140"/>
        <v/>
      </c>
      <c r="CG191" s="49" t="str">
        <f t="shared" si="140"/>
        <v/>
      </c>
      <c r="CH191" s="49" t="str">
        <f t="shared" si="150"/>
        <v/>
      </c>
      <c r="CI191" s="49" t="str">
        <f t="shared" si="150"/>
        <v/>
      </c>
      <c r="CJ191" s="49" t="str">
        <f t="shared" si="150"/>
        <v/>
      </c>
      <c r="CK191" s="49" t="str">
        <f t="shared" si="150"/>
        <v/>
      </c>
      <c r="CL191" s="49" t="str">
        <f t="shared" si="116"/>
        <v/>
      </c>
      <c r="CM191" s="3"/>
      <c r="CN191" s="49" t="str">
        <f t="shared" si="153"/>
        <v/>
      </c>
      <c r="CO191" s="49" t="str">
        <f t="shared" si="153"/>
        <v/>
      </c>
      <c r="CP191" s="49" t="str">
        <f t="shared" si="153"/>
        <v/>
      </c>
      <c r="CQ191" s="49" t="str">
        <f t="shared" si="153"/>
        <v/>
      </c>
      <c r="CR191" s="49" t="str">
        <f t="shared" si="153"/>
        <v/>
      </c>
      <c r="CS191" s="49" t="str">
        <f t="shared" si="153"/>
        <v/>
      </c>
      <c r="CT191" s="49" t="str">
        <f t="shared" si="153"/>
        <v/>
      </c>
      <c r="CU191" s="49" t="str">
        <f t="shared" si="153"/>
        <v/>
      </c>
      <c r="CW191" s="49" t="str">
        <f t="shared" si="131"/>
        <v/>
      </c>
      <c r="CX191" s="49" t="str">
        <f t="shared" si="131"/>
        <v/>
      </c>
      <c r="CY191" s="49" t="str">
        <f t="shared" si="131"/>
        <v/>
      </c>
      <c r="CZ191" s="49" t="str">
        <f t="shared" si="130"/>
        <v/>
      </c>
      <c r="DA191" s="49" t="str">
        <f t="shared" si="130"/>
        <v/>
      </c>
      <c r="DB191" s="49" t="str">
        <f t="shared" si="130"/>
        <v/>
      </c>
      <c r="DC191" s="49" t="str">
        <f t="shared" si="130"/>
        <v/>
      </c>
      <c r="DD191" s="49" t="str">
        <f t="shared" si="130"/>
        <v/>
      </c>
      <c r="DE191" s="52" t="str">
        <f t="shared" si="117"/>
        <v/>
      </c>
      <c r="DG191" s="49" t="str">
        <f t="shared" si="154"/>
        <v/>
      </c>
      <c r="DH191" s="49" t="str">
        <f t="shared" si="154"/>
        <v/>
      </c>
      <c r="DI191" s="49" t="str">
        <f t="shared" si="154"/>
        <v/>
      </c>
      <c r="DK191" s="49" t="str">
        <f t="shared" si="118"/>
        <v/>
      </c>
      <c r="DL191" s="49" t="str">
        <f t="shared" si="118"/>
        <v/>
      </c>
      <c r="DM191" s="49" t="str">
        <f t="shared" si="118"/>
        <v/>
      </c>
      <c r="DN191" s="57" t="str">
        <f t="shared" si="119"/>
        <v/>
      </c>
      <c r="DP191" s="49" t="str">
        <f t="shared" si="155"/>
        <v/>
      </c>
      <c r="DQ191" s="49" t="str">
        <f t="shared" si="155"/>
        <v/>
      </c>
      <c r="DR191" s="49" t="str">
        <f t="shared" si="155"/>
        <v/>
      </c>
      <c r="DS191" s="49" t="str">
        <f t="shared" si="155"/>
        <v/>
      </c>
      <c r="DU191" s="49" t="str">
        <f t="shared" si="138"/>
        <v/>
      </c>
      <c r="DV191" s="49" t="str">
        <f t="shared" si="138"/>
        <v/>
      </c>
      <c r="DW191" s="49" t="str">
        <f t="shared" si="138"/>
        <v/>
      </c>
      <c r="DX191" s="49" t="str">
        <f t="shared" si="132"/>
        <v/>
      </c>
      <c r="DY191" s="57" t="str">
        <f t="shared" si="127"/>
        <v/>
      </c>
      <c r="EA191" s="49" t="str">
        <f t="shared" si="156"/>
        <v/>
      </c>
      <c r="EB191" s="49" t="str">
        <f t="shared" si="156"/>
        <v/>
      </c>
      <c r="EC191" s="49" t="str">
        <f t="shared" si="156"/>
        <v/>
      </c>
      <c r="ED191" s="49" t="str">
        <f t="shared" si="156"/>
        <v/>
      </c>
      <c r="EE191" s="49" t="str">
        <f t="shared" si="156"/>
        <v/>
      </c>
      <c r="EG191" s="49" t="str">
        <f t="shared" si="157"/>
        <v/>
      </c>
      <c r="EH191" s="49" t="str">
        <f t="shared" si="157"/>
        <v/>
      </c>
      <c r="EI191" s="49" t="str">
        <f t="shared" si="157"/>
        <v/>
      </c>
      <c r="EJ191" s="49" t="str">
        <f t="shared" si="157"/>
        <v/>
      </c>
      <c r="EK191" s="49" t="str">
        <f t="shared" si="157"/>
        <v/>
      </c>
      <c r="EL191" s="57" t="str">
        <f t="shared" si="129"/>
        <v/>
      </c>
    </row>
    <row r="192" spans="1:142" ht="15" customHeight="1">
      <c r="A192" s="699"/>
      <c r="B192" s="702"/>
      <c r="C192" s="702"/>
      <c r="D192" s="722"/>
      <c r="E192" s="722"/>
      <c r="F192" s="722"/>
      <c r="G192" s="722"/>
      <c r="H192" s="722"/>
      <c r="I192" s="722"/>
      <c r="J192" s="722"/>
      <c r="K192" s="722"/>
      <c r="L192" s="722"/>
      <c r="M192" s="722"/>
      <c r="N192" s="722"/>
      <c r="O192" s="722"/>
      <c r="P192" s="722"/>
      <c r="Q192" s="722"/>
      <c r="R192" s="722"/>
      <c r="S192" s="722"/>
      <c r="T192" s="722"/>
      <c r="U192" s="722"/>
      <c r="V192" s="722"/>
      <c r="W192" s="722"/>
      <c r="X192" s="722"/>
      <c r="Y192" s="722"/>
      <c r="Z192" s="722"/>
      <c r="AA192" s="722"/>
      <c r="AB192" s="722"/>
      <c r="AC192" s="722"/>
      <c r="AD192" s="722"/>
      <c r="AE192" s="722"/>
      <c r="AF192" s="722"/>
      <c r="AG192" s="722"/>
      <c r="AH192" s="722"/>
      <c r="AI192" s="722"/>
      <c r="AJ192" s="722"/>
      <c r="AK192" s="722"/>
      <c r="AL192" s="722"/>
      <c r="AM192" s="722"/>
      <c r="AN192" s="722"/>
      <c r="AO192" s="722"/>
      <c r="AP192" s="215" t="s">
        <v>30</v>
      </c>
      <c r="AQ192" s="290" t="str">
        <f t="shared" si="114"/>
        <v/>
      </c>
      <c r="AR192" s="215" t="str">
        <f t="shared" si="121"/>
        <v/>
      </c>
      <c r="AS192" s="3"/>
      <c r="AT192" s="49" t="str">
        <f t="shared" si="151"/>
        <v/>
      </c>
      <c r="AU192" s="49" t="str">
        <f t="shared" si="151"/>
        <v/>
      </c>
      <c r="AV192" s="49" t="str">
        <f t="shared" si="151"/>
        <v/>
      </c>
      <c r="AW192" s="49" t="str">
        <f t="shared" si="151"/>
        <v/>
      </c>
      <c r="AX192" s="49" t="str">
        <f t="shared" si="151"/>
        <v/>
      </c>
      <c r="AY192" s="49" t="str">
        <f t="shared" si="151"/>
        <v/>
      </c>
      <c r="AZ192" s="49" t="str">
        <f t="shared" si="151"/>
        <v/>
      </c>
      <c r="BA192" s="42"/>
      <c r="BB192" s="49" t="str">
        <f t="shared" si="149"/>
        <v/>
      </c>
      <c r="BC192" s="49" t="str">
        <f t="shared" si="149"/>
        <v/>
      </c>
      <c r="BD192" s="49" t="str">
        <f t="shared" si="149"/>
        <v/>
      </c>
      <c r="BE192" s="49" t="str">
        <f t="shared" si="149"/>
        <v/>
      </c>
      <c r="BF192" s="49" t="str">
        <f t="shared" si="149"/>
        <v/>
      </c>
      <c r="BG192" s="49" t="str">
        <f t="shared" si="149"/>
        <v/>
      </c>
      <c r="BH192" s="49" t="str">
        <f t="shared" si="148"/>
        <v/>
      </c>
      <c r="BI192" s="49" t="str">
        <f t="shared" si="115"/>
        <v/>
      </c>
      <c r="BJ192" s="3"/>
      <c r="BK192" s="49" t="str">
        <f t="shared" si="152"/>
        <v/>
      </c>
      <c r="BL192" s="49" t="str">
        <f t="shared" si="152"/>
        <v/>
      </c>
      <c r="BM192" s="49" t="str">
        <f t="shared" si="152"/>
        <v/>
      </c>
      <c r="BN192" s="49" t="str">
        <f t="shared" si="152"/>
        <v/>
      </c>
      <c r="BO192" s="49" t="str">
        <f t="shared" si="152"/>
        <v/>
      </c>
      <c r="BP192" s="49" t="str">
        <f t="shared" si="152"/>
        <v/>
      </c>
      <c r="BQ192" s="49" t="str">
        <f t="shared" si="152"/>
        <v/>
      </c>
      <c r="BR192" s="49" t="str">
        <f t="shared" si="152"/>
        <v/>
      </c>
      <c r="BS192" s="49" t="str">
        <f t="shared" si="152"/>
        <v/>
      </c>
      <c r="BT192" s="49" t="str">
        <f t="shared" si="152"/>
        <v/>
      </c>
      <c r="BU192" s="49" t="str">
        <f t="shared" si="152"/>
        <v/>
      </c>
      <c r="BV192" s="49" t="str">
        <f t="shared" si="152"/>
        <v/>
      </c>
      <c r="BW192" s="49" t="str">
        <f t="shared" si="152"/>
        <v/>
      </c>
      <c r="BY192" s="49" t="str">
        <f t="shared" si="141"/>
        <v/>
      </c>
      <c r="BZ192" s="49" t="str">
        <f t="shared" si="141"/>
        <v/>
      </c>
      <c r="CA192" s="49" t="str">
        <f t="shared" si="141"/>
        <v/>
      </c>
      <c r="CB192" s="49" t="str">
        <f t="shared" si="140"/>
        <v/>
      </c>
      <c r="CC192" s="49" t="str">
        <f t="shared" si="140"/>
        <v/>
      </c>
      <c r="CD192" s="49" t="str">
        <f t="shared" si="140"/>
        <v/>
      </c>
      <c r="CE192" s="49" t="str">
        <f t="shared" si="140"/>
        <v/>
      </c>
      <c r="CF192" s="49" t="str">
        <f t="shared" si="140"/>
        <v/>
      </c>
      <c r="CG192" s="49" t="str">
        <f t="shared" si="140"/>
        <v/>
      </c>
      <c r="CH192" s="49" t="str">
        <f t="shared" si="150"/>
        <v/>
      </c>
      <c r="CI192" s="49" t="str">
        <f t="shared" si="150"/>
        <v/>
      </c>
      <c r="CJ192" s="49" t="str">
        <f t="shared" si="150"/>
        <v/>
      </c>
      <c r="CK192" s="49" t="str">
        <f t="shared" si="150"/>
        <v/>
      </c>
      <c r="CL192" s="49" t="str">
        <f t="shared" si="116"/>
        <v/>
      </c>
      <c r="CM192" s="3"/>
      <c r="CN192" s="49" t="str">
        <f t="shared" si="153"/>
        <v/>
      </c>
      <c r="CO192" s="49" t="str">
        <f t="shared" si="153"/>
        <v/>
      </c>
      <c r="CP192" s="49" t="str">
        <f t="shared" si="153"/>
        <v/>
      </c>
      <c r="CQ192" s="49" t="str">
        <f t="shared" si="153"/>
        <v/>
      </c>
      <c r="CR192" s="49" t="str">
        <f t="shared" si="153"/>
        <v/>
      </c>
      <c r="CS192" s="49" t="str">
        <f t="shared" si="153"/>
        <v/>
      </c>
      <c r="CT192" s="49" t="str">
        <f t="shared" si="153"/>
        <v/>
      </c>
      <c r="CU192" s="49" t="str">
        <f t="shared" si="153"/>
        <v/>
      </c>
      <c r="CW192" s="49" t="str">
        <f t="shared" si="131"/>
        <v/>
      </c>
      <c r="CX192" s="49" t="str">
        <f t="shared" si="131"/>
        <v/>
      </c>
      <c r="CY192" s="49" t="str">
        <f t="shared" si="131"/>
        <v/>
      </c>
      <c r="CZ192" s="49" t="str">
        <f t="shared" si="130"/>
        <v/>
      </c>
      <c r="DA192" s="49" t="str">
        <f t="shared" si="130"/>
        <v/>
      </c>
      <c r="DB192" s="49" t="str">
        <f t="shared" si="130"/>
        <v/>
      </c>
      <c r="DC192" s="49" t="str">
        <f t="shared" si="130"/>
        <v/>
      </c>
      <c r="DD192" s="49" t="str">
        <f t="shared" si="130"/>
        <v/>
      </c>
      <c r="DE192" s="52" t="str">
        <f t="shared" si="117"/>
        <v/>
      </c>
      <c r="DG192" s="49" t="str">
        <f t="shared" si="154"/>
        <v/>
      </c>
      <c r="DH192" s="49" t="str">
        <f t="shared" si="154"/>
        <v/>
      </c>
      <c r="DI192" s="49" t="str">
        <f t="shared" si="154"/>
        <v/>
      </c>
      <c r="DK192" s="49" t="str">
        <f t="shared" si="118"/>
        <v/>
      </c>
      <c r="DL192" s="49" t="str">
        <f t="shared" si="118"/>
        <v/>
      </c>
      <c r="DM192" s="49" t="str">
        <f t="shared" si="118"/>
        <v/>
      </c>
      <c r="DN192" s="57" t="str">
        <f t="shared" si="119"/>
        <v/>
      </c>
      <c r="DP192" s="49" t="str">
        <f t="shared" si="155"/>
        <v/>
      </c>
      <c r="DQ192" s="49" t="str">
        <f t="shared" si="155"/>
        <v/>
      </c>
      <c r="DR192" s="49" t="str">
        <f t="shared" si="155"/>
        <v/>
      </c>
      <c r="DS192" s="49" t="str">
        <f t="shared" si="155"/>
        <v/>
      </c>
      <c r="DU192" s="49" t="str">
        <f t="shared" si="138"/>
        <v/>
      </c>
      <c r="DV192" s="49" t="str">
        <f t="shared" si="138"/>
        <v/>
      </c>
      <c r="DW192" s="49" t="str">
        <f t="shared" si="138"/>
        <v/>
      </c>
      <c r="DX192" s="49" t="str">
        <f t="shared" si="132"/>
        <v/>
      </c>
      <c r="DY192" s="57" t="str">
        <f t="shared" si="127"/>
        <v/>
      </c>
      <c r="EA192" s="49" t="str">
        <f t="shared" si="156"/>
        <v/>
      </c>
      <c r="EB192" s="49" t="str">
        <f t="shared" si="156"/>
        <v/>
      </c>
      <c r="EC192" s="49" t="str">
        <f t="shared" si="156"/>
        <v/>
      </c>
      <c r="ED192" s="49" t="str">
        <f t="shared" si="156"/>
        <v/>
      </c>
      <c r="EE192" s="49" t="str">
        <f t="shared" si="156"/>
        <v/>
      </c>
      <c r="EG192" s="49" t="str">
        <f t="shared" si="157"/>
        <v/>
      </c>
      <c r="EH192" s="49" t="str">
        <f t="shared" si="157"/>
        <v/>
      </c>
      <c r="EI192" s="49" t="str">
        <f t="shared" si="157"/>
        <v/>
      </c>
      <c r="EJ192" s="49" t="str">
        <f t="shared" si="157"/>
        <v/>
      </c>
      <c r="EK192" s="49" t="str">
        <f t="shared" si="157"/>
        <v/>
      </c>
      <c r="EL192" s="57" t="str">
        <f t="shared" si="129"/>
        <v/>
      </c>
    </row>
    <row r="193" spans="1:142" ht="15" customHeight="1">
      <c r="A193" s="699"/>
      <c r="B193" s="702"/>
      <c r="C193" s="702"/>
      <c r="D193" s="722"/>
      <c r="E193" s="722"/>
      <c r="F193" s="722"/>
      <c r="G193" s="722"/>
      <c r="H193" s="722"/>
      <c r="I193" s="722"/>
      <c r="J193" s="722"/>
      <c r="K193" s="722"/>
      <c r="L193" s="722"/>
      <c r="M193" s="722"/>
      <c r="N193" s="722"/>
      <c r="O193" s="722"/>
      <c r="P193" s="722"/>
      <c r="Q193" s="722"/>
      <c r="R193" s="722"/>
      <c r="S193" s="722"/>
      <c r="T193" s="722"/>
      <c r="U193" s="722"/>
      <c r="V193" s="722"/>
      <c r="W193" s="722"/>
      <c r="X193" s="722"/>
      <c r="Y193" s="722"/>
      <c r="Z193" s="722"/>
      <c r="AA193" s="722"/>
      <c r="AB193" s="722"/>
      <c r="AC193" s="722"/>
      <c r="AD193" s="722"/>
      <c r="AE193" s="722"/>
      <c r="AF193" s="722"/>
      <c r="AG193" s="722"/>
      <c r="AH193" s="722"/>
      <c r="AI193" s="722"/>
      <c r="AJ193" s="722"/>
      <c r="AK193" s="722"/>
      <c r="AL193" s="722"/>
      <c r="AM193" s="722"/>
      <c r="AN193" s="722"/>
      <c r="AO193" s="722"/>
      <c r="AP193" s="215" t="s">
        <v>30</v>
      </c>
      <c r="AQ193" s="290" t="str">
        <f t="shared" si="114"/>
        <v/>
      </c>
      <c r="AR193" s="215" t="str">
        <f t="shared" si="121"/>
        <v/>
      </c>
      <c r="AS193" s="3"/>
      <c r="AT193" s="49" t="str">
        <f t="shared" si="151"/>
        <v/>
      </c>
      <c r="AU193" s="49" t="str">
        <f t="shared" si="151"/>
        <v/>
      </c>
      <c r="AV193" s="49" t="str">
        <f t="shared" si="151"/>
        <v/>
      </c>
      <c r="AW193" s="49" t="str">
        <f t="shared" si="151"/>
        <v/>
      </c>
      <c r="AX193" s="49" t="str">
        <f t="shared" si="151"/>
        <v/>
      </c>
      <c r="AY193" s="49" t="str">
        <f t="shared" si="151"/>
        <v/>
      </c>
      <c r="AZ193" s="49" t="str">
        <f t="shared" si="151"/>
        <v/>
      </c>
      <c r="BA193" s="42"/>
      <c r="BB193" s="49" t="str">
        <f t="shared" si="149"/>
        <v/>
      </c>
      <c r="BC193" s="49" t="str">
        <f t="shared" si="149"/>
        <v/>
      </c>
      <c r="BD193" s="49" t="str">
        <f t="shared" si="149"/>
        <v/>
      </c>
      <c r="BE193" s="49" t="str">
        <f t="shared" si="149"/>
        <v/>
      </c>
      <c r="BF193" s="49" t="str">
        <f t="shared" si="149"/>
        <v/>
      </c>
      <c r="BG193" s="49" t="str">
        <f t="shared" si="149"/>
        <v/>
      </c>
      <c r="BH193" s="49" t="str">
        <f t="shared" si="148"/>
        <v/>
      </c>
      <c r="BI193" s="49" t="str">
        <f t="shared" si="115"/>
        <v/>
      </c>
      <c r="BJ193" s="3"/>
      <c r="BK193" s="49" t="str">
        <f t="shared" si="152"/>
        <v/>
      </c>
      <c r="BL193" s="49" t="str">
        <f t="shared" si="152"/>
        <v/>
      </c>
      <c r="BM193" s="49" t="str">
        <f t="shared" si="152"/>
        <v/>
      </c>
      <c r="BN193" s="49" t="str">
        <f t="shared" si="152"/>
        <v/>
      </c>
      <c r="BO193" s="49" t="str">
        <f t="shared" si="152"/>
        <v/>
      </c>
      <c r="BP193" s="49" t="str">
        <f t="shared" si="152"/>
        <v/>
      </c>
      <c r="BQ193" s="49" t="str">
        <f t="shared" si="152"/>
        <v/>
      </c>
      <c r="BR193" s="49" t="str">
        <f t="shared" si="152"/>
        <v/>
      </c>
      <c r="BS193" s="49" t="str">
        <f t="shared" si="152"/>
        <v/>
      </c>
      <c r="BT193" s="49" t="str">
        <f t="shared" si="152"/>
        <v/>
      </c>
      <c r="BU193" s="49" t="str">
        <f t="shared" si="152"/>
        <v/>
      </c>
      <c r="BV193" s="49" t="str">
        <f t="shared" si="152"/>
        <v/>
      </c>
      <c r="BW193" s="49" t="str">
        <f t="shared" si="152"/>
        <v/>
      </c>
      <c r="BY193" s="49" t="str">
        <f t="shared" si="141"/>
        <v/>
      </c>
      <c r="BZ193" s="49" t="str">
        <f t="shared" si="141"/>
        <v/>
      </c>
      <c r="CA193" s="49" t="str">
        <f t="shared" si="141"/>
        <v/>
      </c>
      <c r="CB193" s="49" t="str">
        <f t="shared" si="140"/>
        <v/>
      </c>
      <c r="CC193" s="49" t="str">
        <f t="shared" si="140"/>
        <v/>
      </c>
      <c r="CD193" s="49" t="str">
        <f t="shared" si="140"/>
        <v/>
      </c>
      <c r="CE193" s="49" t="str">
        <f t="shared" si="140"/>
        <v/>
      </c>
      <c r="CF193" s="49" t="str">
        <f t="shared" si="140"/>
        <v/>
      </c>
      <c r="CG193" s="49" t="str">
        <f t="shared" si="140"/>
        <v/>
      </c>
      <c r="CH193" s="49" t="str">
        <f t="shared" si="150"/>
        <v/>
      </c>
      <c r="CI193" s="49" t="str">
        <f t="shared" si="150"/>
        <v/>
      </c>
      <c r="CJ193" s="49" t="str">
        <f t="shared" si="150"/>
        <v/>
      </c>
      <c r="CK193" s="49" t="str">
        <f t="shared" si="150"/>
        <v/>
      </c>
      <c r="CL193" s="49" t="str">
        <f t="shared" si="116"/>
        <v/>
      </c>
      <c r="CM193" s="3"/>
      <c r="CN193" s="49" t="str">
        <f t="shared" si="153"/>
        <v/>
      </c>
      <c r="CO193" s="49" t="str">
        <f t="shared" si="153"/>
        <v/>
      </c>
      <c r="CP193" s="49" t="str">
        <f t="shared" si="153"/>
        <v/>
      </c>
      <c r="CQ193" s="49" t="str">
        <f t="shared" si="153"/>
        <v/>
      </c>
      <c r="CR193" s="49" t="str">
        <f t="shared" si="153"/>
        <v/>
      </c>
      <c r="CS193" s="49" t="str">
        <f t="shared" si="153"/>
        <v/>
      </c>
      <c r="CT193" s="49" t="str">
        <f t="shared" si="153"/>
        <v/>
      </c>
      <c r="CU193" s="49" t="str">
        <f t="shared" si="153"/>
        <v/>
      </c>
      <c r="CW193" s="49" t="str">
        <f t="shared" si="131"/>
        <v/>
      </c>
      <c r="CX193" s="49" t="str">
        <f t="shared" si="131"/>
        <v/>
      </c>
      <c r="CY193" s="49" t="str">
        <f t="shared" si="131"/>
        <v/>
      </c>
      <c r="CZ193" s="49" t="str">
        <f t="shared" si="130"/>
        <v/>
      </c>
      <c r="DA193" s="49" t="str">
        <f t="shared" si="130"/>
        <v/>
      </c>
      <c r="DB193" s="49" t="str">
        <f t="shared" ref="DB193:DD256" si="158">IF(AND(ISBLANK($B193),ISBLANK($C193)),"",IF(AND(N(CS$67)&gt;0,CS193="ABS"),"ABS",IF(AND(N(CS$67)&gt;0,LEN(CS193)&gt;0),IF(ROUND(CS193/CS$67*100,0)&gt;=$J$8,"Yes","No"),"")))</f>
        <v/>
      </c>
      <c r="DC193" s="49" t="str">
        <f t="shared" si="158"/>
        <v/>
      </c>
      <c r="DD193" s="49" t="str">
        <f t="shared" si="158"/>
        <v/>
      </c>
      <c r="DE193" s="52" t="str">
        <f t="shared" si="117"/>
        <v/>
      </c>
      <c r="DG193" s="49" t="str">
        <f t="shared" si="154"/>
        <v/>
      </c>
      <c r="DH193" s="49" t="str">
        <f t="shared" si="154"/>
        <v/>
      </c>
      <c r="DI193" s="49" t="str">
        <f t="shared" si="154"/>
        <v/>
      </c>
      <c r="DK193" s="49" t="str">
        <f t="shared" si="118"/>
        <v/>
      </c>
      <c r="DL193" s="49" t="str">
        <f t="shared" si="118"/>
        <v/>
      </c>
      <c r="DM193" s="49" t="str">
        <f t="shared" si="118"/>
        <v/>
      </c>
      <c r="DN193" s="57" t="str">
        <f t="shared" si="119"/>
        <v/>
      </c>
      <c r="DP193" s="49" t="str">
        <f t="shared" si="155"/>
        <v/>
      </c>
      <c r="DQ193" s="49" t="str">
        <f t="shared" si="155"/>
        <v/>
      </c>
      <c r="DR193" s="49" t="str">
        <f t="shared" si="155"/>
        <v/>
      </c>
      <c r="DS193" s="49" t="str">
        <f t="shared" si="155"/>
        <v/>
      </c>
      <c r="DU193" s="49" t="str">
        <f t="shared" si="138"/>
        <v/>
      </c>
      <c r="DV193" s="49" t="str">
        <f t="shared" si="138"/>
        <v/>
      </c>
      <c r="DW193" s="49" t="str">
        <f t="shared" si="138"/>
        <v/>
      </c>
      <c r="DX193" s="49" t="str">
        <f t="shared" si="132"/>
        <v/>
      </c>
      <c r="DY193" s="57" t="str">
        <f t="shared" si="127"/>
        <v/>
      </c>
      <c r="EA193" s="49" t="str">
        <f t="shared" si="156"/>
        <v/>
      </c>
      <c r="EB193" s="49" t="str">
        <f t="shared" si="156"/>
        <v/>
      </c>
      <c r="EC193" s="49" t="str">
        <f t="shared" si="156"/>
        <v/>
      </c>
      <c r="ED193" s="49" t="str">
        <f t="shared" si="156"/>
        <v/>
      </c>
      <c r="EE193" s="49" t="str">
        <f t="shared" si="156"/>
        <v/>
      </c>
      <c r="EG193" s="49" t="str">
        <f t="shared" si="157"/>
        <v/>
      </c>
      <c r="EH193" s="49" t="str">
        <f t="shared" si="157"/>
        <v/>
      </c>
      <c r="EI193" s="49" t="str">
        <f t="shared" si="157"/>
        <v/>
      </c>
      <c r="EJ193" s="49" t="str">
        <f t="shared" si="157"/>
        <v/>
      </c>
      <c r="EK193" s="49" t="str">
        <f t="shared" si="157"/>
        <v/>
      </c>
      <c r="EL193" s="57" t="str">
        <f t="shared" si="129"/>
        <v/>
      </c>
    </row>
    <row r="194" spans="1:142" ht="15" customHeight="1">
      <c r="A194" s="699"/>
      <c r="B194" s="702"/>
      <c r="C194" s="702"/>
      <c r="D194" s="722"/>
      <c r="E194" s="722"/>
      <c r="F194" s="722"/>
      <c r="G194" s="722"/>
      <c r="H194" s="722"/>
      <c r="I194" s="722"/>
      <c r="J194" s="722"/>
      <c r="K194" s="722"/>
      <c r="L194" s="722"/>
      <c r="M194" s="722"/>
      <c r="N194" s="722"/>
      <c r="O194" s="722"/>
      <c r="P194" s="722"/>
      <c r="Q194" s="722"/>
      <c r="R194" s="722"/>
      <c r="S194" s="722"/>
      <c r="T194" s="722"/>
      <c r="U194" s="722"/>
      <c r="V194" s="722"/>
      <c r="W194" s="722"/>
      <c r="X194" s="722"/>
      <c r="Y194" s="722"/>
      <c r="Z194" s="722"/>
      <c r="AA194" s="722"/>
      <c r="AB194" s="722"/>
      <c r="AC194" s="722"/>
      <c r="AD194" s="722"/>
      <c r="AE194" s="722"/>
      <c r="AF194" s="722"/>
      <c r="AG194" s="722"/>
      <c r="AH194" s="722"/>
      <c r="AI194" s="722"/>
      <c r="AJ194" s="722"/>
      <c r="AK194" s="722"/>
      <c r="AL194" s="722"/>
      <c r="AM194" s="722"/>
      <c r="AN194" s="722"/>
      <c r="AO194" s="722"/>
      <c r="AP194" s="215" t="s">
        <v>30</v>
      </c>
      <c r="AQ194" s="290" t="str">
        <f t="shared" si="114"/>
        <v/>
      </c>
      <c r="AR194" s="215" t="str">
        <f t="shared" si="121"/>
        <v/>
      </c>
      <c r="AS194" s="3"/>
      <c r="AT194" s="49" t="str">
        <f t="shared" si="151"/>
        <v/>
      </c>
      <c r="AU194" s="49" t="str">
        <f t="shared" si="151"/>
        <v/>
      </c>
      <c r="AV194" s="49" t="str">
        <f t="shared" si="151"/>
        <v/>
      </c>
      <c r="AW194" s="49" t="str">
        <f t="shared" si="151"/>
        <v/>
      </c>
      <c r="AX194" s="49" t="str">
        <f t="shared" si="151"/>
        <v/>
      </c>
      <c r="AY194" s="49" t="str">
        <f t="shared" si="151"/>
        <v/>
      </c>
      <c r="AZ194" s="49" t="str">
        <f t="shared" si="151"/>
        <v/>
      </c>
      <c r="BA194" s="42"/>
      <c r="BB194" s="49" t="str">
        <f t="shared" si="149"/>
        <v/>
      </c>
      <c r="BC194" s="49" t="str">
        <f t="shared" si="149"/>
        <v/>
      </c>
      <c r="BD194" s="49" t="str">
        <f t="shared" si="149"/>
        <v/>
      </c>
      <c r="BE194" s="49" t="str">
        <f t="shared" si="149"/>
        <v/>
      </c>
      <c r="BF194" s="49" t="str">
        <f t="shared" si="149"/>
        <v/>
      </c>
      <c r="BG194" s="49" t="str">
        <f t="shared" si="149"/>
        <v/>
      </c>
      <c r="BH194" s="49" t="str">
        <f t="shared" si="148"/>
        <v/>
      </c>
      <c r="BI194" s="49" t="str">
        <f t="shared" si="115"/>
        <v/>
      </c>
      <c r="BJ194" s="3"/>
      <c r="BK194" s="49" t="str">
        <f t="shared" si="152"/>
        <v/>
      </c>
      <c r="BL194" s="49" t="str">
        <f t="shared" si="152"/>
        <v/>
      </c>
      <c r="BM194" s="49" t="str">
        <f t="shared" si="152"/>
        <v/>
      </c>
      <c r="BN194" s="49" t="str">
        <f t="shared" si="152"/>
        <v/>
      </c>
      <c r="BO194" s="49" t="str">
        <f t="shared" si="152"/>
        <v/>
      </c>
      <c r="BP194" s="49" t="str">
        <f t="shared" si="152"/>
        <v/>
      </c>
      <c r="BQ194" s="49" t="str">
        <f t="shared" si="152"/>
        <v/>
      </c>
      <c r="BR194" s="49" t="str">
        <f t="shared" si="152"/>
        <v/>
      </c>
      <c r="BS194" s="49" t="str">
        <f t="shared" si="152"/>
        <v/>
      </c>
      <c r="BT194" s="49" t="str">
        <f t="shared" si="152"/>
        <v/>
      </c>
      <c r="BU194" s="49" t="str">
        <f t="shared" si="152"/>
        <v/>
      </c>
      <c r="BV194" s="49" t="str">
        <f t="shared" si="152"/>
        <v/>
      </c>
      <c r="BW194" s="49" t="str">
        <f t="shared" si="152"/>
        <v/>
      </c>
      <c r="BY194" s="49" t="str">
        <f t="shared" si="141"/>
        <v/>
      </c>
      <c r="BZ194" s="49" t="str">
        <f t="shared" si="141"/>
        <v/>
      </c>
      <c r="CA194" s="49" t="str">
        <f t="shared" si="141"/>
        <v/>
      </c>
      <c r="CB194" s="49" t="str">
        <f t="shared" si="140"/>
        <v/>
      </c>
      <c r="CC194" s="49" t="str">
        <f t="shared" si="140"/>
        <v/>
      </c>
      <c r="CD194" s="49" t="str">
        <f t="shared" si="140"/>
        <v/>
      </c>
      <c r="CE194" s="49" t="str">
        <f t="shared" si="140"/>
        <v/>
      </c>
      <c r="CF194" s="49" t="str">
        <f t="shared" si="140"/>
        <v/>
      </c>
      <c r="CG194" s="49" t="str">
        <f t="shared" si="140"/>
        <v/>
      </c>
      <c r="CH194" s="49" t="str">
        <f t="shared" si="150"/>
        <v/>
      </c>
      <c r="CI194" s="49" t="str">
        <f t="shared" si="150"/>
        <v/>
      </c>
      <c r="CJ194" s="49" t="str">
        <f t="shared" si="150"/>
        <v/>
      </c>
      <c r="CK194" s="49" t="str">
        <f t="shared" si="150"/>
        <v/>
      </c>
      <c r="CL194" s="49" t="str">
        <f t="shared" si="116"/>
        <v/>
      </c>
      <c r="CM194" s="3"/>
      <c r="CN194" s="49" t="str">
        <f t="shared" si="153"/>
        <v/>
      </c>
      <c r="CO194" s="49" t="str">
        <f t="shared" si="153"/>
        <v/>
      </c>
      <c r="CP194" s="49" t="str">
        <f t="shared" si="153"/>
        <v/>
      </c>
      <c r="CQ194" s="49" t="str">
        <f t="shared" si="153"/>
        <v/>
      </c>
      <c r="CR194" s="49" t="str">
        <f t="shared" si="153"/>
        <v/>
      </c>
      <c r="CS194" s="49" t="str">
        <f t="shared" si="153"/>
        <v/>
      </c>
      <c r="CT194" s="49" t="str">
        <f t="shared" si="153"/>
        <v/>
      </c>
      <c r="CU194" s="49" t="str">
        <f t="shared" si="153"/>
        <v/>
      </c>
      <c r="CW194" s="49" t="str">
        <f t="shared" si="131"/>
        <v/>
      </c>
      <c r="CX194" s="49" t="str">
        <f t="shared" si="131"/>
        <v/>
      </c>
      <c r="CY194" s="49" t="str">
        <f t="shared" si="131"/>
        <v/>
      </c>
      <c r="CZ194" s="49" t="str">
        <f t="shared" si="131"/>
        <v/>
      </c>
      <c r="DA194" s="49" t="str">
        <f t="shared" si="131"/>
        <v/>
      </c>
      <c r="DB194" s="49" t="str">
        <f t="shared" si="158"/>
        <v/>
      </c>
      <c r="DC194" s="49" t="str">
        <f t="shared" si="158"/>
        <v/>
      </c>
      <c r="DD194" s="49" t="str">
        <f t="shared" si="158"/>
        <v/>
      </c>
      <c r="DE194" s="52" t="str">
        <f t="shared" si="117"/>
        <v/>
      </c>
      <c r="DG194" s="49" t="str">
        <f t="shared" si="154"/>
        <v/>
      </c>
      <c r="DH194" s="49" t="str">
        <f t="shared" si="154"/>
        <v/>
      </c>
      <c r="DI194" s="49" t="str">
        <f t="shared" si="154"/>
        <v/>
      </c>
      <c r="DK194" s="49" t="str">
        <f t="shared" si="118"/>
        <v/>
      </c>
      <c r="DL194" s="49" t="str">
        <f t="shared" si="118"/>
        <v/>
      </c>
      <c r="DM194" s="49" t="str">
        <f t="shared" si="118"/>
        <v/>
      </c>
      <c r="DN194" s="57" t="str">
        <f t="shared" si="119"/>
        <v/>
      </c>
      <c r="DP194" s="49" t="str">
        <f t="shared" si="155"/>
        <v/>
      </c>
      <c r="DQ194" s="49" t="str">
        <f t="shared" si="155"/>
        <v/>
      </c>
      <c r="DR194" s="49" t="str">
        <f t="shared" si="155"/>
        <v/>
      </c>
      <c r="DS194" s="49" t="str">
        <f t="shared" si="155"/>
        <v/>
      </c>
      <c r="DU194" s="49" t="str">
        <f t="shared" si="138"/>
        <v/>
      </c>
      <c r="DV194" s="49" t="str">
        <f t="shared" si="138"/>
        <v/>
      </c>
      <c r="DW194" s="49" t="str">
        <f t="shared" si="138"/>
        <v/>
      </c>
      <c r="DX194" s="49" t="str">
        <f t="shared" si="132"/>
        <v/>
      </c>
      <c r="DY194" s="57" t="str">
        <f t="shared" si="127"/>
        <v/>
      </c>
      <c r="EA194" s="49" t="str">
        <f t="shared" si="156"/>
        <v/>
      </c>
      <c r="EB194" s="49" t="str">
        <f t="shared" si="156"/>
        <v/>
      </c>
      <c r="EC194" s="49" t="str">
        <f t="shared" si="156"/>
        <v/>
      </c>
      <c r="ED194" s="49" t="str">
        <f t="shared" si="156"/>
        <v/>
      </c>
      <c r="EE194" s="49" t="str">
        <f t="shared" si="156"/>
        <v/>
      </c>
      <c r="EG194" s="49" t="str">
        <f t="shared" si="157"/>
        <v/>
      </c>
      <c r="EH194" s="49" t="str">
        <f t="shared" si="157"/>
        <v/>
      </c>
      <c r="EI194" s="49" t="str">
        <f t="shared" si="157"/>
        <v/>
      </c>
      <c r="EJ194" s="49" t="str">
        <f t="shared" si="157"/>
        <v/>
      </c>
      <c r="EK194" s="49" t="str">
        <f t="shared" si="157"/>
        <v/>
      </c>
      <c r="EL194" s="57" t="str">
        <f t="shared" si="129"/>
        <v/>
      </c>
    </row>
    <row r="195" spans="1:142" ht="15" customHeight="1">
      <c r="A195" s="699"/>
      <c r="B195" s="702"/>
      <c r="C195" s="702"/>
      <c r="D195" s="722"/>
      <c r="E195" s="722"/>
      <c r="F195" s="722"/>
      <c r="G195" s="722"/>
      <c r="H195" s="722"/>
      <c r="I195" s="722"/>
      <c r="J195" s="722"/>
      <c r="K195" s="722"/>
      <c r="L195" s="722"/>
      <c r="M195" s="722"/>
      <c r="N195" s="722"/>
      <c r="O195" s="722"/>
      <c r="P195" s="722"/>
      <c r="Q195" s="722"/>
      <c r="R195" s="722"/>
      <c r="S195" s="722"/>
      <c r="T195" s="722"/>
      <c r="U195" s="722"/>
      <c r="V195" s="722"/>
      <c r="W195" s="722"/>
      <c r="X195" s="722"/>
      <c r="Y195" s="722"/>
      <c r="Z195" s="722"/>
      <c r="AA195" s="722"/>
      <c r="AB195" s="722"/>
      <c r="AC195" s="722"/>
      <c r="AD195" s="722"/>
      <c r="AE195" s="722"/>
      <c r="AF195" s="722"/>
      <c r="AG195" s="722"/>
      <c r="AH195" s="722"/>
      <c r="AI195" s="722"/>
      <c r="AJ195" s="722"/>
      <c r="AK195" s="722"/>
      <c r="AL195" s="722"/>
      <c r="AM195" s="722"/>
      <c r="AN195" s="722"/>
      <c r="AO195" s="722"/>
      <c r="AP195" s="215" t="s">
        <v>30</v>
      </c>
      <c r="AQ195" s="290" t="str">
        <f t="shared" si="114"/>
        <v/>
      </c>
      <c r="AR195" s="215" t="str">
        <f t="shared" si="121"/>
        <v/>
      </c>
      <c r="AS195" s="3"/>
      <c r="AT195" s="49" t="str">
        <f t="shared" si="151"/>
        <v/>
      </c>
      <c r="AU195" s="49" t="str">
        <f t="shared" si="151"/>
        <v/>
      </c>
      <c r="AV195" s="49" t="str">
        <f t="shared" si="151"/>
        <v/>
      </c>
      <c r="AW195" s="49" t="str">
        <f t="shared" si="151"/>
        <v/>
      </c>
      <c r="AX195" s="49" t="str">
        <f t="shared" si="151"/>
        <v/>
      </c>
      <c r="AY195" s="49" t="str">
        <f t="shared" si="151"/>
        <v/>
      </c>
      <c r="AZ195" s="49" t="str">
        <f t="shared" si="151"/>
        <v/>
      </c>
      <c r="BA195" s="42"/>
      <c r="BB195" s="49" t="str">
        <f t="shared" si="149"/>
        <v/>
      </c>
      <c r="BC195" s="49" t="str">
        <f t="shared" si="149"/>
        <v/>
      </c>
      <c r="BD195" s="49" t="str">
        <f t="shared" si="149"/>
        <v/>
      </c>
      <c r="BE195" s="49" t="str">
        <f t="shared" si="149"/>
        <v/>
      </c>
      <c r="BF195" s="49" t="str">
        <f t="shared" si="149"/>
        <v/>
      </c>
      <c r="BG195" s="49" t="str">
        <f t="shared" si="149"/>
        <v/>
      </c>
      <c r="BH195" s="49" t="str">
        <f t="shared" si="148"/>
        <v/>
      </c>
      <c r="BI195" s="49" t="str">
        <f t="shared" si="115"/>
        <v/>
      </c>
      <c r="BJ195" s="3"/>
      <c r="BK195" s="49" t="str">
        <f t="shared" si="152"/>
        <v/>
      </c>
      <c r="BL195" s="49" t="str">
        <f t="shared" si="152"/>
        <v/>
      </c>
      <c r="BM195" s="49" t="str">
        <f t="shared" si="152"/>
        <v/>
      </c>
      <c r="BN195" s="49" t="str">
        <f t="shared" si="152"/>
        <v/>
      </c>
      <c r="BO195" s="49" t="str">
        <f t="shared" si="152"/>
        <v/>
      </c>
      <c r="BP195" s="49" t="str">
        <f t="shared" si="152"/>
        <v/>
      </c>
      <c r="BQ195" s="49" t="str">
        <f t="shared" si="152"/>
        <v/>
      </c>
      <c r="BR195" s="49" t="str">
        <f t="shared" si="152"/>
        <v/>
      </c>
      <c r="BS195" s="49" t="str">
        <f t="shared" si="152"/>
        <v/>
      </c>
      <c r="BT195" s="49" t="str">
        <f t="shared" si="152"/>
        <v/>
      </c>
      <c r="BU195" s="49" t="str">
        <f t="shared" si="152"/>
        <v/>
      </c>
      <c r="BV195" s="49" t="str">
        <f t="shared" si="152"/>
        <v/>
      </c>
      <c r="BW195" s="49" t="str">
        <f t="shared" si="152"/>
        <v/>
      </c>
      <c r="BY195" s="49" t="str">
        <f t="shared" si="141"/>
        <v/>
      </c>
      <c r="BZ195" s="49" t="str">
        <f t="shared" si="141"/>
        <v/>
      </c>
      <c r="CA195" s="49" t="str">
        <f t="shared" si="141"/>
        <v/>
      </c>
      <c r="CB195" s="49" t="str">
        <f t="shared" si="140"/>
        <v/>
      </c>
      <c r="CC195" s="49" t="str">
        <f t="shared" si="140"/>
        <v/>
      </c>
      <c r="CD195" s="49" t="str">
        <f t="shared" si="140"/>
        <v/>
      </c>
      <c r="CE195" s="49" t="str">
        <f t="shared" si="140"/>
        <v/>
      </c>
      <c r="CF195" s="49" t="str">
        <f t="shared" si="140"/>
        <v/>
      </c>
      <c r="CG195" s="49" t="str">
        <f t="shared" si="140"/>
        <v/>
      </c>
      <c r="CH195" s="49" t="str">
        <f t="shared" si="150"/>
        <v/>
      </c>
      <c r="CI195" s="49" t="str">
        <f t="shared" si="150"/>
        <v/>
      </c>
      <c r="CJ195" s="49" t="str">
        <f t="shared" si="150"/>
        <v/>
      </c>
      <c r="CK195" s="49" t="str">
        <f t="shared" si="150"/>
        <v/>
      </c>
      <c r="CL195" s="49" t="str">
        <f t="shared" si="116"/>
        <v/>
      </c>
      <c r="CM195" s="3"/>
      <c r="CN195" s="49" t="str">
        <f t="shared" si="153"/>
        <v/>
      </c>
      <c r="CO195" s="49" t="str">
        <f t="shared" si="153"/>
        <v/>
      </c>
      <c r="CP195" s="49" t="str">
        <f t="shared" si="153"/>
        <v/>
      </c>
      <c r="CQ195" s="49" t="str">
        <f t="shared" si="153"/>
        <v/>
      </c>
      <c r="CR195" s="49" t="str">
        <f t="shared" si="153"/>
        <v/>
      </c>
      <c r="CS195" s="49" t="str">
        <f t="shared" si="153"/>
        <v/>
      </c>
      <c r="CT195" s="49" t="str">
        <f t="shared" si="153"/>
        <v/>
      </c>
      <c r="CU195" s="49" t="str">
        <f t="shared" si="153"/>
        <v/>
      </c>
      <c r="CW195" s="49" t="str">
        <f t="shared" si="131"/>
        <v/>
      </c>
      <c r="CX195" s="49" t="str">
        <f t="shared" si="131"/>
        <v/>
      </c>
      <c r="CY195" s="49" t="str">
        <f t="shared" si="131"/>
        <v/>
      </c>
      <c r="CZ195" s="49" t="str">
        <f t="shared" si="131"/>
        <v/>
      </c>
      <c r="DA195" s="49" t="str">
        <f t="shared" si="131"/>
        <v/>
      </c>
      <c r="DB195" s="49" t="str">
        <f t="shared" si="158"/>
        <v/>
      </c>
      <c r="DC195" s="49" t="str">
        <f t="shared" si="158"/>
        <v/>
      </c>
      <c r="DD195" s="49" t="str">
        <f t="shared" si="158"/>
        <v/>
      </c>
      <c r="DE195" s="52" t="str">
        <f t="shared" si="117"/>
        <v/>
      </c>
      <c r="DG195" s="49" t="str">
        <f t="shared" si="154"/>
        <v/>
      </c>
      <c r="DH195" s="49" t="str">
        <f t="shared" si="154"/>
        <v/>
      </c>
      <c r="DI195" s="49" t="str">
        <f t="shared" si="154"/>
        <v/>
      </c>
      <c r="DK195" s="49" t="str">
        <f t="shared" si="118"/>
        <v/>
      </c>
      <c r="DL195" s="49" t="str">
        <f t="shared" si="118"/>
        <v/>
      </c>
      <c r="DM195" s="49" t="str">
        <f t="shared" si="118"/>
        <v/>
      </c>
      <c r="DN195" s="57" t="str">
        <f t="shared" si="119"/>
        <v/>
      </c>
      <c r="DP195" s="49" t="str">
        <f t="shared" si="155"/>
        <v/>
      </c>
      <c r="DQ195" s="49" t="str">
        <f t="shared" si="155"/>
        <v/>
      </c>
      <c r="DR195" s="49" t="str">
        <f t="shared" si="155"/>
        <v/>
      </c>
      <c r="DS195" s="49" t="str">
        <f t="shared" si="155"/>
        <v/>
      </c>
      <c r="DU195" s="49" t="str">
        <f t="shared" si="138"/>
        <v/>
      </c>
      <c r="DV195" s="49" t="str">
        <f t="shared" si="138"/>
        <v/>
      </c>
      <c r="DW195" s="49" t="str">
        <f t="shared" si="138"/>
        <v/>
      </c>
      <c r="DX195" s="49" t="str">
        <f t="shared" si="132"/>
        <v/>
      </c>
      <c r="DY195" s="57" t="str">
        <f t="shared" si="127"/>
        <v/>
      </c>
      <c r="EA195" s="49" t="str">
        <f t="shared" si="156"/>
        <v/>
      </c>
      <c r="EB195" s="49" t="str">
        <f t="shared" si="156"/>
        <v/>
      </c>
      <c r="EC195" s="49" t="str">
        <f t="shared" si="156"/>
        <v/>
      </c>
      <c r="ED195" s="49" t="str">
        <f t="shared" si="156"/>
        <v/>
      </c>
      <c r="EE195" s="49" t="str">
        <f t="shared" si="156"/>
        <v/>
      </c>
      <c r="EG195" s="49" t="str">
        <f t="shared" si="157"/>
        <v/>
      </c>
      <c r="EH195" s="49" t="str">
        <f t="shared" si="157"/>
        <v/>
      </c>
      <c r="EI195" s="49" t="str">
        <f t="shared" si="157"/>
        <v/>
      </c>
      <c r="EJ195" s="49" t="str">
        <f t="shared" si="157"/>
        <v/>
      </c>
      <c r="EK195" s="49" t="str">
        <f t="shared" si="157"/>
        <v/>
      </c>
      <c r="EL195" s="57" t="str">
        <f t="shared" si="129"/>
        <v/>
      </c>
    </row>
    <row r="196" spans="1:142" ht="15" customHeight="1">
      <c r="A196" s="699"/>
      <c r="B196" s="702"/>
      <c r="C196" s="702"/>
      <c r="D196" s="722"/>
      <c r="E196" s="722"/>
      <c r="F196" s="722"/>
      <c r="G196" s="722"/>
      <c r="H196" s="722"/>
      <c r="I196" s="722"/>
      <c r="J196" s="722"/>
      <c r="K196" s="722"/>
      <c r="L196" s="722"/>
      <c r="M196" s="722"/>
      <c r="N196" s="722"/>
      <c r="O196" s="722"/>
      <c r="P196" s="722"/>
      <c r="Q196" s="722"/>
      <c r="R196" s="722"/>
      <c r="S196" s="722"/>
      <c r="T196" s="722"/>
      <c r="U196" s="722"/>
      <c r="V196" s="722"/>
      <c r="W196" s="722"/>
      <c r="X196" s="722"/>
      <c r="Y196" s="722"/>
      <c r="Z196" s="722"/>
      <c r="AA196" s="722"/>
      <c r="AB196" s="722"/>
      <c r="AC196" s="722"/>
      <c r="AD196" s="722"/>
      <c r="AE196" s="722"/>
      <c r="AF196" s="722"/>
      <c r="AG196" s="722"/>
      <c r="AH196" s="722"/>
      <c r="AI196" s="722"/>
      <c r="AJ196" s="722"/>
      <c r="AK196" s="722"/>
      <c r="AL196" s="722"/>
      <c r="AM196" s="722"/>
      <c r="AN196" s="722"/>
      <c r="AO196" s="722"/>
      <c r="AP196" s="215" t="s">
        <v>30</v>
      </c>
      <c r="AQ196" s="290" t="str">
        <f t="shared" si="114"/>
        <v/>
      </c>
      <c r="AR196" s="215" t="str">
        <f t="shared" si="121"/>
        <v/>
      </c>
      <c r="AS196" s="3"/>
      <c r="AT196" s="49" t="str">
        <f t="shared" si="151"/>
        <v/>
      </c>
      <c r="AU196" s="49" t="str">
        <f t="shared" si="151"/>
        <v/>
      </c>
      <c r="AV196" s="49" t="str">
        <f t="shared" si="151"/>
        <v/>
      </c>
      <c r="AW196" s="49" t="str">
        <f t="shared" si="151"/>
        <v/>
      </c>
      <c r="AX196" s="49" t="str">
        <f t="shared" si="151"/>
        <v/>
      </c>
      <c r="AY196" s="49" t="str">
        <f t="shared" si="151"/>
        <v/>
      </c>
      <c r="AZ196" s="49" t="str">
        <f t="shared" si="151"/>
        <v/>
      </c>
      <c r="BA196" s="42"/>
      <c r="BB196" s="49" t="str">
        <f t="shared" si="149"/>
        <v/>
      </c>
      <c r="BC196" s="49" t="str">
        <f t="shared" si="149"/>
        <v/>
      </c>
      <c r="BD196" s="49" t="str">
        <f t="shared" si="149"/>
        <v/>
      </c>
      <c r="BE196" s="49" t="str">
        <f t="shared" si="149"/>
        <v/>
      </c>
      <c r="BF196" s="49" t="str">
        <f t="shared" si="149"/>
        <v/>
      </c>
      <c r="BG196" s="49" t="str">
        <f t="shared" si="149"/>
        <v/>
      </c>
      <c r="BH196" s="49" t="str">
        <f t="shared" si="148"/>
        <v/>
      </c>
      <c r="BI196" s="49" t="str">
        <f t="shared" si="115"/>
        <v/>
      </c>
      <c r="BJ196" s="3"/>
      <c r="BK196" s="49" t="str">
        <f t="shared" si="152"/>
        <v/>
      </c>
      <c r="BL196" s="49" t="str">
        <f t="shared" si="152"/>
        <v/>
      </c>
      <c r="BM196" s="49" t="str">
        <f t="shared" si="152"/>
        <v/>
      </c>
      <c r="BN196" s="49" t="str">
        <f t="shared" si="152"/>
        <v/>
      </c>
      <c r="BO196" s="49" t="str">
        <f t="shared" si="152"/>
        <v/>
      </c>
      <c r="BP196" s="49" t="str">
        <f t="shared" si="152"/>
        <v/>
      </c>
      <c r="BQ196" s="49" t="str">
        <f t="shared" si="152"/>
        <v/>
      </c>
      <c r="BR196" s="49" t="str">
        <f t="shared" si="152"/>
        <v/>
      </c>
      <c r="BS196" s="49" t="str">
        <f t="shared" si="152"/>
        <v/>
      </c>
      <c r="BT196" s="49" t="str">
        <f t="shared" si="152"/>
        <v/>
      </c>
      <c r="BU196" s="49" t="str">
        <f t="shared" si="152"/>
        <v/>
      </c>
      <c r="BV196" s="49" t="str">
        <f t="shared" si="152"/>
        <v/>
      </c>
      <c r="BW196" s="49" t="str">
        <f t="shared" si="152"/>
        <v/>
      </c>
      <c r="BY196" s="49" t="str">
        <f t="shared" si="141"/>
        <v/>
      </c>
      <c r="BZ196" s="49" t="str">
        <f t="shared" si="141"/>
        <v/>
      </c>
      <c r="CA196" s="49" t="str">
        <f t="shared" si="141"/>
        <v/>
      </c>
      <c r="CB196" s="49" t="str">
        <f t="shared" si="140"/>
        <v/>
      </c>
      <c r="CC196" s="49" t="str">
        <f t="shared" si="140"/>
        <v/>
      </c>
      <c r="CD196" s="49" t="str">
        <f t="shared" si="140"/>
        <v/>
      </c>
      <c r="CE196" s="49" t="str">
        <f t="shared" si="140"/>
        <v/>
      </c>
      <c r="CF196" s="49" t="str">
        <f t="shared" si="140"/>
        <v/>
      </c>
      <c r="CG196" s="49" t="str">
        <f t="shared" si="140"/>
        <v/>
      </c>
      <c r="CH196" s="49" t="str">
        <f t="shared" si="150"/>
        <v/>
      </c>
      <c r="CI196" s="49" t="str">
        <f t="shared" si="150"/>
        <v/>
      </c>
      <c r="CJ196" s="49" t="str">
        <f t="shared" si="150"/>
        <v/>
      </c>
      <c r="CK196" s="49" t="str">
        <f t="shared" si="150"/>
        <v/>
      </c>
      <c r="CL196" s="49" t="str">
        <f t="shared" si="116"/>
        <v/>
      </c>
      <c r="CM196" s="3"/>
      <c r="CN196" s="49" t="str">
        <f t="shared" si="153"/>
        <v/>
      </c>
      <c r="CO196" s="49" t="str">
        <f t="shared" si="153"/>
        <v/>
      </c>
      <c r="CP196" s="49" t="str">
        <f t="shared" si="153"/>
        <v/>
      </c>
      <c r="CQ196" s="49" t="str">
        <f t="shared" si="153"/>
        <v/>
      </c>
      <c r="CR196" s="49" t="str">
        <f t="shared" si="153"/>
        <v/>
      </c>
      <c r="CS196" s="49" t="str">
        <f t="shared" si="153"/>
        <v/>
      </c>
      <c r="CT196" s="49" t="str">
        <f t="shared" si="153"/>
        <v/>
      </c>
      <c r="CU196" s="49" t="str">
        <f t="shared" si="153"/>
        <v/>
      </c>
      <c r="CW196" s="49" t="str">
        <f t="shared" si="131"/>
        <v/>
      </c>
      <c r="CX196" s="49" t="str">
        <f t="shared" si="131"/>
        <v/>
      </c>
      <c r="CY196" s="49" t="str">
        <f t="shared" si="131"/>
        <v/>
      </c>
      <c r="CZ196" s="49" t="str">
        <f t="shared" si="131"/>
        <v/>
      </c>
      <c r="DA196" s="49" t="str">
        <f t="shared" si="131"/>
        <v/>
      </c>
      <c r="DB196" s="49" t="str">
        <f t="shared" si="158"/>
        <v/>
      </c>
      <c r="DC196" s="49" t="str">
        <f t="shared" si="158"/>
        <v/>
      </c>
      <c r="DD196" s="49" t="str">
        <f t="shared" si="158"/>
        <v/>
      </c>
      <c r="DE196" s="52" t="str">
        <f t="shared" si="117"/>
        <v/>
      </c>
      <c r="DG196" s="49" t="str">
        <f t="shared" si="154"/>
        <v/>
      </c>
      <c r="DH196" s="49" t="str">
        <f t="shared" si="154"/>
        <v/>
      </c>
      <c r="DI196" s="49" t="str">
        <f t="shared" si="154"/>
        <v/>
      </c>
      <c r="DK196" s="49" t="str">
        <f t="shared" si="118"/>
        <v/>
      </c>
      <c r="DL196" s="49" t="str">
        <f t="shared" si="118"/>
        <v/>
      </c>
      <c r="DM196" s="49" t="str">
        <f t="shared" si="118"/>
        <v/>
      </c>
      <c r="DN196" s="57" t="str">
        <f t="shared" si="119"/>
        <v/>
      </c>
      <c r="DP196" s="49" t="str">
        <f t="shared" si="155"/>
        <v/>
      </c>
      <c r="DQ196" s="49" t="str">
        <f t="shared" si="155"/>
        <v/>
      </c>
      <c r="DR196" s="49" t="str">
        <f t="shared" si="155"/>
        <v/>
      </c>
      <c r="DS196" s="49" t="str">
        <f t="shared" si="155"/>
        <v/>
      </c>
      <c r="DU196" s="49" t="str">
        <f t="shared" si="138"/>
        <v/>
      </c>
      <c r="DV196" s="49" t="str">
        <f t="shared" si="138"/>
        <v/>
      </c>
      <c r="DW196" s="49" t="str">
        <f t="shared" si="138"/>
        <v/>
      </c>
      <c r="DX196" s="49" t="str">
        <f t="shared" si="132"/>
        <v/>
      </c>
      <c r="DY196" s="57" t="str">
        <f t="shared" si="127"/>
        <v/>
      </c>
      <c r="EA196" s="49" t="str">
        <f t="shared" si="156"/>
        <v/>
      </c>
      <c r="EB196" s="49" t="str">
        <f t="shared" si="156"/>
        <v/>
      </c>
      <c r="EC196" s="49" t="str">
        <f t="shared" si="156"/>
        <v/>
      </c>
      <c r="ED196" s="49" t="str">
        <f t="shared" si="156"/>
        <v/>
      </c>
      <c r="EE196" s="49" t="str">
        <f t="shared" si="156"/>
        <v/>
      </c>
      <c r="EG196" s="49" t="str">
        <f t="shared" si="157"/>
        <v/>
      </c>
      <c r="EH196" s="49" t="str">
        <f t="shared" si="157"/>
        <v/>
      </c>
      <c r="EI196" s="49" t="str">
        <f t="shared" si="157"/>
        <v/>
      </c>
      <c r="EJ196" s="49" t="str">
        <f t="shared" si="157"/>
        <v/>
      </c>
      <c r="EK196" s="49" t="str">
        <f t="shared" si="157"/>
        <v/>
      </c>
      <c r="EL196" s="57" t="str">
        <f t="shared" si="129"/>
        <v/>
      </c>
    </row>
    <row r="197" spans="1:142" ht="15" customHeight="1">
      <c r="A197" s="699"/>
      <c r="B197" s="702"/>
      <c r="C197" s="702"/>
      <c r="D197" s="722"/>
      <c r="E197" s="722"/>
      <c r="F197" s="722"/>
      <c r="G197" s="722"/>
      <c r="H197" s="722"/>
      <c r="I197" s="722"/>
      <c r="J197" s="722"/>
      <c r="K197" s="722"/>
      <c r="L197" s="722"/>
      <c r="M197" s="722"/>
      <c r="N197" s="722"/>
      <c r="O197" s="722"/>
      <c r="P197" s="722"/>
      <c r="Q197" s="722"/>
      <c r="R197" s="722"/>
      <c r="S197" s="722"/>
      <c r="T197" s="722"/>
      <c r="U197" s="722"/>
      <c r="V197" s="722"/>
      <c r="W197" s="722"/>
      <c r="X197" s="722"/>
      <c r="Y197" s="722"/>
      <c r="Z197" s="722"/>
      <c r="AA197" s="722"/>
      <c r="AB197" s="722"/>
      <c r="AC197" s="722"/>
      <c r="AD197" s="722"/>
      <c r="AE197" s="722"/>
      <c r="AF197" s="722"/>
      <c r="AG197" s="722"/>
      <c r="AH197" s="722"/>
      <c r="AI197" s="722"/>
      <c r="AJ197" s="722"/>
      <c r="AK197" s="722"/>
      <c r="AL197" s="722"/>
      <c r="AM197" s="722"/>
      <c r="AN197" s="722"/>
      <c r="AO197" s="722"/>
      <c r="AP197" s="215" t="s">
        <v>30</v>
      </c>
      <c r="AQ197" s="290" t="str">
        <f t="shared" ref="AQ197:AQ260" si="159">IF(OR(ISBLANK(B197),AP197=""),"",IF(OR($J$3="PH",$J$3="MS",$J$3="ME"),IF(AND(N($AP197)&gt;=BW$12,N($AP197)&lt;=BX$12),BY$12,IF(AND(N($AP197)&gt;=BW$13,N($AP197)&lt;=BX$13),BY$13,IF(AND(N($AP197)&gt;=BW$14,N($AP197)&lt;=BX$14),BY$14,IF(AND(N($AP197)&gt;=BW$15,N($AP197)&lt;=BX$15),BY$15,IF(AND(N($AP197)&gt;=BW$16,N($AP197)&lt;=$BX$16),BY$16,IF(AND(N($AP197)&gt;=BW$17,N($AP197)&lt;=$BX$17),BY$17,"Ongoing")))))),IF(AND(N($AP197)&gt;=BP$12,N($AP197)&lt;=BQ$12),BR$12,IF(AND(N($AP197)&gt;=BP$13,N($AP197)&lt;=BQ$13),BR$13,IF(AND(N($AP197)&gt;=BP$14,N($AP197)&lt;=BQ$14),BR$14,IF(AND(N($AP197)&gt;=BP$15,N($AP197)&lt;=BQ$15),BR$15,IF(AND(N($AP197)&gt;=BP$16,N($AP197)&lt;=BQ$16),BR$16,IF(AND(N($AP197)&gt;=BP$17,N($AP197)&lt;=BQ$17),BR$17,IF(AND(N($AP197)&gt;=BP$18,N($AP197)&lt;=BQ$18),BR$18,IF(AND(N($AP197)&gt;=BP$19,N($AP197)&lt;=BQ$19),BR$19,IF(AND(N($AP197)&gt;=BP$20,N($AP197)&lt;=BQ$20),BR$20,IF(AND(N($AP197)&gt;=BP$21,N($AP197)&lt;=BQ$21),BR$21,IF(AND(N($AP197)&gt;=BP$22,N($AP197)&lt;=BQ$22),BR$22)))))))))))))</f>
        <v/>
      </c>
      <c r="AR197" s="215" t="str">
        <f t="shared" si="121"/>
        <v/>
      </c>
      <c r="AS197" s="3"/>
      <c r="AT197" s="49" t="str">
        <f t="shared" si="151"/>
        <v/>
      </c>
      <c r="AU197" s="49" t="str">
        <f t="shared" si="151"/>
        <v/>
      </c>
      <c r="AV197" s="49" t="str">
        <f t="shared" si="151"/>
        <v/>
      </c>
      <c r="AW197" s="49" t="str">
        <f t="shared" si="151"/>
        <v/>
      </c>
      <c r="AX197" s="49" t="str">
        <f t="shared" si="151"/>
        <v/>
      </c>
      <c r="AY197" s="49" t="str">
        <f t="shared" si="151"/>
        <v/>
      </c>
      <c r="AZ197" s="49" t="str">
        <f t="shared" si="151"/>
        <v/>
      </c>
      <c r="BA197" s="42"/>
      <c r="BB197" s="49" t="str">
        <f t="shared" si="149"/>
        <v/>
      </c>
      <c r="BC197" s="49" t="str">
        <f t="shared" si="149"/>
        <v/>
      </c>
      <c r="BD197" s="49" t="str">
        <f t="shared" si="149"/>
        <v/>
      </c>
      <c r="BE197" s="49" t="str">
        <f t="shared" si="149"/>
        <v/>
      </c>
      <c r="BF197" s="49" t="str">
        <f t="shared" si="149"/>
        <v/>
      </c>
      <c r="BG197" s="49" t="str">
        <f t="shared" si="149"/>
        <v/>
      </c>
      <c r="BH197" s="49" t="str">
        <f t="shared" si="148"/>
        <v/>
      </c>
      <c r="BI197" s="49" t="str">
        <f t="shared" ref="BI197:BI260" si="160">IF(COUNTIF(BB197:BH197,"Yes")=$BI$66,"Yes",IF(COUNTIF(BB197:BH197,"ABS")&gt;0,"ABS",IF(AND(N(AP197)&gt;0,COUNTIF(BB197:BH197,"No")&gt;0),"No","")))</f>
        <v/>
      </c>
      <c r="BJ197" s="3"/>
      <c r="BK197" s="49" t="str">
        <f t="shared" si="152"/>
        <v/>
      </c>
      <c r="BL197" s="49" t="str">
        <f t="shared" si="152"/>
        <v/>
      </c>
      <c r="BM197" s="49" t="str">
        <f t="shared" si="152"/>
        <v/>
      </c>
      <c r="BN197" s="49" t="str">
        <f t="shared" si="152"/>
        <v/>
      </c>
      <c r="BO197" s="49" t="str">
        <f t="shared" si="152"/>
        <v/>
      </c>
      <c r="BP197" s="49" t="str">
        <f t="shared" si="152"/>
        <v/>
      </c>
      <c r="BQ197" s="49" t="str">
        <f t="shared" si="152"/>
        <v/>
      </c>
      <c r="BR197" s="49" t="str">
        <f t="shared" si="152"/>
        <v/>
      </c>
      <c r="BS197" s="49" t="str">
        <f t="shared" si="152"/>
        <v/>
      </c>
      <c r="BT197" s="49" t="str">
        <f t="shared" si="152"/>
        <v/>
      </c>
      <c r="BU197" s="49" t="str">
        <f t="shared" si="152"/>
        <v/>
      </c>
      <c r="BV197" s="49" t="str">
        <f t="shared" si="152"/>
        <v/>
      </c>
      <c r="BW197" s="49" t="str">
        <f t="shared" si="152"/>
        <v/>
      </c>
      <c r="BY197" s="49" t="str">
        <f t="shared" si="141"/>
        <v/>
      </c>
      <c r="BZ197" s="49" t="str">
        <f t="shared" si="141"/>
        <v/>
      </c>
      <c r="CA197" s="49" t="str">
        <f t="shared" si="141"/>
        <v/>
      </c>
      <c r="CB197" s="49" t="str">
        <f t="shared" si="140"/>
        <v/>
      </c>
      <c r="CC197" s="49" t="str">
        <f t="shared" si="140"/>
        <v/>
      </c>
      <c r="CD197" s="49" t="str">
        <f t="shared" si="140"/>
        <v/>
      </c>
      <c r="CE197" s="49" t="str">
        <f t="shared" si="140"/>
        <v/>
      </c>
      <c r="CF197" s="49" t="str">
        <f t="shared" si="140"/>
        <v/>
      </c>
      <c r="CG197" s="49" t="str">
        <f t="shared" si="140"/>
        <v/>
      </c>
      <c r="CH197" s="49" t="str">
        <f t="shared" si="150"/>
        <v/>
      </c>
      <c r="CI197" s="49" t="str">
        <f t="shared" si="150"/>
        <v/>
      </c>
      <c r="CJ197" s="49" t="str">
        <f t="shared" si="150"/>
        <v/>
      </c>
      <c r="CK197" s="49" t="str">
        <f t="shared" si="150"/>
        <v/>
      </c>
      <c r="CL197" s="49" t="str">
        <f t="shared" ref="CL197:CL260" si="161">IF(COUNTIF(BY197:CJ197,"Yes")=$CL$66,"Yes",IF(COUNTIF(BY197:CJ197,"ABS")&gt;0,"ABS",IF(AND(N(AP197)&gt;0,COUNTIF(BY197:CJ197,"No")&gt;0),"No","")))</f>
        <v/>
      </c>
      <c r="CM197" s="3"/>
      <c r="CN197" s="49" t="str">
        <f t="shared" si="153"/>
        <v/>
      </c>
      <c r="CO197" s="49" t="str">
        <f t="shared" si="153"/>
        <v/>
      </c>
      <c r="CP197" s="49" t="str">
        <f t="shared" si="153"/>
        <v/>
      </c>
      <c r="CQ197" s="49" t="str">
        <f t="shared" si="153"/>
        <v/>
      </c>
      <c r="CR197" s="49" t="str">
        <f t="shared" si="153"/>
        <v/>
      </c>
      <c r="CS197" s="49" t="str">
        <f t="shared" si="153"/>
        <v/>
      </c>
      <c r="CT197" s="49" t="str">
        <f t="shared" si="153"/>
        <v/>
      </c>
      <c r="CU197" s="49" t="str">
        <f t="shared" si="153"/>
        <v/>
      </c>
      <c r="CW197" s="49" t="str">
        <f t="shared" si="131"/>
        <v/>
      </c>
      <c r="CX197" s="49" t="str">
        <f t="shared" si="131"/>
        <v/>
      </c>
      <c r="CY197" s="49" t="str">
        <f t="shared" si="131"/>
        <v/>
      </c>
      <c r="CZ197" s="49" t="str">
        <f t="shared" si="131"/>
        <v/>
      </c>
      <c r="DA197" s="49" t="str">
        <f t="shared" si="131"/>
        <v/>
      </c>
      <c r="DB197" s="49" t="str">
        <f t="shared" si="158"/>
        <v/>
      </c>
      <c r="DC197" s="49" t="str">
        <f t="shared" si="158"/>
        <v/>
      </c>
      <c r="DD197" s="49" t="str">
        <f t="shared" si="158"/>
        <v/>
      </c>
      <c r="DE197" s="52" t="str">
        <f t="shared" ref="DE197:DE260" si="162">IF(COUNTIF(CW197:DD197,"Yes")=$DE$66,"Yes",IF(COUNTIF(CW197:DD197,"ABS")&gt;0,"ABS",IF(AND(N(AP197)&gt;0,COUNTIF(CW197:DD197,"No")&gt;0),"No","")))</f>
        <v/>
      </c>
      <c r="DG197" s="49" t="str">
        <f t="shared" si="154"/>
        <v/>
      </c>
      <c r="DH197" s="49" t="str">
        <f t="shared" si="154"/>
        <v/>
      </c>
      <c r="DI197" s="49" t="str">
        <f t="shared" si="154"/>
        <v/>
      </c>
      <c r="DK197" s="49" t="str">
        <f t="shared" ref="DK197:DM260" si="163">IF(AND(ISBLANK($B197),ISBLANK($C197)),"",IF(AND(N(DG$67)&gt;0,DG197="ABS"),"ABS",IF(AND(N(DG$67)&gt;0,LEN(DG197)&gt;0),IF(ROUND(DG197/DG$67*100,0)&gt;=$J$8,"Yes","No"),"")))</f>
        <v/>
      </c>
      <c r="DL197" s="49" t="str">
        <f t="shared" si="163"/>
        <v/>
      </c>
      <c r="DM197" s="49" t="str">
        <f t="shared" si="163"/>
        <v/>
      </c>
      <c r="DN197" s="57" t="str">
        <f t="shared" ref="DN197:DN260" si="164">IF(COUNTIF(DK197:DM197,"Yes")=$DN$66,"Yes",IF(COUNTIF(DG197:DI197,"ABS")&gt;0,"ABS",IF(AND(N($AP197)&gt;0,COUNTIF(DK197:DM197,"No")&gt;0),"No","")))</f>
        <v/>
      </c>
      <c r="DP197" s="49" t="str">
        <f t="shared" si="155"/>
        <v/>
      </c>
      <c r="DQ197" s="49" t="str">
        <f t="shared" si="155"/>
        <v/>
      </c>
      <c r="DR197" s="49" t="str">
        <f t="shared" si="155"/>
        <v/>
      </c>
      <c r="DS197" s="49" t="str">
        <f t="shared" si="155"/>
        <v/>
      </c>
      <c r="DU197" s="49" t="str">
        <f t="shared" si="138"/>
        <v/>
      </c>
      <c r="DV197" s="49" t="str">
        <f t="shared" si="138"/>
        <v/>
      </c>
      <c r="DW197" s="49" t="str">
        <f t="shared" si="138"/>
        <v/>
      </c>
      <c r="DX197" s="49" t="str">
        <f t="shared" si="132"/>
        <v/>
      </c>
      <c r="DY197" s="57" t="str">
        <f t="shared" si="127"/>
        <v/>
      </c>
      <c r="EA197" s="49" t="str">
        <f t="shared" si="156"/>
        <v/>
      </c>
      <c r="EB197" s="49" t="str">
        <f t="shared" si="156"/>
        <v/>
      </c>
      <c r="EC197" s="49" t="str">
        <f t="shared" si="156"/>
        <v/>
      </c>
      <c r="ED197" s="49" t="str">
        <f t="shared" si="156"/>
        <v/>
      </c>
      <c r="EE197" s="49" t="str">
        <f t="shared" si="156"/>
        <v/>
      </c>
      <c r="EG197" s="49" t="str">
        <f t="shared" si="157"/>
        <v/>
      </c>
      <c r="EH197" s="49" t="str">
        <f t="shared" si="157"/>
        <v/>
      </c>
      <c r="EI197" s="49" t="str">
        <f t="shared" si="157"/>
        <v/>
      </c>
      <c r="EJ197" s="49" t="str">
        <f t="shared" si="157"/>
        <v/>
      </c>
      <c r="EK197" s="49" t="str">
        <f t="shared" si="157"/>
        <v/>
      </c>
      <c r="EL197" s="57" t="str">
        <f t="shared" si="129"/>
        <v/>
      </c>
    </row>
    <row r="198" spans="1:142" ht="15" customHeight="1">
      <c r="A198" s="699"/>
      <c r="B198" s="702"/>
      <c r="C198" s="702"/>
      <c r="D198" s="722"/>
      <c r="E198" s="722"/>
      <c r="F198" s="722"/>
      <c r="G198" s="722"/>
      <c r="H198" s="722"/>
      <c r="I198" s="722"/>
      <c r="J198" s="722"/>
      <c r="K198" s="722"/>
      <c r="L198" s="722"/>
      <c r="M198" s="722"/>
      <c r="N198" s="722"/>
      <c r="O198" s="722"/>
      <c r="P198" s="722"/>
      <c r="Q198" s="722"/>
      <c r="R198" s="722"/>
      <c r="S198" s="722"/>
      <c r="T198" s="722"/>
      <c r="U198" s="722"/>
      <c r="V198" s="722"/>
      <c r="W198" s="722"/>
      <c r="X198" s="722"/>
      <c r="Y198" s="722"/>
      <c r="Z198" s="722"/>
      <c r="AA198" s="722"/>
      <c r="AB198" s="722"/>
      <c r="AC198" s="722"/>
      <c r="AD198" s="722"/>
      <c r="AE198" s="722"/>
      <c r="AF198" s="722"/>
      <c r="AG198" s="722"/>
      <c r="AH198" s="722"/>
      <c r="AI198" s="722"/>
      <c r="AJ198" s="722"/>
      <c r="AK198" s="722"/>
      <c r="AL198" s="722"/>
      <c r="AM198" s="722"/>
      <c r="AN198" s="722"/>
      <c r="AO198" s="722"/>
      <c r="AP198" s="215" t="s">
        <v>30</v>
      </c>
      <c r="AQ198" s="290" t="str">
        <f t="shared" si="159"/>
        <v/>
      </c>
      <c r="AR198" s="215" t="str">
        <f t="shared" ref="AR198:AR261" si="165">IF(ISBLANK($B198),"",IF(OR($J$3="PH",$J$3="MS",$J$3="ME"),IF(AND(N(AQ198)&gt;=2,N(AQ198)&lt;=1),"PASS",IF(AQ198="INC","REM","Ongoing")),IF(AND(N(AQ198)&lt;=3,N(AQ198)&gt;=1),"PASS",IF(AQ198="INC","REM","FAIL"))))</f>
        <v/>
      </c>
      <c r="AS198" s="3"/>
      <c r="AT198" s="49" t="str">
        <f t="shared" ref="AT198:AZ213" si="166">IF(OR(ISBLANK($B198),N(AT$67)=0,N($AP$66)=0),"",IF(OR(COUNTIFS($D198:$AO198,"ABS",$D462:$AO462,AT$68)=AS$332,COUNTIFS($D198:$AO198,"ABS",$D462:$AO462,AT$68)=AS$332,COUNTIFS($D198:$AO198,"ABS",$D462:$AO462,AT$68)=AS$332,COUNTIFS($D198:$AO198,"ABS",$D462:$AO462,AT$68)=AS$332),"ABS",ROUND(MMULT($D462:$AO462,AS$333:AS$370),2)))</f>
        <v/>
      </c>
      <c r="AU198" s="49" t="str">
        <f t="shared" si="166"/>
        <v/>
      </c>
      <c r="AV198" s="49" t="str">
        <f t="shared" si="166"/>
        <v/>
      </c>
      <c r="AW198" s="49" t="str">
        <f t="shared" si="166"/>
        <v/>
      </c>
      <c r="AX198" s="49" t="str">
        <f t="shared" si="166"/>
        <v/>
      </c>
      <c r="AY198" s="49" t="str">
        <f t="shared" si="166"/>
        <v/>
      </c>
      <c r="AZ198" s="49" t="str">
        <f t="shared" si="166"/>
        <v/>
      </c>
      <c r="BA198" s="42"/>
      <c r="BB198" s="49" t="str">
        <f t="shared" si="149"/>
        <v/>
      </c>
      <c r="BC198" s="49" t="str">
        <f t="shared" si="149"/>
        <v/>
      </c>
      <c r="BD198" s="49" t="str">
        <f t="shared" si="149"/>
        <v/>
      </c>
      <c r="BE198" s="49" t="str">
        <f t="shared" si="149"/>
        <v/>
      </c>
      <c r="BF198" s="49" t="str">
        <f t="shared" si="149"/>
        <v/>
      </c>
      <c r="BG198" s="49" t="str">
        <f t="shared" si="149"/>
        <v/>
      </c>
      <c r="BH198" s="49" t="str">
        <f t="shared" si="148"/>
        <v/>
      </c>
      <c r="BI198" s="49" t="str">
        <f t="shared" si="160"/>
        <v/>
      </c>
      <c r="BJ198" s="3"/>
      <c r="BK198" s="49" t="str">
        <f t="shared" ref="BK198:BW213" si="167">IF(OR(ISBLANK($B198),N(BK$67)=0,N($AP$66)=0),"",IF(OR(COUNTIFS($D198:$AO198,"ABS",$D462:$AO462,BK$68)=AZ$332,COUNTIFS($D198:$AO198,"ABS",$D462:$AO462,BK$68)=AZ$332,COUNTIFS($D198:$AO198,"ABS",$D462:$AO462,BK$68)=AZ$332,COUNTIFS($D198:$AO198,"ABS",$D462:$AO462,BK$68)=AZ$332),"ABS",ROUND(MMULT($D462:$AO462,AZ$333:AZ$370),2)))</f>
        <v/>
      </c>
      <c r="BL198" s="49" t="str">
        <f t="shared" si="167"/>
        <v/>
      </c>
      <c r="BM198" s="49" t="str">
        <f t="shared" si="167"/>
        <v/>
      </c>
      <c r="BN198" s="49" t="str">
        <f t="shared" si="167"/>
        <v/>
      </c>
      <c r="BO198" s="49" t="str">
        <f t="shared" si="167"/>
        <v/>
      </c>
      <c r="BP198" s="49" t="str">
        <f t="shared" si="167"/>
        <v/>
      </c>
      <c r="BQ198" s="49" t="str">
        <f t="shared" si="167"/>
        <v/>
      </c>
      <c r="BR198" s="49" t="str">
        <f t="shared" si="167"/>
        <v/>
      </c>
      <c r="BS198" s="49" t="str">
        <f t="shared" si="167"/>
        <v/>
      </c>
      <c r="BT198" s="49" t="str">
        <f t="shared" si="167"/>
        <v/>
      </c>
      <c r="BU198" s="49" t="str">
        <f t="shared" si="167"/>
        <v/>
      </c>
      <c r="BV198" s="49" t="str">
        <f t="shared" si="167"/>
        <v/>
      </c>
      <c r="BW198" s="49" t="str">
        <f t="shared" si="167"/>
        <v/>
      </c>
      <c r="BY198" s="49" t="str">
        <f t="shared" si="141"/>
        <v/>
      </c>
      <c r="BZ198" s="49" t="str">
        <f t="shared" si="141"/>
        <v/>
      </c>
      <c r="CA198" s="49" t="str">
        <f t="shared" si="141"/>
        <v/>
      </c>
      <c r="CB198" s="49" t="str">
        <f t="shared" si="140"/>
        <v/>
      </c>
      <c r="CC198" s="49" t="str">
        <f t="shared" si="140"/>
        <v/>
      </c>
      <c r="CD198" s="49" t="str">
        <f t="shared" si="140"/>
        <v/>
      </c>
      <c r="CE198" s="49" t="str">
        <f t="shared" si="140"/>
        <v/>
      </c>
      <c r="CF198" s="49" t="str">
        <f t="shared" si="140"/>
        <v/>
      </c>
      <c r="CG198" s="49" t="str">
        <f t="shared" si="140"/>
        <v/>
      </c>
      <c r="CH198" s="49" t="str">
        <f t="shared" si="150"/>
        <v/>
      </c>
      <c r="CI198" s="49" t="str">
        <f t="shared" si="150"/>
        <v/>
      </c>
      <c r="CJ198" s="49" t="str">
        <f t="shared" si="150"/>
        <v/>
      </c>
      <c r="CK198" s="49" t="str">
        <f t="shared" si="150"/>
        <v/>
      </c>
      <c r="CL198" s="49" t="str">
        <f t="shared" si="161"/>
        <v/>
      </c>
      <c r="CM198" s="3"/>
      <c r="CN198" s="49" t="str">
        <f t="shared" ref="CN198:CU213" si="168">IF(OR(ISBLANK($B198),N(CN$67)=0,N($AP$66)=0),"",IF(OR(COUNTIFS($D198:$AO198,"ABS",$D462:$AO462,CN$68)=BL$332,COUNTIFS($D198:$AO198,"ABS",$D462:$AO462,CN$68)=BL$332,COUNTIFS($D198:$AO198,"ABS",$D462:$AO462,CN$68)=BL$332,COUNTIFS($D198:$AO198,"ABS",$D462:$AO462,CN$68)=BL$332),"ABS",ROUND(MMULT($D462:$AO462,BL$333:BL$370),2)))</f>
        <v/>
      </c>
      <c r="CO198" s="49" t="str">
        <f t="shared" si="168"/>
        <v/>
      </c>
      <c r="CP198" s="49" t="str">
        <f t="shared" si="168"/>
        <v/>
      </c>
      <c r="CQ198" s="49" t="str">
        <f t="shared" si="168"/>
        <v/>
      </c>
      <c r="CR198" s="49" t="str">
        <f t="shared" si="168"/>
        <v/>
      </c>
      <c r="CS198" s="49" t="str">
        <f t="shared" si="168"/>
        <v/>
      </c>
      <c r="CT198" s="49" t="str">
        <f t="shared" si="168"/>
        <v/>
      </c>
      <c r="CU198" s="49" t="str">
        <f t="shared" si="168"/>
        <v/>
      </c>
      <c r="CW198" s="49" t="str">
        <f t="shared" si="131"/>
        <v/>
      </c>
      <c r="CX198" s="49" t="str">
        <f t="shared" si="131"/>
        <v/>
      </c>
      <c r="CY198" s="49" t="str">
        <f t="shared" si="131"/>
        <v/>
      </c>
      <c r="CZ198" s="49" t="str">
        <f t="shared" si="131"/>
        <v/>
      </c>
      <c r="DA198" s="49" t="str">
        <f t="shared" si="131"/>
        <v/>
      </c>
      <c r="DB198" s="49" t="str">
        <f t="shared" si="158"/>
        <v/>
      </c>
      <c r="DC198" s="49" t="str">
        <f t="shared" si="158"/>
        <v/>
      </c>
      <c r="DD198" s="49" t="str">
        <f t="shared" si="158"/>
        <v/>
      </c>
      <c r="DE198" s="52" t="str">
        <f t="shared" si="162"/>
        <v/>
      </c>
      <c r="DG198" s="49" t="str">
        <f t="shared" ref="DG198:DI213" si="169">IF(OR(ISBLANK($B198),N(DG$67)=0,N($AP$66)=0),"",IF(OR(COUNTIFS($D198:$AO198,"ABS",$D462:$AO462,DG$68)=BT$332,COUNTIFS($D198:$AO198,"ABS",$D462:$AO462,DG$68)=BT$332,COUNTIFS($D198:$AO198,"ABS",$D462:$AO462,DG$68)=BT$332,COUNTIFS($D198:$AO198,"ABS",$D462:$AO462,DG$68)=BT$332),"ABS",ROUND(MMULT($D462:$AO462,BT$333:BT$370),2)))</f>
        <v/>
      </c>
      <c r="DH198" s="49" t="str">
        <f t="shared" si="169"/>
        <v/>
      </c>
      <c r="DI198" s="49" t="str">
        <f t="shared" si="169"/>
        <v/>
      </c>
      <c r="DK198" s="49" t="str">
        <f t="shared" si="163"/>
        <v/>
      </c>
      <c r="DL198" s="49" t="str">
        <f t="shared" si="163"/>
        <v/>
      </c>
      <c r="DM198" s="49" t="str">
        <f t="shared" si="163"/>
        <v/>
      </c>
      <c r="DN198" s="57" t="str">
        <f t="shared" si="164"/>
        <v/>
      </c>
      <c r="DP198" s="49" t="str">
        <f t="shared" ref="DP198:DS213" si="170">IF(OR(ISBLANK($B198),N(DP$67)=0,N($AP$66)=0),"",IF(OR(COUNTIFS($D198:$AO198,"ABS",$D462:$AO462,DP$68)=BW$332,COUNTIFS($D198:$AO198,"ABS",$D462:$AO462,DP$68)=BW$332,COUNTIFS($D198:$AO198,"ABS",$D462:$AO462,DP$68)=BW$332,COUNTIFS($D198:$AO198,"ABS",$D462:$AO462,DP$68)=BW$332),"ABS",ROUND(MMULT($D462:$AO462,BW$333:BW$370),2)))</f>
        <v/>
      </c>
      <c r="DQ198" s="49" t="str">
        <f t="shared" si="170"/>
        <v/>
      </c>
      <c r="DR198" s="49" t="str">
        <f t="shared" si="170"/>
        <v/>
      </c>
      <c r="DS198" s="49" t="str">
        <f t="shared" si="170"/>
        <v/>
      </c>
      <c r="DU198" s="49" t="str">
        <f t="shared" si="138"/>
        <v/>
      </c>
      <c r="DV198" s="49" t="str">
        <f t="shared" si="138"/>
        <v/>
      </c>
      <c r="DW198" s="49" t="str">
        <f t="shared" si="138"/>
        <v/>
      </c>
      <c r="DX198" s="49" t="str">
        <f t="shared" si="132"/>
        <v/>
      </c>
      <c r="DY198" s="57" t="str">
        <f t="shared" ref="DY198:DY261" si="171">IF(COUNTIF(DU198:DX198,"Yes")=$DY$66,"Yes",IF(COUNTIF(DU198:DX198,"ABS")&gt;0,"ABS",IF(AND(N($AP198)&gt;0,COUNTIF(DU198:DX198,"No")&gt;0),"No","")))</f>
        <v/>
      </c>
      <c r="EA198" s="49" t="str">
        <f t="shared" ref="EA198:EE213" si="172">IF(OR(ISBLANK($B198),N(EA$67)=0,N($AP$66)=0),"",IF(OR(COUNTIFS($D198:$AO198,"ABS",$D462:$AO462,EA$68)=CA$332,COUNTIFS($D198:$AO198,"ABS",$D462:$AO462,EA$68)=CA$332,COUNTIFS($D198:$AO198,"ABS",$D462:$AO462,EA$68)=CA$332,COUNTIFS($D198:$AO198,"ABS",$D462:$AO462,EA$68)=CA$332),"ABS",ROUND(MMULT($D462:$AO462,CA$333:CA$370),2)))</f>
        <v/>
      </c>
      <c r="EB198" s="49" t="str">
        <f t="shared" si="172"/>
        <v/>
      </c>
      <c r="EC198" s="49" t="str">
        <f t="shared" si="172"/>
        <v/>
      </c>
      <c r="ED198" s="49" t="str">
        <f t="shared" si="172"/>
        <v/>
      </c>
      <c r="EE198" s="49" t="str">
        <f t="shared" si="172"/>
        <v/>
      </c>
      <c r="EG198" s="49" t="str">
        <f t="shared" si="157"/>
        <v/>
      </c>
      <c r="EH198" s="49" t="str">
        <f t="shared" si="157"/>
        <v/>
      </c>
      <c r="EI198" s="49" t="str">
        <f t="shared" si="157"/>
        <v/>
      </c>
      <c r="EJ198" s="49" t="str">
        <f t="shared" si="157"/>
        <v/>
      </c>
      <c r="EK198" s="49" t="str">
        <f t="shared" si="157"/>
        <v/>
      </c>
      <c r="EL198" s="57" t="str">
        <f t="shared" ref="EL198:EL261" si="173">IF(COUNTIF(EG198:EK198,"Yes")=$EL$66,"Yes",IF(COUNTIF(EG198:EK198,"ABS")&gt;0,"ABS",IF(AND(N($AP198)&gt;0,COUNTIF(EG198:EK198,"No")&gt;0),"No","")))</f>
        <v/>
      </c>
    </row>
    <row r="199" spans="1:142" ht="15" customHeight="1">
      <c r="A199" s="699"/>
      <c r="B199" s="702"/>
      <c r="C199" s="702"/>
      <c r="D199" s="722"/>
      <c r="E199" s="722"/>
      <c r="F199" s="722"/>
      <c r="G199" s="722"/>
      <c r="H199" s="722"/>
      <c r="I199" s="722"/>
      <c r="J199" s="722"/>
      <c r="K199" s="722"/>
      <c r="L199" s="722"/>
      <c r="M199" s="722"/>
      <c r="N199" s="722"/>
      <c r="O199" s="722"/>
      <c r="P199" s="722"/>
      <c r="Q199" s="722"/>
      <c r="R199" s="722"/>
      <c r="S199" s="722"/>
      <c r="T199" s="722"/>
      <c r="U199" s="722"/>
      <c r="V199" s="722"/>
      <c r="W199" s="722"/>
      <c r="X199" s="722"/>
      <c r="Y199" s="722"/>
      <c r="Z199" s="722"/>
      <c r="AA199" s="722"/>
      <c r="AB199" s="722"/>
      <c r="AC199" s="722"/>
      <c r="AD199" s="722"/>
      <c r="AE199" s="722"/>
      <c r="AF199" s="722"/>
      <c r="AG199" s="722"/>
      <c r="AH199" s="722"/>
      <c r="AI199" s="722"/>
      <c r="AJ199" s="722"/>
      <c r="AK199" s="722"/>
      <c r="AL199" s="722"/>
      <c r="AM199" s="722"/>
      <c r="AN199" s="722"/>
      <c r="AO199" s="722"/>
      <c r="AP199" s="215" t="s">
        <v>30</v>
      </c>
      <c r="AQ199" s="290" t="str">
        <f t="shared" si="159"/>
        <v/>
      </c>
      <c r="AR199" s="215" t="str">
        <f t="shared" si="165"/>
        <v/>
      </c>
      <c r="AS199" s="3"/>
      <c r="AT199" s="49" t="str">
        <f t="shared" si="166"/>
        <v/>
      </c>
      <c r="AU199" s="49" t="str">
        <f t="shared" si="166"/>
        <v/>
      </c>
      <c r="AV199" s="49" t="str">
        <f t="shared" si="166"/>
        <v/>
      </c>
      <c r="AW199" s="49" t="str">
        <f t="shared" si="166"/>
        <v/>
      </c>
      <c r="AX199" s="49" t="str">
        <f t="shared" si="166"/>
        <v/>
      </c>
      <c r="AY199" s="49" t="str">
        <f t="shared" si="166"/>
        <v/>
      </c>
      <c r="AZ199" s="49" t="str">
        <f t="shared" si="166"/>
        <v/>
      </c>
      <c r="BA199" s="42"/>
      <c r="BB199" s="49" t="str">
        <f t="shared" si="149"/>
        <v/>
      </c>
      <c r="BC199" s="49" t="str">
        <f t="shared" si="149"/>
        <v/>
      </c>
      <c r="BD199" s="49" t="str">
        <f t="shared" si="149"/>
        <v/>
      </c>
      <c r="BE199" s="49" t="str">
        <f t="shared" si="149"/>
        <v/>
      </c>
      <c r="BF199" s="49" t="str">
        <f t="shared" si="149"/>
        <v/>
      </c>
      <c r="BG199" s="49" t="str">
        <f t="shared" si="149"/>
        <v/>
      </c>
      <c r="BH199" s="49" t="str">
        <f t="shared" si="148"/>
        <v/>
      </c>
      <c r="BI199" s="49" t="str">
        <f t="shared" si="160"/>
        <v/>
      </c>
      <c r="BJ199" s="3"/>
      <c r="BK199" s="49" t="str">
        <f t="shared" si="167"/>
        <v/>
      </c>
      <c r="BL199" s="49" t="str">
        <f t="shared" si="167"/>
        <v/>
      </c>
      <c r="BM199" s="49" t="str">
        <f t="shared" si="167"/>
        <v/>
      </c>
      <c r="BN199" s="49" t="str">
        <f t="shared" si="167"/>
        <v/>
      </c>
      <c r="BO199" s="49" t="str">
        <f t="shared" si="167"/>
        <v/>
      </c>
      <c r="BP199" s="49" t="str">
        <f t="shared" si="167"/>
        <v/>
      </c>
      <c r="BQ199" s="49" t="str">
        <f t="shared" si="167"/>
        <v/>
      </c>
      <c r="BR199" s="49" t="str">
        <f t="shared" si="167"/>
        <v/>
      </c>
      <c r="BS199" s="49" t="str">
        <f t="shared" si="167"/>
        <v/>
      </c>
      <c r="BT199" s="49" t="str">
        <f t="shared" si="167"/>
        <v/>
      </c>
      <c r="BU199" s="49" t="str">
        <f t="shared" si="167"/>
        <v/>
      </c>
      <c r="BV199" s="49" t="str">
        <f t="shared" si="167"/>
        <v/>
      </c>
      <c r="BW199" s="49" t="str">
        <f t="shared" si="167"/>
        <v/>
      </c>
      <c r="BY199" s="49" t="str">
        <f t="shared" si="141"/>
        <v/>
      </c>
      <c r="BZ199" s="49" t="str">
        <f t="shared" si="141"/>
        <v/>
      </c>
      <c r="CA199" s="49" t="str">
        <f t="shared" si="141"/>
        <v/>
      </c>
      <c r="CB199" s="49" t="str">
        <f t="shared" si="140"/>
        <v/>
      </c>
      <c r="CC199" s="49" t="str">
        <f t="shared" si="140"/>
        <v/>
      </c>
      <c r="CD199" s="49" t="str">
        <f t="shared" si="140"/>
        <v/>
      </c>
      <c r="CE199" s="49" t="str">
        <f t="shared" si="140"/>
        <v/>
      </c>
      <c r="CF199" s="49" t="str">
        <f t="shared" si="140"/>
        <v/>
      </c>
      <c r="CG199" s="49" t="str">
        <f t="shared" si="140"/>
        <v/>
      </c>
      <c r="CH199" s="49" t="str">
        <f t="shared" si="150"/>
        <v/>
      </c>
      <c r="CI199" s="49" t="str">
        <f t="shared" si="150"/>
        <v/>
      </c>
      <c r="CJ199" s="49" t="str">
        <f t="shared" si="150"/>
        <v/>
      </c>
      <c r="CK199" s="49" t="str">
        <f t="shared" si="150"/>
        <v/>
      </c>
      <c r="CL199" s="49" t="str">
        <f t="shared" si="161"/>
        <v/>
      </c>
      <c r="CM199" s="3"/>
      <c r="CN199" s="49" t="str">
        <f t="shared" si="168"/>
        <v/>
      </c>
      <c r="CO199" s="49" t="str">
        <f t="shared" si="168"/>
        <v/>
      </c>
      <c r="CP199" s="49" t="str">
        <f t="shared" si="168"/>
        <v/>
      </c>
      <c r="CQ199" s="49" t="str">
        <f t="shared" si="168"/>
        <v/>
      </c>
      <c r="CR199" s="49" t="str">
        <f t="shared" si="168"/>
        <v/>
      </c>
      <c r="CS199" s="49" t="str">
        <f t="shared" si="168"/>
        <v/>
      </c>
      <c r="CT199" s="49" t="str">
        <f t="shared" si="168"/>
        <v/>
      </c>
      <c r="CU199" s="49" t="str">
        <f t="shared" si="168"/>
        <v/>
      </c>
      <c r="CW199" s="49" t="str">
        <f t="shared" si="131"/>
        <v/>
      </c>
      <c r="CX199" s="49" t="str">
        <f t="shared" si="131"/>
        <v/>
      </c>
      <c r="CY199" s="49" t="str">
        <f t="shared" si="131"/>
        <v/>
      </c>
      <c r="CZ199" s="49" t="str">
        <f t="shared" si="131"/>
        <v/>
      </c>
      <c r="DA199" s="49" t="str">
        <f t="shared" si="131"/>
        <v/>
      </c>
      <c r="DB199" s="49" t="str">
        <f t="shared" si="158"/>
        <v/>
      </c>
      <c r="DC199" s="49" t="str">
        <f t="shared" si="158"/>
        <v/>
      </c>
      <c r="DD199" s="49" t="str">
        <f t="shared" si="158"/>
        <v/>
      </c>
      <c r="DE199" s="52" t="str">
        <f t="shared" si="162"/>
        <v/>
      </c>
      <c r="DG199" s="49" t="str">
        <f t="shared" si="169"/>
        <v/>
      </c>
      <c r="DH199" s="49" t="str">
        <f t="shared" si="169"/>
        <v/>
      </c>
      <c r="DI199" s="49" t="str">
        <f t="shared" si="169"/>
        <v/>
      </c>
      <c r="DK199" s="49" t="str">
        <f t="shared" si="163"/>
        <v/>
      </c>
      <c r="DL199" s="49" t="str">
        <f t="shared" si="163"/>
        <v/>
      </c>
      <c r="DM199" s="49" t="str">
        <f t="shared" si="163"/>
        <v/>
      </c>
      <c r="DN199" s="57" t="str">
        <f t="shared" si="164"/>
        <v/>
      </c>
      <c r="DP199" s="49" t="str">
        <f t="shared" si="170"/>
        <v/>
      </c>
      <c r="DQ199" s="49" t="str">
        <f t="shared" si="170"/>
        <v/>
      </c>
      <c r="DR199" s="49" t="str">
        <f t="shared" si="170"/>
        <v/>
      </c>
      <c r="DS199" s="49" t="str">
        <f t="shared" si="170"/>
        <v/>
      </c>
      <c r="DU199" s="49" t="str">
        <f t="shared" si="138"/>
        <v/>
      </c>
      <c r="DV199" s="49" t="str">
        <f t="shared" si="138"/>
        <v/>
      </c>
      <c r="DW199" s="49" t="str">
        <f t="shared" si="138"/>
        <v/>
      </c>
      <c r="DX199" s="49" t="str">
        <f t="shared" si="132"/>
        <v/>
      </c>
      <c r="DY199" s="57" t="str">
        <f t="shared" si="171"/>
        <v/>
      </c>
      <c r="EA199" s="49" t="str">
        <f t="shared" si="172"/>
        <v/>
      </c>
      <c r="EB199" s="49" t="str">
        <f t="shared" si="172"/>
        <v/>
      </c>
      <c r="EC199" s="49" t="str">
        <f t="shared" si="172"/>
        <v/>
      </c>
      <c r="ED199" s="49" t="str">
        <f t="shared" si="172"/>
        <v/>
      </c>
      <c r="EE199" s="49" t="str">
        <f t="shared" si="172"/>
        <v/>
      </c>
      <c r="EG199" s="49" t="str">
        <f t="shared" si="157"/>
        <v/>
      </c>
      <c r="EH199" s="49" t="str">
        <f t="shared" si="157"/>
        <v/>
      </c>
      <c r="EI199" s="49" t="str">
        <f t="shared" si="157"/>
        <v/>
      </c>
      <c r="EJ199" s="49" t="str">
        <f t="shared" si="157"/>
        <v/>
      </c>
      <c r="EK199" s="49" t="str">
        <f t="shared" si="157"/>
        <v/>
      </c>
      <c r="EL199" s="57" t="str">
        <f t="shared" si="173"/>
        <v/>
      </c>
    </row>
    <row r="200" spans="1:142" ht="15" customHeight="1">
      <c r="A200" s="699"/>
      <c r="B200" s="702"/>
      <c r="C200" s="702"/>
      <c r="D200" s="722"/>
      <c r="E200" s="722"/>
      <c r="F200" s="722"/>
      <c r="G200" s="722"/>
      <c r="H200" s="722"/>
      <c r="I200" s="722"/>
      <c r="J200" s="722"/>
      <c r="K200" s="722"/>
      <c r="L200" s="722"/>
      <c r="M200" s="722"/>
      <c r="N200" s="722"/>
      <c r="O200" s="722"/>
      <c r="P200" s="722"/>
      <c r="Q200" s="722"/>
      <c r="R200" s="722"/>
      <c r="S200" s="722"/>
      <c r="T200" s="722"/>
      <c r="U200" s="722"/>
      <c r="V200" s="722"/>
      <c r="W200" s="722"/>
      <c r="X200" s="722"/>
      <c r="Y200" s="722"/>
      <c r="Z200" s="722"/>
      <c r="AA200" s="722"/>
      <c r="AB200" s="722"/>
      <c r="AC200" s="722"/>
      <c r="AD200" s="722"/>
      <c r="AE200" s="722"/>
      <c r="AF200" s="722"/>
      <c r="AG200" s="722"/>
      <c r="AH200" s="722"/>
      <c r="AI200" s="722"/>
      <c r="AJ200" s="722"/>
      <c r="AK200" s="722"/>
      <c r="AL200" s="722"/>
      <c r="AM200" s="722"/>
      <c r="AN200" s="722"/>
      <c r="AO200" s="722"/>
      <c r="AP200" s="215" t="s">
        <v>30</v>
      </c>
      <c r="AQ200" s="290" t="str">
        <f t="shared" si="159"/>
        <v/>
      </c>
      <c r="AR200" s="215" t="str">
        <f t="shared" si="165"/>
        <v/>
      </c>
      <c r="AS200" s="3"/>
      <c r="AT200" s="49" t="str">
        <f t="shared" si="166"/>
        <v/>
      </c>
      <c r="AU200" s="49" t="str">
        <f t="shared" si="166"/>
        <v/>
      </c>
      <c r="AV200" s="49" t="str">
        <f t="shared" si="166"/>
        <v/>
      </c>
      <c r="AW200" s="49" t="str">
        <f t="shared" si="166"/>
        <v/>
      </c>
      <c r="AX200" s="49" t="str">
        <f t="shared" si="166"/>
        <v/>
      </c>
      <c r="AY200" s="49" t="str">
        <f t="shared" si="166"/>
        <v/>
      </c>
      <c r="AZ200" s="49" t="str">
        <f t="shared" si="166"/>
        <v/>
      </c>
      <c r="BA200" s="42"/>
      <c r="BB200" s="49" t="str">
        <f t="shared" si="149"/>
        <v/>
      </c>
      <c r="BC200" s="49" t="str">
        <f t="shared" si="149"/>
        <v/>
      </c>
      <c r="BD200" s="49" t="str">
        <f t="shared" si="149"/>
        <v/>
      </c>
      <c r="BE200" s="49" t="str">
        <f t="shared" si="149"/>
        <v/>
      </c>
      <c r="BF200" s="49" t="str">
        <f t="shared" si="149"/>
        <v/>
      </c>
      <c r="BG200" s="49" t="str">
        <f t="shared" si="149"/>
        <v/>
      </c>
      <c r="BH200" s="49" t="str">
        <f t="shared" si="148"/>
        <v/>
      </c>
      <c r="BI200" s="49" t="str">
        <f t="shared" si="160"/>
        <v/>
      </c>
      <c r="BJ200" s="3"/>
      <c r="BK200" s="49" t="str">
        <f t="shared" si="167"/>
        <v/>
      </c>
      <c r="BL200" s="49" t="str">
        <f t="shared" si="167"/>
        <v/>
      </c>
      <c r="BM200" s="49" t="str">
        <f t="shared" si="167"/>
        <v/>
      </c>
      <c r="BN200" s="49" t="str">
        <f t="shared" si="167"/>
        <v/>
      </c>
      <c r="BO200" s="49" t="str">
        <f t="shared" si="167"/>
        <v/>
      </c>
      <c r="BP200" s="49" t="str">
        <f t="shared" si="167"/>
        <v/>
      </c>
      <c r="BQ200" s="49" t="str">
        <f t="shared" si="167"/>
        <v/>
      </c>
      <c r="BR200" s="49" t="str">
        <f t="shared" si="167"/>
        <v/>
      </c>
      <c r="BS200" s="49" t="str">
        <f t="shared" si="167"/>
        <v/>
      </c>
      <c r="BT200" s="49" t="str">
        <f t="shared" si="167"/>
        <v/>
      </c>
      <c r="BU200" s="49" t="str">
        <f t="shared" si="167"/>
        <v/>
      </c>
      <c r="BV200" s="49" t="str">
        <f t="shared" si="167"/>
        <v/>
      </c>
      <c r="BW200" s="49" t="str">
        <f t="shared" si="167"/>
        <v/>
      </c>
      <c r="BY200" s="49" t="str">
        <f t="shared" si="141"/>
        <v/>
      </c>
      <c r="BZ200" s="49" t="str">
        <f t="shared" si="141"/>
        <v/>
      </c>
      <c r="CA200" s="49" t="str">
        <f t="shared" si="141"/>
        <v/>
      </c>
      <c r="CB200" s="49" t="str">
        <f t="shared" si="140"/>
        <v/>
      </c>
      <c r="CC200" s="49" t="str">
        <f t="shared" si="140"/>
        <v/>
      </c>
      <c r="CD200" s="49" t="str">
        <f t="shared" si="140"/>
        <v/>
      </c>
      <c r="CE200" s="49" t="str">
        <f t="shared" si="140"/>
        <v/>
      </c>
      <c r="CF200" s="49" t="str">
        <f t="shared" si="140"/>
        <v/>
      </c>
      <c r="CG200" s="49" t="str">
        <f t="shared" si="140"/>
        <v/>
      </c>
      <c r="CH200" s="49" t="str">
        <f t="shared" si="150"/>
        <v/>
      </c>
      <c r="CI200" s="49" t="str">
        <f t="shared" si="150"/>
        <v/>
      </c>
      <c r="CJ200" s="49" t="str">
        <f t="shared" si="150"/>
        <v/>
      </c>
      <c r="CK200" s="49" t="str">
        <f t="shared" si="150"/>
        <v/>
      </c>
      <c r="CL200" s="49" t="str">
        <f t="shared" si="161"/>
        <v/>
      </c>
      <c r="CM200" s="3"/>
      <c r="CN200" s="49" t="str">
        <f t="shared" si="168"/>
        <v/>
      </c>
      <c r="CO200" s="49" t="str">
        <f t="shared" si="168"/>
        <v/>
      </c>
      <c r="CP200" s="49" t="str">
        <f t="shared" si="168"/>
        <v/>
      </c>
      <c r="CQ200" s="49" t="str">
        <f t="shared" si="168"/>
        <v/>
      </c>
      <c r="CR200" s="49" t="str">
        <f t="shared" si="168"/>
        <v/>
      </c>
      <c r="CS200" s="49" t="str">
        <f t="shared" si="168"/>
        <v/>
      </c>
      <c r="CT200" s="49" t="str">
        <f t="shared" si="168"/>
        <v/>
      </c>
      <c r="CU200" s="49" t="str">
        <f t="shared" si="168"/>
        <v/>
      </c>
      <c r="CW200" s="49" t="str">
        <f t="shared" si="131"/>
        <v/>
      </c>
      <c r="CX200" s="49" t="str">
        <f t="shared" si="131"/>
        <v/>
      </c>
      <c r="CY200" s="49" t="str">
        <f t="shared" si="131"/>
        <v/>
      </c>
      <c r="CZ200" s="49" t="str">
        <f t="shared" si="131"/>
        <v/>
      </c>
      <c r="DA200" s="49" t="str">
        <f t="shared" si="131"/>
        <v/>
      </c>
      <c r="DB200" s="49" t="str">
        <f t="shared" si="158"/>
        <v/>
      </c>
      <c r="DC200" s="49" t="str">
        <f t="shared" si="158"/>
        <v/>
      </c>
      <c r="DD200" s="49" t="str">
        <f t="shared" si="158"/>
        <v/>
      </c>
      <c r="DE200" s="52" t="str">
        <f t="shared" si="162"/>
        <v/>
      </c>
      <c r="DG200" s="49" t="str">
        <f t="shared" si="169"/>
        <v/>
      </c>
      <c r="DH200" s="49" t="str">
        <f t="shared" si="169"/>
        <v/>
      </c>
      <c r="DI200" s="49" t="str">
        <f t="shared" si="169"/>
        <v/>
      </c>
      <c r="DK200" s="49" t="str">
        <f t="shared" si="163"/>
        <v/>
      </c>
      <c r="DL200" s="49" t="str">
        <f t="shared" si="163"/>
        <v/>
      </c>
      <c r="DM200" s="49" t="str">
        <f t="shared" si="163"/>
        <v/>
      </c>
      <c r="DN200" s="57" t="str">
        <f t="shared" si="164"/>
        <v/>
      </c>
      <c r="DP200" s="49" t="str">
        <f t="shared" si="170"/>
        <v/>
      </c>
      <c r="DQ200" s="49" t="str">
        <f t="shared" si="170"/>
        <v/>
      </c>
      <c r="DR200" s="49" t="str">
        <f t="shared" si="170"/>
        <v/>
      </c>
      <c r="DS200" s="49" t="str">
        <f t="shared" si="170"/>
        <v/>
      </c>
      <c r="DU200" s="49" t="str">
        <f t="shared" si="138"/>
        <v/>
      </c>
      <c r="DV200" s="49" t="str">
        <f t="shared" si="138"/>
        <v/>
      </c>
      <c r="DW200" s="49" t="str">
        <f t="shared" si="138"/>
        <v/>
      </c>
      <c r="DX200" s="49" t="str">
        <f t="shared" si="132"/>
        <v/>
      </c>
      <c r="DY200" s="57" t="str">
        <f t="shared" si="171"/>
        <v/>
      </c>
      <c r="EA200" s="49" t="str">
        <f t="shared" si="172"/>
        <v/>
      </c>
      <c r="EB200" s="49" t="str">
        <f t="shared" si="172"/>
        <v/>
      </c>
      <c r="EC200" s="49" t="str">
        <f t="shared" si="172"/>
        <v/>
      </c>
      <c r="ED200" s="49" t="str">
        <f t="shared" si="172"/>
        <v/>
      </c>
      <c r="EE200" s="49" t="str">
        <f t="shared" si="172"/>
        <v/>
      </c>
      <c r="EG200" s="49" t="str">
        <f t="shared" si="157"/>
        <v/>
      </c>
      <c r="EH200" s="49" t="str">
        <f t="shared" si="157"/>
        <v/>
      </c>
      <c r="EI200" s="49" t="str">
        <f t="shared" si="157"/>
        <v/>
      </c>
      <c r="EJ200" s="49" t="str">
        <f t="shared" si="157"/>
        <v/>
      </c>
      <c r="EK200" s="49" t="str">
        <f t="shared" si="157"/>
        <v/>
      </c>
      <c r="EL200" s="57" t="str">
        <f t="shared" si="173"/>
        <v/>
      </c>
    </row>
    <row r="201" spans="1:142" ht="15" customHeight="1">
      <c r="A201" s="699"/>
      <c r="B201" s="702"/>
      <c r="C201" s="702"/>
      <c r="D201" s="722"/>
      <c r="E201" s="722"/>
      <c r="F201" s="722"/>
      <c r="G201" s="722"/>
      <c r="H201" s="722"/>
      <c r="I201" s="722"/>
      <c r="J201" s="722"/>
      <c r="K201" s="722"/>
      <c r="L201" s="722"/>
      <c r="M201" s="722"/>
      <c r="N201" s="722"/>
      <c r="O201" s="722"/>
      <c r="P201" s="722"/>
      <c r="Q201" s="722"/>
      <c r="R201" s="722"/>
      <c r="S201" s="722"/>
      <c r="T201" s="722"/>
      <c r="U201" s="722"/>
      <c r="V201" s="722"/>
      <c r="W201" s="722"/>
      <c r="X201" s="722"/>
      <c r="Y201" s="722"/>
      <c r="Z201" s="722"/>
      <c r="AA201" s="722"/>
      <c r="AB201" s="722"/>
      <c r="AC201" s="722"/>
      <c r="AD201" s="722"/>
      <c r="AE201" s="722"/>
      <c r="AF201" s="722"/>
      <c r="AG201" s="722"/>
      <c r="AH201" s="722"/>
      <c r="AI201" s="722"/>
      <c r="AJ201" s="722"/>
      <c r="AK201" s="722"/>
      <c r="AL201" s="722"/>
      <c r="AM201" s="722"/>
      <c r="AN201" s="722"/>
      <c r="AO201" s="722"/>
      <c r="AP201" s="215" t="s">
        <v>30</v>
      </c>
      <c r="AQ201" s="290" t="str">
        <f t="shared" si="159"/>
        <v/>
      </c>
      <c r="AR201" s="215" t="str">
        <f t="shared" si="165"/>
        <v/>
      </c>
      <c r="AS201" s="3"/>
      <c r="AT201" s="49" t="str">
        <f t="shared" si="166"/>
        <v/>
      </c>
      <c r="AU201" s="49" t="str">
        <f t="shared" si="166"/>
        <v/>
      </c>
      <c r="AV201" s="49" t="str">
        <f t="shared" si="166"/>
        <v/>
      </c>
      <c r="AW201" s="49" t="str">
        <f t="shared" si="166"/>
        <v/>
      </c>
      <c r="AX201" s="49" t="str">
        <f t="shared" si="166"/>
        <v/>
      </c>
      <c r="AY201" s="49" t="str">
        <f t="shared" si="166"/>
        <v/>
      </c>
      <c r="AZ201" s="49" t="str">
        <f t="shared" si="166"/>
        <v/>
      </c>
      <c r="BA201" s="42"/>
      <c r="BB201" s="49" t="str">
        <f t="shared" si="149"/>
        <v/>
      </c>
      <c r="BC201" s="49" t="str">
        <f t="shared" si="149"/>
        <v/>
      </c>
      <c r="BD201" s="49" t="str">
        <f t="shared" si="149"/>
        <v/>
      </c>
      <c r="BE201" s="49" t="str">
        <f t="shared" si="149"/>
        <v/>
      </c>
      <c r="BF201" s="49" t="str">
        <f t="shared" si="149"/>
        <v/>
      </c>
      <c r="BG201" s="49" t="str">
        <f t="shared" si="149"/>
        <v/>
      </c>
      <c r="BH201" s="49" t="str">
        <f t="shared" si="148"/>
        <v/>
      </c>
      <c r="BI201" s="49" t="str">
        <f t="shared" si="160"/>
        <v/>
      </c>
      <c r="BJ201" s="3"/>
      <c r="BK201" s="49" t="str">
        <f t="shared" si="167"/>
        <v/>
      </c>
      <c r="BL201" s="49" t="str">
        <f t="shared" si="167"/>
        <v/>
      </c>
      <c r="BM201" s="49" t="str">
        <f t="shared" si="167"/>
        <v/>
      </c>
      <c r="BN201" s="49" t="str">
        <f t="shared" si="167"/>
        <v/>
      </c>
      <c r="BO201" s="49" t="str">
        <f t="shared" si="167"/>
        <v/>
      </c>
      <c r="BP201" s="49" t="str">
        <f t="shared" si="167"/>
        <v/>
      </c>
      <c r="BQ201" s="49" t="str">
        <f t="shared" si="167"/>
        <v/>
      </c>
      <c r="BR201" s="49" t="str">
        <f t="shared" si="167"/>
        <v/>
      </c>
      <c r="BS201" s="49" t="str">
        <f t="shared" si="167"/>
        <v/>
      </c>
      <c r="BT201" s="49" t="str">
        <f t="shared" si="167"/>
        <v/>
      </c>
      <c r="BU201" s="49" t="str">
        <f t="shared" si="167"/>
        <v/>
      </c>
      <c r="BV201" s="49" t="str">
        <f t="shared" si="167"/>
        <v/>
      </c>
      <c r="BW201" s="49" t="str">
        <f t="shared" si="167"/>
        <v/>
      </c>
      <c r="BY201" s="49" t="str">
        <f t="shared" si="141"/>
        <v/>
      </c>
      <c r="BZ201" s="49" t="str">
        <f t="shared" si="141"/>
        <v/>
      </c>
      <c r="CA201" s="49" t="str">
        <f t="shared" si="141"/>
        <v/>
      </c>
      <c r="CB201" s="49" t="str">
        <f t="shared" si="140"/>
        <v/>
      </c>
      <c r="CC201" s="49" t="str">
        <f t="shared" si="140"/>
        <v/>
      </c>
      <c r="CD201" s="49" t="str">
        <f t="shared" si="140"/>
        <v/>
      </c>
      <c r="CE201" s="49" t="str">
        <f t="shared" si="140"/>
        <v/>
      </c>
      <c r="CF201" s="49" t="str">
        <f t="shared" si="140"/>
        <v/>
      </c>
      <c r="CG201" s="49" t="str">
        <f t="shared" si="140"/>
        <v/>
      </c>
      <c r="CH201" s="49" t="str">
        <f t="shared" si="150"/>
        <v/>
      </c>
      <c r="CI201" s="49" t="str">
        <f t="shared" si="150"/>
        <v/>
      </c>
      <c r="CJ201" s="49" t="str">
        <f t="shared" si="150"/>
        <v/>
      </c>
      <c r="CK201" s="49" t="str">
        <f t="shared" si="150"/>
        <v/>
      </c>
      <c r="CL201" s="49" t="str">
        <f t="shared" si="161"/>
        <v/>
      </c>
      <c r="CM201" s="3"/>
      <c r="CN201" s="49" t="str">
        <f t="shared" si="168"/>
        <v/>
      </c>
      <c r="CO201" s="49" t="str">
        <f t="shared" si="168"/>
        <v/>
      </c>
      <c r="CP201" s="49" t="str">
        <f t="shared" si="168"/>
        <v/>
      </c>
      <c r="CQ201" s="49" t="str">
        <f t="shared" si="168"/>
        <v/>
      </c>
      <c r="CR201" s="49" t="str">
        <f t="shared" si="168"/>
        <v/>
      </c>
      <c r="CS201" s="49" t="str">
        <f t="shared" si="168"/>
        <v/>
      </c>
      <c r="CT201" s="49" t="str">
        <f t="shared" si="168"/>
        <v/>
      </c>
      <c r="CU201" s="49" t="str">
        <f t="shared" si="168"/>
        <v/>
      </c>
      <c r="CW201" s="49" t="str">
        <f t="shared" si="131"/>
        <v/>
      </c>
      <c r="CX201" s="49" t="str">
        <f t="shared" si="131"/>
        <v/>
      </c>
      <c r="CY201" s="49" t="str">
        <f t="shared" si="131"/>
        <v/>
      </c>
      <c r="CZ201" s="49" t="str">
        <f t="shared" si="131"/>
        <v/>
      </c>
      <c r="DA201" s="49" t="str">
        <f t="shared" si="131"/>
        <v/>
      </c>
      <c r="DB201" s="49" t="str">
        <f t="shared" si="158"/>
        <v/>
      </c>
      <c r="DC201" s="49" t="str">
        <f t="shared" si="158"/>
        <v/>
      </c>
      <c r="DD201" s="49" t="str">
        <f t="shared" si="158"/>
        <v/>
      </c>
      <c r="DE201" s="52" t="str">
        <f t="shared" si="162"/>
        <v/>
      </c>
      <c r="DG201" s="49" t="str">
        <f t="shared" si="169"/>
        <v/>
      </c>
      <c r="DH201" s="49" t="str">
        <f t="shared" si="169"/>
        <v/>
      </c>
      <c r="DI201" s="49" t="str">
        <f t="shared" si="169"/>
        <v/>
      </c>
      <c r="DK201" s="49" t="str">
        <f t="shared" si="163"/>
        <v/>
      </c>
      <c r="DL201" s="49" t="str">
        <f t="shared" si="163"/>
        <v/>
      </c>
      <c r="DM201" s="49" t="str">
        <f t="shared" si="163"/>
        <v/>
      </c>
      <c r="DN201" s="57" t="str">
        <f t="shared" si="164"/>
        <v/>
      </c>
      <c r="DP201" s="49" t="str">
        <f t="shared" si="170"/>
        <v/>
      </c>
      <c r="DQ201" s="49" t="str">
        <f t="shared" si="170"/>
        <v/>
      </c>
      <c r="DR201" s="49" t="str">
        <f t="shared" si="170"/>
        <v/>
      </c>
      <c r="DS201" s="49" t="str">
        <f t="shared" si="170"/>
        <v/>
      </c>
      <c r="DU201" s="49" t="str">
        <f t="shared" si="138"/>
        <v/>
      </c>
      <c r="DV201" s="49" t="str">
        <f t="shared" si="138"/>
        <v/>
      </c>
      <c r="DW201" s="49" t="str">
        <f t="shared" si="138"/>
        <v/>
      </c>
      <c r="DX201" s="49" t="str">
        <f t="shared" si="132"/>
        <v/>
      </c>
      <c r="DY201" s="57" t="str">
        <f t="shared" si="171"/>
        <v/>
      </c>
      <c r="EA201" s="49" t="str">
        <f t="shared" si="172"/>
        <v/>
      </c>
      <c r="EB201" s="49" t="str">
        <f t="shared" si="172"/>
        <v/>
      </c>
      <c r="EC201" s="49" t="str">
        <f t="shared" si="172"/>
        <v/>
      </c>
      <c r="ED201" s="49" t="str">
        <f t="shared" si="172"/>
        <v/>
      </c>
      <c r="EE201" s="49" t="str">
        <f t="shared" si="172"/>
        <v/>
      </c>
      <c r="EG201" s="49" t="str">
        <f t="shared" si="157"/>
        <v/>
      </c>
      <c r="EH201" s="49" t="str">
        <f t="shared" si="157"/>
        <v/>
      </c>
      <c r="EI201" s="49" t="str">
        <f t="shared" si="157"/>
        <v/>
      </c>
      <c r="EJ201" s="49" t="str">
        <f t="shared" si="157"/>
        <v/>
      </c>
      <c r="EK201" s="49" t="str">
        <f t="shared" si="157"/>
        <v/>
      </c>
      <c r="EL201" s="57" t="str">
        <f t="shared" si="173"/>
        <v/>
      </c>
    </row>
    <row r="202" spans="1:142" ht="15" customHeight="1">
      <c r="A202" s="699"/>
      <c r="B202" s="702"/>
      <c r="C202" s="702"/>
      <c r="D202" s="722"/>
      <c r="E202" s="722"/>
      <c r="F202" s="722"/>
      <c r="G202" s="722"/>
      <c r="H202" s="722"/>
      <c r="I202" s="722"/>
      <c r="J202" s="722"/>
      <c r="K202" s="722"/>
      <c r="L202" s="722"/>
      <c r="M202" s="722"/>
      <c r="N202" s="722"/>
      <c r="O202" s="722"/>
      <c r="P202" s="722"/>
      <c r="Q202" s="722"/>
      <c r="R202" s="722"/>
      <c r="S202" s="722"/>
      <c r="T202" s="722"/>
      <c r="U202" s="722"/>
      <c r="V202" s="722"/>
      <c r="W202" s="722"/>
      <c r="X202" s="722"/>
      <c r="Y202" s="722"/>
      <c r="Z202" s="722"/>
      <c r="AA202" s="722"/>
      <c r="AB202" s="722"/>
      <c r="AC202" s="722"/>
      <c r="AD202" s="722"/>
      <c r="AE202" s="722"/>
      <c r="AF202" s="722"/>
      <c r="AG202" s="722"/>
      <c r="AH202" s="722"/>
      <c r="AI202" s="722"/>
      <c r="AJ202" s="722"/>
      <c r="AK202" s="722"/>
      <c r="AL202" s="722"/>
      <c r="AM202" s="722"/>
      <c r="AN202" s="722"/>
      <c r="AO202" s="722"/>
      <c r="AP202" s="215" t="s">
        <v>30</v>
      </c>
      <c r="AQ202" s="290" t="str">
        <f t="shared" si="159"/>
        <v/>
      </c>
      <c r="AR202" s="215" t="str">
        <f t="shared" si="165"/>
        <v/>
      </c>
      <c r="AS202" s="3"/>
      <c r="AT202" s="49" t="str">
        <f t="shared" si="166"/>
        <v/>
      </c>
      <c r="AU202" s="49" t="str">
        <f t="shared" si="166"/>
        <v/>
      </c>
      <c r="AV202" s="49" t="str">
        <f t="shared" si="166"/>
        <v/>
      </c>
      <c r="AW202" s="49" t="str">
        <f t="shared" si="166"/>
        <v/>
      </c>
      <c r="AX202" s="49" t="str">
        <f t="shared" si="166"/>
        <v/>
      </c>
      <c r="AY202" s="49" t="str">
        <f t="shared" si="166"/>
        <v/>
      </c>
      <c r="AZ202" s="49" t="str">
        <f t="shared" si="166"/>
        <v/>
      </c>
      <c r="BA202" s="42"/>
      <c r="BB202" s="49" t="str">
        <f t="shared" si="149"/>
        <v/>
      </c>
      <c r="BC202" s="49" t="str">
        <f t="shared" si="149"/>
        <v/>
      </c>
      <c r="BD202" s="49" t="str">
        <f t="shared" si="149"/>
        <v/>
      </c>
      <c r="BE202" s="49" t="str">
        <f t="shared" si="149"/>
        <v/>
      </c>
      <c r="BF202" s="49" t="str">
        <f t="shared" si="149"/>
        <v/>
      </c>
      <c r="BG202" s="49" t="str">
        <f t="shared" si="149"/>
        <v/>
      </c>
      <c r="BH202" s="49" t="str">
        <f t="shared" si="148"/>
        <v/>
      </c>
      <c r="BI202" s="49" t="str">
        <f t="shared" si="160"/>
        <v/>
      </c>
      <c r="BJ202" s="3"/>
      <c r="BK202" s="49" t="str">
        <f t="shared" si="167"/>
        <v/>
      </c>
      <c r="BL202" s="49" t="str">
        <f t="shared" si="167"/>
        <v/>
      </c>
      <c r="BM202" s="49" t="str">
        <f t="shared" si="167"/>
        <v/>
      </c>
      <c r="BN202" s="49" t="str">
        <f t="shared" si="167"/>
        <v/>
      </c>
      <c r="BO202" s="49" t="str">
        <f t="shared" si="167"/>
        <v/>
      </c>
      <c r="BP202" s="49" t="str">
        <f t="shared" si="167"/>
        <v/>
      </c>
      <c r="BQ202" s="49" t="str">
        <f t="shared" si="167"/>
        <v/>
      </c>
      <c r="BR202" s="49" t="str">
        <f t="shared" si="167"/>
        <v/>
      </c>
      <c r="BS202" s="49" t="str">
        <f t="shared" si="167"/>
        <v/>
      </c>
      <c r="BT202" s="49" t="str">
        <f t="shared" si="167"/>
        <v/>
      </c>
      <c r="BU202" s="49" t="str">
        <f t="shared" si="167"/>
        <v/>
      </c>
      <c r="BV202" s="49" t="str">
        <f t="shared" si="167"/>
        <v/>
      </c>
      <c r="BW202" s="49" t="str">
        <f t="shared" si="167"/>
        <v/>
      </c>
      <c r="BY202" s="49" t="str">
        <f t="shared" si="141"/>
        <v/>
      </c>
      <c r="BZ202" s="49" t="str">
        <f t="shared" si="141"/>
        <v/>
      </c>
      <c r="CA202" s="49" t="str">
        <f t="shared" si="141"/>
        <v/>
      </c>
      <c r="CB202" s="49" t="str">
        <f t="shared" si="140"/>
        <v/>
      </c>
      <c r="CC202" s="49" t="str">
        <f t="shared" si="140"/>
        <v/>
      </c>
      <c r="CD202" s="49" t="str">
        <f t="shared" si="140"/>
        <v/>
      </c>
      <c r="CE202" s="49" t="str">
        <f t="shared" si="140"/>
        <v/>
      </c>
      <c r="CF202" s="49" t="str">
        <f t="shared" si="140"/>
        <v/>
      </c>
      <c r="CG202" s="49" t="str">
        <f t="shared" si="140"/>
        <v/>
      </c>
      <c r="CH202" s="49" t="str">
        <f t="shared" si="150"/>
        <v/>
      </c>
      <c r="CI202" s="49" t="str">
        <f t="shared" si="150"/>
        <v/>
      </c>
      <c r="CJ202" s="49" t="str">
        <f t="shared" si="150"/>
        <v/>
      </c>
      <c r="CK202" s="49" t="str">
        <f t="shared" si="150"/>
        <v/>
      </c>
      <c r="CL202" s="49" t="str">
        <f t="shared" si="161"/>
        <v/>
      </c>
      <c r="CM202" s="3"/>
      <c r="CN202" s="49" t="str">
        <f t="shared" si="168"/>
        <v/>
      </c>
      <c r="CO202" s="49" t="str">
        <f t="shared" si="168"/>
        <v/>
      </c>
      <c r="CP202" s="49" t="str">
        <f t="shared" si="168"/>
        <v/>
      </c>
      <c r="CQ202" s="49" t="str">
        <f t="shared" si="168"/>
        <v/>
      </c>
      <c r="CR202" s="49" t="str">
        <f t="shared" si="168"/>
        <v/>
      </c>
      <c r="CS202" s="49" t="str">
        <f t="shared" si="168"/>
        <v/>
      </c>
      <c r="CT202" s="49" t="str">
        <f t="shared" si="168"/>
        <v/>
      </c>
      <c r="CU202" s="49" t="str">
        <f t="shared" si="168"/>
        <v/>
      </c>
      <c r="CW202" s="49" t="str">
        <f t="shared" ref="CW202:DA252" si="174">IF(AND(ISBLANK($B202),ISBLANK($C202)),"",IF(AND(N(CN$67)&gt;0,CN202="ABS"),"ABS",IF(AND(N(CN$67)&gt;0,LEN(CN202)&gt;0),IF(ROUND(CN202/CN$67*100,0)&gt;=$J$8,"Yes","No"),"")))</f>
        <v/>
      </c>
      <c r="CX202" s="49" t="str">
        <f t="shared" si="174"/>
        <v/>
      </c>
      <c r="CY202" s="49" t="str">
        <f t="shared" si="174"/>
        <v/>
      </c>
      <c r="CZ202" s="49" t="str">
        <f t="shared" si="174"/>
        <v/>
      </c>
      <c r="DA202" s="49" t="str">
        <f t="shared" si="174"/>
        <v/>
      </c>
      <c r="DB202" s="49" t="str">
        <f t="shared" si="158"/>
        <v/>
      </c>
      <c r="DC202" s="49" t="str">
        <f t="shared" si="158"/>
        <v/>
      </c>
      <c r="DD202" s="49" t="str">
        <f t="shared" si="158"/>
        <v/>
      </c>
      <c r="DE202" s="52" t="str">
        <f t="shared" si="162"/>
        <v/>
      </c>
      <c r="DG202" s="49" t="str">
        <f t="shared" si="169"/>
        <v/>
      </c>
      <c r="DH202" s="49" t="str">
        <f t="shared" si="169"/>
        <v/>
      </c>
      <c r="DI202" s="49" t="str">
        <f t="shared" si="169"/>
        <v/>
      </c>
      <c r="DK202" s="49" t="str">
        <f t="shared" si="163"/>
        <v/>
      </c>
      <c r="DL202" s="49" t="str">
        <f t="shared" si="163"/>
        <v/>
      </c>
      <c r="DM202" s="49" t="str">
        <f t="shared" si="163"/>
        <v/>
      </c>
      <c r="DN202" s="57" t="str">
        <f t="shared" si="164"/>
        <v/>
      </c>
      <c r="DP202" s="49" t="str">
        <f t="shared" si="170"/>
        <v/>
      </c>
      <c r="DQ202" s="49" t="str">
        <f t="shared" si="170"/>
        <v/>
      </c>
      <c r="DR202" s="49" t="str">
        <f t="shared" si="170"/>
        <v/>
      </c>
      <c r="DS202" s="49" t="str">
        <f t="shared" si="170"/>
        <v/>
      </c>
      <c r="DU202" s="49" t="str">
        <f t="shared" si="138"/>
        <v/>
      </c>
      <c r="DV202" s="49" t="str">
        <f t="shared" si="138"/>
        <v/>
      </c>
      <c r="DW202" s="49" t="str">
        <f t="shared" si="138"/>
        <v/>
      </c>
      <c r="DX202" s="49" t="str">
        <f t="shared" si="132"/>
        <v/>
      </c>
      <c r="DY202" s="57" t="str">
        <f t="shared" si="171"/>
        <v/>
      </c>
      <c r="EA202" s="49" t="str">
        <f t="shared" si="172"/>
        <v/>
      </c>
      <c r="EB202" s="49" t="str">
        <f t="shared" si="172"/>
        <v/>
      </c>
      <c r="EC202" s="49" t="str">
        <f t="shared" si="172"/>
        <v/>
      </c>
      <c r="ED202" s="49" t="str">
        <f t="shared" si="172"/>
        <v/>
      </c>
      <c r="EE202" s="49" t="str">
        <f t="shared" si="172"/>
        <v/>
      </c>
      <c r="EG202" s="49" t="str">
        <f t="shared" si="157"/>
        <v/>
      </c>
      <c r="EH202" s="49" t="str">
        <f t="shared" si="157"/>
        <v/>
      </c>
      <c r="EI202" s="49" t="str">
        <f t="shared" si="157"/>
        <v/>
      </c>
      <c r="EJ202" s="49" t="str">
        <f t="shared" si="157"/>
        <v/>
      </c>
      <c r="EK202" s="49" t="str">
        <f t="shared" si="157"/>
        <v/>
      </c>
      <c r="EL202" s="57" t="str">
        <f t="shared" si="173"/>
        <v/>
      </c>
    </row>
    <row r="203" spans="1:142" ht="15" customHeight="1">
      <c r="A203" s="699"/>
      <c r="B203" s="702"/>
      <c r="C203" s="702"/>
      <c r="D203" s="722"/>
      <c r="E203" s="722"/>
      <c r="F203" s="722"/>
      <c r="G203" s="722"/>
      <c r="H203" s="722"/>
      <c r="I203" s="722"/>
      <c r="J203" s="722"/>
      <c r="K203" s="722"/>
      <c r="L203" s="722"/>
      <c r="M203" s="722"/>
      <c r="N203" s="722"/>
      <c r="O203" s="722"/>
      <c r="P203" s="722"/>
      <c r="Q203" s="722"/>
      <c r="R203" s="722"/>
      <c r="S203" s="722"/>
      <c r="T203" s="722"/>
      <c r="U203" s="722"/>
      <c r="V203" s="722"/>
      <c r="W203" s="722"/>
      <c r="X203" s="722"/>
      <c r="Y203" s="722"/>
      <c r="Z203" s="722"/>
      <c r="AA203" s="722"/>
      <c r="AB203" s="722"/>
      <c r="AC203" s="722"/>
      <c r="AD203" s="722"/>
      <c r="AE203" s="722"/>
      <c r="AF203" s="722"/>
      <c r="AG203" s="722"/>
      <c r="AH203" s="722"/>
      <c r="AI203" s="722"/>
      <c r="AJ203" s="722"/>
      <c r="AK203" s="722"/>
      <c r="AL203" s="722"/>
      <c r="AM203" s="722"/>
      <c r="AN203" s="722"/>
      <c r="AO203" s="722"/>
      <c r="AP203" s="215" t="s">
        <v>30</v>
      </c>
      <c r="AQ203" s="290" t="str">
        <f t="shared" si="159"/>
        <v/>
      </c>
      <c r="AR203" s="215" t="str">
        <f t="shared" si="165"/>
        <v/>
      </c>
      <c r="AS203" s="3"/>
      <c r="AT203" s="49" t="str">
        <f t="shared" si="166"/>
        <v/>
      </c>
      <c r="AU203" s="49" t="str">
        <f t="shared" si="166"/>
        <v/>
      </c>
      <c r="AV203" s="49" t="str">
        <f t="shared" si="166"/>
        <v/>
      </c>
      <c r="AW203" s="49" t="str">
        <f t="shared" si="166"/>
        <v/>
      </c>
      <c r="AX203" s="49" t="str">
        <f t="shared" si="166"/>
        <v/>
      </c>
      <c r="AY203" s="49" t="str">
        <f t="shared" si="166"/>
        <v/>
      </c>
      <c r="AZ203" s="49" t="str">
        <f t="shared" si="166"/>
        <v/>
      </c>
      <c r="BA203" s="42"/>
      <c r="BB203" s="49" t="str">
        <f t="shared" si="149"/>
        <v/>
      </c>
      <c r="BC203" s="49" t="str">
        <f t="shared" si="149"/>
        <v/>
      </c>
      <c r="BD203" s="49" t="str">
        <f t="shared" si="149"/>
        <v/>
      </c>
      <c r="BE203" s="49" t="str">
        <f t="shared" si="149"/>
        <v/>
      </c>
      <c r="BF203" s="49" t="str">
        <f t="shared" si="149"/>
        <v/>
      </c>
      <c r="BG203" s="49" t="str">
        <f t="shared" si="149"/>
        <v/>
      </c>
      <c r="BH203" s="49" t="str">
        <f t="shared" si="148"/>
        <v/>
      </c>
      <c r="BI203" s="49" t="str">
        <f t="shared" si="160"/>
        <v/>
      </c>
      <c r="BJ203" s="3"/>
      <c r="BK203" s="49" t="str">
        <f t="shared" si="167"/>
        <v/>
      </c>
      <c r="BL203" s="49" t="str">
        <f t="shared" si="167"/>
        <v/>
      </c>
      <c r="BM203" s="49" t="str">
        <f t="shared" si="167"/>
        <v/>
      </c>
      <c r="BN203" s="49" t="str">
        <f t="shared" si="167"/>
        <v/>
      </c>
      <c r="BO203" s="49" t="str">
        <f t="shared" si="167"/>
        <v/>
      </c>
      <c r="BP203" s="49" t="str">
        <f t="shared" si="167"/>
        <v/>
      </c>
      <c r="BQ203" s="49" t="str">
        <f t="shared" si="167"/>
        <v/>
      </c>
      <c r="BR203" s="49" t="str">
        <f t="shared" si="167"/>
        <v/>
      </c>
      <c r="BS203" s="49" t="str">
        <f t="shared" si="167"/>
        <v/>
      </c>
      <c r="BT203" s="49" t="str">
        <f t="shared" si="167"/>
        <v/>
      </c>
      <c r="BU203" s="49" t="str">
        <f t="shared" si="167"/>
        <v/>
      </c>
      <c r="BV203" s="49" t="str">
        <f t="shared" si="167"/>
        <v/>
      </c>
      <c r="BW203" s="49" t="str">
        <f t="shared" si="167"/>
        <v/>
      </c>
      <c r="BY203" s="49" t="str">
        <f t="shared" si="141"/>
        <v/>
      </c>
      <c r="BZ203" s="49" t="str">
        <f t="shared" si="141"/>
        <v/>
      </c>
      <c r="CA203" s="49" t="str">
        <f t="shared" si="141"/>
        <v/>
      </c>
      <c r="CB203" s="49" t="str">
        <f t="shared" si="140"/>
        <v/>
      </c>
      <c r="CC203" s="49" t="str">
        <f t="shared" si="140"/>
        <v/>
      </c>
      <c r="CD203" s="49" t="str">
        <f t="shared" si="140"/>
        <v/>
      </c>
      <c r="CE203" s="49" t="str">
        <f t="shared" si="140"/>
        <v/>
      </c>
      <c r="CF203" s="49" t="str">
        <f t="shared" si="140"/>
        <v/>
      </c>
      <c r="CG203" s="49" t="str">
        <f t="shared" si="140"/>
        <v/>
      </c>
      <c r="CH203" s="49" t="str">
        <f t="shared" si="150"/>
        <v/>
      </c>
      <c r="CI203" s="49" t="str">
        <f t="shared" si="150"/>
        <v/>
      </c>
      <c r="CJ203" s="49" t="str">
        <f t="shared" si="150"/>
        <v/>
      </c>
      <c r="CK203" s="49" t="str">
        <f t="shared" si="150"/>
        <v/>
      </c>
      <c r="CL203" s="49" t="str">
        <f t="shared" si="161"/>
        <v/>
      </c>
      <c r="CM203" s="3"/>
      <c r="CN203" s="49" t="str">
        <f t="shared" si="168"/>
        <v/>
      </c>
      <c r="CO203" s="49" t="str">
        <f t="shared" si="168"/>
        <v/>
      </c>
      <c r="CP203" s="49" t="str">
        <f t="shared" si="168"/>
        <v/>
      </c>
      <c r="CQ203" s="49" t="str">
        <f t="shared" si="168"/>
        <v/>
      </c>
      <c r="CR203" s="49" t="str">
        <f t="shared" si="168"/>
        <v/>
      </c>
      <c r="CS203" s="49" t="str">
        <f t="shared" si="168"/>
        <v/>
      </c>
      <c r="CT203" s="49" t="str">
        <f t="shared" si="168"/>
        <v/>
      </c>
      <c r="CU203" s="49" t="str">
        <f t="shared" si="168"/>
        <v/>
      </c>
      <c r="CW203" s="49" t="str">
        <f t="shared" si="174"/>
        <v/>
      </c>
      <c r="CX203" s="49" t="str">
        <f t="shared" si="174"/>
        <v/>
      </c>
      <c r="CY203" s="49" t="str">
        <f t="shared" si="174"/>
        <v/>
      </c>
      <c r="CZ203" s="49" t="str">
        <f t="shared" si="174"/>
        <v/>
      </c>
      <c r="DA203" s="49" t="str">
        <f t="shared" si="174"/>
        <v/>
      </c>
      <c r="DB203" s="49" t="str">
        <f t="shared" si="158"/>
        <v/>
      </c>
      <c r="DC203" s="49" t="str">
        <f t="shared" si="158"/>
        <v/>
      </c>
      <c r="DD203" s="49" t="str">
        <f t="shared" si="158"/>
        <v/>
      </c>
      <c r="DE203" s="52" t="str">
        <f t="shared" si="162"/>
        <v/>
      </c>
      <c r="DG203" s="49" t="str">
        <f t="shared" si="169"/>
        <v/>
      </c>
      <c r="DH203" s="49" t="str">
        <f t="shared" si="169"/>
        <v/>
      </c>
      <c r="DI203" s="49" t="str">
        <f t="shared" si="169"/>
        <v/>
      </c>
      <c r="DK203" s="49" t="str">
        <f t="shared" si="163"/>
        <v/>
      </c>
      <c r="DL203" s="49" t="str">
        <f t="shared" si="163"/>
        <v/>
      </c>
      <c r="DM203" s="49" t="str">
        <f t="shared" si="163"/>
        <v/>
      </c>
      <c r="DN203" s="57" t="str">
        <f t="shared" si="164"/>
        <v/>
      </c>
      <c r="DP203" s="49" t="str">
        <f t="shared" si="170"/>
        <v/>
      </c>
      <c r="DQ203" s="49" t="str">
        <f t="shared" si="170"/>
        <v/>
      </c>
      <c r="DR203" s="49" t="str">
        <f t="shared" si="170"/>
        <v/>
      </c>
      <c r="DS203" s="49" t="str">
        <f t="shared" si="170"/>
        <v/>
      </c>
      <c r="DU203" s="49" t="str">
        <f t="shared" si="138"/>
        <v/>
      </c>
      <c r="DV203" s="49" t="str">
        <f t="shared" si="138"/>
        <v/>
      </c>
      <c r="DW203" s="49" t="str">
        <f t="shared" si="138"/>
        <v/>
      </c>
      <c r="DX203" s="49" t="str">
        <f t="shared" si="132"/>
        <v/>
      </c>
      <c r="DY203" s="57" t="str">
        <f t="shared" si="171"/>
        <v/>
      </c>
      <c r="EA203" s="49" t="str">
        <f t="shared" si="172"/>
        <v/>
      </c>
      <c r="EB203" s="49" t="str">
        <f t="shared" si="172"/>
        <v/>
      </c>
      <c r="EC203" s="49" t="str">
        <f t="shared" si="172"/>
        <v/>
      </c>
      <c r="ED203" s="49" t="str">
        <f t="shared" si="172"/>
        <v/>
      </c>
      <c r="EE203" s="49" t="str">
        <f t="shared" si="172"/>
        <v/>
      </c>
      <c r="EG203" s="49" t="str">
        <f t="shared" si="157"/>
        <v/>
      </c>
      <c r="EH203" s="49" t="str">
        <f t="shared" si="157"/>
        <v/>
      </c>
      <c r="EI203" s="49" t="str">
        <f t="shared" si="157"/>
        <v/>
      </c>
      <c r="EJ203" s="49" t="str">
        <f t="shared" si="157"/>
        <v/>
      </c>
      <c r="EK203" s="49" t="str">
        <f t="shared" si="157"/>
        <v/>
      </c>
      <c r="EL203" s="57" t="str">
        <f t="shared" si="173"/>
        <v/>
      </c>
    </row>
    <row r="204" spans="1:142" ht="15" customHeight="1">
      <c r="A204" s="699"/>
      <c r="B204" s="702"/>
      <c r="C204" s="702"/>
      <c r="D204" s="722"/>
      <c r="E204" s="722"/>
      <c r="F204" s="722"/>
      <c r="G204" s="722"/>
      <c r="H204" s="722"/>
      <c r="I204" s="722"/>
      <c r="J204" s="722"/>
      <c r="K204" s="722"/>
      <c r="L204" s="722"/>
      <c r="M204" s="722"/>
      <c r="N204" s="722"/>
      <c r="O204" s="722"/>
      <c r="P204" s="722"/>
      <c r="Q204" s="722"/>
      <c r="R204" s="722"/>
      <c r="S204" s="722"/>
      <c r="T204" s="722"/>
      <c r="U204" s="722"/>
      <c r="V204" s="722"/>
      <c r="W204" s="722"/>
      <c r="X204" s="722"/>
      <c r="Y204" s="722"/>
      <c r="Z204" s="722"/>
      <c r="AA204" s="722"/>
      <c r="AB204" s="722"/>
      <c r="AC204" s="722"/>
      <c r="AD204" s="722"/>
      <c r="AE204" s="722"/>
      <c r="AF204" s="722"/>
      <c r="AG204" s="722"/>
      <c r="AH204" s="722"/>
      <c r="AI204" s="722"/>
      <c r="AJ204" s="722"/>
      <c r="AK204" s="722"/>
      <c r="AL204" s="722"/>
      <c r="AM204" s="722"/>
      <c r="AN204" s="722"/>
      <c r="AO204" s="722"/>
      <c r="AP204" s="215" t="s">
        <v>30</v>
      </c>
      <c r="AQ204" s="290" t="str">
        <f t="shared" si="159"/>
        <v/>
      </c>
      <c r="AR204" s="215" t="str">
        <f t="shared" si="165"/>
        <v/>
      </c>
      <c r="AS204" s="3"/>
      <c r="AT204" s="49" t="str">
        <f t="shared" si="166"/>
        <v/>
      </c>
      <c r="AU204" s="49" t="str">
        <f t="shared" si="166"/>
        <v/>
      </c>
      <c r="AV204" s="49" t="str">
        <f t="shared" si="166"/>
        <v/>
      </c>
      <c r="AW204" s="49" t="str">
        <f t="shared" si="166"/>
        <v/>
      </c>
      <c r="AX204" s="49" t="str">
        <f t="shared" si="166"/>
        <v/>
      </c>
      <c r="AY204" s="49" t="str">
        <f t="shared" si="166"/>
        <v/>
      </c>
      <c r="AZ204" s="49" t="str">
        <f t="shared" si="166"/>
        <v/>
      </c>
      <c r="BA204" s="42"/>
      <c r="BB204" s="49" t="str">
        <f t="shared" si="149"/>
        <v/>
      </c>
      <c r="BC204" s="49" t="str">
        <f t="shared" si="149"/>
        <v/>
      </c>
      <c r="BD204" s="49" t="str">
        <f t="shared" si="149"/>
        <v/>
      </c>
      <c r="BE204" s="49" t="str">
        <f t="shared" si="149"/>
        <v/>
      </c>
      <c r="BF204" s="49" t="str">
        <f t="shared" si="149"/>
        <v/>
      </c>
      <c r="BG204" s="49" t="str">
        <f t="shared" si="149"/>
        <v/>
      </c>
      <c r="BH204" s="49" t="str">
        <f t="shared" si="148"/>
        <v/>
      </c>
      <c r="BI204" s="49" t="str">
        <f t="shared" si="160"/>
        <v/>
      </c>
      <c r="BJ204" s="3"/>
      <c r="BK204" s="49" t="str">
        <f t="shared" si="167"/>
        <v/>
      </c>
      <c r="BL204" s="49" t="str">
        <f t="shared" si="167"/>
        <v/>
      </c>
      <c r="BM204" s="49" t="str">
        <f t="shared" si="167"/>
        <v/>
      </c>
      <c r="BN204" s="49" t="str">
        <f t="shared" si="167"/>
        <v/>
      </c>
      <c r="BO204" s="49" t="str">
        <f t="shared" si="167"/>
        <v/>
      </c>
      <c r="BP204" s="49" t="str">
        <f t="shared" si="167"/>
        <v/>
      </c>
      <c r="BQ204" s="49" t="str">
        <f t="shared" si="167"/>
        <v/>
      </c>
      <c r="BR204" s="49" t="str">
        <f t="shared" si="167"/>
        <v/>
      </c>
      <c r="BS204" s="49" t="str">
        <f t="shared" si="167"/>
        <v/>
      </c>
      <c r="BT204" s="49" t="str">
        <f t="shared" si="167"/>
        <v/>
      </c>
      <c r="BU204" s="49" t="str">
        <f t="shared" si="167"/>
        <v/>
      </c>
      <c r="BV204" s="49" t="str">
        <f t="shared" si="167"/>
        <v/>
      </c>
      <c r="BW204" s="49" t="str">
        <f t="shared" si="167"/>
        <v/>
      </c>
      <c r="BY204" s="49" t="str">
        <f t="shared" si="141"/>
        <v/>
      </c>
      <c r="BZ204" s="49" t="str">
        <f t="shared" si="141"/>
        <v/>
      </c>
      <c r="CA204" s="49" t="str">
        <f t="shared" si="141"/>
        <v/>
      </c>
      <c r="CB204" s="49" t="str">
        <f t="shared" si="140"/>
        <v/>
      </c>
      <c r="CC204" s="49" t="str">
        <f t="shared" si="140"/>
        <v/>
      </c>
      <c r="CD204" s="49" t="str">
        <f t="shared" si="140"/>
        <v/>
      </c>
      <c r="CE204" s="49" t="str">
        <f t="shared" si="140"/>
        <v/>
      </c>
      <c r="CF204" s="49" t="str">
        <f t="shared" si="140"/>
        <v/>
      </c>
      <c r="CG204" s="49" t="str">
        <f t="shared" si="140"/>
        <v/>
      </c>
      <c r="CH204" s="49" t="str">
        <f t="shared" si="150"/>
        <v/>
      </c>
      <c r="CI204" s="49" t="str">
        <f t="shared" si="150"/>
        <v/>
      </c>
      <c r="CJ204" s="49" t="str">
        <f t="shared" si="150"/>
        <v/>
      </c>
      <c r="CK204" s="49" t="str">
        <f t="shared" si="150"/>
        <v/>
      </c>
      <c r="CL204" s="49" t="str">
        <f t="shared" si="161"/>
        <v/>
      </c>
      <c r="CM204" s="3"/>
      <c r="CN204" s="49" t="str">
        <f t="shared" si="168"/>
        <v/>
      </c>
      <c r="CO204" s="49" t="str">
        <f t="shared" si="168"/>
        <v/>
      </c>
      <c r="CP204" s="49" t="str">
        <f t="shared" si="168"/>
        <v/>
      </c>
      <c r="CQ204" s="49" t="str">
        <f t="shared" si="168"/>
        <v/>
      </c>
      <c r="CR204" s="49" t="str">
        <f t="shared" si="168"/>
        <v/>
      </c>
      <c r="CS204" s="49" t="str">
        <f t="shared" si="168"/>
        <v/>
      </c>
      <c r="CT204" s="49" t="str">
        <f t="shared" si="168"/>
        <v/>
      </c>
      <c r="CU204" s="49" t="str">
        <f t="shared" si="168"/>
        <v/>
      </c>
      <c r="CW204" s="49" t="str">
        <f t="shared" si="174"/>
        <v/>
      </c>
      <c r="CX204" s="49" t="str">
        <f t="shared" si="174"/>
        <v/>
      </c>
      <c r="CY204" s="49" t="str">
        <f t="shared" si="174"/>
        <v/>
      </c>
      <c r="CZ204" s="49" t="str">
        <f t="shared" si="174"/>
        <v/>
      </c>
      <c r="DA204" s="49" t="str">
        <f t="shared" si="174"/>
        <v/>
      </c>
      <c r="DB204" s="49" t="str">
        <f t="shared" si="158"/>
        <v/>
      </c>
      <c r="DC204" s="49" t="str">
        <f t="shared" si="158"/>
        <v/>
      </c>
      <c r="DD204" s="49" t="str">
        <f t="shared" si="158"/>
        <v/>
      </c>
      <c r="DE204" s="52" t="str">
        <f t="shared" si="162"/>
        <v/>
      </c>
      <c r="DG204" s="49" t="str">
        <f t="shared" si="169"/>
        <v/>
      </c>
      <c r="DH204" s="49" t="str">
        <f t="shared" si="169"/>
        <v/>
      </c>
      <c r="DI204" s="49" t="str">
        <f t="shared" si="169"/>
        <v/>
      </c>
      <c r="DK204" s="49" t="str">
        <f t="shared" si="163"/>
        <v/>
      </c>
      <c r="DL204" s="49" t="str">
        <f t="shared" si="163"/>
        <v/>
      </c>
      <c r="DM204" s="49" t="str">
        <f t="shared" si="163"/>
        <v/>
      </c>
      <c r="DN204" s="57" t="str">
        <f t="shared" si="164"/>
        <v/>
      </c>
      <c r="DP204" s="49" t="str">
        <f t="shared" si="170"/>
        <v/>
      </c>
      <c r="DQ204" s="49" t="str">
        <f t="shared" si="170"/>
        <v/>
      </c>
      <c r="DR204" s="49" t="str">
        <f t="shared" si="170"/>
        <v/>
      </c>
      <c r="DS204" s="49" t="str">
        <f t="shared" si="170"/>
        <v/>
      </c>
      <c r="DU204" s="49" t="str">
        <f t="shared" si="138"/>
        <v/>
      </c>
      <c r="DV204" s="49" t="str">
        <f t="shared" si="138"/>
        <v/>
      </c>
      <c r="DW204" s="49" t="str">
        <f t="shared" si="138"/>
        <v/>
      </c>
      <c r="DX204" s="49" t="str">
        <f t="shared" si="132"/>
        <v/>
      </c>
      <c r="DY204" s="57" t="str">
        <f t="shared" si="171"/>
        <v/>
      </c>
      <c r="EA204" s="49" t="str">
        <f t="shared" si="172"/>
        <v/>
      </c>
      <c r="EB204" s="49" t="str">
        <f t="shared" si="172"/>
        <v/>
      </c>
      <c r="EC204" s="49" t="str">
        <f t="shared" si="172"/>
        <v/>
      </c>
      <c r="ED204" s="49" t="str">
        <f t="shared" si="172"/>
        <v/>
      </c>
      <c r="EE204" s="49" t="str">
        <f t="shared" si="172"/>
        <v/>
      </c>
      <c r="EG204" s="49" t="str">
        <f t="shared" si="157"/>
        <v/>
      </c>
      <c r="EH204" s="49" t="str">
        <f t="shared" si="157"/>
        <v/>
      </c>
      <c r="EI204" s="49" t="str">
        <f t="shared" si="157"/>
        <v/>
      </c>
      <c r="EJ204" s="49" t="str">
        <f t="shared" si="157"/>
        <v/>
      </c>
      <c r="EK204" s="49" t="str">
        <f t="shared" si="157"/>
        <v/>
      </c>
      <c r="EL204" s="57" t="str">
        <f t="shared" si="173"/>
        <v/>
      </c>
    </row>
    <row r="205" spans="1:142" ht="15" customHeight="1">
      <c r="A205" s="699"/>
      <c r="B205" s="702"/>
      <c r="C205" s="702"/>
      <c r="D205" s="722"/>
      <c r="E205" s="722"/>
      <c r="F205" s="722"/>
      <c r="G205" s="722"/>
      <c r="H205" s="722"/>
      <c r="I205" s="722"/>
      <c r="J205" s="722"/>
      <c r="K205" s="722"/>
      <c r="L205" s="722"/>
      <c r="M205" s="722"/>
      <c r="N205" s="722"/>
      <c r="O205" s="722"/>
      <c r="P205" s="722"/>
      <c r="Q205" s="722"/>
      <c r="R205" s="722"/>
      <c r="S205" s="722"/>
      <c r="T205" s="722"/>
      <c r="U205" s="722"/>
      <c r="V205" s="722"/>
      <c r="W205" s="722"/>
      <c r="X205" s="722"/>
      <c r="Y205" s="722"/>
      <c r="Z205" s="722"/>
      <c r="AA205" s="722"/>
      <c r="AB205" s="722"/>
      <c r="AC205" s="722"/>
      <c r="AD205" s="722"/>
      <c r="AE205" s="722"/>
      <c r="AF205" s="722"/>
      <c r="AG205" s="722"/>
      <c r="AH205" s="722"/>
      <c r="AI205" s="722"/>
      <c r="AJ205" s="722"/>
      <c r="AK205" s="722"/>
      <c r="AL205" s="722"/>
      <c r="AM205" s="722"/>
      <c r="AN205" s="722"/>
      <c r="AO205" s="722"/>
      <c r="AP205" s="215" t="s">
        <v>30</v>
      </c>
      <c r="AQ205" s="290" t="str">
        <f t="shared" si="159"/>
        <v/>
      </c>
      <c r="AR205" s="215" t="str">
        <f t="shared" si="165"/>
        <v/>
      </c>
      <c r="AS205" s="3"/>
      <c r="AT205" s="49" t="str">
        <f t="shared" si="166"/>
        <v/>
      </c>
      <c r="AU205" s="49" t="str">
        <f t="shared" si="166"/>
        <v/>
      </c>
      <c r="AV205" s="49" t="str">
        <f t="shared" si="166"/>
        <v/>
      </c>
      <c r="AW205" s="49" t="str">
        <f t="shared" si="166"/>
        <v/>
      </c>
      <c r="AX205" s="49" t="str">
        <f t="shared" si="166"/>
        <v/>
      </c>
      <c r="AY205" s="49" t="str">
        <f t="shared" si="166"/>
        <v/>
      </c>
      <c r="AZ205" s="49" t="str">
        <f t="shared" si="166"/>
        <v/>
      </c>
      <c r="BA205" s="42"/>
      <c r="BB205" s="49" t="str">
        <f t="shared" si="149"/>
        <v/>
      </c>
      <c r="BC205" s="49" t="str">
        <f t="shared" si="149"/>
        <v/>
      </c>
      <c r="BD205" s="49" t="str">
        <f t="shared" si="149"/>
        <v/>
      </c>
      <c r="BE205" s="49" t="str">
        <f t="shared" si="149"/>
        <v/>
      </c>
      <c r="BF205" s="49" t="str">
        <f t="shared" si="149"/>
        <v/>
      </c>
      <c r="BG205" s="49" t="str">
        <f t="shared" si="149"/>
        <v/>
      </c>
      <c r="BH205" s="49" t="str">
        <f t="shared" si="148"/>
        <v/>
      </c>
      <c r="BI205" s="49" t="str">
        <f t="shared" si="160"/>
        <v/>
      </c>
      <c r="BJ205" s="3"/>
      <c r="BK205" s="49" t="str">
        <f t="shared" si="167"/>
        <v/>
      </c>
      <c r="BL205" s="49" t="str">
        <f t="shared" si="167"/>
        <v/>
      </c>
      <c r="BM205" s="49" t="str">
        <f t="shared" si="167"/>
        <v/>
      </c>
      <c r="BN205" s="49" t="str">
        <f t="shared" si="167"/>
        <v/>
      </c>
      <c r="BO205" s="49" t="str">
        <f t="shared" si="167"/>
        <v/>
      </c>
      <c r="BP205" s="49" t="str">
        <f t="shared" si="167"/>
        <v/>
      </c>
      <c r="BQ205" s="49" t="str">
        <f t="shared" si="167"/>
        <v/>
      </c>
      <c r="BR205" s="49" t="str">
        <f t="shared" si="167"/>
        <v/>
      </c>
      <c r="BS205" s="49" t="str">
        <f t="shared" si="167"/>
        <v/>
      </c>
      <c r="BT205" s="49" t="str">
        <f t="shared" si="167"/>
        <v/>
      </c>
      <c r="BU205" s="49" t="str">
        <f t="shared" si="167"/>
        <v/>
      </c>
      <c r="BV205" s="49" t="str">
        <f t="shared" si="167"/>
        <v/>
      </c>
      <c r="BW205" s="49" t="str">
        <f t="shared" si="167"/>
        <v/>
      </c>
      <c r="BY205" s="49" t="str">
        <f t="shared" si="141"/>
        <v/>
      </c>
      <c r="BZ205" s="49" t="str">
        <f t="shared" si="141"/>
        <v/>
      </c>
      <c r="CA205" s="49" t="str">
        <f t="shared" si="141"/>
        <v/>
      </c>
      <c r="CB205" s="49" t="str">
        <f t="shared" si="140"/>
        <v/>
      </c>
      <c r="CC205" s="49" t="str">
        <f t="shared" si="140"/>
        <v/>
      </c>
      <c r="CD205" s="49" t="str">
        <f t="shared" si="140"/>
        <v/>
      </c>
      <c r="CE205" s="49" t="str">
        <f t="shared" si="140"/>
        <v/>
      </c>
      <c r="CF205" s="49" t="str">
        <f t="shared" si="140"/>
        <v/>
      </c>
      <c r="CG205" s="49" t="str">
        <f t="shared" si="140"/>
        <v/>
      </c>
      <c r="CH205" s="49" t="str">
        <f t="shared" si="150"/>
        <v/>
      </c>
      <c r="CI205" s="49" t="str">
        <f t="shared" si="150"/>
        <v/>
      </c>
      <c r="CJ205" s="49" t="str">
        <f t="shared" si="150"/>
        <v/>
      </c>
      <c r="CK205" s="49" t="str">
        <f t="shared" si="150"/>
        <v/>
      </c>
      <c r="CL205" s="49" t="str">
        <f t="shared" si="161"/>
        <v/>
      </c>
      <c r="CM205" s="3"/>
      <c r="CN205" s="49" t="str">
        <f t="shared" si="168"/>
        <v/>
      </c>
      <c r="CO205" s="49" t="str">
        <f t="shared" si="168"/>
        <v/>
      </c>
      <c r="CP205" s="49" t="str">
        <f t="shared" si="168"/>
        <v/>
      </c>
      <c r="CQ205" s="49" t="str">
        <f t="shared" si="168"/>
        <v/>
      </c>
      <c r="CR205" s="49" t="str">
        <f t="shared" si="168"/>
        <v/>
      </c>
      <c r="CS205" s="49" t="str">
        <f t="shared" si="168"/>
        <v/>
      </c>
      <c r="CT205" s="49" t="str">
        <f t="shared" si="168"/>
        <v/>
      </c>
      <c r="CU205" s="49" t="str">
        <f t="shared" si="168"/>
        <v/>
      </c>
      <c r="CW205" s="49" t="str">
        <f t="shared" si="174"/>
        <v/>
      </c>
      <c r="CX205" s="49" t="str">
        <f t="shared" si="174"/>
        <v/>
      </c>
      <c r="CY205" s="49" t="str">
        <f t="shared" si="174"/>
        <v/>
      </c>
      <c r="CZ205" s="49" t="str">
        <f t="shared" si="174"/>
        <v/>
      </c>
      <c r="DA205" s="49" t="str">
        <f t="shared" si="174"/>
        <v/>
      </c>
      <c r="DB205" s="49" t="str">
        <f t="shared" si="158"/>
        <v/>
      </c>
      <c r="DC205" s="49" t="str">
        <f t="shared" si="158"/>
        <v/>
      </c>
      <c r="DD205" s="49" t="str">
        <f t="shared" si="158"/>
        <v/>
      </c>
      <c r="DE205" s="52" t="str">
        <f t="shared" si="162"/>
        <v/>
      </c>
      <c r="DG205" s="49" t="str">
        <f t="shared" si="169"/>
        <v/>
      </c>
      <c r="DH205" s="49" t="str">
        <f t="shared" si="169"/>
        <v/>
      </c>
      <c r="DI205" s="49" t="str">
        <f t="shared" si="169"/>
        <v/>
      </c>
      <c r="DK205" s="49" t="str">
        <f t="shared" si="163"/>
        <v/>
      </c>
      <c r="DL205" s="49" t="str">
        <f t="shared" si="163"/>
        <v/>
      </c>
      <c r="DM205" s="49" t="str">
        <f t="shared" si="163"/>
        <v/>
      </c>
      <c r="DN205" s="57" t="str">
        <f t="shared" si="164"/>
        <v/>
      </c>
      <c r="DP205" s="49" t="str">
        <f t="shared" si="170"/>
        <v/>
      </c>
      <c r="DQ205" s="49" t="str">
        <f t="shared" si="170"/>
        <v/>
      </c>
      <c r="DR205" s="49" t="str">
        <f t="shared" si="170"/>
        <v/>
      </c>
      <c r="DS205" s="49" t="str">
        <f t="shared" si="170"/>
        <v/>
      </c>
      <c r="DU205" s="49" t="str">
        <f t="shared" si="138"/>
        <v/>
      </c>
      <c r="DV205" s="49" t="str">
        <f t="shared" si="138"/>
        <v/>
      </c>
      <c r="DW205" s="49" t="str">
        <f t="shared" si="138"/>
        <v/>
      </c>
      <c r="DX205" s="49" t="str">
        <f t="shared" si="132"/>
        <v/>
      </c>
      <c r="DY205" s="57" t="str">
        <f t="shared" si="171"/>
        <v/>
      </c>
      <c r="EA205" s="49" t="str">
        <f t="shared" si="172"/>
        <v/>
      </c>
      <c r="EB205" s="49" t="str">
        <f t="shared" si="172"/>
        <v/>
      </c>
      <c r="EC205" s="49" t="str">
        <f t="shared" si="172"/>
        <v/>
      </c>
      <c r="ED205" s="49" t="str">
        <f t="shared" si="172"/>
        <v/>
      </c>
      <c r="EE205" s="49" t="str">
        <f t="shared" si="172"/>
        <v/>
      </c>
      <c r="EG205" s="49" t="str">
        <f t="shared" si="157"/>
        <v/>
      </c>
      <c r="EH205" s="49" t="str">
        <f t="shared" si="157"/>
        <v/>
      </c>
      <c r="EI205" s="49" t="str">
        <f t="shared" si="157"/>
        <v/>
      </c>
      <c r="EJ205" s="49" t="str">
        <f t="shared" si="157"/>
        <v/>
      </c>
      <c r="EK205" s="49" t="str">
        <f t="shared" si="157"/>
        <v/>
      </c>
      <c r="EL205" s="57" t="str">
        <f t="shared" si="173"/>
        <v/>
      </c>
    </row>
    <row r="206" spans="1:142" ht="15" customHeight="1">
      <c r="A206" s="699"/>
      <c r="B206" s="702"/>
      <c r="C206" s="702"/>
      <c r="D206" s="722"/>
      <c r="E206" s="722"/>
      <c r="F206" s="722"/>
      <c r="G206" s="722"/>
      <c r="H206" s="722"/>
      <c r="I206" s="722"/>
      <c r="J206" s="722"/>
      <c r="K206" s="722"/>
      <c r="L206" s="722"/>
      <c r="M206" s="722"/>
      <c r="N206" s="722"/>
      <c r="O206" s="722"/>
      <c r="P206" s="722"/>
      <c r="Q206" s="722"/>
      <c r="R206" s="722"/>
      <c r="S206" s="722"/>
      <c r="T206" s="722"/>
      <c r="U206" s="722"/>
      <c r="V206" s="722"/>
      <c r="W206" s="722"/>
      <c r="X206" s="722"/>
      <c r="Y206" s="722"/>
      <c r="Z206" s="722"/>
      <c r="AA206" s="722"/>
      <c r="AB206" s="722"/>
      <c r="AC206" s="722"/>
      <c r="AD206" s="722"/>
      <c r="AE206" s="722"/>
      <c r="AF206" s="722"/>
      <c r="AG206" s="722"/>
      <c r="AH206" s="722"/>
      <c r="AI206" s="722"/>
      <c r="AJ206" s="722"/>
      <c r="AK206" s="722"/>
      <c r="AL206" s="722"/>
      <c r="AM206" s="722"/>
      <c r="AN206" s="722"/>
      <c r="AO206" s="722"/>
      <c r="AP206" s="215" t="s">
        <v>30</v>
      </c>
      <c r="AQ206" s="290" t="str">
        <f t="shared" si="159"/>
        <v/>
      </c>
      <c r="AR206" s="215" t="str">
        <f t="shared" si="165"/>
        <v/>
      </c>
      <c r="AS206" s="3"/>
      <c r="AT206" s="49" t="str">
        <f t="shared" si="166"/>
        <v/>
      </c>
      <c r="AU206" s="49" t="str">
        <f t="shared" si="166"/>
        <v/>
      </c>
      <c r="AV206" s="49" t="str">
        <f t="shared" si="166"/>
        <v/>
      </c>
      <c r="AW206" s="49" t="str">
        <f t="shared" si="166"/>
        <v/>
      </c>
      <c r="AX206" s="49" t="str">
        <f t="shared" si="166"/>
        <v/>
      </c>
      <c r="AY206" s="49" t="str">
        <f t="shared" si="166"/>
        <v/>
      </c>
      <c r="AZ206" s="49" t="str">
        <f t="shared" si="166"/>
        <v/>
      </c>
      <c r="BA206" s="42"/>
      <c r="BB206" s="49" t="str">
        <f t="shared" si="149"/>
        <v/>
      </c>
      <c r="BC206" s="49" t="str">
        <f t="shared" si="149"/>
        <v/>
      </c>
      <c r="BD206" s="49" t="str">
        <f t="shared" si="149"/>
        <v/>
      </c>
      <c r="BE206" s="49" t="str">
        <f t="shared" si="149"/>
        <v/>
      </c>
      <c r="BF206" s="49" t="str">
        <f t="shared" si="149"/>
        <v/>
      </c>
      <c r="BG206" s="49" t="str">
        <f t="shared" si="149"/>
        <v/>
      </c>
      <c r="BH206" s="49" t="str">
        <f t="shared" si="148"/>
        <v/>
      </c>
      <c r="BI206" s="49" t="str">
        <f t="shared" si="160"/>
        <v/>
      </c>
      <c r="BJ206" s="3"/>
      <c r="BK206" s="49" t="str">
        <f t="shared" si="167"/>
        <v/>
      </c>
      <c r="BL206" s="49" t="str">
        <f t="shared" si="167"/>
        <v/>
      </c>
      <c r="BM206" s="49" t="str">
        <f t="shared" si="167"/>
        <v/>
      </c>
      <c r="BN206" s="49" t="str">
        <f t="shared" si="167"/>
        <v/>
      </c>
      <c r="BO206" s="49" t="str">
        <f t="shared" si="167"/>
        <v/>
      </c>
      <c r="BP206" s="49" t="str">
        <f t="shared" si="167"/>
        <v/>
      </c>
      <c r="BQ206" s="49" t="str">
        <f t="shared" si="167"/>
        <v/>
      </c>
      <c r="BR206" s="49" t="str">
        <f t="shared" si="167"/>
        <v/>
      </c>
      <c r="BS206" s="49" t="str">
        <f t="shared" si="167"/>
        <v/>
      </c>
      <c r="BT206" s="49" t="str">
        <f t="shared" si="167"/>
        <v/>
      </c>
      <c r="BU206" s="49" t="str">
        <f t="shared" si="167"/>
        <v/>
      </c>
      <c r="BV206" s="49" t="str">
        <f t="shared" si="167"/>
        <v/>
      </c>
      <c r="BW206" s="49" t="str">
        <f t="shared" si="167"/>
        <v/>
      </c>
      <c r="BY206" s="49" t="str">
        <f t="shared" si="141"/>
        <v/>
      </c>
      <c r="BZ206" s="49" t="str">
        <f t="shared" si="141"/>
        <v/>
      </c>
      <c r="CA206" s="49" t="str">
        <f t="shared" si="141"/>
        <v/>
      </c>
      <c r="CB206" s="49" t="str">
        <f t="shared" si="140"/>
        <v/>
      </c>
      <c r="CC206" s="49" t="str">
        <f t="shared" si="140"/>
        <v/>
      </c>
      <c r="CD206" s="49" t="str">
        <f t="shared" si="140"/>
        <v/>
      </c>
      <c r="CE206" s="49" t="str">
        <f t="shared" si="140"/>
        <v/>
      </c>
      <c r="CF206" s="49" t="str">
        <f t="shared" si="140"/>
        <v/>
      </c>
      <c r="CG206" s="49" t="str">
        <f t="shared" ref="CG206:CJ269" si="175">IF(AND(ISBLANK($B206),ISBLANK($C206)),"",IF(AND(N(BS$67)&gt;0,BS206="ABS"),"ABS",IF(AND(N(BS$67)&gt;0,LEN(BS206)&gt;0),IF(ROUND(BS206/BS$67*100,0)&gt;=$J$8,"Yes","No"),"")))</f>
        <v/>
      </c>
      <c r="CH206" s="49" t="str">
        <f t="shared" si="150"/>
        <v/>
      </c>
      <c r="CI206" s="49" t="str">
        <f t="shared" si="150"/>
        <v/>
      </c>
      <c r="CJ206" s="49" t="str">
        <f t="shared" si="150"/>
        <v/>
      </c>
      <c r="CK206" s="49" t="str">
        <f t="shared" si="150"/>
        <v/>
      </c>
      <c r="CL206" s="49" t="str">
        <f t="shared" si="161"/>
        <v/>
      </c>
      <c r="CM206" s="3"/>
      <c r="CN206" s="49" t="str">
        <f t="shared" si="168"/>
        <v/>
      </c>
      <c r="CO206" s="49" t="str">
        <f t="shared" si="168"/>
        <v/>
      </c>
      <c r="CP206" s="49" t="str">
        <f t="shared" si="168"/>
        <v/>
      </c>
      <c r="CQ206" s="49" t="str">
        <f t="shared" si="168"/>
        <v/>
      </c>
      <c r="CR206" s="49" t="str">
        <f t="shared" si="168"/>
        <v/>
      </c>
      <c r="CS206" s="49" t="str">
        <f t="shared" si="168"/>
        <v/>
      </c>
      <c r="CT206" s="49" t="str">
        <f t="shared" si="168"/>
        <v/>
      </c>
      <c r="CU206" s="49" t="str">
        <f t="shared" si="168"/>
        <v/>
      </c>
      <c r="CW206" s="49" t="str">
        <f t="shared" si="174"/>
        <v/>
      </c>
      <c r="CX206" s="49" t="str">
        <f t="shared" si="174"/>
        <v/>
      </c>
      <c r="CY206" s="49" t="str">
        <f t="shared" si="174"/>
        <v/>
      </c>
      <c r="CZ206" s="49" t="str">
        <f t="shared" si="174"/>
        <v/>
      </c>
      <c r="DA206" s="49" t="str">
        <f t="shared" si="174"/>
        <v/>
      </c>
      <c r="DB206" s="49" t="str">
        <f t="shared" si="158"/>
        <v/>
      </c>
      <c r="DC206" s="49" t="str">
        <f t="shared" si="158"/>
        <v/>
      </c>
      <c r="DD206" s="49" t="str">
        <f t="shared" si="158"/>
        <v/>
      </c>
      <c r="DE206" s="52" t="str">
        <f t="shared" si="162"/>
        <v/>
      </c>
      <c r="DG206" s="49" t="str">
        <f t="shared" si="169"/>
        <v/>
      </c>
      <c r="DH206" s="49" t="str">
        <f t="shared" si="169"/>
        <v/>
      </c>
      <c r="DI206" s="49" t="str">
        <f t="shared" si="169"/>
        <v/>
      </c>
      <c r="DK206" s="49" t="str">
        <f t="shared" si="163"/>
        <v/>
      </c>
      <c r="DL206" s="49" t="str">
        <f t="shared" si="163"/>
        <v/>
      </c>
      <c r="DM206" s="49" t="str">
        <f t="shared" si="163"/>
        <v/>
      </c>
      <c r="DN206" s="57" t="str">
        <f t="shared" si="164"/>
        <v/>
      </c>
      <c r="DP206" s="49" t="str">
        <f t="shared" si="170"/>
        <v/>
      </c>
      <c r="DQ206" s="49" t="str">
        <f t="shared" si="170"/>
        <v/>
      </c>
      <c r="DR206" s="49" t="str">
        <f t="shared" si="170"/>
        <v/>
      </c>
      <c r="DS206" s="49" t="str">
        <f t="shared" si="170"/>
        <v/>
      </c>
      <c r="DU206" s="49" t="str">
        <f t="shared" si="138"/>
        <v/>
      </c>
      <c r="DV206" s="49" t="str">
        <f t="shared" si="138"/>
        <v/>
      </c>
      <c r="DW206" s="49" t="str">
        <f t="shared" si="138"/>
        <v/>
      </c>
      <c r="DX206" s="49" t="str">
        <f t="shared" si="132"/>
        <v/>
      </c>
      <c r="DY206" s="57" t="str">
        <f t="shared" si="171"/>
        <v/>
      </c>
      <c r="EA206" s="49" t="str">
        <f t="shared" si="172"/>
        <v/>
      </c>
      <c r="EB206" s="49" t="str">
        <f t="shared" si="172"/>
        <v/>
      </c>
      <c r="EC206" s="49" t="str">
        <f t="shared" si="172"/>
        <v/>
      </c>
      <c r="ED206" s="49" t="str">
        <f t="shared" si="172"/>
        <v/>
      </c>
      <c r="EE206" s="49" t="str">
        <f t="shared" si="172"/>
        <v/>
      </c>
      <c r="EG206" s="49" t="str">
        <f t="shared" si="157"/>
        <v/>
      </c>
      <c r="EH206" s="49" t="str">
        <f t="shared" si="157"/>
        <v/>
      </c>
      <c r="EI206" s="49" t="str">
        <f t="shared" si="157"/>
        <v/>
      </c>
      <c r="EJ206" s="49" t="str">
        <f t="shared" si="157"/>
        <v/>
      </c>
      <c r="EK206" s="49" t="str">
        <f t="shared" si="157"/>
        <v/>
      </c>
      <c r="EL206" s="57" t="str">
        <f t="shared" si="173"/>
        <v/>
      </c>
    </row>
    <row r="207" spans="1:142" ht="15" customHeight="1">
      <c r="A207" s="699"/>
      <c r="B207" s="702"/>
      <c r="C207" s="702"/>
      <c r="D207" s="722"/>
      <c r="E207" s="722"/>
      <c r="F207" s="722"/>
      <c r="G207" s="722"/>
      <c r="H207" s="722"/>
      <c r="I207" s="722"/>
      <c r="J207" s="722"/>
      <c r="K207" s="722"/>
      <c r="L207" s="722"/>
      <c r="M207" s="722"/>
      <c r="N207" s="722"/>
      <c r="O207" s="722"/>
      <c r="P207" s="722"/>
      <c r="Q207" s="722"/>
      <c r="R207" s="722"/>
      <c r="S207" s="722"/>
      <c r="T207" s="722"/>
      <c r="U207" s="722"/>
      <c r="V207" s="722"/>
      <c r="W207" s="722"/>
      <c r="X207" s="722"/>
      <c r="Y207" s="722"/>
      <c r="Z207" s="722"/>
      <c r="AA207" s="722"/>
      <c r="AB207" s="722"/>
      <c r="AC207" s="722"/>
      <c r="AD207" s="722"/>
      <c r="AE207" s="722"/>
      <c r="AF207" s="722"/>
      <c r="AG207" s="722"/>
      <c r="AH207" s="722"/>
      <c r="AI207" s="722"/>
      <c r="AJ207" s="722"/>
      <c r="AK207" s="722"/>
      <c r="AL207" s="722"/>
      <c r="AM207" s="722"/>
      <c r="AN207" s="722"/>
      <c r="AO207" s="722"/>
      <c r="AP207" s="215" t="s">
        <v>30</v>
      </c>
      <c r="AQ207" s="290" t="str">
        <f t="shared" si="159"/>
        <v/>
      </c>
      <c r="AR207" s="215" t="str">
        <f t="shared" si="165"/>
        <v/>
      </c>
      <c r="AS207" s="3"/>
      <c r="AT207" s="49" t="str">
        <f t="shared" si="166"/>
        <v/>
      </c>
      <c r="AU207" s="49" t="str">
        <f t="shared" si="166"/>
        <v/>
      </c>
      <c r="AV207" s="49" t="str">
        <f t="shared" si="166"/>
        <v/>
      </c>
      <c r="AW207" s="49" t="str">
        <f t="shared" si="166"/>
        <v/>
      </c>
      <c r="AX207" s="49" t="str">
        <f t="shared" si="166"/>
        <v/>
      </c>
      <c r="AY207" s="49" t="str">
        <f t="shared" si="166"/>
        <v/>
      </c>
      <c r="AZ207" s="49" t="str">
        <f t="shared" si="166"/>
        <v/>
      </c>
      <c r="BA207" s="42"/>
      <c r="BB207" s="49" t="str">
        <f t="shared" si="149"/>
        <v/>
      </c>
      <c r="BC207" s="49" t="str">
        <f t="shared" si="149"/>
        <v/>
      </c>
      <c r="BD207" s="49" t="str">
        <f t="shared" si="149"/>
        <v/>
      </c>
      <c r="BE207" s="49" t="str">
        <f t="shared" si="149"/>
        <v/>
      </c>
      <c r="BF207" s="49" t="str">
        <f t="shared" si="149"/>
        <v/>
      </c>
      <c r="BG207" s="49" t="str">
        <f t="shared" si="149"/>
        <v/>
      </c>
      <c r="BH207" s="49" t="str">
        <f t="shared" si="148"/>
        <v/>
      </c>
      <c r="BI207" s="49" t="str">
        <f t="shared" si="160"/>
        <v/>
      </c>
      <c r="BJ207" s="3"/>
      <c r="BK207" s="49" t="str">
        <f t="shared" si="167"/>
        <v/>
      </c>
      <c r="BL207" s="49" t="str">
        <f t="shared" si="167"/>
        <v/>
      </c>
      <c r="BM207" s="49" t="str">
        <f t="shared" si="167"/>
        <v/>
      </c>
      <c r="BN207" s="49" t="str">
        <f t="shared" si="167"/>
        <v/>
      </c>
      <c r="BO207" s="49" t="str">
        <f t="shared" si="167"/>
        <v/>
      </c>
      <c r="BP207" s="49" t="str">
        <f t="shared" si="167"/>
        <v/>
      </c>
      <c r="BQ207" s="49" t="str">
        <f t="shared" si="167"/>
        <v/>
      </c>
      <c r="BR207" s="49" t="str">
        <f t="shared" si="167"/>
        <v/>
      </c>
      <c r="BS207" s="49" t="str">
        <f t="shared" si="167"/>
        <v/>
      </c>
      <c r="BT207" s="49" t="str">
        <f t="shared" si="167"/>
        <v/>
      </c>
      <c r="BU207" s="49" t="str">
        <f t="shared" si="167"/>
        <v/>
      </c>
      <c r="BV207" s="49" t="str">
        <f t="shared" si="167"/>
        <v/>
      </c>
      <c r="BW207" s="49" t="str">
        <f t="shared" si="167"/>
        <v/>
      </c>
      <c r="BY207" s="49" t="str">
        <f t="shared" si="141"/>
        <v/>
      </c>
      <c r="BZ207" s="49" t="str">
        <f t="shared" si="141"/>
        <v/>
      </c>
      <c r="CA207" s="49" t="str">
        <f t="shared" si="141"/>
        <v/>
      </c>
      <c r="CB207" s="49" t="str">
        <f t="shared" si="141"/>
        <v/>
      </c>
      <c r="CC207" s="49" t="str">
        <f t="shared" si="141"/>
        <v/>
      </c>
      <c r="CD207" s="49" t="str">
        <f t="shared" si="141"/>
        <v/>
      </c>
      <c r="CE207" s="49" t="str">
        <f t="shared" si="141"/>
        <v/>
      </c>
      <c r="CF207" s="49" t="str">
        <f t="shared" si="141"/>
        <v/>
      </c>
      <c r="CG207" s="49" t="str">
        <f t="shared" si="175"/>
        <v/>
      </c>
      <c r="CH207" s="49" t="str">
        <f t="shared" si="150"/>
        <v/>
      </c>
      <c r="CI207" s="49" t="str">
        <f t="shared" si="150"/>
        <v/>
      </c>
      <c r="CJ207" s="49" t="str">
        <f t="shared" si="150"/>
        <v/>
      </c>
      <c r="CK207" s="49" t="str">
        <f t="shared" si="150"/>
        <v/>
      </c>
      <c r="CL207" s="49" t="str">
        <f t="shared" si="161"/>
        <v/>
      </c>
      <c r="CM207" s="3"/>
      <c r="CN207" s="49" t="str">
        <f t="shared" si="168"/>
        <v/>
      </c>
      <c r="CO207" s="49" t="str">
        <f t="shared" si="168"/>
        <v/>
      </c>
      <c r="CP207" s="49" t="str">
        <f t="shared" si="168"/>
        <v/>
      </c>
      <c r="CQ207" s="49" t="str">
        <f t="shared" si="168"/>
        <v/>
      </c>
      <c r="CR207" s="49" t="str">
        <f t="shared" si="168"/>
        <v/>
      </c>
      <c r="CS207" s="49" t="str">
        <f t="shared" si="168"/>
        <v/>
      </c>
      <c r="CT207" s="49" t="str">
        <f t="shared" si="168"/>
        <v/>
      </c>
      <c r="CU207" s="49" t="str">
        <f t="shared" si="168"/>
        <v/>
      </c>
      <c r="CW207" s="49" t="str">
        <f t="shared" si="174"/>
        <v/>
      </c>
      <c r="CX207" s="49" t="str">
        <f t="shared" si="174"/>
        <v/>
      </c>
      <c r="CY207" s="49" t="str">
        <f t="shared" si="174"/>
        <v/>
      </c>
      <c r="CZ207" s="49" t="str">
        <f t="shared" si="174"/>
        <v/>
      </c>
      <c r="DA207" s="49" t="str">
        <f t="shared" si="174"/>
        <v/>
      </c>
      <c r="DB207" s="49" t="str">
        <f t="shared" si="158"/>
        <v/>
      </c>
      <c r="DC207" s="49" t="str">
        <f t="shared" si="158"/>
        <v/>
      </c>
      <c r="DD207" s="49" t="str">
        <f t="shared" si="158"/>
        <v/>
      </c>
      <c r="DE207" s="52" t="str">
        <f t="shared" si="162"/>
        <v/>
      </c>
      <c r="DG207" s="49" t="str">
        <f t="shared" si="169"/>
        <v/>
      </c>
      <c r="DH207" s="49" t="str">
        <f t="shared" si="169"/>
        <v/>
      </c>
      <c r="DI207" s="49" t="str">
        <f t="shared" si="169"/>
        <v/>
      </c>
      <c r="DK207" s="49" t="str">
        <f t="shared" si="163"/>
        <v/>
      </c>
      <c r="DL207" s="49" t="str">
        <f t="shared" si="163"/>
        <v/>
      </c>
      <c r="DM207" s="49" t="str">
        <f t="shared" si="163"/>
        <v/>
      </c>
      <c r="DN207" s="57" t="str">
        <f t="shared" si="164"/>
        <v/>
      </c>
      <c r="DP207" s="49" t="str">
        <f t="shared" si="170"/>
        <v/>
      </c>
      <c r="DQ207" s="49" t="str">
        <f t="shared" si="170"/>
        <v/>
      </c>
      <c r="DR207" s="49" t="str">
        <f t="shared" si="170"/>
        <v/>
      </c>
      <c r="DS207" s="49" t="str">
        <f t="shared" si="170"/>
        <v/>
      </c>
      <c r="DU207" s="49" t="str">
        <f t="shared" si="138"/>
        <v/>
      </c>
      <c r="DV207" s="49" t="str">
        <f t="shared" si="138"/>
        <v/>
      </c>
      <c r="DW207" s="49" t="str">
        <f t="shared" si="138"/>
        <v/>
      </c>
      <c r="DX207" s="49" t="str">
        <f t="shared" si="132"/>
        <v/>
      </c>
      <c r="DY207" s="57" t="str">
        <f t="shared" si="171"/>
        <v/>
      </c>
      <c r="EA207" s="49" t="str">
        <f t="shared" si="172"/>
        <v/>
      </c>
      <c r="EB207" s="49" t="str">
        <f t="shared" si="172"/>
        <v/>
      </c>
      <c r="EC207" s="49" t="str">
        <f t="shared" si="172"/>
        <v/>
      </c>
      <c r="ED207" s="49" t="str">
        <f t="shared" si="172"/>
        <v/>
      </c>
      <c r="EE207" s="49" t="str">
        <f t="shared" si="172"/>
        <v/>
      </c>
      <c r="EG207" s="49" t="str">
        <f t="shared" si="157"/>
        <v/>
      </c>
      <c r="EH207" s="49" t="str">
        <f t="shared" si="157"/>
        <v/>
      </c>
      <c r="EI207" s="49" t="str">
        <f t="shared" si="157"/>
        <v/>
      </c>
      <c r="EJ207" s="49" t="str">
        <f t="shared" si="157"/>
        <v/>
      </c>
      <c r="EK207" s="49" t="str">
        <f t="shared" si="157"/>
        <v/>
      </c>
      <c r="EL207" s="57" t="str">
        <f t="shared" si="173"/>
        <v/>
      </c>
    </row>
    <row r="208" spans="1:142" ht="15" customHeight="1">
      <c r="A208" s="699"/>
      <c r="B208" s="702"/>
      <c r="C208" s="702"/>
      <c r="D208" s="722"/>
      <c r="E208" s="722"/>
      <c r="F208" s="722"/>
      <c r="G208" s="722"/>
      <c r="H208" s="722"/>
      <c r="I208" s="722"/>
      <c r="J208" s="722"/>
      <c r="K208" s="722"/>
      <c r="L208" s="722"/>
      <c r="M208" s="722"/>
      <c r="N208" s="722"/>
      <c r="O208" s="722"/>
      <c r="P208" s="722"/>
      <c r="Q208" s="722"/>
      <c r="R208" s="722"/>
      <c r="S208" s="722"/>
      <c r="T208" s="722"/>
      <c r="U208" s="722"/>
      <c r="V208" s="722"/>
      <c r="W208" s="722"/>
      <c r="X208" s="722"/>
      <c r="Y208" s="722"/>
      <c r="Z208" s="722"/>
      <c r="AA208" s="722"/>
      <c r="AB208" s="722"/>
      <c r="AC208" s="722"/>
      <c r="AD208" s="722"/>
      <c r="AE208" s="722"/>
      <c r="AF208" s="722"/>
      <c r="AG208" s="722"/>
      <c r="AH208" s="722"/>
      <c r="AI208" s="722"/>
      <c r="AJ208" s="722"/>
      <c r="AK208" s="722"/>
      <c r="AL208" s="722"/>
      <c r="AM208" s="722"/>
      <c r="AN208" s="722"/>
      <c r="AO208" s="722"/>
      <c r="AP208" s="215" t="s">
        <v>30</v>
      </c>
      <c r="AQ208" s="290" t="str">
        <f t="shared" si="159"/>
        <v/>
      </c>
      <c r="AR208" s="215" t="str">
        <f t="shared" si="165"/>
        <v/>
      </c>
      <c r="AS208" s="3"/>
      <c r="AT208" s="49" t="str">
        <f t="shared" si="166"/>
        <v/>
      </c>
      <c r="AU208" s="49" t="str">
        <f t="shared" si="166"/>
        <v/>
      </c>
      <c r="AV208" s="49" t="str">
        <f t="shared" si="166"/>
        <v/>
      </c>
      <c r="AW208" s="49" t="str">
        <f t="shared" si="166"/>
        <v/>
      </c>
      <c r="AX208" s="49" t="str">
        <f t="shared" si="166"/>
        <v/>
      </c>
      <c r="AY208" s="49" t="str">
        <f t="shared" si="166"/>
        <v/>
      </c>
      <c r="AZ208" s="49" t="str">
        <f t="shared" si="166"/>
        <v/>
      </c>
      <c r="BA208" s="42"/>
      <c r="BB208" s="49" t="str">
        <f t="shared" si="149"/>
        <v/>
      </c>
      <c r="BC208" s="49" t="str">
        <f t="shared" si="149"/>
        <v/>
      </c>
      <c r="BD208" s="49" t="str">
        <f t="shared" si="149"/>
        <v/>
      </c>
      <c r="BE208" s="49" t="str">
        <f t="shared" si="149"/>
        <v/>
      </c>
      <c r="BF208" s="49" t="str">
        <f t="shared" si="149"/>
        <v/>
      </c>
      <c r="BG208" s="49" t="str">
        <f t="shared" si="149"/>
        <v/>
      </c>
      <c r="BH208" s="49" t="str">
        <f t="shared" si="148"/>
        <v/>
      </c>
      <c r="BI208" s="49" t="str">
        <f t="shared" si="160"/>
        <v/>
      </c>
      <c r="BJ208" s="3"/>
      <c r="BK208" s="49" t="str">
        <f t="shared" si="167"/>
        <v/>
      </c>
      <c r="BL208" s="49" t="str">
        <f t="shared" si="167"/>
        <v/>
      </c>
      <c r="BM208" s="49" t="str">
        <f t="shared" si="167"/>
        <v/>
      </c>
      <c r="BN208" s="49" t="str">
        <f t="shared" si="167"/>
        <v/>
      </c>
      <c r="BO208" s="49" t="str">
        <f t="shared" si="167"/>
        <v/>
      </c>
      <c r="BP208" s="49" t="str">
        <f t="shared" si="167"/>
        <v/>
      </c>
      <c r="BQ208" s="49" t="str">
        <f t="shared" si="167"/>
        <v/>
      </c>
      <c r="BR208" s="49" t="str">
        <f t="shared" si="167"/>
        <v/>
      </c>
      <c r="BS208" s="49" t="str">
        <f t="shared" si="167"/>
        <v/>
      </c>
      <c r="BT208" s="49" t="str">
        <f t="shared" si="167"/>
        <v/>
      </c>
      <c r="BU208" s="49" t="str">
        <f t="shared" si="167"/>
        <v/>
      </c>
      <c r="BV208" s="49" t="str">
        <f t="shared" si="167"/>
        <v/>
      </c>
      <c r="BW208" s="49" t="str">
        <f t="shared" si="167"/>
        <v/>
      </c>
      <c r="BY208" s="49" t="str">
        <f t="shared" si="141"/>
        <v/>
      </c>
      <c r="BZ208" s="49" t="str">
        <f t="shared" si="141"/>
        <v/>
      </c>
      <c r="CA208" s="49" t="str">
        <f t="shared" si="141"/>
        <v/>
      </c>
      <c r="CB208" s="49" t="str">
        <f t="shared" si="141"/>
        <v/>
      </c>
      <c r="CC208" s="49" t="str">
        <f t="shared" si="141"/>
        <v/>
      </c>
      <c r="CD208" s="49" t="str">
        <f t="shared" si="141"/>
        <v/>
      </c>
      <c r="CE208" s="49" t="str">
        <f t="shared" si="141"/>
        <v/>
      </c>
      <c r="CF208" s="49" t="str">
        <f t="shared" si="141"/>
        <v/>
      </c>
      <c r="CG208" s="49" t="str">
        <f t="shared" si="175"/>
        <v/>
      </c>
      <c r="CH208" s="49" t="str">
        <f t="shared" si="150"/>
        <v/>
      </c>
      <c r="CI208" s="49" t="str">
        <f t="shared" si="150"/>
        <v/>
      </c>
      <c r="CJ208" s="49" t="str">
        <f t="shared" si="150"/>
        <v/>
      </c>
      <c r="CK208" s="49" t="str">
        <f t="shared" si="150"/>
        <v/>
      </c>
      <c r="CL208" s="49" t="str">
        <f t="shared" si="161"/>
        <v/>
      </c>
      <c r="CM208" s="3"/>
      <c r="CN208" s="49" t="str">
        <f t="shared" si="168"/>
        <v/>
      </c>
      <c r="CO208" s="49" t="str">
        <f t="shared" si="168"/>
        <v/>
      </c>
      <c r="CP208" s="49" t="str">
        <f t="shared" si="168"/>
        <v/>
      </c>
      <c r="CQ208" s="49" t="str">
        <f t="shared" si="168"/>
        <v/>
      </c>
      <c r="CR208" s="49" t="str">
        <f t="shared" si="168"/>
        <v/>
      </c>
      <c r="CS208" s="49" t="str">
        <f t="shared" si="168"/>
        <v/>
      </c>
      <c r="CT208" s="49" t="str">
        <f t="shared" si="168"/>
        <v/>
      </c>
      <c r="CU208" s="49" t="str">
        <f t="shared" si="168"/>
        <v/>
      </c>
      <c r="CW208" s="49" t="str">
        <f t="shared" si="174"/>
        <v/>
      </c>
      <c r="CX208" s="49" t="str">
        <f t="shared" si="174"/>
        <v/>
      </c>
      <c r="CY208" s="49" t="str">
        <f t="shared" si="174"/>
        <v/>
      </c>
      <c r="CZ208" s="49" t="str">
        <f t="shared" si="174"/>
        <v/>
      </c>
      <c r="DA208" s="49" t="str">
        <f t="shared" si="174"/>
        <v/>
      </c>
      <c r="DB208" s="49" t="str">
        <f t="shared" si="158"/>
        <v/>
      </c>
      <c r="DC208" s="49" t="str">
        <f t="shared" si="158"/>
        <v/>
      </c>
      <c r="DD208" s="49" t="str">
        <f t="shared" si="158"/>
        <v/>
      </c>
      <c r="DE208" s="52" t="str">
        <f t="shared" si="162"/>
        <v/>
      </c>
      <c r="DG208" s="49" t="str">
        <f t="shared" si="169"/>
        <v/>
      </c>
      <c r="DH208" s="49" t="str">
        <f t="shared" si="169"/>
        <v/>
      </c>
      <c r="DI208" s="49" t="str">
        <f t="shared" si="169"/>
        <v/>
      </c>
      <c r="DK208" s="49" t="str">
        <f t="shared" si="163"/>
        <v/>
      </c>
      <c r="DL208" s="49" t="str">
        <f t="shared" si="163"/>
        <v/>
      </c>
      <c r="DM208" s="49" t="str">
        <f t="shared" si="163"/>
        <v/>
      </c>
      <c r="DN208" s="57" t="str">
        <f t="shared" si="164"/>
        <v/>
      </c>
      <c r="DP208" s="49" t="str">
        <f t="shared" si="170"/>
        <v/>
      </c>
      <c r="DQ208" s="49" t="str">
        <f t="shared" si="170"/>
        <v/>
      </c>
      <c r="DR208" s="49" t="str">
        <f t="shared" si="170"/>
        <v/>
      </c>
      <c r="DS208" s="49" t="str">
        <f t="shared" si="170"/>
        <v/>
      </c>
      <c r="DU208" s="49" t="str">
        <f t="shared" si="138"/>
        <v/>
      </c>
      <c r="DV208" s="49" t="str">
        <f t="shared" si="138"/>
        <v/>
      </c>
      <c r="DW208" s="49" t="str">
        <f t="shared" si="138"/>
        <v/>
      </c>
      <c r="DX208" s="49" t="str">
        <f t="shared" si="132"/>
        <v/>
      </c>
      <c r="DY208" s="57" t="str">
        <f t="shared" si="171"/>
        <v/>
      </c>
      <c r="EA208" s="49" t="str">
        <f t="shared" si="172"/>
        <v/>
      </c>
      <c r="EB208" s="49" t="str">
        <f t="shared" si="172"/>
        <v/>
      </c>
      <c r="EC208" s="49" t="str">
        <f t="shared" si="172"/>
        <v/>
      </c>
      <c r="ED208" s="49" t="str">
        <f t="shared" si="172"/>
        <v/>
      </c>
      <c r="EE208" s="49" t="str">
        <f t="shared" si="172"/>
        <v/>
      </c>
      <c r="EG208" s="49" t="str">
        <f t="shared" si="157"/>
        <v/>
      </c>
      <c r="EH208" s="49" t="str">
        <f t="shared" si="157"/>
        <v/>
      </c>
      <c r="EI208" s="49" t="str">
        <f t="shared" si="157"/>
        <v/>
      </c>
      <c r="EJ208" s="49" t="str">
        <f t="shared" si="157"/>
        <v/>
      </c>
      <c r="EK208" s="49" t="str">
        <f t="shared" si="157"/>
        <v/>
      </c>
      <c r="EL208" s="57" t="str">
        <f t="shared" si="173"/>
        <v/>
      </c>
    </row>
    <row r="209" spans="1:142" ht="15" customHeight="1">
      <c r="A209" s="699"/>
      <c r="B209" s="702"/>
      <c r="C209" s="702"/>
      <c r="D209" s="722"/>
      <c r="E209" s="722"/>
      <c r="F209" s="722"/>
      <c r="G209" s="722"/>
      <c r="H209" s="722"/>
      <c r="I209" s="722"/>
      <c r="J209" s="722"/>
      <c r="K209" s="722"/>
      <c r="L209" s="722"/>
      <c r="M209" s="722"/>
      <c r="N209" s="722"/>
      <c r="O209" s="722"/>
      <c r="P209" s="722"/>
      <c r="Q209" s="722"/>
      <c r="R209" s="722"/>
      <c r="S209" s="722"/>
      <c r="T209" s="722"/>
      <c r="U209" s="722"/>
      <c r="V209" s="722"/>
      <c r="W209" s="722"/>
      <c r="X209" s="722"/>
      <c r="Y209" s="722"/>
      <c r="Z209" s="722"/>
      <c r="AA209" s="722"/>
      <c r="AB209" s="722"/>
      <c r="AC209" s="722"/>
      <c r="AD209" s="722"/>
      <c r="AE209" s="722"/>
      <c r="AF209" s="722"/>
      <c r="AG209" s="722"/>
      <c r="AH209" s="722"/>
      <c r="AI209" s="722"/>
      <c r="AJ209" s="722"/>
      <c r="AK209" s="722"/>
      <c r="AL209" s="722"/>
      <c r="AM209" s="722"/>
      <c r="AN209" s="722"/>
      <c r="AO209" s="722"/>
      <c r="AP209" s="215" t="s">
        <v>30</v>
      </c>
      <c r="AQ209" s="290" t="str">
        <f t="shared" si="159"/>
        <v/>
      </c>
      <c r="AR209" s="215" t="str">
        <f t="shared" si="165"/>
        <v/>
      </c>
      <c r="AS209" s="3"/>
      <c r="AT209" s="49" t="str">
        <f t="shared" si="166"/>
        <v/>
      </c>
      <c r="AU209" s="49" t="str">
        <f t="shared" si="166"/>
        <v/>
      </c>
      <c r="AV209" s="49" t="str">
        <f t="shared" si="166"/>
        <v/>
      </c>
      <c r="AW209" s="49" t="str">
        <f t="shared" si="166"/>
        <v/>
      </c>
      <c r="AX209" s="49" t="str">
        <f t="shared" si="166"/>
        <v/>
      </c>
      <c r="AY209" s="49" t="str">
        <f t="shared" si="166"/>
        <v/>
      </c>
      <c r="AZ209" s="49" t="str">
        <f t="shared" si="166"/>
        <v/>
      </c>
      <c r="BA209" s="42"/>
      <c r="BB209" s="49" t="str">
        <f t="shared" si="149"/>
        <v/>
      </c>
      <c r="BC209" s="49" t="str">
        <f t="shared" si="149"/>
        <v/>
      </c>
      <c r="BD209" s="49" t="str">
        <f t="shared" si="149"/>
        <v/>
      </c>
      <c r="BE209" s="49" t="str">
        <f t="shared" si="149"/>
        <v/>
      </c>
      <c r="BF209" s="49" t="str">
        <f t="shared" si="149"/>
        <v/>
      </c>
      <c r="BG209" s="49" t="str">
        <f t="shared" si="149"/>
        <v/>
      </c>
      <c r="BH209" s="49" t="str">
        <f t="shared" si="148"/>
        <v/>
      </c>
      <c r="BI209" s="49" t="str">
        <f t="shared" si="160"/>
        <v/>
      </c>
      <c r="BJ209" s="3"/>
      <c r="BK209" s="49" t="str">
        <f t="shared" si="167"/>
        <v/>
      </c>
      <c r="BL209" s="49" t="str">
        <f t="shared" si="167"/>
        <v/>
      </c>
      <c r="BM209" s="49" t="str">
        <f t="shared" si="167"/>
        <v/>
      </c>
      <c r="BN209" s="49" t="str">
        <f t="shared" si="167"/>
        <v/>
      </c>
      <c r="BO209" s="49" t="str">
        <f t="shared" si="167"/>
        <v/>
      </c>
      <c r="BP209" s="49" t="str">
        <f t="shared" si="167"/>
        <v/>
      </c>
      <c r="BQ209" s="49" t="str">
        <f t="shared" si="167"/>
        <v/>
      </c>
      <c r="BR209" s="49" t="str">
        <f t="shared" si="167"/>
        <v/>
      </c>
      <c r="BS209" s="49" t="str">
        <f t="shared" si="167"/>
        <v/>
      </c>
      <c r="BT209" s="49" t="str">
        <f t="shared" si="167"/>
        <v/>
      </c>
      <c r="BU209" s="49" t="str">
        <f t="shared" si="167"/>
        <v/>
      </c>
      <c r="BV209" s="49" t="str">
        <f t="shared" si="167"/>
        <v/>
      </c>
      <c r="BW209" s="49" t="str">
        <f t="shared" si="167"/>
        <v/>
      </c>
      <c r="BY209" s="49" t="str">
        <f t="shared" si="141"/>
        <v/>
      </c>
      <c r="BZ209" s="49" t="str">
        <f t="shared" si="141"/>
        <v/>
      </c>
      <c r="CA209" s="49" t="str">
        <f t="shared" si="141"/>
        <v/>
      </c>
      <c r="CB209" s="49" t="str">
        <f t="shared" si="141"/>
        <v/>
      </c>
      <c r="CC209" s="49" t="str">
        <f t="shared" si="141"/>
        <v/>
      </c>
      <c r="CD209" s="49" t="str">
        <f t="shared" si="141"/>
        <v/>
      </c>
      <c r="CE209" s="49" t="str">
        <f t="shared" si="141"/>
        <v/>
      </c>
      <c r="CF209" s="49" t="str">
        <f t="shared" si="141"/>
        <v/>
      </c>
      <c r="CG209" s="49" t="str">
        <f t="shared" si="175"/>
        <v/>
      </c>
      <c r="CH209" s="49" t="str">
        <f t="shared" si="150"/>
        <v/>
      </c>
      <c r="CI209" s="49" t="str">
        <f t="shared" si="150"/>
        <v/>
      </c>
      <c r="CJ209" s="49" t="str">
        <f t="shared" si="150"/>
        <v/>
      </c>
      <c r="CK209" s="49" t="str">
        <f t="shared" si="150"/>
        <v/>
      </c>
      <c r="CL209" s="49" t="str">
        <f t="shared" si="161"/>
        <v/>
      </c>
      <c r="CM209" s="3"/>
      <c r="CN209" s="49" t="str">
        <f t="shared" si="168"/>
        <v/>
      </c>
      <c r="CO209" s="49" t="str">
        <f t="shared" si="168"/>
        <v/>
      </c>
      <c r="CP209" s="49" t="str">
        <f t="shared" si="168"/>
        <v/>
      </c>
      <c r="CQ209" s="49" t="str">
        <f t="shared" si="168"/>
        <v/>
      </c>
      <c r="CR209" s="49" t="str">
        <f t="shared" si="168"/>
        <v/>
      </c>
      <c r="CS209" s="49" t="str">
        <f t="shared" si="168"/>
        <v/>
      </c>
      <c r="CT209" s="49" t="str">
        <f t="shared" si="168"/>
        <v/>
      </c>
      <c r="CU209" s="49" t="str">
        <f t="shared" si="168"/>
        <v/>
      </c>
      <c r="CW209" s="49" t="str">
        <f t="shared" si="174"/>
        <v/>
      </c>
      <c r="CX209" s="49" t="str">
        <f t="shared" si="174"/>
        <v/>
      </c>
      <c r="CY209" s="49" t="str">
        <f t="shared" si="174"/>
        <v/>
      </c>
      <c r="CZ209" s="49" t="str">
        <f t="shared" si="174"/>
        <v/>
      </c>
      <c r="DA209" s="49" t="str">
        <f t="shared" si="174"/>
        <v/>
      </c>
      <c r="DB209" s="49" t="str">
        <f t="shared" si="158"/>
        <v/>
      </c>
      <c r="DC209" s="49" t="str">
        <f t="shared" si="158"/>
        <v/>
      </c>
      <c r="DD209" s="49" t="str">
        <f t="shared" si="158"/>
        <v/>
      </c>
      <c r="DE209" s="52" t="str">
        <f t="shared" si="162"/>
        <v/>
      </c>
      <c r="DG209" s="49" t="str">
        <f t="shared" si="169"/>
        <v/>
      </c>
      <c r="DH209" s="49" t="str">
        <f t="shared" si="169"/>
        <v/>
      </c>
      <c r="DI209" s="49" t="str">
        <f t="shared" si="169"/>
        <v/>
      </c>
      <c r="DK209" s="49" t="str">
        <f t="shared" si="163"/>
        <v/>
      </c>
      <c r="DL209" s="49" t="str">
        <f t="shared" si="163"/>
        <v/>
      </c>
      <c r="DM209" s="49" t="str">
        <f t="shared" si="163"/>
        <v/>
      </c>
      <c r="DN209" s="57" t="str">
        <f t="shared" si="164"/>
        <v/>
      </c>
      <c r="DP209" s="49" t="str">
        <f t="shared" si="170"/>
        <v/>
      </c>
      <c r="DQ209" s="49" t="str">
        <f t="shared" si="170"/>
        <v/>
      </c>
      <c r="DR209" s="49" t="str">
        <f t="shared" si="170"/>
        <v/>
      </c>
      <c r="DS209" s="49" t="str">
        <f t="shared" si="170"/>
        <v/>
      </c>
      <c r="DU209" s="49" t="str">
        <f t="shared" si="138"/>
        <v/>
      </c>
      <c r="DV209" s="49" t="str">
        <f t="shared" si="138"/>
        <v/>
      </c>
      <c r="DW209" s="49" t="str">
        <f t="shared" si="138"/>
        <v/>
      </c>
      <c r="DX209" s="49" t="str">
        <f t="shared" si="132"/>
        <v/>
      </c>
      <c r="DY209" s="57" t="str">
        <f t="shared" si="171"/>
        <v/>
      </c>
      <c r="EA209" s="49" t="str">
        <f t="shared" si="172"/>
        <v/>
      </c>
      <c r="EB209" s="49" t="str">
        <f t="shared" si="172"/>
        <v/>
      </c>
      <c r="EC209" s="49" t="str">
        <f t="shared" si="172"/>
        <v/>
      </c>
      <c r="ED209" s="49" t="str">
        <f t="shared" si="172"/>
        <v/>
      </c>
      <c r="EE209" s="49" t="str">
        <f t="shared" si="172"/>
        <v/>
      </c>
      <c r="EG209" s="49" t="str">
        <f t="shared" si="157"/>
        <v/>
      </c>
      <c r="EH209" s="49" t="str">
        <f t="shared" si="157"/>
        <v/>
      </c>
      <c r="EI209" s="49" t="str">
        <f t="shared" si="157"/>
        <v/>
      </c>
      <c r="EJ209" s="49" t="str">
        <f t="shared" si="157"/>
        <v/>
      </c>
      <c r="EK209" s="49" t="str">
        <f t="shared" si="157"/>
        <v/>
      </c>
      <c r="EL209" s="57" t="str">
        <f t="shared" si="173"/>
        <v/>
      </c>
    </row>
    <row r="210" spans="1:142" ht="15" customHeight="1">
      <c r="A210" s="699"/>
      <c r="B210" s="702"/>
      <c r="C210" s="702"/>
      <c r="D210" s="722"/>
      <c r="E210" s="722"/>
      <c r="F210" s="722"/>
      <c r="G210" s="722"/>
      <c r="H210" s="722"/>
      <c r="I210" s="722"/>
      <c r="J210" s="722"/>
      <c r="K210" s="722"/>
      <c r="L210" s="722"/>
      <c r="M210" s="722"/>
      <c r="N210" s="722"/>
      <c r="O210" s="722"/>
      <c r="P210" s="722"/>
      <c r="Q210" s="722"/>
      <c r="R210" s="722"/>
      <c r="S210" s="722"/>
      <c r="T210" s="722"/>
      <c r="U210" s="722"/>
      <c r="V210" s="722"/>
      <c r="W210" s="722"/>
      <c r="X210" s="722"/>
      <c r="Y210" s="722"/>
      <c r="Z210" s="722"/>
      <c r="AA210" s="722"/>
      <c r="AB210" s="722"/>
      <c r="AC210" s="722"/>
      <c r="AD210" s="722"/>
      <c r="AE210" s="722"/>
      <c r="AF210" s="722"/>
      <c r="AG210" s="722"/>
      <c r="AH210" s="722"/>
      <c r="AI210" s="722"/>
      <c r="AJ210" s="722"/>
      <c r="AK210" s="722"/>
      <c r="AL210" s="722"/>
      <c r="AM210" s="722"/>
      <c r="AN210" s="722"/>
      <c r="AO210" s="722"/>
      <c r="AP210" s="215" t="s">
        <v>30</v>
      </c>
      <c r="AQ210" s="290" t="str">
        <f t="shared" si="159"/>
        <v/>
      </c>
      <c r="AR210" s="215" t="str">
        <f t="shared" si="165"/>
        <v/>
      </c>
      <c r="AS210" s="3"/>
      <c r="AT210" s="49" t="str">
        <f t="shared" si="166"/>
        <v/>
      </c>
      <c r="AU210" s="49" t="str">
        <f t="shared" si="166"/>
        <v/>
      </c>
      <c r="AV210" s="49" t="str">
        <f t="shared" si="166"/>
        <v/>
      </c>
      <c r="AW210" s="49" t="str">
        <f t="shared" si="166"/>
        <v/>
      </c>
      <c r="AX210" s="49" t="str">
        <f t="shared" si="166"/>
        <v/>
      </c>
      <c r="AY210" s="49" t="str">
        <f t="shared" si="166"/>
        <v/>
      </c>
      <c r="AZ210" s="49" t="str">
        <f t="shared" si="166"/>
        <v/>
      </c>
      <c r="BA210" s="42"/>
      <c r="BB210" s="49" t="str">
        <f t="shared" si="149"/>
        <v/>
      </c>
      <c r="BC210" s="49" t="str">
        <f t="shared" si="149"/>
        <v/>
      </c>
      <c r="BD210" s="49" t="str">
        <f t="shared" si="149"/>
        <v/>
      </c>
      <c r="BE210" s="49" t="str">
        <f t="shared" si="149"/>
        <v/>
      </c>
      <c r="BF210" s="49" t="str">
        <f t="shared" si="149"/>
        <v/>
      </c>
      <c r="BG210" s="49" t="str">
        <f t="shared" si="149"/>
        <v/>
      </c>
      <c r="BH210" s="49" t="str">
        <f t="shared" si="148"/>
        <v/>
      </c>
      <c r="BI210" s="49" t="str">
        <f t="shared" si="160"/>
        <v/>
      </c>
      <c r="BJ210" s="3"/>
      <c r="BK210" s="49" t="str">
        <f t="shared" si="167"/>
        <v/>
      </c>
      <c r="BL210" s="49" t="str">
        <f t="shared" si="167"/>
        <v/>
      </c>
      <c r="BM210" s="49" t="str">
        <f t="shared" si="167"/>
        <v/>
      </c>
      <c r="BN210" s="49" t="str">
        <f t="shared" si="167"/>
        <v/>
      </c>
      <c r="BO210" s="49" t="str">
        <f t="shared" si="167"/>
        <v/>
      </c>
      <c r="BP210" s="49" t="str">
        <f t="shared" si="167"/>
        <v/>
      </c>
      <c r="BQ210" s="49" t="str">
        <f t="shared" si="167"/>
        <v/>
      </c>
      <c r="BR210" s="49" t="str">
        <f t="shared" si="167"/>
        <v/>
      </c>
      <c r="BS210" s="49" t="str">
        <f t="shared" si="167"/>
        <v/>
      </c>
      <c r="BT210" s="49" t="str">
        <f t="shared" si="167"/>
        <v/>
      </c>
      <c r="BU210" s="49" t="str">
        <f t="shared" si="167"/>
        <v/>
      </c>
      <c r="BV210" s="49" t="str">
        <f t="shared" si="167"/>
        <v/>
      </c>
      <c r="BW210" s="49" t="str">
        <f t="shared" si="167"/>
        <v/>
      </c>
      <c r="BY210" s="49" t="str">
        <f t="shared" si="141"/>
        <v/>
      </c>
      <c r="BZ210" s="49" t="str">
        <f t="shared" si="141"/>
        <v/>
      </c>
      <c r="CA210" s="49" t="str">
        <f t="shared" si="141"/>
        <v/>
      </c>
      <c r="CB210" s="49" t="str">
        <f t="shared" si="141"/>
        <v/>
      </c>
      <c r="CC210" s="49" t="str">
        <f t="shared" si="141"/>
        <v/>
      </c>
      <c r="CD210" s="49" t="str">
        <f t="shared" si="141"/>
        <v/>
      </c>
      <c r="CE210" s="49" t="str">
        <f t="shared" si="141"/>
        <v/>
      </c>
      <c r="CF210" s="49" t="str">
        <f t="shared" si="141"/>
        <v/>
      </c>
      <c r="CG210" s="49" t="str">
        <f t="shared" si="175"/>
        <v/>
      </c>
      <c r="CH210" s="49" t="str">
        <f t="shared" si="150"/>
        <v/>
      </c>
      <c r="CI210" s="49" t="str">
        <f t="shared" si="150"/>
        <v/>
      </c>
      <c r="CJ210" s="49" t="str">
        <f t="shared" si="150"/>
        <v/>
      </c>
      <c r="CK210" s="49" t="str">
        <f t="shared" si="150"/>
        <v/>
      </c>
      <c r="CL210" s="49" t="str">
        <f t="shared" si="161"/>
        <v/>
      </c>
      <c r="CM210" s="3"/>
      <c r="CN210" s="49" t="str">
        <f t="shared" si="168"/>
        <v/>
      </c>
      <c r="CO210" s="49" t="str">
        <f t="shared" si="168"/>
        <v/>
      </c>
      <c r="CP210" s="49" t="str">
        <f t="shared" si="168"/>
        <v/>
      </c>
      <c r="CQ210" s="49" t="str">
        <f t="shared" si="168"/>
        <v/>
      </c>
      <c r="CR210" s="49" t="str">
        <f t="shared" si="168"/>
        <v/>
      </c>
      <c r="CS210" s="49" t="str">
        <f t="shared" si="168"/>
        <v/>
      </c>
      <c r="CT210" s="49" t="str">
        <f t="shared" si="168"/>
        <v/>
      </c>
      <c r="CU210" s="49" t="str">
        <f t="shared" si="168"/>
        <v/>
      </c>
      <c r="CW210" s="49" t="str">
        <f t="shared" si="174"/>
        <v/>
      </c>
      <c r="CX210" s="49" t="str">
        <f t="shared" si="174"/>
        <v/>
      </c>
      <c r="CY210" s="49" t="str">
        <f t="shared" si="174"/>
        <v/>
      </c>
      <c r="CZ210" s="49" t="str">
        <f t="shared" si="174"/>
        <v/>
      </c>
      <c r="DA210" s="49" t="str">
        <f t="shared" si="174"/>
        <v/>
      </c>
      <c r="DB210" s="49" t="str">
        <f t="shared" si="158"/>
        <v/>
      </c>
      <c r="DC210" s="49" t="str">
        <f t="shared" si="158"/>
        <v/>
      </c>
      <c r="DD210" s="49" t="str">
        <f t="shared" si="158"/>
        <v/>
      </c>
      <c r="DE210" s="52" t="str">
        <f t="shared" si="162"/>
        <v/>
      </c>
      <c r="DG210" s="49" t="str">
        <f t="shared" si="169"/>
        <v/>
      </c>
      <c r="DH210" s="49" t="str">
        <f t="shared" si="169"/>
        <v/>
      </c>
      <c r="DI210" s="49" t="str">
        <f t="shared" si="169"/>
        <v/>
      </c>
      <c r="DK210" s="49" t="str">
        <f t="shared" si="163"/>
        <v/>
      </c>
      <c r="DL210" s="49" t="str">
        <f t="shared" si="163"/>
        <v/>
      </c>
      <c r="DM210" s="49" t="str">
        <f t="shared" si="163"/>
        <v/>
      </c>
      <c r="DN210" s="57" t="str">
        <f t="shared" si="164"/>
        <v/>
      </c>
      <c r="DP210" s="49" t="str">
        <f t="shared" si="170"/>
        <v/>
      </c>
      <c r="DQ210" s="49" t="str">
        <f t="shared" si="170"/>
        <v/>
      </c>
      <c r="DR210" s="49" t="str">
        <f t="shared" si="170"/>
        <v/>
      </c>
      <c r="DS210" s="49" t="str">
        <f t="shared" si="170"/>
        <v/>
      </c>
      <c r="DU210" s="49" t="str">
        <f t="shared" si="138"/>
        <v/>
      </c>
      <c r="DV210" s="49" t="str">
        <f t="shared" si="138"/>
        <v/>
      </c>
      <c r="DW210" s="49" t="str">
        <f t="shared" si="138"/>
        <v/>
      </c>
      <c r="DX210" s="49" t="str">
        <f t="shared" si="132"/>
        <v/>
      </c>
      <c r="DY210" s="57" t="str">
        <f t="shared" si="171"/>
        <v/>
      </c>
      <c r="EA210" s="49" t="str">
        <f t="shared" si="172"/>
        <v/>
      </c>
      <c r="EB210" s="49" t="str">
        <f t="shared" si="172"/>
        <v/>
      </c>
      <c r="EC210" s="49" t="str">
        <f t="shared" si="172"/>
        <v/>
      </c>
      <c r="ED210" s="49" t="str">
        <f t="shared" si="172"/>
        <v/>
      </c>
      <c r="EE210" s="49" t="str">
        <f t="shared" si="172"/>
        <v/>
      </c>
      <c r="EG210" s="49" t="str">
        <f t="shared" si="157"/>
        <v/>
      </c>
      <c r="EH210" s="49" t="str">
        <f t="shared" si="157"/>
        <v/>
      </c>
      <c r="EI210" s="49" t="str">
        <f t="shared" si="157"/>
        <v/>
      </c>
      <c r="EJ210" s="49" t="str">
        <f t="shared" si="157"/>
        <v/>
      </c>
      <c r="EK210" s="49" t="str">
        <f t="shared" si="157"/>
        <v/>
      </c>
      <c r="EL210" s="57" t="str">
        <f t="shared" si="173"/>
        <v/>
      </c>
    </row>
    <row r="211" spans="1:142" ht="15" customHeight="1">
      <c r="A211" s="699"/>
      <c r="B211" s="702"/>
      <c r="C211" s="702"/>
      <c r="D211" s="722"/>
      <c r="E211" s="722"/>
      <c r="F211" s="722"/>
      <c r="G211" s="722"/>
      <c r="H211" s="722"/>
      <c r="I211" s="722"/>
      <c r="J211" s="722"/>
      <c r="K211" s="722"/>
      <c r="L211" s="722"/>
      <c r="M211" s="722"/>
      <c r="N211" s="722"/>
      <c r="O211" s="722"/>
      <c r="P211" s="722"/>
      <c r="Q211" s="722"/>
      <c r="R211" s="722"/>
      <c r="S211" s="722"/>
      <c r="T211" s="722"/>
      <c r="U211" s="722"/>
      <c r="V211" s="722"/>
      <c r="W211" s="722"/>
      <c r="X211" s="722"/>
      <c r="Y211" s="722"/>
      <c r="Z211" s="722"/>
      <c r="AA211" s="722"/>
      <c r="AB211" s="722"/>
      <c r="AC211" s="722"/>
      <c r="AD211" s="722"/>
      <c r="AE211" s="722"/>
      <c r="AF211" s="722"/>
      <c r="AG211" s="722"/>
      <c r="AH211" s="722"/>
      <c r="AI211" s="722"/>
      <c r="AJ211" s="722"/>
      <c r="AK211" s="722"/>
      <c r="AL211" s="722"/>
      <c r="AM211" s="722"/>
      <c r="AN211" s="722"/>
      <c r="AO211" s="722"/>
      <c r="AP211" s="215" t="s">
        <v>30</v>
      </c>
      <c r="AQ211" s="290" t="str">
        <f t="shared" si="159"/>
        <v/>
      </c>
      <c r="AR211" s="215" t="str">
        <f t="shared" si="165"/>
        <v/>
      </c>
      <c r="AS211" s="3"/>
      <c r="AT211" s="49" t="str">
        <f t="shared" si="166"/>
        <v/>
      </c>
      <c r="AU211" s="49" t="str">
        <f t="shared" si="166"/>
        <v/>
      </c>
      <c r="AV211" s="49" t="str">
        <f t="shared" si="166"/>
        <v/>
      </c>
      <c r="AW211" s="49" t="str">
        <f t="shared" si="166"/>
        <v/>
      </c>
      <c r="AX211" s="49" t="str">
        <f t="shared" si="166"/>
        <v/>
      </c>
      <c r="AY211" s="49" t="str">
        <f t="shared" si="166"/>
        <v/>
      </c>
      <c r="AZ211" s="49" t="str">
        <f t="shared" si="166"/>
        <v/>
      </c>
      <c r="BA211" s="42"/>
      <c r="BB211" s="49" t="str">
        <f t="shared" si="149"/>
        <v/>
      </c>
      <c r="BC211" s="49" t="str">
        <f t="shared" si="149"/>
        <v/>
      </c>
      <c r="BD211" s="49" t="str">
        <f t="shared" si="149"/>
        <v/>
      </c>
      <c r="BE211" s="49" t="str">
        <f t="shared" si="149"/>
        <v/>
      </c>
      <c r="BF211" s="49" t="str">
        <f t="shared" si="149"/>
        <v/>
      </c>
      <c r="BG211" s="49" t="str">
        <f t="shared" si="149"/>
        <v/>
      </c>
      <c r="BH211" s="49" t="str">
        <f t="shared" si="148"/>
        <v/>
      </c>
      <c r="BI211" s="49" t="str">
        <f t="shared" si="160"/>
        <v/>
      </c>
      <c r="BJ211" s="3"/>
      <c r="BK211" s="49" t="str">
        <f t="shared" si="167"/>
        <v/>
      </c>
      <c r="BL211" s="49" t="str">
        <f t="shared" si="167"/>
        <v/>
      </c>
      <c r="BM211" s="49" t="str">
        <f t="shared" si="167"/>
        <v/>
      </c>
      <c r="BN211" s="49" t="str">
        <f t="shared" si="167"/>
        <v/>
      </c>
      <c r="BO211" s="49" t="str">
        <f t="shared" si="167"/>
        <v/>
      </c>
      <c r="BP211" s="49" t="str">
        <f t="shared" si="167"/>
        <v/>
      </c>
      <c r="BQ211" s="49" t="str">
        <f t="shared" si="167"/>
        <v/>
      </c>
      <c r="BR211" s="49" t="str">
        <f t="shared" si="167"/>
        <v/>
      </c>
      <c r="BS211" s="49" t="str">
        <f t="shared" si="167"/>
        <v/>
      </c>
      <c r="BT211" s="49" t="str">
        <f t="shared" si="167"/>
        <v/>
      </c>
      <c r="BU211" s="49" t="str">
        <f t="shared" si="167"/>
        <v/>
      </c>
      <c r="BV211" s="49" t="str">
        <f t="shared" si="167"/>
        <v/>
      </c>
      <c r="BW211" s="49" t="str">
        <f t="shared" si="167"/>
        <v/>
      </c>
      <c r="BY211" s="49" t="str">
        <f t="shared" si="141"/>
        <v/>
      </c>
      <c r="BZ211" s="49" t="str">
        <f t="shared" si="141"/>
        <v/>
      </c>
      <c r="CA211" s="49" t="str">
        <f t="shared" si="141"/>
        <v/>
      </c>
      <c r="CB211" s="49" t="str">
        <f t="shared" si="141"/>
        <v/>
      </c>
      <c r="CC211" s="49" t="str">
        <f t="shared" si="141"/>
        <v/>
      </c>
      <c r="CD211" s="49" t="str">
        <f t="shared" si="141"/>
        <v/>
      </c>
      <c r="CE211" s="49" t="str">
        <f t="shared" si="141"/>
        <v/>
      </c>
      <c r="CF211" s="49" t="str">
        <f t="shared" si="141"/>
        <v/>
      </c>
      <c r="CG211" s="49" t="str">
        <f t="shared" si="175"/>
        <v/>
      </c>
      <c r="CH211" s="49" t="str">
        <f t="shared" si="150"/>
        <v/>
      </c>
      <c r="CI211" s="49" t="str">
        <f t="shared" si="150"/>
        <v/>
      </c>
      <c r="CJ211" s="49" t="str">
        <f t="shared" si="150"/>
        <v/>
      </c>
      <c r="CK211" s="49" t="str">
        <f t="shared" si="150"/>
        <v/>
      </c>
      <c r="CL211" s="49" t="str">
        <f t="shared" si="161"/>
        <v/>
      </c>
      <c r="CM211" s="3"/>
      <c r="CN211" s="49" t="str">
        <f t="shared" si="168"/>
        <v/>
      </c>
      <c r="CO211" s="49" t="str">
        <f t="shared" si="168"/>
        <v/>
      </c>
      <c r="CP211" s="49" t="str">
        <f t="shared" si="168"/>
        <v/>
      </c>
      <c r="CQ211" s="49" t="str">
        <f t="shared" si="168"/>
        <v/>
      </c>
      <c r="CR211" s="49" t="str">
        <f t="shared" si="168"/>
        <v/>
      </c>
      <c r="CS211" s="49" t="str">
        <f t="shared" si="168"/>
        <v/>
      </c>
      <c r="CT211" s="49" t="str">
        <f t="shared" si="168"/>
        <v/>
      </c>
      <c r="CU211" s="49" t="str">
        <f t="shared" si="168"/>
        <v/>
      </c>
      <c r="CW211" s="49" t="str">
        <f t="shared" si="174"/>
        <v/>
      </c>
      <c r="CX211" s="49" t="str">
        <f t="shared" si="174"/>
        <v/>
      </c>
      <c r="CY211" s="49" t="str">
        <f t="shared" si="174"/>
        <v/>
      </c>
      <c r="CZ211" s="49" t="str">
        <f t="shared" si="174"/>
        <v/>
      </c>
      <c r="DA211" s="49" t="str">
        <f t="shared" si="174"/>
        <v/>
      </c>
      <c r="DB211" s="49" t="str">
        <f t="shared" si="158"/>
        <v/>
      </c>
      <c r="DC211" s="49" t="str">
        <f t="shared" si="158"/>
        <v/>
      </c>
      <c r="DD211" s="49" t="str">
        <f t="shared" si="158"/>
        <v/>
      </c>
      <c r="DE211" s="52" t="str">
        <f t="shared" si="162"/>
        <v/>
      </c>
      <c r="DG211" s="49" t="str">
        <f t="shared" si="169"/>
        <v/>
      </c>
      <c r="DH211" s="49" t="str">
        <f t="shared" si="169"/>
        <v/>
      </c>
      <c r="DI211" s="49" t="str">
        <f t="shared" si="169"/>
        <v/>
      </c>
      <c r="DK211" s="49" t="str">
        <f t="shared" si="163"/>
        <v/>
      </c>
      <c r="DL211" s="49" t="str">
        <f t="shared" si="163"/>
        <v/>
      </c>
      <c r="DM211" s="49" t="str">
        <f t="shared" si="163"/>
        <v/>
      </c>
      <c r="DN211" s="57" t="str">
        <f t="shared" si="164"/>
        <v/>
      </c>
      <c r="DP211" s="49" t="str">
        <f t="shared" si="170"/>
        <v/>
      </c>
      <c r="DQ211" s="49" t="str">
        <f t="shared" si="170"/>
        <v/>
      </c>
      <c r="DR211" s="49" t="str">
        <f t="shared" si="170"/>
        <v/>
      </c>
      <c r="DS211" s="49" t="str">
        <f t="shared" si="170"/>
        <v/>
      </c>
      <c r="DU211" s="49" t="str">
        <f t="shared" si="138"/>
        <v/>
      </c>
      <c r="DV211" s="49" t="str">
        <f t="shared" si="138"/>
        <v/>
      </c>
      <c r="DW211" s="49" t="str">
        <f t="shared" si="138"/>
        <v/>
      </c>
      <c r="DX211" s="49" t="str">
        <f t="shared" si="132"/>
        <v/>
      </c>
      <c r="DY211" s="57" t="str">
        <f t="shared" si="171"/>
        <v/>
      </c>
      <c r="EA211" s="49" t="str">
        <f t="shared" si="172"/>
        <v/>
      </c>
      <c r="EB211" s="49" t="str">
        <f t="shared" si="172"/>
        <v/>
      </c>
      <c r="EC211" s="49" t="str">
        <f t="shared" si="172"/>
        <v/>
      </c>
      <c r="ED211" s="49" t="str">
        <f t="shared" si="172"/>
        <v/>
      </c>
      <c r="EE211" s="49" t="str">
        <f t="shared" si="172"/>
        <v/>
      </c>
      <c r="EG211" s="49" t="str">
        <f t="shared" si="157"/>
        <v/>
      </c>
      <c r="EH211" s="49" t="str">
        <f t="shared" si="157"/>
        <v/>
      </c>
      <c r="EI211" s="49" t="str">
        <f t="shared" si="157"/>
        <v/>
      </c>
      <c r="EJ211" s="49" t="str">
        <f t="shared" si="157"/>
        <v/>
      </c>
      <c r="EK211" s="49" t="str">
        <f t="shared" si="157"/>
        <v/>
      </c>
      <c r="EL211" s="57" t="str">
        <f t="shared" si="173"/>
        <v/>
      </c>
    </row>
    <row r="212" spans="1:142" ht="15" customHeight="1">
      <c r="A212" s="699"/>
      <c r="B212" s="702"/>
      <c r="C212" s="702"/>
      <c r="D212" s="722"/>
      <c r="E212" s="722"/>
      <c r="F212" s="722"/>
      <c r="G212" s="722"/>
      <c r="H212" s="722"/>
      <c r="I212" s="722"/>
      <c r="J212" s="722"/>
      <c r="K212" s="722"/>
      <c r="L212" s="722"/>
      <c r="M212" s="722"/>
      <c r="N212" s="722"/>
      <c r="O212" s="722"/>
      <c r="P212" s="722"/>
      <c r="Q212" s="722"/>
      <c r="R212" s="722"/>
      <c r="S212" s="722"/>
      <c r="T212" s="722"/>
      <c r="U212" s="722"/>
      <c r="V212" s="722"/>
      <c r="W212" s="722"/>
      <c r="X212" s="722"/>
      <c r="Y212" s="722"/>
      <c r="Z212" s="722"/>
      <c r="AA212" s="722"/>
      <c r="AB212" s="722"/>
      <c r="AC212" s="722"/>
      <c r="AD212" s="722"/>
      <c r="AE212" s="722"/>
      <c r="AF212" s="722"/>
      <c r="AG212" s="722"/>
      <c r="AH212" s="722"/>
      <c r="AI212" s="722"/>
      <c r="AJ212" s="722"/>
      <c r="AK212" s="722"/>
      <c r="AL212" s="722"/>
      <c r="AM212" s="722"/>
      <c r="AN212" s="722"/>
      <c r="AO212" s="722"/>
      <c r="AP212" s="215" t="s">
        <v>30</v>
      </c>
      <c r="AQ212" s="290" t="str">
        <f t="shared" si="159"/>
        <v/>
      </c>
      <c r="AR212" s="215" t="str">
        <f t="shared" si="165"/>
        <v/>
      </c>
      <c r="AS212" s="3"/>
      <c r="AT212" s="49" t="str">
        <f t="shared" si="166"/>
        <v/>
      </c>
      <c r="AU212" s="49" t="str">
        <f t="shared" si="166"/>
        <v/>
      </c>
      <c r="AV212" s="49" t="str">
        <f t="shared" si="166"/>
        <v/>
      </c>
      <c r="AW212" s="49" t="str">
        <f t="shared" si="166"/>
        <v/>
      </c>
      <c r="AX212" s="49" t="str">
        <f t="shared" si="166"/>
        <v/>
      </c>
      <c r="AY212" s="49" t="str">
        <f t="shared" si="166"/>
        <v/>
      </c>
      <c r="AZ212" s="49" t="str">
        <f t="shared" si="166"/>
        <v/>
      </c>
      <c r="BA212" s="42"/>
      <c r="BB212" s="49" t="str">
        <f t="shared" si="149"/>
        <v/>
      </c>
      <c r="BC212" s="49" t="str">
        <f t="shared" si="149"/>
        <v/>
      </c>
      <c r="BD212" s="49" t="str">
        <f t="shared" si="149"/>
        <v/>
      </c>
      <c r="BE212" s="49" t="str">
        <f t="shared" ref="BE212:BH275" si="176">IF(AND(ISBLANK($B212),ISBLANK($C212)),"",IF(AND(N(AW$67)&gt;0,AW212="ABS"),"ABS",IF(AND(N(AW$67)&gt;0,LEN(AW212)&gt;0),IF(ROUND(AW212/AW$67*100,0)&gt;=$J$8,"Yes","No"),"")))</f>
        <v/>
      </c>
      <c r="BF212" s="49" t="str">
        <f t="shared" si="176"/>
        <v/>
      </c>
      <c r="BG212" s="49" t="str">
        <f t="shared" si="176"/>
        <v/>
      </c>
      <c r="BH212" s="49" t="str">
        <f t="shared" si="148"/>
        <v/>
      </c>
      <c r="BI212" s="49" t="str">
        <f t="shared" si="160"/>
        <v/>
      </c>
      <c r="BJ212" s="3"/>
      <c r="BK212" s="49" t="str">
        <f t="shared" si="167"/>
        <v/>
      </c>
      <c r="BL212" s="49" t="str">
        <f t="shared" si="167"/>
        <v/>
      </c>
      <c r="BM212" s="49" t="str">
        <f t="shared" si="167"/>
        <v/>
      </c>
      <c r="BN212" s="49" t="str">
        <f t="shared" si="167"/>
        <v/>
      </c>
      <c r="BO212" s="49" t="str">
        <f t="shared" si="167"/>
        <v/>
      </c>
      <c r="BP212" s="49" t="str">
        <f t="shared" si="167"/>
        <v/>
      </c>
      <c r="BQ212" s="49" t="str">
        <f t="shared" si="167"/>
        <v/>
      </c>
      <c r="BR212" s="49" t="str">
        <f t="shared" si="167"/>
        <v/>
      </c>
      <c r="BS212" s="49" t="str">
        <f t="shared" si="167"/>
        <v/>
      </c>
      <c r="BT212" s="49" t="str">
        <f t="shared" si="167"/>
        <v/>
      </c>
      <c r="BU212" s="49" t="str">
        <f t="shared" si="167"/>
        <v/>
      </c>
      <c r="BV212" s="49" t="str">
        <f t="shared" si="167"/>
        <v/>
      </c>
      <c r="BW212" s="49" t="str">
        <f t="shared" si="167"/>
        <v/>
      </c>
      <c r="BY212" s="49" t="str">
        <f t="shared" si="141"/>
        <v/>
      </c>
      <c r="BZ212" s="49" t="str">
        <f t="shared" si="141"/>
        <v/>
      </c>
      <c r="CA212" s="49" t="str">
        <f t="shared" si="141"/>
        <v/>
      </c>
      <c r="CB212" s="49" t="str">
        <f t="shared" si="141"/>
        <v/>
      </c>
      <c r="CC212" s="49" t="str">
        <f t="shared" si="141"/>
        <v/>
      </c>
      <c r="CD212" s="49" t="str">
        <f t="shared" si="141"/>
        <v/>
      </c>
      <c r="CE212" s="49" t="str">
        <f t="shared" si="141"/>
        <v/>
      </c>
      <c r="CF212" s="49" t="str">
        <f t="shared" si="141"/>
        <v/>
      </c>
      <c r="CG212" s="49" t="str">
        <f t="shared" si="175"/>
        <v/>
      </c>
      <c r="CH212" s="49" t="str">
        <f t="shared" si="150"/>
        <v/>
      </c>
      <c r="CI212" s="49" t="str">
        <f t="shared" si="150"/>
        <v/>
      </c>
      <c r="CJ212" s="49" t="str">
        <f t="shared" si="150"/>
        <v/>
      </c>
      <c r="CK212" s="49" t="str">
        <f t="shared" si="150"/>
        <v/>
      </c>
      <c r="CL212" s="49" t="str">
        <f t="shared" si="161"/>
        <v/>
      </c>
      <c r="CM212" s="3"/>
      <c r="CN212" s="49" t="str">
        <f t="shared" si="168"/>
        <v/>
      </c>
      <c r="CO212" s="49" t="str">
        <f t="shared" si="168"/>
        <v/>
      </c>
      <c r="CP212" s="49" t="str">
        <f t="shared" si="168"/>
        <v/>
      </c>
      <c r="CQ212" s="49" t="str">
        <f t="shared" si="168"/>
        <v/>
      </c>
      <c r="CR212" s="49" t="str">
        <f t="shared" si="168"/>
        <v/>
      </c>
      <c r="CS212" s="49" t="str">
        <f t="shared" si="168"/>
        <v/>
      </c>
      <c r="CT212" s="49" t="str">
        <f t="shared" si="168"/>
        <v/>
      </c>
      <c r="CU212" s="49" t="str">
        <f t="shared" si="168"/>
        <v/>
      </c>
      <c r="CW212" s="49" t="str">
        <f t="shared" si="174"/>
        <v/>
      </c>
      <c r="CX212" s="49" t="str">
        <f t="shared" si="174"/>
        <v/>
      </c>
      <c r="CY212" s="49" t="str">
        <f t="shared" si="174"/>
        <v/>
      </c>
      <c r="CZ212" s="49" t="str">
        <f t="shared" si="174"/>
        <v/>
      </c>
      <c r="DA212" s="49" t="str">
        <f t="shared" si="174"/>
        <v/>
      </c>
      <c r="DB212" s="49" t="str">
        <f t="shared" si="158"/>
        <v/>
      </c>
      <c r="DC212" s="49" t="str">
        <f t="shared" si="158"/>
        <v/>
      </c>
      <c r="DD212" s="49" t="str">
        <f t="shared" si="158"/>
        <v/>
      </c>
      <c r="DE212" s="52" t="str">
        <f t="shared" si="162"/>
        <v/>
      </c>
      <c r="DG212" s="49" t="str">
        <f t="shared" si="169"/>
        <v/>
      </c>
      <c r="DH212" s="49" t="str">
        <f t="shared" si="169"/>
        <v/>
      </c>
      <c r="DI212" s="49" t="str">
        <f t="shared" si="169"/>
        <v/>
      </c>
      <c r="DK212" s="49" t="str">
        <f t="shared" si="163"/>
        <v/>
      </c>
      <c r="DL212" s="49" t="str">
        <f t="shared" si="163"/>
        <v/>
      </c>
      <c r="DM212" s="49" t="str">
        <f t="shared" si="163"/>
        <v/>
      </c>
      <c r="DN212" s="57" t="str">
        <f t="shared" si="164"/>
        <v/>
      </c>
      <c r="DP212" s="49" t="str">
        <f t="shared" si="170"/>
        <v/>
      </c>
      <c r="DQ212" s="49" t="str">
        <f t="shared" si="170"/>
        <v/>
      </c>
      <c r="DR212" s="49" t="str">
        <f t="shared" si="170"/>
        <v/>
      </c>
      <c r="DS212" s="49" t="str">
        <f t="shared" si="170"/>
        <v/>
      </c>
      <c r="DU212" s="49" t="str">
        <f t="shared" si="138"/>
        <v/>
      </c>
      <c r="DV212" s="49" t="str">
        <f t="shared" si="138"/>
        <v/>
      </c>
      <c r="DW212" s="49" t="str">
        <f t="shared" si="138"/>
        <v/>
      </c>
      <c r="DX212" s="49" t="str">
        <f t="shared" si="132"/>
        <v/>
      </c>
      <c r="DY212" s="57" t="str">
        <f t="shared" si="171"/>
        <v/>
      </c>
      <c r="EA212" s="49" t="str">
        <f t="shared" si="172"/>
        <v/>
      </c>
      <c r="EB212" s="49" t="str">
        <f t="shared" si="172"/>
        <v/>
      </c>
      <c r="EC212" s="49" t="str">
        <f t="shared" si="172"/>
        <v/>
      </c>
      <c r="ED212" s="49" t="str">
        <f t="shared" si="172"/>
        <v/>
      </c>
      <c r="EE212" s="49" t="str">
        <f t="shared" si="172"/>
        <v/>
      </c>
      <c r="EG212" s="49" t="str">
        <f t="shared" si="157"/>
        <v/>
      </c>
      <c r="EH212" s="49" t="str">
        <f t="shared" si="157"/>
        <v/>
      </c>
      <c r="EI212" s="49" t="str">
        <f t="shared" si="157"/>
        <v/>
      </c>
      <c r="EJ212" s="49" t="str">
        <f t="shared" si="157"/>
        <v/>
      </c>
      <c r="EK212" s="49" t="str">
        <f t="shared" si="157"/>
        <v/>
      </c>
      <c r="EL212" s="57" t="str">
        <f t="shared" si="173"/>
        <v/>
      </c>
    </row>
    <row r="213" spans="1:142" ht="15" customHeight="1">
      <c r="A213" s="699"/>
      <c r="B213" s="702"/>
      <c r="C213" s="702"/>
      <c r="D213" s="722"/>
      <c r="E213" s="722"/>
      <c r="F213" s="722"/>
      <c r="G213" s="722"/>
      <c r="H213" s="722"/>
      <c r="I213" s="722"/>
      <c r="J213" s="722"/>
      <c r="K213" s="722"/>
      <c r="L213" s="722"/>
      <c r="M213" s="722"/>
      <c r="N213" s="722"/>
      <c r="O213" s="722"/>
      <c r="P213" s="722"/>
      <c r="Q213" s="722"/>
      <c r="R213" s="722"/>
      <c r="S213" s="722"/>
      <c r="T213" s="722"/>
      <c r="U213" s="722"/>
      <c r="V213" s="722"/>
      <c r="W213" s="722"/>
      <c r="X213" s="722"/>
      <c r="Y213" s="722"/>
      <c r="Z213" s="722"/>
      <c r="AA213" s="722"/>
      <c r="AB213" s="722"/>
      <c r="AC213" s="722"/>
      <c r="AD213" s="722"/>
      <c r="AE213" s="722"/>
      <c r="AF213" s="722"/>
      <c r="AG213" s="722"/>
      <c r="AH213" s="722"/>
      <c r="AI213" s="722"/>
      <c r="AJ213" s="722"/>
      <c r="AK213" s="722"/>
      <c r="AL213" s="722"/>
      <c r="AM213" s="722"/>
      <c r="AN213" s="722"/>
      <c r="AO213" s="722"/>
      <c r="AP213" s="215" t="s">
        <v>30</v>
      </c>
      <c r="AQ213" s="290" t="str">
        <f t="shared" si="159"/>
        <v/>
      </c>
      <c r="AR213" s="215" t="str">
        <f t="shared" si="165"/>
        <v/>
      </c>
      <c r="AS213" s="3"/>
      <c r="AT213" s="49" t="str">
        <f t="shared" si="166"/>
        <v/>
      </c>
      <c r="AU213" s="49" t="str">
        <f t="shared" si="166"/>
        <v/>
      </c>
      <c r="AV213" s="49" t="str">
        <f t="shared" si="166"/>
        <v/>
      </c>
      <c r="AW213" s="49" t="str">
        <f t="shared" si="166"/>
        <v/>
      </c>
      <c r="AX213" s="49" t="str">
        <f t="shared" si="166"/>
        <v/>
      </c>
      <c r="AY213" s="49" t="str">
        <f t="shared" si="166"/>
        <v/>
      </c>
      <c r="AZ213" s="49" t="str">
        <f t="shared" si="166"/>
        <v/>
      </c>
      <c r="BA213" s="42"/>
      <c r="BB213" s="49" t="str">
        <f t="shared" ref="BB213:BB244" si="177">IF(AND(ISBLANK($B213),ISBLANK($C213)),"",IF(AND(N(AT$67)&gt;0,AT213="ABS"),"ABS",IF(AND(N(AT$67)&gt;0,LEN(AT213)&gt;0),IF(ROUND(AT213/AT$67*100,0)&gt;=$J$8,"Yes","No"),"")))</f>
        <v/>
      </c>
      <c r="BC213" s="49" t="str">
        <f t="shared" ref="BC213:BC244" si="178">IF(AND(ISBLANK($B213),ISBLANK($C213)),"",IF(AND(N(AU$67)&gt;0,AU213="ABS"),"ABS",IF(AND(N(AU$67)&gt;0,LEN(AU213)&gt;0),IF(ROUND(AU213/AU$67*100,0)&gt;=$J$8,"Yes","No"),"")))</f>
        <v/>
      </c>
      <c r="BD213" s="49" t="str">
        <f t="shared" ref="BD213:BD244" si="179">IF(AND(ISBLANK($B213),ISBLANK($C213)),"",IF(AND(N(AV$67)&gt;0,AV213="ABS"),"ABS",IF(AND(N(AV$67)&gt;0,LEN(AV213)&gt;0),IF(ROUND(AV213/AV$67*100,0)&gt;=$J$8,"Yes","No"),"")))</f>
        <v/>
      </c>
      <c r="BE213" s="49" t="str">
        <f t="shared" si="176"/>
        <v/>
      </c>
      <c r="BF213" s="49" t="str">
        <f t="shared" si="176"/>
        <v/>
      </c>
      <c r="BG213" s="49" t="str">
        <f t="shared" si="176"/>
        <v/>
      </c>
      <c r="BH213" s="49" t="str">
        <f t="shared" si="148"/>
        <v/>
      </c>
      <c r="BI213" s="49" t="str">
        <f t="shared" si="160"/>
        <v/>
      </c>
      <c r="BJ213" s="3"/>
      <c r="BK213" s="49" t="str">
        <f t="shared" si="167"/>
        <v/>
      </c>
      <c r="BL213" s="49" t="str">
        <f t="shared" si="167"/>
        <v/>
      </c>
      <c r="BM213" s="49" t="str">
        <f t="shared" si="167"/>
        <v/>
      </c>
      <c r="BN213" s="49" t="str">
        <f t="shared" si="167"/>
        <v/>
      </c>
      <c r="BO213" s="49" t="str">
        <f t="shared" si="167"/>
        <v/>
      </c>
      <c r="BP213" s="49" t="str">
        <f t="shared" si="167"/>
        <v/>
      </c>
      <c r="BQ213" s="49" t="str">
        <f t="shared" si="167"/>
        <v/>
      </c>
      <c r="BR213" s="49" t="str">
        <f t="shared" si="167"/>
        <v/>
      </c>
      <c r="BS213" s="49" t="str">
        <f t="shared" si="167"/>
        <v/>
      </c>
      <c r="BT213" s="49" t="str">
        <f t="shared" si="167"/>
        <v/>
      </c>
      <c r="BU213" s="49" t="str">
        <f t="shared" si="167"/>
        <v/>
      </c>
      <c r="BV213" s="49" t="str">
        <f t="shared" si="167"/>
        <v/>
      </c>
      <c r="BW213" s="49" t="str">
        <f t="shared" si="167"/>
        <v/>
      </c>
      <c r="BY213" s="49" t="str">
        <f t="shared" si="141"/>
        <v/>
      </c>
      <c r="BZ213" s="49" t="str">
        <f t="shared" si="141"/>
        <v/>
      </c>
      <c r="CA213" s="49" t="str">
        <f t="shared" si="141"/>
        <v/>
      </c>
      <c r="CB213" s="49" t="str">
        <f t="shared" si="141"/>
        <v/>
      </c>
      <c r="CC213" s="49" t="str">
        <f t="shared" si="141"/>
        <v/>
      </c>
      <c r="CD213" s="49" t="str">
        <f t="shared" si="141"/>
        <v/>
      </c>
      <c r="CE213" s="49" t="str">
        <f t="shared" si="141"/>
        <v/>
      </c>
      <c r="CF213" s="49" t="str">
        <f t="shared" si="141"/>
        <v/>
      </c>
      <c r="CG213" s="49" t="str">
        <f t="shared" si="175"/>
        <v/>
      </c>
      <c r="CH213" s="49" t="str">
        <f t="shared" si="150"/>
        <v/>
      </c>
      <c r="CI213" s="49" t="str">
        <f t="shared" si="150"/>
        <v/>
      </c>
      <c r="CJ213" s="49" t="str">
        <f t="shared" si="150"/>
        <v/>
      </c>
      <c r="CK213" s="49" t="str">
        <f t="shared" si="150"/>
        <v/>
      </c>
      <c r="CL213" s="49" t="str">
        <f t="shared" si="161"/>
        <v/>
      </c>
      <c r="CM213" s="3"/>
      <c r="CN213" s="49" t="str">
        <f t="shared" si="168"/>
        <v/>
      </c>
      <c r="CO213" s="49" t="str">
        <f t="shared" si="168"/>
        <v/>
      </c>
      <c r="CP213" s="49" t="str">
        <f t="shared" si="168"/>
        <v/>
      </c>
      <c r="CQ213" s="49" t="str">
        <f t="shared" si="168"/>
        <v/>
      </c>
      <c r="CR213" s="49" t="str">
        <f t="shared" si="168"/>
        <v/>
      </c>
      <c r="CS213" s="49" t="str">
        <f t="shared" si="168"/>
        <v/>
      </c>
      <c r="CT213" s="49" t="str">
        <f t="shared" si="168"/>
        <v/>
      </c>
      <c r="CU213" s="49" t="str">
        <f t="shared" si="168"/>
        <v/>
      </c>
      <c r="CW213" s="49" t="str">
        <f t="shared" si="174"/>
        <v/>
      </c>
      <c r="CX213" s="49" t="str">
        <f t="shared" si="174"/>
        <v/>
      </c>
      <c r="CY213" s="49" t="str">
        <f t="shared" si="174"/>
        <v/>
      </c>
      <c r="CZ213" s="49" t="str">
        <f t="shared" si="174"/>
        <v/>
      </c>
      <c r="DA213" s="49" t="str">
        <f t="shared" si="174"/>
        <v/>
      </c>
      <c r="DB213" s="49" t="str">
        <f t="shared" si="158"/>
        <v/>
      </c>
      <c r="DC213" s="49" t="str">
        <f t="shared" si="158"/>
        <v/>
      </c>
      <c r="DD213" s="49" t="str">
        <f t="shared" si="158"/>
        <v/>
      </c>
      <c r="DE213" s="52" t="str">
        <f t="shared" si="162"/>
        <v/>
      </c>
      <c r="DG213" s="49" t="str">
        <f t="shared" si="169"/>
        <v/>
      </c>
      <c r="DH213" s="49" t="str">
        <f t="shared" si="169"/>
        <v/>
      </c>
      <c r="DI213" s="49" t="str">
        <f t="shared" si="169"/>
        <v/>
      </c>
      <c r="DK213" s="49" t="str">
        <f t="shared" si="163"/>
        <v/>
      </c>
      <c r="DL213" s="49" t="str">
        <f t="shared" si="163"/>
        <v/>
      </c>
      <c r="DM213" s="49" t="str">
        <f t="shared" si="163"/>
        <v/>
      </c>
      <c r="DN213" s="57" t="str">
        <f t="shared" si="164"/>
        <v/>
      </c>
      <c r="DP213" s="49" t="str">
        <f t="shared" si="170"/>
        <v/>
      </c>
      <c r="DQ213" s="49" t="str">
        <f t="shared" si="170"/>
        <v/>
      </c>
      <c r="DR213" s="49" t="str">
        <f t="shared" si="170"/>
        <v/>
      </c>
      <c r="DS213" s="49" t="str">
        <f t="shared" si="170"/>
        <v/>
      </c>
      <c r="DU213" s="49" t="str">
        <f t="shared" si="138"/>
        <v/>
      </c>
      <c r="DV213" s="49" t="str">
        <f t="shared" si="138"/>
        <v/>
      </c>
      <c r="DW213" s="49" t="str">
        <f t="shared" si="138"/>
        <v/>
      </c>
      <c r="DX213" s="49" t="str">
        <f t="shared" si="138"/>
        <v/>
      </c>
      <c r="DY213" s="57" t="str">
        <f t="shared" si="171"/>
        <v/>
      </c>
      <c r="EA213" s="49" t="str">
        <f t="shared" si="172"/>
        <v/>
      </c>
      <c r="EB213" s="49" t="str">
        <f t="shared" si="172"/>
        <v/>
      </c>
      <c r="EC213" s="49" t="str">
        <f t="shared" si="172"/>
        <v/>
      </c>
      <c r="ED213" s="49" t="str">
        <f t="shared" si="172"/>
        <v/>
      </c>
      <c r="EE213" s="49" t="str">
        <f t="shared" si="172"/>
        <v/>
      </c>
      <c r="EG213" s="49" t="str">
        <f t="shared" si="157"/>
        <v/>
      </c>
      <c r="EH213" s="49" t="str">
        <f t="shared" si="157"/>
        <v/>
      </c>
      <c r="EI213" s="49" t="str">
        <f t="shared" si="157"/>
        <v/>
      </c>
      <c r="EJ213" s="49" t="str">
        <f t="shared" si="157"/>
        <v/>
      </c>
      <c r="EK213" s="49" t="str">
        <f t="shared" si="157"/>
        <v/>
      </c>
      <c r="EL213" s="57" t="str">
        <f t="shared" si="173"/>
        <v/>
      </c>
    </row>
    <row r="214" spans="1:142" ht="15" customHeight="1">
      <c r="A214" s="699"/>
      <c r="B214" s="702"/>
      <c r="C214" s="702"/>
      <c r="D214" s="722"/>
      <c r="E214" s="722"/>
      <c r="F214" s="722"/>
      <c r="G214" s="722"/>
      <c r="H214" s="722"/>
      <c r="I214" s="722"/>
      <c r="J214" s="722"/>
      <c r="K214" s="722"/>
      <c r="L214" s="722"/>
      <c r="M214" s="722"/>
      <c r="N214" s="722"/>
      <c r="O214" s="722"/>
      <c r="P214" s="722"/>
      <c r="Q214" s="722"/>
      <c r="R214" s="722"/>
      <c r="S214" s="722"/>
      <c r="T214" s="722"/>
      <c r="U214" s="722"/>
      <c r="V214" s="722"/>
      <c r="W214" s="722"/>
      <c r="X214" s="722"/>
      <c r="Y214" s="722"/>
      <c r="Z214" s="722"/>
      <c r="AA214" s="722"/>
      <c r="AB214" s="722"/>
      <c r="AC214" s="722"/>
      <c r="AD214" s="722"/>
      <c r="AE214" s="722"/>
      <c r="AF214" s="722"/>
      <c r="AG214" s="722"/>
      <c r="AH214" s="722"/>
      <c r="AI214" s="722"/>
      <c r="AJ214" s="722"/>
      <c r="AK214" s="722"/>
      <c r="AL214" s="722"/>
      <c r="AM214" s="722"/>
      <c r="AN214" s="722"/>
      <c r="AO214" s="722"/>
      <c r="AP214" s="215" t="s">
        <v>30</v>
      </c>
      <c r="AQ214" s="290" t="str">
        <f t="shared" si="159"/>
        <v/>
      </c>
      <c r="AR214" s="215" t="str">
        <f t="shared" si="165"/>
        <v/>
      </c>
      <c r="AS214" s="3"/>
      <c r="AT214" s="49" t="str">
        <f t="shared" ref="AT214:AZ229" si="180">IF(OR(ISBLANK($B214),N(AT$67)=0,N($AP$66)=0),"",IF(OR(COUNTIFS($D214:$AO214,"ABS",$D478:$AO478,AT$68)=AS$332,COUNTIFS($D214:$AO214,"ABS",$D478:$AO478,AT$68)=AS$332,COUNTIFS($D214:$AO214,"ABS",$D478:$AO478,AT$68)=AS$332,COUNTIFS($D214:$AO214,"ABS",$D478:$AO478,AT$68)=AS$332),"ABS",ROUND(MMULT($D478:$AO478,AS$333:AS$370),2)))</f>
        <v/>
      </c>
      <c r="AU214" s="49" t="str">
        <f t="shared" si="180"/>
        <v/>
      </c>
      <c r="AV214" s="49" t="str">
        <f t="shared" si="180"/>
        <v/>
      </c>
      <c r="AW214" s="49" t="str">
        <f t="shared" si="180"/>
        <v/>
      </c>
      <c r="AX214" s="49" t="str">
        <f t="shared" si="180"/>
        <v/>
      </c>
      <c r="AY214" s="49" t="str">
        <f t="shared" si="180"/>
        <v/>
      </c>
      <c r="AZ214" s="49" t="str">
        <f t="shared" si="180"/>
        <v/>
      </c>
      <c r="BA214" s="42"/>
      <c r="BB214" s="49" t="str">
        <f t="shared" si="177"/>
        <v/>
      </c>
      <c r="BC214" s="49" t="str">
        <f t="shared" si="178"/>
        <v/>
      </c>
      <c r="BD214" s="49" t="str">
        <f t="shared" si="179"/>
        <v/>
      </c>
      <c r="BE214" s="49" t="str">
        <f t="shared" si="176"/>
        <v/>
      </c>
      <c r="BF214" s="49" t="str">
        <f t="shared" si="176"/>
        <v/>
      </c>
      <c r="BG214" s="49" t="str">
        <f t="shared" si="176"/>
        <v/>
      </c>
      <c r="BH214" s="49" t="str">
        <f t="shared" si="148"/>
        <v/>
      </c>
      <c r="BI214" s="49" t="str">
        <f t="shared" si="160"/>
        <v/>
      </c>
      <c r="BJ214" s="3"/>
      <c r="BK214" s="49" t="str">
        <f t="shared" ref="BK214:BW229" si="181">IF(OR(ISBLANK($B214),N(BK$67)=0,N($AP$66)=0),"",IF(OR(COUNTIFS($D214:$AO214,"ABS",$D478:$AO478,BK$68)=AZ$332,COUNTIFS($D214:$AO214,"ABS",$D478:$AO478,BK$68)=AZ$332,COUNTIFS($D214:$AO214,"ABS",$D478:$AO478,BK$68)=AZ$332,COUNTIFS($D214:$AO214,"ABS",$D478:$AO478,BK$68)=AZ$332),"ABS",ROUND(MMULT($D478:$AO478,AZ$333:AZ$370),2)))</f>
        <v/>
      </c>
      <c r="BL214" s="49" t="str">
        <f t="shared" si="181"/>
        <v/>
      </c>
      <c r="BM214" s="49" t="str">
        <f t="shared" si="181"/>
        <v/>
      </c>
      <c r="BN214" s="49" t="str">
        <f t="shared" si="181"/>
        <v/>
      </c>
      <c r="BO214" s="49" t="str">
        <f t="shared" si="181"/>
        <v/>
      </c>
      <c r="BP214" s="49" t="str">
        <f t="shared" si="181"/>
        <v/>
      </c>
      <c r="BQ214" s="49" t="str">
        <f t="shared" si="181"/>
        <v/>
      </c>
      <c r="BR214" s="49" t="str">
        <f t="shared" si="181"/>
        <v/>
      </c>
      <c r="BS214" s="49" t="str">
        <f t="shared" si="181"/>
        <v/>
      </c>
      <c r="BT214" s="49" t="str">
        <f t="shared" si="181"/>
        <v/>
      </c>
      <c r="BU214" s="49" t="str">
        <f t="shared" si="181"/>
        <v/>
      </c>
      <c r="BV214" s="49" t="str">
        <f t="shared" si="181"/>
        <v/>
      </c>
      <c r="BW214" s="49" t="str">
        <f t="shared" si="181"/>
        <v/>
      </c>
      <c r="BY214" s="49" t="str">
        <f t="shared" si="141"/>
        <v/>
      </c>
      <c r="BZ214" s="49" t="str">
        <f t="shared" si="141"/>
        <v/>
      </c>
      <c r="CA214" s="49" t="str">
        <f t="shared" si="141"/>
        <v/>
      </c>
      <c r="CB214" s="49" t="str">
        <f t="shared" si="141"/>
        <v/>
      </c>
      <c r="CC214" s="49" t="str">
        <f t="shared" si="141"/>
        <v/>
      </c>
      <c r="CD214" s="49" t="str">
        <f t="shared" si="141"/>
        <v/>
      </c>
      <c r="CE214" s="49" t="str">
        <f t="shared" si="141"/>
        <v/>
      </c>
      <c r="CF214" s="49" t="str">
        <f t="shared" si="141"/>
        <v/>
      </c>
      <c r="CG214" s="49" t="str">
        <f t="shared" si="175"/>
        <v/>
      </c>
      <c r="CH214" s="49" t="str">
        <f t="shared" si="150"/>
        <v/>
      </c>
      <c r="CI214" s="49" t="str">
        <f t="shared" si="150"/>
        <v/>
      </c>
      <c r="CJ214" s="49" t="str">
        <f t="shared" si="150"/>
        <v/>
      </c>
      <c r="CK214" s="49" t="str">
        <f t="shared" si="150"/>
        <v/>
      </c>
      <c r="CL214" s="49" t="str">
        <f t="shared" si="161"/>
        <v/>
      </c>
      <c r="CM214" s="3"/>
      <c r="CN214" s="49" t="str">
        <f t="shared" ref="CN214:CU229" si="182">IF(OR(ISBLANK($B214),N(CN$67)=0,N($AP$66)=0),"",IF(OR(COUNTIFS($D214:$AO214,"ABS",$D478:$AO478,CN$68)=BL$332,COUNTIFS($D214:$AO214,"ABS",$D478:$AO478,CN$68)=BL$332,COUNTIFS($D214:$AO214,"ABS",$D478:$AO478,CN$68)=BL$332,COUNTIFS($D214:$AO214,"ABS",$D478:$AO478,CN$68)=BL$332),"ABS",ROUND(MMULT($D478:$AO478,BL$333:BL$370),2)))</f>
        <v/>
      </c>
      <c r="CO214" s="49" t="str">
        <f t="shared" si="182"/>
        <v/>
      </c>
      <c r="CP214" s="49" t="str">
        <f t="shared" si="182"/>
        <v/>
      </c>
      <c r="CQ214" s="49" t="str">
        <f t="shared" si="182"/>
        <v/>
      </c>
      <c r="CR214" s="49" t="str">
        <f t="shared" si="182"/>
        <v/>
      </c>
      <c r="CS214" s="49" t="str">
        <f t="shared" si="182"/>
        <v/>
      </c>
      <c r="CT214" s="49" t="str">
        <f t="shared" si="182"/>
        <v/>
      </c>
      <c r="CU214" s="49" t="str">
        <f t="shared" si="182"/>
        <v/>
      </c>
      <c r="CW214" s="49" t="str">
        <f t="shared" si="174"/>
        <v/>
      </c>
      <c r="CX214" s="49" t="str">
        <f t="shared" si="174"/>
        <v/>
      </c>
      <c r="CY214" s="49" t="str">
        <f t="shared" si="174"/>
        <v/>
      </c>
      <c r="CZ214" s="49" t="str">
        <f t="shared" si="174"/>
        <v/>
      </c>
      <c r="DA214" s="49" t="str">
        <f t="shared" si="174"/>
        <v/>
      </c>
      <c r="DB214" s="49" t="str">
        <f t="shared" si="158"/>
        <v/>
      </c>
      <c r="DC214" s="49" t="str">
        <f t="shared" si="158"/>
        <v/>
      </c>
      <c r="DD214" s="49" t="str">
        <f t="shared" si="158"/>
        <v/>
      </c>
      <c r="DE214" s="52" t="str">
        <f t="shared" si="162"/>
        <v/>
      </c>
      <c r="DG214" s="49" t="str">
        <f t="shared" ref="DG214:DI229" si="183">IF(OR(ISBLANK($B214),N(DG$67)=0,N($AP$66)=0),"",IF(OR(COUNTIFS($D214:$AO214,"ABS",$D478:$AO478,DG$68)=BT$332,COUNTIFS($D214:$AO214,"ABS",$D478:$AO478,DG$68)=BT$332,COUNTIFS($D214:$AO214,"ABS",$D478:$AO478,DG$68)=BT$332,COUNTIFS($D214:$AO214,"ABS",$D478:$AO478,DG$68)=BT$332),"ABS",ROUND(MMULT($D478:$AO478,BT$333:BT$370),2)))</f>
        <v/>
      </c>
      <c r="DH214" s="49" t="str">
        <f t="shared" si="183"/>
        <v/>
      </c>
      <c r="DI214" s="49" t="str">
        <f t="shared" si="183"/>
        <v/>
      </c>
      <c r="DK214" s="49" t="str">
        <f t="shared" si="163"/>
        <v/>
      </c>
      <c r="DL214" s="49" t="str">
        <f t="shared" si="163"/>
        <v/>
      </c>
      <c r="DM214" s="49" t="str">
        <f t="shared" si="163"/>
        <v/>
      </c>
      <c r="DN214" s="57" t="str">
        <f t="shared" si="164"/>
        <v/>
      </c>
      <c r="DP214" s="49" t="str">
        <f t="shared" ref="DP214:DS229" si="184">IF(OR(ISBLANK($B214),N(DP$67)=0,N($AP$66)=0),"",IF(OR(COUNTIFS($D214:$AO214,"ABS",$D478:$AO478,DP$68)=BW$332,COUNTIFS($D214:$AO214,"ABS",$D478:$AO478,DP$68)=BW$332,COUNTIFS($D214:$AO214,"ABS",$D478:$AO478,DP$68)=BW$332,COUNTIFS($D214:$AO214,"ABS",$D478:$AO478,DP$68)=BW$332),"ABS",ROUND(MMULT($D478:$AO478,BW$333:BW$370),2)))</f>
        <v/>
      </c>
      <c r="DQ214" s="49" t="str">
        <f t="shared" si="184"/>
        <v/>
      </c>
      <c r="DR214" s="49" t="str">
        <f t="shared" si="184"/>
        <v/>
      </c>
      <c r="DS214" s="49" t="str">
        <f t="shared" si="184"/>
        <v/>
      </c>
      <c r="DU214" s="49" t="str">
        <f t="shared" ref="DU214:DX277" si="185">IF(AND(ISBLANK($B214),ISBLANK($C214)),"",IF(AND(N(DP$67)&gt;0,DP214="ABS"),"ABS",IF(AND(N(DP$67)&gt;0,LEN(DP214)&gt;0),IF(ROUND(DP214/DP$67*100,0)&gt;=$J$8,"Yes","No"),"")))</f>
        <v/>
      </c>
      <c r="DV214" s="49" t="str">
        <f t="shared" si="185"/>
        <v/>
      </c>
      <c r="DW214" s="49" t="str">
        <f t="shared" si="185"/>
        <v/>
      </c>
      <c r="DX214" s="49" t="str">
        <f t="shared" si="185"/>
        <v/>
      </c>
      <c r="DY214" s="57" t="str">
        <f t="shared" si="171"/>
        <v/>
      </c>
      <c r="EA214" s="49" t="str">
        <f t="shared" ref="EA214:EE229" si="186">IF(OR(ISBLANK($B214),N(EA$67)=0,N($AP$66)=0),"",IF(OR(COUNTIFS($D214:$AO214,"ABS",$D478:$AO478,EA$68)=CA$332,COUNTIFS($D214:$AO214,"ABS",$D478:$AO478,EA$68)=CA$332,COUNTIFS($D214:$AO214,"ABS",$D478:$AO478,EA$68)=CA$332,COUNTIFS($D214:$AO214,"ABS",$D478:$AO478,EA$68)=CA$332),"ABS",ROUND(MMULT($D478:$AO478,CA$333:CA$370),2)))</f>
        <v/>
      </c>
      <c r="EB214" s="49" t="str">
        <f t="shared" si="186"/>
        <v/>
      </c>
      <c r="EC214" s="49" t="str">
        <f t="shared" si="186"/>
        <v/>
      </c>
      <c r="ED214" s="49" t="str">
        <f t="shared" si="186"/>
        <v/>
      </c>
      <c r="EE214" s="49" t="str">
        <f t="shared" si="186"/>
        <v/>
      </c>
      <c r="EG214" s="49" t="str">
        <f t="shared" si="157"/>
        <v/>
      </c>
      <c r="EH214" s="49" t="str">
        <f t="shared" si="157"/>
        <v/>
      </c>
      <c r="EI214" s="49" t="str">
        <f t="shared" si="157"/>
        <v/>
      </c>
      <c r="EJ214" s="49" t="str">
        <f t="shared" si="157"/>
        <v/>
      </c>
      <c r="EK214" s="49" t="str">
        <f t="shared" si="157"/>
        <v/>
      </c>
      <c r="EL214" s="57" t="str">
        <f t="shared" si="173"/>
        <v/>
      </c>
    </row>
    <row r="215" spans="1:142" ht="15" customHeight="1">
      <c r="A215" s="699"/>
      <c r="B215" s="702"/>
      <c r="C215" s="702"/>
      <c r="D215" s="722"/>
      <c r="E215" s="722"/>
      <c r="F215" s="722"/>
      <c r="G215" s="722"/>
      <c r="H215" s="722"/>
      <c r="I215" s="722"/>
      <c r="J215" s="722"/>
      <c r="K215" s="722"/>
      <c r="L215" s="722"/>
      <c r="M215" s="722"/>
      <c r="N215" s="722"/>
      <c r="O215" s="722"/>
      <c r="P215" s="722"/>
      <c r="Q215" s="722"/>
      <c r="R215" s="722"/>
      <c r="S215" s="722"/>
      <c r="T215" s="722"/>
      <c r="U215" s="722"/>
      <c r="V215" s="722"/>
      <c r="W215" s="722"/>
      <c r="X215" s="722"/>
      <c r="Y215" s="722"/>
      <c r="Z215" s="722"/>
      <c r="AA215" s="722"/>
      <c r="AB215" s="722"/>
      <c r="AC215" s="722"/>
      <c r="AD215" s="722"/>
      <c r="AE215" s="722"/>
      <c r="AF215" s="722"/>
      <c r="AG215" s="722"/>
      <c r="AH215" s="722"/>
      <c r="AI215" s="722"/>
      <c r="AJ215" s="722"/>
      <c r="AK215" s="722"/>
      <c r="AL215" s="722"/>
      <c r="AM215" s="722"/>
      <c r="AN215" s="722"/>
      <c r="AO215" s="722"/>
      <c r="AP215" s="215" t="s">
        <v>30</v>
      </c>
      <c r="AQ215" s="290" t="str">
        <f t="shared" si="159"/>
        <v/>
      </c>
      <c r="AR215" s="215" t="str">
        <f t="shared" si="165"/>
        <v/>
      </c>
      <c r="AS215" s="3"/>
      <c r="AT215" s="49" t="str">
        <f t="shared" si="180"/>
        <v/>
      </c>
      <c r="AU215" s="49" t="str">
        <f t="shared" si="180"/>
        <v/>
      </c>
      <c r="AV215" s="49" t="str">
        <f t="shared" si="180"/>
        <v/>
      </c>
      <c r="AW215" s="49" t="str">
        <f t="shared" si="180"/>
        <v/>
      </c>
      <c r="AX215" s="49" t="str">
        <f t="shared" si="180"/>
        <v/>
      </c>
      <c r="AY215" s="49" t="str">
        <f t="shared" si="180"/>
        <v/>
      </c>
      <c r="AZ215" s="49" t="str">
        <f t="shared" si="180"/>
        <v/>
      </c>
      <c r="BA215" s="42"/>
      <c r="BB215" s="49" t="str">
        <f t="shared" si="177"/>
        <v/>
      </c>
      <c r="BC215" s="49" t="str">
        <f t="shared" si="178"/>
        <v/>
      </c>
      <c r="BD215" s="49" t="str">
        <f t="shared" si="179"/>
        <v/>
      </c>
      <c r="BE215" s="49" t="str">
        <f t="shared" si="176"/>
        <v/>
      </c>
      <c r="BF215" s="49" t="str">
        <f t="shared" si="176"/>
        <v/>
      </c>
      <c r="BG215" s="49" t="str">
        <f t="shared" si="176"/>
        <v/>
      </c>
      <c r="BH215" s="49" t="str">
        <f t="shared" si="148"/>
        <v/>
      </c>
      <c r="BI215" s="49" t="str">
        <f t="shared" si="160"/>
        <v/>
      </c>
      <c r="BJ215" s="3"/>
      <c r="BK215" s="49" t="str">
        <f t="shared" si="181"/>
        <v/>
      </c>
      <c r="BL215" s="49" t="str">
        <f t="shared" si="181"/>
        <v/>
      </c>
      <c r="BM215" s="49" t="str">
        <f t="shared" si="181"/>
        <v/>
      </c>
      <c r="BN215" s="49" t="str">
        <f t="shared" si="181"/>
        <v/>
      </c>
      <c r="BO215" s="49" t="str">
        <f t="shared" si="181"/>
        <v/>
      </c>
      <c r="BP215" s="49" t="str">
        <f t="shared" si="181"/>
        <v/>
      </c>
      <c r="BQ215" s="49" t="str">
        <f t="shared" si="181"/>
        <v/>
      </c>
      <c r="BR215" s="49" t="str">
        <f t="shared" si="181"/>
        <v/>
      </c>
      <c r="BS215" s="49" t="str">
        <f t="shared" si="181"/>
        <v/>
      </c>
      <c r="BT215" s="49" t="str">
        <f t="shared" si="181"/>
        <v/>
      </c>
      <c r="BU215" s="49" t="str">
        <f t="shared" si="181"/>
        <v/>
      </c>
      <c r="BV215" s="49" t="str">
        <f t="shared" si="181"/>
        <v/>
      </c>
      <c r="BW215" s="49" t="str">
        <f t="shared" si="181"/>
        <v/>
      </c>
      <c r="BY215" s="49" t="str">
        <f t="shared" si="141"/>
        <v/>
      </c>
      <c r="BZ215" s="49" t="str">
        <f t="shared" si="141"/>
        <v/>
      </c>
      <c r="CA215" s="49" t="str">
        <f t="shared" si="141"/>
        <v/>
      </c>
      <c r="CB215" s="49" t="str">
        <f t="shared" si="141"/>
        <v/>
      </c>
      <c r="CC215" s="49" t="str">
        <f t="shared" si="141"/>
        <v/>
      </c>
      <c r="CD215" s="49" t="str">
        <f t="shared" si="141"/>
        <v/>
      </c>
      <c r="CE215" s="49" t="str">
        <f t="shared" si="141"/>
        <v/>
      </c>
      <c r="CF215" s="49" t="str">
        <f t="shared" si="141"/>
        <v/>
      </c>
      <c r="CG215" s="49" t="str">
        <f t="shared" si="175"/>
        <v/>
      </c>
      <c r="CH215" s="49" t="str">
        <f t="shared" si="150"/>
        <v/>
      </c>
      <c r="CI215" s="49" t="str">
        <f t="shared" si="150"/>
        <v/>
      </c>
      <c r="CJ215" s="49" t="str">
        <f t="shared" si="150"/>
        <v/>
      </c>
      <c r="CK215" s="49" t="str">
        <f t="shared" si="150"/>
        <v/>
      </c>
      <c r="CL215" s="49" t="str">
        <f t="shared" si="161"/>
        <v/>
      </c>
      <c r="CM215" s="3"/>
      <c r="CN215" s="49" t="str">
        <f t="shared" si="182"/>
        <v/>
      </c>
      <c r="CO215" s="49" t="str">
        <f t="shared" si="182"/>
        <v/>
      </c>
      <c r="CP215" s="49" t="str">
        <f t="shared" si="182"/>
        <v/>
      </c>
      <c r="CQ215" s="49" t="str">
        <f t="shared" si="182"/>
        <v/>
      </c>
      <c r="CR215" s="49" t="str">
        <f t="shared" si="182"/>
        <v/>
      </c>
      <c r="CS215" s="49" t="str">
        <f t="shared" si="182"/>
        <v/>
      </c>
      <c r="CT215" s="49" t="str">
        <f t="shared" si="182"/>
        <v/>
      </c>
      <c r="CU215" s="49" t="str">
        <f t="shared" si="182"/>
        <v/>
      </c>
      <c r="CW215" s="49" t="str">
        <f t="shared" si="174"/>
        <v/>
      </c>
      <c r="CX215" s="49" t="str">
        <f t="shared" si="174"/>
        <v/>
      </c>
      <c r="CY215" s="49" t="str">
        <f t="shared" si="174"/>
        <v/>
      </c>
      <c r="CZ215" s="49" t="str">
        <f t="shared" si="174"/>
        <v/>
      </c>
      <c r="DA215" s="49" t="str">
        <f t="shared" si="174"/>
        <v/>
      </c>
      <c r="DB215" s="49" t="str">
        <f t="shared" si="158"/>
        <v/>
      </c>
      <c r="DC215" s="49" t="str">
        <f t="shared" si="158"/>
        <v/>
      </c>
      <c r="DD215" s="49" t="str">
        <f t="shared" si="158"/>
        <v/>
      </c>
      <c r="DE215" s="52" t="str">
        <f t="shared" si="162"/>
        <v/>
      </c>
      <c r="DG215" s="49" t="str">
        <f t="shared" si="183"/>
        <v/>
      </c>
      <c r="DH215" s="49" t="str">
        <f t="shared" si="183"/>
        <v/>
      </c>
      <c r="DI215" s="49" t="str">
        <f t="shared" si="183"/>
        <v/>
      </c>
      <c r="DK215" s="49" t="str">
        <f t="shared" si="163"/>
        <v/>
      </c>
      <c r="DL215" s="49" t="str">
        <f t="shared" si="163"/>
        <v/>
      </c>
      <c r="DM215" s="49" t="str">
        <f t="shared" si="163"/>
        <v/>
      </c>
      <c r="DN215" s="57" t="str">
        <f t="shared" si="164"/>
        <v/>
      </c>
      <c r="DP215" s="49" t="str">
        <f t="shared" si="184"/>
        <v/>
      </c>
      <c r="DQ215" s="49" t="str">
        <f t="shared" si="184"/>
        <v/>
      </c>
      <c r="DR215" s="49" t="str">
        <f t="shared" si="184"/>
        <v/>
      </c>
      <c r="DS215" s="49" t="str">
        <f t="shared" si="184"/>
        <v/>
      </c>
      <c r="DU215" s="49" t="str">
        <f t="shared" si="185"/>
        <v/>
      </c>
      <c r="DV215" s="49" t="str">
        <f t="shared" si="185"/>
        <v/>
      </c>
      <c r="DW215" s="49" t="str">
        <f t="shared" si="185"/>
        <v/>
      </c>
      <c r="DX215" s="49" t="str">
        <f t="shared" si="185"/>
        <v/>
      </c>
      <c r="DY215" s="57" t="str">
        <f t="shared" si="171"/>
        <v/>
      </c>
      <c r="EA215" s="49" t="str">
        <f t="shared" si="186"/>
        <v/>
      </c>
      <c r="EB215" s="49" t="str">
        <f t="shared" si="186"/>
        <v/>
      </c>
      <c r="EC215" s="49" t="str">
        <f t="shared" si="186"/>
        <v/>
      </c>
      <c r="ED215" s="49" t="str">
        <f t="shared" si="186"/>
        <v/>
      </c>
      <c r="EE215" s="49" t="str">
        <f t="shared" si="186"/>
        <v/>
      </c>
      <c r="EG215" s="49" t="str">
        <f t="shared" si="157"/>
        <v/>
      </c>
      <c r="EH215" s="49" t="str">
        <f t="shared" si="157"/>
        <v/>
      </c>
      <c r="EI215" s="49" t="str">
        <f t="shared" si="157"/>
        <v/>
      </c>
      <c r="EJ215" s="49" t="str">
        <f t="shared" si="157"/>
        <v/>
      </c>
      <c r="EK215" s="49" t="str">
        <f t="shared" si="157"/>
        <v/>
      </c>
      <c r="EL215" s="57" t="str">
        <f t="shared" si="173"/>
        <v/>
      </c>
    </row>
    <row r="216" spans="1:142" ht="15" customHeight="1">
      <c r="A216" s="699"/>
      <c r="B216" s="702"/>
      <c r="C216" s="702"/>
      <c r="D216" s="722"/>
      <c r="E216" s="722"/>
      <c r="F216" s="722"/>
      <c r="G216" s="722"/>
      <c r="H216" s="722"/>
      <c r="I216" s="722"/>
      <c r="J216" s="722"/>
      <c r="K216" s="722"/>
      <c r="L216" s="722"/>
      <c r="M216" s="722"/>
      <c r="N216" s="722"/>
      <c r="O216" s="722"/>
      <c r="P216" s="722"/>
      <c r="Q216" s="722"/>
      <c r="R216" s="722"/>
      <c r="S216" s="722"/>
      <c r="T216" s="722"/>
      <c r="U216" s="722"/>
      <c r="V216" s="722"/>
      <c r="W216" s="722"/>
      <c r="X216" s="722"/>
      <c r="Y216" s="722"/>
      <c r="Z216" s="722"/>
      <c r="AA216" s="722"/>
      <c r="AB216" s="722"/>
      <c r="AC216" s="722"/>
      <c r="AD216" s="722"/>
      <c r="AE216" s="722"/>
      <c r="AF216" s="722"/>
      <c r="AG216" s="722"/>
      <c r="AH216" s="722"/>
      <c r="AI216" s="722"/>
      <c r="AJ216" s="722"/>
      <c r="AK216" s="722"/>
      <c r="AL216" s="722"/>
      <c r="AM216" s="722"/>
      <c r="AN216" s="722"/>
      <c r="AO216" s="722"/>
      <c r="AP216" s="215" t="s">
        <v>30</v>
      </c>
      <c r="AQ216" s="290" t="str">
        <f t="shared" si="159"/>
        <v/>
      </c>
      <c r="AR216" s="215" t="str">
        <f t="shared" si="165"/>
        <v/>
      </c>
      <c r="AS216" s="3"/>
      <c r="AT216" s="49" t="str">
        <f t="shared" si="180"/>
        <v/>
      </c>
      <c r="AU216" s="49" t="str">
        <f t="shared" si="180"/>
        <v/>
      </c>
      <c r="AV216" s="49" t="str">
        <f t="shared" si="180"/>
        <v/>
      </c>
      <c r="AW216" s="49" t="str">
        <f t="shared" si="180"/>
        <v/>
      </c>
      <c r="AX216" s="49" t="str">
        <f t="shared" si="180"/>
        <v/>
      </c>
      <c r="AY216" s="49" t="str">
        <f t="shared" si="180"/>
        <v/>
      </c>
      <c r="AZ216" s="49" t="str">
        <f t="shared" si="180"/>
        <v/>
      </c>
      <c r="BA216" s="42"/>
      <c r="BB216" s="49" t="str">
        <f t="shared" si="177"/>
        <v/>
      </c>
      <c r="BC216" s="49" t="str">
        <f t="shared" si="178"/>
        <v/>
      </c>
      <c r="BD216" s="49" t="str">
        <f t="shared" si="179"/>
        <v/>
      </c>
      <c r="BE216" s="49" t="str">
        <f t="shared" si="176"/>
        <v/>
      </c>
      <c r="BF216" s="49" t="str">
        <f t="shared" si="176"/>
        <v/>
      </c>
      <c r="BG216" s="49" t="str">
        <f t="shared" si="176"/>
        <v/>
      </c>
      <c r="BH216" s="49" t="str">
        <f t="shared" si="148"/>
        <v/>
      </c>
      <c r="BI216" s="49" t="str">
        <f t="shared" si="160"/>
        <v/>
      </c>
      <c r="BJ216" s="3"/>
      <c r="BK216" s="49" t="str">
        <f t="shared" si="181"/>
        <v/>
      </c>
      <c r="BL216" s="49" t="str">
        <f t="shared" si="181"/>
        <v/>
      </c>
      <c r="BM216" s="49" t="str">
        <f t="shared" si="181"/>
        <v/>
      </c>
      <c r="BN216" s="49" t="str">
        <f t="shared" si="181"/>
        <v/>
      </c>
      <c r="BO216" s="49" t="str">
        <f t="shared" si="181"/>
        <v/>
      </c>
      <c r="BP216" s="49" t="str">
        <f t="shared" si="181"/>
        <v/>
      </c>
      <c r="BQ216" s="49" t="str">
        <f t="shared" si="181"/>
        <v/>
      </c>
      <c r="BR216" s="49" t="str">
        <f t="shared" si="181"/>
        <v/>
      </c>
      <c r="BS216" s="49" t="str">
        <f t="shared" si="181"/>
        <v/>
      </c>
      <c r="BT216" s="49" t="str">
        <f t="shared" si="181"/>
        <v/>
      </c>
      <c r="BU216" s="49" t="str">
        <f t="shared" si="181"/>
        <v/>
      </c>
      <c r="BV216" s="49" t="str">
        <f t="shared" si="181"/>
        <v/>
      </c>
      <c r="BW216" s="49" t="str">
        <f t="shared" si="181"/>
        <v/>
      </c>
      <c r="BY216" s="49" t="str">
        <f t="shared" si="141"/>
        <v/>
      </c>
      <c r="BZ216" s="49" t="str">
        <f t="shared" si="141"/>
        <v/>
      </c>
      <c r="CA216" s="49" t="str">
        <f t="shared" si="141"/>
        <v/>
      </c>
      <c r="CB216" s="49" t="str">
        <f t="shared" si="141"/>
        <v/>
      </c>
      <c r="CC216" s="49" t="str">
        <f t="shared" si="141"/>
        <v/>
      </c>
      <c r="CD216" s="49" t="str">
        <f t="shared" si="141"/>
        <v/>
      </c>
      <c r="CE216" s="49" t="str">
        <f t="shared" si="141"/>
        <v/>
      </c>
      <c r="CF216" s="49" t="str">
        <f t="shared" si="141"/>
        <v/>
      </c>
      <c r="CG216" s="49" t="str">
        <f t="shared" si="175"/>
        <v/>
      </c>
      <c r="CH216" s="49" t="str">
        <f t="shared" si="150"/>
        <v/>
      </c>
      <c r="CI216" s="49" t="str">
        <f t="shared" si="150"/>
        <v/>
      </c>
      <c r="CJ216" s="49" t="str">
        <f t="shared" si="150"/>
        <v/>
      </c>
      <c r="CK216" s="49" t="str">
        <f t="shared" si="150"/>
        <v/>
      </c>
      <c r="CL216" s="49" t="str">
        <f t="shared" si="161"/>
        <v/>
      </c>
      <c r="CM216" s="3"/>
      <c r="CN216" s="49" t="str">
        <f t="shared" si="182"/>
        <v/>
      </c>
      <c r="CO216" s="49" t="str">
        <f t="shared" si="182"/>
        <v/>
      </c>
      <c r="CP216" s="49" t="str">
        <f t="shared" si="182"/>
        <v/>
      </c>
      <c r="CQ216" s="49" t="str">
        <f t="shared" si="182"/>
        <v/>
      </c>
      <c r="CR216" s="49" t="str">
        <f t="shared" si="182"/>
        <v/>
      </c>
      <c r="CS216" s="49" t="str">
        <f t="shared" si="182"/>
        <v/>
      </c>
      <c r="CT216" s="49" t="str">
        <f t="shared" si="182"/>
        <v/>
      </c>
      <c r="CU216" s="49" t="str">
        <f t="shared" si="182"/>
        <v/>
      </c>
      <c r="CW216" s="49" t="str">
        <f t="shared" si="174"/>
        <v/>
      </c>
      <c r="CX216" s="49" t="str">
        <f t="shared" si="174"/>
        <v/>
      </c>
      <c r="CY216" s="49" t="str">
        <f t="shared" si="174"/>
        <v/>
      </c>
      <c r="CZ216" s="49" t="str">
        <f t="shared" si="174"/>
        <v/>
      </c>
      <c r="DA216" s="49" t="str">
        <f t="shared" si="174"/>
        <v/>
      </c>
      <c r="DB216" s="49" t="str">
        <f t="shared" si="158"/>
        <v/>
      </c>
      <c r="DC216" s="49" t="str">
        <f t="shared" si="158"/>
        <v/>
      </c>
      <c r="DD216" s="49" t="str">
        <f t="shared" si="158"/>
        <v/>
      </c>
      <c r="DE216" s="52" t="str">
        <f t="shared" si="162"/>
        <v/>
      </c>
      <c r="DG216" s="49" t="str">
        <f t="shared" si="183"/>
        <v/>
      </c>
      <c r="DH216" s="49" t="str">
        <f t="shared" si="183"/>
        <v/>
      </c>
      <c r="DI216" s="49" t="str">
        <f t="shared" si="183"/>
        <v/>
      </c>
      <c r="DK216" s="49" t="str">
        <f t="shared" si="163"/>
        <v/>
      </c>
      <c r="DL216" s="49" t="str">
        <f t="shared" si="163"/>
        <v/>
      </c>
      <c r="DM216" s="49" t="str">
        <f t="shared" si="163"/>
        <v/>
      </c>
      <c r="DN216" s="57" t="str">
        <f t="shared" si="164"/>
        <v/>
      </c>
      <c r="DP216" s="49" t="str">
        <f t="shared" si="184"/>
        <v/>
      </c>
      <c r="DQ216" s="49" t="str">
        <f t="shared" si="184"/>
        <v/>
      </c>
      <c r="DR216" s="49" t="str">
        <f t="shared" si="184"/>
        <v/>
      </c>
      <c r="DS216" s="49" t="str">
        <f t="shared" si="184"/>
        <v/>
      </c>
      <c r="DU216" s="49" t="str">
        <f t="shared" si="185"/>
        <v/>
      </c>
      <c r="DV216" s="49" t="str">
        <f t="shared" si="185"/>
        <v/>
      </c>
      <c r="DW216" s="49" t="str">
        <f t="shared" si="185"/>
        <v/>
      </c>
      <c r="DX216" s="49" t="str">
        <f t="shared" si="185"/>
        <v/>
      </c>
      <c r="DY216" s="57" t="str">
        <f t="shared" si="171"/>
        <v/>
      </c>
      <c r="EA216" s="49" t="str">
        <f t="shared" si="186"/>
        <v/>
      </c>
      <c r="EB216" s="49" t="str">
        <f t="shared" si="186"/>
        <v/>
      </c>
      <c r="EC216" s="49" t="str">
        <f t="shared" si="186"/>
        <v/>
      </c>
      <c r="ED216" s="49" t="str">
        <f t="shared" si="186"/>
        <v/>
      </c>
      <c r="EE216" s="49" t="str">
        <f t="shared" si="186"/>
        <v/>
      </c>
      <c r="EG216" s="49" t="str">
        <f t="shared" si="157"/>
        <v/>
      </c>
      <c r="EH216" s="49" t="str">
        <f t="shared" si="157"/>
        <v/>
      </c>
      <c r="EI216" s="49" t="str">
        <f t="shared" si="157"/>
        <v/>
      </c>
      <c r="EJ216" s="49" t="str">
        <f t="shared" si="157"/>
        <v/>
      </c>
      <c r="EK216" s="49" t="str">
        <f t="shared" si="157"/>
        <v/>
      </c>
      <c r="EL216" s="57" t="str">
        <f t="shared" si="173"/>
        <v/>
      </c>
    </row>
    <row r="217" spans="1:142" ht="15" customHeight="1">
      <c r="A217" s="699"/>
      <c r="B217" s="702"/>
      <c r="C217" s="702"/>
      <c r="D217" s="722"/>
      <c r="E217" s="722"/>
      <c r="F217" s="722"/>
      <c r="G217" s="722"/>
      <c r="H217" s="722"/>
      <c r="I217" s="722"/>
      <c r="J217" s="722"/>
      <c r="K217" s="722"/>
      <c r="L217" s="722"/>
      <c r="M217" s="722"/>
      <c r="N217" s="722"/>
      <c r="O217" s="722"/>
      <c r="P217" s="722"/>
      <c r="Q217" s="722"/>
      <c r="R217" s="722"/>
      <c r="S217" s="722"/>
      <c r="T217" s="722"/>
      <c r="U217" s="722"/>
      <c r="V217" s="722"/>
      <c r="W217" s="722"/>
      <c r="X217" s="722"/>
      <c r="Y217" s="722"/>
      <c r="Z217" s="722"/>
      <c r="AA217" s="722"/>
      <c r="AB217" s="722"/>
      <c r="AC217" s="722"/>
      <c r="AD217" s="722"/>
      <c r="AE217" s="722"/>
      <c r="AF217" s="722"/>
      <c r="AG217" s="722"/>
      <c r="AH217" s="722"/>
      <c r="AI217" s="722"/>
      <c r="AJ217" s="722"/>
      <c r="AK217" s="722"/>
      <c r="AL217" s="722"/>
      <c r="AM217" s="722"/>
      <c r="AN217" s="722"/>
      <c r="AO217" s="722"/>
      <c r="AP217" s="215" t="s">
        <v>30</v>
      </c>
      <c r="AQ217" s="290" t="str">
        <f t="shared" si="159"/>
        <v/>
      </c>
      <c r="AR217" s="215" t="str">
        <f t="shared" si="165"/>
        <v/>
      </c>
      <c r="AS217" s="3"/>
      <c r="AT217" s="49" t="str">
        <f t="shared" si="180"/>
        <v/>
      </c>
      <c r="AU217" s="49" t="str">
        <f t="shared" si="180"/>
        <v/>
      </c>
      <c r="AV217" s="49" t="str">
        <f t="shared" si="180"/>
        <v/>
      </c>
      <c r="AW217" s="49" t="str">
        <f t="shared" si="180"/>
        <v/>
      </c>
      <c r="AX217" s="49" t="str">
        <f t="shared" si="180"/>
        <v/>
      </c>
      <c r="AY217" s="49" t="str">
        <f t="shared" si="180"/>
        <v/>
      </c>
      <c r="AZ217" s="49" t="str">
        <f t="shared" si="180"/>
        <v/>
      </c>
      <c r="BA217" s="42"/>
      <c r="BB217" s="49" t="str">
        <f t="shared" si="177"/>
        <v/>
      </c>
      <c r="BC217" s="49" t="str">
        <f t="shared" si="178"/>
        <v/>
      </c>
      <c r="BD217" s="49" t="str">
        <f t="shared" si="179"/>
        <v/>
      </c>
      <c r="BE217" s="49" t="str">
        <f t="shared" si="176"/>
        <v/>
      </c>
      <c r="BF217" s="49" t="str">
        <f t="shared" si="176"/>
        <v/>
      </c>
      <c r="BG217" s="49" t="str">
        <f t="shared" si="176"/>
        <v/>
      </c>
      <c r="BH217" s="49" t="str">
        <f t="shared" si="148"/>
        <v/>
      </c>
      <c r="BI217" s="49" t="str">
        <f t="shared" si="160"/>
        <v/>
      </c>
      <c r="BJ217" s="3"/>
      <c r="BK217" s="49" t="str">
        <f t="shared" si="181"/>
        <v/>
      </c>
      <c r="BL217" s="49" t="str">
        <f t="shared" si="181"/>
        <v/>
      </c>
      <c r="BM217" s="49" t="str">
        <f t="shared" si="181"/>
        <v/>
      </c>
      <c r="BN217" s="49" t="str">
        <f t="shared" si="181"/>
        <v/>
      </c>
      <c r="BO217" s="49" t="str">
        <f t="shared" si="181"/>
        <v/>
      </c>
      <c r="BP217" s="49" t="str">
        <f t="shared" si="181"/>
        <v/>
      </c>
      <c r="BQ217" s="49" t="str">
        <f t="shared" si="181"/>
        <v/>
      </c>
      <c r="BR217" s="49" t="str">
        <f t="shared" si="181"/>
        <v/>
      </c>
      <c r="BS217" s="49" t="str">
        <f t="shared" si="181"/>
        <v/>
      </c>
      <c r="BT217" s="49" t="str">
        <f t="shared" si="181"/>
        <v/>
      </c>
      <c r="BU217" s="49" t="str">
        <f t="shared" si="181"/>
        <v/>
      </c>
      <c r="BV217" s="49" t="str">
        <f t="shared" si="181"/>
        <v/>
      </c>
      <c r="BW217" s="49" t="str">
        <f t="shared" si="181"/>
        <v/>
      </c>
      <c r="BY217" s="49" t="str">
        <f t="shared" si="141"/>
        <v/>
      </c>
      <c r="BZ217" s="49" t="str">
        <f t="shared" si="141"/>
        <v/>
      </c>
      <c r="CA217" s="49" t="str">
        <f t="shared" si="141"/>
        <v/>
      </c>
      <c r="CB217" s="49" t="str">
        <f t="shared" si="141"/>
        <v/>
      </c>
      <c r="CC217" s="49" t="str">
        <f t="shared" si="141"/>
        <v/>
      </c>
      <c r="CD217" s="49" t="str">
        <f t="shared" si="141"/>
        <v/>
      </c>
      <c r="CE217" s="49" t="str">
        <f t="shared" si="141"/>
        <v/>
      </c>
      <c r="CF217" s="49" t="str">
        <f t="shared" si="141"/>
        <v/>
      </c>
      <c r="CG217" s="49" t="str">
        <f t="shared" si="175"/>
        <v/>
      </c>
      <c r="CH217" s="49" t="str">
        <f t="shared" si="150"/>
        <v/>
      </c>
      <c r="CI217" s="49" t="str">
        <f t="shared" si="150"/>
        <v/>
      </c>
      <c r="CJ217" s="49" t="str">
        <f t="shared" si="150"/>
        <v/>
      </c>
      <c r="CK217" s="49" t="str">
        <f t="shared" si="150"/>
        <v/>
      </c>
      <c r="CL217" s="49" t="str">
        <f t="shared" si="161"/>
        <v/>
      </c>
      <c r="CM217" s="3"/>
      <c r="CN217" s="49" t="str">
        <f t="shared" si="182"/>
        <v/>
      </c>
      <c r="CO217" s="49" t="str">
        <f t="shared" si="182"/>
        <v/>
      </c>
      <c r="CP217" s="49" t="str">
        <f t="shared" si="182"/>
        <v/>
      </c>
      <c r="CQ217" s="49" t="str">
        <f t="shared" si="182"/>
        <v/>
      </c>
      <c r="CR217" s="49" t="str">
        <f t="shared" si="182"/>
        <v/>
      </c>
      <c r="CS217" s="49" t="str">
        <f t="shared" si="182"/>
        <v/>
      </c>
      <c r="CT217" s="49" t="str">
        <f t="shared" si="182"/>
        <v/>
      </c>
      <c r="CU217" s="49" t="str">
        <f t="shared" si="182"/>
        <v/>
      </c>
      <c r="CW217" s="49" t="str">
        <f t="shared" si="174"/>
        <v/>
      </c>
      <c r="CX217" s="49" t="str">
        <f t="shared" si="174"/>
        <v/>
      </c>
      <c r="CY217" s="49" t="str">
        <f t="shared" si="174"/>
        <v/>
      </c>
      <c r="CZ217" s="49" t="str">
        <f t="shared" si="174"/>
        <v/>
      </c>
      <c r="DA217" s="49" t="str">
        <f t="shared" si="174"/>
        <v/>
      </c>
      <c r="DB217" s="49" t="str">
        <f t="shared" si="158"/>
        <v/>
      </c>
      <c r="DC217" s="49" t="str">
        <f t="shared" si="158"/>
        <v/>
      </c>
      <c r="DD217" s="49" t="str">
        <f t="shared" si="158"/>
        <v/>
      </c>
      <c r="DE217" s="52" t="str">
        <f t="shared" si="162"/>
        <v/>
      </c>
      <c r="DG217" s="49" t="str">
        <f t="shared" si="183"/>
        <v/>
      </c>
      <c r="DH217" s="49" t="str">
        <f t="shared" si="183"/>
        <v/>
      </c>
      <c r="DI217" s="49" t="str">
        <f t="shared" si="183"/>
        <v/>
      </c>
      <c r="DK217" s="49" t="str">
        <f t="shared" si="163"/>
        <v/>
      </c>
      <c r="DL217" s="49" t="str">
        <f t="shared" si="163"/>
        <v/>
      </c>
      <c r="DM217" s="49" t="str">
        <f t="shared" si="163"/>
        <v/>
      </c>
      <c r="DN217" s="57" t="str">
        <f t="shared" si="164"/>
        <v/>
      </c>
      <c r="DP217" s="49" t="str">
        <f t="shared" si="184"/>
        <v/>
      </c>
      <c r="DQ217" s="49" t="str">
        <f t="shared" si="184"/>
        <v/>
      </c>
      <c r="DR217" s="49" t="str">
        <f t="shared" si="184"/>
        <v/>
      </c>
      <c r="DS217" s="49" t="str">
        <f t="shared" si="184"/>
        <v/>
      </c>
      <c r="DU217" s="49" t="str">
        <f t="shared" si="185"/>
        <v/>
      </c>
      <c r="DV217" s="49" t="str">
        <f t="shared" si="185"/>
        <v/>
      </c>
      <c r="DW217" s="49" t="str">
        <f t="shared" si="185"/>
        <v/>
      </c>
      <c r="DX217" s="49" t="str">
        <f t="shared" si="185"/>
        <v/>
      </c>
      <c r="DY217" s="57" t="str">
        <f t="shared" si="171"/>
        <v/>
      </c>
      <c r="EA217" s="49" t="str">
        <f t="shared" si="186"/>
        <v/>
      </c>
      <c r="EB217" s="49" t="str">
        <f t="shared" si="186"/>
        <v/>
      </c>
      <c r="EC217" s="49" t="str">
        <f t="shared" si="186"/>
        <v/>
      </c>
      <c r="ED217" s="49" t="str">
        <f t="shared" si="186"/>
        <v/>
      </c>
      <c r="EE217" s="49" t="str">
        <f t="shared" si="186"/>
        <v/>
      </c>
      <c r="EG217" s="49" t="str">
        <f t="shared" si="157"/>
        <v/>
      </c>
      <c r="EH217" s="49" t="str">
        <f t="shared" si="157"/>
        <v/>
      </c>
      <c r="EI217" s="49" t="str">
        <f t="shared" si="157"/>
        <v/>
      </c>
      <c r="EJ217" s="49" t="str">
        <f t="shared" si="157"/>
        <v/>
      </c>
      <c r="EK217" s="49" t="str">
        <f t="shared" si="157"/>
        <v/>
      </c>
      <c r="EL217" s="57" t="str">
        <f t="shared" si="173"/>
        <v/>
      </c>
    </row>
    <row r="218" spans="1:142" ht="15" customHeight="1">
      <c r="A218" s="699"/>
      <c r="B218" s="702"/>
      <c r="C218" s="702"/>
      <c r="D218" s="722"/>
      <c r="E218" s="722"/>
      <c r="F218" s="722"/>
      <c r="G218" s="722"/>
      <c r="H218" s="722"/>
      <c r="I218" s="722"/>
      <c r="J218" s="722"/>
      <c r="K218" s="722"/>
      <c r="L218" s="722"/>
      <c r="M218" s="722"/>
      <c r="N218" s="722"/>
      <c r="O218" s="722"/>
      <c r="P218" s="722"/>
      <c r="Q218" s="722"/>
      <c r="R218" s="722"/>
      <c r="S218" s="722"/>
      <c r="T218" s="722"/>
      <c r="U218" s="722"/>
      <c r="V218" s="722"/>
      <c r="W218" s="722"/>
      <c r="X218" s="722"/>
      <c r="Y218" s="722"/>
      <c r="Z218" s="722"/>
      <c r="AA218" s="722"/>
      <c r="AB218" s="722"/>
      <c r="AC218" s="722"/>
      <c r="AD218" s="722"/>
      <c r="AE218" s="722"/>
      <c r="AF218" s="722"/>
      <c r="AG218" s="722"/>
      <c r="AH218" s="722"/>
      <c r="AI218" s="722"/>
      <c r="AJ218" s="722"/>
      <c r="AK218" s="722"/>
      <c r="AL218" s="722"/>
      <c r="AM218" s="722"/>
      <c r="AN218" s="722"/>
      <c r="AO218" s="722"/>
      <c r="AP218" s="215" t="s">
        <v>30</v>
      </c>
      <c r="AQ218" s="290" t="str">
        <f t="shared" si="159"/>
        <v/>
      </c>
      <c r="AR218" s="215" t="str">
        <f t="shared" si="165"/>
        <v/>
      </c>
      <c r="AS218" s="3"/>
      <c r="AT218" s="49" t="str">
        <f t="shared" si="180"/>
        <v/>
      </c>
      <c r="AU218" s="49" t="str">
        <f t="shared" si="180"/>
        <v/>
      </c>
      <c r="AV218" s="49" t="str">
        <f t="shared" si="180"/>
        <v/>
      </c>
      <c r="AW218" s="49" t="str">
        <f t="shared" si="180"/>
        <v/>
      </c>
      <c r="AX218" s="49" t="str">
        <f t="shared" si="180"/>
        <v/>
      </c>
      <c r="AY218" s="49" t="str">
        <f t="shared" si="180"/>
        <v/>
      </c>
      <c r="AZ218" s="49" t="str">
        <f t="shared" si="180"/>
        <v/>
      </c>
      <c r="BA218" s="42"/>
      <c r="BB218" s="49" t="str">
        <f t="shared" si="177"/>
        <v/>
      </c>
      <c r="BC218" s="49" t="str">
        <f t="shared" si="178"/>
        <v/>
      </c>
      <c r="BD218" s="49" t="str">
        <f t="shared" si="179"/>
        <v/>
      </c>
      <c r="BE218" s="49" t="str">
        <f t="shared" si="176"/>
        <v/>
      </c>
      <c r="BF218" s="49" t="str">
        <f t="shared" si="176"/>
        <v/>
      </c>
      <c r="BG218" s="49" t="str">
        <f t="shared" si="176"/>
        <v/>
      </c>
      <c r="BH218" s="49" t="str">
        <f t="shared" si="148"/>
        <v/>
      </c>
      <c r="BI218" s="49" t="str">
        <f t="shared" si="160"/>
        <v/>
      </c>
      <c r="BJ218" s="3"/>
      <c r="BK218" s="49" t="str">
        <f t="shared" si="181"/>
        <v/>
      </c>
      <c r="BL218" s="49" t="str">
        <f t="shared" si="181"/>
        <v/>
      </c>
      <c r="BM218" s="49" t="str">
        <f t="shared" si="181"/>
        <v/>
      </c>
      <c r="BN218" s="49" t="str">
        <f t="shared" si="181"/>
        <v/>
      </c>
      <c r="BO218" s="49" t="str">
        <f t="shared" si="181"/>
        <v/>
      </c>
      <c r="BP218" s="49" t="str">
        <f t="shared" si="181"/>
        <v/>
      </c>
      <c r="BQ218" s="49" t="str">
        <f t="shared" si="181"/>
        <v/>
      </c>
      <c r="BR218" s="49" t="str">
        <f t="shared" si="181"/>
        <v/>
      </c>
      <c r="BS218" s="49" t="str">
        <f t="shared" si="181"/>
        <v/>
      </c>
      <c r="BT218" s="49" t="str">
        <f t="shared" si="181"/>
        <v/>
      </c>
      <c r="BU218" s="49" t="str">
        <f t="shared" si="181"/>
        <v/>
      </c>
      <c r="BV218" s="49" t="str">
        <f t="shared" si="181"/>
        <v/>
      </c>
      <c r="BW218" s="49" t="str">
        <f t="shared" si="181"/>
        <v/>
      </c>
      <c r="BY218" s="49" t="str">
        <f t="shared" si="141"/>
        <v/>
      </c>
      <c r="BZ218" s="49" t="str">
        <f t="shared" si="141"/>
        <v/>
      </c>
      <c r="CA218" s="49" t="str">
        <f t="shared" si="141"/>
        <v/>
      </c>
      <c r="CB218" s="49" t="str">
        <f t="shared" si="141"/>
        <v/>
      </c>
      <c r="CC218" s="49" t="str">
        <f t="shared" si="141"/>
        <v/>
      </c>
      <c r="CD218" s="49" t="str">
        <f t="shared" si="141"/>
        <v/>
      </c>
      <c r="CE218" s="49" t="str">
        <f t="shared" si="141"/>
        <v/>
      </c>
      <c r="CF218" s="49" t="str">
        <f t="shared" si="141"/>
        <v/>
      </c>
      <c r="CG218" s="49" t="str">
        <f t="shared" si="175"/>
        <v/>
      </c>
      <c r="CH218" s="49" t="str">
        <f t="shared" si="150"/>
        <v/>
      </c>
      <c r="CI218" s="49" t="str">
        <f t="shared" si="150"/>
        <v/>
      </c>
      <c r="CJ218" s="49" t="str">
        <f t="shared" si="150"/>
        <v/>
      </c>
      <c r="CK218" s="49" t="str">
        <f t="shared" si="150"/>
        <v/>
      </c>
      <c r="CL218" s="49" t="str">
        <f t="shared" si="161"/>
        <v/>
      </c>
      <c r="CM218" s="3"/>
      <c r="CN218" s="49" t="str">
        <f t="shared" si="182"/>
        <v/>
      </c>
      <c r="CO218" s="49" t="str">
        <f t="shared" si="182"/>
        <v/>
      </c>
      <c r="CP218" s="49" t="str">
        <f t="shared" si="182"/>
        <v/>
      </c>
      <c r="CQ218" s="49" t="str">
        <f t="shared" si="182"/>
        <v/>
      </c>
      <c r="CR218" s="49" t="str">
        <f t="shared" si="182"/>
        <v/>
      </c>
      <c r="CS218" s="49" t="str">
        <f t="shared" si="182"/>
        <v/>
      </c>
      <c r="CT218" s="49" t="str">
        <f t="shared" si="182"/>
        <v/>
      </c>
      <c r="CU218" s="49" t="str">
        <f t="shared" si="182"/>
        <v/>
      </c>
      <c r="CW218" s="49" t="str">
        <f t="shared" si="174"/>
        <v/>
      </c>
      <c r="CX218" s="49" t="str">
        <f t="shared" si="174"/>
        <v/>
      </c>
      <c r="CY218" s="49" t="str">
        <f t="shared" si="174"/>
        <v/>
      </c>
      <c r="CZ218" s="49" t="str">
        <f t="shared" si="174"/>
        <v/>
      </c>
      <c r="DA218" s="49" t="str">
        <f t="shared" si="174"/>
        <v/>
      </c>
      <c r="DB218" s="49" t="str">
        <f t="shared" si="158"/>
        <v/>
      </c>
      <c r="DC218" s="49" t="str">
        <f t="shared" si="158"/>
        <v/>
      </c>
      <c r="DD218" s="49" t="str">
        <f t="shared" si="158"/>
        <v/>
      </c>
      <c r="DE218" s="52" t="str">
        <f t="shared" si="162"/>
        <v/>
      </c>
      <c r="DG218" s="49" t="str">
        <f t="shared" si="183"/>
        <v/>
      </c>
      <c r="DH218" s="49" t="str">
        <f t="shared" si="183"/>
        <v/>
      </c>
      <c r="DI218" s="49" t="str">
        <f t="shared" si="183"/>
        <v/>
      </c>
      <c r="DK218" s="49" t="str">
        <f t="shared" si="163"/>
        <v/>
      </c>
      <c r="DL218" s="49" t="str">
        <f t="shared" si="163"/>
        <v/>
      </c>
      <c r="DM218" s="49" t="str">
        <f t="shared" si="163"/>
        <v/>
      </c>
      <c r="DN218" s="57" t="str">
        <f t="shared" si="164"/>
        <v/>
      </c>
      <c r="DP218" s="49" t="str">
        <f t="shared" si="184"/>
        <v/>
      </c>
      <c r="DQ218" s="49" t="str">
        <f t="shared" si="184"/>
        <v/>
      </c>
      <c r="DR218" s="49" t="str">
        <f t="shared" si="184"/>
        <v/>
      </c>
      <c r="DS218" s="49" t="str">
        <f t="shared" si="184"/>
        <v/>
      </c>
      <c r="DU218" s="49" t="str">
        <f t="shared" si="185"/>
        <v/>
      </c>
      <c r="DV218" s="49" t="str">
        <f t="shared" si="185"/>
        <v/>
      </c>
      <c r="DW218" s="49" t="str">
        <f t="shared" si="185"/>
        <v/>
      </c>
      <c r="DX218" s="49" t="str">
        <f t="shared" si="185"/>
        <v/>
      </c>
      <c r="DY218" s="57" t="str">
        <f t="shared" si="171"/>
        <v/>
      </c>
      <c r="EA218" s="49" t="str">
        <f t="shared" si="186"/>
        <v/>
      </c>
      <c r="EB218" s="49" t="str">
        <f t="shared" si="186"/>
        <v/>
      </c>
      <c r="EC218" s="49" t="str">
        <f t="shared" si="186"/>
        <v/>
      </c>
      <c r="ED218" s="49" t="str">
        <f t="shared" si="186"/>
        <v/>
      </c>
      <c r="EE218" s="49" t="str">
        <f t="shared" si="186"/>
        <v/>
      </c>
      <c r="EG218" s="49" t="str">
        <f t="shared" si="157"/>
        <v/>
      </c>
      <c r="EH218" s="49" t="str">
        <f t="shared" si="157"/>
        <v/>
      </c>
      <c r="EI218" s="49" t="str">
        <f t="shared" si="157"/>
        <v/>
      </c>
      <c r="EJ218" s="49" t="str">
        <f t="shared" si="157"/>
        <v/>
      </c>
      <c r="EK218" s="49" t="str">
        <f t="shared" si="157"/>
        <v/>
      </c>
      <c r="EL218" s="57" t="str">
        <f t="shared" si="173"/>
        <v/>
      </c>
    </row>
    <row r="219" spans="1:142" ht="15" customHeight="1">
      <c r="A219" s="699"/>
      <c r="B219" s="702"/>
      <c r="C219" s="702"/>
      <c r="D219" s="722"/>
      <c r="E219" s="722"/>
      <c r="F219" s="722"/>
      <c r="G219" s="722"/>
      <c r="H219" s="722"/>
      <c r="I219" s="722"/>
      <c r="J219" s="722"/>
      <c r="K219" s="722"/>
      <c r="L219" s="722"/>
      <c r="M219" s="722"/>
      <c r="N219" s="722"/>
      <c r="O219" s="722"/>
      <c r="P219" s="722"/>
      <c r="Q219" s="722"/>
      <c r="R219" s="722"/>
      <c r="S219" s="722"/>
      <c r="T219" s="722"/>
      <c r="U219" s="722"/>
      <c r="V219" s="722"/>
      <c r="W219" s="722"/>
      <c r="X219" s="722"/>
      <c r="Y219" s="722"/>
      <c r="Z219" s="722"/>
      <c r="AA219" s="722"/>
      <c r="AB219" s="722"/>
      <c r="AC219" s="722"/>
      <c r="AD219" s="722"/>
      <c r="AE219" s="722"/>
      <c r="AF219" s="722"/>
      <c r="AG219" s="722"/>
      <c r="AH219" s="722"/>
      <c r="AI219" s="722"/>
      <c r="AJ219" s="722"/>
      <c r="AK219" s="722"/>
      <c r="AL219" s="722"/>
      <c r="AM219" s="722"/>
      <c r="AN219" s="722"/>
      <c r="AO219" s="722"/>
      <c r="AP219" s="215" t="s">
        <v>30</v>
      </c>
      <c r="AQ219" s="290" t="str">
        <f t="shared" si="159"/>
        <v/>
      </c>
      <c r="AR219" s="215" t="str">
        <f t="shared" si="165"/>
        <v/>
      </c>
      <c r="AS219" s="3"/>
      <c r="AT219" s="49" t="str">
        <f t="shared" si="180"/>
        <v/>
      </c>
      <c r="AU219" s="49" t="str">
        <f t="shared" si="180"/>
        <v/>
      </c>
      <c r="AV219" s="49" t="str">
        <f t="shared" si="180"/>
        <v/>
      </c>
      <c r="AW219" s="49" t="str">
        <f t="shared" si="180"/>
        <v/>
      </c>
      <c r="AX219" s="49" t="str">
        <f t="shared" si="180"/>
        <v/>
      </c>
      <c r="AY219" s="49" t="str">
        <f t="shared" si="180"/>
        <v/>
      </c>
      <c r="AZ219" s="49" t="str">
        <f t="shared" si="180"/>
        <v/>
      </c>
      <c r="BA219" s="42"/>
      <c r="BB219" s="49" t="str">
        <f t="shared" si="177"/>
        <v/>
      </c>
      <c r="BC219" s="49" t="str">
        <f t="shared" si="178"/>
        <v/>
      </c>
      <c r="BD219" s="49" t="str">
        <f t="shared" si="179"/>
        <v/>
      </c>
      <c r="BE219" s="49" t="str">
        <f t="shared" si="176"/>
        <v/>
      </c>
      <c r="BF219" s="49" t="str">
        <f t="shared" si="176"/>
        <v/>
      </c>
      <c r="BG219" s="49" t="str">
        <f t="shared" si="176"/>
        <v/>
      </c>
      <c r="BH219" s="49" t="str">
        <f t="shared" si="148"/>
        <v/>
      </c>
      <c r="BI219" s="49" t="str">
        <f t="shared" si="160"/>
        <v/>
      </c>
      <c r="BJ219" s="3"/>
      <c r="BK219" s="49" t="str">
        <f t="shared" si="181"/>
        <v/>
      </c>
      <c r="BL219" s="49" t="str">
        <f t="shared" si="181"/>
        <v/>
      </c>
      <c r="BM219" s="49" t="str">
        <f t="shared" si="181"/>
        <v/>
      </c>
      <c r="BN219" s="49" t="str">
        <f t="shared" si="181"/>
        <v/>
      </c>
      <c r="BO219" s="49" t="str">
        <f t="shared" si="181"/>
        <v/>
      </c>
      <c r="BP219" s="49" t="str">
        <f t="shared" si="181"/>
        <v/>
      </c>
      <c r="BQ219" s="49" t="str">
        <f t="shared" si="181"/>
        <v/>
      </c>
      <c r="BR219" s="49" t="str">
        <f t="shared" si="181"/>
        <v/>
      </c>
      <c r="BS219" s="49" t="str">
        <f t="shared" si="181"/>
        <v/>
      </c>
      <c r="BT219" s="49" t="str">
        <f t="shared" si="181"/>
        <v/>
      </c>
      <c r="BU219" s="49" t="str">
        <f t="shared" si="181"/>
        <v/>
      </c>
      <c r="BV219" s="49" t="str">
        <f t="shared" si="181"/>
        <v/>
      </c>
      <c r="BW219" s="49" t="str">
        <f t="shared" si="181"/>
        <v/>
      </c>
      <c r="BY219" s="49" t="str">
        <f t="shared" si="141"/>
        <v/>
      </c>
      <c r="BZ219" s="49" t="str">
        <f t="shared" si="141"/>
        <v/>
      </c>
      <c r="CA219" s="49" t="str">
        <f t="shared" si="141"/>
        <v/>
      </c>
      <c r="CB219" s="49" t="str">
        <f t="shared" si="141"/>
        <v/>
      </c>
      <c r="CC219" s="49" t="str">
        <f t="shared" si="141"/>
        <v/>
      </c>
      <c r="CD219" s="49" t="str">
        <f t="shared" si="141"/>
        <v/>
      </c>
      <c r="CE219" s="49" t="str">
        <f t="shared" si="141"/>
        <v/>
      </c>
      <c r="CF219" s="49" t="str">
        <f t="shared" si="141"/>
        <v/>
      </c>
      <c r="CG219" s="49" t="str">
        <f t="shared" si="175"/>
        <v/>
      </c>
      <c r="CH219" s="49" t="str">
        <f t="shared" si="150"/>
        <v/>
      </c>
      <c r="CI219" s="49" t="str">
        <f t="shared" si="150"/>
        <v/>
      </c>
      <c r="CJ219" s="49" t="str">
        <f t="shared" si="150"/>
        <v/>
      </c>
      <c r="CK219" s="49" t="str">
        <f t="shared" si="150"/>
        <v/>
      </c>
      <c r="CL219" s="49" t="str">
        <f t="shared" si="161"/>
        <v/>
      </c>
      <c r="CM219" s="3"/>
      <c r="CN219" s="49" t="str">
        <f t="shared" si="182"/>
        <v/>
      </c>
      <c r="CO219" s="49" t="str">
        <f t="shared" si="182"/>
        <v/>
      </c>
      <c r="CP219" s="49" t="str">
        <f t="shared" si="182"/>
        <v/>
      </c>
      <c r="CQ219" s="49" t="str">
        <f t="shared" si="182"/>
        <v/>
      </c>
      <c r="CR219" s="49" t="str">
        <f t="shared" si="182"/>
        <v/>
      </c>
      <c r="CS219" s="49" t="str">
        <f t="shared" si="182"/>
        <v/>
      </c>
      <c r="CT219" s="49" t="str">
        <f t="shared" si="182"/>
        <v/>
      </c>
      <c r="CU219" s="49" t="str">
        <f t="shared" si="182"/>
        <v/>
      </c>
      <c r="CW219" s="49" t="str">
        <f t="shared" si="174"/>
        <v/>
      </c>
      <c r="CX219" s="49" t="str">
        <f t="shared" si="174"/>
        <v/>
      </c>
      <c r="CY219" s="49" t="str">
        <f t="shared" si="174"/>
        <v/>
      </c>
      <c r="CZ219" s="49" t="str">
        <f t="shared" si="174"/>
        <v/>
      </c>
      <c r="DA219" s="49" t="str">
        <f t="shared" si="174"/>
        <v/>
      </c>
      <c r="DB219" s="49" t="str">
        <f t="shared" si="158"/>
        <v/>
      </c>
      <c r="DC219" s="49" t="str">
        <f t="shared" si="158"/>
        <v/>
      </c>
      <c r="DD219" s="49" t="str">
        <f t="shared" si="158"/>
        <v/>
      </c>
      <c r="DE219" s="52" t="str">
        <f t="shared" si="162"/>
        <v/>
      </c>
      <c r="DG219" s="49" t="str">
        <f t="shared" si="183"/>
        <v/>
      </c>
      <c r="DH219" s="49" t="str">
        <f t="shared" si="183"/>
        <v/>
      </c>
      <c r="DI219" s="49" t="str">
        <f t="shared" si="183"/>
        <v/>
      </c>
      <c r="DK219" s="49" t="str">
        <f t="shared" si="163"/>
        <v/>
      </c>
      <c r="DL219" s="49" t="str">
        <f t="shared" si="163"/>
        <v/>
      </c>
      <c r="DM219" s="49" t="str">
        <f t="shared" si="163"/>
        <v/>
      </c>
      <c r="DN219" s="57" t="str">
        <f t="shared" si="164"/>
        <v/>
      </c>
      <c r="DP219" s="49" t="str">
        <f t="shared" si="184"/>
        <v/>
      </c>
      <c r="DQ219" s="49" t="str">
        <f t="shared" si="184"/>
        <v/>
      </c>
      <c r="DR219" s="49" t="str">
        <f t="shared" si="184"/>
        <v/>
      </c>
      <c r="DS219" s="49" t="str">
        <f t="shared" si="184"/>
        <v/>
      </c>
      <c r="DU219" s="49" t="str">
        <f t="shared" si="185"/>
        <v/>
      </c>
      <c r="DV219" s="49" t="str">
        <f t="shared" si="185"/>
        <v/>
      </c>
      <c r="DW219" s="49" t="str">
        <f t="shared" si="185"/>
        <v/>
      </c>
      <c r="DX219" s="49" t="str">
        <f t="shared" si="185"/>
        <v/>
      </c>
      <c r="DY219" s="57" t="str">
        <f t="shared" si="171"/>
        <v/>
      </c>
      <c r="EA219" s="49" t="str">
        <f t="shared" si="186"/>
        <v/>
      </c>
      <c r="EB219" s="49" t="str">
        <f t="shared" si="186"/>
        <v/>
      </c>
      <c r="EC219" s="49" t="str">
        <f t="shared" si="186"/>
        <v/>
      </c>
      <c r="ED219" s="49" t="str">
        <f t="shared" si="186"/>
        <v/>
      </c>
      <c r="EE219" s="49" t="str">
        <f t="shared" si="186"/>
        <v/>
      </c>
      <c r="EG219" s="49" t="str">
        <f t="shared" si="157"/>
        <v/>
      </c>
      <c r="EH219" s="49" t="str">
        <f t="shared" si="157"/>
        <v/>
      </c>
      <c r="EI219" s="49" t="str">
        <f t="shared" si="157"/>
        <v/>
      </c>
      <c r="EJ219" s="49" t="str">
        <f t="shared" si="157"/>
        <v/>
      </c>
      <c r="EK219" s="49" t="str">
        <f t="shared" si="157"/>
        <v/>
      </c>
      <c r="EL219" s="57" t="str">
        <f t="shared" si="173"/>
        <v/>
      </c>
    </row>
    <row r="220" spans="1:142" ht="15" customHeight="1">
      <c r="A220" s="699"/>
      <c r="B220" s="702"/>
      <c r="C220" s="702"/>
      <c r="D220" s="722"/>
      <c r="E220" s="722"/>
      <c r="F220" s="722"/>
      <c r="G220" s="722"/>
      <c r="H220" s="722"/>
      <c r="I220" s="722"/>
      <c r="J220" s="722"/>
      <c r="K220" s="722"/>
      <c r="L220" s="722"/>
      <c r="M220" s="722"/>
      <c r="N220" s="722"/>
      <c r="O220" s="722"/>
      <c r="P220" s="722"/>
      <c r="Q220" s="722"/>
      <c r="R220" s="722"/>
      <c r="S220" s="722"/>
      <c r="T220" s="722"/>
      <c r="U220" s="722"/>
      <c r="V220" s="722"/>
      <c r="W220" s="722"/>
      <c r="X220" s="722"/>
      <c r="Y220" s="722"/>
      <c r="Z220" s="722"/>
      <c r="AA220" s="722"/>
      <c r="AB220" s="722"/>
      <c r="AC220" s="722"/>
      <c r="AD220" s="722"/>
      <c r="AE220" s="722"/>
      <c r="AF220" s="722"/>
      <c r="AG220" s="722"/>
      <c r="AH220" s="722"/>
      <c r="AI220" s="722"/>
      <c r="AJ220" s="722"/>
      <c r="AK220" s="722"/>
      <c r="AL220" s="722"/>
      <c r="AM220" s="722"/>
      <c r="AN220" s="722"/>
      <c r="AO220" s="722"/>
      <c r="AP220" s="215" t="s">
        <v>30</v>
      </c>
      <c r="AQ220" s="290" t="str">
        <f t="shared" si="159"/>
        <v/>
      </c>
      <c r="AR220" s="215" t="str">
        <f t="shared" si="165"/>
        <v/>
      </c>
      <c r="AS220" s="3"/>
      <c r="AT220" s="49" t="str">
        <f t="shared" si="180"/>
        <v/>
      </c>
      <c r="AU220" s="49" t="str">
        <f t="shared" si="180"/>
        <v/>
      </c>
      <c r="AV220" s="49" t="str">
        <f t="shared" si="180"/>
        <v/>
      </c>
      <c r="AW220" s="49" t="str">
        <f t="shared" si="180"/>
        <v/>
      </c>
      <c r="AX220" s="49" t="str">
        <f t="shared" si="180"/>
        <v/>
      </c>
      <c r="AY220" s="49" t="str">
        <f t="shared" si="180"/>
        <v/>
      </c>
      <c r="AZ220" s="49" t="str">
        <f t="shared" si="180"/>
        <v/>
      </c>
      <c r="BA220" s="42"/>
      <c r="BB220" s="49" t="str">
        <f t="shared" si="177"/>
        <v/>
      </c>
      <c r="BC220" s="49" t="str">
        <f t="shared" si="178"/>
        <v/>
      </c>
      <c r="BD220" s="49" t="str">
        <f t="shared" si="179"/>
        <v/>
      </c>
      <c r="BE220" s="49" t="str">
        <f t="shared" si="176"/>
        <v/>
      </c>
      <c r="BF220" s="49" t="str">
        <f t="shared" si="176"/>
        <v/>
      </c>
      <c r="BG220" s="49" t="str">
        <f t="shared" si="176"/>
        <v/>
      </c>
      <c r="BH220" s="49" t="str">
        <f t="shared" si="148"/>
        <v/>
      </c>
      <c r="BI220" s="49" t="str">
        <f t="shared" si="160"/>
        <v/>
      </c>
      <c r="BJ220" s="3"/>
      <c r="BK220" s="49" t="str">
        <f t="shared" si="181"/>
        <v/>
      </c>
      <c r="BL220" s="49" t="str">
        <f t="shared" si="181"/>
        <v/>
      </c>
      <c r="BM220" s="49" t="str">
        <f t="shared" si="181"/>
        <v/>
      </c>
      <c r="BN220" s="49" t="str">
        <f t="shared" si="181"/>
        <v/>
      </c>
      <c r="BO220" s="49" t="str">
        <f t="shared" si="181"/>
        <v/>
      </c>
      <c r="BP220" s="49" t="str">
        <f t="shared" si="181"/>
        <v/>
      </c>
      <c r="BQ220" s="49" t="str">
        <f t="shared" si="181"/>
        <v/>
      </c>
      <c r="BR220" s="49" t="str">
        <f t="shared" si="181"/>
        <v/>
      </c>
      <c r="BS220" s="49" t="str">
        <f t="shared" si="181"/>
        <v/>
      </c>
      <c r="BT220" s="49" t="str">
        <f t="shared" si="181"/>
        <v/>
      </c>
      <c r="BU220" s="49" t="str">
        <f t="shared" si="181"/>
        <v/>
      </c>
      <c r="BV220" s="49" t="str">
        <f t="shared" si="181"/>
        <v/>
      </c>
      <c r="BW220" s="49" t="str">
        <f t="shared" si="181"/>
        <v/>
      </c>
      <c r="BY220" s="49" t="str">
        <f t="shared" si="141"/>
        <v/>
      </c>
      <c r="BZ220" s="49" t="str">
        <f t="shared" si="141"/>
        <v/>
      </c>
      <c r="CA220" s="49" t="str">
        <f t="shared" si="141"/>
        <v/>
      </c>
      <c r="CB220" s="49" t="str">
        <f t="shared" si="141"/>
        <v/>
      </c>
      <c r="CC220" s="49" t="str">
        <f t="shared" ref="CC220:CJ276" si="187">IF(AND(ISBLANK($B220),ISBLANK($C220)),"",IF(AND(N(BO$67)&gt;0,BO220="ABS"),"ABS",IF(AND(N(BO$67)&gt;0,LEN(BO220)&gt;0),IF(ROUND(BO220/BO$67*100,0)&gt;=$J$8,"Yes","No"),"")))</f>
        <v/>
      </c>
      <c r="CD220" s="49" t="str">
        <f t="shared" si="187"/>
        <v/>
      </c>
      <c r="CE220" s="49" t="str">
        <f t="shared" si="187"/>
        <v/>
      </c>
      <c r="CF220" s="49" t="str">
        <f t="shared" si="187"/>
        <v/>
      </c>
      <c r="CG220" s="49" t="str">
        <f t="shared" si="175"/>
        <v/>
      </c>
      <c r="CH220" s="49" t="str">
        <f t="shared" si="150"/>
        <v/>
      </c>
      <c r="CI220" s="49" t="str">
        <f t="shared" si="150"/>
        <v/>
      </c>
      <c r="CJ220" s="49" t="str">
        <f t="shared" si="150"/>
        <v/>
      </c>
      <c r="CK220" s="49" t="str">
        <f t="shared" si="150"/>
        <v/>
      </c>
      <c r="CL220" s="49" t="str">
        <f t="shared" si="161"/>
        <v/>
      </c>
      <c r="CM220" s="3"/>
      <c r="CN220" s="49" t="str">
        <f t="shared" si="182"/>
        <v/>
      </c>
      <c r="CO220" s="49" t="str">
        <f t="shared" si="182"/>
        <v/>
      </c>
      <c r="CP220" s="49" t="str">
        <f t="shared" si="182"/>
        <v/>
      </c>
      <c r="CQ220" s="49" t="str">
        <f t="shared" si="182"/>
        <v/>
      </c>
      <c r="CR220" s="49" t="str">
        <f t="shared" si="182"/>
        <v/>
      </c>
      <c r="CS220" s="49" t="str">
        <f t="shared" si="182"/>
        <v/>
      </c>
      <c r="CT220" s="49" t="str">
        <f t="shared" si="182"/>
        <v/>
      </c>
      <c r="CU220" s="49" t="str">
        <f t="shared" si="182"/>
        <v/>
      </c>
      <c r="CW220" s="49" t="str">
        <f t="shared" si="174"/>
        <v/>
      </c>
      <c r="CX220" s="49" t="str">
        <f t="shared" si="174"/>
        <v/>
      </c>
      <c r="CY220" s="49" t="str">
        <f t="shared" si="174"/>
        <v/>
      </c>
      <c r="CZ220" s="49" t="str">
        <f t="shared" si="174"/>
        <v/>
      </c>
      <c r="DA220" s="49" t="str">
        <f t="shared" si="174"/>
        <v/>
      </c>
      <c r="DB220" s="49" t="str">
        <f t="shared" si="158"/>
        <v/>
      </c>
      <c r="DC220" s="49" t="str">
        <f t="shared" si="158"/>
        <v/>
      </c>
      <c r="DD220" s="49" t="str">
        <f t="shared" si="158"/>
        <v/>
      </c>
      <c r="DE220" s="52" t="str">
        <f t="shared" si="162"/>
        <v/>
      </c>
      <c r="DG220" s="49" t="str">
        <f t="shared" si="183"/>
        <v/>
      </c>
      <c r="DH220" s="49" t="str">
        <f t="shared" si="183"/>
        <v/>
      </c>
      <c r="DI220" s="49" t="str">
        <f t="shared" si="183"/>
        <v/>
      </c>
      <c r="DK220" s="49" t="str">
        <f t="shared" si="163"/>
        <v/>
      </c>
      <c r="DL220" s="49" t="str">
        <f t="shared" si="163"/>
        <v/>
      </c>
      <c r="DM220" s="49" t="str">
        <f t="shared" si="163"/>
        <v/>
      </c>
      <c r="DN220" s="57" t="str">
        <f t="shared" si="164"/>
        <v/>
      </c>
      <c r="DP220" s="49" t="str">
        <f t="shared" si="184"/>
        <v/>
      </c>
      <c r="DQ220" s="49" t="str">
        <f t="shared" si="184"/>
        <v/>
      </c>
      <c r="DR220" s="49" t="str">
        <f t="shared" si="184"/>
        <v/>
      </c>
      <c r="DS220" s="49" t="str">
        <f t="shared" si="184"/>
        <v/>
      </c>
      <c r="DU220" s="49" t="str">
        <f t="shared" si="185"/>
        <v/>
      </c>
      <c r="DV220" s="49" t="str">
        <f t="shared" si="185"/>
        <v/>
      </c>
      <c r="DW220" s="49" t="str">
        <f t="shared" si="185"/>
        <v/>
      </c>
      <c r="DX220" s="49" t="str">
        <f t="shared" si="185"/>
        <v/>
      </c>
      <c r="DY220" s="57" t="str">
        <f t="shared" si="171"/>
        <v/>
      </c>
      <c r="EA220" s="49" t="str">
        <f t="shared" si="186"/>
        <v/>
      </c>
      <c r="EB220" s="49" t="str">
        <f t="shared" si="186"/>
        <v/>
      </c>
      <c r="EC220" s="49" t="str">
        <f t="shared" si="186"/>
        <v/>
      </c>
      <c r="ED220" s="49" t="str">
        <f t="shared" si="186"/>
        <v/>
      </c>
      <c r="EE220" s="49" t="str">
        <f t="shared" si="186"/>
        <v/>
      </c>
      <c r="EG220" s="49" t="str">
        <f t="shared" si="157"/>
        <v/>
      </c>
      <c r="EH220" s="49" t="str">
        <f t="shared" si="157"/>
        <v/>
      </c>
      <c r="EI220" s="49" t="str">
        <f t="shared" si="157"/>
        <v/>
      </c>
      <c r="EJ220" s="49" t="str">
        <f t="shared" si="157"/>
        <v/>
      </c>
      <c r="EK220" s="49" t="str">
        <f t="shared" si="157"/>
        <v/>
      </c>
      <c r="EL220" s="57" t="str">
        <f t="shared" si="173"/>
        <v/>
      </c>
    </row>
    <row r="221" spans="1:142" ht="15" customHeight="1">
      <c r="A221" s="699"/>
      <c r="B221" s="702"/>
      <c r="C221" s="702"/>
      <c r="D221" s="722"/>
      <c r="E221" s="722"/>
      <c r="F221" s="722"/>
      <c r="G221" s="722"/>
      <c r="H221" s="722"/>
      <c r="I221" s="722"/>
      <c r="J221" s="722"/>
      <c r="K221" s="722"/>
      <c r="L221" s="722"/>
      <c r="M221" s="722"/>
      <c r="N221" s="722"/>
      <c r="O221" s="722"/>
      <c r="P221" s="722"/>
      <c r="Q221" s="722"/>
      <c r="R221" s="722"/>
      <c r="S221" s="722"/>
      <c r="T221" s="722"/>
      <c r="U221" s="722"/>
      <c r="V221" s="722"/>
      <c r="W221" s="722"/>
      <c r="X221" s="722"/>
      <c r="Y221" s="722"/>
      <c r="Z221" s="722"/>
      <c r="AA221" s="722"/>
      <c r="AB221" s="722"/>
      <c r="AC221" s="722"/>
      <c r="AD221" s="722"/>
      <c r="AE221" s="722"/>
      <c r="AF221" s="722"/>
      <c r="AG221" s="722"/>
      <c r="AH221" s="722"/>
      <c r="AI221" s="722"/>
      <c r="AJ221" s="722"/>
      <c r="AK221" s="722"/>
      <c r="AL221" s="722"/>
      <c r="AM221" s="722"/>
      <c r="AN221" s="722"/>
      <c r="AO221" s="722"/>
      <c r="AP221" s="215" t="s">
        <v>30</v>
      </c>
      <c r="AQ221" s="290" t="str">
        <f t="shared" si="159"/>
        <v/>
      </c>
      <c r="AR221" s="215" t="str">
        <f t="shared" si="165"/>
        <v/>
      </c>
      <c r="AS221" s="3"/>
      <c r="AT221" s="49" t="str">
        <f t="shared" si="180"/>
        <v/>
      </c>
      <c r="AU221" s="49" t="str">
        <f t="shared" si="180"/>
        <v/>
      </c>
      <c r="AV221" s="49" t="str">
        <f t="shared" si="180"/>
        <v/>
      </c>
      <c r="AW221" s="49" t="str">
        <f t="shared" si="180"/>
        <v/>
      </c>
      <c r="AX221" s="49" t="str">
        <f t="shared" si="180"/>
        <v/>
      </c>
      <c r="AY221" s="49" t="str">
        <f t="shared" si="180"/>
        <v/>
      </c>
      <c r="AZ221" s="49" t="str">
        <f t="shared" si="180"/>
        <v/>
      </c>
      <c r="BA221" s="42"/>
      <c r="BB221" s="49" t="str">
        <f t="shared" si="177"/>
        <v/>
      </c>
      <c r="BC221" s="49" t="str">
        <f t="shared" si="178"/>
        <v/>
      </c>
      <c r="BD221" s="49" t="str">
        <f t="shared" si="179"/>
        <v/>
      </c>
      <c r="BE221" s="49" t="str">
        <f t="shared" si="176"/>
        <v/>
      </c>
      <c r="BF221" s="49" t="str">
        <f t="shared" si="176"/>
        <v/>
      </c>
      <c r="BG221" s="49" t="str">
        <f t="shared" si="176"/>
        <v/>
      </c>
      <c r="BH221" s="49" t="str">
        <f t="shared" si="148"/>
        <v/>
      </c>
      <c r="BI221" s="49" t="str">
        <f t="shared" si="160"/>
        <v/>
      </c>
      <c r="BJ221" s="3"/>
      <c r="BK221" s="49" t="str">
        <f t="shared" si="181"/>
        <v/>
      </c>
      <c r="BL221" s="49" t="str">
        <f t="shared" si="181"/>
        <v/>
      </c>
      <c r="BM221" s="49" t="str">
        <f t="shared" si="181"/>
        <v/>
      </c>
      <c r="BN221" s="49" t="str">
        <f t="shared" si="181"/>
        <v/>
      </c>
      <c r="BO221" s="49" t="str">
        <f t="shared" si="181"/>
        <v/>
      </c>
      <c r="BP221" s="49" t="str">
        <f t="shared" si="181"/>
        <v/>
      </c>
      <c r="BQ221" s="49" t="str">
        <f t="shared" si="181"/>
        <v/>
      </c>
      <c r="BR221" s="49" t="str">
        <f t="shared" si="181"/>
        <v/>
      </c>
      <c r="BS221" s="49" t="str">
        <f t="shared" si="181"/>
        <v/>
      </c>
      <c r="BT221" s="49" t="str">
        <f t="shared" si="181"/>
        <v/>
      </c>
      <c r="BU221" s="49" t="str">
        <f t="shared" si="181"/>
        <v/>
      </c>
      <c r="BV221" s="49" t="str">
        <f t="shared" si="181"/>
        <v/>
      </c>
      <c r="BW221" s="49" t="str">
        <f t="shared" si="181"/>
        <v/>
      </c>
      <c r="BY221" s="49" t="str">
        <f t="shared" ref="BY221:BY252" si="188">IF(AND(ISBLANK($B221),ISBLANK($C221)),"",IF(AND(N(BK$67)&gt;0,BK221="ABS"),"ABS",IF(AND(N(BK$67)&gt;0,LEN(BK221)&gt;0),IF(ROUND(BK221/BK$67*100,0)&gt;=$J$8,"Yes","No"),"")))</f>
        <v/>
      </c>
      <c r="BZ221" s="49" t="str">
        <f t="shared" ref="BZ221:BZ252" si="189">IF(AND(ISBLANK($B221),ISBLANK($C221)),"",IF(AND(N(BL$67)&gt;0,BL221="ABS"),"ABS",IF(AND(N(BL$67)&gt;0,LEN(BL221)&gt;0),IF(ROUND(BL221/BL$67*100,0)&gt;=$J$8,"Yes","No"),"")))</f>
        <v/>
      </c>
      <c r="CA221" s="49" t="str">
        <f t="shared" ref="CA221:CA252" si="190">IF(AND(ISBLANK($B221),ISBLANK($C221)),"",IF(AND(N(BM$67)&gt;0,BM221="ABS"),"ABS",IF(AND(N(BM$67)&gt;0,LEN(BM221)&gt;0),IF(ROUND(BM221/BM$67*100,0)&gt;=$J$8,"Yes","No"),"")))</f>
        <v/>
      </c>
      <c r="CB221" s="49" t="str">
        <f t="shared" ref="CB221:CB252" si="191">IF(AND(ISBLANK($B221),ISBLANK($C221)),"",IF(AND(N(BN$67)&gt;0,BN221="ABS"),"ABS",IF(AND(N(BN$67)&gt;0,LEN(BN221)&gt;0),IF(ROUND(BN221/BN$67*100,0)&gt;=$J$8,"Yes","No"),"")))</f>
        <v/>
      </c>
      <c r="CC221" s="49" t="str">
        <f t="shared" si="187"/>
        <v/>
      </c>
      <c r="CD221" s="49" t="str">
        <f t="shared" si="187"/>
        <v/>
      </c>
      <c r="CE221" s="49" t="str">
        <f t="shared" si="187"/>
        <v/>
      </c>
      <c r="CF221" s="49" t="str">
        <f t="shared" si="187"/>
        <v/>
      </c>
      <c r="CG221" s="49" t="str">
        <f t="shared" si="175"/>
        <v/>
      </c>
      <c r="CH221" s="49" t="str">
        <f t="shared" si="150"/>
        <v/>
      </c>
      <c r="CI221" s="49" t="str">
        <f t="shared" si="150"/>
        <v/>
      </c>
      <c r="CJ221" s="49" t="str">
        <f t="shared" si="150"/>
        <v/>
      </c>
      <c r="CK221" s="49" t="str">
        <f t="shared" si="150"/>
        <v/>
      </c>
      <c r="CL221" s="49" t="str">
        <f t="shared" si="161"/>
        <v/>
      </c>
      <c r="CM221" s="3"/>
      <c r="CN221" s="49" t="str">
        <f t="shared" si="182"/>
        <v/>
      </c>
      <c r="CO221" s="49" t="str">
        <f t="shared" si="182"/>
        <v/>
      </c>
      <c r="CP221" s="49" t="str">
        <f t="shared" si="182"/>
        <v/>
      </c>
      <c r="CQ221" s="49" t="str">
        <f t="shared" si="182"/>
        <v/>
      </c>
      <c r="CR221" s="49" t="str">
        <f t="shared" si="182"/>
        <v/>
      </c>
      <c r="CS221" s="49" t="str">
        <f t="shared" si="182"/>
        <v/>
      </c>
      <c r="CT221" s="49" t="str">
        <f t="shared" si="182"/>
        <v/>
      </c>
      <c r="CU221" s="49" t="str">
        <f t="shared" si="182"/>
        <v/>
      </c>
      <c r="CW221" s="49" t="str">
        <f t="shared" si="174"/>
        <v/>
      </c>
      <c r="CX221" s="49" t="str">
        <f t="shared" si="174"/>
        <v/>
      </c>
      <c r="CY221" s="49" t="str">
        <f t="shared" si="174"/>
        <v/>
      </c>
      <c r="CZ221" s="49" t="str">
        <f t="shared" si="174"/>
        <v/>
      </c>
      <c r="DA221" s="49" t="str">
        <f t="shared" si="174"/>
        <v/>
      </c>
      <c r="DB221" s="49" t="str">
        <f t="shared" si="158"/>
        <v/>
      </c>
      <c r="DC221" s="49" t="str">
        <f t="shared" si="158"/>
        <v/>
      </c>
      <c r="DD221" s="49" t="str">
        <f t="shared" si="158"/>
        <v/>
      </c>
      <c r="DE221" s="52" t="str">
        <f t="shared" si="162"/>
        <v/>
      </c>
      <c r="DG221" s="49" t="str">
        <f t="shared" si="183"/>
        <v/>
      </c>
      <c r="DH221" s="49" t="str">
        <f t="shared" si="183"/>
        <v/>
      </c>
      <c r="DI221" s="49" t="str">
        <f t="shared" si="183"/>
        <v/>
      </c>
      <c r="DK221" s="49" t="str">
        <f t="shared" si="163"/>
        <v/>
      </c>
      <c r="DL221" s="49" t="str">
        <f t="shared" si="163"/>
        <v/>
      </c>
      <c r="DM221" s="49" t="str">
        <f t="shared" si="163"/>
        <v/>
      </c>
      <c r="DN221" s="57" t="str">
        <f t="shared" si="164"/>
        <v/>
      </c>
      <c r="DP221" s="49" t="str">
        <f t="shared" si="184"/>
        <v/>
      </c>
      <c r="DQ221" s="49" t="str">
        <f t="shared" si="184"/>
        <v/>
      </c>
      <c r="DR221" s="49" t="str">
        <f t="shared" si="184"/>
        <v/>
      </c>
      <c r="DS221" s="49" t="str">
        <f t="shared" si="184"/>
        <v/>
      </c>
      <c r="DU221" s="49" t="str">
        <f t="shared" si="185"/>
        <v/>
      </c>
      <c r="DV221" s="49" t="str">
        <f t="shared" si="185"/>
        <v/>
      </c>
      <c r="DW221" s="49" t="str">
        <f t="shared" si="185"/>
        <v/>
      </c>
      <c r="DX221" s="49" t="str">
        <f t="shared" si="185"/>
        <v/>
      </c>
      <c r="DY221" s="57" t="str">
        <f t="shared" si="171"/>
        <v/>
      </c>
      <c r="EA221" s="49" t="str">
        <f t="shared" si="186"/>
        <v/>
      </c>
      <c r="EB221" s="49" t="str">
        <f t="shared" si="186"/>
        <v/>
      </c>
      <c r="EC221" s="49" t="str">
        <f t="shared" si="186"/>
        <v/>
      </c>
      <c r="ED221" s="49" t="str">
        <f t="shared" si="186"/>
        <v/>
      </c>
      <c r="EE221" s="49" t="str">
        <f t="shared" si="186"/>
        <v/>
      </c>
      <c r="EG221" s="49" t="str">
        <f t="shared" si="157"/>
        <v/>
      </c>
      <c r="EH221" s="49" t="str">
        <f t="shared" si="157"/>
        <v/>
      </c>
      <c r="EI221" s="49" t="str">
        <f t="shared" si="157"/>
        <v/>
      </c>
      <c r="EJ221" s="49" t="str">
        <f t="shared" si="157"/>
        <v/>
      </c>
      <c r="EK221" s="49" t="str">
        <f t="shared" si="157"/>
        <v/>
      </c>
      <c r="EL221" s="57" t="str">
        <f t="shared" si="173"/>
        <v/>
      </c>
    </row>
    <row r="222" spans="1:142" ht="15" customHeight="1">
      <c r="A222" s="699"/>
      <c r="B222" s="702"/>
      <c r="C222" s="702"/>
      <c r="D222" s="722"/>
      <c r="E222" s="722"/>
      <c r="F222" s="722"/>
      <c r="G222" s="722"/>
      <c r="H222" s="722"/>
      <c r="I222" s="722"/>
      <c r="J222" s="722"/>
      <c r="K222" s="722"/>
      <c r="L222" s="722"/>
      <c r="M222" s="722"/>
      <c r="N222" s="722"/>
      <c r="O222" s="722"/>
      <c r="P222" s="722"/>
      <c r="Q222" s="722"/>
      <c r="R222" s="722"/>
      <c r="S222" s="722"/>
      <c r="T222" s="722"/>
      <c r="U222" s="722"/>
      <c r="V222" s="722"/>
      <c r="W222" s="722"/>
      <c r="X222" s="722"/>
      <c r="Y222" s="722"/>
      <c r="Z222" s="722"/>
      <c r="AA222" s="722"/>
      <c r="AB222" s="722"/>
      <c r="AC222" s="722"/>
      <c r="AD222" s="722"/>
      <c r="AE222" s="722"/>
      <c r="AF222" s="722"/>
      <c r="AG222" s="722"/>
      <c r="AH222" s="722"/>
      <c r="AI222" s="722"/>
      <c r="AJ222" s="722"/>
      <c r="AK222" s="722"/>
      <c r="AL222" s="722"/>
      <c r="AM222" s="722"/>
      <c r="AN222" s="722"/>
      <c r="AO222" s="722"/>
      <c r="AP222" s="215" t="s">
        <v>30</v>
      </c>
      <c r="AQ222" s="290" t="str">
        <f t="shared" si="159"/>
        <v/>
      </c>
      <c r="AR222" s="215" t="str">
        <f t="shared" si="165"/>
        <v/>
      </c>
      <c r="AS222" s="3"/>
      <c r="AT222" s="49" t="str">
        <f t="shared" si="180"/>
        <v/>
      </c>
      <c r="AU222" s="49" t="str">
        <f t="shared" si="180"/>
        <v/>
      </c>
      <c r="AV222" s="49" t="str">
        <f t="shared" si="180"/>
        <v/>
      </c>
      <c r="AW222" s="49" t="str">
        <f t="shared" si="180"/>
        <v/>
      </c>
      <c r="AX222" s="49" t="str">
        <f t="shared" si="180"/>
        <v/>
      </c>
      <c r="AY222" s="49" t="str">
        <f t="shared" si="180"/>
        <v/>
      </c>
      <c r="AZ222" s="49" t="str">
        <f t="shared" si="180"/>
        <v/>
      </c>
      <c r="BA222" s="42"/>
      <c r="BB222" s="49" t="str">
        <f t="shared" si="177"/>
        <v/>
      </c>
      <c r="BC222" s="49" t="str">
        <f t="shared" si="178"/>
        <v/>
      </c>
      <c r="BD222" s="49" t="str">
        <f t="shared" si="179"/>
        <v/>
      </c>
      <c r="BE222" s="49" t="str">
        <f t="shared" si="176"/>
        <v/>
      </c>
      <c r="BF222" s="49" t="str">
        <f t="shared" si="176"/>
        <v/>
      </c>
      <c r="BG222" s="49" t="str">
        <f t="shared" si="176"/>
        <v/>
      </c>
      <c r="BH222" s="49" t="str">
        <f t="shared" si="148"/>
        <v/>
      </c>
      <c r="BI222" s="49" t="str">
        <f t="shared" si="160"/>
        <v/>
      </c>
      <c r="BJ222" s="3"/>
      <c r="BK222" s="49" t="str">
        <f t="shared" si="181"/>
        <v/>
      </c>
      <c r="BL222" s="49" t="str">
        <f t="shared" si="181"/>
        <v/>
      </c>
      <c r="BM222" s="49" t="str">
        <f t="shared" si="181"/>
        <v/>
      </c>
      <c r="BN222" s="49" t="str">
        <f t="shared" si="181"/>
        <v/>
      </c>
      <c r="BO222" s="49" t="str">
        <f t="shared" si="181"/>
        <v/>
      </c>
      <c r="BP222" s="49" t="str">
        <f t="shared" si="181"/>
        <v/>
      </c>
      <c r="BQ222" s="49" t="str">
        <f t="shared" si="181"/>
        <v/>
      </c>
      <c r="BR222" s="49" t="str">
        <f t="shared" si="181"/>
        <v/>
      </c>
      <c r="BS222" s="49" t="str">
        <f t="shared" si="181"/>
        <v/>
      </c>
      <c r="BT222" s="49" t="str">
        <f t="shared" si="181"/>
        <v/>
      </c>
      <c r="BU222" s="49" t="str">
        <f t="shared" si="181"/>
        <v/>
      </c>
      <c r="BV222" s="49" t="str">
        <f t="shared" si="181"/>
        <v/>
      </c>
      <c r="BW222" s="49" t="str">
        <f t="shared" si="181"/>
        <v/>
      </c>
      <c r="BY222" s="49" t="str">
        <f t="shared" si="188"/>
        <v/>
      </c>
      <c r="BZ222" s="49" t="str">
        <f t="shared" si="189"/>
        <v/>
      </c>
      <c r="CA222" s="49" t="str">
        <f t="shared" si="190"/>
        <v/>
      </c>
      <c r="CB222" s="49" t="str">
        <f t="shared" si="191"/>
        <v/>
      </c>
      <c r="CC222" s="49" t="str">
        <f t="shared" si="187"/>
        <v/>
      </c>
      <c r="CD222" s="49" t="str">
        <f t="shared" si="187"/>
        <v/>
      </c>
      <c r="CE222" s="49" t="str">
        <f t="shared" si="187"/>
        <v/>
      </c>
      <c r="CF222" s="49" t="str">
        <f t="shared" si="187"/>
        <v/>
      </c>
      <c r="CG222" s="49" t="str">
        <f t="shared" si="175"/>
        <v/>
      </c>
      <c r="CH222" s="49" t="str">
        <f t="shared" si="150"/>
        <v/>
      </c>
      <c r="CI222" s="49" t="str">
        <f t="shared" si="150"/>
        <v/>
      </c>
      <c r="CJ222" s="49" t="str">
        <f t="shared" si="150"/>
        <v/>
      </c>
      <c r="CK222" s="49" t="str">
        <f t="shared" si="150"/>
        <v/>
      </c>
      <c r="CL222" s="49" t="str">
        <f t="shared" si="161"/>
        <v/>
      </c>
      <c r="CM222" s="3"/>
      <c r="CN222" s="49" t="str">
        <f t="shared" si="182"/>
        <v/>
      </c>
      <c r="CO222" s="49" t="str">
        <f t="shared" si="182"/>
        <v/>
      </c>
      <c r="CP222" s="49" t="str">
        <f t="shared" si="182"/>
        <v/>
      </c>
      <c r="CQ222" s="49" t="str">
        <f t="shared" si="182"/>
        <v/>
      </c>
      <c r="CR222" s="49" t="str">
        <f t="shared" si="182"/>
        <v/>
      </c>
      <c r="CS222" s="49" t="str">
        <f t="shared" si="182"/>
        <v/>
      </c>
      <c r="CT222" s="49" t="str">
        <f t="shared" si="182"/>
        <v/>
      </c>
      <c r="CU222" s="49" t="str">
        <f t="shared" si="182"/>
        <v/>
      </c>
      <c r="CW222" s="49" t="str">
        <f t="shared" si="174"/>
        <v/>
      </c>
      <c r="CX222" s="49" t="str">
        <f t="shared" si="174"/>
        <v/>
      </c>
      <c r="CY222" s="49" t="str">
        <f t="shared" si="174"/>
        <v/>
      </c>
      <c r="CZ222" s="49" t="str">
        <f t="shared" si="174"/>
        <v/>
      </c>
      <c r="DA222" s="49" t="str">
        <f t="shared" si="174"/>
        <v/>
      </c>
      <c r="DB222" s="49" t="str">
        <f t="shared" si="158"/>
        <v/>
      </c>
      <c r="DC222" s="49" t="str">
        <f t="shared" si="158"/>
        <v/>
      </c>
      <c r="DD222" s="49" t="str">
        <f t="shared" si="158"/>
        <v/>
      </c>
      <c r="DE222" s="52" t="str">
        <f t="shared" si="162"/>
        <v/>
      </c>
      <c r="DG222" s="49" t="str">
        <f t="shared" si="183"/>
        <v/>
      </c>
      <c r="DH222" s="49" t="str">
        <f t="shared" si="183"/>
        <v/>
      </c>
      <c r="DI222" s="49" t="str">
        <f t="shared" si="183"/>
        <v/>
      </c>
      <c r="DK222" s="49" t="str">
        <f t="shared" si="163"/>
        <v/>
      </c>
      <c r="DL222" s="49" t="str">
        <f t="shared" si="163"/>
        <v/>
      </c>
      <c r="DM222" s="49" t="str">
        <f t="shared" si="163"/>
        <v/>
      </c>
      <c r="DN222" s="57" t="str">
        <f t="shared" si="164"/>
        <v/>
      </c>
      <c r="DP222" s="49" t="str">
        <f t="shared" si="184"/>
        <v/>
      </c>
      <c r="DQ222" s="49" t="str">
        <f t="shared" si="184"/>
        <v/>
      </c>
      <c r="DR222" s="49" t="str">
        <f t="shared" si="184"/>
        <v/>
      </c>
      <c r="DS222" s="49" t="str">
        <f t="shared" si="184"/>
        <v/>
      </c>
      <c r="DU222" s="49" t="str">
        <f t="shared" si="185"/>
        <v/>
      </c>
      <c r="DV222" s="49" t="str">
        <f t="shared" si="185"/>
        <v/>
      </c>
      <c r="DW222" s="49" t="str">
        <f t="shared" si="185"/>
        <v/>
      </c>
      <c r="DX222" s="49" t="str">
        <f t="shared" si="185"/>
        <v/>
      </c>
      <c r="DY222" s="57" t="str">
        <f t="shared" si="171"/>
        <v/>
      </c>
      <c r="EA222" s="49" t="str">
        <f t="shared" si="186"/>
        <v/>
      </c>
      <c r="EB222" s="49" t="str">
        <f t="shared" si="186"/>
        <v/>
      </c>
      <c r="EC222" s="49" t="str">
        <f t="shared" si="186"/>
        <v/>
      </c>
      <c r="ED222" s="49" t="str">
        <f t="shared" si="186"/>
        <v/>
      </c>
      <c r="EE222" s="49" t="str">
        <f t="shared" si="186"/>
        <v/>
      </c>
      <c r="EG222" s="49" t="str">
        <f t="shared" si="157"/>
        <v/>
      </c>
      <c r="EH222" s="49" t="str">
        <f t="shared" si="157"/>
        <v/>
      </c>
      <c r="EI222" s="49" t="str">
        <f t="shared" si="157"/>
        <v/>
      </c>
      <c r="EJ222" s="49" t="str">
        <f t="shared" si="157"/>
        <v/>
      </c>
      <c r="EK222" s="49" t="str">
        <f t="shared" si="157"/>
        <v/>
      </c>
      <c r="EL222" s="57" t="str">
        <f t="shared" si="173"/>
        <v/>
      </c>
    </row>
    <row r="223" spans="1:142" ht="15" customHeight="1">
      <c r="A223" s="699"/>
      <c r="B223" s="702"/>
      <c r="C223" s="702"/>
      <c r="D223" s="722"/>
      <c r="E223" s="722"/>
      <c r="F223" s="722"/>
      <c r="G223" s="722"/>
      <c r="H223" s="722"/>
      <c r="I223" s="722"/>
      <c r="J223" s="722"/>
      <c r="K223" s="722"/>
      <c r="L223" s="722"/>
      <c r="M223" s="722"/>
      <c r="N223" s="722"/>
      <c r="O223" s="722"/>
      <c r="P223" s="722"/>
      <c r="Q223" s="722"/>
      <c r="R223" s="722"/>
      <c r="S223" s="722"/>
      <c r="T223" s="722"/>
      <c r="U223" s="722"/>
      <c r="V223" s="722"/>
      <c r="W223" s="722"/>
      <c r="X223" s="722"/>
      <c r="Y223" s="722"/>
      <c r="Z223" s="722"/>
      <c r="AA223" s="722"/>
      <c r="AB223" s="722"/>
      <c r="AC223" s="722"/>
      <c r="AD223" s="722"/>
      <c r="AE223" s="722"/>
      <c r="AF223" s="722"/>
      <c r="AG223" s="722"/>
      <c r="AH223" s="722"/>
      <c r="AI223" s="722"/>
      <c r="AJ223" s="722"/>
      <c r="AK223" s="722"/>
      <c r="AL223" s="722"/>
      <c r="AM223" s="722"/>
      <c r="AN223" s="722"/>
      <c r="AO223" s="722"/>
      <c r="AP223" s="215" t="s">
        <v>30</v>
      </c>
      <c r="AQ223" s="290" t="str">
        <f t="shared" si="159"/>
        <v/>
      </c>
      <c r="AR223" s="215" t="str">
        <f t="shared" si="165"/>
        <v/>
      </c>
      <c r="AS223" s="3"/>
      <c r="AT223" s="49" t="str">
        <f t="shared" si="180"/>
        <v/>
      </c>
      <c r="AU223" s="49" t="str">
        <f t="shared" si="180"/>
        <v/>
      </c>
      <c r="AV223" s="49" t="str">
        <f t="shared" si="180"/>
        <v/>
      </c>
      <c r="AW223" s="49" t="str">
        <f t="shared" si="180"/>
        <v/>
      </c>
      <c r="AX223" s="49" t="str">
        <f t="shared" si="180"/>
        <v/>
      </c>
      <c r="AY223" s="49" t="str">
        <f t="shared" si="180"/>
        <v/>
      </c>
      <c r="AZ223" s="49" t="str">
        <f t="shared" si="180"/>
        <v/>
      </c>
      <c r="BA223" s="42"/>
      <c r="BB223" s="49" t="str">
        <f t="shared" si="177"/>
        <v/>
      </c>
      <c r="BC223" s="49" t="str">
        <f t="shared" si="178"/>
        <v/>
      </c>
      <c r="BD223" s="49" t="str">
        <f t="shared" si="179"/>
        <v/>
      </c>
      <c r="BE223" s="49" t="str">
        <f t="shared" si="176"/>
        <v/>
      </c>
      <c r="BF223" s="49" t="str">
        <f t="shared" si="176"/>
        <v/>
      </c>
      <c r="BG223" s="49" t="str">
        <f t="shared" si="176"/>
        <v/>
      </c>
      <c r="BH223" s="49" t="str">
        <f t="shared" si="148"/>
        <v/>
      </c>
      <c r="BI223" s="49" t="str">
        <f t="shared" si="160"/>
        <v/>
      </c>
      <c r="BJ223" s="3"/>
      <c r="BK223" s="49" t="str">
        <f t="shared" si="181"/>
        <v/>
      </c>
      <c r="BL223" s="49" t="str">
        <f t="shared" si="181"/>
        <v/>
      </c>
      <c r="BM223" s="49" t="str">
        <f t="shared" si="181"/>
        <v/>
      </c>
      <c r="BN223" s="49" t="str">
        <f t="shared" si="181"/>
        <v/>
      </c>
      <c r="BO223" s="49" t="str">
        <f t="shared" si="181"/>
        <v/>
      </c>
      <c r="BP223" s="49" t="str">
        <f t="shared" si="181"/>
        <v/>
      </c>
      <c r="BQ223" s="49" t="str">
        <f t="shared" si="181"/>
        <v/>
      </c>
      <c r="BR223" s="49" t="str">
        <f t="shared" si="181"/>
        <v/>
      </c>
      <c r="BS223" s="49" t="str">
        <f t="shared" si="181"/>
        <v/>
      </c>
      <c r="BT223" s="49" t="str">
        <f t="shared" si="181"/>
        <v/>
      </c>
      <c r="BU223" s="49" t="str">
        <f t="shared" si="181"/>
        <v/>
      </c>
      <c r="BV223" s="49" t="str">
        <f t="shared" si="181"/>
        <v/>
      </c>
      <c r="BW223" s="49" t="str">
        <f t="shared" si="181"/>
        <v/>
      </c>
      <c r="BY223" s="49" t="str">
        <f t="shared" si="188"/>
        <v/>
      </c>
      <c r="BZ223" s="49" t="str">
        <f t="shared" si="189"/>
        <v/>
      </c>
      <c r="CA223" s="49" t="str">
        <f t="shared" si="190"/>
        <v/>
      </c>
      <c r="CB223" s="49" t="str">
        <f t="shared" si="191"/>
        <v/>
      </c>
      <c r="CC223" s="49" t="str">
        <f t="shared" si="187"/>
        <v/>
      </c>
      <c r="CD223" s="49" t="str">
        <f t="shared" si="187"/>
        <v/>
      </c>
      <c r="CE223" s="49" t="str">
        <f t="shared" si="187"/>
        <v/>
      </c>
      <c r="CF223" s="49" t="str">
        <f t="shared" si="187"/>
        <v/>
      </c>
      <c r="CG223" s="49" t="str">
        <f t="shared" si="175"/>
        <v/>
      </c>
      <c r="CH223" s="49" t="str">
        <f t="shared" si="150"/>
        <v/>
      </c>
      <c r="CI223" s="49" t="str">
        <f t="shared" si="150"/>
        <v/>
      </c>
      <c r="CJ223" s="49" t="str">
        <f t="shared" si="150"/>
        <v/>
      </c>
      <c r="CK223" s="49" t="str">
        <f t="shared" si="150"/>
        <v/>
      </c>
      <c r="CL223" s="49" t="str">
        <f t="shared" si="161"/>
        <v/>
      </c>
      <c r="CM223" s="3"/>
      <c r="CN223" s="49" t="str">
        <f t="shared" si="182"/>
        <v/>
      </c>
      <c r="CO223" s="49" t="str">
        <f t="shared" si="182"/>
        <v/>
      </c>
      <c r="CP223" s="49" t="str">
        <f t="shared" si="182"/>
        <v/>
      </c>
      <c r="CQ223" s="49" t="str">
        <f t="shared" si="182"/>
        <v/>
      </c>
      <c r="CR223" s="49" t="str">
        <f t="shared" si="182"/>
        <v/>
      </c>
      <c r="CS223" s="49" t="str">
        <f t="shared" si="182"/>
        <v/>
      </c>
      <c r="CT223" s="49" t="str">
        <f t="shared" si="182"/>
        <v/>
      </c>
      <c r="CU223" s="49" t="str">
        <f t="shared" si="182"/>
        <v/>
      </c>
      <c r="CW223" s="49" t="str">
        <f t="shared" si="174"/>
        <v/>
      </c>
      <c r="CX223" s="49" t="str">
        <f t="shared" si="174"/>
        <v/>
      </c>
      <c r="CY223" s="49" t="str">
        <f t="shared" si="174"/>
        <v/>
      </c>
      <c r="CZ223" s="49" t="str">
        <f t="shared" si="174"/>
        <v/>
      </c>
      <c r="DA223" s="49" t="str">
        <f t="shared" si="174"/>
        <v/>
      </c>
      <c r="DB223" s="49" t="str">
        <f t="shared" si="158"/>
        <v/>
      </c>
      <c r="DC223" s="49" t="str">
        <f t="shared" si="158"/>
        <v/>
      </c>
      <c r="DD223" s="49" t="str">
        <f t="shared" si="158"/>
        <v/>
      </c>
      <c r="DE223" s="52" t="str">
        <f t="shared" si="162"/>
        <v/>
      </c>
      <c r="DG223" s="49" t="str">
        <f t="shared" si="183"/>
        <v/>
      </c>
      <c r="DH223" s="49" t="str">
        <f t="shared" si="183"/>
        <v/>
      </c>
      <c r="DI223" s="49" t="str">
        <f t="shared" si="183"/>
        <v/>
      </c>
      <c r="DK223" s="49" t="str">
        <f t="shared" si="163"/>
        <v/>
      </c>
      <c r="DL223" s="49" t="str">
        <f t="shared" si="163"/>
        <v/>
      </c>
      <c r="DM223" s="49" t="str">
        <f t="shared" si="163"/>
        <v/>
      </c>
      <c r="DN223" s="57" t="str">
        <f t="shared" si="164"/>
        <v/>
      </c>
      <c r="DP223" s="49" t="str">
        <f t="shared" si="184"/>
        <v/>
      </c>
      <c r="DQ223" s="49" t="str">
        <f t="shared" si="184"/>
        <v/>
      </c>
      <c r="DR223" s="49" t="str">
        <f t="shared" si="184"/>
        <v/>
      </c>
      <c r="DS223" s="49" t="str">
        <f t="shared" si="184"/>
        <v/>
      </c>
      <c r="DU223" s="49" t="str">
        <f t="shared" si="185"/>
        <v/>
      </c>
      <c r="DV223" s="49" t="str">
        <f t="shared" si="185"/>
        <v/>
      </c>
      <c r="DW223" s="49" t="str">
        <f t="shared" si="185"/>
        <v/>
      </c>
      <c r="DX223" s="49" t="str">
        <f t="shared" si="185"/>
        <v/>
      </c>
      <c r="DY223" s="57" t="str">
        <f t="shared" si="171"/>
        <v/>
      </c>
      <c r="EA223" s="49" t="str">
        <f t="shared" si="186"/>
        <v/>
      </c>
      <c r="EB223" s="49" t="str">
        <f t="shared" si="186"/>
        <v/>
      </c>
      <c r="EC223" s="49" t="str">
        <f t="shared" si="186"/>
        <v/>
      </c>
      <c r="ED223" s="49" t="str">
        <f t="shared" si="186"/>
        <v/>
      </c>
      <c r="EE223" s="49" t="str">
        <f t="shared" si="186"/>
        <v/>
      </c>
      <c r="EG223" s="49" t="str">
        <f t="shared" si="157"/>
        <v/>
      </c>
      <c r="EH223" s="49" t="str">
        <f t="shared" si="157"/>
        <v/>
      </c>
      <c r="EI223" s="49" t="str">
        <f t="shared" si="157"/>
        <v/>
      </c>
      <c r="EJ223" s="49" t="str">
        <f t="shared" si="157"/>
        <v/>
      </c>
      <c r="EK223" s="49" t="str">
        <f t="shared" si="157"/>
        <v/>
      </c>
      <c r="EL223" s="57" t="str">
        <f t="shared" si="173"/>
        <v/>
      </c>
    </row>
    <row r="224" spans="1:142" ht="15" customHeight="1">
      <c r="A224" s="699"/>
      <c r="B224" s="702"/>
      <c r="C224" s="702"/>
      <c r="D224" s="722"/>
      <c r="E224" s="722"/>
      <c r="F224" s="722"/>
      <c r="G224" s="722"/>
      <c r="H224" s="722"/>
      <c r="I224" s="722"/>
      <c r="J224" s="722"/>
      <c r="K224" s="722"/>
      <c r="L224" s="722"/>
      <c r="M224" s="722"/>
      <c r="N224" s="722"/>
      <c r="O224" s="722"/>
      <c r="P224" s="722"/>
      <c r="Q224" s="722"/>
      <c r="R224" s="722"/>
      <c r="S224" s="722"/>
      <c r="T224" s="722"/>
      <c r="U224" s="722"/>
      <c r="V224" s="722"/>
      <c r="W224" s="722"/>
      <c r="X224" s="722"/>
      <c r="Y224" s="722"/>
      <c r="Z224" s="722"/>
      <c r="AA224" s="722"/>
      <c r="AB224" s="722"/>
      <c r="AC224" s="722"/>
      <c r="AD224" s="722"/>
      <c r="AE224" s="722"/>
      <c r="AF224" s="722"/>
      <c r="AG224" s="722"/>
      <c r="AH224" s="722"/>
      <c r="AI224" s="722"/>
      <c r="AJ224" s="722"/>
      <c r="AK224" s="722"/>
      <c r="AL224" s="722"/>
      <c r="AM224" s="722"/>
      <c r="AN224" s="722"/>
      <c r="AO224" s="722"/>
      <c r="AP224" s="215" t="s">
        <v>30</v>
      </c>
      <c r="AQ224" s="290" t="str">
        <f t="shared" si="159"/>
        <v/>
      </c>
      <c r="AR224" s="215" t="str">
        <f t="shared" si="165"/>
        <v/>
      </c>
      <c r="AS224" s="3"/>
      <c r="AT224" s="49" t="str">
        <f t="shared" si="180"/>
        <v/>
      </c>
      <c r="AU224" s="49" t="str">
        <f t="shared" si="180"/>
        <v/>
      </c>
      <c r="AV224" s="49" t="str">
        <f t="shared" si="180"/>
        <v/>
      </c>
      <c r="AW224" s="49" t="str">
        <f t="shared" si="180"/>
        <v/>
      </c>
      <c r="AX224" s="49" t="str">
        <f t="shared" si="180"/>
        <v/>
      </c>
      <c r="AY224" s="49" t="str">
        <f t="shared" si="180"/>
        <v/>
      </c>
      <c r="AZ224" s="49" t="str">
        <f t="shared" si="180"/>
        <v/>
      </c>
      <c r="BA224" s="42"/>
      <c r="BB224" s="49" t="str">
        <f t="shared" si="177"/>
        <v/>
      </c>
      <c r="BC224" s="49" t="str">
        <f t="shared" si="178"/>
        <v/>
      </c>
      <c r="BD224" s="49" t="str">
        <f t="shared" si="179"/>
        <v/>
      </c>
      <c r="BE224" s="49" t="str">
        <f t="shared" si="176"/>
        <v/>
      </c>
      <c r="BF224" s="49" t="str">
        <f t="shared" si="176"/>
        <v/>
      </c>
      <c r="BG224" s="49" t="str">
        <f t="shared" si="176"/>
        <v/>
      </c>
      <c r="BH224" s="49" t="str">
        <f t="shared" si="148"/>
        <v/>
      </c>
      <c r="BI224" s="49" t="str">
        <f t="shared" si="160"/>
        <v/>
      </c>
      <c r="BJ224" s="3"/>
      <c r="BK224" s="49" t="str">
        <f t="shared" si="181"/>
        <v/>
      </c>
      <c r="BL224" s="49" t="str">
        <f t="shared" si="181"/>
        <v/>
      </c>
      <c r="BM224" s="49" t="str">
        <f t="shared" si="181"/>
        <v/>
      </c>
      <c r="BN224" s="49" t="str">
        <f t="shared" si="181"/>
        <v/>
      </c>
      <c r="BO224" s="49" t="str">
        <f t="shared" si="181"/>
        <v/>
      </c>
      <c r="BP224" s="49" t="str">
        <f t="shared" si="181"/>
        <v/>
      </c>
      <c r="BQ224" s="49" t="str">
        <f t="shared" si="181"/>
        <v/>
      </c>
      <c r="BR224" s="49" t="str">
        <f t="shared" si="181"/>
        <v/>
      </c>
      <c r="BS224" s="49" t="str">
        <f t="shared" si="181"/>
        <v/>
      </c>
      <c r="BT224" s="49" t="str">
        <f t="shared" si="181"/>
        <v/>
      </c>
      <c r="BU224" s="49" t="str">
        <f t="shared" si="181"/>
        <v/>
      </c>
      <c r="BV224" s="49" t="str">
        <f t="shared" si="181"/>
        <v/>
      </c>
      <c r="BW224" s="49" t="str">
        <f t="shared" si="181"/>
        <v/>
      </c>
      <c r="BY224" s="49" t="str">
        <f t="shared" si="188"/>
        <v/>
      </c>
      <c r="BZ224" s="49" t="str">
        <f t="shared" si="189"/>
        <v/>
      </c>
      <c r="CA224" s="49" t="str">
        <f t="shared" si="190"/>
        <v/>
      </c>
      <c r="CB224" s="49" t="str">
        <f t="shared" si="191"/>
        <v/>
      </c>
      <c r="CC224" s="49" t="str">
        <f t="shared" si="187"/>
        <v/>
      </c>
      <c r="CD224" s="49" t="str">
        <f t="shared" si="187"/>
        <v/>
      </c>
      <c r="CE224" s="49" t="str">
        <f t="shared" si="187"/>
        <v/>
      </c>
      <c r="CF224" s="49" t="str">
        <f t="shared" si="187"/>
        <v/>
      </c>
      <c r="CG224" s="49" t="str">
        <f t="shared" si="175"/>
        <v/>
      </c>
      <c r="CH224" s="49" t="str">
        <f t="shared" si="150"/>
        <v/>
      </c>
      <c r="CI224" s="49" t="str">
        <f t="shared" si="150"/>
        <v/>
      </c>
      <c r="CJ224" s="49" t="str">
        <f t="shared" si="150"/>
        <v/>
      </c>
      <c r="CK224" s="49" t="str">
        <f t="shared" si="150"/>
        <v/>
      </c>
      <c r="CL224" s="49" t="str">
        <f t="shared" si="161"/>
        <v/>
      </c>
      <c r="CM224" s="3"/>
      <c r="CN224" s="49" t="str">
        <f t="shared" si="182"/>
        <v/>
      </c>
      <c r="CO224" s="49" t="str">
        <f t="shared" si="182"/>
        <v/>
      </c>
      <c r="CP224" s="49" t="str">
        <f t="shared" si="182"/>
        <v/>
      </c>
      <c r="CQ224" s="49" t="str">
        <f t="shared" si="182"/>
        <v/>
      </c>
      <c r="CR224" s="49" t="str">
        <f t="shared" si="182"/>
        <v/>
      </c>
      <c r="CS224" s="49" t="str">
        <f t="shared" si="182"/>
        <v/>
      </c>
      <c r="CT224" s="49" t="str">
        <f t="shared" si="182"/>
        <v/>
      </c>
      <c r="CU224" s="49" t="str">
        <f t="shared" si="182"/>
        <v/>
      </c>
      <c r="CW224" s="49" t="str">
        <f t="shared" si="174"/>
        <v/>
      </c>
      <c r="CX224" s="49" t="str">
        <f t="shared" si="174"/>
        <v/>
      </c>
      <c r="CY224" s="49" t="str">
        <f t="shared" si="174"/>
        <v/>
      </c>
      <c r="CZ224" s="49" t="str">
        <f t="shared" si="174"/>
        <v/>
      </c>
      <c r="DA224" s="49" t="str">
        <f t="shared" si="174"/>
        <v/>
      </c>
      <c r="DB224" s="49" t="str">
        <f t="shared" si="158"/>
        <v/>
      </c>
      <c r="DC224" s="49" t="str">
        <f t="shared" si="158"/>
        <v/>
      </c>
      <c r="DD224" s="49" t="str">
        <f t="shared" si="158"/>
        <v/>
      </c>
      <c r="DE224" s="52" t="str">
        <f t="shared" si="162"/>
        <v/>
      </c>
      <c r="DG224" s="49" t="str">
        <f t="shared" si="183"/>
        <v/>
      </c>
      <c r="DH224" s="49" t="str">
        <f t="shared" si="183"/>
        <v/>
      </c>
      <c r="DI224" s="49" t="str">
        <f t="shared" si="183"/>
        <v/>
      </c>
      <c r="DK224" s="49" t="str">
        <f t="shared" si="163"/>
        <v/>
      </c>
      <c r="DL224" s="49" t="str">
        <f t="shared" si="163"/>
        <v/>
      </c>
      <c r="DM224" s="49" t="str">
        <f t="shared" si="163"/>
        <v/>
      </c>
      <c r="DN224" s="57" t="str">
        <f t="shared" si="164"/>
        <v/>
      </c>
      <c r="DP224" s="49" t="str">
        <f t="shared" si="184"/>
        <v/>
      </c>
      <c r="DQ224" s="49" t="str">
        <f t="shared" si="184"/>
        <v/>
      </c>
      <c r="DR224" s="49" t="str">
        <f t="shared" si="184"/>
        <v/>
      </c>
      <c r="DS224" s="49" t="str">
        <f t="shared" si="184"/>
        <v/>
      </c>
      <c r="DU224" s="49" t="str">
        <f t="shared" si="185"/>
        <v/>
      </c>
      <c r="DV224" s="49" t="str">
        <f t="shared" si="185"/>
        <v/>
      </c>
      <c r="DW224" s="49" t="str">
        <f t="shared" si="185"/>
        <v/>
      </c>
      <c r="DX224" s="49" t="str">
        <f t="shared" si="185"/>
        <v/>
      </c>
      <c r="DY224" s="57" t="str">
        <f t="shared" si="171"/>
        <v/>
      </c>
      <c r="EA224" s="49" t="str">
        <f t="shared" si="186"/>
        <v/>
      </c>
      <c r="EB224" s="49" t="str">
        <f t="shared" si="186"/>
        <v/>
      </c>
      <c r="EC224" s="49" t="str">
        <f t="shared" si="186"/>
        <v/>
      </c>
      <c r="ED224" s="49" t="str">
        <f t="shared" si="186"/>
        <v/>
      </c>
      <c r="EE224" s="49" t="str">
        <f t="shared" si="186"/>
        <v/>
      </c>
      <c r="EG224" s="49" t="str">
        <f t="shared" si="157"/>
        <v/>
      </c>
      <c r="EH224" s="49" t="str">
        <f t="shared" si="157"/>
        <v/>
      </c>
      <c r="EI224" s="49" t="str">
        <f t="shared" si="157"/>
        <v/>
      </c>
      <c r="EJ224" s="49" t="str">
        <f t="shared" si="157"/>
        <v/>
      </c>
      <c r="EK224" s="49" t="str">
        <f t="shared" si="157"/>
        <v/>
      </c>
      <c r="EL224" s="57" t="str">
        <f t="shared" si="173"/>
        <v/>
      </c>
    </row>
    <row r="225" spans="1:142" ht="15" customHeight="1">
      <c r="A225" s="699"/>
      <c r="B225" s="702"/>
      <c r="C225" s="702"/>
      <c r="D225" s="722"/>
      <c r="E225" s="722"/>
      <c r="F225" s="722"/>
      <c r="G225" s="722"/>
      <c r="H225" s="722"/>
      <c r="I225" s="722"/>
      <c r="J225" s="722"/>
      <c r="K225" s="722"/>
      <c r="L225" s="722"/>
      <c r="M225" s="722"/>
      <c r="N225" s="722"/>
      <c r="O225" s="722"/>
      <c r="P225" s="722"/>
      <c r="Q225" s="722"/>
      <c r="R225" s="722"/>
      <c r="S225" s="722"/>
      <c r="T225" s="722"/>
      <c r="U225" s="722"/>
      <c r="V225" s="722"/>
      <c r="W225" s="722"/>
      <c r="X225" s="722"/>
      <c r="Y225" s="722"/>
      <c r="Z225" s="722"/>
      <c r="AA225" s="722"/>
      <c r="AB225" s="722"/>
      <c r="AC225" s="722"/>
      <c r="AD225" s="722"/>
      <c r="AE225" s="722"/>
      <c r="AF225" s="722"/>
      <c r="AG225" s="722"/>
      <c r="AH225" s="722"/>
      <c r="AI225" s="722"/>
      <c r="AJ225" s="722"/>
      <c r="AK225" s="722"/>
      <c r="AL225" s="722"/>
      <c r="AM225" s="722"/>
      <c r="AN225" s="722"/>
      <c r="AO225" s="722"/>
      <c r="AP225" s="215" t="s">
        <v>30</v>
      </c>
      <c r="AQ225" s="290" t="str">
        <f t="shared" si="159"/>
        <v/>
      </c>
      <c r="AR225" s="215" t="str">
        <f t="shared" si="165"/>
        <v/>
      </c>
      <c r="AS225" s="3"/>
      <c r="AT225" s="49" t="str">
        <f t="shared" si="180"/>
        <v/>
      </c>
      <c r="AU225" s="49" t="str">
        <f t="shared" si="180"/>
        <v/>
      </c>
      <c r="AV225" s="49" t="str">
        <f t="shared" si="180"/>
        <v/>
      </c>
      <c r="AW225" s="49" t="str">
        <f t="shared" si="180"/>
        <v/>
      </c>
      <c r="AX225" s="49" t="str">
        <f t="shared" si="180"/>
        <v/>
      </c>
      <c r="AY225" s="49" t="str">
        <f t="shared" si="180"/>
        <v/>
      </c>
      <c r="AZ225" s="49" t="str">
        <f t="shared" si="180"/>
        <v/>
      </c>
      <c r="BA225" s="42"/>
      <c r="BB225" s="49" t="str">
        <f t="shared" si="177"/>
        <v/>
      </c>
      <c r="BC225" s="49" t="str">
        <f t="shared" si="178"/>
        <v/>
      </c>
      <c r="BD225" s="49" t="str">
        <f t="shared" si="179"/>
        <v/>
      </c>
      <c r="BE225" s="49" t="str">
        <f t="shared" si="176"/>
        <v/>
      </c>
      <c r="BF225" s="49" t="str">
        <f t="shared" si="176"/>
        <v/>
      </c>
      <c r="BG225" s="49" t="str">
        <f t="shared" si="176"/>
        <v/>
      </c>
      <c r="BH225" s="49" t="str">
        <f t="shared" si="148"/>
        <v/>
      </c>
      <c r="BI225" s="49" t="str">
        <f t="shared" si="160"/>
        <v/>
      </c>
      <c r="BJ225" s="3"/>
      <c r="BK225" s="49" t="str">
        <f t="shared" si="181"/>
        <v/>
      </c>
      <c r="BL225" s="49" t="str">
        <f t="shared" si="181"/>
        <v/>
      </c>
      <c r="BM225" s="49" t="str">
        <f t="shared" si="181"/>
        <v/>
      </c>
      <c r="BN225" s="49" t="str">
        <f t="shared" si="181"/>
        <v/>
      </c>
      <c r="BO225" s="49" t="str">
        <f t="shared" si="181"/>
        <v/>
      </c>
      <c r="BP225" s="49" t="str">
        <f t="shared" si="181"/>
        <v/>
      </c>
      <c r="BQ225" s="49" t="str">
        <f t="shared" si="181"/>
        <v/>
      </c>
      <c r="BR225" s="49" t="str">
        <f t="shared" si="181"/>
        <v/>
      </c>
      <c r="BS225" s="49" t="str">
        <f t="shared" si="181"/>
        <v/>
      </c>
      <c r="BT225" s="49" t="str">
        <f t="shared" si="181"/>
        <v/>
      </c>
      <c r="BU225" s="49" t="str">
        <f t="shared" si="181"/>
        <v/>
      </c>
      <c r="BV225" s="49" t="str">
        <f t="shared" si="181"/>
        <v/>
      </c>
      <c r="BW225" s="49" t="str">
        <f t="shared" si="181"/>
        <v/>
      </c>
      <c r="BY225" s="49" t="str">
        <f t="shared" si="188"/>
        <v/>
      </c>
      <c r="BZ225" s="49" t="str">
        <f t="shared" si="189"/>
        <v/>
      </c>
      <c r="CA225" s="49" t="str">
        <f t="shared" si="190"/>
        <v/>
      </c>
      <c r="CB225" s="49" t="str">
        <f t="shared" si="191"/>
        <v/>
      </c>
      <c r="CC225" s="49" t="str">
        <f t="shared" si="187"/>
        <v/>
      </c>
      <c r="CD225" s="49" t="str">
        <f t="shared" si="187"/>
        <v/>
      </c>
      <c r="CE225" s="49" t="str">
        <f t="shared" si="187"/>
        <v/>
      </c>
      <c r="CF225" s="49" t="str">
        <f t="shared" si="187"/>
        <v/>
      </c>
      <c r="CG225" s="49" t="str">
        <f t="shared" si="175"/>
        <v/>
      </c>
      <c r="CH225" s="49" t="str">
        <f t="shared" si="150"/>
        <v/>
      </c>
      <c r="CI225" s="49" t="str">
        <f t="shared" si="150"/>
        <v/>
      </c>
      <c r="CJ225" s="49" t="str">
        <f t="shared" si="150"/>
        <v/>
      </c>
      <c r="CK225" s="49" t="str">
        <f t="shared" si="150"/>
        <v/>
      </c>
      <c r="CL225" s="49" t="str">
        <f t="shared" si="161"/>
        <v/>
      </c>
      <c r="CM225" s="3"/>
      <c r="CN225" s="49" t="str">
        <f t="shared" si="182"/>
        <v/>
      </c>
      <c r="CO225" s="49" t="str">
        <f t="shared" si="182"/>
        <v/>
      </c>
      <c r="CP225" s="49" t="str">
        <f t="shared" si="182"/>
        <v/>
      </c>
      <c r="CQ225" s="49" t="str">
        <f t="shared" si="182"/>
        <v/>
      </c>
      <c r="CR225" s="49" t="str">
        <f t="shared" si="182"/>
        <v/>
      </c>
      <c r="CS225" s="49" t="str">
        <f t="shared" si="182"/>
        <v/>
      </c>
      <c r="CT225" s="49" t="str">
        <f t="shared" si="182"/>
        <v/>
      </c>
      <c r="CU225" s="49" t="str">
        <f t="shared" si="182"/>
        <v/>
      </c>
      <c r="CW225" s="49" t="str">
        <f t="shared" si="174"/>
        <v/>
      </c>
      <c r="CX225" s="49" t="str">
        <f t="shared" si="174"/>
        <v/>
      </c>
      <c r="CY225" s="49" t="str">
        <f t="shared" si="174"/>
        <v/>
      </c>
      <c r="CZ225" s="49" t="str">
        <f t="shared" si="174"/>
        <v/>
      </c>
      <c r="DA225" s="49" t="str">
        <f t="shared" si="174"/>
        <v/>
      </c>
      <c r="DB225" s="49" t="str">
        <f t="shared" si="158"/>
        <v/>
      </c>
      <c r="DC225" s="49" t="str">
        <f t="shared" si="158"/>
        <v/>
      </c>
      <c r="DD225" s="49" t="str">
        <f t="shared" si="158"/>
        <v/>
      </c>
      <c r="DE225" s="52" t="str">
        <f t="shared" si="162"/>
        <v/>
      </c>
      <c r="DG225" s="49" t="str">
        <f t="shared" si="183"/>
        <v/>
      </c>
      <c r="DH225" s="49" t="str">
        <f t="shared" si="183"/>
        <v/>
      </c>
      <c r="DI225" s="49" t="str">
        <f t="shared" si="183"/>
        <v/>
      </c>
      <c r="DK225" s="49" t="str">
        <f t="shared" si="163"/>
        <v/>
      </c>
      <c r="DL225" s="49" t="str">
        <f t="shared" si="163"/>
        <v/>
      </c>
      <c r="DM225" s="49" t="str">
        <f t="shared" si="163"/>
        <v/>
      </c>
      <c r="DN225" s="57" t="str">
        <f t="shared" si="164"/>
        <v/>
      </c>
      <c r="DP225" s="49" t="str">
        <f t="shared" si="184"/>
        <v/>
      </c>
      <c r="DQ225" s="49" t="str">
        <f t="shared" si="184"/>
        <v/>
      </c>
      <c r="DR225" s="49" t="str">
        <f t="shared" si="184"/>
        <v/>
      </c>
      <c r="DS225" s="49" t="str">
        <f t="shared" si="184"/>
        <v/>
      </c>
      <c r="DU225" s="49" t="str">
        <f t="shared" si="185"/>
        <v/>
      </c>
      <c r="DV225" s="49" t="str">
        <f t="shared" si="185"/>
        <v/>
      </c>
      <c r="DW225" s="49" t="str">
        <f t="shared" si="185"/>
        <v/>
      </c>
      <c r="DX225" s="49" t="str">
        <f t="shared" si="185"/>
        <v/>
      </c>
      <c r="DY225" s="57" t="str">
        <f t="shared" si="171"/>
        <v/>
      </c>
      <c r="EA225" s="49" t="str">
        <f t="shared" si="186"/>
        <v/>
      </c>
      <c r="EB225" s="49" t="str">
        <f t="shared" si="186"/>
        <v/>
      </c>
      <c r="EC225" s="49" t="str">
        <f t="shared" si="186"/>
        <v/>
      </c>
      <c r="ED225" s="49" t="str">
        <f t="shared" si="186"/>
        <v/>
      </c>
      <c r="EE225" s="49" t="str">
        <f t="shared" si="186"/>
        <v/>
      </c>
      <c r="EG225" s="49" t="str">
        <f t="shared" si="157"/>
        <v/>
      </c>
      <c r="EH225" s="49" t="str">
        <f t="shared" si="157"/>
        <v/>
      </c>
      <c r="EI225" s="49" t="str">
        <f t="shared" si="157"/>
        <v/>
      </c>
      <c r="EJ225" s="49" t="str">
        <f t="shared" si="157"/>
        <v/>
      </c>
      <c r="EK225" s="49" t="str">
        <f t="shared" si="157"/>
        <v/>
      </c>
      <c r="EL225" s="57" t="str">
        <f t="shared" si="173"/>
        <v/>
      </c>
    </row>
    <row r="226" spans="1:142" ht="15" customHeight="1">
      <c r="A226" s="699"/>
      <c r="B226" s="702"/>
      <c r="C226" s="702"/>
      <c r="D226" s="722"/>
      <c r="E226" s="722"/>
      <c r="F226" s="722"/>
      <c r="G226" s="722"/>
      <c r="H226" s="722"/>
      <c r="I226" s="722"/>
      <c r="J226" s="722"/>
      <c r="K226" s="722"/>
      <c r="L226" s="722"/>
      <c r="M226" s="722"/>
      <c r="N226" s="722"/>
      <c r="O226" s="722"/>
      <c r="P226" s="722"/>
      <c r="Q226" s="722"/>
      <c r="R226" s="722"/>
      <c r="S226" s="722"/>
      <c r="T226" s="722"/>
      <c r="U226" s="722"/>
      <c r="V226" s="722"/>
      <c r="W226" s="722"/>
      <c r="X226" s="722"/>
      <c r="Y226" s="722"/>
      <c r="Z226" s="722"/>
      <c r="AA226" s="722"/>
      <c r="AB226" s="722"/>
      <c r="AC226" s="722"/>
      <c r="AD226" s="722"/>
      <c r="AE226" s="722"/>
      <c r="AF226" s="722"/>
      <c r="AG226" s="722"/>
      <c r="AH226" s="722"/>
      <c r="AI226" s="722"/>
      <c r="AJ226" s="722"/>
      <c r="AK226" s="722"/>
      <c r="AL226" s="722"/>
      <c r="AM226" s="722"/>
      <c r="AN226" s="722"/>
      <c r="AO226" s="722"/>
      <c r="AP226" s="215" t="s">
        <v>30</v>
      </c>
      <c r="AQ226" s="290" t="str">
        <f t="shared" si="159"/>
        <v/>
      </c>
      <c r="AR226" s="215" t="str">
        <f t="shared" si="165"/>
        <v/>
      </c>
      <c r="AS226" s="3"/>
      <c r="AT226" s="49" t="str">
        <f t="shared" si="180"/>
        <v/>
      </c>
      <c r="AU226" s="49" t="str">
        <f t="shared" si="180"/>
        <v/>
      </c>
      <c r="AV226" s="49" t="str">
        <f t="shared" si="180"/>
        <v/>
      </c>
      <c r="AW226" s="49" t="str">
        <f t="shared" si="180"/>
        <v/>
      </c>
      <c r="AX226" s="49" t="str">
        <f t="shared" si="180"/>
        <v/>
      </c>
      <c r="AY226" s="49" t="str">
        <f t="shared" si="180"/>
        <v/>
      </c>
      <c r="AZ226" s="49" t="str">
        <f t="shared" si="180"/>
        <v/>
      </c>
      <c r="BA226" s="42"/>
      <c r="BB226" s="49" t="str">
        <f t="shared" si="177"/>
        <v/>
      </c>
      <c r="BC226" s="49" t="str">
        <f t="shared" si="178"/>
        <v/>
      </c>
      <c r="BD226" s="49" t="str">
        <f t="shared" si="179"/>
        <v/>
      </c>
      <c r="BE226" s="49" t="str">
        <f t="shared" si="176"/>
        <v/>
      </c>
      <c r="BF226" s="49" t="str">
        <f t="shared" si="176"/>
        <v/>
      </c>
      <c r="BG226" s="49" t="str">
        <f t="shared" si="176"/>
        <v/>
      </c>
      <c r="BH226" s="49" t="str">
        <f t="shared" si="148"/>
        <v/>
      </c>
      <c r="BI226" s="49" t="str">
        <f t="shared" si="160"/>
        <v/>
      </c>
      <c r="BJ226" s="3"/>
      <c r="BK226" s="49" t="str">
        <f t="shared" si="181"/>
        <v/>
      </c>
      <c r="BL226" s="49" t="str">
        <f t="shared" si="181"/>
        <v/>
      </c>
      <c r="BM226" s="49" t="str">
        <f t="shared" si="181"/>
        <v/>
      </c>
      <c r="BN226" s="49" t="str">
        <f t="shared" si="181"/>
        <v/>
      </c>
      <c r="BO226" s="49" t="str">
        <f t="shared" si="181"/>
        <v/>
      </c>
      <c r="BP226" s="49" t="str">
        <f t="shared" si="181"/>
        <v/>
      </c>
      <c r="BQ226" s="49" t="str">
        <f t="shared" si="181"/>
        <v/>
      </c>
      <c r="BR226" s="49" t="str">
        <f t="shared" si="181"/>
        <v/>
      </c>
      <c r="BS226" s="49" t="str">
        <f t="shared" si="181"/>
        <v/>
      </c>
      <c r="BT226" s="49" t="str">
        <f t="shared" si="181"/>
        <v/>
      </c>
      <c r="BU226" s="49" t="str">
        <f t="shared" si="181"/>
        <v/>
      </c>
      <c r="BV226" s="49" t="str">
        <f t="shared" si="181"/>
        <v/>
      </c>
      <c r="BW226" s="49" t="str">
        <f t="shared" si="181"/>
        <v/>
      </c>
      <c r="BY226" s="49" t="str">
        <f t="shared" si="188"/>
        <v/>
      </c>
      <c r="BZ226" s="49" t="str">
        <f t="shared" si="189"/>
        <v/>
      </c>
      <c r="CA226" s="49" t="str">
        <f t="shared" si="190"/>
        <v/>
      </c>
      <c r="CB226" s="49" t="str">
        <f t="shared" si="191"/>
        <v/>
      </c>
      <c r="CC226" s="49" t="str">
        <f t="shared" si="187"/>
        <v/>
      </c>
      <c r="CD226" s="49" t="str">
        <f t="shared" si="187"/>
        <v/>
      </c>
      <c r="CE226" s="49" t="str">
        <f t="shared" si="187"/>
        <v/>
      </c>
      <c r="CF226" s="49" t="str">
        <f t="shared" si="187"/>
        <v/>
      </c>
      <c r="CG226" s="49" t="str">
        <f t="shared" si="175"/>
        <v/>
      </c>
      <c r="CH226" s="49" t="str">
        <f t="shared" si="150"/>
        <v/>
      </c>
      <c r="CI226" s="49" t="str">
        <f t="shared" si="150"/>
        <v/>
      </c>
      <c r="CJ226" s="49" t="str">
        <f t="shared" si="150"/>
        <v/>
      </c>
      <c r="CK226" s="49" t="str">
        <f t="shared" si="150"/>
        <v/>
      </c>
      <c r="CL226" s="49" t="str">
        <f t="shared" si="161"/>
        <v/>
      </c>
      <c r="CM226" s="3"/>
      <c r="CN226" s="49" t="str">
        <f t="shared" si="182"/>
        <v/>
      </c>
      <c r="CO226" s="49" t="str">
        <f t="shared" si="182"/>
        <v/>
      </c>
      <c r="CP226" s="49" t="str">
        <f t="shared" si="182"/>
        <v/>
      </c>
      <c r="CQ226" s="49" t="str">
        <f t="shared" si="182"/>
        <v/>
      </c>
      <c r="CR226" s="49" t="str">
        <f t="shared" si="182"/>
        <v/>
      </c>
      <c r="CS226" s="49" t="str">
        <f t="shared" si="182"/>
        <v/>
      </c>
      <c r="CT226" s="49" t="str">
        <f t="shared" si="182"/>
        <v/>
      </c>
      <c r="CU226" s="49" t="str">
        <f t="shared" si="182"/>
        <v/>
      </c>
      <c r="CW226" s="49" t="str">
        <f t="shared" si="174"/>
        <v/>
      </c>
      <c r="CX226" s="49" t="str">
        <f t="shared" si="174"/>
        <v/>
      </c>
      <c r="CY226" s="49" t="str">
        <f t="shared" si="174"/>
        <v/>
      </c>
      <c r="CZ226" s="49" t="str">
        <f t="shared" si="174"/>
        <v/>
      </c>
      <c r="DA226" s="49" t="str">
        <f t="shared" si="174"/>
        <v/>
      </c>
      <c r="DB226" s="49" t="str">
        <f t="shared" si="158"/>
        <v/>
      </c>
      <c r="DC226" s="49" t="str">
        <f t="shared" si="158"/>
        <v/>
      </c>
      <c r="DD226" s="49" t="str">
        <f t="shared" si="158"/>
        <v/>
      </c>
      <c r="DE226" s="52" t="str">
        <f t="shared" si="162"/>
        <v/>
      </c>
      <c r="DG226" s="49" t="str">
        <f t="shared" si="183"/>
        <v/>
      </c>
      <c r="DH226" s="49" t="str">
        <f t="shared" si="183"/>
        <v/>
      </c>
      <c r="DI226" s="49" t="str">
        <f t="shared" si="183"/>
        <v/>
      </c>
      <c r="DK226" s="49" t="str">
        <f t="shared" si="163"/>
        <v/>
      </c>
      <c r="DL226" s="49" t="str">
        <f t="shared" si="163"/>
        <v/>
      </c>
      <c r="DM226" s="49" t="str">
        <f t="shared" si="163"/>
        <v/>
      </c>
      <c r="DN226" s="57" t="str">
        <f t="shared" si="164"/>
        <v/>
      </c>
      <c r="DP226" s="49" t="str">
        <f t="shared" si="184"/>
        <v/>
      </c>
      <c r="DQ226" s="49" t="str">
        <f t="shared" si="184"/>
        <v/>
      </c>
      <c r="DR226" s="49" t="str">
        <f t="shared" si="184"/>
        <v/>
      </c>
      <c r="DS226" s="49" t="str">
        <f t="shared" si="184"/>
        <v/>
      </c>
      <c r="DU226" s="49" t="str">
        <f t="shared" si="185"/>
        <v/>
      </c>
      <c r="DV226" s="49" t="str">
        <f t="shared" si="185"/>
        <v/>
      </c>
      <c r="DW226" s="49" t="str">
        <f t="shared" si="185"/>
        <v/>
      </c>
      <c r="DX226" s="49" t="str">
        <f t="shared" si="185"/>
        <v/>
      </c>
      <c r="DY226" s="57" t="str">
        <f t="shared" si="171"/>
        <v/>
      </c>
      <c r="EA226" s="49" t="str">
        <f t="shared" si="186"/>
        <v/>
      </c>
      <c r="EB226" s="49" t="str">
        <f t="shared" si="186"/>
        <v/>
      </c>
      <c r="EC226" s="49" t="str">
        <f t="shared" si="186"/>
        <v/>
      </c>
      <c r="ED226" s="49" t="str">
        <f t="shared" si="186"/>
        <v/>
      </c>
      <c r="EE226" s="49" t="str">
        <f t="shared" si="186"/>
        <v/>
      </c>
      <c r="EG226" s="49" t="str">
        <f t="shared" si="157"/>
        <v/>
      </c>
      <c r="EH226" s="49" t="str">
        <f t="shared" si="157"/>
        <v/>
      </c>
      <c r="EI226" s="49" t="str">
        <f t="shared" si="157"/>
        <v/>
      </c>
      <c r="EJ226" s="49" t="str">
        <f t="shared" si="157"/>
        <v/>
      </c>
      <c r="EK226" s="49" t="str">
        <f t="shared" si="157"/>
        <v/>
      </c>
      <c r="EL226" s="57" t="str">
        <f t="shared" si="173"/>
        <v/>
      </c>
    </row>
    <row r="227" spans="1:142" ht="15" customHeight="1">
      <c r="A227" s="699"/>
      <c r="B227" s="702"/>
      <c r="C227" s="702"/>
      <c r="D227" s="722"/>
      <c r="E227" s="722"/>
      <c r="F227" s="722"/>
      <c r="G227" s="722"/>
      <c r="H227" s="722"/>
      <c r="I227" s="722"/>
      <c r="J227" s="722"/>
      <c r="K227" s="722"/>
      <c r="L227" s="722"/>
      <c r="M227" s="722"/>
      <c r="N227" s="722"/>
      <c r="O227" s="722"/>
      <c r="P227" s="722"/>
      <c r="Q227" s="722"/>
      <c r="R227" s="722"/>
      <c r="S227" s="722"/>
      <c r="T227" s="722"/>
      <c r="U227" s="722"/>
      <c r="V227" s="722"/>
      <c r="W227" s="722"/>
      <c r="X227" s="722"/>
      <c r="Y227" s="722"/>
      <c r="Z227" s="722"/>
      <c r="AA227" s="722"/>
      <c r="AB227" s="722"/>
      <c r="AC227" s="722"/>
      <c r="AD227" s="722"/>
      <c r="AE227" s="722"/>
      <c r="AF227" s="722"/>
      <c r="AG227" s="722"/>
      <c r="AH227" s="722"/>
      <c r="AI227" s="722"/>
      <c r="AJ227" s="722"/>
      <c r="AK227" s="722"/>
      <c r="AL227" s="722"/>
      <c r="AM227" s="722"/>
      <c r="AN227" s="722"/>
      <c r="AO227" s="722"/>
      <c r="AP227" s="215" t="s">
        <v>30</v>
      </c>
      <c r="AQ227" s="290" t="str">
        <f t="shared" si="159"/>
        <v/>
      </c>
      <c r="AR227" s="215" t="str">
        <f t="shared" si="165"/>
        <v/>
      </c>
      <c r="AS227" s="3"/>
      <c r="AT227" s="49" t="str">
        <f t="shared" si="180"/>
        <v/>
      </c>
      <c r="AU227" s="49" t="str">
        <f t="shared" si="180"/>
        <v/>
      </c>
      <c r="AV227" s="49" t="str">
        <f t="shared" si="180"/>
        <v/>
      </c>
      <c r="AW227" s="49" t="str">
        <f t="shared" si="180"/>
        <v/>
      </c>
      <c r="AX227" s="49" t="str">
        <f t="shared" si="180"/>
        <v/>
      </c>
      <c r="AY227" s="49" t="str">
        <f t="shared" si="180"/>
        <v/>
      </c>
      <c r="AZ227" s="49" t="str">
        <f t="shared" si="180"/>
        <v/>
      </c>
      <c r="BA227" s="42"/>
      <c r="BB227" s="49" t="str">
        <f t="shared" si="177"/>
        <v/>
      </c>
      <c r="BC227" s="49" t="str">
        <f t="shared" si="178"/>
        <v/>
      </c>
      <c r="BD227" s="49" t="str">
        <f t="shared" si="179"/>
        <v/>
      </c>
      <c r="BE227" s="49" t="str">
        <f t="shared" si="176"/>
        <v/>
      </c>
      <c r="BF227" s="49" t="str">
        <f t="shared" si="176"/>
        <v/>
      </c>
      <c r="BG227" s="49" t="str">
        <f t="shared" si="176"/>
        <v/>
      </c>
      <c r="BH227" s="49" t="str">
        <f t="shared" si="148"/>
        <v/>
      </c>
      <c r="BI227" s="49" t="str">
        <f t="shared" si="160"/>
        <v/>
      </c>
      <c r="BJ227" s="3"/>
      <c r="BK227" s="49" t="str">
        <f t="shared" si="181"/>
        <v/>
      </c>
      <c r="BL227" s="49" t="str">
        <f t="shared" si="181"/>
        <v/>
      </c>
      <c r="BM227" s="49" t="str">
        <f t="shared" si="181"/>
        <v/>
      </c>
      <c r="BN227" s="49" t="str">
        <f t="shared" si="181"/>
        <v/>
      </c>
      <c r="BO227" s="49" t="str">
        <f t="shared" si="181"/>
        <v/>
      </c>
      <c r="BP227" s="49" t="str">
        <f t="shared" si="181"/>
        <v/>
      </c>
      <c r="BQ227" s="49" t="str">
        <f t="shared" si="181"/>
        <v/>
      </c>
      <c r="BR227" s="49" t="str">
        <f t="shared" si="181"/>
        <v/>
      </c>
      <c r="BS227" s="49" t="str">
        <f t="shared" si="181"/>
        <v/>
      </c>
      <c r="BT227" s="49" t="str">
        <f t="shared" si="181"/>
        <v/>
      </c>
      <c r="BU227" s="49" t="str">
        <f t="shared" si="181"/>
        <v/>
      </c>
      <c r="BV227" s="49" t="str">
        <f t="shared" si="181"/>
        <v/>
      </c>
      <c r="BW227" s="49" t="str">
        <f t="shared" si="181"/>
        <v/>
      </c>
      <c r="BY227" s="49" t="str">
        <f t="shared" si="188"/>
        <v/>
      </c>
      <c r="BZ227" s="49" t="str">
        <f t="shared" si="189"/>
        <v/>
      </c>
      <c r="CA227" s="49" t="str">
        <f t="shared" si="190"/>
        <v/>
      </c>
      <c r="CB227" s="49" t="str">
        <f t="shared" si="191"/>
        <v/>
      </c>
      <c r="CC227" s="49" t="str">
        <f t="shared" si="187"/>
        <v/>
      </c>
      <c r="CD227" s="49" t="str">
        <f t="shared" si="187"/>
        <v/>
      </c>
      <c r="CE227" s="49" t="str">
        <f t="shared" si="187"/>
        <v/>
      </c>
      <c r="CF227" s="49" t="str">
        <f t="shared" si="187"/>
        <v/>
      </c>
      <c r="CG227" s="49" t="str">
        <f t="shared" si="175"/>
        <v/>
      </c>
      <c r="CH227" s="49" t="str">
        <f t="shared" si="150"/>
        <v/>
      </c>
      <c r="CI227" s="49" t="str">
        <f t="shared" si="150"/>
        <v/>
      </c>
      <c r="CJ227" s="49" t="str">
        <f t="shared" si="150"/>
        <v/>
      </c>
      <c r="CK227" s="49" t="str">
        <f t="shared" si="150"/>
        <v/>
      </c>
      <c r="CL227" s="49" t="str">
        <f t="shared" si="161"/>
        <v/>
      </c>
      <c r="CM227" s="3"/>
      <c r="CN227" s="49" t="str">
        <f t="shared" si="182"/>
        <v/>
      </c>
      <c r="CO227" s="49" t="str">
        <f t="shared" si="182"/>
        <v/>
      </c>
      <c r="CP227" s="49" t="str">
        <f t="shared" si="182"/>
        <v/>
      </c>
      <c r="CQ227" s="49" t="str">
        <f t="shared" si="182"/>
        <v/>
      </c>
      <c r="CR227" s="49" t="str">
        <f t="shared" si="182"/>
        <v/>
      </c>
      <c r="CS227" s="49" t="str">
        <f t="shared" si="182"/>
        <v/>
      </c>
      <c r="CT227" s="49" t="str">
        <f t="shared" si="182"/>
        <v/>
      </c>
      <c r="CU227" s="49" t="str">
        <f t="shared" si="182"/>
        <v/>
      </c>
      <c r="CW227" s="49" t="str">
        <f t="shared" si="174"/>
        <v/>
      </c>
      <c r="CX227" s="49" t="str">
        <f t="shared" si="174"/>
        <v/>
      </c>
      <c r="CY227" s="49" t="str">
        <f t="shared" si="174"/>
        <v/>
      </c>
      <c r="CZ227" s="49" t="str">
        <f t="shared" si="174"/>
        <v/>
      </c>
      <c r="DA227" s="49" t="str">
        <f t="shared" si="174"/>
        <v/>
      </c>
      <c r="DB227" s="49" t="str">
        <f t="shared" si="158"/>
        <v/>
      </c>
      <c r="DC227" s="49" t="str">
        <f t="shared" si="158"/>
        <v/>
      </c>
      <c r="DD227" s="49" t="str">
        <f t="shared" si="158"/>
        <v/>
      </c>
      <c r="DE227" s="52" t="str">
        <f t="shared" si="162"/>
        <v/>
      </c>
      <c r="DG227" s="49" t="str">
        <f t="shared" si="183"/>
        <v/>
      </c>
      <c r="DH227" s="49" t="str">
        <f t="shared" si="183"/>
        <v/>
      </c>
      <c r="DI227" s="49" t="str">
        <f t="shared" si="183"/>
        <v/>
      </c>
      <c r="DK227" s="49" t="str">
        <f t="shared" si="163"/>
        <v/>
      </c>
      <c r="DL227" s="49" t="str">
        <f t="shared" si="163"/>
        <v/>
      </c>
      <c r="DM227" s="49" t="str">
        <f t="shared" si="163"/>
        <v/>
      </c>
      <c r="DN227" s="57" t="str">
        <f t="shared" si="164"/>
        <v/>
      </c>
      <c r="DP227" s="49" t="str">
        <f t="shared" si="184"/>
        <v/>
      </c>
      <c r="DQ227" s="49" t="str">
        <f t="shared" si="184"/>
        <v/>
      </c>
      <c r="DR227" s="49" t="str">
        <f t="shared" si="184"/>
        <v/>
      </c>
      <c r="DS227" s="49" t="str">
        <f t="shared" si="184"/>
        <v/>
      </c>
      <c r="DU227" s="49" t="str">
        <f t="shared" si="185"/>
        <v/>
      </c>
      <c r="DV227" s="49" t="str">
        <f t="shared" si="185"/>
        <v/>
      </c>
      <c r="DW227" s="49" t="str">
        <f t="shared" si="185"/>
        <v/>
      </c>
      <c r="DX227" s="49" t="str">
        <f t="shared" si="185"/>
        <v/>
      </c>
      <c r="DY227" s="57" t="str">
        <f t="shared" si="171"/>
        <v/>
      </c>
      <c r="EA227" s="49" t="str">
        <f t="shared" si="186"/>
        <v/>
      </c>
      <c r="EB227" s="49" t="str">
        <f t="shared" si="186"/>
        <v/>
      </c>
      <c r="EC227" s="49" t="str">
        <f t="shared" si="186"/>
        <v/>
      </c>
      <c r="ED227" s="49" t="str">
        <f t="shared" si="186"/>
        <v/>
      </c>
      <c r="EE227" s="49" t="str">
        <f t="shared" si="186"/>
        <v/>
      </c>
      <c r="EG227" s="49" t="str">
        <f t="shared" si="157"/>
        <v/>
      </c>
      <c r="EH227" s="49" t="str">
        <f t="shared" si="157"/>
        <v/>
      </c>
      <c r="EI227" s="49" t="str">
        <f t="shared" si="157"/>
        <v/>
      </c>
      <c r="EJ227" s="49" t="str">
        <f t="shared" si="157"/>
        <v/>
      </c>
      <c r="EK227" s="49" t="str">
        <f t="shared" si="157"/>
        <v/>
      </c>
      <c r="EL227" s="57" t="str">
        <f t="shared" si="173"/>
        <v/>
      </c>
    </row>
    <row r="228" spans="1:142" ht="15" customHeight="1">
      <c r="A228" s="699"/>
      <c r="B228" s="702"/>
      <c r="C228" s="702"/>
      <c r="D228" s="722"/>
      <c r="E228" s="722"/>
      <c r="F228" s="722"/>
      <c r="G228" s="722"/>
      <c r="H228" s="722"/>
      <c r="I228" s="722"/>
      <c r="J228" s="722"/>
      <c r="K228" s="722"/>
      <c r="L228" s="722"/>
      <c r="M228" s="722"/>
      <c r="N228" s="722"/>
      <c r="O228" s="722"/>
      <c r="P228" s="722"/>
      <c r="Q228" s="722"/>
      <c r="R228" s="722"/>
      <c r="S228" s="722"/>
      <c r="T228" s="722"/>
      <c r="U228" s="722"/>
      <c r="V228" s="722"/>
      <c r="W228" s="722"/>
      <c r="X228" s="722"/>
      <c r="Y228" s="722"/>
      <c r="Z228" s="722"/>
      <c r="AA228" s="722"/>
      <c r="AB228" s="722"/>
      <c r="AC228" s="722"/>
      <c r="AD228" s="722"/>
      <c r="AE228" s="722"/>
      <c r="AF228" s="722"/>
      <c r="AG228" s="722"/>
      <c r="AH228" s="722"/>
      <c r="AI228" s="722"/>
      <c r="AJ228" s="722"/>
      <c r="AK228" s="722"/>
      <c r="AL228" s="722"/>
      <c r="AM228" s="722"/>
      <c r="AN228" s="722"/>
      <c r="AO228" s="722"/>
      <c r="AP228" s="215" t="s">
        <v>30</v>
      </c>
      <c r="AQ228" s="290" t="str">
        <f t="shared" si="159"/>
        <v/>
      </c>
      <c r="AR228" s="215" t="str">
        <f t="shared" si="165"/>
        <v/>
      </c>
      <c r="AS228" s="3"/>
      <c r="AT228" s="49" t="str">
        <f t="shared" si="180"/>
        <v/>
      </c>
      <c r="AU228" s="49" t="str">
        <f t="shared" si="180"/>
        <v/>
      </c>
      <c r="AV228" s="49" t="str">
        <f t="shared" si="180"/>
        <v/>
      </c>
      <c r="AW228" s="49" t="str">
        <f t="shared" si="180"/>
        <v/>
      </c>
      <c r="AX228" s="49" t="str">
        <f t="shared" si="180"/>
        <v/>
      </c>
      <c r="AY228" s="49" t="str">
        <f t="shared" si="180"/>
        <v/>
      </c>
      <c r="AZ228" s="49" t="str">
        <f t="shared" si="180"/>
        <v/>
      </c>
      <c r="BA228" s="42"/>
      <c r="BB228" s="49" t="str">
        <f t="shared" si="177"/>
        <v/>
      </c>
      <c r="BC228" s="49" t="str">
        <f t="shared" si="178"/>
        <v/>
      </c>
      <c r="BD228" s="49" t="str">
        <f t="shared" si="179"/>
        <v/>
      </c>
      <c r="BE228" s="49" t="str">
        <f t="shared" si="176"/>
        <v/>
      </c>
      <c r="BF228" s="49" t="str">
        <f t="shared" si="176"/>
        <v/>
      </c>
      <c r="BG228" s="49" t="str">
        <f t="shared" si="176"/>
        <v/>
      </c>
      <c r="BH228" s="49" t="str">
        <f t="shared" si="148"/>
        <v/>
      </c>
      <c r="BI228" s="49" t="str">
        <f t="shared" si="160"/>
        <v/>
      </c>
      <c r="BJ228" s="3"/>
      <c r="BK228" s="49" t="str">
        <f t="shared" si="181"/>
        <v/>
      </c>
      <c r="BL228" s="49" t="str">
        <f t="shared" si="181"/>
        <v/>
      </c>
      <c r="BM228" s="49" t="str">
        <f t="shared" si="181"/>
        <v/>
      </c>
      <c r="BN228" s="49" t="str">
        <f t="shared" si="181"/>
        <v/>
      </c>
      <c r="BO228" s="49" t="str">
        <f t="shared" si="181"/>
        <v/>
      </c>
      <c r="BP228" s="49" t="str">
        <f t="shared" si="181"/>
        <v/>
      </c>
      <c r="BQ228" s="49" t="str">
        <f t="shared" si="181"/>
        <v/>
      </c>
      <c r="BR228" s="49" t="str">
        <f t="shared" si="181"/>
        <v/>
      </c>
      <c r="BS228" s="49" t="str">
        <f t="shared" si="181"/>
        <v/>
      </c>
      <c r="BT228" s="49" t="str">
        <f t="shared" si="181"/>
        <v/>
      </c>
      <c r="BU228" s="49" t="str">
        <f t="shared" si="181"/>
        <v/>
      </c>
      <c r="BV228" s="49" t="str">
        <f t="shared" si="181"/>
        <v/>
      </c>
      <c r="BW228" s="49" t="str">
        <f t="shared" si="181"/>
        <v/>
      </c>
      <c r="BY228" s="49" t="str">
        <f t="shared" si="188"/>
        <v/>
      </c>
      <c r="BZ228" s="49" t="str">
        <f t="shared" si="189"/>
        <v/>
      </c>
      <c r="CA228" s="49" t="str">
        <f t="shared" si="190"/>
        <v/>
      </c>
      <c r="CB228" s="49" t="str">
        <f t="shared" si="191"/>
        <v/>
      </c>
      <c r="CC228" s="49" t="str">
        <f t="shared" si="187"/>
        <v/>
      </c>
      <c r="CD228" s="49" t="str">
        <f t="shared" si="187"/>
        <v/>
      </c>
      <c r="CE228" s="49" t="str">
        <f t="shared" si="187"/>
        <v/>
      </c>
      <c r="CF228" s="49" t="str">
        <f t="shared" si="187"/>
        <v/>
      </c>
      <c r="CG228" s="49" t="str">
        <f t="shared" si="175"/>
        <v/>
      </c>
      <c r="CH228" s="49" t="str">
        <f t="shared" si="150"/>
        <v/>
      </c>
      <c r="CI228" s="49" t="str">
        <f t="shared" si="150"/>
        <v/>
      </c>
      <c r="CJ228" s="49" t="str">
        <f t="shared" si="150"/>
        <v/>
      </c>
      <c r="CK228" s="49" t="str">
        <f t="shared" si="150"/>
        <v/>
      </c>
      <c r="CL228" s="49" t="str">
        <f t="shared" si="161"/>
        <v/>
      </c>
      <c r="CM228" s="3"/>
      <c r="CN228" s="49" t="str">
        <f t="shared" si="182"/>
        <v/>
      </c>
      <c r="CO228" s="49" t="str">
        <f t="shared" si="182"/>
        <v/>
      </c>
      <c r="CP228" s="49" t="str">
        <f t="shared" si="182"/>
        <v/>
      </c>
      <c r="CQ228" s="49" t="str">
        <f t="shared" si="182"/>
        <v/>
      </c>
      <c r="CR228" s="49" t="str">
        <f t="shared" si="182"/>
        <v/>
      </c>
      <c r="CS228" s="49" t="str">
        <f t="shared" si="182"/>
        <v/>
      </c>
      <c r="CT228" s="49" t="str">
        <f t="shared" si="182"/>
        <v/>
      </c>
      <c r="CU228" s="49" t="str">
        <f t="shared" si="182"/>
        <v/>
      </c>
      <c r="CW228" s="49" t="str">
        <f t="shared" si="174"/>
        <v/>
      </c>
      <c r="CX228" s="49" t="str">
        <f t="shared" si="174"/>
        <v/>
      </c>
      <c r="CY228" s="49" t="str">
        <f t="shared" si="174"/>
        <v/>
      </c>
      <c r="CZ228" s="49" t="str">
        <f t="shared" si="174"/>
        <v/>
      </c>
      <c r="DA228" s="49" t="str">
        <f t="shared" si="174"/>
        <v/>
      </c>
      <c r="DB228" s="49" t="str">
        <f t="shared" si="158"/>
        <v/>
      </c>
      <c r="DC228" s="49" t="str">
        <f t="shared" si="158"/>
        <v/>
      </c>
      <c r="DD228" s="49" t="str">
        <f t="shared" si="158"/>
        <v/>
      </c>
      <c r="DE228" s="52" t="str">
        <f t="shared" si="162"/>
        <v/>
      </c>
      <c r="DG228" s="49" t="str">
        <f t="shared" si="183"/>
        <v/>
      </c>
      <c r="DH228" s="49" t="str">
        <f t="shared" si="183"/>
        <v/>
      </c>
      <c r="DI228" s="49" t="str">
        <f t="shared" si="183"/>
        <v/>
      </c>
      <c r="DK228" s="49" t="str">
        <f t="shared" si="163"/>
        <v/>
      </c>
      <c r="DL228" s="49" t="str">
        <f t="shared" si="163"/>
        <v/>
      </c>
      <c r="DM228" s="49" t="str">
        <f t="shared" si="163"/>
        <v/>
      </c>
      <c r="DN228" s="57" t="str">
        <f t="shared" si="164"/>
        <v/>
      </c>
      <c r="DP228" s="49" t="str">
        <f t="shared" si="184"/>
        <v/>
      </c>
      <c r="DQ228" s="49" t="str">
        <f t="shared" si="184"/>
        <v/>
      </c>
      <c r="DR228" s="49" t="str">
        <f t="shared" si="184"/>
        <v/>
      </c>
      <c r="DS228" s="49" t="str">
        <f t="shared" si="184"/>
        <v/>
      </c>
      <c r="DU228" s="49" t="str">
        <f t="shared" si="185"/>
        <v/>
      </c>
      <c r="DV228" s="49" t="str">
        <f t="shared" si="185"/>
        <v/>
      </c>
      <c r="DW228" s="49" t="str">
        <f t="shared" si="185"/>
        <v/>
      </c>
      <c r="DX228" s="49" t="str">
        <f t="shared" si="185"/>
        <v/>
      </c>
      <c r="DY228" s="57" t="str">
        <f t="shared" si="171"/>
        <v/>
      </c>
      <c r="EA228" s="49" t="str">
        <f t="shared" si="186"/>
        <v/>
      </c>
      <c r="EB228" s="49" t="str">
        <f t="shared" si="186"/>
        <v/>
      </c>
      <c r="EC228" s="49" t="str">
        <f t="shared" si="186"/>
        <v/>
      </c>
      <c r="ED228" s="49" t="str">
        <f t="shared" si="186"/>
        <v/>
      </c>
      <c r="EE228" s="49" t="str">
        <f t="shared" si="186"/>
        <v/>
      </c>
      <c r="EG228" s="49" t="str">
        <f t="shared" si="157"/>
        <v/>
      </c>
      <c r="EH228" s="49" t="str">
        <f t="shared" si="157"/>
        <v/>
      </c>
      <c r="EI228" s="49" t="str">
        <f t="shared" si="157"/>
        <v/>
      </c>
      <c r="EJ228" s="49" t="str">
        <f t="shared" si="157"/>
        <v/>
      </c>
      <c r="EK228" s="49" t="str">
        <f t="shared" si="157"/>
        <v/>
      </c>
      <c r="EL228" s="57" t="str">
        <f t="shared" si="173"/>
        <v/>
      </c>
    </row>
    <row r="229" spans="1:142" ht="15" customHeight="1">
      <c r="A229" s="699"/>
      <c r="B229" s="702"/>
      <c r="C229" s="702"/>
      <c r="D229" s="722"/>
      <c r="E229" s="722"/>
      <c r="F229" s="722"/>
      <c r="G229" s="722"/>
      <c r="H229" s="722"/>
      <c r="I229" s="722"/>
      <c r="J229" s="722"/>
      <c r="K229" s="722"/>
      <c r="L229" s="722"/>
      <c r="M229" s="722"/>
      <c r="N229" s="722"/>
      <c r="O229" s="722"/>
      <c r="P229" s="722"/>
      <c r="Q229" s="722"/>
      <c r="R229" s="722"/>
      <c r="S229" s="722"/>
      <c r="T229" s="722"/>
      <c r="U229" s="722"/>
      <c r="V229" s="722"/>
      <c r="W229" s="722"/>
      <c r="X229" s="722"/>
      <c r="Y229" s="722"/>
      <c r="Z229" s="722"/>
      <c r="AA229" s="722"/>
      <c r="AB229" s="722"/>
      <c r="AC229" s="722"/>
      <c r="AD229" s="722"/>
      <c r="AE229" s="722"/>
      <c r="AF229" s="722"/>
      <c r="AG229" s="722"/>
      <c r="AH229" s="722"/>
      <c r="AI229" s="722"/>
      <c r="AJ229" s="722"/>
      <c r="AK229" s="722"/>
      <c r="AL229" s="722"/>
      <c r="AM229" s="722"/>
      <c r="AN229" s="722"/>
      <c r="AO229" s="722"/>
      <c r="AP229" s="215" t="s">
        <v>30</v>
      </c>
      <c r="AQ229" s="290" t="str">
        <f t="shared" si="159"/>
        <v/>
      </c>
      <c r="AR229" s="215" t="str">
        <f t="shared" si="165"/>
        <v/>
      </c>
      <c r="AS229" s="3"/>
      <c r="AT229" s="49" t="str">
        <f t="shared" si="180"/>
        <v/>
      </c>
      <c r="AU229" s="49" t="str">
        <f t="shared" si="180"/>
        <v/>
      </c>
      <c r="AV229" s="49" t="str">
        <f t="shared" si="180"/>
        <v/>
      </c>
      <c r="AW229" s="49" t="str">
        <f t="shared" si="180"/>
        <v/>
      </c>
      <c r="AX229" s="49" t="str">
        <f t="shared" si="180"/>
        <v/>
      </c>
      <c r="AY229" s="49" t="str">
        <f t="shared" si="180"/>
        <v/>
      </c>
      <c r="AZ229" s="49" t="str">
        <f t="shared" si="180"/>
        <v/>
      </c>
      <c r="BA229" s="42"/>
      <c r="BB229" s="49" t="str">
        <f t="shared" si="177"/>
        <v/>
      </c>
      <c r="BC229" s="49" t="str">
        <f t="shared" si="178"/>
        <v/>
      </c>
      <c r="BD229" s="49" t="str">
        <f t="shared" si="179"/>
        <v/>
      </c>
      <c r="BE229" s="49" t="str">
        <f t="shared" si="176"/>
        <v/>
      </c>
      <c r="BF229" s="49" t="str">
        <f t="shared" si="176"/>
        <v/>
      </c>
      <c r="BG229" s="49" t="str">
        <f t="shared" si="176"/>
        <v/>
      </c>
      <c r="BH229" s="49" t="str">
        <f t="shared" si="148"/>
        <v/>
      </c>
      <c r="BI229" s="49" t="str">
        <f t="shared" si="160"/>
        <v/>
      </c>
      <c r="BJ229" s="3"/>
      <c r="BK229" s="49" t="str">
        <f t="shared" si="181"/>
        <v/>
      </c>
      <c r="BL229" s="49" t="str">
        <f t="shared" si="181"/>
        <v/>
      </c>
      <c r="BM229" s="49" t="str">
        <f t="shared" si="181"/>
        <v/>
      </c>
      <c r="BN229" s="49" t="str">
        <f t="shared" si="181"/>
        <v/>
      </c>
      <c r="BO229" s="49" t="str">
        <f t="shared" si="181"/>
        <v/>
      </c>
      <c r="BP229" s="49" t="str">
        <f t="shared" si="181"/>
        <v/>
      </c>
      <c r="BQ229" s="49" t="str">
        <f t="shared" si="181"/>
        <v/>
      </c>
      <c r="BR229" s="49" t="str">
        <f t="shared" si="181"/>
        <v/>
      </c>
      <c r="BS229" s="49" t="str">
        <f t="shared" si="181"/>
        <v/>
      </c>
      <c r="BT229" s="49" t="str">
        <f t="shared" si="181"/>
        <v/>
      </c>
      <c r="BU229" s="49" t="str">
        <f t="shared" si="181"/>
        <v/>
      </c>
      <c r="BV229" s="49" t="str">
        <f t="shared" si="181"/>
        <v/>
      </c>
      <c r="BW229" s="49" t="str">
        <f t="shared" si="181"/>
        <v/>
      </c>
      <c r="BY229" s="49" t="str">
        <f t="shared" si="188"/>
        <v/>
      </c>
      <c r="BZ229" s="49" t="str">
        <f t="shared" si="189"/>
        <v/>
      </c>
      <c r="CA229" s="49" t="str">
        <f t="shared" si="190"/>
        <v/>
      </c>
      <c r="CB229" s="49" t="str">
        <f t="shared" si="191"/>
        <v/>
      </c>
      <c r="CC229" s="49" t="str">
        <f t="shared" si="187"/>
        <v/>
      </c>
      <c r="CD229" s="49" t="str">
        <f t="shared" si="187"/>
        <v/>
      </c>
      <c r="CE229" s="49" t="str">
        <f t="shared" si="187"/>
        <v/>
      </c>
      <c r="CF229" s="49" t="str">
        <f t="shared" si="187"/>
        <v/>
      </c>
      <c r="CG229" s="49" t="str">
        <f t="shared" si="175"/>
        <v/>
      </c>
      <c r="CH229" s="49" t="str">
        <f t="shared" si="150"/>
        <v/>
      </c>
      <c r="CI229" s="49" t="str">
        <f t="shared" si="150"/>
        <v/>
      </c>
      <c r="CJ229" s="49" t="str">
        <f t="shared" si="150"/>
        <v/>
      </c>
      <c r="CK229" s="49" t="str">
        <f t="shared" si="150"/>
        <v/>
      </c>
      <c r="CL229" s="49" t="str">
        <f t="shared" si="161"/>
        <v/>
      </c>
      <c r="CM229" s="3"/>
      <c r="CN229" s="49" t="str">
        <f t="shared" si="182"/>
        <v/>
      </c>
      <c r="CO229" s="49" t="str">
        <f t="shared" si="182"/>
        <v/>
      </c>
      <c r="CP229" s="49" t="str">
        <f t="shared" si="182"/>
        <v/>
      </c>
      <c r="CQ229" s="49" t="str">
        <f t="shared" si="182"/>
        <v/>
      </c>
      <c r="CR229" s="49" t="str">
        <f t="shared" si="182"/>
        <v/>
      </c>
      <c r="CS229" s="49" t="str">
        <f t="shared" si="182"/>
        <v/>
      </c>
      <c r="CT229" s="49" t="str">
        <f t="shared" si="182"/>
        <v/>
      </c>
      <c r="CU229" s="49" t="str">
        <f t="shared" si="182"/>
        <v/>
      </c>
      <c r="CW229" s="49" t="str">
        <f t="shared" si="174"/>
        <v/>
      </c>
      <c r="CX229" s="49" t="str">
        <f t="shared" si="174"/>
        <v/>
      </c>
      <c r="CY229" s="49" t="str">
        <f t="shared" si="174"/>
        <v/>
      </c>
      <c r="CZ229" s="49" t="str">
        <f t="shared" si="174"/>
        <v/>
      </c>
      <c r="DA229" s="49" t="str">
        <f t="shared" si="174"/>
        <v/>
      </c>
      <c r="DB229" s="49" t="str">
        <f t="shared" si="158"/>
        <v/>
      </c>
      <c r="DC229" s="49" t="str">
        <f t="shared" si="158"/>
        <v/>
      </c>
      <c r="DD229" s="49" t="str">
        <f t="shared" si="158"/>
        <v/>
      </c>
      <c r="DE229" s="52" t="str">
        <f t="shared" si="162"/>
        <v/>
      </c>
      <c r="DG229" s="49" t="str">
        <f t="shared" si="183"/>
        <v/>
      </c>
      <c r="DH229" s="49" t="str">
        <f t="shared" si="183"/>
        <v/>
      </c>
      <c r="DI229" s="49" t="str">
        <f t="shared" si="183"/>
        <v/>
      </c>
      <c r="DK229" s="49" t="str">
        <f t="shared" si="163"/>
        <v/>
      </c>
      <c r="DL229" s="49" t="str">
        <f t="shared" si="163"/>
        <v/>
      </c>
      <c r="DM229" s="49" t="str">
        <f t="shared" si="163"/>
        <v/>
      </c>
      <c r="DN229" s="57" t="str">
        <f t="shared" si="164"/>
        <v/>
      </c>
      <c r="DP229" s="49" t="str">
        <f t="shared" si="184"/>
        <v/>
      </c>
      <c r="DQ229" s="49" t="str">
        <f t="shared" si="184"/>
        <v/>
      </c>
      <c r="DR229" s="49" t="str">
        <f t="shared" si="184"/>
        <v/>
      </c>
      <c r="DS229" s="49" t="str">
        <f t="shared" si="184"/>
        <v/>
      </c>
      <c r="DU229" s="49" t="str">
        <f t="shared" si="185"/>
        <v/>
      </c>
      <c r="DV229" s="49" t="str">
        <f t="shared" si="185"/>
        <v/>
      </c>
      <c r="DW229" s="49" t="str">
        <f t="shared" si="185"/>
        <v/>
      </c>
      <c r="DX229" s="49" t="str">
        <f t="shared" si="185"/>
        <v/>
      </c>
      <c r="DY229" s="57" t="str">
        <f t="shared" si="171"/>
        <v/>
      </c>
      <c r="EA229" s="49" t="str">
        <f t="shared" si="186"/>
        <v/>
      </c>
      <c r="EB229" s="49" t="str">
        <f t="shared" si="186"/>
        <v/>
      </c>
      <c r="EC229" s="49" t="str">
        <f t="shared" si="186"/>
        <v/>
      </c>
      <c r="ED229" s="49" t="str">
        <f t="shared" si="186"/>
        <v/>
      </c>
      <c r="EE229" s="49" t="str">
        <f t="shared" si="186"/>
        <v/>
      </c>
      <c r="EG229" s="49" t="str">
        <f t="shared" si="157"/>
        <v/>
      </c>
      <c r="EH229" s="49" t="str">
        <f t="shared" si="157"/>
        <v/>
      </c>
      <c r="EI229" s="49" t="str">
        <f t="shared" si="157"/>
        <v/>
      </c>
      <c r="EJ229" s="49" t="str">
        <f t="shared" si="157"/>
        <v/>
      </c>
      <c r="EK229" s="49" t="str">
        <f t="shared" si="157"/>
        <v/>
      </c>
      <c r="EL229" s="57" t="str">
        <f t="shared" si="173"/>
        <v/>
      </c>
    </row>
    <row r="230" spans="1:142" ht="15" customHeight="1">
      <c r="A230" s="699"/>
      <c r="B230" s="702"/>
      <c r="C230" s="702"/>
      <c r="D230" s="722"/>
      <c r="E230" s="722"/>
      <c r="F230" s="722"/>
      <c r="G230" s="722"/>
      <c r="H230" s="722"/>
      <c r="I230" s="722"/>
      <c r="J230" s="722"/>
      <c r="K230" s="722"/>
      <c r="L230" s="722"/>
      <c r="M230" s="722"/>
      <c r="N230" s="722"/>
      <c r="O230" s="722"/>
      <c r="P230" s="722"/>
      <c r="Q230" s="722"/>
      <c r="R230" s="722"/>
      <c r="S230" s="722"/>
      <c r="T230" s="722"/>
      <c r="U230" s="722"/>
      <c r="V230" s="722"/>
      <c r="W230" s="722"/>
      <c r="X230" s="722"/>
      <c r="Y230" s="722"/>
      <c r="Z230" s="722"/>
      <c r="AA230" s="722"/>
      <c r="AB230" s="722"/>
      <c r="AC230" s="722"/>
      <c r="AD230" s="722"/>
      <c r="AE230" s="722"/>
      <c r="AF230" s="722"/>
      <c r="AG230" s="722"/>
      <c r="AH230" s="722"/>
      <c r="AI230" s="722"/>
      <c r="AJ230" s="722"/>
      <c r="AK230" s="722"/>
      <c r="AL230" s="722"/>
      <c r="AM230" s="722"/>
      <c r="AN230" s="722"/>
      <c r="AO230" s="722"/>
      <c r="AP230" s="215" t="s">
        <v>30</v>
      </c>
      <c r="AQ230" s="290" t="str">
        <f t="shared" si="159"/>
        <v/>
      </c>
      <c r="AR230" s="215" t="str">
        <f t="shared" si="165"/>
        <v/>
      </c>
      <c r="AS230" s="3"/>
      <c r="AT230" s="49" t="str">
        <f t="shared" ref="AT230:AZ245" si="192">IF(OR(ISBLANK($B230),N(AT$67)=0,N($AP$66)=0),"",IF(OR(COUNTIFS($D230:$AO230,"ABS",$D494:$AO494,AT$68)=AS$332,COUNTIFS($D230:$AO230,"ABS",$D494:$AO494,AT$68)=AS$332,COUNTIFS($D230:$AO230,"ABS",$D494:$AO494,AT$68)=AS$332,COUNTIFS($D230:$AO230,"ABS",$D494:$AO494,AT$68)=AS$332),"ABS",ROUND(MMULT($D494:$AO494,AS$333:AS$370),2)))</f>
        <v/>
      </c>
      <c r="AU230" s="49" t="str">
        <f t="shared" si="192"/>
        <v/>
      </c>
      <c r="AV230" s="49" t="str">
        <f t="shared" si="192"/>
        <v/>
      </c>
      <c r="AW230" s="49" t="str">
        <f t="shared" si="192"/>
        <v/>
      </c>
      <c r="AX230" s="49" t="str">
        <f t="shared" si="192"/>
        <v/>
      </c>
      <c r="AY230" s="49" t="str">
        <f t="shared" si="192"/>
        <v/>
      </c>
      <c r="AZ230" s="49" t="str">
        <f t="shared" si="192"/>
        <v/>
      </c>
      <c r="BA230" s="42"/>
      <c r="BB230" s="49" t="str">
        <f t="shared" si="177"/>
        <v/>
      </c>
      <c r="BC230" s="49" t="str">
        <f t="shared" si="178"/>
        <v/>
      </c>
      <c r="BD230" s="49" t="str">
        <f t="shared" si="179"/>
        <v/>
      </c>
      <c r="BE230" s="49" t="str">
        <f t="shared" si="176"/>
        <v/>
      </c>
      <c r="BF230" s="49" t="str">
        <f t="shared" si="176"/>
        <v/>
      </c>
      <c r="BG230" s="49" t="str">
        <f t="shared" si="176"/>
        <v/>
      </c>
      <c r="BH230" s="49" t="str">
        <f t="shared" si="148"/>
        <v/>
      </c>
      <c r="BI230" s="49" t="str">
        <f t="shared" si="160"/>
        <v/>
      </c>
      <c r="BJ230" s="3"/>
      <c r="BK230" s="49" t="str">
        <f t="shared" ref="BK230:BW245" si="193">IF(OR(ISBLANK($B230),N(BK$67)=0,N($AP$66)=0),"",IF(OR(COUNTIFS($D230:$AO230,"ABS",$D494:$AO494,BK$68)=AZ$332,COUNTIFS($D230:$AO230,"ABS",$D494:$AO494,BK$68)=AZ$332,COUNTIFS($D230:$AO230,"ABS",$D494:$AO494,BK$68)=AZ$332,COUNTIFS($D230:$AO230,"ABS",$D494:$AO494,BK$68)=AZ$332),"ABS",ROUND(MMULT($D494:$AO494,AZ$333:AZ$370),2)))</f>
        <v/>
      </c>
      <c r="BL230" s="49" t="str">
        <f t="shared" si="193"/>
        <v/>
      </c>
      <c r="BM230" s="49" t="str">
        <f t="shared" si="193"/>
        <v/>
      </c>
      <c r="BN230" s="49" t="str">
        <f t="shared" si="193"/>
        <v/>
      </c>
      <c r="BO230" s="49" t="str">
        <f t="shared" si="193"/>
        <v/>
      </c>
      <c r="BP230" s="49" t="str">
        <f t="shared" si="193"/>
        <v/>
      </c>
      <c r="BQ230" s="49" t="str">
        <f t="shared" si="193"/>
        <v/>
      </c>
      <c r="BR230" s="49" t="str">
        <f t="shared" si="193"/>
        <v/>
      </c>
      <c r="BS230" s="49" t="str">
        <f t="shared" si="193"/>
        <v/>
      </c>
      <c r="BT230" s="49" t="str">
        <f t="shared" si="193"/>
        <v/>
      </c>
      <c r="BU230" s="49" t="str">
        <f t="shared" si="193"/>
        <v/>
      </c>
      <c r="BV230" s="49" t="str">
        <f t="shared" si="193"/>
        <v/>
      </c>
      <c r="BW230" s="49" t="str">
        <f t="shared" si="193"/>
        <v/>
      </c>
      <c r="BY230" s="49" t="str">
        <f t="shared" si="188"/>
        <v/>
      </c>
      <c r="BZ230" s="49" t="str">
        <f t="shared" si="189"/>
        <v/>
      </c>
      <c r="CA230" s="49" t="str">
        <f t="shared" si="190"/>
        <v/>
      </c>
      <c r="CB230" s="49" t="str">
        <f t="shared" si="191"/>
        <v/>
      </c>
      <c r="CC230" s="49" t="str">
        <f t="shared" si="187"/>
        <v/>
      </c>
      <c r="CD230" s="49" t="str">
        <f t="shared" si="187"/>
        <v/>
      </c>
      <c r="CE230" s="49" t="str">
        <f t="shared" si="187"/>
        <v/>
      </c>
      <c r="CF230" s="49" t="str">
        <f t="shared" si="187"/>
        <v/>
      </c>
      <c r="CG230" s="49" t="str">
        <f t="shared" si="175"/>
        <v/>
      </c>
      <c r="CH230" s="49" t="str">
        <f t="shared" si="150"/>
        <v/>
      </c>
      <c r="CI230" s="49" t="str">
        <f t="shared" si="150"/>
        <v/>
      </c>
      <c r="CJ230" s="49" t="str">
        <f t="shared" si="150"/>
        <v/>
      </c>
      <c r="CK230" s="49" t="str">
        <f t="shared" si="150"/>
        <v/>
      </c>
      <c r="CL230" s="49" t="str">
        <f t="shared" si="161"/>
        <v/>
      </c>
      <c r="CM230" s="3"/>
      <c r="CN230" s="49" t="str">
        <f t="shared" ref="CN230:CU245" si="194">IF(OR(ISBLANK($B230),N(CN$67)=0,N($AP$66)=0),"",IF(OR(COUNTIFS($D230:$AO230,"ABS",$D494:$AO494,CN$68)=BL$332,COUNTIFS($D230:$AO230,"ABS",$D494:$AO494,CN$68)=BL$332,COUNTIFS($D230:$AO230,"ABS",$D494:$AO494,CN$68)=BL$332,COUNTIFS($D230:$AO230,"ABS",$D494:$AO494,CN$68)=BL$332),"ABS",ROUND(MMULT($D494:$AO494,BL$333:BL$370),2)))</f>
        <v/>
      </c>
      <c r="CO230" s="49" t="str">
        <f t="shared" si="194"/>
        <v/>
      </c>
      <c r="CP230" s="49" t="str">
        <f t="shared" si="194"/>
        <v/>
      </c>
      <c r="CQ230" s="49" t="str">
        <f t="shared" si="194"/>
        <v/>
      </c>
      <c r="CR230" s="49" t="str">
        <f t="shared" si="194"/>
        <v/>
      </c>
      <c r="CS230" s="49" t="str">
        <f t="shared" si="194"/>
        <v/>
      </c>
      <c r="CT230" s="49" t="str">
        <f t="shared" si="194"/>
        <v/>
      </c>
      <c r="CU230" s="49" t="str">
        <f t="shared" si="194"/>
        <v/>
      </c>
      <c r="CW230" s="49" t="str">
        <f t="shared" si="174"/>
        <v/>
      </c>
      <c r="CX230" s="49" t="str">
        <f t="shared" si="174"/>
        <v/>
      </c>
      <c r="CY230" s="49" t="str">
        <f t="shared" si="174"/>
        <v/>
      </c>
      <c r="CZ230" s="49" t="str">
        <f t="shared" si="174"/>
        <v/>
      </c>
      <c r="DA230" s="49" t="str">
        <f t="shared" si="174"/>
        <v/>
      </c>
      <c r="DB230" s="49" t="str">
        <f t="shared" si="158"/>
        <v/>
      </c>
      <c r="DC230" s="49" t="str">
        <f t="shared" si="158"/>
        <v/>
      </c>
      <c r="DD230" s="49" t="str">
        <f t="shared" si="158"/>
        <v/>
      </c>
      <c r="DE230" s="52" t="str">
        <f t="shared" si="162"/>
        <v/>
      </c>
      <c r="DG230" s="49" t="str">
        <f t="shared" ref="DG230:DI245" si="195">IF(OR(ISBLANK($B230),N(DG$67)=0,N($AP$66)=0),"",IF(OR(COUNTIFS($D230:$AO230,"ABS",$D494:$AO494,DG$68)=BT$332,COUNTIFS($D230:$AO230,"ABS",$D494:$AO494,DG$68)=BT$332,COUNTIFS($D230:$AO230,"ABS",$D494:$AO494,DG$68)=BT$332,COUNTIFS($D230:$AO230,"ABS",$D494:$AO494,DG$68)=BT$332),"ABS",ROUND(MMULT($D494:$AO494,BT$333:BT$370),2)))</f>
        <v/>
      </c>
      <c r="DH230" s="49" t="str">
        <f t="shared" si="195"/>
        <v/>
      </c>
      <c r="DI230" s="49" t="str">
        <f t="shared" si="195"/>
        <v/>
      </c>
      <c r="DK230" s="49" t="str">
        <f t="shared" si="163"/>
        <v/>
      </c>
      <c r="DL230" s="49" t="str">
        <f t="shared" si="163"/>
        <v/>
      </c>
      <c r="DM230" s="49" t="str">
        <f t="shared" si="163"/>
        <v/>
      </c>
      <c r="DN230" s="57" t="str">
        <f t="shared" si="164"/>
        <v/>
      </c>
      <c r="DP230" s="49" t="str">
        <f t="shared" ref="DP230:DS245" si="196">IF(OR(ISBLANK($B230),N(DP$67)=0,N($AP$66)=0),"",IF(OR(COUNTIFS($D230:$AO230,"ABS",$D494:$AO494,DP$68)=BW$332,COUNTIFS($D230:$AO230,"ABS",$D494:$AO494,DP$68)=BW$332,COUNTIFS($D230:$AO230,"ABS",$D494:$AO494,DP$68)=BW$332,COUNTIFS($D230:$AO230,"ABS",$D494:$AO494,DP$68)=BW$332),"ABS",ROUND(MMULT($D494:$AO494,BW$333:BW$370),2)))</f>
        <v/>
      </c>
      <c r="DQ230" s="49" t="str">
        <f t="shared" si="196"/>
        <v/>
      </c>
      <c r="DR230" s="49" t="str">
        <f t="shared" si="196"/>
        <v/>
      </c>
      <c r="DS230" s="49" t="str">
        <f t="shared" si="196"/>
        <v/>
      </c>
      <c r="DU230" s="49" t="str">
        <f t="shared" si="185"/>
        <v/>
      </c>
      <c r="DV230" s="49" t="str">
        <f t="shared" si="185"/>
        <v/>
      </c>
      <c r="DW230" s="49" t="str">
        <f t="shared" si="185"/>
        <v/>
      </c>
      <c r="DX230" s="49" t="str">
        <f t="shared" si="185"/>
        <v/>
      </c>
      <c r="DY230" s="57" t="str">
        <f t="shared" si="171"/>
        <v/>
      </c>
      <c r="EA230" s="49" t="str">
        <f t="shared" ref="EA230:EE245" si="197">IF(OR(ISBLANK($B230),N(EA$67)=0,N($AP$66)=0),"",IF(OR(COUNTIFS($D230:$AO230,"ABS",$D494:$AO494,EA$68)=CA$332,COUNTIFS($D230:$AO230,"ABS",$D494:$AO494,EA$68)=CA$332,COUNTIFS($D230:$AO230,"ABS",$D494:$AO494,EA$68)=CA$332,COUNTIFS($D230:$AO230,"ABS",$D494:$AO494,EA$68)=CA$332),"ABS",ROUND(MMULT($D494:$AO494,CA$333:CA$370),2)))</f>
        <v/>
      </c>
      <c r="EB230" s="49" t="str">
        <f t="shared" si="197"/>
        <v/>
      </c>
      <c r="EC230" s="49" t="str">
        <f t="shared" si="197"/>
        <v/>
      </c>
      <c r="ED230" s="49" t="str">
        <f t="shared" si="197"/>
        <v/>
      </c>
      <c r="EE230" s="49" t="str">
        <f t="shared" si="197"/>
        <v/>
      </c>
      <c r="EG230" s="49" t="str">
        <f t="shared" si="157"/>
        <v/>
      </c>
      <c r="EH230" s="49" t="str">
        <f t="shared" si="157"/>
        <v/>
      </c>
      <c r="EI230" s="49" t="str">
        <f t="shared" si="157"/>
        <v/>
      </c>
      <c r="EJ230" s="49" t="str">
        <f t="shared" si="157"/>
        <v/>
      </c>
      <c r="EK230" s="49" t="str">
        <f t="shared" si="157"/>
        <v/>
      </c>
      <c r="EL230" s="57" t="str">
        <f t="shared" si="173"/>
        <v/>
      </c>
    </row>
    <row r="231" spans="1:142" ht="15" customHeight="1">
      <c r="A231" s="699"/>
      <c r="B231" s="702"/>
      <c r="C231" s="702"/>
      <c r="D231" s="722"/>
      <c r="E231" s="722"/>
      <c r="F231" s="722"/>
      <c r="G231" s="722"/>
      <c r="H231" s="722"/>
      <c r="I231" s="722"/>
      <c r="J231" s="722"/>
      <c r="K231" s="722"/>
      <c r="L231" s="722"/>
      <c r="M231" s="722"/>
      <c r="N231" s="722"/>
      <c r="O231" s="722"/>
      <c r="P231" s="722"/>
      <c r="Q231" s="722"/>
      <c r="R231" s="722"/>
      <c r="S231" s="722"/>
      <c r="T231" s="722"/>
      <c r="U231" s="722"/>
      <c r="V231" s="722"/>
      <c r="W231" s="722"/>
      <c r="X231" s="722"/>
      <c r="Y231" s="722"/>
      <c r="Z231" s="722"/>
      <c r="AA231" s="722"/>
      <c r="AB231" s="722"/>
      <c r="AC231" s="722"/>
      <c r="AD231" s="722"/>
      <c r="AE231" s="722"/>
      <c r="AF231" s="722"/>
      <c r="AG231" s="722"/>
      <c r="AH231" s="722"/>
      <c r="AI231" s="722"/>
      <c r="AJ231" s="722"/>
      <c r="AK231" s="722"/>
      <c r="AL231" s="722"/>
      <c r="AM231" s="722"/>
      <c r="AN231" s="722"/>
      <c r="AO231" s="722"/>
      <c r="AP231" s="215" t="s">
        <v>30</v>
      </c>
      <c r="AQ231" s="290" t="str">
        <f t="shared" si="159"/>
        <v/>
      </c>
      <c r="AR231" s="215" t="str">
        <f t="shared" si="165"/>
        <v/>
      </c>
      <c r="AS231" s="3"/>
      <c r="AT231" s="49" t="str">
        <f t="shared" si="192"/>
        <v/>
      </c>
      <c r="AU231" s="49" t="str">
        <f t="shared" si="192"/>
        <v/>
      </c>
      <c r="AV231" s="49" t="str">
        <f t="shared" si="192"/>
        <v/>
      </c>
      <c r="AW231" s="49" t="str">
        <f t="shared" si="192"/>
        <v/>
      </c>
      <c r="AX231" s="49" t="str">
        <f t="shared" si="192"/>
        <v/>
      </c>
      <c r="AY231" s="49" t="str">
        <f t="shared" si="192"/>
        <v/>
      </c>
      <c r="AZ231" s="49" t="str">
        <f t="shared" si="192"/>
        <v/>
      </c>
      <c r="BA231" s="42"/>
      <c r="BB231" s="49" t="str">
        <f t="shared" si="177"/>
        <v/>
      </c>
      <c r="BC231" s="49" t="str">
        <f t="shared" si="178"/>
        <v/>
      </c>
      <c r="BD231" s="49" t="str">
        <f t="shared" si="179"/>
        <v/>
      </c>
      <c r="BE231" s="49" t="str">
        <f t="shared" si="176"/>
        <v/>
      </c>
      <c r="BF231" s="49" t="str">
        <f t="shared" si="176"/>
        <v/>
      </c>
      <c r="BG231" s="49" t="str">
        <f t="shared" si="176"/>
        <v/>
      </c>
      <c r="BH231" s="49" t="str">
        <f t="shared" si="148"/>
        <v/>
      </c>
      <c r="BI231" s="49" t="str">
        <f t="shared" si="160"/>
        <v/>
      </c>
      <c r="BJ231" s="3"/>
      <c r="BK231" s="49" t="str">
        <f t="shared" si="193"/>
        <v/>
      </c>
      <c r="BL231" s="49" t="str">
        <f t="shared" si="193"/>
        <v/>
      </c>
      <c r="BM231" s="49" t="str">
        <f t="shared" si="193"/>
        <v/>
      </c>
      <c r="BN231" s="49" t="str">
        <f t="shared" si="193"/>
        <v/>
      </c>
      <c r="BO231" s="49" t="str">
        <f t="shared" si="193"/>
        <v/>
      </c>
      <c r="BP231" s="49" t="str">
        <f t="shared" si="193"/>
        <v/>
      </c>
      <c r="BQ231" s="49" t="str">
        <f t="shared" si="193"/>
        <v/>
      </c>
      <c r="BR231" s="49" t="str">
        <f t="shared" si="193"/>
        <v/>
      </c>
      <c r="BS231" s="49" t="str">
        <f t="shared" si="193"/>
        <v/>
      </c>
      <c r="BT231" s="49" t="str">
        <f t="shared" si="193"/>
        <v/>
      </c>
      <c r="BU231" s="49" t="str">
        <f t="shared" si="193"/>
        <v/>
      </c>
      <c r="BV231" s="49" t="str">
        <f t="shared" si="193"/>
        <v/>
      </c>
      <c r="BW231" s="49" t="str">
        <f t="shared" si="193"/>
        <v/>
      </c>
      <c r="BY231" s="49" t="str">
        <f t="shared" si="188"/>
        <v/>
      </c>
      <c r="BZ231" s="49" t="str">
        <f t="shared" si="189"/>
        <v/>
      </c>
      <c r="CA231" s="49" t="str">
        <f t="shared" si="190"/>
        <v/>
      </c>
      <c r="CB231" s="49" t="str">
        <f t="shared" si="191"/>
        <v/>
      </c>
      <c r="CC231" s="49" t="str">
        <f t="shared" si="187"/>
        <v/>
      </c>
      <c r="CD231" s="49" t="str">
        <f t="shared" si="187"/>
        <v/>
      </c>
      <c r="CE231" s="49" t="str">
        <f t="shared" si="187"/>
        <v/>
      </c>
      <c r="CF231" s="49" t="str">
        <f t="shared" si="187"/>
        <v/>
      </c>
      <c r="CG231" s="49" t="str">
        <f t="shared" si="175"/>
        <v/>
      </c>
      <c r="CH231" s="49" t="str">
        <f t="shared" si="150"/>
        <v/>
      </c>
      <c r="CI231" s="49" t="str">
        <f t="shared" si="150"/>
        <v/>
      </c>
      <c r="CJ231" s="49" t="str">
        <f t="shared" si="150"/>
        <v/>
      </c>
      <c r="CK231" s="49" t="str">
        <f t="shared" si="150"/>
        <v/>
      </c>
      <c r="CL231" s="49" t="str">
        <f t="shared" si="161"/>
        <v/>
      </c>
      <c r="CM231" s="3"/>
      <c r="CN231" s="49" t="str">
        <f t="shared" si="194"/>
        <v/>
      </c>
      <c r="CO231" s="49" t="str">
        <f t="shared" si="194"/>
        <v/>
      </c>
      <c r="CP231" s="49" t="str">
        <f t="shared" si="194"/>
        <v/>
      </c>
      <c r="CQ231" s="49" t="str">
        <f t="shared" si="194"/>
        <v/>
      </c>
      <c r="CR231" s="49" t="str">
        <f t="shared" si="194"/>
        <v/>
      </c>
      <c r="CS231" s="49" t="str">
        <f t="shared" si="194"/>
        <v/>
      </c>
      <c r="CT231" s="49" t="str">
        <f t="shared" si="194"/>
        <v/>
      </c>
      <c r="CU231" s="49" t="str">
        <f t="shared" si="194"/>
        <v/>
      </c>
      <c r="CW231" s="49" t="str">
        <f t="shared" si="174"/>
        <v/>
      </c>
      <c r="CX231" s="49" t="str">
        <f t="shared" si="174"/>
        <v/>
      </c>
      <c r="CY231" s="49" t="str">
        <f t="shared" si="174"/>
        <v/>
      </c>
      <c r="CZ231" s="49" t="str">
        <f t="shared" si="174"/>
        <v/>
      </c>
      <c r="DA231" s="49" t="str">
        <f t="shared" si="174"/>
        <v/>
      </c>
      <c r="DB231" s="49" t="str">
        <f t="shared" si="158"/>
        <v/>
      </c>
      <c r="DC231" s="49" t="str">
        <f t="shared" si="158"/>
        <v/>
      </c>
      <c r="DD231" s="49" t="str">
        <f t="shared" si="158"/>
        <v/>
      </c>
      <c r="DE231" s="52" t="str">
        <f t="shared" si="162"/>
        <v/>
      </c>
      <c r="DG231" s="49" t="str">
        <f t="shared" si="195"/>
        <v/>
      </c>
      <c r="DH231" s="49" t="str">
        <f t="shared" si="195"/>
        <v/>
      </c>
      <c r="DI231" s="49" t="str">
        <f t="shared" si="195"/>
        <v/>
      </c>
      <c r="DK231" s="49" t="str">
        <f t="shared" si="163"/>
        <v/>
      </c>
      <c r="DL231" s="49" t="str">
        <f t="shared" si="163"/>
        <v/>
      </c>
      <c r="DM231" s="49" t="str">
        <f t="shared" si="163"/>
        <v/>
      </c>
      <c r="DN231" s="57" t="str">
        <f t="shared" si="164"/>
        <v/>
      </c>
      <c r="DP231" s="49" t="str">
        <f t="shared" si="196"/>
        <v/>
      </c>
      <c r="DQ231" s="49" t="str">
        <f t="shared" si="196"/>
        <v/>
      </c>
      <c r="DR231" s="49" t="str">
        <f t="shared" si="196"/>
        <v/>
      </c>
      <c r="DS231" s="49" t="str">
        <f t="shared" si="196"/>
        <v/>
      </c>
      <c r="DU231" s="49" t="str">
        <f t="shared" si="185"/>
        <v/>
      </c>
      <c r="DV231" s="49" t="str">
        <f t="shared" si="185"/>
        <v/>
      </c>
      <c r="DW231" s="49" t="str">
        <f t="shared" si="185"/>
        <v/>
      </c>
      <c r="DX231" s="49" t="str">
        <f t="shared" si="185"/>
        <v/>
      </c>
      <c r="DY231" s="57" t="str">
        <f t="shared" si="171"/>
        <v/>
      </c>
      <c r="EA231" s="49" t="str">
        <f t="shared" si="197"/>
        <v/>
      </c>
      <c r="EB231" s="49" t="str">
        <f t="shared" si="197"/>
        <v/>
      </c>
      <c r="EC231" s="49" t="str">
        <f t="shared" si="197"/>
        <v/>
      </c>
      <c r="ED231" s="49" t="str">
        <f t="shared" si="197"/>
        <v/>
      </c>
      <c r="EE231" s="49" t="str">
        <f t="shared" si="197"/>
        <v/>
      </c>
      <c r="EG231" s="49" t="str">
        <f t="shared" si="157"/>
        <v/>
      </c>
      <c r="EH231" s="49" t="str">
        <f t="shared" si="157"/>
        <v/>
      </c>
      <c r="EI231" s="49" t="str">
        <f t="shared" si="157"/>
        <v/>
      </c>
      <c r="EJ231" s="49" t="str">
        <f t="shared" si="157"/>
        <v/>
      </c>
      <c r="EK231" s="49" t="str">
        <f t="shared" si="157"/>
        <v/>
      </c>
      <c r="EL231" s="57" t="str">
        <f t="shared" si="173"/>
        <v/>
      </c>
    </row>
    <row r="232" spans="1:142" ht="15" customHeight="1">
      <c r="A232" s="699"/>
      <c r="B232" s="702"/>
      <c r="C232" s="702"/>
      <c r="D232" s="722"/>
      <c r="E232" s="722"/>
      <c r="F232" s="722"/>
      <c r="G232" s="722"/>
      <c r="H232" s="722"/>
      <c r="I232" s="722"/>
      <c r="J232" s="722"/>
      <c r="K232" s="722"/>
      <c r="L232" s="722"/>
      <c r="M232" s="722"/>
      <c r="N232" s="722"/>
      <c r="O232" s="722"/>
      <c r="P232" s="722"/>
      <c r="Q232" s="722"/>
      <c r="R232" s="722"/>
      <c r="S232" s="722"/>
      <c r="T232" s="722"/>
      <c r="U232" s="722"/>
      <c r="V232" s="722"/>
      <c r="W232" s="722"/>
      <c r="X232" s="722"/>
      <c r="Y232" s="722"/>
      <c r="Z232" s="722"/>
      <c r="AA232" s="722"/>
      <c r="AB232" s="722"/>
      <c r="AC232" s="722"/>
      <c r="AD232" s="722"/>
      <c r="AE232" s="722"/>
      <c r="AF232" s="722"/>
      <c r="AG232" s="722"/>
      <c r="AH232" s="722"/>
      <c r="AI232" s="722"/>
      <c r="AJ232" s="722"/>
      <c r="AK232" s="722"/>
      <c r="AL232" s="722"/>
      <c r="AM232" s="722"/>
      <c r="AN232" s="722"/>
      <c r="AO232" s="722"/>
      <c r="AP232" s="215" t="s">
        <v>30</v>
      </c>
      <c r="AQ232" s="290" t="str">
        <f t="shared" si="159"/>
        <v/>
      </c>
      <c r="AR232" s="215" t="str">
        <f t="shared" si="165"/>
        <v/>
      </c>
      <c r="AS232" s="3"/>
      <c r="AT232" s="49" t="str">
        <f t="shared" si="192"/>
        <v/>
      </c>
      <c r="AU232" s="49" t="str">
        <f t="shared" si="192"/>
        <v/>
      </c>
      <c r="AV232" s="49" t="str">
        <f t="shared" si="192"/>
        <v/>
      </c>
      <c r="AW232" s="49" t="str">
        <f t="shared" si="192"/>
        <v/>
      </c>
      <c r="AX232" s="49" t="str">
        <f t="shared" si="192"/>
        <v/>
      </c>
      <c r="AY232" s="49" t="str">
        <f t="shared" si="192"/>
        <v/>
      </c>
      <c r="AZ232" s="49" t="str">
        <f t="shared" si="192"/>
        <v/>
      </c>
      <c r="BA232" s="42"/>
      <c r="BB232" s="49" t="str">
        <f t="shared" si="177"/>
        <v/>
      </c>
      <c r="BC232" s="49" t="str">
        <f t="shared" si="178"/>
        <v/>
      </c>
      <c r="BD232" s="49" t="str">
        <f t="shared" si="179"/>
        <v/>
      </c>
      <c r="BE232" s="49" t="str">
        <f t="shared" si="176"/>
        <v/>
      </c>
      <c r="BF232" s="49" t="str">
        <f t="shared" si="176"/>
        <v/>
      </c>
      <c r="BG232" s="49" t="str">
        <f t="shared" si="176"/>
        <v/>
      </c>
      <c r="BH232" s="49" t="str">
        <f t="shared" si="176"/>
        <v/>
      </c>
      <c r="BI232" s="49" t="str">
        <f t="shared" si="160"/>
        <v/>
      </c>
      <c r="BJ232" s="3"/>
      <c r="BK232" s="49" t="str">
        <f t="shared" si="193"/>
        <v/>
      </c>
      <c r="BL232" s="49" t="str">
        <f t="shared" si="193"/>
        <v/>
      </c>
      <c r="BM232" s="49" t="str">
        <f t="shared" si="193"/>
        <v/>
      </c>
      <c r="BN232" s="49" t="str">
        <f t="shared" si="193"/>
        <v/>
      </c>
      <c r="BO232" s="49" t="str">
        <f t="shared" si="193"/>
        <v/>
      </c>
      <c r="BP232" s="49" t="str">
        <f t="shared" si="193"/>
        <v/>
      </c>
      <c r="BQ232" s="49" t="str">
        <f t="shared" si="193"/>
        <v/>
      </c>
      <c r="BR232" s="49" t="str">
        <f t="shared" si="193"/>
        <v/>
      </c>
      <c r="BS232" s="49" t="str">
        <f t="shared" si="193"/>
        <v/>
      </c>
      <c r="BT232" s="49" t="str">
        <f t="shared" si="193"/>
        <v/>
      </c>
      <c r="BU232" s="49" t="str">
        <f t="shared" si="193"/>
        <v/>
      </c>
      <c r="BV232" s="49" t="str">
        <f t="shared" si="193"/>
        <v/>
      </c>
      <c r="BW232" s="49" t="str">
        <f t="shared" si="193"/>
        <v/>
      </c>
      <c r="BY232" s="49" t="str">
        <f t="shared" si="188"/>
        <v/>
      </c>
      <c r="BZ232" s="49" t="str">
        <f t="shared" si="189"/>
        <v/>
      </c>
      <c r="CA232" s="49" t="str">
        <f t="shared" si="190"/>
        <v/>
      </c>
      <c r="CB232" s="49" t="str">
        <f t="shared" si="191"/>
        <v/>
      </c>
      <c r="CC232" s="49" t="str">
        <f t="shared" si="187"/>
        <v/>
      </c>
      <c r="CD232" s="49" t="str">
        <f t="shared" si="187"/>
        <v/>
      </c>
      <c r="CE232" s="49" t="str">
        <f t="shared" si="187"/>
        <v/>
      </c>
      <c r="CF232" s="49" t="str">
        <f t="shared" si="187"/>
        <v/>
      </c>
      <c r="CG232" s="49" t="str">
        <f t="shared" si="175"/>
        <v/>
      </c>
      <c r="CH232" s="49" t="str">
        <f t="shared" si="150"/>
        <v/>
      </c>
      <c r="CI232" s="49" t="str">
        <f t="shared" si="150"/>
        <v/>
      </c>
      <c r="CJ232" s="49" t="str">
        <f t="shared" si="150"/>
        <v/>
      </c>
      <c r="CK232" s="49" t="str">
        <f t="shared" si="150"/>
        <v/>
      </c>
      <c r="CL232" s="49" t="str">
        <f t="shared" si="161"/>
        <v/>
      </c>
      <c r="CM232" s="3"/>
      <c r="CN232" s="49" t="str">
        <f t="shared" si="194"/>
        <v/>
      </c>
      <c r="CO232" s="49" t="str">
        <f t="shared" si="194"/>
        <v/>
      </c>
      <c r="CP232" s="49" t="str">
        <f t="shared" si="194"/>
        <v/>
      </c>
      <c r="CQ232" s="49" t="str">
        <f t="shared" si="194"/>
        <v/>
      </c>
      <c r="CR232" s="49" t="str">
        <f t="shared" si="194"/>
        <v/>
      </c>
      <c r="CS232" s="49" t="str">
        <f t="shared" si="194"/>
        <v/>
      </c>
      <c r="CT232" s="49" t="str">
        <f t="shared" si="194"/>
        <v/>
      </c>
      <c r="CU232" s="49" t="str">
        <f t="shared" si="194"/>
        <v/>
      </c>
      <c r="CW232" s="49" t="str">
        <f t="shared" si="174"/>
        <v/>
      </c>
      <c r="CX232" s="49" t="str">
        <f t="shared" si="174"/>
        <v/>
      </c>
      <c r="CY232" s="49" t="str">
        <f t="shared" si="174"/>
        <v/>
      </c>
      <c r="CZ232" s="49" t="str">
        <f t="shared" si="174"/>
        <v/>
      </c>
      <c r="DA232" s="49" t="str">
        <f t="shared" si="174"/>
        <v/>
      </c>
      <c r="DB232" s="49" t="str">
        <f t="shared" si="158"/>
        <v/>
      </c>
      <c r="DC232" s="49" t="str">
        <f t="shared" si="158"/>
        <v/>
      </c>
      <c r="DD232" s="49" t="str">
        <f t="shared" si="158"/>
        <v/>
      </c>
      <c r="DE232" s="52" t="str">
        <f t="shared" si="162"/>
        <v/>
      </c>
      <c r="DG232" s="49" t="str">
        <f t="shared" si="195"/>
        <v/>
      </c>
      <c r="DH232" s="49" t="str">
        <f t="shared" si="195"/>
        <v/>
      </c>
      <c r="DI232" s="49" t="str">
        <f t="shared" si="195"/>
        <v/>
      </c>
      <c r="DK232" s="49" t="str">
        <f t="shared" si="163"/>
        <v/>
      </c>
      <c r="DL232" s="49" t="str">
        <f t="shared" si="163"/>
        <v/>
      </c>
      <c r="DM232" s="49" t="str">
        <f t="shared" si="163"/>
        <v/>
      </c>
      <c r="DN232" s="57" t="str">
        <f t="shared" si="164"/>
        <v/>
      </c>
      <c r="DP232" s="49" t="str">
        <f t="shared" si="196"/>
        <v/>
      </c>
      <c r="DQ232" s="49" t="str">
        <f t="shared" si="196"/>
        <v/>
      </c>
      <c r="DR232" s="49" t="str">
        <f t="shared" si="196"/>
        <v/>
      </c>
      <c r="DS232" s="49" t="str">
        <f t="shared" si="196"/>
        <v/>
      </c>
      <c r="DU232" s="49" t="str">
        <f t="shared" si="185"/>
        <v/>
      </c>
      <c r="DV232" s="49" t="str">
        <f t="shared" si="185"/>
        <v/>
      </c>
      <c r="DW232" s="49" t="str">
        <f t="shared" si="185"/>
        <v/>
      </c>
      <c r="DX232" s="49" t="str">
        <f t="shared" si="185"/>
        <v/>
      </c>
      <c r="DY232" s="57" t="str">
        <f t="shared" si="171"/>
        <v/>
      </c>
      <c r="EA232" s="49" t="str">
        <f t="shared" si="197"/>
        <v/>
      </c>
      <c r="EB232" s="49" t="str">
        <f t="shared" si="197"/>
        <v/>
      </c>
      <c r="EC232" s="49" t="str">
        <f t="shared" si="197"/>
        <v/>
      </c>
      <c r="ED232" s="49" t="str">
        <f t="shared" si="197"/>
        <v/>
      </c>
      <c r="EE232" s="49" t="str">
        <f t="shared" si="197"/>
        <v/>
      </c>
      <c r="EG232" s="49" t="str">
        <f t="shared" si="157"/>
        <v/>
      </c>
      <c r="EH232" s="49" t="str">
        <f t="shared" si="157"/>
        <v/>
      </c>
      <c r="EI232" s="49" t="str">
        <f t="shared" si="157"/>
        <v/>
      </c>
      <c r="EJ232" s="49" t="str">
        <f t="shared" si="157"/>
        <v/>
      </c>
      <c r="EK232" s="49" t="str">
        <f t="shared" si="157"/>
        <v/>
      </c>
      <c r="EL232" s="57" t="str">
        <f t="shared" si="173"/>
        <v/>
      </c>
    </row>
    <row r="233" spans="1:142" ht="15" customHeight="1">
      <c r="A233" s="699"/>
      <c r="B233" s="702"/>
      <c r="C233" s="702"/>
      <c r="D233" s="722"/>
      <c r="E233" s="722"/>
      <c r="F233" s="722"/>
      <c r="G233" s="722"/>
      <c r="H233" s="722"/>
      <c r="I233" s="722"/>
      <c r="J233" s="722"/>
      <c r="K233" s="722"/>
      <c r="L233" s="722"/>
      <c r="M233" s="722"/>
      <c r="N233" s="722"/>
      <c r="O233" s="722"/>
      <c r="P233" s="722"/>
      <c r="Q233" s="722"/>
      <c r="R233" s="722"/>
      <c r="S233" s="722"/>
      <c r="T233" s="722"/>
      <c r="U233" s="722"/>
      <c r="V233" s="722"/>
      <c r="W233" s="722"/>
      <c r="X233" s="722"/>
      <c r="Y233" s="722"/>
      <c r="Z233" s="722"/>
      <c r="AA233" s="722"/>
      <c r="AB233" s="722"/>
      <c r="AC233" s="722"/>
      <c r="AD233" s="722"/>
      <c r="AE233" s="722"/>
      <c r="AF233" s="722"/>
      <c r="AG233" s="722"/>
      <c r="AH233" s="722"/>
      <c r="AI233" s="722"/>
      <c r="AJ233" s="722"/>
      <c r="AK233" s="722"/>
      <c r="AL233" s="722"/>
      <c r="AM233" s="722"/>
      <c r="AN233" s="722"/>
      <c r="AO233" s="722"/>
      <c r="AP233" s="215" t="s">
        <v>30</v>
      </c>
      <c r="AQ233" s="290" t="str">
        <f t="shared" si="159"/>
        <v/>
      </c>
      <c r="AR233" s="215" t="str">
        <f t="shared" si="165"/>
        <v/>
      </c>
      <c r="AS233" s="3"/>
      <c r="AT233" s="49" t="str">
        <f t="shared" si="192"/>
        <v/>
      </c>
      <c r="AU233" s="49" t="str">
        <f t="shared" si="192"/>
        <v/>
      </c>
      <c r="AV233" s="49" t="str">
        <f t="shared" si="192"/>
        <v/>
      </c>
      <c r="AW233" s="49" t="str">
        <f t="shared" si="192"/>
        <v/>
      </c>
      <c r="AX233" s="49" t="str">
        <f t="shared" si="192"/>
        <v/>
      </c>
      <c r="AY233" s="49" t="str">
        <f t="shared" si="192"/>
        <v/>
      </c>
      <c r="AZ233" s="49" t="str">
        <f t="shared" si="192"/>
        <v/>
      </c>
      <c r="BA233" s="42"/>
      <c r="BB233" s="49" t="str">
        <f t="shared" si="177"/>
        <v/>
      </c>
      <c r="BC233" s="49" t="str">
        <f t="shared" si="178"/>
        <v/>
      </c>
      <c r="BD233" s="49" t="str">
        <f t="shared" si="179"/>
        <v/>
      </c>
      <c r="BE233" s="49" t="str">
        <f t="shared" si="176"/>
        <v/>
      </c>
      <c r="BF233" s="49" t="str">
        <f t="shared" si="176"/>
        <v/>
      </c>
      <c r="BG233" s="49" t="str">
        <f t="shared" si="176"/>
        <v/>
      </c>
      <c r="BH233" s="49" t="str">
        <f t="shared" si="176"/>
        <v/>
      </c>
      <c r="BI233" s="49" t="str">
        <f t="shared" si="160"/>
        <v/>
      </c>
      <c r="BJ233" s="3"/>
      <c r="BK233" s="49" t="str">
        <f t="shared" si="193"/>
        <v/>
      </c>
      <c r="BL233" s="49" t="str">
        <f t="shared" si="193"/>
        <v/>
      </c>
      <c r="BM233" s="49" t="str">
        <f t="shared" si="193"/>
        <v/>
      </c>
      <c r="BN233" s="49" t="str">
        <f t="shared" si="193"/>
        <v/>
      </c>
      <c r="BO233" s="49" t="str">
        <f t="shared" si="193"/>
        <v/>
      </c>
      <c r="BP233" s="49" t="str">
        <f t="shared" si="193"/>
        <v/>
      </c>
      <c r="BQ233" s="49" t="str">
        <f t="shared" si="193"/>
        <v/>
      </c>
      <c r="BR233" s="49" t="str">
        <f t="shared" si="193"/>
        <v/>
      </c>
      <c r="BS233" s="49" t="str">
        <f t="shared" si="193"/>
        <v/>
      </c>
      <c r="BT233" s="49" t="str">
        <f t="shared" si="193"/>
        <v/>
      </c>
      <c r="BU233" s="49" t="str">
        <f t="shared" si="193"/>
        <v/>
      </c>
      <c r="BV233" s="49" t="str">
        <f t="shared" si="193"/>
        <v/>
      </c>
      <c r="BW233" s="49" t="str">
        <f t="shared" si="193"/>
        <v/>
      </c>
      <c r="BY233" s="49" t="str">
        <f t="shared" si="188"/>
        <v/>
      </c>
      <c r="BZ233" s="49" t="str">
        <f t="shared" si="189"/>
        <v/>
      </c>
      <c r="CA233" s="49" t="str">
        <f t="shared" si="190"/>
        <v/>
      </c>
      <c r="CB233" s="49" t="str">
        <f t="shared" si="191"/>
        <v/>
      </c>
      <c r="CC233" s="49" t="str">
        <f t="shared" si="187"/>
        <v/>
      </c>
      <c r="CD233" s="49" t="str">
        <f t="shared" si="187"/>
        <v/>
      </c>
      <c r="CE233" s="49" t="str">
        <f t="shared" si="187"/>
        <v/>
      </c>
      <c r="CF233" s="49" t="str">
        <f t="shared" si="187"/>
        <v/>
      </c>
      <c r="CG233" s="49" t="str">
        <f t="shared" si="175"/>
        <v/>
      </c>
      <c r="CH233" s="49" t="str">
        <f t="shared" si="150"/>
        <v/>
      </c>
      <c r="CI233" s="49" t="str">
        <f t="shared" si="150"/>
        <v/>
      </c>
      <c r="CJ233" s="49" t="str">
        <f t="shared" si="150"/>
        <v/>
      </c>
      <c r="CK233" s="49" t="str">
        <f t="shared" si="150"/>
        <v/>
      </c>
      <c r="CL233" s="49" t="str">
        <f t="shared" si="161"/>
        <v/>
      </c>
      <c r="CM233" s="3"/>
      <c r="CN233" s="49" t="str">
        <f t="shared" si="194"/>
        <v/>
      </c>
      <c r="CO233" s="49" t="str">
        <f t="shared" si="194"/>
        <v/>
      </c>
      <c r="CP233" s="49" t="str">
        <f t="shared" si="194"/>
        <v/>
      </c>
      <c r="CQ233" s="49" t="str">
        <f t="shared" si="194"/>
        <v/>
      </c>
      <c r="CR233" s="49" t="str">
        <f t="shared" si="194"/>
        <v/>
      </c>
      <c r="CS233" s="49" t="str">
        <f t="shared" si="194"/>
        <v/>
      </c>
      <c r="CT233" s="49" t="str">
        <f t="shared" si="194"/>
        <v/>
      </c>
      <c r="CU233" s="49" t="str">
        <f t="shared" si="194"/>
        <v/>
      </c>
      <c r="CW233" s="49" t="str">
        <f t="shared" si="174"/>
        <v/>
      </c>
      <c r="CX233" s="49" t="str">
        <f t="shared" si="174"/>
        <v/>
      </c>
      <c r="CY233" s="49" t="str">
        <f t="shared" si="174"/>
        <v/>
      </c>
      <c r="CZ233" s="49" t="str">
        <f t="shared" si="174"/>
        <v/>
      </c>
      <c r="DA233" s="49" t="str">
        <f t="shared" si="174"/>
        <v/>
      </c>
      <c r="DB233" s="49" t="str">
        <f t="shared" si="158"/>
        <v/>
      </c>
      <c r="DC233" s="49" t="str">
        <f t="shared" si="158"/>
        <v/>
      </c>
      <c r="DD233" s="49" t="str">
        <f t="shared" si="158"/>
        <v/>
      </c>
      <c r="DE233" s="52" t="str">
        <f t="shared" si="162"/>
        <v/>
      </c>
      <c r="DG233" s="49" t="str">
        <f t="shared" si="195"/>
        <v/>
      </c>
      <c r="DH233" s="49" t="str">
        <f t="shared" si="195"/>
        <v/>
      </c>
      <c r="DI233" s="49" t="str">
        <f t="shared" si="195"/>
        <v/>
      </c>
      <c r="DK233" s="49" t="str">
        <f t="shared" si="163"/>
        <v/>
      </c>
      <c r="DL233" s="49" t="str">
        <f t="shared" si="163"/>
        <v/>
      </c>
      <c r="DM233" s="49" t="str">
        <f t="shared" si="163"/>
        <v/>
      </c>
      <c r="DN233" s="57" t="str">
        <f t="shared" si="164"/>
        <v/>
      </c>
      <c r="DP233" s="49" t="str">
        <f t="shared" si="196"/>
        <v/>
      </c>
      <c r="DQ233" s="49" t="str">
        <f t="shared" si="196"/>
        <v/>
      </c>
      <c r="DR233" s="49" t="str">
        <f t="shared" si="196"/>
        <v/>
      </c>
      <c r="DS233" s="49" t="str">
        <f t="shared" si="196"/>
        <v/>
      </c>
      <c r="DU233" s="49" t="str">
        <f t="shared" si="185"/>
        <v/>
      </c>
      <c r="DV233" s="49" t="str">
        <f t="shared" si="185"/>
        <v/>
      </c>
      <c r="DW233" s="49" t="str">
        <f t="shared" si="185"/>
        <v/>
      </c>
      <c r="DX233" s="49" t="str">
        <f t="shared" si="185"/>
        <v/>
      </c>
      <c r="DY233" s="57" t="str">
        <f t="shared" si="171"/>
        <v/>
      </c>
      <c r="EA233" s="49" t="str">
        <f t="shared" si="197"/>
        <v/>
      </c>
      <c r="EB233" s="49" t="str">
        <f t="shared" si="197"/>
        <v/>
      </c>
      <c r="EC233" s="49" t="str">
        <f t="shared" si="197"/>
        <v/>
      </c>
      <c r="ED233" s="49" t="str">
        <f t="shared" si="197"/>
        <v/>
      </c>
      <c r="EE233" s="49" t="str">
        <f t="shared" si="197"/>
        <v/>
      </c>
      <c r="EG233" s="49" t="str">
        <f t="shared" si="157"/>
        <v/>
      </c>
      <c r="EH233" s="49" t="str">
        <f t="shared" si="157"/>
        <v/>
      </c>
      <c r="EI233" s="49" t="str">
        <f t="shared" si="157"/>
        <v/>
      </c>
      <c r="EJ233" s="49" t="str">
        <f t="shared" si="157"/>
        <v/>
      </c>
      <c r="EK233" s="49" t="str">
        <f t="shared" si="157"/>
        <v/>
      </c>
      <c r="EL233" s="57" t="str">
        <f t="shared" si="173"/>
        <v/>
      </c>
    </row>
    <row r="234" spans="1:142" ht="15" customHeight="1">
      <c r="A234" s="699"/>
      <c r="B234" s="702"/>
      <c r="C234" s="702"/>
      <c r="D234" s="722"/>
      <c r="E234" s="722"/>
      <c r="F234" s="722"/>
      <c r="G234" s="722"/>
      <c r="H234" s="722"/>
      <c r="I234" s="722"/>
      <c r="J234" s="722"/>
      <c r="K234" s="722"/>
      <c r="L234" s="722"/>
      <c r="M234" s="722"/>
      <c r="N234" s="722"/>
      <c r="O234" s="722"/>
      <c r="P234" s="722"/>
      <c r="Q234" s="722"/>
      <c r="R234" s="722"/>
      <c r="S234" s="722"/>
      <c r="T234" s="722"/>
      <c r="U234" s="722"/>
      <c r="V234" s="722"/>
      <c r="W234" s="722"/>
      <c r="X234" s="722"/>
      <c r="Y234" s="722"/>
      <c r="Z234" s="722"/>
      <c r="AA234" s="722"/>
      <c r="AB234" s="722"/>
      <c r="AC234" s="722"/>
      <c r="AD234" s="722"/>
      <c r="AE234" s="722"/>
      <c r="AF234" s="722"/>
      <c r="AG234" s="722"/>
      <c r="AH234" s="722"/>
      <c r="AI234" s="722"/>
      <c r="AJ234" s="722"/>
      <c r="AK234" s="722"/>
      <c r="AL234" s="722"/>
      <c r="AM234" s="722"/>
      <c r="AN234" s="722"/>
      <c r="AO234" s="722"/>
      <c r="AP234" s="215" t="s">
        <v>30</v>
      </c>
      <c r="AQ234" s="290" t="str">
        <f t="shared" si="159"/>
        <v/>
      </c>
      <c r="AR234" s="215" t="str">
        <f t="shared" si="165"/>
        <v/>
      </c>
      <c r="AS234" s="3"/>
      <c r="AT234" s="49" t="str">
        <f t="shared" si="192"/>
        <v/>
      </c>
      <c r="AU234" s="49" t="str">
        <f t="shared" si="192"/>
        <v/>
      </c>
      <c r="AV234" s="49" t="str">
        <f t="shared" si="192"/>
        <v/>
      </c>
      <c r="AW234" s="49" t="str">
        <f t="shared" si="192"/>
        <v/>
      </c>
      <c r="AX234" s="49" t="str">
        <f t="shared" si="192"/>
        <v/>
      </c>
      <c r="AY234" s="49" t="str">
        <f t="shared" si="192"/>
        <v/>
      </c>
      <c r="AZ234" s="49" t="str">
        <f t="shared" si="192"/>
        <v/>
      </c>
      <c r="BA234" s="42"/>
      <c r="BB234" s="49" t="str">
        <f t="shared" si="177"/>
        <v/>
      </c>
      <c r="BC234" s="49" t="str">
        <f t="shared" si="178"/>
        <v/>
      </c>
      <c r="BD234" s="49" t="str">
        <f t="shared" si="179"/>
        <v/>
      </c>
      <c r="BE234" s="49" t="str">
        <f t="shared" si="176"/>
        <v/>
      </c>
      <c r="BF234" s="49" t="str">
        <f t="shared" si="176"/>
        <v/>
      </c>
      <c r="BG234" s="49" t="str">
        <f t="shared" si="176"/>
        <v/>
      </c>
      <c r="BH234" s="49" t="str">
        <f t="shared" si="176"/>
        <v/>
      </c>
      <c r="BI234" s="49" t="str">
        <f t="shared" si="160"/>
        <v/>
      </c>
      <c r="BJ234" s="3"/>
      <c r="BK234" s="49" t="str">
        <f t="shared" si="193"/>
        <v/>
      </c>
      <c r="BL234" s="49" t="str">
        <f t="shared" si="193"/>
        <v/>
      </c>
      <c r="BM234" s="49" t="str">
        <f t="shared" si="193"/>
        <v/>
      </c>
      <c r="BN234" s="49" t="str">
        <f t="shared" si="193"/>
        <v/>
      </c>
      <c r="BO234" s="49" t="str">
        <f t="shared" si="193"/>
        <v/>
      </c>
      <c r="BP234" s="49" t="str">
        <f t="shared" si="193"/>
        <v/>
      </c>
      <c r="BQ234" s="49" t="str">
        <f t="shared" si="193"/>
        <v/>
      </c>
      <c r="BR234" s="49" t="str">
        <f t="shared" si="193"/>
        <v/>
      </c>
      <c r="BS234" s="49" t="str">
        <f t="shared" si="193"/>
        <v/>
      </c>
      <c r="BT234" s="49" t="str">
        <f t="shared" si="193"/>
        <v/>
      </c>
      <c r="BU234" s="49" t="str">
        <f t="shared" si="193"/>
        <v/>
      </c>
      <c r="BV234" s="49" t="str">
        <f t="shared" si="193"/>
        <v/>
      </c>
      <c r="BW234" s="49" t="str">
        <f t="shared" si="193"/>
        <v/>
      </c>
      <c r="BY234" s="49" t="str">
        <f t="shared" si="188"/>
        <v/>
      </c>
      <c r="BZ234" s="49" t="str">
        <f t="shared" si="189"/>
        <v/>
      </c>
      <c r="CA234" s="49" t="str">
        <f t="shared" si="190"/>
        <v/>
      </c>
      <c r="CB234" s="49" t="str">
        <f t="shared" si="191"/>
        <v/>
      </c>
      <c r="CC234" s="49" t="str">
        <f t="shared" si="187"/>
        <v/>
      </c>
      <c r="CD234" s="49" t="str">
        <f t="shared" si="187"/>
        <v/>
      </c>
      <c r="CE234" s="49" t="str">
        <f t="shared" si="187"/>
        <v/>
      </c>
      <c r="CF234" s="49" t="str">
        <f t="shared" si="187"/>
        <v/>
      </c>
      <c r="CG234" s="49" t="str">
        <f t="shared" si="175"/>
        <v/>
      </c>
      <c r="CH234" s="49" t="str">
        <f t="shared" si="150"/>
        <v/>
      </c>
      <c r="CI234" s="49" t="str">
        <f t="shared" si="150"/>
        <v/>
      </c>
      <c r="CJ234" s="49" t="str">
        <f t="shared" si="150"/>
        <v/>
      </c>
      <c r="CK234" s="49" t="str">
        <f t="shared" si="150"/>
        <v/>
      </c>
      <c r="CL234" s="49" t="str">
        <f t="shared" si="161"/>
        <v/>
      </c>
      <c r="CM234" s="3"/>
      <c r="CN234" s="49" t="str">
        <f t="shared" si="194"/>
        <v/>
      </c>
      <c r="CO234" s="49" t="str">
        <f t="shared" si="194"/>
        <v/>
      </c>
      <c r="CP234" s="49" t="str">
        <f t="shared" si="194"/>
        <v/>
      </c>
      <c r="CQ234" s="49" t="str">
        <f t="shared" si="194"/>
        <v/>
      </c>
      <c r="CR234" s="49" t="str">
        <f t="shared" si="194"/>
        <v/>
      </c>
      <c r="CS234" s="49" t="str">
        <f t="shared" si="194"/>
        <v/>
      </c>
      <c r="CT234" s="49" t="str">
        <f t="shared" si="194"/>
        <v/>
      </c>
      <c r="CU234" s="49" t="str">
        <f t="shared" si="194"/>
        <v/>
      </c>
      <c r="CW234" s="49" t="str">
        <f t="shared" si="174"/>
        <v/>
      </c>
      <c r="CX234" s="49" t="str">
        <f t="shared" si="174"/>
        <v/>
      </c>
      <c r="CY234" s="49" t="str">
        <f t="shared" si="174"/>
        <v/>
      </c>
      <c r="CZ234" s="49" t="str">
        <f t="shared" si="174"/>
        <v/>
      </c>
      <c r="DA234" s="49" t="str">
        <f t="shared" si="174"/>
        <v/>
      </c>
      <c r="DB234" s="49" t="str">
        <f t="shared" si="158"/>
        <v/>
      </c>
      <c r="DC234" s="49" t="str">
        <f t="shared" si="158"/>
        <v/>
      </c>
      <c r="DD234" s="49" t="str">
        <f t="shared" si="158"/>
        <v/>
      </c>
      <c r="DE234" s="52" t="str">
        <f t="shared" si="162"/>
        <v/>
      </c>
      <c r="DG234" s="49" t="str">
        <f t="shared" si="195"/>
        <v/>
      </c>
      <c r="DH234" s="49" t="str">
        <f t="shared" si="195"/>
        <v/>
      </c>
      <c r="DI234" s="49" t="str">
        <f t="shared" si="195"/>
        <v/>
      </c>
      <c r="DK234" s="49" t="str">
        <f t="shared" si="163"/>
        <v/>
      </c>
      <c r="DL234" s="49" t="str">
        <f t="shared" si="163"/>
        <v/>
      </c>
      <c r="DM234" s="49" t="str">
        <f t="shared" si="163"/>
        <v/>
      </c>
      <c r="DN234" s="57" t="str">
        <f t="shared" si="164"/>
        <v/>
      </c>
      <c r="DP234" s="49" t="str">
        <f t="shared" si="196"/>
        <v/>
      </c>
      <c r="DQ234" s="49" t="str">
        <f t="shared" si="196"/>
        <v/>
      </c>
      <c r="DR234" s="49" t="str">
        <f t="shared" si="196"/>
        <v/>
      </c>
      <c r="DS234" s="49" t="str">
        <f t="shared" si="196"/>
        <v/>
      </c>
      <c r="DU234" s="49" t="str">
        <f t="shared" si="185"/>
        <v/>
      </c>
      <c r="DV234" s="49" t="str">
        <f t="shared" si="185"/>
        <v/>
      </c>
      <c r="DW234" s="49" t="str">
        <f t="shared" si="185"/>
        <v/>
      </c>
      <c r="DX234" s="49" t="str">
        <f t="shared" si="185"/>
        <v/>
      </c>
      <c r="DY234" s="57" t="str">
        <f t="shared" si="171"/>
        <v/>
      </c>
      <c r="EA234" s="49" t="str">
        <f t="shared" si="197"/>
        <v/>
      </c>
      <c r="EB234" s="49" t="str">
        <f t="shared" si="197"/>
        <v/>
      </c>
      <c r="EC234" s="49" t="str">
        <f t="shared" si="197"/>
        <v/>
      </c>
      <c r="ED234" s="49" t="str">
        <f t="shared" si="197"/>
        <v/>
      </c>
      <c r="EE234" s="49" t="str">
        <f t="shared" si="197"/>
        <v/>
      </c>
      <c r="EG234" s="49" t="str">
        <f t="shared" si="157"/>
        <v/>
      </c>
      <c r="EH234" s="49" t="str">
        <f t="shared" si="157"/>
        <v/>
      </c>
      <c r="EI234" s="49" t="str">
        <f t="shared" si="157"/>
        <v/>
      </c>
      <c r="EJ234" s="49" t="str">
        <f t="shared" si="157"/>
        <v/>
      </c>
      <c r="EK234" s="49" t="str">
        <f t="shared" si="157"/>
        <v/>
      </c>
      <c r="EL234" s="57" t="str">
        <f t="shared" si="173"/>
        <v/>
      </c>
    </row>
    <row r="235" spans="1:142" ht="15" customHeight="1">
      <c r="A235" s="699"/>
      <c r="B235" s="702"/>
      <c r="C235" s="702"/>
      <c r="D235" s="722"/>
      <c r="E235" s="722"/>
      <c r="F235" s="722"/>
      <c r="G235" s="722"/>
      <c r="H235" s="722"/>
      <c r="I235" s="722"/>
      <c r="J235" s="722"/>
      <c r="K235" s="722"/>
      <c r="L235" s="722"/>
      <c r="M235" s="722"/>
      <c r="N235" s="722"/>
      <c r="O235" s="722"/>
      <c r="P235" s="722"/>
      <c r="Q235" s="722"/>
      <c r="R235" s="722"/>
      <c r="S235" s="722"/>
      <c r="T235" s="722"/>
      <c r="U235" s="722"/>
      <c r="V235" s="722"/>
      <c r="W235" s="722"/>
      <c r="X235" s="722"/>
      <c r="Y235" s="722"/>
      <c r="Z235" s="722"/>
      <c r="AA235" s="722"/>
      <c r="AB235" s="722"/>
      <c r="AC235" s="722"/>
      <c r="AD235" s="722"/>
      <c r="AE235" s="722"/>
      <c r="AF235" s="722"/>
      <c r="AG235" s="722"/>
      <c r="AH235" s="722"/>
      <c r="AI235" s="722"/>
      <c r="AJ235" s="722"/>
      <c r="AK235" s="722"/>
      <c r="AL235" s="722"/>
      <c r="AM235" s="722"/>
      <c r="AN235" s="722"/>
      <c r="AO235" s="722"/>
      <c r="AP235" s="215" t="s">
        <v>30</v>
      </c>
      <c r="AQ235" s="290" t="str">
        <f t="shared" si="159"/>
        <v/>
      </c>
      <c r="AR235" s="215" t="str">
        <f t="shared" si="165"/>
        <v/>
      </c>
      <c r="AS235" s="3"/>
      <c r="AT235" s="49" t="str">
        <f t="shared" si="192"/>
        <v/>
      </c>
      <c r="AU235" s="49" t="str">
        <f t="shared" si="192"/>
        <v/>
      </c>
      <c r="AV235" s="49" t="str">
        <f t="shared" si="192"/>
        <v/>
      </c>
      <c r="AW235" s="49" t="str">
        <f t="shared" si="192"/>
        <v/>
      </c>
      <c r="AX235" s="49" t="str">
        <f t="shared" si="192"/>
        <v/>
      </c>
      <c r="AY235" s="49" t="str">
        <f t="shared" si="192"/>
        <v/>
      </c>
      <c r="AZ235" s="49" t="str">
        <f t="shared" si="192"/>
        <v/>
      </c>
      <c r="BA235" s="42"/>
      <c r="BB235" s="49" t="str">
        <f t="shared" si="177"/>
        <v/>
      </c>
      <c r="BC235" s="49" t="str">
        <f t="shared" si="178"/>
        <v/>
      </c>
      <c r="BD235" s="49" t="str">
        <f t="shared" si="179"/>
        <v/>
      </c>
      <c r="BE235" s="49" t="str">
        <f t="shared" si="176"/>
        <v/>
      </c>
      <c r="BF235" s="49" t="str">
        <f t="shared" si="176"/>
        <v/>
      </c>
      <c r="BG235" s="49" t="str">
        <f t="shared" si="176"/>
        <v/>
      </c>
      <c r="BH235" s="49" t="str">
        <f t="shared" si="176"/>
        <v/>
      </c>
      <c r="BI235" s="49" t="str">
        <f t="shared" si="160"/>
        <v/>
      </c>
      <c r="BJ235" s="3"/>
      <c r="BK235" s="49" t="str">
        <f t="shared" si="193"/>
        <v/>
      </c>
      <c r="BL235" s="49" t="str">
        <f t="shared" si="193"/>
        <v/>
      </c>
      <c r="BM235" s="49" t="str">
        <f t="shared" si="193"/>
        <v/>
      </c>
      <c r="BN235" s="49" t="str">
        <f t="shared" si="193"/>
        <v/>
      </c>
      <c r="BO235" s="49" t="str">
        <f t="shared" si="193"/>
        <v/>
      </c>
      <c r="BP235" s="49" t="str">
        <f t="shared" si="193"/>
        <v/>
      </c>
      <c r="BQ235" s="49" t="str">
        <f t="shared" si="193"/>
        <v/>
      </c>
      <c r="BR235" s="49" t="str">
        <f t="shared" si="193"/>
        <v/>
      </c>
      <c r="BS235" s="49" t="str">
        <f t="shared" si="193"/>
        <v/>
      </c>
      <c r="BT235" s="49" t="str">
        <f t="shared" si="193"/>
        <v/>
      </c>
      <c r="BU235" s="49" t="str">
        <f t="shared" si="193"/>
        <v/>
      </c>
      <c r="BV235" s="49" t="str">
        <f t="shared" si="193"/>
        <v/>
      </c>
      <c r="BW235" s="49" t="str">
        <f t="shared" si="193"/>
        <v/>
      </c>
      <c r="BY235" s="49" t="str">
        <f t="shared" si="188"/>
        <v/>
      </c>
      <c r="BZ235" s="49" t="str">
        <f t="shared" si="189"/>
        <v/>
      </c>
      <c r="CA235" s="49" t="str">
        <f t="shared" si="190"/>
        <v/>
      </c>
      <c r="CB235" s="49" t="str">
        <f t="shared" si="191"/>
        <v/>
      </c>
      <c r="CC235" s="49" t="str">
        <f t="shared" si="187"/>
        <v/>
      </c>
      <c r="CD235" s="49" t="str">
        <f t="shared" si="187"/>
        <v/>
      </c>
      <c r="CE235" s="49" t="str">
        <f t="shared" si="187"/>
        <v/>
      </c>
      <c r="CF235" s="49" t="str">
        <f t="shared" si="187"/>
        <v/>
      </c>
      <c r="CG235" s="49" t="str">
        <f t="shared" si="175"/>
        <v/>
      </c>
      <c r="CH235" s="49" t="str">
        <f t="shared" si="150"/>
        <v/>
      </c>
      <c r="CI235" s="49" t="str">
        <f t="shared" si="150"/>
        <v/>
      </c>
      <c r="CJ235" s="49" t="str">
        <f t="shared" si="150"/>
        <v/>
      </c>
      <c r="CK235" s="49" t="str">
        <f t="shared" si="150"/>
        <v/>
      </c>
      <c r="CL235" s="49" t="str">
        <f t="shared" si="161"/>
        <v/>
      </c>
      <c r="CM235" s="3"/>
      <c r="CN235" s="49" t="str">
        <f t="shared" si="194"/>
        <v/>
      </c>
      <c r="CO235" s="49" t="str">
        <f t="shared" si="194"/>
        <v/>
      </c>
      <c r="CP235" s="49" t="str">
        <f t="shared" si="194"/>
        <v/>
      </c>
      <c r="CQ235" s="49" t="str">
        <f t="shared" si="194"/>
        <v/>
      </c>
      <c r="CR235" s="49" t="str">
        <f t="shared" si="194"/>
        <v/>
      </c>
      <c r="CS235" s="49" t="str">
        <f t="shared" si="194"/>
        <v/>
      </c>
      <c r="CT235" s="49" t="str">
        <f t="shared" si="194"/>
        <v/>
      </c>
      <c r="CU235" s="49" t="str">
        <f t="shared" si="194"/>
        <v/>
      </c>
      <c r="CW235" s="49" t="str">
        <f t="shared" si="174"/>
        <v/>
      </c>
      <c r="CX235" s="49" t="str">
        <f t="shared" si="174"/>
        <v/>
      </c>
      <c r="CY235" s="49" t="str">
        <f t="shared" si="174"/>
        <v/>
      </c>
      <c r="CZ235" s="49" t="str">
        <f t="shared" si="174"/>
        <v/>
      </c>
      <c r="DA235" s="49" t="str">
        <f t="shared" si="174"/>
        <v/>
      </c>
      <c r="DB235" s="49" t="str">
        <f t="shared" si="158"/>
        <v/>
      </c>
      <c r="DC235" s="49" t="str">
        <f t="shared" si="158"/>
        <v/>
      </c>
      <c r="DD235" s="49" t="str">
        <f t="shared" si="158"/>
        <v/>
      </c>
      <c r="DE235" s="52" t="str">
        <f t="shared" si="162"/>
        <v/>
      </c>
      <c r="DG235" s="49" t="str">
        <f t="shared" si="195"/>
        <v/>
      </c>
      <c r="DH235" s="49" t="str">
        <f t="shared" si="195"/>
        <v/>
      </c>
      <c r="DI235" s="49" t="str">
        <f t="shared" si="195"/>
        <v/>
      </c>
      <c r="DK235" s="49" t="str">
        <f t="shared" si="163"/>
        <v/>
      </c>
      <c r="DL235" s="49" t="str">
        <f t="shared" si="163"/>
        <v/>
      </c>
      <c r="DM235" s="49" t="str">
        <f t="shared" si="163"/>
        <v/>
      </c>
      <c r="DN235" s="57" t="str">
        <f t="shared" si="164"/>
        <v/>
      </c>
      <c r="DP235" s="49" t="str">
        <f t="shared" si="196"/>
        <v/>
      </c>
      <c r="DQ235" s="49" t="str">
        <f t="shared" si="196"/>
        <v/>
      </c>
      <c r="DR235" s="49" t="str">
        <f t="shared" si="196"/>
        <v/>
      </c>
      <c r="DS235" s="49" t="str">
        <f t="shared" si="196"/>
        <v/>
      </c>
      <c r="DU235" s="49" t="str">
        <f t="shared" si="185"/>
        <v/>
      </c>
      <c r="DV235" s="49" t="str">
        <f t="shared" si="185"/>
        <v/>
      </c>
      <c r="DW235" s="49" t="str">
        <f t="shared" si="185"/>
        <v/>
      </c>
      <c r="DX235" s="49" t="str">
        <f t="shared" si="185"/>
        <v/>
      </c>
      <c r="DY235" s="57" t="str">
        <f t="shared" si="171"/>
        <v/>
      </c>
      <c r="EA235" s="49" t="str">
        <f t="shared" si="197"/>
        <v/>
      </c>
      <c r="EB235" s="49" t="str">
        <f t="shared" si="197"/>
        <v/>
      </c>
      <c r="EC235" s="49" t="str">
        <f t="shared" si="197"/>
        <v/>
      </c>
      <c r="ED235" s="49" t="str">
        <f t="shared" si="197"/>
        <v/>
      </c>
      <c r="EE235" s="49" t="str">
        <f t="shared" si="197"/>
        <v/>
      </c>
      <c r="EG235" s="49" t="str">
        <f t="shared" ref="EG235:EK285" si="198">IF(AND(ISBLANK($B235),ISBLANK($C235)),"",IF(AND(N(EA$67)&gt;0,EA235="ABS"),"ABS",IF(AND(N(EA$67)&gt;0,LEN(EA235)&gt;0),IF(ROUND(EA235/EA$67*100,0)&gt;=$J$8,"Yes","No"),"")))</f>
        <v/>
      </c>
      <c r="EH235" s="49" t="str">
        <f t="shared" si="198"/>
        <v/>
      </c>
      <c r="EI235" s="49" t="str">
        <f t="shared" si="198"/>
        <v/>
      </c>
      <c r="EJ235" s="49" t="str">
        <f t="shared" si="198"/>
        <v/>
      </c>
      <c r="EK235" s="49" t="str">
        <f t="shared" si="198"/>
        <v/>
      </c>
      <c r="EL235" s="57" t="str">
        <f t="shared" si="173"/>
        <v/>
      </c>
    </row>
    <row r="236" spans="1:142" ht="15" customHeight="1">
      <c r="A236" s="699"/>
      <c r="B236" s="702"/>
      <c r="C236" s="702"/>
      <c r="D236" s="722"/>
      <c r="E236" s="722"/>
      <c r="F236" s="722"/>
      <c r="G236" s="722"/>
      <c r="H236" s="722"/>
      <c r="I236" s="722"/>
      <c r="J236" s="722"/>
      <c r="K236" s="722"/>
      <c r="L236" s="722"/>
      <c r="M236" s="722"/>
      <c r="N236" s="722"/>
      <c r="O236" s="722"/>
      <c r="P236" s="722"/>
      <c r="Q236" s="722"/>
      <c r="R236" s="722"/>
      <c r="S236" s="722"/>
      <c r="T236" s="722"/>
      <c r="U236" s="722"/>
      <c r="V236" s="722"/>
      <c r="W236" s="722"/>
      <c r="X236" s="722"/>
      <c r="Y236" s="722"/>
      <c r="Z236" s="722"/>
      <c r="AA236" s="722"/>
      <c r="AB236" s="722"/>
      <c r="AC236" s="722"/>
      <c r="AD236" s="722"/>
      <c r="AE236" s="722"/>
      <c r="AF236" s="722"/>
      <c r="AG236" s="722"/>
      <c r="AH236" s="722"/>
      <c r="AI236" s="722"/>
      <c r="AJ236" s="722"/>
      <c r="AK236" s="722"/>
      <c r="AL236" s="722"/>
      <c r="AM236" s="722"/>
      <c r="AN236" s="722"/>
      <c r="AO236" s="722"/>
      <c r="AP236" s="215" t="s">
        <v>30</v>
      </c>
      <c r="AQ236" s="290" t="str">
        <f t="shared" si="159"/>
        <v/>
      </c>
      <c r="AR236" s="215" t="str">
        <f t="shared" si="165"/>
        <v/>
      </c>
      <c r="AS236" s="3"/>
      <c r="AT236" s="49" t="str">
        <f t="shared" si="192"/>
        <v/>
      </c>
      <c r="AU236" s="49" t="str">
        <f t="shared" si="192"/>
        <v/>
      </c>
      <c r="AV236" s="49" t="str">
        <f t="shared" si="192"/>
        <v/>
      </c>
      <c r="AW236" s="49" t="str">
        <f t="shared" si="192"/>
        <v/>
      </c>
      <c r="AX236" s="49" t="str">
        <f t="shared" si="192"/>
        <v/>
      </c>
      <c r="AY236" s="49" t="str">
        <f t="shared" si="192"/>
        <v/>
      </c>
      <c r="AZ236" s="49" t="str">
        <f t="shared" si="192"/>
        <v/>
      </c>
      <c r="BA236" s="42"/>
      <c r="BB236" s="49" t="str">
        <f t="shared" si="177"/>
        <v/>
      </c>
      <c r="BC236" s="49" t="str">
        <f t="shared" si="178"/>
        <v/>
      </c>
      <c r="BD236" s="49" t="str">
        <f t="shared" si="179"/>
        <v/>
      </c>
      <c r="BE236" s="49" t="str">
        <f t="shared" si="176"/>
        <v/>
      </c>
      <c r="BF236" s="49" t="str">
        <f t="shared" si="176"/>
        <v/>
      </c>
      <c r="BG236" s="49" t="str">
        <f t="shared" si="176"/>
        <v/>
      </c>
      <c r="BH236" s="49" t="str">
        <f t="shared" si="176"/>
        <v/>
      </c>
      <c r="BI236" s="49" t="str">
        <f t="shared" si="160"/>
        <v/>
      </c>
      <c r="BJ236" s="3"/>
      <c r="BK236" s="49" t="str">
        <f t="shared" si="193"/>
        <v/>
      </c>
      <c r="BL236" s="49" t="str">
        <f t="shared" si="193"/>
        <v/>
      </c>
      <c r="BM236" s="49" t="str">
        <f t="shared" si="193"/>
        <v/>
      </c>
      <c r="BN236" s="49" t="str">
        <f t="shared" si="193"/>
        <v/>
      </c>
      <c r="BO236" s="49" t="str">
        <f t="shared" si="193"/>
        <v/>
      </c>
      <c r="BP236" s="49" t="str">
        <f t="shared" si="193"/>
        <v/>
      </c>
      <c r="BQ236" s="49" t="str">
        <f t="shared" si="193"/>
        <v/>
      </c>
      <c r="BR236" s="49" t="str">
        <f t="shared" si="193"/>
        <v/>
      </c>
      <c r="BS236" s="49" t="str">
        <f t="shared" si="193"/>
        <v/>
      </c>
      <c r="BT236" s="49" t="str">
        <f t="shared" si="193"/>
        <v/>
      </c>
      <c r="BU236" s="49" t="str">
        <f t="shared" si="193"/>
        <v/>
      </c>
      <c r="BV236" s="49" t="str">
        <f t="shared" si="193"/>
        <v/>
      </c>
      <c r="BW236" s="49" t="str">
        <f t="shared" si="193"/>
        <v/>
      </c>
      <c r="BY236" s="49" t="str">
        <f t="shared" si="188"/>
        <v/>
      </c>
      <c r="BZ236" s="49" t="str">
        <f t="shared" si="189"/>
        <v/>
      </c>
      <c r="CA236" s="49" t="str">
        <f t="shared" si="190"/>
        <v/>
      </c>
      <c r="CB236" s="49" t="str">
        <f t="shared" si="191"/>
        <v/>
      </c>
      <c r="CC236" s="49" t="str">
        <f t="shared" si="187"/>
        <v/>
      </c>
      <c r="CD236" s="49" t="str">
        <f t="shared" si="187"/>
        <v/>
      </c>
      <c r="CE236" s="49" t="str">
        <f t="shared" si="187"/>
        <v/>
      </c>
      <c r="CF236" s="49" t="str">
        <f t="shared" si="187"/>
        <v/>
      </c>
      <c r="CG236" s="49" t="str">
        <f t="shared" si="175"/>
        <v/>
      </c>
      <c r="CH236" s="49" t="str">
        <f t="shared" si="150"/>
        <v/>
      </c>
      <c r="CI236" s="49" t="str">
        <f t="shared" si="150"/>
        <v/>
      </c>
      <c r="CJ236" s="49" t="str">
        <f t="shared" si="150"/>
        <v/>
      </c>
      <c r="CK236" s="49" t="str">
        <f t="shared" si="150"/>
        <v/>
      </c>
      <c r="CL236" s="49" t="str">
        <f t="shared" si="161"/>
        <v/>
      </c>
      <c r="CM236" s="3"/>
      <c r="CN236" s="49" t="str">
        <f t="shared" si="194"/>
        <v/>
      </c>
      <c r="CO236" s="49" t="str">
        <f t="shared" si="194"/>
        <v/>
      </c>
      <c r="CP236" s="49" t="str">
        <f t="shared" si="194"/>
        <v/>
      </c>
      <c r="CQ236" s="49" t="str">
        <f t="shared" si="194"/>
        <v/>
      </c>
      <c r="CR236" s="49" t="str">
        <f t="shared" si="194"/>
        <v/>
      </c>
      <c r="CS236" s="49" t="str">
        <f t="shared" si="194"/>
        <v/>
      </c>
      <c r="CT236" s="49" t="str">
        <f t="shared" si="194"/>
        <v/>
      </c>
      <c r="CU236" s="49" t="str">
        <f t="shared" si="194"/>
        <v/>
      </c>
      <c r="CW236" s="49" t="str">
        <f t="shared" si="174"/>
        <v/>
      </c>
      <c r="CX236" s="49" t="str">
        <f t="shared" si="174"/>
        <v/>
      </c>
      <c r="CY236" s="49" t="str">
        <f t="shared" si="174"/>
        <v/>
      </c>
      <c r="CZ236" s="49" t="str">
        <f t="shared" si="174"/>
        <v/>
      </c>
      <c r="DA236" s="49" t="str">
        <f t="shared" si="174"/>
        <v/>
      </c>
      <c r="DB236" s="49" t="str">
        <f t="shared" si="158"/>
        <v/>
      </c>
      <c r="DC236" s="49" t="str">
        <f t="shared" si="158"/>
        <v/>
      </c>
      <c r="DD236" s="49" t="str">
        <f t="shared" si="158"/>
        <v/>
      </c>
      <c r="DE236" s="52" t="str">
        <f t="shared" si="162"/>
        <v/>
      </c>
      <c r="DG236" s="49" t="str">
        <f t="shared" si="195"/>
        <v/>
      </c>
      <c r="DH236" s="49" t="str">
        <f t="shared" si="195"/>
        <v/>
      </c>
      <c r="DI236" s="49" t="str">
        <f t="shared" si="195"/>
        <v/>
      </c>
      <c r="DK236" s="49" t="str">
        <f t="shared" si="163"/>
        <v/>
      </c>
      <c r="DL236" s="49" t="str">
        <f t="shared" si="163"/>
        <v/>
      </c>
      <c r="DM236" s="49" t="str">
        <f t="shared" si="163"/>
        <v/>
      </c>
      <c r="DN236" s="57" t="str">
        <f t="shared" si="164"/>
        <v/>
      </c>
      <c r="DP236" s="49" t="str">
        <f t="shared" si="196"/>
        <v/>
      </c>
      <c r="DQ236" s="49" t="str">
        <f t="shared" si="196"/>
        <v/>
      </c>
      <c r="DR236" s="49" t="str">
        <f t="shared" si="196"/>
        <v/>
      </c>
      <c r="DS236" s="49" t="str">
        <f t="shared" si="196"/>
        <v/>
      </c>
      <c r="DU236" s="49" t="str">
        <f t="shared" si="185"/>
        <v/>
      </c>
      <c r="DV236" s="49" t="str">
        <f t="shared" si="185"/>
        <v/>
      </c>
      <c r="DW236" s="49" t="str">
        <f t="shared" si="185"/>
        <v/>
      </c>
      <c r="DX236" s="49" t="str">
        <f t="shared" si="185"/>
        <v/>
      </c>
      <c r="DY236" s="57" t="str">
        <f t="shared" si="171"/>
        <v/>
      </c>
      <c r="EA236" s="49" t="str">
        <f t="shared" si="197"/>
        <v/>
      </c>
      <c r="EB236" s="49" t="str">
        <f t="shared" si="197"/>
        <v/>
      </c>
      <c r="EC236" s="49" t="str">
        <f t="shared" si="197"/>
        <v/>
      </c>
      <c r="ED236" s="49" t="str">
        <f t="shared" si="197"/>
        <v/>
      </c>
      <c r="EE236" s="49" t="str">
        <f t="shared" si="197"/>
        <v/>
      </c>
      <c r="EG236" s="49" t="str">
        <f t="shared" si="198"/>
        <v/>
      </c>
      <c r="EH236" s="49" t="str">
        <f t="shared" si="198"/>
        <v/>
      </c>
      <c r="EI236" s="49" t="str">
        <f t="shared" si="198"/>
        <v/>
      </c>
      <c r="EJ236" s="49" t="str">
        <f t="shared" si="198"/>
        <v/>
      </c>
      <c r="EK236" s="49" t="str">
        <f t="shared" si="198"/>
        <v/>
      </c>
      <c r="EL236" s="57" t="str">
        <f t="shared" si="173"/>
        <v/>
      </c>
    </row>
    <row r="237" spans="1:142" ht="15" customHeight="1">
      <c r="A237" s="699"/>
      <c r="B237" s="702"/>
      <c r="C237" s="702"/>
      <c r="D237" s="722"/>
      <c r="E237" s="722"/>
      <c r="F237" s="722"/>
      <c r="G237" s="722"/>
      <c r="H237" s="722"/>
      <c r="I237" s="722"/>
      <c r="J237" s="722"/>
      <c r="K237" s="722"/>
      <c r="L237" s="722"/>
      <c r="M237" s="722"/>
      <c r="N237" s="722"/>
      <c r="O237" s="722"/>
      <c r="P237" s="722"/>
      <c r="Q237" s="722"/>
      <c r="R237" s="722"/>
      <c r="S237" s="722"/>
      <c r="T237" s="722"/>
      <c r="U237" s="722"/>
      <c r="V237" s="722"/>
      <c r="W237" s="722"/>
      <c r="X237" s="722"/>
      <c r="Y237" s="722"/>
      <c r="Z237" s="722"/>
      <c r="AA237" s="722"/>
      <c r="AB237" s="722"/>
      <c r="AC237" s="722"/>
      <c r="AD237" s="722"/>
      <c r="AE237" s="722"/>
      <c r="AF237" s="722"/>
      <c r="AG237" s="722"/>
      <c r="AH237" s="722"/>
      <c r="AI237" s="722"/>
      <c r="AJ237" s="722"/>
      <c r="AK237" s="722"/>
      <c r="AL237" s="722"/>
      <c r="AM237" s="722"/>
      <c r="AN237" s="722"/>
      <c r="AO237" s="722"/>
      <c r="AP237" s="215" t="s">
        <v>30</v>
      </c>
      <c r="AQ237" s="290" t="str">
        <f t="shared" si="159"/>
        <v/>
      </c>
      <c r="AR237" s="215" t="str">
        <f t="shared" si="165"/>
        <v/>
      </c>
      <c r="AS237" s="3"/>
      <c r="AT237" s="49" t="str">
        <f t="shared" si="192"/>
        <v/>
      </c>
      <c r="AU237" s="49" t="str">
        <f t="shared" si="192"/>
        <v/>
      </c>
      <c r="AV237" s="49" t="str">
        <f t="shared" si="192"/>
        <v/>
      </c>
      <c r="AW237" s="49" t="str">
        <f t="shared" si="192"/>
        <v/>
      </c>
      <c r="AX237" s="49" t="str">
        <f t="shared" si="192"/>
        <v/>
      </c>
      <c r="AY237" s="49" t="str">
        <f t="shared" si="192"/>
        <v/>
      </c>
      <c r="AZ237" s="49" t="str">
        <f t="shared" si="192"/>
        <v/>
      </c>
      <c r="BA237" s="42"/>
      <c r="BB237" s="49" t="str">
        <f t="shared" si="177"/>
        <v/>
      </c>
      <c r="BC237" s="49" t="str">
        <f t="shared" si="178"/>
        <v/>
      </c>
      <c r="BD237" s="49" t="str">
        <f t="shared" si="179"/>
        <v/>
      </c>
      <c r="BE237" s="49" t="str">
        <f t="shared" si="176"/>
        <v/>
      </c>
      <c r="BF237" s="49" t="str">
        <f t="shared" si="176"/>
        <v/>
      </c>
      <c r="BG237" s="49" t="str">
        <f t="shared" si="176"/>
        <v/>
      </c>
      <c r="BH237" s="49" t="str">
        <f t="shared" si="176"/>
        <v/>
      </c>
      <c r="BI237" s="49" t="str">
        <f t="shared" si="160"/>
        <v/>
      </c>
      <c r="BJ237" s="3"/>
      <c r="BK237" s="49" t="str">
        <f t="shared" si="193"/>
        <v/>
      </c>
      <c r="BL237" s="49" t="str">
        <f t="shared" si="193"/>
        <v/>
      </c>
      <c r="BM237" s="49" t="str">
        <f t="shared" si="193"/>
        <v/>
      </c>
      <c r="BN237" s="49" t="str">
        <f t="shared" si="193"/>
        <v/>
      </c>
      <c r="BO237" s="49" t="str">
        <f t="shared" si="193"/>
        <v/>
      </c>
      <c r="BP237" s="49" t="str">
        <f t="shared" si="193"/>
        <v/>
      </c>
      <c r="BQ237" s="49" t="str">
        <f t="shared" si="193"/>
        <v/>
      </c>
      <c r="BR237" s="49" t="str">
        <f t="shared" si="193"/>
        <v/>
      </c>
      <c r="BS237" s="49" t="str">
        <f t="shared" si="193"/>
        <v/>
      </c>
      <c r="BT237" s="49" t="str">
        <f t="shared" si="193"/>
        <v/>
      </c>
      <c r="BU237" s="49" t="str">
        <f t="shared" si="193"/>
        <v/>
      </c>
      <c r="BV237" s="49" t="str">
        <f t="shared" si="193"/>
        <v/>
      </c>
      <c r="BW237" s="49" t="str">
        <f t="shared" si="193"/>
        <v/>
      </c>
      <c r="BY237" s="49" t="str">
        <f t="shared" si="188"/>
        <v/>
      </c>
      <c r="BZ237" s="49" t="str">
        <f t="shared" si="189"/>
        <v/>
      </c>
      <c r="CA237" s="49" t="str">
        <f t="shared" si="190"/>
        <v/>
      </c>
      <c r="CB237" s="49" t="str">
        <f t="shared" si="191"/>
        <v/>
      </c>
      <c r="CC237" s="49" t="str">
        <f t="shared" si="187"/>
        <v/>
      </c>
      <c r="CD237" s="49" t="str">
        <f t="shared" si="187"/>
        <v/>
      </c>
      <c r="CE237" s="49" t="str">
        <f t="shared" si="187"/>
        <v/>
      </c>
      <c r="CF237" s="49" t="str">
        <f t="shared" si="187"/>
        <v/>
      </c>
      <c r="CG237" s="49" t="str">
        <f t="shared" si="175"/>
        <v/>
      </c>
      <c r="CH237" s="49" t="str">
        <f t="shared" si="150"/>
        <v/>
      </c>
      <c r="CI237" s="49" t="str">
        <f t="shared" si="150"/>
        <v/>
      </c>
      <c r="CJ237" s="49" t="str">
        <f t="shared" si="150"/>
        <v/>
      </c>
      <c r="CK237" s="49" t="str">
        <f t="shared" si="150"/>
        <v/>
      </c>
      <c r="CL237" s="49" t="str">
        <f t="shared" si="161"/>
        <v/>
      </c>
      <c r="CM237" s="3"/>
      <c r="CN237" s="49" t="str">
        <f t="shared" si="194"/>
        <v/>
      </c>
      <c r="CO237" s="49" t="str">
        <f t="shared" si="194"/>
        <v/>
      </c>
      <c r="CP237" s="49" t="str">
        <f t="shared" si="194"/>
        <v/>
      </c>
      <c r="CQ237" s="49" t="str">
        <f t="shared" si="194"/>
        <v/>
      </c>
      <c r="CR237" s="49" t="str">
        <f t="shared" si="194"/>
        <v/>
      </c>
      <c r="CS237" s="49" t="str">
        <f t="shared" si="194"/>
        <v/>
      </c>
      <c r="CT237" s="49" t="str">
        <f t="shared" si="194"/>
        <v/>
      </c>
      <c r="CU237" s="49" t="str">
        <f t="shared" si="194"/>
        <v/>
      </c>
      <c r="CW237" s="49" t="str">
        <f t="shared" si="174"/>
        <v/>
      </c>
      <c r="CX237" s="49" t="str">
        <f t="shared" si="174"/>
        <v/>
      </c>
      <c r="CY237" s="49" t="str">
        <f t="shared" si="174"/>
        <v/>
      </c>
      <c r="CZ237" s="49" t="str">
        <f t="shared" si="174"/>
        <v/>
      </c>
      <c r="DA237" s="49" t="str">
        <f t="shared" si="174"/>
        <v/>
      </c>
      <c r="DB237" s="49" t="str">
        <f t="shared" si="158"/>
        <v/>
      </c>
      <c r="DC237" s="49" t="str">
        <f t="shared" si="158"/>
        <v/>
      </c>
      <c r="DD237" s="49" t="str">
        <f t="shared" si="158"/>
        <v/>
      </c>
      <c r="DE237" s="52" t="str">
        <f t="shared" si="162"/>
        <v/>
      </c>
      <c r="DG237" s="49" t="str">
        <f t="shared" si="195"/>
        <v/>
      </c>
      <c r="DH237" s="49" t="str">
        <f t="shared" si="195"/>
        <v/>
      </c>
      <c r="DI237" s="49" t="str">
        <f t="shared" si="195"/>
        <v/>
      </c>
      <c r="DK237" s="49" t="str">
        <f t="shared" si="163"/>
        <v/>
      </c>
      <c r="DL237" s="49" t="str">
        <f t="shared" si="163"/>
        <v/>
      </c>
      <c r="DM237" s="49" t="str">
        <f t="shared" si="163"/>
        <v/>
      </c>
      <c r="DN237" s="57" t="str">
        <f t="shared" si="164"/>
        <v/>
      </c>
      <c r="DP237" s="49" t="str">
        <f t="shared" si="196"/>
        <v/>
      </c>
      <c r="DQ237" s="49" t="str">
        <f t="shared" si="196"/>
        <v/>
      </c>
      <c r="DR237" s="49" t="str">
        <f t="shared" si="196"/>
        <v/>
      </c>
      <c r="DS237" s="49" t="str">
        <f t="shared" si="196"/>
        <v/>
      </c>
      <c r="DU237" s="49" t="str">
        <f t="shared" si="185"/>
        <v/>
      </c>
      <c r="DV237" s="49" t="str">
        <f t="shared" si="185"/>
        <v/>
      </c>
      <c r="DW237" s="49" t="str">
        <f t="shared" si="185"/>
        <v/>
      </c>
      <c r="DX237" s="49" t="str">
        <f t="shared" si="185"/>
        <v/>
      </c>
      <c r="DY237" s="57" t="str">
        <f t="shared" si="171"/>
        <v/>
      </c>
      <c r="EA237" s="49" t="str">
        <f t="shared" si="197"/>
        <v/>
      </c>
      <c r="EB237" s="49" t="str">
        <f t="shared" si="197"/>
        <v/>
      </c>
      <c r="EC237" s="49" t="str">
        <f t="shared" si="197"/>
        <v/>
      </c>
      <c r="ED237" s="49" t="str">
        <f t="shared" si="197"/>
        <v/>
      </c>
      <c r="EE237" s="49" t="str">
        <f t="shared" si="197"/>
        <v/>
      </c>
      <c r="EG237" s="49" t="str">
        <f t="shared" si="198"/>
        <v/>
      </c>
      <c r="EH237" s="49" t="str">
        <f t="shared" si="198"/>
        <v/>
      </c>
      <c r="EI237" s="49" t="str">
        <f t="shared" si="198"/>
        <v/>
      </c>
      <c r="EJ237" s="49" t="str">
        <f t="shared" si="198"/>
        <v/>
      </c>
      <c r="EK237" s="49" t="str">
        <f t="shared" si="198"/>
        <v/>
      </c>
      <c r="EL237" s="57" t="str">
        <f t="shared" si="173"/>
        <v/>
      </c>
    </row>
    <row r="238" spans="1:142" ht="15" customHeight="1">
      <c r="A238" s="699"/>
      <c r="B238" s="702"/>
      <c r="C238" s="702"/>
      <c r="D238" s="722"/>
      <c r="E238" s="722"/>
      <c r="F238" s="722"/>
      <c r="G238" s="722"/>
      <c r="H238" s="722"/>
      <c r="I238" s="722"/>
      <c r="J238" s="722"/>
      <c r="K238" s="722"/>
      <c r="L238" s="722"/>
      <c r="M238" s="722"/>
      <c r="N238" s="722"/>
      <c r="O238" s="722"/>
      <c r="P238" s="722"/>
      <c r="Q238" s="722"/>
      <c r="R238" s="722"/>
      <c r="S238" s="722"/>
      <c r="T238" s="722"/>
      <c r="U238" s="722"/>
      <c r="V238" s="722"/>
      <c r="W238" s="722"/>
      <c r="X238" s="722"/>
      <c r="Y238" s="722"/>
      <c r="Z238" s="722"/>
      <c r="AA238" s="722"/>
      <c r="AB238" s="722"/>
      <c r="AC238" s="722"/>
      <c r="AD238" s="722"/>
      <c r="AE238" s="722"/>
      <c r="AF238" s="722"/>
      <c r="AG238" s="722"/>
      <c r="AH238" s="722"/>
      <c r="AI238" s="722"/>
      <c r="AJ238" s="722"/>
      <c r="AK238" s="722"/>
      <c r="AL238" s="722"/>
      <c r="AM238" s="722"/>
      <c r="AN238" s="722"/>
      <c r="AO238" s="722"/>
      <c r="AP238" s="215" t="s">
        <v>30</v>
      </c>
      <c r="AQ238" s="290" t="str">
        <f t="shared" si="159"/>
        <v/>
      </c>
      <c r="AR238" s="215" t="str">
        <f t="shared" si="165"/>
        <v/>
      </c>
      <c r="AS238" s="3"/>
      <c r="AT238" s="49" t="str">
        <f t="shared" si="192"/>
        <v/>
      </c>
      <c r="AU238" s="49" t="str">
        <f t="shared" si="192"/>
        <v/>
      </c>
      <c r="AV238" s="49" t="str">
        <f t="shared" si="192"/>
        <v/>
      </c>
      <c r="AW238" s="49" t="str">
        <f t="shared" si="192"/>
        <v/>
      </c>
      <c r="AX238" s="49" t="str">
        <f t="shared" si="192"/>
        <v/>
      </c>
      <c r="AY238" s="49" t="str">
        <f t="shared" si="192"/>
        <v/>
      </c>
      <c r="AZ238" s="49" t="str">
        <f t="shared" si="192"/>
        <v/>
      </c>
      <c r="BA238" s="42"/>
      <c r="BB238" s="49" t="str">
        <f t="shared" si="177"/>
        <v/>
      </c>
      <c r="BC238" s="49" t="str">
        <f t="shared" si="178"/>
        <v/>
      </c>
      <c r="BD238" s="49" t="str">
        <f t="shared" si="179"/>
        <v/>
      </c>
      <c r="BE238" s="49" t="str">
        <f t="shared" si="176"/>
        <v/>
      </c>
      <c r="BF238" s="49" t="str">
        <f t="shared" si="176"/>
        <v/>
      </c>
      <c r="BG238" s="49" t="str">
        <f t="shared" si="176"/>
        <v/>
      </c>
      <c r="BH238" s="49" t="str">
        <f t="shared" si="176"/>
        <v/>
      </c>
      <c r="BI238" s="49" t="str">
        <f t="shared" si="160"/>
        <v/>
      </c>
      <c r="BJ238" s="3"/>
      <c r="BK238" s="49" t="str">
        <f t="shared" si="193"/>
        <v/>
      </c>
      <c r="BL238" s="49" t="str">
        <f t="shared" si="193"/>
        <v/>
      </c>
      <c r="BM238" s="49" t="str">
        <f t="shared" si="193"/>
        <v/>
      </c>
      <c r="BN238" s="49" t="str">
        <f t="shared" si="193"/>
        <v/>
      </c>
      <c r="BO238" s="49" t="str">
        <f t="shared" si="193"/>
        <v/>
      </c>
      <c r="BP238" s="49" t="str">
        <f t="shared" si="193"/>
        <v/>
      </c>
      <c r="BQ238" s="49" t="str">
        <f t="shared" si="193"/>
        <v/>
      </c>
      <c r="BR238" s="49" t="str">
        <f t="shared" si="193"/>
        <v/>
      </c>
      <c r="BS238" s="49" t="str">
        <f t="shared" si="193"/>
        <v/>
      </c>
      <c r="BT238" s="49" t="str">
        <f t="shared" si="193"/>
        <v/>
      </c>
      <c r="BU238" s="49" t="str">
        <f t="shared" si="193"/>
        <v/>
      </c>
      <c r="BV238" s="49" t="str">
        <f t="shared" si="193"/>
        <v/>
      </c>
      <c r="BW238" s="49" t="str">
        <f t="shared" si="193"/>
        <v/>
      </c>
      <c r="BY238" s="49" t="str">
        <f t="shared" si="188"/>
        <v/>
      </c>
      <c r="BZ238" s="49" t="str">
        <f t="shared" si="189"/>
        <v/>
      </c>
      <c r="CA238" s="49" t="str">
        <f t="shared" si="190"/>
        <v/>
      </c>
      <c r="CB238" s="49" t="str">
        <f t="shared" si="191"/>
        <v/>
      </c>
      <c r="CC238" s="49" t="str">
        <f t="shared" si="187"/>
        <v/>
      </c>
      <c r="CD238" s="49" t="str">
        <f t="shared" si="187"/>
        <v/>
      </c>
      <c r="CE238" s="49" t="str">
        <f t="shared" si="187"/>
        <v/>
      </c>
      <c r="CF238" s="49" t="str">
        <f t="shared" si="187"/>
        <v/>
      </c>
      <c r="CG238" s="49" t="str">
        <f t="shared" si="175"/>
        <v/>
      </c>
      <c r="CH238" s="49" t="str">
        <f t="shared" si="150"/>
        <v/>
      </c>
      <c r="CI238" s="49" t="str">
        <f t="shared" si="150"/>
        <v/>
      </c>
      <c r="CJ238" s="49" t="str">
        <f t="shared" si="150"/>
        <v/>
      </c>
      <c r="CK238" s="49" t="str">
        <f t="shared" si="150"/>
        <v/>
      </c>
      <c r="CL238" s="49" t="str">
        <f t="shared" si="161"/>
        <v/>
      </c>
      <c r="CM238" s="3"/>
      <c r="CN238" s="49" t="str">
        <f t="shared" si="194"/>
        <v/>
      </c>
      <c r="CO238" s="49" t="str">
        <f t="shared" si="194"/>
        <v/>
      </c>
      <c r="CP238" s="49" t="str">
        <f t="shared" si="194"/>
        <v/>
      </c>
      <c r="CQ238" s="49" t="str">
        <f t="shared" si="194"/>
        <v/>
      </c>
      <c r="CR238" s="49" t="str">
        <f t="shared" si="194"/>
        <v/>
      </c>
      <c r="CS238" s="49" t="str">
        <f t="shared" si="194"/>
        <v/>
      </c>
      <c r="CT238" s="49" t="str">
        <f t="shared" si="194"/>
        <v/>
      </c>
      <c r="CU238" s="49" t="str">
        <f t="shared" si="194"/>
        <v/>
      </c>
      <c r="CW238" s="49" t="str">
        <f t="shared" si="174"/>
        <v/>
      </c>
      <c r="CX238" s="49" t="str">
        <f t="shared" si="174"/>
        <v/>
      </c>
      <c r="CY238" s="49" t="str">
        <f t="shared" si="174"/>
        <v/>
      </c>
      <c r="CZ238" s="49" t="str">
        <f t="shared" si="174"/>
        <v/>
      </c>
      <c r="DA238" s="49" t="str">
        <f t="shared" si="174"/>
        <v/>
      </c>
      <c r="DB238" s="49" t="str">
        <f t="shared" si="158"/>
        <v/>
      </c>
      <c r="DC238" s="49" t="str">
        <f t="shared" si="158"/>
        <v/>
      </c>
      <c r="DD238" s="49" t="str">
        <f t="shared" si="158"/>
        <v/>
      </c>
      <c r="DE238" s="52" t="str">
        <f t="shared" si="162"/>
        <v/>
      </c>
      <c r="DG238" s="49" t="str">
        <f t="shared" si="195"/>
        <v/>
      </c>
      <c r="DH238" s="49" t="str">
        <f t="shared" si="195"/>
        <v/>
      </c>
      <c r="DI238" s="49" t="str">
        <f t="shared" si="195"/>
        <v/>
      </c>
      <c r="DK238" s="49" t="str">
        <f t="shared" si="163"/>
        <v/>
      </c>
      <c r="DL238" s="49" t="str">
        <f t="shared" si="163"/>
        <v/>
      </c>
      <c r="DM238" s="49" t="str">
        <f t="shared" si="163"/>
        <v/>
      </c>
      <c r="DN238" s="57" t="str">
        <f t="shared" si="164"/>
        <v/>
      </c>
      <c r="DP238" s="49" t="str">
        <f t="shared" si="196"/>
        <v/>
      </c>
      <c r="DQ238" s="49" t="str">
        <f t="shared" si="196"/>
        <v/>
      </c>
      <c r="DR238" s="49" t="str">
        <f t="shared" si="196"/>
        <v/>
      </c>
      <c r="DS238" s="49" t="str">
        <f t="shared" si="196"/>
        <v/>
      </c>
      <c r="DU238" s="49" t="str">
        <f t="shared" si="185"/>
        <v/>
      </c>
      <c r="DV238" s="49" t="str">
        <f t="shared" si="185"/>
        <v/>
      </c>
      <c r="DW238" s="49" t="str">
        <f t="shared" si="185"/>
        <v/>
      </c>
      <c r="DX238" s="49" t="str">
        <f t="shared" si="185"/>
        <v/>
      </c>
      <c r="DY238" s="57" t="str">
        <f t="shared" si="171"/>
        <v/>
      </c>
      <c r="EA238" s="49" t="str">
        <f t="shared" si="197"/>
        <v/>
      </c>
      <c r="EB238" s="49" t="str">
        <f t="shared" si="197"/>
        <v/>
      </c>
      <c r="EC238" s="49" t="str">
        <f t="shared" si="197"/>
        <v/>
      </c>
      <c r="ED238" s="49" t="str">
        <f t="shared" si="197"/>
        <v/>
      </c>
      <c r="EE238" s="49" t="str">
        <f t="shared" si="197"/>
        <v/>
      </c>
      <c r="EG238" s="49" t="str">
        <f t="shared" si="198"/>
        <v/>
      </c>
      <c r="EH238" s="49" t="str">
        <f t="shared" si="198"/>
        <v/>
      </c>
      <c r="EI238" s="49" t="str">
        <f t="shared" si="198"/>
        <v/>
      </c>
      <c r="EJ238" s="49" t="str">
        <f t="shared" si="198"/>
        <v/>
      </c>
      <c r="EK238" s="49" t="str">
        <f t="shared" si="198"/>
        <v/>
      </c>
      <c r="EL238" s="57" t="str">
        <f t="shared" si="173"/>
        <v/>
      </c>
    </row>
    <row r="239" spans="1:142" ht="15" customHeight="1">
      <c r="A239" s="699"/>
      <c r="B239" s="702"/>
      <c r="C239" s="702"/>
      <c r="D239" s="722"/>
      <c r="E239" s="722"/>
      <c r="F239" s="722"/>
      <c r="G239" s="722"/>
      <c r="H239" s="722"/>
      <c r="I239" s="722"/>
      <c r="J239" s="722"/>
      <c r="K239" s="722"/>
      <c r="L239" s="722"/>
      <c r="M239" s="722"/>
      <c r="N239" s="722"/>
      <c r="O239" s="722"/>
      <c r="P239" s="722"/>
      <c r="Q239" s="722"/>
      <c r="R239" s="722"/>
      <c r="S239" s="722"/>
      <c r="T239" s="722"/>
      <c r="U239" s="722"/>
      <c r="V239" s="722"/>
      <c r="W239" s="722"/>
      <c r="X239" s="722"/>
      <c r="Y239" s="722"/>
      <c r="Z239" s="722"/>
      <c r="AA239" s="722"/>
      <c r="AB239" s="722"/>
      <c r="AC239" s="722"/>
      <c r="AD239" s="722"/>
      <c r="AE239" s="722"/>
      <c r="AF239" s="722"/>
      <c r="AG239" s="722"/>
      <c r="AH239" s="722"/>
      <c r="AI239" s="722"/>
      <c r="AJ239" s="722"/>
      <c r="AK239" s="722"/>
      <c r="AL239" s="722"/>
      <c r="AM239" s="722"/>
      <c r="AN239" s="722"/>
      <c r="AO239" s="722"/>
      <c r="AP239" s="215" t="s">
        <v>30</v>
      </c>
      <c r="AQ239" s="290" t="str">
        <f t="shared" si="159"/>
        <v/>
      </c>
      <c r="AR239" s="215" t="str">
        <f t="shared" si="165"/>
        <v/>
      </c>
      <c r="AS239" s="3"/>
      <c r="AT239" s="49" t="str">
        <f t="shared" si="192"/>
        <v/>
      </c>
      <c r="AU239" s="49" t="str">
        <f t="shared" si="192"/>
        <v/>
      </c>
      <c r="AV239" s="49" t="str">
        <f t="shared" si="192"/>
        <v/>
      </c>
      <c r="AW239" s="49" t="str">
        <f t="shared" si="192"/>
        <v/>
      </c>
      <c r="AX239" s="49" t="str">
        <f t="shared" si="192"/>
        <v/>
      </c>
      <c r="AY239" s="49" t="str">
        <f t="shared" si="192"/>
        <v/>
      </c>
      <c r="AZ239" s="49" t="str">
        <f t="shared" si="192"/>
        <v/>
      </c>
      <c r="BA239" s="42"/>
      <c r="BB239" s="49" t="str">
        <f t="shared" si="177"/>
        <v/>
      </c>
      <c r="BC239" s="49" t="str">
        <f t="shared" si="178"/>
        <v/>
      </c>
      <c r="BD239" s="49" t="str">
        <f t="shared" si="179"/>
        <v/>
      </c>
      <c r="BE239" s="49" t="str">
        <f t="shared" si="176"/>
        <v/>
      </c>
      <c r="BF239" s="49" t="str">
        <f t="shared" si="176"/>
        <v/>
      </c>
      <c r="BG239" s="49" t="str">
        <f t="shared" si="176"/>
        <v/>
      </c>
      <c r="BH239" s="49" t="str">
        <f t="shared" si="176"/>
        <v/>
      </c>
      <c r="BI239" s="49" t="str">
        <f t="shared" si="160"/>
        <v/>
      </c>
      <c r="BJ239" s="3"/>
      <c r="BK239" s="49" t="str">
        <f t="shared" si="193"/>
        <v/>
      </c>
      <c r="BL239" s="49" t="str">
        <f t="shared" si="193"/>
        <v/>
      </c>
      <c r="BM239" s="49" t="str">
        <f t="shared" si="193"/>
        <v/>
      </c>
      <c r="BN239" s="49" t="str">
        <f t="shared" si="193"/>
        <v/>
      </c>
      <c r="BO239" s="49" t="str">
        <f t="shared" si="193"/>
        <v/>
      </c>
      <c r="BP239" s="49" t="str">
        <f t="shared" si="193"/>
        <v/>
      </c>
      <c r="BQ239" s="49" t="str">
        <f t="shared" si="193"/>
        <v/>
      </c>
      <c r="BR239" s="49" t="str">
        <f t="shared" si="193"/>
        <v/>
      </c>
      <c r="BS239" s="49" t="str">
        <f t="shared" si="193"/>
        <v/>
      </c>
      <c r="BT239" s="49" t="str">
        <f t="shared" si="193"/>
        <v/>
      </c>
      <c r="BU239" s="49" t="str">
        <f t="shared" si="193"/>
        <v/>
      </c>
      <c r="BV239" s="49" t="str">
        <f t="shared" si="193"/>
        <v/>
      </c>
      <c r="BW239" s="49" t="str">
        <f t="shared" si="193"/>
        <v/>
      </c>
      <c r="BY239" s="49" t="str">
        <f t="shared" si="188"/>
        <v/>
      </c>
      <c r="BZ239" s="49" t="str">
        <f t="shared" si="189"/>
        <v/>
      </c>
      <c r="CA239" s="49" t="str">
        <f t="shared" si="190"/>
        <v/>
      </c>
      <c r="CB239" s="49" t="str">
        <f t="shared" si="191"/>
        <v/>
      </c>
      <c r="CC239" s="49" t="str">
        <f t="shared" si="187"/>
        <v/>
      </c>
      <c r="CD239" s="49" t="str">
        <f t="shared" si="187"/>
        <v/>
      </c>
      <c r="CE239" s="49" t="str">
        <f t="shared" si="187"/>
        <v/>
      </c>
      <c r="CF239" s="49" t="str">
        <f t="shared" si="187"/>
        <v/>
      </c>
      <c r="CG239" s="49" t="str">
        <f t="shared" si="175"/>
        <v/>
      </c>
      <c r="CH239" s="49" t="str">
        <f t="shared" si="150"/>
        <v/>
      </c>
      <c r="CI239" s="49" t="str">
        <f t="shared" si="150"/>
        <v/>
      </c>
      <c r="CJ239" s="49" t="str">
        <f t="shared" si="150"/>
        <v/>
      </c>
      <c r="CK239" s="49" t="str">
        <f t="shared" si="150"/>
        <v/>
      </c>
      <c r="CL239" s="49" t="str">
        <f t="shared" si="161"/>
        <v/>
      </c>
      <c r="CM239" s="3"/>
      <c r="CN239" s="49" t="str">
        <f t="shared" si="194"/>
        <v/>
      </c>
      <c r="CO239" s="49" t="str">
        <f t="shared" si="194"/>
        <v/>
      </c>
      <c r="CP239" s="49" t="str">
        <f t="shared" si="194"/>
        <v/>
      </c>
      <c r="CQ239" s="49" t="str">
        <f t="shared" si="194"/>
        <v/>
      </c>
      <c r="CR239" s="49" t="str">
        <f t="shared" si="194"/>
        <v/>
      </c>
      <c r="CS239" s="49" t="str">
        <f t="shared" si="194"/>
        <v/>
      </c>
      <c r="CT239" s="49" t="str">
        <f t="shared" si="194"/>
        <v/>
      </c>
      <c r="CU239" s="49" t="str">
        <f t="shared" si="194"/>
        <v/>
      </c>
      <c r="CW239" s="49" t="str">
        <f t="shared" si="174"/>
        <v/>
      </c>
      <c r="CX239" s="49" t="str">
        <f t="shared" si="174"/>
        <v/>
      </c>
      <c r="CY239" s="49" t="str">
        <f t="shared" si="174"/>
        <v/>
      </c>
      <c r="CZ239" s="49" t="str">
        <f t="shared" si="174"/>
        <v/>
      </c>
      <c r="DA239" s="49" t="str">
        <f t="shared" si="174"/>
        <v/>
      </c>
      <c r="DB239" s="49" t="str">
        <f t="shared" si="158"/>
        <v/>
      </c>
      <c r="DC239" s="49" t="str">
        <f t="shared" si="158"/>
        <v/>
      </c>
      <c r="DD239" s="49" t="str">
        <f t="shared" si="158"/>
        <v/>
      </c>
      <c r="DE239" s="52" t="str">
        <f t="shared" si="162"/>
        <v/>
      </c>
      <c r="DG239" s="49" t="str">
        <f t="shared" si="195"/>
        <v/>
      </c>
      <c r="DH239" s="49" t="str">
        <f t="shared" si="195"/>
        <v/>
      </c>
      <c r="DI239" s="49" t="str">
        <f t="shared" si="195"/>
        <v/>
      </c>
      <c r="DK239" s="49" t="str">
        <f t="shared" si="163"/>
        <v/>
      </c>
      <c r="DL239" s="49" t="str">
        <f t="shared" si="163"/>
        <v/>
      </c>
      <c r="DM239" s="49" t="str">
        <f t="shared" si="163"/>
        <v/>
      </c>
      <c r="DN239" s="57" t="str">
        <f t="shared" si="164"/>
        <v/>
      </c>
      <c r="DP239" s="49" t="str">
        <f t="shared" si="196"/>
        <v/>
      </c>
      <c r="DQ239" s="49" t="str">
        <f t="shared" si="196"/>
        <v/>
      </c>
      <c r="DR239" s="49" t="str">
        <f t="shared" si="196"/>
        <v/>
      </c>
      <c r="DS239" s="49" t="str">
        <f t="shared" si="196"/>
        <v/>
      </c>
      <c r="DU239" s="49" t="str">
        <f t="shared" si="185"/>
        <v/>
      </c>
      <c r="DV239" s="49" t="str">
        <f t="shared" si="185"/>
        <v/>
      </c>
      <c r="DW239" s="49" t="str">
        <f t="shared" si="185"/>
        <v/>
      </c>
      <c r="DX239" s="49" t="str">
        <f t="shared" si="185"/>
        <v/>
      </c>
      <c r="DY239" s="57" t="str">
        <f t="shared" si="171"/>
        <v/>
      </c>
      <c r="EA239" s="49" t="str">
        <f t="shared" si="197"/>
        <v/>
      </c>
      <c r="EB239" s="49" t="str">
        <f t="shared" si="197"/>
        <v/>
      </c>
      <c r="EC239" s="49" t="str">
        <f t="shared" si="197"/>
        <v/>
      </c>
      <c r="ED239" s="49" t="str">
        <f t="shared" si="197"/>
        <v/>
      </c>
      <c r="EE239" s="49" t="str">
        <f t="shared" si="197"/>
        <v/>
      </c>
      <c r="EG239" s="49" t="str">
        <f t="shared" si="198"/>
        <v/>
      </c>
      <c r="EH239" s="49" t="str">
        <f t="shared" si="198"/>
        <v/>
      </c>
      <c r="EI239" s="49" t="str">
        <f t="shared" si="198"/>
        <v/>
      </c>
      <c r="EJ239" s="49" t="str">
        <f t="shared" si="198"/>
        <v/>
      </c>
      <c r="EK239" s="49" t="str">
        <f t="shared" si="198"/>
        <v/>
      </c>
      <c r="EL239" s="57" t="str">
        <f t="shared" si="173"/>
        <v/>
      </c>
    </row>
    <row r="240" spans="1:142" ht="15" customHeight="1">
      <c r="A240" s="699"/>
      <c r="B240" s="702"/>
      <c r="C240" s="702"/>
      <c r="D240" s="722"/>
      <c r="E240" s="722"/>
      <c r="F240" s="722"/>
      <c r="G240" s="722"/>
      <c r="H240" s="722"/>
      <c r="I240" s="722"/>
      <c r="J240" s="722"/>
      <c r="K240" s="722"/>
      <c r="L240" s="722"/>
      <c r="M240" s="722"/>
      <c r="N240" s="722"/>
      <c r="O240" s="722"/>
      <c r="P240" s="722"/>
      <c r="Q240" s="722"/>
      <c r="R240" s="722"/>
      <c r="S240" s="722"/>
      <c r="T240" s="722"/>
      <c r="U240" s="722"/>
      <c r="V240" s="722"/>
      <c r="W240" s="722"/>
      <c r="X240" s="722"/>
      <c r="Y240" s="722"/>
      <c r="Z240" s="722"/>
      <c r="AA240" s="722"/>
      <c r="AB240" s="722"/>
      <c r="AC240" s="722"/>
      <c r="AD240" s="722"/>
      <c r="AE240" s="722"/>
      <c r="AF240" s="722"/>
      <c r="AG240" s="722"/>
      <c r="AH240" s="722"/>
      <c r="AI240" s="722"/>
      <c r="AJ240" s="722"/>
      <c r="AK240" s="722"/>
      <c r="AL240" s="722"/>
      <c r="AM240" s="722"/>
      <c r="AN240" s="722"/>
      <c r="AO240" s="722"/>
      <c r="AP240" s="215" t="s">
        <v>30</v>
      </c>
      <c r="AQ240" s="290" t="str">
        <f t="shared" si="159"/>
        <v/>
      </c>
      <c r="AR240" s="215" t="str">
        <f t="shared" si="165"/>
        <v/>
      </c>
      <c r="AS240" s="3"/>
      <c r="AT240" s="49" t="str">
        <f t="shared" si="192"/>
        <v/>
      </c>
      <c r="AU240" s="49" t="str">
        <f t="shared" si="192"/>
        <v/>
      </c>
      <c r="AV240" s="49" t="str">
        <f t="shared" si="192"/>
        <v/>
      </c>
      <c r="AW240" s="49" t="str">
        <f t="shared" si="192"/>
        <v/>
      </c>
      <c r="AX240" s="49" t="str">
        <f t="shared" si="192"/>
        <v/>
      </c>
      <c r="AY240" s="49" t="str">
        <f t="shared" si="192"/>
        <v/>
      </c>
      <c r="AZ240" s="49" t="str">
        <f t="shared" si="192"/>
        <v/>
      </c>
      <c r="BA240" s="42"/>
      <c r="BB240" s="49" t="str">
        <f t="shared" si="177"/>
        <v/>
      </c>
      <c r="BC240" s="49" t="str">
        <f t="shared" si="178"/>
        <v/>
      </c>
      <c r="BD240" s="49" t="str">
        <f t="shared" si="179"/>
        <v/>
      </c>
      <c r="BE240" s="49" t="str">
        <f t="shared" si="176"/>
        <v/>
      </c>
      <c r="BF240" s="49" t="str">
        <f t="shared" si="176"/>
        <v/>
      </c>
      <c r="BG240" s="49" t="str">
        <f t="shared" si="176"/>
        <v/>
      </c>
      <c r="BH240" s="49" t="str">
        <f t="shared" si="176"/>
        <v/>
      </c>
      <c r="BI240" s="49" t="str">
        <f t="shared" si="160"/>
        <v/>
      </c>
      <c r="BJ240" s="3"/>
      <c r="BK240" s="49" t="str">
        <f t="shared" si="193"/>
        <v/>
      </c>
      <c r="BL240" s="49" t="str">
        <f t="shared" si="193"/>
        <v/>
      </c>
      <c r="BM240" s="49" t="str">
        <f t="shared" si="193"/>
        <v/>
      </c>
      <c r="BN240" s="49" t="str">
        <f t="shared" si="193"/>
        <v/>
      </c>
      <c r="BO240" s="49" t="str">
        <f t="shared" si="193"/>
        <v/>
      </c>
      <c r="BP240" s="49" t="str">
        <f t="shared" si="193"/>
        <v/>
      </c>
      <c r="BQ240" s="49" t="str">
        <f t="shared" si="193"/>
        <v/>
      </c>
      <c r="BR240" s="49" t="str">
        <f t="shared" si="193"/>
        <v/>
      </c>
      <c r="BS240" s="49" t="str">
        <f t="shared" si="193"/>
        <v/>
      </c>
      <c r="BT240" s="49" t="str">
        <f t="shared" si="193"/>
        <v/>
      </c>
      <c r="BU240" s="49" t="str">
        <f t="shared" si="193"/>
        <v/>
      </c>
      <c r="BV240" s="49" t="str">
        <f t="shared" si="193"/>
        <v/>
      </c>
      <c r="BW240" s="49" t="str">
        <f t="shared" si="193"/>
        <v/>
      </c>
      <c r="BY240" s="49" t="str">
        <f t="shared" si="188"/>
        <v/>
      </c>
      <c r="BZ240" s="49" t="str">
        <f t="shared" si="189"/>
        <v/>
      </c>
      <c r="CA240" s="49" t="str">
        <f t="shared" si="190"/>
        <v/>
      </c>
      <c r="CB240" s="49" t="str">
        <f t="shared" si="191"/>
        <v/>
      </c>
      <c r="CC240" s="49" t="str">
        <f t="shared" si="187"/>
        <v/>
      </c>
      <c r="CD240" s="49" t="str">
        <f t="shared" si="187"/>
        <v/>
      </c>
      <c r="CE240" s="49" t="str">
        <f t="shared" si="187"/>
        <v/>
      </c>
      <c r="CF240" s="49" t="str">
        <f t="shared" si="187"/>
        <v/>
      </c>
      <c r="CG240" s="49" t="str">
        <f t="shared" si="175"/>
        <v/>
      </c>
      <c r="CH240" s="49" t="str">
        <f t="shared" si="150"/>
        <v/>
      </c>
      <c r="CI240" s="49" t="str">
        <f t="shared" si="150"/>
        <v/>
      </c>
      <c r="CJ240" s="49" t="str">
        <f t="shared" si="150"/>
        <v/>
      </c>
      <c r="CK240" s="49" t="str">
        <f t="shared" si="150"/>
        <v/>
      </c>
      <c r="CL240" s="49" t="str">
        <f t="shared" si="161"/>
        <v/>
      </c>
      <c r="CM240" s="3"/>
      <c r="CN240" s="49" t="str">
        <f t="shared" si="194"/>
        <v/>
      </c>
      <c r="CO240" s="49" t="str">
        <f t="shared" si="194"/>
        <v/>
      </c>
      <c r="CP240" s="49" t="str">
        <f t="shared" si="194"/>
        <v/>
      </c>
      <c r="CQ240" s="49" t="str">
        <f t="shared" si="194"/>
        <v/>
      </c>
      <c r="CR240" s="49" t="str">
        <f t="shared" si="194"/>
        <v/>
      </c>
      <c r="CS240" s="49" t="str">
        <f t="shared" si="194"/>
        <v/>
      </c>
      <c r="CT240" s="49" t="str">
        <f t="shared" si="194"/>
        <v/>
      </c>
      <c r="CU240" s="49" t="str">
        <f t="shared" si="194"/>
        <v/>
      </c>
      <c r="CW240" s="49" t="str">
        <f t="shared" si="174"/>
        <v/>
      </c>
      <c r="CX240" s="49" t="str">
        <f t="shared" si="174"/>
        <v/>
      </c>
      <c r="CY240" s="49" t="str">
        <f t="shared" si="174"/>
        <v/>
      </c>
      <c r="CZ240" s="49" t="str">
        <f t="shared" si="174"/>
        <v/>
      </c>
      <c r="DA240" s="49" t="str">
        <f t="shared" si="174"/>
        <v/>
      </c>
      <c r="DB240" s="49" t="str">
        <f t="shared" si="158"/>
        <v/>
      </c>
      <c r="DC240" s="49" t="str">
        <f t="shared" si="158"/>
        <v/>
      </c>
      <c r="DD240" s="49" t="str">
        <f t="shared" si="158"/>
        <v/>
      </c>
      <c r="DE240" s="52" t="str">
        <f t="shared" si="162"/>
        <v/>
      </c>
      <c r="DG240" s="49" t="str">
        <f t="shared" si="195"/>
        <v/>
      </c>
      <c r="DH240" s="49" t="str">
        <f t="shared" si="195"/>
        <v/>
      </c>
      <c r="DI240" s="49" t="str">
        <f t="shared" si="195"/>
        <v/>
      </c>
      <c r="DK240" s="49" t="str">
        <f t="shared" si="163"/>
        <v/>
      </c>
      <c r="DL240" s="49" t="str">
        <f t="shared" si="163"/>
        <v/>
      </c>
      <c r="DM240" s="49" t="str">
        <f t="shared" si="163"/>
        <v/>
      </c>
      <c r="DN240" s="57" t="str">
        <f t="shared" si="164"/>
        <v/>
      </c>
      <c r="DP240" s="49" t="str">
        <f t="shared" si="196"/>
        <v/>
      </c>
      <c r="DQ240" s="49" t="str">
        <f t="shared" si="196"/>
        <v/>
      </c>
      <c r="DR240" s="49" t="str">
        <f t="shared" si="196"/>
        <v/>
      </c>
      <c r="DS240" s="49" t="str">
        <f t="shared" si="196"/>
        <v/>
      </c>
      <c r="DU240" s="49" t="str">
        <f t="shared" si="185"/>
        <v/>
      </c>
      <c r="DV240" s="49" t="str">
        <f t="shared" si="185"/>
        <v/>
      </c>
      <c r="DW240" s="49" t="str">
        <f t="shared" si="185"/>
        <v/>
      </c>
      <c r="DX240" s="49" t="str">
        <f t="shared" si="185"/>
        <v/>
      </c>
      <c r="DY240" s="57" t="str">
        <f t="shared" si="171"/>
        <v/>
      </c>
      <c r="EA240" s="49" t="str">
        <f t="shared" si="197"/>
        <v/>
      </c>
      <c r="EB240" s="49" t="str">
        <f t="shared" si="197"/>
        <v/>
      </c>
      <c r="EC240" s="49" t="str">
        <f t="shared" si="197"/>
        <v/>
      </c>
      <c r="ED240" s="49" t="str">
        <f t="shared" si="197"/>
        <v/>
      </c>
      <c r="EE240" s="49" t="str">
        <f t="shared" si="197"/>
        <v/>
      </c>
      <c r="EG240" s="49" t="str">
        <f t="shared" si="198"/>
        <v/>
      </c>
      <c r="EH240" s="49" t="str">
        <f t="shared" si="198"/>
        <v/>
      </c>
      <c r="EI240" s="49" t="str">
        <f t="shared" si="198"/>
        <v/>
      </c>
      <c r="EJ240" s="49" t="str">
        <f t="shared" si="198"/>
        <v/>
      </c>
      <c r="EK240" s="49" t="str">
        <f t="shared" si="198"/>
        <v/>
      </c>
      <c r="EL240" s="57" t="str">
        <f t="shared" si="173"/>
        <v/>
      </c>
    </row>
    <row r="241" spans="1:142" ht="15" customHeight="1">
      <c r="A241" s="699"/>
      <c r="B241" s="702"/>
      <c r="C241" s="702"/>
      <c r="D241" s="722"/>
      <c r="E241" s="722"/>
      <c r="F241" s="722"/>
      <c r="G241" s="722"/>
      <c r="H241" s="722"/>
      <c r="I241" s="722"/>
      <c r="J241" s="722"/>
      <c r="K241" s="722"/>
      <c r="L241" s="722"/>
      <c r="M241" s="722"/>
      <c r="N241" s="722"/>
      <c r="O241" s="722"/>
      <c r="P241" s="722"/>
      <c r="Q241" s="722"/>
      <c r="R241" s="722"/>
      <c r="S241" s="722"/>
      <c r="T241" s="722"/>
      <c r="U241" s="722"/>
      <c r="V241" s="722"/>
      <c r="W241" s="722"/>
      <c r="X241" s="722"/>
      <c r="Y241" s="722"/>
      <c r="Z241" s="722"/>
      <c r="AA241" s="722"/>
      <c r="AB241" s="722"/>
      <c r="AC241" s="722"/>
      <c r="AD241" s="722"/>
      <c r="AE241" s="722"/>
      <c r="AF241" s="722"/>
      <c r="AG241" s="722"/>
      <c r="AH241" s="722"/>
      <c r="AI241" s="722"/>
      <c r="AJ241" s="722"/>
      <c r="AK241" s="722"/>
      <c r="AL241" s="722"/>
      <c r="AM241" s="722"/>
      <c r="AN241" s="722"/>
      <c r="AO241" s="722"/>
      <c r="AP241" s="215" t="s">
        <v>30</v>
      </c>
      <c r="AQ241" s="290" t="str">
        <f t="shared" si="159"/>
        <v/>
      </c>
      <c r="AR241" s="215" t="str">
        <f t="shared" si="165"/>
        <v/>
      </c>
      <c r="AS241" s="3"/>
      <c r="AT241" s="49" t="str">
        <f t="shared" si="192"/>
        <v/>
      </c>
      <c r="AU241" s="49" t="str">
        <f t="shared" si="192"/>
        <v/>
      </c>
      <c r="AV241" s="49" t="str">
        <f t="shared" si="192"/>
        <v/>
      </c>
      <c r="AW241" s="49" t="str">
        <f t="shared" si="192"/>
        <v/>
      </c>
      <c r="AX241" s="49" t="str">
        <f t="shared" si="192"/>
        <v/>
      </c>
      <c r="AY241" s="49" t="str">
        <f t="shared" si="192"/>
        <v/>
      </c>
      <c r="AZ241" s="49" t="str">
        <f t="shared" si="192"/>
        <v/>
      </c>
      <c r="BA241" s="42"/>
      <c r="BB241" s="49" t="str">
        <f t="shared" si="177"/>
        <v/>
      </c>
      <c r="BC241" s="49" t="str">
        <f t="shared" si="178"/>
        <v/>
      </c>
      <c r="BD241" s="49" t="str">
        <f t="shared" si="179"/>
        <v/>
      </c>
      <c r="BE241" s="49" t="str">
        <f t="shared" si="176"/>
        <v/>
      </c>
      <c r="BF241" s="49" t="str">
        <f t="shared" si="176"/>
        <v/>
      </c>
      <c r="BG241" s="49" t="str">
        <f t="shared" si="176"/>
        <v/>
      </c>
      <c r="BH241" s="49" t="str">
        <f t="shared" si="176"/>
        <v/>
      </c>
      <c r="BI241" s="49" t="str">
        <f t="shared" si="160"/>
        <v/>
      </c>
      <c r="BJ241" s="3"/>
      <c r="BK241" s="49" t="str">
        <f t="shared" si="193"/>
        <v/>
      </c>
      <c r="BL241" s="49" t="str">
        <f t="shared" si="193"/>
        <v/>
      </c>
      <c r="BM241" s="49" t="str">
        <f t="shared" si="193"/>
        <v/>
      </c>
      <c r="BN241" s="49" t="str">
        <f t="shared" si="193"/>
        <v/>
      </c>
      <c r="BO241" s="49" t="str">
        <f t="shared" si="193"/>
        <v/>
      </c>
      <c r="BP241" s="49" t="str">
        <f t="shared" si="193"/>
        <v/>
      </c>
      <c r="BQ241" s="49" t="str">
        <f t="shared" si="193"/>
        <v/>
      </c>
      <c r="BR241" s="49" t="str">
        <f t="shared" si="193"/>
        <v/>
      </c>
      <c r="BS241" s="49" t="str">
        <f t="shared" si="193"/>
        <v/>
      </c>
      <c r="BT241" s="49" t="str">
        <f t="shared" si="193"/>
        <v/>
      </c>
      <c r="BU241" s="49" t="str">
        <f t="shared" si="193"/>
        <v/>
      </c>
      <c r="BV241" s="49" t="str">
        <f t="shared" si="193"/>
        <v/>
      </c>
      <c r="BW241" s="49" t="str">
        <f t="shared" si="193"/>
        <v/>
      </c>
      <c r="BY241" s="49" t="str">
        <f t="shared" si="188"/>
        <v/>
      </c>
      <c r="BZ241" s="49" t="str">
        <f t="shared" si="189"/>
        <v/>
      </c>
      <c r="CA241" s="49" t="str">
        <f t="shared" si="190"/>
        <v/>
      </c>
      <c r="CB241" s="49" t="str">
        <f t="shared" si="191"/>
        <v/>
      </c>
      <c r="CC241" s="49" t="str">
        <f t="shared" si="187"/>
        <v/>
      </c>
      <c r="CD241" s="49" t="str">
        <f t="shared" si="187"/>
        <v/>
      </c>
      <c r="CE241" s="49" t="str">
        <f t="shared" si="187"/>
        <v/>
      </c>
      <c r="CF241" s="49" t="str">
        <f t="shared" si="187"/>
        <v/>
      </c>
      <c r="CG241" s="49" t="str">
        <f t="shared" si="175"/>
        <v/>
      </c>
      <c r="CH241" s="49" t="str">
        <f t="shared" si="150"/>
        <v/>
      </c>
      <c r="CI241" s="49" t="str">
        <f t="shared" si="150"/>
        <v/>
      </c>
      <c r="CJ241" s="49" t="str">
        <f t="shared" si="150"/>
        <v/>
      </c>
      <c r="CK241" s="49" t="str">
        <f t="shared" ref="CK241:CK304" si="199">IF(AND(ISBLANK($B241),ISBLANK($C241)),"",IF(AND(N(BW$67)&gt;0,BW241="ABS"),"ABS",IF(AND(N(BW$67)&gt;0,LEN(BW241)&gt;0),IF(ROUND(BW241/BW$67*100,0)&gt;=$J$8,"Yes","No"),"")))</f>
        <v/>
      </c>
      <c r="CL241" s="49" t="str">
        <f t="shared" si="161"/>
        <v/>
      </c>
      <c r="CM241" s="3"/>
      <c r="CN241" s="49" t="str">
        <f t="shared" si="194"/>
        <v/>
      </c>
      <c r="CO241" s="49" t="str">
        <f t="shared" si="194"/>
        <v/>
      </c>
      <c r="CP241" s="49" t="str">
        <f t="shared" si="194"/>
        <v/>
      </c>
      <c r="CQ241" s="49" t="str">
        <f t="shared" si="194"/>
        <v/>
      </c>
      <c r="CR241" s="49" t="str">
        <f t="shared" si="194"/>
        <v/>
      </c>
      <c r="CS241" s="49" t="str">
        <f t="shared" si="194"/>
        <v/>
      </c>
      <c r="CT241" s="49" t="str">
        <f t="shared" si="194"/>
        <v/>
      </c>
      <c r="CU241" s="49" t="str">
        <f t="shared" si="194"/>
        <v/>
      </c>
      <c r="CW241" s="49" t="str">
        <f t="shared" si="174"/>
        <v/>
      </c>
      <c r="CX241" s="49" t="str">
        <f t="shared" si="174"/>
        <v/>
      </c>
      <c r="CY241" s="49" t="str">
        <f t="shared" si="174"/>
        <v/>
      </c>
      <c r="CZ241" s="49" t="str">
        <f t="shared" si="174"/>
        <v/>
      </c>
      <c r="DA241" s="49" t="str">
        <f t="shared" si="174"/>
        <v/>
      </c>
      <c r="DB241" s="49" t="str">
        <f t="shared" si="158"/>
        <v/>
      </c>
      <c r="DC241" s="49" t="str">
        <f t="shared" si="158"/>
        <v/>
      </c>
      <c r="DD241" s="49" t="str">
        <f t="shared" si="158"/>
        <v/>
      </c>
      <c r="DE241" s="52" t="str">
        <f t="shared" si="162"/>
        <v/>
      </c>
      <c r="DG241" s="49" t="str">
        <f t="shared" si="195"/>
        <v/>
      </c>
      <c r="DH241" s="49" t="str">
        <f t="shared" si="195"/>
        <v/>
      </c>
      <c r="DI241" s="49" t="str">
        <f t="shared" si="195"/>
        <v/>
      </c>
      <c r="DK241" s="49" t="str">
        <f t="shared" si="163"/>
        <v/>
      </c>
      <c r="DL241" s="49" t="str">
        <f t="shared" si="163"/>
        <v/>
      </c>
      <c r="DM241" s="49" t="str">
        <f t="shared" si="163"/>
        <v/>
      </c>
      <c r="DN241" s="57" t="str">
        <f t="shared" si="164"/>
        <v/>
      </c>
      <c r="DP241" s="49" t="str">
        <f t="shared" si="196"/>
        <v/>
      </c>
      <c r="DQ241" s="49" t="str">
        <f t="shared" si="196"/>
        <v/>
      </c>
      <c r="DR241" s="49" t="str">
        <f t="shared" si="196"/>
        <v/>
      </c>
      <c r="DS241" s="49" t="str">
        <f t="shared" si="196"/>
        <v/>
      </c>
      <c r="DU241" s="49" t="str">
        <f t="shared" si="185"/>
        <v/>
      </c>
      <c r="DV241" s="49" t="str">
        <f t="shared" si="185"/>
        <v/>
      </c>
      <c r="DW241" s="49" t="str">
        <f t="shared" si="185"/>
        <v/>
      </c>
      <c r="DX241" s="49" t="str">
        <f t="shared" si="185"/>
        <v/>
      </c>
      <c r="DY241" s="57" t="str">
        <f t="shared" si="171"/>
        <v/>
      </c>
      <c r="EA241" s="49" t="str">
        <f t="shared" si="197"/>
        <v/>
      </c>
      <c r="EB241" s="49" t="str">
        <f t="shared" si="197"/>
        <v/>
      </c>
      <c r="EC241" s="49" t="str">
        <f t="shared" si="197"/>
        <v/>
      </c>
      <c r="ED241" s="49" t="str">
        <f t="shared" si="197"/>
        <v/>
      </c>
      <c r="EE241" s="49" t="str">
        <f t="shared" si="197"/>
        <v/>
      </c>
      <c r="EG241" s="49" t="str">
        <f t="shared" si="198"/>
        <v/>
      </c>
      <c r="EH241" s="49" t="str">
        <f t="shared" si="198"/>
        <v/>
      </c>
      <c r="EI241" s="49" t="str">
        <f t="shared" si="198"/>
        <v/>
      </c>
      <c r="EJ241" s="49" t="str">
        <f t="shared" si="198"/>
        <v/>
      </c>
      <c r="EK241" s="49" t="str">
        <f t="shared" si="198"/>
        <v/>
      </c>
      <c r="EL241" s="57" t="str">
        <f t="shared" si="173"/>
        <v/>
      </c>
    </row>
    <row r="242" spans="1:142" ht="15" customHeight="1">
      <c r="A242" s="699"/>
      <c r="B242" s="702"/>
      <c r="C242" s="702"/>
      <c r="D242" s="722"/>
      <c r="E242" s="722"/>
      <c r="F242" s="722"/>
      <c r="G242" s="722"/>
      <c r="H242" s="722"/>
      <c r="I242" s="722"/>
      <c r="J242" s="722"/>
      <c r="K242" s="722"/>
      <c r="L242" s="722"/>
      <c r="M242" s="722"/>
      <c r="N242" s="722"/>
      <c r="O242" s="722"/>
      <c r="P242" s="722"/>
      <c r="Q242" s="722"/>
      <c r="R242" s="722"/>
      <c r="S242" s="722"/>
      <c r="T242" s="722"/>
      <c r="U242" s="722"/>
      <c r="V242" s="722"/>
      <c r="W242" s="722"/>
      <c r="X242" s="722"/>
      <c r="Y242" s="722"/>
      <c r="Z242" s="722"/>
      <c r="AA242" s="722"/>
      <c r="AB242" s="722"/>
      <c r="AC242" s="722"/>
      <c r="AD242" s="722"/>
      <c r="AE242" s="722"/>
      <c r="AF242" s="722"/>
      <c r="AG242" s="722"/>
      <c r="AH242" s="722"/>
      <c r="AI242" s="722"/>
      <c r="AJ242" s="722"/>
      <c r="AK242" s="722"/>
      <c r="AL242" s="722"/>
      <c r="AM242" s="722"/>
      <c r="AN242" s="722"/>
      <c r="AO242" s="722"/>
      <c r="AP242" s="215" t="s">
        <v>30</v>
      </c>
      <c r="AQ242" s="290" t="str">
        <f t="shared" si="159"/>
        <v/>
      </c>
      <c r="AR242" s="215" t="str">
        <f t="shared" si="165"/>
        <v/>
      </c>
      <c r="AS242" s="3"/>
      <c r="AT242" s="49" t="str">
        <f t="shared" si="192"/>
        <v/>
      </c>
      <c r="AU242" s="49" t="str">
        <f t="shared" si="192"/>
        <v/>
      </c>
      <c r="AV242" s="49" t="str">
        <f t="shared" si="192"/>
        <v/>
      </c>
      <c r="AW242" s="49" t="str">
        <f t="shared" si="192"/>
        <v/>
      </c>
      <c r="AX242" s="49" t="str">
        <f t="shared" si="192"/>
        <v/>
      </c>
      <c r="AY242" s="49" t="str">
        <f t="shared" si="192"/>
        <v/>
      </c>
      <c r="AZ242" s="49" t="str">
        <f t="shared" si="192"/>
        <v/>
      </c>
      <c r="BA242" s="42"/>
      <c r="BB242" s="49" t="str">
        <f t="shared" si="177"/>
        <v/>
      </c>
      <c r="BC242" s="49" t="str">
        <f t="shared" si="178"/>
        <v/>
      </c>
      <c r="BD242" s="49" t="str">
        <f t="shared" si="179"/>
        <v/>
      </c>
      <c r="BE242" s="49" t="str">
        <f t="shared" si="176"/>
        <v/>
      </c>
      <c r="BF242" s="49" t="str">
        <f t="shared" si="176"/>
        <v/>
      </c>
      <c r="BG242" s="49" t="str">
        <f t="shared" si="176"/>
        <v/>
      </c>
      <c r="BH242" s="49" t="str">
        <f t="shared" si="176"/>
        <v/>
      </c>
      <c r="BI242" s="49" t="str">
        <f t="shared" si="160"/>
        <v/>
      </c>
      <c r="BJ242" s="3"/>
      <c r="BK242" s="49" t="str">
        <f t="shared" si="193"/>
        <v/>
      </c>
      <c r="BL242" s="49" t="str">
        <f t="shared" si="193"/>
        <v/>
      </c>
      <c r="BM242" s="49" t="str">
        <f t="shared" si="193"/>
        <v/>
      </c>
      <c r="BN242" s="49" t="str">
        <f t="shared" si="193"/>
        <v/>
      </c>
      <c r="BO242" s="49" t="str">
        <f t="shared" si="193"/>
        <v/>
      </c>
      <c r="BP242" s="49" t="str">
        <f t="shared" si="193"/>
        <v/>
      </c>
      <c r="BQ242" s="49" t="str">
        <f t="shared" si="193"/>
        <v/>
      </c>
      <c r="BR242" s="49" t="str">
        <f t="shared" si="193"/>
        <v/>
      </c>
      <c r="BS242" s="49" t="str">
        <f t="shared" si="193"/>
        <v/>
      </c>
      <c r="BT242" s="49" t="str">
        <f t="shared" si="193"/>
        <v/>
      </c>
      <c r="BU242" s="49" t="str">
        <f t="shared" si="193"/>
        <v/>
      </c>
      <c r="BV242" s="49" t="str">
        <f t="shared" si="193"/>
        <v/>
      </c>
      <c r="BW242" s="49" t="str">
        <f t="shared" si="193"/>
        <v/>
      </c>
      <c r="BY242" s="49" t="str">
        <f t="shared" si="188"/>
        <v/>
      </c>
      <c r="BZ242" s="49" t="str">
        <f t="shared" si="189"/>
        <v/>
      </c>
      <c r="CA242" s="49" t="str">
        <f t="shared" si="190"/>
        <v/>
      </c>
      <c r="CB242" s="49" t="str">
        <f t="shared" si="191"/>
        <v/>
      </c>
      <c r="CC242" s="49" t="str">
        <f t="shared" si="187"/>
        <v/>
      </c>
      <c r="CD242" s="49" t="str">
        <f t="shared" si="187"/>
        <v/>
      </c>
      <c r="CE242" s="49" t="str">
        <f t="shared" si="187"/>
        <v/>
      </c>
      <c r="CF242" s="49" t="str">
        <f t="shared" si="187"/>
        <v/>
      </c>
      <c r="CG242" s="49" t="str">
        <f t="shared" si="175"/>
        <v/>
      </c>
      <c r="CH242" s="49" t="str">
        <f t="shared" si="175"/>
        <v/>
      </c>
      <c r="CI242" s="49" t="str">
        <f t="shared" si="175"/>
        <v/>
      </c>
      <c r="CJ242" s="49" t="str">
        <f t="shared" si="175"/>
        <v/>
      </c>
      <c r="CK242" s="49" t="str">
        <f t="shared" si="199"/>
        <v/>
      </c>
      <c r="CL242" s="49" t="str">
        <f t="shared" si="161"/>
        <v/>
      </c>
      <c r="CM242" s="3"/>
      <c r="CN242" s="49" t="str">
        <f t="shared" si="194"/>
        <v/>
      </c>
      <c r="CO242" s="49" t="str">
        <f t="shared" si="194"/>
        <v/>
      </c>
      <c r="CP242" s="49" t="str">
        <f t="shared" si="194"/>
        <v/>
      </c>
      <c r="CQ242" s="49" t="str">
        <f t="shared" si="194"/>
        <v/>
      </c>
      <c r="CR242" s="49" t="str">
        <f t="shared" si="194"/>
        <v/>
      </c>
      <c r="CS242" s="49" t="str">
        <f t="shared" si="194"/>
        <v/>
      </c>
      <c r="CT242" s="49" t="str">
        <f t="shared" si="194"/>
        <v/>
      </c>
      <c r="CU242" s="49" t="str">
        <f t="shared" si="194"/>
        <v/>
      </c>
      <c r="CW242" s="49" t="str">
        <f t="shared" si="174"/>
        <v/>
      </c>
      <c r="CX242" s="49" t="str">
        <f t="shared" si="174"/>
        <v/>
      </c>
      <c r="CY242" s="49" t="str">
        <f t="shared" si="174"/>
        <v/>
      </c>
      <c r="CZ242" s="49" t="str">
        <f t="shared" si="174"/>
        <v/>
      </c>
      <c r="DA242" s="49" t="str">
        <f t="shared" si="174"/>
        <v/>
      </c>
      <c r="DB242" s="49" t="str">
        <f t="shared" si="158"/>
        <v/>
      </c>
      <c r="DC242" s="49" t="str">
        <f t="shared" si="158"/>
        <v/>
      </c>
      <c r="DD242" s="49" t="str">
        <f t="shared" si="158"/>
        <v/>
      </c>
      <c r="DE242" s="52" t="str">
        <f t="shared" si="162"/>
        <v/>
      </c>
      <c r="DG242" s="49" t="str">
        <f t="shared" si="195"/>
        <v/>
      </c>
      <c r="DH242" s="49" t="str">
        <f t="shared" si="195"/>
        <v/>
      </c>
      <c r="DI242" s="49" t="str">
        <f t="shared" si="195"/>
        <v/>
      </c>
      <c r="DK242" s="49" t="str">
        <f t="shared" si="163"/>
        <v/>
      </c>
      <c r="DL242" s="49" t="str">
        <f t="shared" si="163"/>
        <v/>
      </c>
      <c r="DM242" s="49" t="str">
        <f t="shared" si="163"/>
        <v/>
      </c>
      <c r="DN242" s="57" t="str">
        <f t="shared" si="164"/>
        <v/>
      </c>
      <c r="DP242" s="49" t="str">
        <f t="shared" si="196"/>
        <v/>
      </c>
      <c r="DQ242" s="49" t="str">
        <f t="shared" si="196"/>
        <v/>
      </c>
      <c r="DR242" s="49" t="str">
        <f t="shared" si="196"/>
        <v/>
      </c>
      <c r="DS242" s="49" t="str">
        <f t="shared" si="196"/>
        <v/>
      </c>
      <c r="DU242" s="49" t="str">
        <f t="shared" si="185"/>
        <v/>
      </c>
      <c r="DV242" s="49" t="str">
        <f t="shared" si="185"/>
        <v/>
      </c>
      <c r="DW242" s="49" t="str">
        <f t="shared" si="185"/>
        <v/>
      </c>
      <c r="DX242" s="49" t="str">
        <f t="shared" si="185"/>
        <v/>
      </c>
      <c r="DY242" s="57" t="str">
        <f t="shared" si="171"/>
        <v/>
      </c>
      <c r="EA242" s="49" t="str">
        <f t="shared" si="197"/>
        <v/>
      </c>
      <c r="EB242" s="49" t="str">
        <f t="shared" si="197"/>
        <v/>
      </c>
      <c r="EC242" s="49" t="str">
        <f t="shared" si="197"/>
        <v/>
      </c>
      <c r="ED242" s="49" t="str">
        <f t="shared" si="197"/>
        <v/>
      </c>
      <c r="EE242" s="49" t="str">
        <f t="shared" si="197"/>
        <v/>
      </c>
      <c r="EG242" s="49" t="str">
        <f t="shared" si="198"/>
        <v/>
      </c>
      <c r="EH242" s="49" t="str">
        <f t="shared" si="198"/>
        <v/>
      </c>
      <c r="EI242" s="49" t="str">
        <f t="shared" si="198"/>
        <v/>
      </c>
      <c r="EJ242" s="49" t="str">
        <f t="shared" si="198"/>
        <v/>
      </c>
      <c r="EK242" s="49" t="str">
        <f t="shared" si="198"/>
        <v/>
      </c>
      <c r="EL242" s="57" t="str">
        <f t="shared" si="173"/>
        <v/>
      </c>
    </row>
    <row r="243" spans="1:142" ht="15" customHeight="1">
      <c r="A243" s="699"/>
      <c r="B243" s="702"/>
      <c r="C243" s="702"/>
      <c r="D243" s="722"/>
      <c r="E243" s="722"/>
      <c r="F243" s="722"/>
      <c r="G243" s="722"/>
      <c r="H243" s="722"/>
      <c r="I243" s="722"/>
      <c r="J243" s="722"/>
      <c r="K243" s="722"/>
      <c r="L243" s="722"/>
      <c r="M243" s="722"/>
      <c r="N243" s="722"/>
      <c r="O243" s="722"/>
      <c r="P243" s="722"/>
      <c r="Q243" s="722"/>
      <c r="R243" s="722"/>
      <c r="S243" s="722"/>
      <c r="T243" s="722"/>
      <c r="U243" s="722"/>
      <c r="V243" s="722"/>
      <c r="W243" s="722"/>
      <c r="X243" s="722"/>
      <c r="Y243" s="722"/>
      <c r="Z243" s="722"/>
      <c r="AA243" s="722"/>
      <c r="AB243" s="722"/>
      <c r="AC243" s="722"/>
      <c r="AD243" s="722"/>
      <c r="AE243" s="722"/>
      <c r="AF243" s="722"/>
      <c r="AG243" s="722"/>
      <c r="AH243" s="722"/>
      <c r="AI243" s="722"/>
      <c r="AJ243" s="722"/>
      <c r="AK243" s="722"/>
      <c r="AL243" s="722"/>
      <c r="AM243" s="722"/>
      <c r="AN243" s="722"/>
      <c r="AO243" s="722"/>
      <c r="AP243" s="215" t="s">
        <v>30</v>
      </c>
      <c r="AQ243" s="290" t="str">
        <f t="shared" si="159"/>
        <v/>
      </c>
      <c r="AR243" s="215" t="str">
        <f t="shared" si="165"/>
        <v/>
      </c>
      <c r="AS243" s="3"/>
      <c r="AT243" s="49" t="str">
        <f t="shared" si="192"/>
        <v/>
      </c>
      <c r="AU243" s="49" t="str">
        <f t="shared" si="192"/>
        <v/>
      </c>
      <c r="AV243" s="49" t="str">
        <f t="shared" si="192"/>
        <v/>
      </c>
      <c r="AW243" s="49" t="str">
        <f t="shared" si="192"/>
        <v/>
      </c>
      <c r="AX243" s="49" t="str">
        <f t="shared" si="192"/>
        <v/>
      </c>
      <c r="AY243" s="49" t="str">
        <f t="shared" si="192"/>
        <v/>
      </c>
      <c r="AZ243" s="49" t="str">
        <f t="shared" si="192"/>
        <v/>
      </c>
      <c r="BA243" s="42"/>
      <c r="BB243" s="49" t="str">
        <f t="shared" si="177"/>
        <v/>
      </c>
      <c r="BC243" s="49" t="str">
        <f t="shared" si="178"/>
        <v/>
      </c>
      <c r="BD243" s="49" t="str">
        <f t="shared" si="179"/>
        <v/>
      </c>
      <c r="BE243" s="49" t="str">
        <f t="shared" si="176"/>
        <v/>
      </c>
      <c r="BF243" s="49" t="str">
        <f t="shared" si="176"/>
        <v/>
      </c>
      <c r="BG243" s="49" t="str">
        <f t="shared" si="176"/>
        <v/>
      </c>
      <c r="BH243" s="49" t="str">
        <f t="shared" si="176"/>
        <v/>
      </c>
      <c r="BI243" s="49" t="str">
        <f t="shared" si="160"/>
        <v/>
      </c>
      <c r="BJ243" s="3"/>
      <c r="BK243" s="49" t="str">
        <f t="shared" si="193"/>
        <v/>
      </c>
      <c r="BL243" s="49" t="str">
        <f t="shared" si="193"/>
        <v/>
      </c>
      <c r="BM243" s="49" t="str">
        <f t="shared" si="193"/>
        <v/>
      </c>
      <c r="BN243" s="49" t="str">
        <f t="shared" si="193"/>
        <v/>
      </c>
      <c r="BO243" s="49" t="str">
        <f t="shared" si="193"/>
        <v/>
      </c>
      <c r="BP243" s="49" t="str">
        <f t="shared" si="193"/>
        <v/>
      </c>
      <c r="BQ243" s="49" t="str">
        <f t="shared" si="193"/>
        <v/>
      </c>
      <c r="BR243" s="49" t="str">
        <f t="shared" si="193"/>
        <v/>
      </c>
      <c r="BS243" s="49" t="str">
        <f t="shared" si="193"/>
        <v/>
      </c>
      <c r="BT243" s="49" t="str">
        <f t="shared" si="193"/>
        <v/>
      </c>
      <c r="BU243" s="49" t="str">
        <f t="shared" si="193"/>
        <v/>
      </c>
      <c r="BV243" s="49" t="str">
        <f t="shared" si="193"/>
        <v/>
      </c>
      <c r="BW243" s="49" t="str">
        <f t="shared" si="193"/>
        <v/>
      </c>
      <c r="BY243" s="49" t="str">
        <f t="shared" si="188"/>
        <v/>
      </c>
      <c r="BZ243" s="49" t="str">
        <f t="shared" si="189"/>
        <v/>
      </c>
      <c r="CA243" s="49" t="str">
        <f t="shared" si="190"/>
        <v/>
      </c>
      <c r="CB243" s="49" t="str">
        <f t="shared" si="191"/>
        <v/>
      </c>
      <c r="CC243" s="49" t="str">
        <f t="shared" si="187"/>
        <v/>
      </c>
      <c r="CD243" s="49" t="str">
        <f t="shared" si="187"/>
        <v/>
      </c>
      <c r="CE243" s="49" t="str">
        <f t="shared" si="187"/>
        <v/>
      </c>
      <c r="CF243" s="49" t="str">
        <f t="shared" si="187"/>
        <v/>
      </c>
      <c r="CG243" s="49" t="str">
        <f t="shared" si="175"/>
        <v/>
      </c>
      <c r="CH243" s="49" t="str">
        <f t="shared" si="175"/>
        <v/>
      </c>
      <c r="CI243" s="49" t="str">
        <f t="shared" si="175"/>
        <v/>
      </c>
      <c r="CJ243" s="49" t="str">
        <f t="shared" si="175"/>
        <v/>
      </c>
      <c r="CK243" s="49" t="str">
        <f t="shared" si="199"/>
        <v/>
      </c>
      <c r="CL243" s="49" t="str">
        <f t="shared" si="161"/>
        <v/>
      </c>
      <c r="CM243" s="3"/>
      <c r="CN243" s="49" t="str">
        <f t="shared" si="194"/>
        <v/>
      </c>
      <c r="CO243" s="49" t="str">
        <f t="shared" si="194"/>
        <v/>
      </c>
      <c r="CP243" s="49" t="str">
        <f t="shared" si="194"/>
        <v/>
      </c>
      <c r="CQ243" s="49" t="str">
        <f t="shared" si="194"/>
        <v/>
      </c>
      <c r="CR243" s="49" t="str">
        <f t="shared" si="194"/>
        <v/>
      </c>
      <c r="CS243" s="49" t="str">
        <f t="shared" si="194"/>
        <v/>
      </c>
      <c r="CT243" s="49" t="str">
        <f t="shared" si="194"/>
        <v/>
      </c>
      <c r="CU243" s="49" t="str">
        <f t="shared" si="194"/>
        <v/>
      </c>
      <c r="CW243" s="49" t="str">
        <f t="shared" si="174"/>
        <v/>
      </c>
      <c r="CX243" s="49" t="str">
        <f t="shared" si="174"/>
        <v/>
      </c>
      <c r="CY243" s="49" t="str">
        <f t="shared" si="174"/>
        <v/>
      </c>
      <c r="CZ243" s="49" t="str">
        <f t="shared" si="174"/>
        <v/>
      </c>
      <c r="DA243" s="49" t="str">
        <f t="shared" si="174"/>
        <v/>
      </c>
      <c r="DB243" s="49" t="str">
        <f t="shared" si="158"/>
        <v/>
      </c>
      <c r="DC243" s="49" t="str">
        <f t="shared" si="158"/>
        <v/>
      </c>
      <c r="DD243" s="49" t="str">
        <f t="shared" si="158"/>
        <v/>
      </c>
      <c r="DE243" s="52" t="str">
        <f t="shared" si="162"/>
        <v/>
      </c>
      <c r="DG243" s="49" t="str">
        <f t="shared" si="195"/>
        <v/>
      </c>
      <c r="DH243" s="49" t="str">
        <f t="shared" si="195"/>
        <v/>
      </c>
      <c r="DI243" s="49" t="str">
        <f t="shared" si="195"/>
        <v/>
      </c>
      <c r="DK243" s="49" t="str">
        <f t="shared" si="163"/>
        <v/>
      </c>
      <c r="DL243" s="49" t="str">
        <f t="shared" si="163"/>
        <v/>
      </c>
      <c r="DM243" s="49" t="str">
        <f t="shared" si="163"/>
        <v/>
      </c>
      <c r="DN243" s="57" t="str">
        <f t="shared" si="164"/>
        <v/>
      </c>
      <c r="DP243" s="49" t="str">
        <f t="shared" si="196"/>
        <v/>
      </c>
      <c r="DQ243" s="49" t="str">
        <f t="shared" si="196"/>
        <v/>
      </c>
      <c r="DR243" s="49" t="str">
        <f t="shared" si="196"/>
        <v/>
      </c>
      <c r="DS243" s="49" t="str">
        <f t="shared" si="196"/>
        <v/>
      </c>
      <c r="DU243" s="49" t="str">
        <f t="shared" si="185"/>
        <v/>
      </c>
      <c r="DV243" s="49" t="str">
        <f t="shared" si="185"/>
        <v/>
      </c>
      <c r="DW243" s="49" t="str">
        <f t="shared" si="185"/>
        <v/>
      </c>
      <c r="DX243" s="49" t="str">
        <f t="shared" si="185"/>
        <v/>
      </c>
      <c r="DY243" s="57" t="str">
        <f t="shared" si="171"/>
        <v/>
      </c>
      <c r="EA243" s="49" t="str">
        <f t="shared" si="197"/>
        <v/>
      </c>
      <c r="EB243" s="49" t="str">
        <f t="shared" si="197"/>
        <v/>
      </c>
      <c r="EC243" s="49" t="str">
        <f t="shared" si="197"/>
        <v/>
      </c>
      <c r="ED243" s="49" t="str">
        <f t="shared" si="197"/>
        <v/>
      </c>
      <c r="EE243" s="49" t="str">
        <f t="shared" si="197"/>
        <v/>
      </c>
      <c r="EG243" s="49" t="str">
        <f t="shared" si="198"/>
        <v/>
      </c>
      <c r="EH243" s="49" t="str">
        <f t="shared" si="198"/>
        <v/>
      </c>
      <c r="EI243" s="49" t="str">
        <f t="shared" si="198"/>
        <v/>
      </c>
      <c r="EJ243" s="49" t="str">
        <f t="shared" si="198"/>
        <v/>
      </c>
      <c r="EK243" s="49" t="str">
        <f t="shared" si="198"/>
        <v/>
      </c>
      <c r="EL243" s="57" t="str">
        <f t="shared" si="173"/>
        <v/>
      </c>
    </row>
    <row r="244" spans="1:142" ht="15" customHeight="1">
      <c r="A244" s="699"/>
      <c r="B244" s="702"/>
      <c r="C244" s="702"/>
      <c r="D244" s="722"/>
      <c r="E244" s="722"/>
      <c r="F244" s="722"/>
      <c r="G244" s="722"/>
      <c r="H244" s="722"/>
      <c r="I244" s="722"/>
      <c r="J244" s="722"/>
      <c r="K244" s="722"/>
      <c r="L244" s="722"/>
      <c r="M244" s="722"/>
      <c r="N244" s="722"/>
      <c r="O244" s="722"/>
      <c r="P244" s="722"/>
      <c r="Q244" s="722"/>
      <c r="R244" s="722"/>
      <c r="S244" s="722"/>
      <c r="T244" s="722"/>
      <c r="U244" s="722"/>
      <c r="V244" s="722"/>
      <c r="W244" s="722"/>
      <c r="X244" s="722"/>
      <c r="Y244" s="722"/>
      <c r="Z244" s="722"/>
      <c r="AA244" s="722"/>
      <c r="AB244" s="722"/>
      <c r="AC244" s="722"/>
      <c r="AD244" s="722"/>
      <c r="AE244" s="722"/>
      <c r="AF244" s="722"/>
      <c r="AG244" s="722"/>
      <c r="AH244" s="722"/>
      <c r="AI244" s="722"/>
      <c r="AJ244" s="722"/>
      <c r="AK244" s="722"/>
      <c r="AL244" s="722"/>
      <c r="AM244" s="722"/>
      <c r="AN244" s="722"/>
      <c r="AO244" s="722"/>
      <c r="AP244" s="215" t="s">
        <v>30</v>
      </c>
      <c r="AQ244" s="290" t="str">
        <f t="shared" si="159"/>
        <v/>
      </c>
      <c r="AR244" s="215" t="str">
        <f t="shared" si="165"/>
        <v/>
      </c>
      <c r="AS244" s="3"/>
      <c r="AT244" s="49" t="str">
        <f t="shared" si="192"/>
        <v/>
      </c>
      <c r="AU244" s="49" t="str">
        <f t="shared" si="192"/>
        <v/>
      </c>
      <c r="AV244" s="49" t="str">
        <f t="shared" si="192"/>
        <v/>
      </c>
      <c r="AW244" s="49" t="str">
        <f t="shared" si="192"/>
        <v/>
      </c>
      <c r="AX244" s="49" t="str">
        <f t="shared" si="192"/>
        <v/>
      </c>
      <c r="AY244" s="49" t="str">
        <f t="shared" si="192"/>
        <v/>
      </c>
      <c r="AZ244" s="49" t="str">
        <f t="shared" si="192"/>
        <v/>
      </c>
      <c r="BA244" s="42"/>
      <c r="BB244" s="49" t="str">
        <f t="shared" si="177"/>
        <v/>
      </c>
      <c r="BC244" s="49" t="str">
        <f t="shared" si="178"/>
        <v/>
      </c>
      <c r="BD244" s="49" t="str">
        <f t="shared" si="179"/>
        <v/>
      </c>
      <c r="BE244" s="49" t="str">
        <f t="shared" si="176"/>
        <v/>
      </c>
      <c r="BF244" s="49" t="str">
        <f t="shared" si="176"/>
        <v/>
      </c>
      <c r="BG244" s="49" t="str">
        <f t="shared" si="176"/>
        <v/>
      </c>
      <c r="BH244" s="49" t="str">
        <f t="shared" si="176"/>
        <v/>
      </c>
      <c r="BI244" s="49" t="str">
        <f t="shared" si="160"/>
        <v/>
      </c>
      <c r="BJ244" s="3"/>
      <c r="BK244" s="49" t="str">
        <f t="shared" si="193"/>
        <v/>
      </c>
      <c r="BL244" s="49" t="str">
        <f t="shared" si="193"/>
        <v/>
      </c>
      <c r="BM244" s="49" t="str">
        <f t="shared" si="193"/>
        <v/>
      </c>
      <c r="BN244" s="49" t="str">
        <f t="shared" si="193"/>
        <v/>
      </c>
      <c r="BO244" s="49" t="str">
        <f t="shared" si="193"/>
        <v/>
      </c>
      <c r="BP244" s="49" t="str">
        <f t="shared" si="193"/>
        <v/>
      </c>
      <c r="BQ244" s="49" t="str">
        <f t="shared" si="193"/>
        <v/>
      </c>
      <c r="BR244" s="49" t="str">
        <f t="shared" si="193"/>
        <v/>
      </c>
      <c r="BS244" s="49" t="str">
        <f t="shared" si="193"/>
        <v/>
      </c>
      <c r="BT244" s="49" t="str">
        <f t="shared" si="193"/>
        <v/>
      </c>
      <c r="BU244" s="49" t="str">
        <f t="shared" si="193"/>
        <v/>
      </c>
      <c r="BV244" s="49" t="str">
        <f t="shared" si="193"/>
        <v/>
      </c>
      <c r="BW244" s="49" t="str">
        <f t="shared" si="193"/>
        <v/>
      </c>
      <c r="BY244" s="49" t="str">
        <f t="shared" si="188"/>
        <v/>
      </c>
      <c r="BZ244" s="49" t="str">
        <f t="shared" si="189"/>
        <v/>
      </c>
      <c r="CA244" s="49" t="str">
        <f t="shared" si="190"/>
        <v/>
      </c>
      <c r="CB244" s="49" t="str">
        <f t="shared" si="191"/>
        <v/>
      </c>
      <c r="CC244" s="49" t="str">
        <f t="shared" si="187"/>
        <v/>
      </c>
      <c r="CD244" s="49" t="str">
        <f t="shared" si="187"/>
        <v/>
      </c>
      <c r="CE244" s="49" t="str">
        <f t="shared" si="187"/>
        <v/>
      </c>
      <c r="CF244" s="49" t="str">
        <f t="shared" si="187"/>
        <v/>
      </c>
      <c r="CG244" s="49" t="str">
        <f t="shared" si="175"/>
        <v/>
      </c>
      <c r="CH244" s="49" t="str">
        <f t="shared" si="175"/>
        <v/>
      </c>
      <c r="CI244" s="49" t="str">
        <f t="shared" si="175"/>
        <v/>
      </c>
      <c r="CJ244" s="49" t="str">
        <f t="shared" si="175"/>
        <v/>
      </c>
      <c r="CK244" s="49" t="str">
        <f t="shared" si="199"/>
        <v/>
      </c>
      <c r="CL244" s="49" t="str">
        <f t="shared" si="161"/>
        <v/>
      </c>
      <c r="CM244" s="3"/>
      <c r="CN244" s="49" t="str">
        <f t="shared" si="194"/>
        <v/>
      </c>
      <c r="CO244" s="49" t="str">
        <f t="shared" si="194"/>
        <v/>
      </c>
      <c r="CP244" s="49" t="str">
        <f t="shared" si="194"/>
        <v/>
      </c>
      <c r="CQ244" s="49" t="str">
        <f t="shared" si="194"/>
        <v/>
      </c>
      <c r="CR244" s="49" t="str">
        <f t="shared" si="194"/>
        <v/>
      </c>
      <c r="CS244" s="49" t="str">
        <f t="shared" si="194"/>
        <v/>
      </c>
      <c r="CT244" s="49" t="str">
        <f t="shared" si="194"/>
        <v/>
      </c>
      <c r="CU244" s="49" t="str">
        <f t="shared" si="194"/>
        <v/>
      </c>
      <c r="CW244" s="49" t="str">
        <f t="shared" si="174"/>
        <v/>
      </c>
      <c r="CX244" s="49" t="str">
        <f t="shared" si="174"/>
        <v/>
      </c>
      <c r="CY244" s="49" t="str">
        <f t="shared" si="174"/>
        <v/>
      </c>
      <c r="CZ244" s="49" t="str">
        <f t="shared" si="174"/>
        <v/>
      </c>
      <c r="DA244" s="49" t="str">
        <f t="shared" si="174"/>
        <v/>
      </c>
      <c r="DB244" s="49" t="str">
        <f t="shared" si="158"/>
        <v/>
      </c>
      <c r="DC244" s="49" t="str">
        <f t="shared" si="158"/>
        <v/>
      </c>
      <c r="DD244" s="49" t="str">
        <f t="shared" si="158"/>
        <v/>
      </c>
      <c r="DE244" s="52" t="str">
        <f t="shared" si="162"/>
        <v/>
      </c>
      <c r="DG244" s="49" t="str">
        <f t="shared" si="195"/>
        <v/>
      </c>
      <c r="DH244" s="49" t="str">
        <f t="shared" si="195"/>
        <v/>
      </c>
      <c r="DI244" s="49" t="str">
        <f t="shared" si="195"/>
        <v/>
      </c>
      <c r="DK244" s="49" t="str">
        <f t="shared" si="163"/>
        <v/>
      </c>
      <c r="DL244" s="49" t="str">
        <f t="shared" si="163"/>
        <v/>
      </c>
      <c r="DM244" s="49" t="str">
        <f t="shared" si="163"/>
        <v/>
      </c>
      <c r="DN244" s="57" t="str">
        <f t="shared" si="164"/>
        <v/>
      </c>
      <c r="DP244" s="49" t="str">
        <f t="shared" si="196"/>
        <v/>
      </c>
      <c r="DQ244" s="49" t="str">
        <f t="shared" si="196"/>
        <v/>
      </c>
      <c r="DR244" s="49" t="str">
        <f t="shared" si="196"/>
        <v/>
      </c>
      <c r="DS244" s="49" t="str">
        <f t="shared" si="196"/>
        <v/>
      </c>
      <c r="DU244" s="49" t="str">
        <f t="shared" si="185"/>
        <v/>
      </c>
      <c r="DV244" s="49" t="str">
        <f t="shared" si="185"/>
        <v/>
      </c>
      <c r="DW244" s="49" t="str">
        <f t="shared" si="185"/>
        <v/>
      </c>
      <c r="DX244" s="49" t="str">
        <f t="shared" si="185"/>
        <v/>
      </c>
      <c r="DY244" s="57" t="str">
        <f t="shared" si="171"/>
        <v/>
      </c>
      <c r="EA244" s="49" t="str">
        <f t="shared" si="197"/>
        <v/>
      </c>
      <c r="EB244" s="49" t="str">
        <f t="shared" si="197"/>
        <v/>
      </c>
      <c r="EC244" s="49" t="str">
        <f t="shared" si="197"/>
        <v/>
      </c>
      <c r="ED244" s="49" t="str">
        <f t="shared" si="197"/>
        <v/>
      </c>
      <c r="EE244" s="49" t="str">
        <f t="shared" si="197"/>
        <v/>
      </c>
      <c r="EG244" s="49" t="str">
        <f t="shared" si="198"/>
        <v/>
      </c>
      <c r="EH244" s="49" t="str">
        <f t="shared" si="198"/>
        <v/>
      </c>
      <c r="EI244" s="49" t="str">
        <f t="shared" si="198"/>
        <v/>
      </c>
      <c r="EJ244" s="49" t="str">
        <f t="shared" si="198"/>
        <v/>
      </c>
      <c r="EK244" s="49" t="str">
        <f t="shared" si="198"/>
        <v/>
      </c>
      <c r="EL244" s="57" t="str">
        <f t="shared" si="173"/>
        <v/>
      </c>
    </row>
    <row r="245" spans="1:142" ht="15" customHeight="1">
      <c r="A245" s="699"/>
      <c r="B245" s="702"/>
      <c r="C245" s="702"/>
      <c r="D245" s="722"/>
      <c r="E245" s="722"/>
      <c r="F245" s="722"/>
      <c r="G245" s="722"/>
      <c r="H245" s="722"/>
      <c r="I245" s="722"/>
      <c r="J245" s="722"/>
      <c r="K245" s="722"/>
      <c r="L245" s="722"/>
      <c r="M245" s="722"/>
      <c r="N245" s="722"/>
      <c r="O245" s="722"/>
      <c r="P245" s="722"/>
      <c r="Q245" s="722"/>
      <c r="R245" s="722"/>
      <c r="S245" s="722"/>
      <c r="T245" s="722"/>
      <c r="U245" s="722"/>
      <c r="V245" s="722"/>
      <c r="W245" s="722"/>
      <c r="X245" s="722"/>
      <c r="Y245" s="722"/>
      <c r="Z245" s="722"/>
      <c r="AA245" s="722"/>
      <c r="AB245" s="722"/>
      <c r="AC245" s="722"/>
      <c r="AD245" s="722"/>
      <c r="AE245" s="722"/>
      <c r="AF245" s="722"/>
      <c r="AG245" s="722"/>
      <c r="AH245" s="722"/>
      <c r="AI245" s="722"/>
      <c r="AJ245" s="722"/>
      <c r="AK245" s="722"/>
      <c r="AL245" s="722"/>
      <c r="AM245" s="722"/>
      <c r="AN245" s="722"/>
      <c r="AO245" s="722"/>
      <c r="AP245" s="215" t="s">
        <v>30</v>
      </c>
      <c r="AQ245" s="290" t="str">
        <f t="shared" si="159"/>
        <v/>
      </c>
      <c r="AR245" s="215" t="str">
        <f t="shared" si="165"/>
        <v/>
      </c>
      <c r="AS245" s="3"/>
      <c r="AT245" s="49" t="str">
        <f t="shared" si="192"/>
        <v/>
      </c>
      <c r="AU245" s="49" t="str">
        <f t="shared" si="192"/>
        <v/>
      </c>
      <c r="AV245" s="49" t="str">
        <f t="shared" si="192"/>
        <v/>
      </c>
      <c r="AW245" s="49" t="str">
        <f t="shared" si="192"/>
        <v/>
      </c>
      <c r="AX245" s="49" t="str">
        <f t="shared" si="192"/>
        <v/>
      </c>
      <c r="AY245" s="49" t="str">
        <f t="shared" si="192"/>
        <v/>
      </c>
      <c r="AZ245" s="49" t="str">
        <f t="shared" si="192"/>
        <v/>
      </c>
      <c r="BA245" s="42"/>
      <c r="BB245" s="49" t="str">
        <f t="shared" ref="BB245:BB276" si="200">IF(AND(ISBLANK($B245),ISBLANK($C245)),"",IF(AND(N(AT$67)&gt;0,AT245="ABS"),"ABS",IF(AND(N(AT$67)&gt;0,LEN(AT245)&gt;0),IF(ROUND(AT245/AT$67*100,0)&gt;=$J$8,"Yes","No"),"")))</f>
        <v/>
      </c>
      <c r="BC245" s="49" t="str">
        <f t="shared" ref="BC245:BC276" si="201">IF(AND(ISBLANK($B245),ISBLANK($C245)),"",IF(AND(N(AU$67)&gt;0,AU245="ABS"),"ABS",IF(AND(N(AU$67)&gt;0,LEN(AU245)&gt;0),IF(ROUND(AU245/AU$67*100,0)&gt;=$J$8,"Yes","No"),"")))</f>
        <v/>
      </c>
      <c r="BD245" s="49" t="str">
        <f t="shared" ref="BD245:BD276" si="202">IF(AND(ISBLANK($B245),ISBLANK($C245)),"",IF(AND(N(AV$67)&gt;0,AV245="ABS"),"ABS",IF(AND(N(AV$67)&gt;0,LEN(AV245)&gt;0),IF(ROUND(AV245/AV$67*100,0)&gt;=$J$8,"Yes","No"),"")))</f>
        <v/>
      </c>
      <c r="BE245" s="49" t="str">
        <f t="shared" si="176"/>
        <v/>
      </c>
      <c r="BF245" s="49" t="str">
        <f t="shared" si="176"/>
        <v/>
      </c>
      <c r="BG245" s="49" t="str">
        <f t="shared" si="176"/>
        <v/>
      </c>
      <c r="BH245" s="49" t="str">
        <f t="shared" si="176"/>
        <v/>
      </c>
      <c r="BI245" s="49" t="str">
        <f t="shared" si="160"/>
        <v/>
      </c>
      <c r="BJ245" s="3"/>
      <c r="BK245" s="49" t="str">
        <f t="shared" si="193"/>
        <v/>
      </c>
      <c r="BL245" s="49" t="str">
        <f t="shared" si="193"/>
        <v/>
      </c>
      <c r="BM245" s="49" t="str">
        <f t="shared" si="193"/>
        <v/>
      </c>
      <c r="BN245" s="49" t="str">
        <f t="shared" si="193"/>
        <v/>
      </c>
      <c r="BO245" s="49" t="str">
        <f t="shared" si="193"/>
        <v/>
      </c>
      <c r="BP245" s="49" t="str">
        <f t="shared" si="193"/>
        <v/>
      </c>
      <c r="BQ245" s="49" t="str">
        <f t="shared" si="193"/>
        <v/>
      </c>
      <c r="BR245" s="49" t="str">
        <f t="shared" si="193"/>
        <v/>
      </c>
      <c r="BS245" s="49" t="str">
        <f t="shared" si="193"/>
        <v/>
      </c>
      <c r="BT245" s="49" t="str">
        <f t="shared" si="193"/>
        <v/>
      </c>
      <c r="BU245" s="49" t="str">
        <f t="shared" si="193"/>
        <v/>
      </c>
      <c r="BV245" s="49" t="str">
        <f t="shared" si="193"/>
        <v/>
      </c>
      <c r="BW245" s="49" t="str">
        <f t="shared" si="193"/>
        <v/>
      </c>
      <c r="BY245" s="49" t="str">
        <f t="shared" si="188"/>
        <v/>
      </c>
      <c r="BZ245" s="49" t="str">
        <f t="shared" si="189"/>
        <v/>
      </c>
      <c r="CA245" s="49" t="str">
        <f t="shared" si="190"/>
        <v/>
      </c>
      <c r="CB245" s="49" t="str">
        <f t="shared" si="191"/>
        <v/>
      </c>
      <c r="CC245" s="49" t="str">
        <f t="shared" si="187"/>
        <v/>
      </c>
      <c r="CD245" s="49" t="str">
        <f t="shared" si="187"/>
        <v/>
      </c>
      <c r="CE245" s="49" t="str">
        <f t="shared" si="187"/>
        <v/>
      </c>
      <c r="CF245" s="49" t="str">
        <f t="shared" si="187"/>
        <v/>
      </c>
      <c r="CG245" s="49" t="str">
        <f t="shared" si="175"/>
        <v/>
      </c>
      <c r="CH245" s="49" t="str">
        <f t="shared" si="175"/>
        <v/>
      </c>
      <c r="CI245" s="49" t="str">
        <f t="shared" si="175"/>
        <v/>
      </c>
      <c r="CJ245" s="49" t="str">
        <f t="shared" si="175"/>
        <v/>
      </c>
      <c r="CK245" s="49" t="str">
        <f t="shared" si="199"/>
        <v/>
      </c>
      <c r="CL245" s="49" t="str">
        <f t="shared" si="161"/>
        <v/>
      </c>
      <c r="CM245" s="3"/>
      <c r="CN245" s="49" t="str">
        <f t="shared" si="194"/>
        <v/>
      </c>
      <c r="CO245" s="49" t="str">
        <f t="shared" si="194"/>
        <v/>
      </c>
      <c r="CP245" s="49" t="str">
        <f t="shared" si="194"/>
        <v/>
      </c>
      <c r="CQ245" s="49" t="str">
        <f t="shared" si="194"/>
        <v/>
      </c>
      <c r="CR245" s="49" t="str">
        <f t="shared" si="194"/>
        <v/>
      </c>
      <c r="CS245" s="49" t="str">
        <f t="shared" si="194"/>
        <v/>
      </c>
      <c r="CT245" s="49" t="str">
        <f t="shared" si="194"/>
        <v/>
      </c>
      <c r="CU245" s="49" t="str">
        <f t="shared" si="194"/>
        <v/>
      </c>
      <c r="CW245" s="49" t="str">
        <f t="shared" si="174"/>
        <v/>
      </c>
      <c r="CX245" s="49" t="str">
        <f t="shared" si="174"/>
        <v/>
      </c>
      <c r="CY245" s="49" t="str">
        <f t="shared" si="174"/>
        <v/>
      </c>
      <c r="CZ245" s="49" t="str">
        <f t="shared" si="174"/>
        <v/>
      </c>
      <c r="DA245" s="49" t="str">
        <f t="shared" si="174"/>
        <v/>
      </c>
      <c r="DB245" s="49" t="str">
        <f t="shared" si="158"/>
        <v/>
      </c>
      <c r="DC245" s="49" t="str">
        <f t="shared" si="158"/>
        <v/>
      </c>
      <c r="DD245" s="49" t="str">
        <f t="shared" si="158"/>
        <v/>
      </c>
      <c r="DE245" s="52" t="str">
        <f t="shared" si="162"/>
        <v/>
      </c>
      <c r="DG245" s="49" t="str">
        <f t="shared" si="195"/>
        <v/>
      </c>
      <c r="DH245" s="49" t="str">
        <f t="shared" si="195"/>
        <v/>
      </c>
      <c r="DI245" s="49" t="str">
        <f t="shared" si="195"/>
        <v/>
      </c>
      <c r="DK245" s="49" t="str">
        <f t="shared" si="163"/>
        <v/>
      </c>
      <c r="DL245" s="49" t="str">
        <f t="shared" si="163"/>
        <v/>
      </c>
      <c r="DM245" s="49" t="str">
        <f t="shared" si="163"/>
        <v/>
      </c>
      <c r="DN245" s="57" t="str">
        <f t="shared" si="164"/>
        <v/>
      </c>
      <c r="DP245" s="49" t="str">
        <f t="shared" si="196"/>
        <v/>
      </c>
      <c r="DQ245" s="49" t="str">
        <f t="shared" si="196"/>
        <v/>
      </c>
      <c r="DR245" s="49" t="str">
        <f t="shared" si="196"/>
        <v/>
      </c>
      <c r="DS245" s="49" t="str">
        <f t="shared" si="196"/>
        <v/>
      </c>
      <c r="DU245" s="49" t="str">
        <f t="shared" si="185"/>
        <v/>
      </c>
      <c r="DV245" s="49" t="str">
        <f t="shared" si="185"/>
        <v/>
      </c>
      <c r="DW245" s="49" t="str">
        <f t="shared" si="185"/>
        <v/>
      </c>
      <c r="DX245" s="49" t="str">
        <f t="shared" si="185"/>
        <v/>
      </c>
      <c r="DY245" s="57" t="str">
        <f t="shared" si="171"/>
        <v/>
      </c>
      <c r="EA245" s="49" t="str">
        <f t="shared" si="197"/>
        <v/>
      </c>
      <c r="EB245" s="49" t="str">
        <f t="shared" si="197"/>
        <v/>
      </c>
      <c r="EC245" s="49" t="str">
        <f t="shared" si="197"/>
        <v/>
      </c>
      <c r="ED245" s="49" t="str">
        <f t="shared" si="197"/>
        <v/>
      </c>
      <c r="EE245" s="49" t="str">
        <f t="shared" si="197"/>
        <v/>
      </c>
      <c r="EG245" s="49" t="str">
        <f t="shared" si="198"/>
        <v/>
      </c>
      <c r="EH245" s="49" t="str">
        <f t="shared" si="198"/>
        <v/>
      </c>
      <c r="EI245" s="49" t="str">
        <f t="shared" si="198"/>
        <v/>
      </c>
      <c r="EJ245" s="49" t="str">
        <f t="shared" si="198"/>
        <v/>
      </c>
      <c r="EK245" s="49" t="str">
        <f t="shared" si="198"/>
        <v/>
      </c>
      <c r="EL245" s="57" t="str">
        <f t="shared" si="173"/>
        <v/>
      </c>
    </row>
    <row r="246" spans="1:142" ht="15" customHeight="1">
      <c r="A246" s="699"/>
      <c r="B246" s="702"/>
      <c r="C246" s="702"/>
      <c r="D246" s="722"/>
      <c r="E246" s="722"/>
      <c r="F246" s="722"/>
      <c r="G246" s="722"/>
      <c r="H246" s="722"/>
      <c r="I246" s="722"/>
      <c r="J246" s="722"/>
      <c r="K246" s="722"/>
      <c r="L246" s="722"/>
      <c r="M246" s="722"/>
      <c r="N246" s="722"/>
      <c r="O246" s="722"/>
      <c r="P246" s="722"/>
      <c r="Q246" s="722"/>
      <c r="R246" s="722"/>
      <c r="S246" s="722"/>
      <c r="T246" s="722"/>
      <c r="U246" s="722"/>
      <c r="V246" s="722"/>
      <c r="W246" s="722"/>
      <c r="X246" s="722"/>
      <c r="Y246" s="722"/>
      <c r="Z246" s="722"/>
      <c r="AA246" s="722"/>
      <c r="AB246" s="722"/>
      <c r="AC246" s="722"/>
      <c r="AD246" s="722"/>
      <c r="AE246" s="722"/>
      <c r="AF246" s="722"/>
      <c r="AG246" s="722"/>
      <c r="AH246" s="722"/>
      <c r="AI246" s="722"/>
      <c r="AJ246" s="722"/>
      <c r="AK246" s="722"/>
      <c r="AL246" s="722"/>
      <c r="AM246" s="722"/>
      <c r="AN246" s="722"/>
      <c r="AO246" s="722"/>
      <c r="AP246" s="215" t="s">
        <v>30</v>
      </c>
      <c r="AQ246" s="290" t="str">
        <f t="shared" si="159"/>
        <v/>
      </c>
      <c r="AR246" s="215" t="str">
        <f t="shared" si="165"/>
        <v/>
      </c>
      <c r="AS246" s="3"/>
      <c r="AT246" s="49" t="str">
        <f t="shared" ref="AT246:AZ261" si="203">IF(OR(ISBLANK($B246),N(AT$67)=0,N($AP$66)=0),"",IF(OR(COUNTIFS($D246:$AO246,"ABS",$D510:$AO510,AT$68)=AS$332,COUNTIFS($D246:$AO246,"ABS",$D510:$AO510,AT$68)=AS$332,COUNTIFS($D246:$AO246,"ABS",$D510:$AO510,AT$68)=AS$332,COUNTIFS($D246:$AO246,"ABS",$D510:$AO510,AT$68)=AS$332),"ABS",ROUND(MMULT($D510:$AO510,AS$333:AS$370),2)))</f>
        <v/>
      </c>
      <c r="AU246" s="49" t="str">
        <f t="shared" si="203"/>
        <v/>
      </c>
      <c r="AV246" s="49" t="str">
        <f t="shared" si="203"/>
        <v/>
      </c>
      <c r="AW246" s="49" t="str">
        <f t="shared" si="203"/>
        <v/>
      </c>
      <c r="AX246" s="49" t="str">
        <f t="shared" si="203"/>
        <v/>
      </c>
      <c r="AY246" s="49" t="str">
        <f t="shared" si="203"/>
        <v/>
      </c>
      <c r="AZ246" s="49" t="str">
        <f t="shared" si="203"/>
        <v/>
      </c>
      <c r="BA246" s="42"/>
      <c r="BB246" s="49" t="str">
        <f t="shared" si="200"/>
        <v/>
      </c>
      <c r="BC246" s="49" t="str">
        <f t="shared" si="201"/>
        <v/>
      </c>
      <c r="BD246" s="49" t="str">
        <f t="shared" si="202"/>
        <v/>
      </c>
      <c r="BE246" s="49" t="str">
        <f t="shared" si="176"/>
        <v/>
      </c>
      <c r="BF246" s="49" t="str">
        <f t="shared" si="176"/>
        <v/>
      </c>
      <c r="BG246" s="49" t="str">
        <f t="shared" si="176"/>
        <v/>
      </c>
      <c r="BH246" s="49" t="str">
        <f t="shared" si="176"/>
        <v/>
      </c>
      <c r="BI246" s="49" t="str">
        <f t="shared" si="160"/>
        <v/>
      </c>
      <c r="BJ246" s="3"/>
      <c r="BK246" s="49" t="str">
        <f t="shared" ref="BK246:BW261" si="204">IF(OR(ISBLANK($B246),N(BK$67)=0,N($AP$66)=0),"",IF(OR(COUNTIFS($D246:$AO246,"ABS",$D510:$AO510,BK$68)=AZ$332,COUNTIFS($D246:$AO246,"ABS",$D510:$AO510,BK$68)=AZ$332,COUNTIFS($D246:$AO246,"ABS",$D510:$AO510,BK$68)=AZ$332,COUNTIFS($D246:$AO246,"ABS",$D510:$AO510,BK$68)=AZ$332),"ABS",ROUND(MMULT($D510:$AO510,AZ$333:AZ$370),2)))</f>
        <v/>
      </c>
      <c r="BL246" s="49" t="str">
        <f t="shared" si="204"/>
        <v/>
      </c>
      <c r="BM246" s="49" t="str">
        <f t="shared" si="204"/>
        <v/>
      </c>
      <c r="BN246" s="49" t="str">
        <f t="shared" si="204"/>
        <v/>
      </c>
      <c r="BO246" s="49" t="str">
        <f t="shared" si="204"/>
        <v/>
      </c>
      <c r="BP246" s="49" t="str">
        <f t="shared" si="204"/>
        <v/>
      </c>
      <c r="BQ246" s="49" t="str">
        <f t="shared" si="204"/>
        <v/>
      </c>
      <c r="BR246" s="49" t="str">
        <f t="shared" si="204"/>
        <v/>
      </c>
      <c r="BS246" s="49" t="str">
        <f t="shared" si="204"/>
        <v/>
      </c>
      <c r="BT246" s="49" t="str">
        <f t="shared" si="204"/>
        <v/>
      </c>
      <c r="BU246" s="49" t="str">
        <f t="shared" si="204"/>
        <v/>
      </c>
      <c r="BV246" s="49" t="str">
        <f t="shared" si="204"/>
        <v/>
      </c>
      <c r="BW246" s="49" t="str">
        <f t="shared" si="204"/>
        <v/>
      </c>
      <c r="BY246" s="49" t="str">
        <f t="shared" si="188"/>
        <v/>
      </c>
      <c r="BZ246" s="49" t="str">
        <f t="shared" si="189"/>
        <v/>
      </c>
      <c r="CA246" s="49" t="str">
        <f t="shared" si="190"/>
        <v/>
      </c>
      <c r="CB246" s="49" t="str">
        <f t="shared" si="191"/>
        <v/>
      </c>
      <c r="CC246" s="49" t="str">
        <f t="shared" si="187"/>
        <v/>
      </c>
      <c r="CD246" s="49" t="str">
        <f t="shared" si="187"/>
        <v/>
      </c>
      <c r="CE246" s="49" t="str">
        <f t="shared" si="187"/>
        <v/>
      </c>
      <c r="CF246" s="49" t="str">
        <f t="shared" si="187"/>
        <v/>
      </c>
      <c r="CG246" s="49" t="str">
        <f t="shared" si="175"/>
        <v/>
      </c>
      <c r="CH246" s="49" t="str">
        <f t="shared" si="175"/>
        <v/>
      </c>
      <c r="CI246" s="49" t="str">
        <f t="shared" si="175"/>
        <v/>
      </c>
      <c r="CJ246" s="49" t="str">
        <f t="shared" si="175"/>
        <v/>
      </c>
      <c r="CK246" s="49" t="str">
        <f t="shared" si="199"/>
        <v/>
      </c>
      <c r="CL246" s="49" t="str">
        <f t="shared" si="161"/>
        <v/>
      </c>
      <c r="CM246" s="3"/>
      <c r="CN246" s="49" t="str">
        <f t="shared" ref="CN246:CU261" si="205">IF(OR(ISBLANK($B246),N(CN$67)=0,N($AP$66)=0),"",IF(OR(COUNTIFS($D246:$AO246,"ABS",$D510:$AO510,CN$68)=BL$332,COUNTIFS($D246:$AO246,"ABS",$D510:$AO510,CN$68)=BL$332,COUNTIFS($D246:$AO246,"ABS",$D510:$AO510,CN$68)=BL$332,COUNTIFS($D246:$AO246,"ABS",$D510:$AO510,CN$68)=BL$332),"ABS",ROUND(MMULT($D510:$AO510,BL$333:BL$370),2)))</f>
        <v/>
      </c>
      <c r="CO246" s="49" t="str">
        <f t="shared" si="205"/>
        <v/>
      </c>
      <c r="CP246" s="49" t="str">
        <f t="shared" si="205"/>
        <v/>
      </c>
      <c r="CQ246" s="49" t="str">
        <f t="shared" si="205"/>
        <v/>
      </c>
      <c r="CR246" s="49" t="str">
        <f t="shared" si="205"/>
        <v/>
      </c>
      <c r="CS246" s="49" t="str">
        <f t="shared" si="205"/>
        <v/>
      </c>
      <c r="CT246" s="49" t="str">
        <f t="shared" si="205"/>
        <v/>
      </c>
      <c r="CU246" s="49" t="str">
        <f t="shared" si="205"/>
        <v/>
      </c>
      <c r="CW246" s="49" t="str">
        <f t="shared" si="174"/>
        <v/>
      </c>
      <c r="CX246" s="49" t="str">
        <f t="shared" si="174"/>
        <v/>
      </c>
      <c r="CY246" s="49" t="str">
        <f t="shared" si="174"/>
        <v/>
      </c>
      <c r="CZ246" s="49" t="str">
        <f t="shared" si="174"/>
        <v/>
      </c>
      <c r="DA246" s="49" t="str">
        <f t="shared" si="174"/>
        <v/>
      </c>
      <c r="DB246" s="49" t="str">
        <f t="shared" si="158"/>
        <v/>
      </c>
      <c r="DC246" s="49" t="str">
        <f t="shared" si="158"/>
        <v/>
      </c>
      <c r="DD246" s="49" t="str">
        <f t="shared" si="158"/>
        <v/>
      </c>
      <c r="DE246" s="52" t="str">
        <f t="shared" si="162"/>
        <v/>
      </c>
      <c r="DG246" s="49" t="str">
        <f t="shared" ref="DG246:DI261" si="206">IF(OR(ISBLANK($B246),N(DG$67)=0,N($AP$66)=0),"",IF(OR(COUNTIFS($D246:$AO246,"ABS",$D510:$AO510,DG$68)=BT$332,COUNTIFS($D246:$AO246,"ABS",$D510:$AO510,DG$68)=BT$332,COUNTIFS($D246:$AO246,"ABS",$D510:$AO510,DG$68)=BT$332,COUNTIFS($D246:$AO246,"ABS",$D510:$AO510,DG$68)=BT$332),"ABS",ROUND(MMULT($D510:$AO510,BT$333:BT$370),2)))</f>
        <v/>
      </c>
      <c r="DH246" s="49" t="str">
        <f t="shared" si="206"/>
        <v/>
      </c>
      <c r="DI246" s="49" t="str">
        <f t="shared" si="206"/>
        <v/>
      </c>
      <c r="DK246" s="49" t="str">
        <f t="shared" si="163"/>
        <v/>
      </c>
      <c r="DL246" s="49" t="str">
        <f t="shared" si="163"/>
        <v/>
      </c>
      <c r="DM246" s="49" t="str">
        <f t="shared" si="163"/>
        <v/>
      </c>
      <c r="DN246" s="57" t="str">
        <f t="shared" si="164"/>
        <v/>
      </c>
      <c r="DP246" s="49" t="str">
        <f t="shared" ref="DP246:DS261" si="207">IF(OR(ISBLANK($B246),N(DP$67)=0,N($AP$66)=0),"",IF(OR(COUNTIFS($D246:$AO246,"ABS",$D510:$AO510,DP$68)=BW$332,COUNTIFS($D246:$AO246,"ABS",$D510:$AO510,DP$68)=BW$332,COUNTIFS($D246:$AO246,"ABS",$D510:$AO510,DP$68)=BW$332,COUNTIFS($D246:$AO246,"ABS",$D510:$AO510,DP$68)=BW$332),"ABS",ROUND(MMULT($D510:$AO510,BW$333:BW$370),2)))</f>
        <v/>
      </c>
      <c r="DQ246" s="49" t="str">
        <f t="shared" si="207"/>
        <v/>
      </c>
      <c r="DR246" s="49" t="str">
        <f t="shared" si="207"/>
        <v/>
      </c>
      <c r="DS246" s="49" t="str">
        <f t="shared" si="207"/>
        <v/>
      </c>
      <c r="DU246" s="49" t="str">
        <f t="shared" si="185"/>
        <v/>
      </c>
      <c r="DV246" s="49" t="str">
        <f t="shared" si="185"/>
        <v/>
      </c>
      <c r="DW246" s="49" t="str">
        <f t="shared" si="185"/>
        <v/>
      </c>
      <c r="DX246" s="49" t="str">
        <f t="shared" si="185"/>
        <v/>
      </c>
      <c r="DY246" s="57" t="str">
        <f t="shared" si="171"/>
        <v/>
      </c>
      <c r="EA246" s="49" t="str">
        <f t="shared" ref="EA246:EE261" si="208">IF(OR(ISBLANK($B246),N(EA$67)=0,N($AP$66)=0),"",IF(OR(COUNTIFS($D246:$AO246,"ABS",$D510:$AO510,EA$68)=CA$332,COUNTIFS($D246:$AO246,"ABS",$D510:$AO510,EA$68)=CA$332,COUNTIFS($D246:$AO246,"ABS",$D510:$AO510,EA$68)=CA$332,COUNTIFS($D246:$AO246,"ABS",$D510:$AO510,EA$68)=CA$332),"ABS",ROUND(MMULT($D510:$AO510,CA$333:CA$370),2)))</f>
        <v/>
      </c>
      <c r="EB246" s="49" t="str">
        <f t="shared" si="208"/>
        <v/>
      </c>
      <c r="EC246" s="49" t="str">
        <f t="shared" si="208"/>
        <v/>
      </c>
      <c r="ED246" s="49" t="str">
        <f t="shared" si="208"/>
        <v/>
      </c>
      <c r="EE246" s="49" t="str">
        <f t="shared" si="208"/>
        <v/>
      </c>
      <c r="EG246" s="49" t="str">
        <f t="shared" si="198"/>
        <v/>
      </c>
      <c r="EH246" s="49" t="str">
        <f t="shared" si="198"/>
        <v/>
      </c>
      <c r="EI246" s="49" t="str">
        <f t="shared" si="198"/>
        <v/>
      </c>
      <c r="EJ246" s="49" t="str">
        <f t="shared" si="198"/>
        <v/>
      </c>
      <c r="EK246" s="49" t="str">
        <f t="shared" si="198"/>
        <v/>
      </c>
      <c r="EL246" s="57" t="str">
        <f t="shared" si="173"/>
        <v/>
      </c>
    </row>
    <row r="247" spans="1:142" ht="15" customHeight="1">
      <c r="A247" s="699"/>
      <c r="B247" s="702"/>
      <c r="C247" s="702"/>
      <c r="D247" s="722"/>
      <c r="E247" s="722"/>
      <c r="F247" s="722"/>
      <c r="G247" s="722"/>
      <c r="H247" s="722"/>
      <c r="I247" s="722"/>
      <c r="J247" s="722"/>
      <c r="K247" s="722"/>
      <c r="L247" s="722"/>
      <c r="M247" s="722"/>
      <c r="N247" s="722"/>
      <c r="O247" s="722"/>
      <c r="P247" s="722"/>
      <c r="Q247" s="722"/>
      <c r="R247" s="722"/>
      <c r="S247" s="722"/>
      <c r="T247" s="722"/>
      <c r="U247" s="722"/>
      <c r="V247" s="722"/>
      <c r="W247" s="722"/>
      <c r="X247" s="722"/>
      <c r="Y247" s="722"/>
      <c r="Z247" s="722"/>
      <c r="AA247" s="722"/>
      <c r="AB247" s="722"/>
      <c r="AC247" s="722"/>
      <c r="AD247" s="722"/>
      <c r="AE247" s="722"/>
      <c r="AF247" s="722"/>
      <c r="AG247" s="722"/>
      <c r="AH247" s="722"/>
      <c r="AI247" s="722"/>
      <c r="AJ247" s="722"/>
      <c r="AK247" s="722"/>
      <c r="AL247" s="722"/>
      <c r="AM247" s="722"/>
      <c r="AN247" s="722"/>
      <c r="AO247" s="722"/>
      <c r="AP247" s="215" t="s">
        <v>30</v>
      </c>
      <c r="AQ247" s="290" t="str">
        <f t="shared" si="159"/>
        <v/>
      </c>
      <c r="AR247" s="215" t="str">
        <f t="shared" si="165"/>
        <v/>
      </c>
      <c r="AS247" s="3"/>
      <c r="AT247" s="49" t="str">
        <f t="shared" si="203"/>
        <v/>
      </c>
      <c r="AU247" s="49" t="str">
        <f t="shared" si="203"/>
        <v/>
      </c>
      <c r="AV247" s="49" t="str">
        <f t="shared" si="203"/>
        <v/>
      </c>
      <c r="AW247" s="49" t="str">
        <f t="shared" si="203"/>
        <v/>
      </c>
      <c r="AX247" s="49" t="str">
        <f t="shared" si="203"/>
        <v/>
      </c>
      <c r="AY247" s="49" t="str">
        <f t="shared" si="203"/>
        <v/>
      </c>
      <c r="AZ247" s="49" t="str">
        <f t="shared" si="203"/>
        <v/>
      </c>
      <c r="BA247" s="42"/>
      <c r="BB247" s="49" t="str">
        <f t="shared" si="200"/>
        <v/>
      </c>
      <c r="BC247" s="49" t="str">
        <f t="shared" si="201"/>
        <v/>
      </c>
      <c r="BD247" s="49" t="str">
        <f t="shared" si="202"/>
        <v/>
      </c>
      <c r="BE247" s="49" t="str">
        <f t="shared" si="176"/>
        <v/>
      </c>
      <c r="BF247" s="49" t="str">
        <f t="shared" si="176"/>
        <v/>
      </c>
      <c r="BG247" s="49" t="str">
        <f t="shared" si="176"/>
        <v/>
      </c>
      <c r="BH247" s="49" t="str">
        <f t="shared" si="176"/>
        <v/>
      </c>
      <c r="BI247" s="49" t="str">
        <f t="shared" si="160"/>
        <v/>
      </c>
      <c r="BJ247" s="3"/>
      <c r="BK247" s="49" t="str">
        <f t="shared" si="204"/>
        <v/>
      </c>
      <c r="BL247" s="49" t="str">
        <f t="shared" si="204"/>
        <v/>
      </c>
      <c r="BM247" s="49" t="str">
        <f t="shared" si="204"/>
        <v/>
      </c>
      <c r="BN247" s="49" t="str">
        <f t="shared" si="204"/>
        <v/>
      </c>
      <c r="BO247" s="49" t="str">
        <f t="shared" si="204"/>
        <v/>
      </c>
      <c r="BP247" s="49" t="str">
        <f t="shared" si="204"/>
        <v/>
      </c>
      <c r="BQ247" s="49" t="str">
        <f t="shared" si="204"/>
        <v/>
      </c>
      <c r="BR247" s="49" t="str">
        <f t="shared" si="204"/>
        <v/>
      </c>
      <c r="BS247" s="49" t="str">
        <f t="shared" si="204"/>
        <v/>
      </c>
      <c r="BT247" s="49" t="str">
        <f t="shared" si="204"/>
        <v/>
      </c>
      <c r="BU247" s="49" t="str">
        <f t="shared" si="204"/>
        <v/>
      </c>
      <c r="BV247" s="49" t="str">
        <f t="shared" si="204"/>
        <v/>
      </c>
      <c r="BW247" s="49" t="str">
        <f t="shared" si="204"/>
        <v/>
      </c>
      <c r="BY247" s="49" t="str">
        <f t="shared" si="188"/>
        <v/>
      </c>
      <c r="BZ247" s="49" t="str">
        <f t="shared" si="189"/>
        <v/>
      </c>
      <c r="CA247" s="49" t="str">
        <f t="shared" si="190"/>
        <v/>
      </c>
      <c r="CB247" s="49" t="str">
        <f t="shared" si="191"/>
        <v/>
      </c>
      <c r="CC247" s="49" t="str">
        <f t="shared" si="187"/>
        <v/>
      </c>
      <c r="CD247" s="49" t="str">
        <f t="shared" si="187"/>
        <v/>
      </c>
      <c r="CE247" s="49" t="str">
        <f t="shared" si="187"/>
        <v/>
      </c>
      <c r="CF247" s="49" t="str">
        <f t="shared" si="187"/>
        <v/>
      </c>
      <c r="CG247" s="49" t="str">
        <f t="shared" si="175"/>
        <v/>
      </c>
      <c r="CH247" s="49" t="str">
        <f t="shared" si="175"/>
        <v/>
      </c>
      <c r="CI247" s="49" t="str">
        <f t="shared" si="175"/>
        <v/>
      </c>
      <c r="CJ247" s="49" t="str">
        <f t="shared" si="175"/>
        <v/>
      </c>
      <c r="CK247" s="49" t="str">
        <f t="shared" si="199"/>
        <v/>
      </c>
      <c r="CL247" s="49" t="str">
        <f t="shared" si="161"/>
        <v/>
      </c>
      <c r="CM247" s="3"/>
      <c r="CN247" s="49" t="str">
        <f t="shared" si="205"/>
        <v/>
      </c>
      <c r="CO247" s="49" t="str">
        <f t="shared" si="205"/>
        <v/>
      </c>
      <c r="CP247" s="49" t="str">
        <f t="shared" si="205"/>
        <v/>
      </c>
      <c r="CQ247" s="49" t="str">
        <f t="shared" si="205"/>
        <v/>
      </c>
      <c r="CR247" s="49" t="str">
        <f t="shared" si="205"/>
        <v/>
      </c>
      <c r="CS247" s="49" t="str">
        <f t="shared" si="205"/>
        <v/>
      </c>
      <c r="CT247" s="49" t="str">
        <f t="shared" si="205"/>
        <v/>
      </c>
      <c r="CU247" s="49" t="str">
        <f t="shared" si="205"/>
        <v/>
      </c>
      <c r="CW247" s="49" t="str">
        <f t="shared" si="174"/>
        <v/>
      </c>
      <c r="CX247" s="49" t="str">
        <f t="shared" si="174"/>
        <v/>
      </c>
      <c r="CY247" s="49" t="str">
        <f t="shared" si="174"/>
        <v/>
      </c>
      <c r="CZ247" s="49" t="str">
        <f t="shared" si="174"/>
        <v/>
      </c>
      <c r="DA247" s="49" t="str">
        <f t="shared" si="174"/>
        <v/>
      </c>
      <c r="DB247" s="49" t="str">
        <f t="shared" si="158"/>
        <v/>
      </c>
      <c r="DC247" s="49" t="str">
        <f t="shared" si="158"/>
        <v/>
      </c>
      <c r="DD247" s="49" t="str">
        <f t="shared" si="158"/>
        <v/>
      </c>
      <c r="DE247" s="52" t="str">
        <f t="shared" si="162"/>
        <v/>
      </c>
      <c r="DG247" s="49" t="str">
        <f t="shared" si="206"/>
        <v/>
      </c>
      <c r="DH247" s="49" t="str">
        <f t="shared" si="206"/>
        <v/>
      </c>
      <c r="DI247" s="49" t="str">
        <f t="shared" si="206"/>
        <v/>
      </c>
      <c r="DK247" s="49" t="str">
        <f t="shared" si="163"/>
        <v/>
      </c>
      <c r="DL247" s="49" t="str">
        <f t="shared" si="163"/>
        <v/>
      </c>
      <c r="DM247" s="49" t="str">
        <f t="shared" si="163"/>
        <v/>
      </c>
      <c r="DN247" s="57" t="str">
        <f t="shared" si="164"/>
        <v/>
      </c>
      <c r="DP247" s="49" t="str">
        <f t="shared" si="207"/>
        <v/>
      </c>
      <c r="DQ247" s="49" t="str">
        <f t="shared" si="207"/>
        <v/>
      </c>
      <c r="DR247" s="49" t="str">
        <f t="shared" si="207"/>
        <v/>
      </c>
      <c r="DS247" s="49" t="str">
        <f t="shared" si="207"/>
        <v/>
      </c>
      <c r="DU247" s="49" t="str">
        <f t="shared" si="185"/>
        <v/>
      </c>
      <c r="DV247" s="49" t="str">
        <f t="shared" si="185"/>
        <v/>
      </c>
      <c r="DW247" s="49" t="str">
        <f t="shared" si="185"/>
        <v/>
      </c>
      <c r="DX247" s="49" t="str">
        <f t="shared" si="185"/>
        <v/>
      </c>
      <c r="DY247" s="57" t="str">
        <f t="shared" si="171"/>
        <v/>
      </c>
      <c r="EA247" s="49" t="str">
        <f t="shared" si="208"/>
        <v/>
      </c>
      <c r="EB247" s="49" t="str">
        <f t="shared" si="208"/>
        <v/>
      </c>
      <c r="EC247" s="49" t="str">
        <f t="shared" si="208"/>
        <v/>
      </c>
      <c r="ED247" s="49" t="str">
        <f t="shared" si="208"/>
        <v/>
      </c>
      <c r="EE247" s="49" t="str">
        <f t="shared" si="208"/>
        <v/>
      </c>
      <c r="EG247" s="49" t="str">
        <f t="shared" si="198"/>
        <v/>
      </c>
      <c r="EH247" s="49" t="str">
        <f t="shared" si="198"/>
        <v/>
      </c>
      <c r="EI247" s="49" t="str">
        <f t="shared" si="198"/>
        <v/>
      </c>
      <c r="EJ247" s="49" t="str">
        <f t="shared" si="198"/>
        <v/>
      </c>
      <c r="EK247" s="49" t="str">
        <f t="shared" si="198"/>
        <v/>
      </c>
      <c r="EL247" s="57" t="str">
        <f t="shared" si="173"/>
        <v/>
      </c>
    </row>
    <row r="248" spans="1:142" ht="15" customHeight="1">
      <c r="A248" s="699"/>
      <c r="B248" s="702"/>
      <c r="C248" s="702"/>
      <c r="D248" s="722"/>
      <c r="E248" s="722"/>
      <c r="F248" s="722"/>
      <c r="G248" s="722"/>
      <c r="H248" s="722"/>
      <c r="I248" s="722"/>
      <c r="J248" s="722"/>
      <c r="K248" s="722"/>
      <c r="L248" s="722"/>
      <c r="M248" s="722"/>
      <c r="N248" s="722"/>
      <c r="O248" s="722"/>
      <c r="P248" s="722"/>
      <c r="Q248" s="722"/>
      <c r="R248" s="722"/>
      <c r="S248" s="722"/>
      <c r="T248" s="722"/>
      <c r="U248" s="722"/>
      <c r="V248" s="722"/>
      <c r="W248" s="722"/>
      <c r="X248" s="722"/>
      <c r="Y248" s="722"/>
      <c r="Z248" s="722"/>
      <c r="AA248" s="722"/>
      <c r="AB248" s="722"/>
      <c r="AC248" s="722"/>
      <c r="AD248" s="722"/>
      <c r="AE248" s="722"/>
      <c r="AF248" s="722"/>
      <c r="AG248" s="722"/>
      <c r="AH248" s="722"/>
      <c r="AI248" s="722"/>
      <c r="AJ248" s="722"/>
      <c r="AK248" s="722"/>
      <c r="AL248" s="722"/>
      <c r="AM248" s="722"/>
      <c r="AN248" s="722"/>
      <c r="AO248" s="722"/>
      <c r="AP248" s="215" t="s">
        <v>30</v>
      </c>
      <c r="AQ248" s="290" t="str">
        <f t="shared" si="159"/>
        <v/>
      </c>
      <c r="AR248" s="215" t="str">
        <f t="shared" si="165"/>
        <v/>
      </c>
      <c r="AS248" s="3"/>
      <c r="AT248" s="49" t="str">
        <f t="shared" si="203"/>
        <v/>
      </c>
      <c r="AU248" s="49" t="str">
        <f t="shared" si="203"/>
        <v/>
      </c>
      <c r="AV248" s="49" t="str">
        <f t="shared" si="203"/>
        <v/>
      </c>
      <c r="AW248" s="49" t="str">
        <f t="shared" si="203"/>
        <v/>
      </c>
      <c r="AX248" s="49" t="str">
        <f t="shared" si="203"/>
        <v/>
      </c>
      <c r="AY248" s="49" t="str">
        <f t="shared" si="203"/>
        <v/>
      </c>
      <c r="AZ248" s="49" t="str">
        <f t="shared" si="203"/>
        <v/>
      </c>
      <c r="BA248" s="42"/>
      <c r="BB248" s="49" t="str">
        <f t="shared" si="200"/>
        <v/>
      </c>
      <c r="BC248" s="49" t="str">
        <f t="shared" si="201"/>
        <v/>
      </c>
      <c r="BD248" s="49" t="str">
        <f t="shared" si="202"/>
        <v/>
      </c>
      <c r="BE248" s="49" t="str">
        <f t="shared" si="176"/>
        <v/>
      </c>
      <c r="BF248" s="49" t="str">
        <f t="shared" si="176"/>
        <v/>
      </c>
      <c r="BG248" s="49" t="str">
        <f t="shared" si="176"/>
        <v/>
      </c>
      <c r="BH248" s="49" t="str">
        <f t="shared" si="176"/>
        <v/>
      </c>
      <c r="BI248" s="49" t="str">
        <f t="shared" si="160"/>
        <v/>
      </c>
      <c r="BJ248" s="3"/>
      <c r="BK248" s="49" t="str">
        <f t="shared" si="204"/>
        <v/>
      </c>
      <c r="BL248" s="49" t="str">
        <f t="shared" si="204"/>
        <v/>
      </c>
      <c r="BM248" s="49" t="str">
        <f t="shared" si="204"/>
        <v/>
      </c>
      <c r="BN248" s="49" t="str">
        <f t="shared" si="204"/>
        <v/>
      </c>
      <c r="BO248" s="49" t="str">
        <f t="shared" si="204"/>
        <v/>
      </c>
      <c r="BP248" s="49" t="str">
        <f t="shared" si="204"/>
        <v/>
      </c>
      <c r="BQ248" s="49" t="str">
        <f t="shared" si="204"/>
        <v/>
      </c>
      <c r="BR248" s="49" t="str">
        <f t="shared" si="204"/>
        <v/>
      </c>
      <c r="BS248" s="49" t="str">
        <f t="shared" si="204"/>
        <v/>
      </c>
      <c r="BT248" s="49" t="str">
        <f t="shared" si="204"/>
        <v/>
      </c>
      <c r="BU248" s="49" t="str">
        <f t="shared" si="204"/>
        <v/>
      </c>
      <c r="BV248" s="49" t="str">
        <f t="shared" si="204"/>
        <v/>
      </c>
      <c r="BW248" s="49" t="str">
        <f t="shared" si="204"/>
        <v/>
      </c>
      <c r="BY248" s="49" t="str">
        <f t="shared" si="188"/>
        <v/>
      </c>
      <c r="BZ248" s="49" t="str">
        <f t="shared" si="189"/>
        <v/>
      </c>
      <c r="CA248" s="49" t="str">
        <f t="shared" si="190"/>
        <v/>
      </c>
      <c r="CB248" s="49" t="str">
        <f t="shared" si="191"/>
        <v/>
      </c>
      <c r="CC248" s="49" t="str">
        <f t="shared" si="187"/>
        <v/>
      </c>
      <c r="CD248" s="49" t="str">
        <f t="shared" si="187"/>
        <v/>
      </c>
      <c r="CE248" s="49" t="str">
        <f t="shared" si="187"/>
        <v/>
      </c>
      <c r="CF248" s="49" t="str">
        <f t="shared" si="187"/>
        <v/>
      </c>
      <c r="CG248" s="49" t="str">
        <f t="shared" si="175"/>
        <v/>
      </c>
      <c r="CH248" s="49" t="str">
        <f t="shared" si="175"/>
        <v/>
      </c>
      <c r="CI248" s="49" t="str">
        <f t="shared" si="175"/>
        <v/>
      </c>
      <c r="CJ248" s="49" t="str">
        <f t="shared" si="175"/>
        <v/>
      </c>
      <c r="CK248" s="49" t="str">
        <f t="shared" si="199"/>
        <v/>
      </c>
      <c r="CL248" s="49" t="str">
        <f t="shared" si="161"/>
        <v/>
      </c>
      <c r="CM248" s="3"/>
      <c r="CN248" s="49" t="str">
        <f t="shared" si="205"/>
        <v/>
      </c>
      <c r="CO248" s="49" t="str">
        <f t="shared" si="205"/>
        <v/>
      </c>
      <c r="CP248" s="49" t="str">
        <f t="shared" si="205"/>
        <v/>
      </c>
      <c r="CQ248" s="49" t="str">
        <f t="shared" si="205"/>
        <v/>
      </c>
      <c r="CR248" s="49" t="str">
        <f t="shared" si="205"/>
        <v/>
      </c>
      <c r="CS248" s="49" t="str">
        <f t="shared" si="205"/>
        <v/>
      </c>
      <c r="CT248" s="49" t="str">
        <f t="shared" si="205"/>
        <v/>
      </c>
      <c r="CU248" s="49" t="str">
        <f t="shared" si="205"/>
        <v/>
      </c>
      <c r="CW248" s="49" t="str">
        <f t="shared" si="174"/>
        <v/>
      </c>
      <c r="CX248" s="49" t="str">
        <f t="shared" si="174"/>
        <v/>
      </c>
      <c r="CY248" s="49" t="str">
        <f t="shared" si="174"/>
        <v/>
      </c>
      <c r="CZ248" s="49" t="str">
        <f t="shared" si="174"/>
        <v/>
      </c>
      <c r="DA248" s="49" t="str">
        <f t="shared" si="174"/>
        <v/>
      </c>
      <c r="DB248" s="49" t="str">
        <f t="shared" si="158"/>
        <v/>
      </c>
      <c r="DC248" s="49" t="str">
        <f t="shared" si="158"/>
        <v/>
      </c>
      <c r="DD248" s="49" t="str">
        <f t="shared" si="158"/>
        <v/>
      </c>
      <c r="DE248" s="52" t="str">
        <f t="shared" si="162"/>
        <v/>
      </c>
      <c r="DG248" s="49" t="str">
        <f t="shared" si="206"/>
        <v/>
      </c>
      <c r="DH248" s="49" t="str">
        <f t="shared" si="206"/>
        <v/>
      </c>
      <c r="DI248" s="49" t="str">
        <f t="shared" si="206"/>
        <v/>
      </c>
      <c r="DK248" s="49" t="str">
        <f t="shared" si="163"/>
        <v/>
      </c>
      <c r="DL248" s="49" t="str">
        <f t="shared" si="163"/>
        <v/>
      </c>
      <c r="DM248" s="49" t="str">
        <f t="shared" si="163"/>
        <v/>
      </c>
      <c r="DN248" s="57" t="str">
        <f t="shared" si="164"/>
        <v/>
      </c>
      <c r="DP248" s="49" t="str">
        <f t="shared" si="207"/>
        <v/>
      </c>
      <c r="DQ248" s="49" t="str">
        <f t="shared" si="207"/>
        <v/>
      </c>
      <c r="DR248" s="49" t="str">
        <f t="shared" si="207"/>
        <v/>
      </c>
      <c r="DS248" s="49" t="str">
        <f t="shared" si="207"/>
        <v/>
      </c>
      <c r="DU248" s="49" t="str">
        <f t="shared" si="185"/>
        <v/>
      </c>
      <c r="DV248" s="49" t="str">
        <f t="shared" si="185"/>
        <v/>
      </c>
      <c r="DW248" s="49" t="str">
        <f t="shared" si="185"/>
        <v/>
      </c>
      <c r="DX248" s="49" t="str">
        <f t="shared" si="185"/>
        <v/>
      </c>
      <c r="DY248" s="57" t="str">
        <f t="shared" si="171"/>
        <v/>
      </c>
      <c r="EA248" s="49" t="str">
        <f t="shared" si="208"/>
        <v/>
      </c>
      <c r="EB248" s="49" t="str">
        <f t="shared" si="208"/>
        <v/>
      </c>
      <c r="EC248" s="49" t="str">
        <f t="shared" si="208"/>
        <v/>
      </c>
      <c r="ED248" s="49" t="str">
        <f t="shared" si="208"/>
        <v/>
      </c>
      <c r="EE248" s="49" t="str">
        <f t="shared" si="208"/>
        <v/>
      </c>
      <c r="EG248" s="49" t="str">
        <f t="shared" si="198"/>
        <v/>
      </c>
      <c r="EH248" s="49" t="str">
        <f t="shared" si="198"/>
        <v/>
      </c>
      <c r="EI248" s="49" t="str">
        <f t="shared" si="198"/>
        <v/>
      </c>
      <c r="EJ248" s="49" t="str">
        <f t="shared" si="198"/>
        <v/>
      </c>
      <c r="EK248" s="49" t="str">
        <f t="shared" si="198"/>
        <v/>
      </c>
      <c r="EL248" s="57" t="str">
        <f t="shared" si="173"/>
        <v/>
      </c>
    </row>
    <row r="249" spans="1:142" ht="15" customHeight="1">
      <c r="A249" s="699"/>
      <c r="B249" s="702"/>
      <c r="C249" s="702"/>
      <c r="D249" s="722"/>
      <c r="E249" s="722"/>
      <c r="F249" s="722"/>
      <c r="G249" s="722"/>
      <c r="H249" s="722"/>
      <c r="I249" s="722"/>
      <c r="J249" s="722"/>
      <c r="K249" s="722"/>
      <c r="L249" s="722"/>
      <c r="M249" s="722"/>
      <c r="N249" s="722"/>
      <c r="O249" s="722"/>
      <c r="P249" s="722"/>
      <c r="Q249" s="722"/>
      <c r="R249" s="722"/>
      <c r="S249" s="722"/>
      <c r="T249" s="722"/>
      <c r="U249" s="722"/>
      <c r="V249" s="722"/>
      <c r="W249" s="722"/>
      <c r="X249" s="722"/>
      <c r="Y249" s="722"/>
      <c r="Z249" s="722"/>
      <c r="AA249" s="722"/>
      <c r="AB249" s="722"/>
      <c r="AC249" s="722"/>
      <c r="AD249" s="722"/>
      <c r="AE249" s="722"/>
      <c r="AF249" s="722"/>
      <c r="AG249" s="722"/>
      <c r="AH249" s="722"/>
      <c r="AI249" s="722"/>
      <c r="AJ249" s="722"/>
      <c r="AK249" s="722"/>
      <c r="AL249" s="722"/>
      <c r="AM249" s="722"/>
      <c r="AN249" s="722"/>
      <c r="AO249" s="722"/>
      <c r="AP249" s="215" t="s">
        <v>30</v>
      </c>
      <c r="AQ249" s="290" t="str">
        <f t="shared" si="159"/>
        <v/>
      </c>
      <c r="AR249" s="215" t="str">
        <f t="shared" si="165"/>
        <v/>
      </c>
      <c r="AS249" s="3"/>
      <c r="AT249" s="49" t="str">
        <f t="shared" si="203"/>
        <v/>
      </c>
      <c r="AU249" s="49" t="str">
        <f t="shared" si="203"/>
        <v/>
      </c>
      <c r="AV249" s="49" t="str">
        <f t="shared" si="203"/>
        <v/>
      </c>
      <c r="AW249" s="49" t="str">
        <f t="shared" si="203"/>
        <v/>
      </c>
      <c r="AX249" s="49" t="str">
        <f t="shared" si="203"/>
        <v/>
      </c>
      <c r="AY249" s="49" t="str">
        <f t="shared" si="203"/>
        <v/>
      </c>
      <c r="AZ249" s="49" t="str">
        <f t="shared" si="203"/>
        <v/>
      </c>
      <c r="BA249" s="42"/>
      <c r="BB249" s="49" t="str">
        <f t="shared" si="200"/>
        <v/>
      </c>
      <c r="BC249" s="49" t="str">
        <f t="shared" si="201"/>
        <v/>
      </c>
      <c r="BD249" s="49" t="str">
        <f t="shared" si="202"/>
        <v/>
      </c>
      <c r="BE249" s="49" t="str">
        <f t="shared" si="176"/>
        <v/>
      </c>
      <c r="BF249" s="49" t="str">
        <f t="shared" si="176"/>
        <v/>
      </c>
      <c r="BG249" s="49" t="str">
        <f t="shared" si="176"/>
        <v/>
      </c>
      <c r="BH249" s="49" t="str">
        <f t="shared" si="176"/>
        <v/>
      </c>
      <c r="BI249" s="49" t="str">
        <f t="shared" si="160"/>
        <v/>
      </c>
      <c r="BJ249" s="3"/>
      <c r="BK249" s="49" t="str">
        <f t="shared" si="204"/>
        <v/>
      </c>
      <c r="BL249" s="49" t="str">
        <f t="shared" si="204"/>
        <v/>
      </c>
      <c r="BM249" s="49" t="str">
        <f t="shared" si="204"/>
        <v/>
      </c>
      <c r="BN249" s="49" t="str">
        <f t="shared" si="204"/>
        <v/>
      </c>
      <c r="BO249" s="49" t="str">
        <f t="shared" si="204"/>
        <v/>
      </c>
      <c r="BP249" s="49" t="str">
        <f t="shared" si="204"/>
        <v/>
      </c>
      <c r="BQ249" s="49" t="str">
        <f t="shared" si="204"/>
        <v/>
      </c>
      <c r="BR249" s="49" t="str">
        <f t="shared" si="204"/>
        <v/>
      </c>
      <c r="BS249" s="49" t="str">
        <f t="shared" si="204"/>
        <v/>
      </c>
      <c r="BT249" s="49" t="str">
        <f t="shared" si="204"/>
        <v/>
      </c>
      <c r="BU249" s="49" t="str">
        <f t="shared" si="204"/>
        <v/>
      </c>
      <c r="BV249" s="49" t="str">
        <f t="shared" si="204"/>
        <v/>
      </c>
      <c r="BW249" s="49" t="str">
        <f t="shared" si="204"/>
        <v/>
      </c>
      <c r="BY249" s="49" t="str">
        <f t="shared" si="188"/>
        <v/>
      </c>
      <c r="BZ249" s="49" t="str">
        <f t="shared" si="189"/>
        <v/>
      </c>
      <c r="CA249" s="49" t="str">
        <f t="shared" si="190"/>
        <v/>
      </c>
      <c r="CB249" s="49" t="str">
        <f t="shared" si="191"/>
        <v/>
      </c>
      <c r="CC249" s="49" t="str">
        <f t="shared" si="187"/>
        <v/>
      </c>
      <c r="CD249" s="49" t="str">
        <f t="shared" si="187"/>
        <v/>
      </c>
      <c r="CE249" s="49" t="str">
        <f t="shared" si="187"/>
        <v/>
      </c>
      <c r="CF249" s="49" t="str">
        <f t="shared" si="187"/>
        <v/>
      </c>
      <c r="CG249" s="49" t="str">
        <f t="shared" si="175"/>
        <v/>
      </c>
      <c r="CH249" s="49" t="str">
        <f t="shared" si="175"/>
        <v/>
      </c>
      <c r="CI249" s="49" t="str">
        <f t="shared" si="175"/>
        <v/>
      </c>
      <c r="CJ249" s="49" t="str">
        <f t="shared" si="175"/>
        <v/>
      </c>
      <c r="CK249" s="49" t="str">
        <f t="shared" si="199"/>
        <v/>
      </c>
      <c r="CL249" s="49" t="str">
        <f t="shared" si="161"/>
        <v/>
      </c>
      <c r="CM249" s="3"/>
      <c r="CN249" s="49" t="str">
        <f t="shared" si="205"/>
        <v/>
      </c>
      <c r="CO249" s="49" t="str">
        <f t="shared" si="205"/>
        <v/>
      </c>
      <c r="CP249" s="49" t="str">
        <f t="shared" si="205"/>
        <v/>
      </c>
      <c r="CQ249" s="49" t="str">
        <f t="shared" si="205"/>
        <v/>
      </c>
      <c r="CR249" s="49" t="str">
        <f t="shared" si="205"/>
        <v/>
      </c>
      <c r="CS249" s="49" t="str">
        <f t="shared" si="205"/>
        <v/>
      </c>
      <c r="CT249" s="49" t="str">
        <f t="shared" si="205"/>
        <v/>
      </c>
      <c r="CU249" s="49" t="str">
        <f t="shared" si="205"/>
        <v/>
      </c>
      <c r="CW249" s="49" t="str">
        <f t="shared" si="174"/>
        <v/>
      </c>
      <c r="CX249" s="49" t="str">
        <f t="shared" si="174"/>
        <v/>
      </c>
      <c r="CY249" s="49" t="str">
        <f t="shared" si="174"/>
        <v/>
      </c>
      <c r="CZ249" s="49" t="str">
        <f t="shared" si="174"/>
        <v/>
      </c>
      <c r="DA249" s="49" t="str">
        <f t="shared" si="174"/>
        <v/>
      </c>
      <c r="DB249" s="49" t="str">
        <f t="shared" si="158"/>
        <v/>
      </c>
      <c r="DC249" s="49" t="str">
        <f t="shared" si="158"/>
        <v/>
      </c>
      <c r="DD249" s="49" t="str">
        <f t="shared" si="158"/>
        <v/>
      </c>
      <c r="DE249" s="52" t="str">
        <f t="shared" si="162"/>
        <v/>
      </c>
      <c r="DG249" s="49" t="str">
        <f t="shared" si="206"/>
        <v/>
      </c>
      <c r="DH249" s="49" t="str">
        <f t="shared" si="206"/>
        <v/>
      </c>
      <c r="DI249" s="49" t="str">
        <f t="shared" si="206"/>
        <v/>
      </c>
      <c r="DK249" s="49" t="str">
        <f t="shared" si="163"/>
        <v/>
      </c>
      <c r="DL249" s="49" t="str">
        <f t="shared" si="163"/>
        <v/>
      </c>
      <c r="DM249" s="49" t="str">
        <f t="shared" si="163"/>
        <v/>
      </c>
      <c r="DN249" s="57" t="str">
        <f t="shared" si="164"/>
        <v/>
      </c>
      <c r="DP249" s="49" t="str">
        <f t="shared" si="207"/>
        <v/>
      </c>
      <c r="DQ249" s="49" t="str">
        <f t="shared" si="207"/>
        <v/>
      </c>
      <c r="DR249" s="49" t="str">
        <f t="shared" si="207"/>
        <v/>
      </c>
      <c r="DS249" s="49" t="str">
        <f t="shared" si="207"/>
        <v/>
      </c>
      <c r="DU249" s="49" t="str">
        <f t="shared" si="185"/>
        <v/>
      </c>
      <c r="DV249" s="49" t="str">
        <f t="shared" si="185"/>
        <v/>
      </c>
      <c r="DW249" s="49" t="str">
        <f t="shared" si="185"/>
        <v/>
      </c>
      <c r="DX249" s="49" t="str">
        <f t="shared" si="185"/>
        <v/>
      </c>
      <c r="DY249" s="57" t="str">
        <f t="shared" si="171"/>
        <v/>
      </c>
      <c r="EA249" s="49" t="str">
        <f t="shared" si="208"/>
        <v/>
      </c>
      <c r="EB249" s="49" t="str">
        <f t="shared" si="208"/>
        <v/>
      </c>
      <c r="EC249" s="49" t="str">
        <f t="shared" si="208"/>
        <v/>
      </c>
      <c r="ED249" s="49" t="str">
        <f t="shared" si="208"/>
        <v/>
      </c>
      <c r="EE249" s="49" t="str">
        <f t="shared" si="208"/>
        <v/>
      </c>
      <c r="EG249" s="49" t="str">
        <f t="shared" si="198"/>
        <v/>
      </c>
      <c r="EH249" s="49" t="str">
        <f t="shared" si="198"/>
        <v/>
      </c>
      <c r="EI249" s="49" t="str">
        <f t="shared" si="198"/>
        <v/>
      </c>
      <c r="EJ249" s="49" t="str">
        <f t="shared" si="198"/>
        <v/>
      </c>
      <c r="EK249" s="49" t="str">
        <f t="shared" si="198"/>
        <v/>
      </c>
      <c r="EL249" s="57" t="str">
        <f t="shared" si="173"/>
        <v/>
      </c>
    </row>
    <row r="250" spans="1:142" ht="15" customHeight="1">
      <c r="A250" s="699"/>
      <c r="B250" s="702"/>
      <c r="C250" s="702"/>
      <c r="D250" s="722"/>
      <c r="E250" s="722"/>
      <c r="F250" s="722"/>
      <c r="G250" s="722"/>
      <c r="H250" s="722"/>
      <c r="I250" s="722"/>
      <c r="J250" s="722"/>
      <c r="K250" s="722"/>
      <c r="L250" s="722"/>
      <c r="M250" s="722"/>
      <c r="N250" s="722"/>
      <c r="O250" s="722"/>
      <c r="P250" s="722"/>
      <c r="Q250" s="722"/>
      <c r="R250" s="722"/>
      <c r="S250" s="722"/>
      <c r="T250" s="722"/>
      <c r="U250" s="722"/>
      <c r="V250" s="722"/>
      <c r="W250" s="722"/>
      <c r="X250" s="722"/>
      <c r="Y250" s="722"/>
      <c r="Z250" s="722"/>
      <c r="AA250" s="722"/>
      <c r="AB250" s="722"/>
      <c r="AC250" s="722"/>
      <c r="AD250" s="722"/>
      <c r="AE250" s="722"/>
      <c r="AF250" s="722"/>
      <c r="AG250" s="722"/>
      <c r="AH250" s="722"/>
      <c r="AI250" s="722"/>
      <c r="AJ250" s="722"/>
      <c r="AK250" s="722"/>
      <c r="AL250" s="722"/>
      <c r="AM250" s="722"/>
      <c r="AN250" s="722"/>
      <c r="AO250" s="722"/>
      <c r="AP250" s="215" t="s">
        <v>30</v>
      </c>
      <c r="AQ250" s="290" t="str">
        <f t="shared" si="159"/>
        <v/>
      </c>
      <c r="AR250" s="215" t="str">
        <f t="shared" si="165"/>
        <v/>
      </c>
      <c r="AS250" s="3"/>
      <c r="AT250" s="49" t="str">
        <f t="shared" si="203"/>
        <v/>
      </c>
      <c r="AU250" s="49" t="str">
        <f t="shared" si="203"/>
        <v/>
      </c>
      <c r="AV250" s="49" t="str">
        <f t="shared" si="203"/>
        <v/>
      </c>
      <c r="AW250" s="49" t="str">
        <f t="shared" si="203"/>
        <v/>
      </c>
      <c r="AX250" s="49" t="str">
        <f t="shared" si="203"/>
        <v/>
      </c>
      <c r="AY250" s="49" t="str">
        <f t="shared" si="203"/>
        <v/>
      </c>
      <c r="AZ250" s="49" t="str">
        <f t="shared" si="203"/>
        <v/>
      </c>
      <c r="BA250" s="42"/>
      <c r="BB250" s="49" t="str">
        <f t="shared" si="200"/>
        <v/>
      </c>
      <c r="BC250" s="49" t="str">
        <f t="shared" si="201"/>
        <v/>
      </c>
      <c r="BD250" s="49" t="str">
        <f t="shared" si="202"/>
        <v/>
      </c>
      <c r="BE250" s="49" t="str">
        <f t="shared" si="176"/>
        <v/>
      </c>
      <c r="BF250" s="49" t="str">
        <f t="shared" si="176"/>
        <v/>
      </c>
      <c r="BG250" s="49" t="str">
        <f t="shared" si="176"/>
        <v/>
      </c>
      <c r="BH250" s="49" t="str">
        <f t="shared" si="176"/>
        <v/>
      </c>
      <c r="BI250" s="49" t="str">
        <f t="shared" si="160"/>
        <v/>
      </c>
      <c r="BJ250" s="3"/>
      <c r="BK250" s="49" t="str">
        <f t="shared" si="204"/>
        <v/>
      </c>
      <c r="BL250" s="49" t="str">
        <f t="shared" si="204"/>
        <v/>
      </c>
      <c r="BM250" s="49" t="str">
        <f t="shared" si="204"/>
        <v/>
      </c>
      <c r="BN250" s="49" t="str">
        <f t="shared" si="204"/>
        <v/>
      </c>
      <c r="BO250" s="49" t="str">
        <f t="shared" si="204"/>
        <v/>
      </c>
      <c r="BP250" s="49" t="str">
        <f t="shared" si="204"/>
        <v/>
      </c>
      <c r="BQ250" s="49" t="str">
        <f t="shared" si="204"/>
        <v/>
      </c>
      <c r="BR250" s="49" t="str">
        <f t="shared" si="204"/>
        <v/>
      </c>
      <c r="BS250" s="49" t="str">
        <f t="shared" si="204"/>
        <v/>
      </c>
      <c r="BT250" s="49" t="str">
        <f t="shared" si="204"/>
        <v/>
      </c>
      <c r="BU250" s="49" t="str">
        <f t="shared" si="204"/>
        <v/>
      </c>
      <c r="BV250" s="49" t="str">
        <f t="shared" si="204"/>
        <v/>
      </c>
      <c r="BW250" s="49" t="str">
        <f t="shared" si="204"/>
        <v/>
      </c>
      <c r="BY250" s="49" t="str">
        <f t="shared" si="188"/>
        <v/>
      </c>
      <c r="BZ250" s="49" t="str">
        <f t="shared" si="189"/>
        <v/>
      </c>
      <c r="CA250" s="49" t="str">
        <f t="shared" si="190"/>
        <v/>
      </c>
      <c r="CB250" s="49" t="str">
        <f t="shared" si="191"/>
        <v/>
      </c>
      <c r="CC250" s="49" t="str">
        <f t="shared" si="187"/>
        <v/>
      </c>
      <c r="CD250" s="49" t="str">
        <f t="shared" si="187"/>
        <v/>
      </c>
      <c r="CE250" s="49" t="str">
        <f t="shared" si="187"/>
        <v/>
      </c>
      <c r="CF250" s="49" t="str">
        <f t="shared" si="187"/>
        <v/>
      </c>
      <c r="CG250" s="49" t="str">
        <f t="shared" si="175"/>
        <v/>
      </c>
      <c r="CH250" s="49" t="str">
        <f t="shared" si="175"/>
        <v/>
      </c>
      <c r="CI250" s="49" t="str">
        <f t="shared" si="175"/>
        <v/>
      </c>
      <c r="CJ250" s="49" t="str">
        <f t="shared" si="175"/>
        <v/>
      </c>
      <c r="CK250" s="49" t="str">
        <f t="shared" si="199"/>
        <v/>
      </c>
      <c r="CL250" s="49" t="str">
        <f t="shared" si="161"/>
        <v/>
      </c>
      <c r="CM250" s="3"/>
      <c r="CN250" s="49" t="str">
        <f t="shared" si="205"/>
        <v/>
      </c>
      <c r="CO250" s="49" t="str">
        <f t="shared" si="205"/>
        <v/>
      </c>
      <c r="CP250" s="49" t="str">
        <f t="shared" si="205"/>
        <v/>
      </c>
      <c r="CQ250" s="49" t="str">
        <f t="shared" si="205"/>
        <v/>
      </c>
      <c r="CR250" s="49" t="str">
        <f t="shared" si="205"/>
        <v/>
      </c>
      <c r="CS250" s="49" t="str">
        <f t="shared" si="205"/>
        <v/>
      </c>
      <c r="CT250" s="49" t="str">
        <f t="shared" si="205"/>
        <v/>
      </c>
      <c r="CU250" s="49" t="str">
        <f t="shared" si="205"/>
        <v/>
      </c>
      <c r="CW250" s="49" t="str">
        <f t="shared" si="174"/>
        <v/>
      </c>
      <c r="CX250" s="49" t="str">
        <f t="shared" si="174"/>
        <v/>
      </c>
      <c r="CY250" s="49" t="str">
        <f t="shared" si="174"/>
        <v/>
      </c>
      <c r="CZ250" s="49" t="str">
        <f t="shared" si="174"/>
        <v/>
      </c>
      <c r="DA250" s="49" t="str">
        <f t="shared" si="174"/>
        <v/>
      </c>
      <c r="DB250" s="49" t="str">
        <f t="shared" si="158"/>
        <v/>
      </c>
      <c r="DC250" s="49" t="str">
        <f t="shared" si="158"/>
        <v/>
      </c>
      <c r="DD250" s="49" t="str">
        <f t="shared" si="158"/>
        <v/>
      </c>
      <c r="DE250" s="52" t="str">
        <f t="shared" si="162"/>
        <v/>
      </c>
      <c r="DG250" s="49" t="str">
        <f t="shared" si="206"/>
        <v/>
      </c>
      <c r="DH250" s="49" t="str">
        <f t="shared" si="206"/>
        <v/>
      </c>
      <c r="DI250" s="49" t="str">
        <f t="shared" si="206"/>
        <v/>
      </c>
      <c r="DK250" s="49" t="str">
        <f t="shared" si="163"/>
        <v/>
      </c>
      <c r="DL250" s="49" t="str">
        <f t="shared" si="163"/>
        <v/>
      </c>
      <c r="DM250" s="49" t="str">
        <f t="shared" si="163"/>
        <v/>
      </c>
      <c r="DN250" s="57" t="str">
        <f t="shared" si="164"/>
        <v/>
      </c>
      <c r="DP250" s="49" t="str">
        <f t="shared" si="207"/>
        <v/>
      </c>
      <c r="DQ250" s="49" t="str">
        <f t="shared" si="207"/>
        <v/>
      </c>
      <c r="DR250" s="49" t="str">
        <f t="shared" si="207"/>
        <v/>
      </c>
      <c r="DS250" s="49" t="str">
        <f t="shared" si="207"/>
        <v/>
      </c>
      <c r="DU250" s="49" t="str">
        <f t="shared" si="185"/>
        <v/>
      </c>
      <c r="DV250" s="49" t="str">
        <f t="shared" si="185"/>
        <v/>
      </c>
      <c r="DW250" s="49" t="str">
        <f t="shared" si="185"/>
        <v/>
      </c>
      <c r="DX250" s="49" t="str">
        <f t="shared" si="185"/>
        <v/>
      </c>
      <c r="DY250" s="57" t="str">
        <f t="shared" si="171"/>
        <v/>
      </c>
      <c r="EA250" s="49" t="str">
        <f t="shared" si="208"/>
        <v/>
      </c>
      <c r="EB250" s="49" t="str">
        <f t="shared" si="208"/>
        <v/>
      </c>
      <c r="EC250" s="49" t="str">
        <f t="shared" si="208"/>
        <v/>
      </c>
      <c r="ED250" s="49" t="str">
        <f t="shared" si="208"/>
        <v/>
      </c>
      <c r="EE250" s="49" t="str">
        <f t="shared" si="208"/>
        <v/>
      </c>
      <c r="EG250" s="49" t="str">
        <f t="shared" si="198"/>
        <v/>
      </c>
      <c r="EH250" s="49" t="str">
        <f t="shared" si="198"/>
        <v/>
      </c>
      <c r="EI250" s="49" t="str">
        <f t="shared" si="198"/>
        <v/>
      </c>
      <c r="EJ250" s="49" t="str">
        <f t="shared" si="198"/>
        <v/>
      </c>
      <c r="EK250" s="49" t="str">
        <f t="shared" si="198"/>
        <v/>
      </c>
      <c r="EL250" s="57" t="str">
        <f t="shared" si="173"/>
        <v/>
      </c>
    </row>
    <row r="251" spans="1:142" ht="15" customHeight="1">
      <c r="A251" s="699"/>
      <c r="B251" s="702"/>
      <c r="C251" s="702"/>
      <c r="D251" s="722"/>
      <c r="E251" s="722"/>
      <c r="F251" s="722"/>
      <c r="G251" s="722"/>
      <c r="H251" s="722"/>
      <c r="I251" s="722"/>
      <c r="J251" s="722"/>
      <c r="K251" s="722"/>
      <c r="L251" s="722"/>
      <c r="M251" s="722"/>
      <c r="N251" s="722"/>
      <c r="O251" s="722"/>
      <c r="P251" s="722"/>
      <c r="Q251" s="722"/>
      <c r="R251" s="722"/>
      <c r="S251" s="722"/>
      <c r="T251" s="722"/>
      <c r="U251" s="722"/>
      <c r="V251" s="722"/>
      <c r="W251" s="722"/>
      <c r="X251" s="722"/>
      <c r="Y251" s="722"/>
      <c r="Z251" s="722"/>
      <c r="AA251" s="722"/>
      <c r="AB251" s="722"/>
      <c r="AC251" s="722"/>
      <c r="AD251" s="722"/>
      <c r="AE251" s="722"/>
      <c r="AF251" s="722"/>
      <c r="AG251" s="722"/>
      <c r="AH251" s="722"/>
      <c r="AI251" s="722"/>
      <c r="AJ251" s="722"/>
      <c r="AK251" s="722"/>
      <c r="AL251" s="722"/>
      <c r="AM251" s="722"/>
      <c r="AN251" s="722"/>
      <c r="AO251" s="722"/>
      <c r="AP251" s="215" t="s">
        <v>30</v>
      </c>
      <c r="AQ251" s="290" t="str">
        <f t="shared" si="159"/>
        <v/>
      </c>
      <c r="AR251" s="215" t="str">
        <f t="shared" si="165"/>
        <v/>
      </c>
      <c r="AS251" s="3"/>
      <c r="AT251" s="49" t="str">
        <f t="shared" si="203"/>
        <v/>
      </c>
      <c r="AU251" s="49" t="str">
        <f t="shared" si="203"/>
        <v/>
      </c>
      <c r="AV251" s="49" t="str">
        <f t="shared" si="203"/>
        <v/>
      </c>
      <c r="AW251" s="49" t="str">
        <f t="shared" si="203"/>
        <v/>
      </c>
      <c r="AX251" s="49" t="str">
        <f t="shared" si="203"/>
        <v/>
      </c>
      <c r="AY251" s="49" t="str">
        <f t="shared" si="203"/>
        <v/>
      </c>
      <c r="AZ251" s="49" t="str">
        <f t="shared" si="203"/>
        <v/>
      </c>
      <c r="BA251" s="42"/>
      <c r="BB251" s="49" t="str">
        <f t="shared" si="200"/>
        <v/>
      </c>
      <c r="BC251" s="49" t="str">
        <f t="shared" si="201"/>
        <v/>
      </c>
      <c r="BD251" s="49" t="str">
        <f t="shared" si="202"/>
        <v/>
      </c>
      <c r="BE251" s="49" t="str">
        <f t="shared" si="176"/>
        <v/>
      </c>
      <c r="BF251" s="49" t="str">
        <f t="shared" si="176"/>
        <v/>
      </c>
      <c r="BG251" s="49" t="str">
        <f t="shared" si="176"/>
        <v/>
      </c>
      <c r="BH251" s="49" t="str">
        <f t="shared" si="176"/>
        <v/>
      </c>
      <c r="BI251" s="49" t="str">
        <f t="shared" si="160"/>
        <v/>
      </c>
      <c r="BJ251" s="3"/>
      <c r="BK251" s="49" t="str">
        <f t="shared" si="204"/>
        <v/>
      </c>
      <c r="BL251" s="49" t="str">
        <f t="shared" si="204"/>
        <v/>
      </c>
      <c r="BM251" s="49" t="str">
        <f t="shared" si="204"/>
        <v/>
      </c>
      <c r="BN251" s="49" t="str">
        <f t="shared" si="204"/>
        <v/>
      </c>
      <c r="BO251" s="49" t="str">
        <f t="shared" si="204"/>
        <v/>
      </c>
      <c r="BP251" s="49" t="str">
        <f t="shared" si="204"/>
        <v/>
      </c>
      <c r="BQ251" s="49" t="str">
        <f t="shared" si="204"/>
        <v/>
      </c>
      <c r="BR251" s="49" t="str">
        <f t="shared" si="204"/>
        <v/>
      </c>
      <c r="BS251" s="49" t="str">
        <f t="shared" si="204"/>
        <v/>
      </c>
      <c r="BT251" s="49" t="str">
        <f t="shared" si="204"/>
        <v/>
      </c>
      <c r="BU251" s="49" t="str">
        <f t="shared" si="204"/>
        <v/>
      </c>
      <c r="BV251" s="49" t="str">
        <f t="shared" si="204"/>
        <v/>
      </c>
      <c r="BW251" s="49" t="str">
        <f t="shared" si="204"/>
        <v/>
      </c>
      <c r="BY251" s="49" t="str">
        <f t="shared" si="188"/>
        <v/>
      </c>
      <c r="BZ251" s="49" t="str">
        <f t="shared" si="189"/>
        <v/>
      </c>
      <c r="CA251" s="49" t="str">
        <f t="shared" si="190"/>
        <v/>
      </c>
      <c r="CB251" s="49" t="str">
        <f t="shared" si="191"/>
        <v/>
      </c>
      <c r="CC251" s="49" t="str">
        <f t="shared" si="187"/>
        <v/>
      </c>
      <c r="CD251" s="49" t="str">
        <f t="shared" si="187"/>
        <v/>
      </c>
      <c r="CE251" s="49" t="str">
        <f t="shared" si="187"/>
        <v/>
      </c>
      <c r="CF251" s="49" t="str">
        <f t="shared" si="187"/>
        <v/>
      </c>
      <c r="CG251" s="49" t="str">
        <f t="shared" si="175"/>
        <v/>
      </c>
      <c r="CH251" s="49" t="str">
        <f t="shared" si="175"/>
        <v/>
      </c>
      <c r="CI251" s="49" t="str">
        <f t="shared" si="175"/>
        <v/>
      </c>
      <c r="CJ251" s="49" t="str">
        <f t="shared" si="175"/>
        <v/>
      </c>
      <c r="CK251" s="49" t="str">
        <f t="shared" si="199"/>
        <v/>
      </c>
      <c r="CL251" s="49" t="str">
        <f t="shared" si="161"/>
        <v/>
      </c>
      <c r="CM251" s="3"/>
      <c r="CN251" s="49" t="str">
        <f t="shared" si="205"/>
        <v/>
      </c>
      <c r="CO251" s="49" t="str">
        <f t="shared" si="205"/>
        <v/>
      </c>
      <c r="CP251" s="49" t="str">
        <f t="shared" si="205"/>
        <v/>
      </c>
      <c r="CQ251" s="49" t="str">
        <f t="shared" si="205"/>
        <v/>
      </c>
      <c r="CR251" s="49" t="str">
        <f t="shared" si="205"/>
        <v/>
      </c>
      <c r="CS251" s="49" t="str">
        <f t="shared" si="205"/>
        <v/>
      </c>
      <c r="CT251" s="49" t="str">
        <f t="shared" si="205"/>
        <v/>
      </c>
      <c r="CU251" s="49" t="str">
        <f t="shared" si="205"/>
        <v/>
      </c>
      <c r="CW251" s="49" t="str">
        <f t="shared" si="174"/>
        <v/>
      </c>
      <c r="CX251" s="49" t="str">
        <f t="shared" si="174"/>
        <v/>
      </c>
      <c r="CY251" s="49" t="str">
        <f t="shared" si="174"/>
        <v/>
      </c>
      <c r="CZ251" s="49" t="str">
        <f t="shared" si="174"/>
        <v/>
      </c>
      <c r="DA251" s="49" t="str">
        <f t="shared" si="174"/>
        <v/>
      </c>
      <c r="DB251" s="49" t="str">
        <f t="shared" si="158"/>
        <v/>
      </c>
      <c r="DC251" s="49" t="str">
        <f t="shared" si="158"/>
        <v/>
      </c>
      <c r="DD251" s="49" t="str">
        <f t="shared" si="158"/>
        <v/>
      </c>
      <c r="DE251" s="52" t="str">
        <f t="shared" si="162"/>
        <v/>
      </c>
      <c r="DG251" s="49" t="str">
        <f t="shared" si="206"/>
        <v/>
      </c>
      <c r="DH251" s="49" t="str">
        <f t="shared" si="206"/>
        <v/>
      </c>
      <c r="DI251" s="49" t="str">
        <f t="shared" si="206"/>
        <v/>
      </c>
      <c r="DK251" s="49" t="str">
        <f t="shared" si="163"/>
        <v/>
      </c>
      <c r="DL251" s="49" t="str">
        <f t="shared" si="163"/>
        <v/>
      </c>
      <c r="DM251" s="49" t="str">
        <f t="shared" si="163"/>
        <v/>
      </c>
      <c r="DN251" s="57" t="str">
        <f t="shared" si="164"/>
        <v/>
      </c>
      <c r="DP251" s="49" t="str">
        <f t="shared" si="207"/>
        <v/>
      </c>
      <c r="DQ251" s="49" t="str">
        <f t="shared" si="207"/>
        <v/>
      </c>
      <c r="DR251" s="49" t="str">
        <f t="shared" si="207"/>
        <v/>
      </c>
      <c r="DS251" s="49" t="str">
        <f t="shared" si="207"/>
        <v/>
      </c>
      <c r="DU251" s="49" t="str">
        <f t="shared" si="185"/>
        <v/>
      </c>
      <c r="DV251" s="49" t="str">
        <f t="shared" si="185"/>
        <v/>
      </c>
      <c r="DW251" s="49" t="str">
        <f t="shared" si="185"/>
        <v/>
      </c>
      <c r="DX251" s="49" t="str">
        <f t="shared" si="185"/>
        <v/>
      </c>
      <c r="DY251" s="57" t="str">
        <f t="shared" si="171"/>
        <v/>
      </c>
      <c r="EA251" s="49" t="str">
        <f t="shared" si="208"/>
        <v/>
      </c>
      <c r="EB251" s="49" t="str">
        <f t="shared" si="208"/>
        <v/>
      </c>
      <c r="EC251" s="49" t="str">
        <f t="shared" si="208"/>
        <v/>
      </c>
      <c r="ED251" s="49" t="str">
        <f t="shared" si="208"/>
        <v/>
      </c>
      <c r="EE251" s="49" t="str">
        <f t="shared" si="208"/>
        <v/>
      </c>
      <c r="EG251" s="49" t="str">
        <f t="shared" si="198"/>
        <v/>
      </c>
      <c r="EH251" s="49" t="str">
        <f t="shared" si="198"/>
        <v/>
      </c>
      <c r="EI251" s="49" t="str">
        <f t="shared" si="198"/>
        <v/>
      </c>
      <c r="EJ251" s="49" t="str">
        <f t="shared" si="198"/>
        <v/>
      </c>
      <c r="EK251" s="49" t="str">
        <f t="shared" si="198"/>
        <v/>
      </c>
      <c r="EL251" s="57" t="str">
        <f t="shared" si="173"/>
        <v/>
      </c>
    </row>
    <row r="252" spans="1:142" ht="15" customHeight="1">
      <c r="A252" s="699"/>
      <c r="B252" s="702"/>
      <c r="C252" s="702"/>
      <c r="D252" s="722"/>
      <c r="E252" s="722"/>
      <c r="F252" s="722"/>
      <c r="G252" s="722"/>
      <c r="H252" s="722"/>
      <c r="I252" s="722"/>
      <c r="J252" s="722"/>
      <c r="K252" s="722"/>
      <c r="L252" s="722"/>
      <c r="M252" s="722"/>
      <c r="N252" s="722"/>
      <c r="O252" s="722"/>
      <c r="P252" s="722"/>
      <c r="Q252" s="722"/>
      <c r="R252" s="722"/>
      <c r="S252" s="722"/>
      <c r="T252" s="722"/>
      <c r="U252" s="722"/>
      <c r="V252" s="722"/>
      <c r="W252" s="722"/>
      <c r="X252" s="722"/>
      <c r="Y252" s="722"/>
      <c r="Z252" s="722"/>
      <c r="AA252" s="722"/>
      <c r="AB252" s="722"/>
      <c r="AC252" s="722"/>
      <c r="AD252" s="722"/>
      <c r="AE252" s="722"/>
      <c r="AF252" s="722"/>
      <c r="AG252" s="722"/>
      <c r="AH252" s="722"/>
      <c r="AI252" s="722"/>
      <c r="AJ252" s="722"/>
      <c r="AK252" s="722"/>
      <c r="AL252" s="722"/>
      <c r="AM252" s="722"/>
      <c r="AN252" s="722"/>
      <c r="AO252" s="722"/>
      <c r="AP252" s="215" t="s">
        <v>30</v>
      </c>
      <c r="AQ252" s="290" t="str">
        <f t="shared" si="159"/>
        <v/>
      </c>
      <c r="AR252" s="215" t="str">
        <f t="shared" si="165"/>
        <v/>
      </c>
      <c r="AS252" s="3"/>
      <c r="AT252" s="49" t="str">
        <f t="shared" si="203"/>
        <v/>
      </c>
      <c r="AU252" s="49" t="str">
        <f t="shared" si="203"/>
        <v/>
      </c>
      <c r="AV252" s="49" t="str">
        <f t="shared" si="203"/>
        <v/>
      </c>
      <c r="AW252" s="49" t="str">
        <f t="shared" si="203"/>
        <v/>
      </c>
      <c r="AX252" s="49" t="str">
        <f t="shared" si="203"/>
        <v/>
      </c>
      <c r="AY252" s="49" t="str">
        <f t="shared" si="203"/>
        <v/>
      </c>
      <c r="AZ252" s="49" t="str">
        <f t="shared" si="203"/>
        <v/>
      </c>
      <c r="BA252" s="42"/>
      <c r="BB252" s="49" t="str">
        <f t="shared" si="200"/>
        <v/>
      </c>
      <c r="BC252" s="49" t="str">
        <f t="shared" si="201"/>
        <v/>
      </c>
      <c r="BD252" s="49" t="str">
        <f t="shared" si="202"/>
        <v/>
      </c>
      <c r="BE252" s="49" t="str">
        <f t="shared" si="176"/>
        <v/>
      </c>
      <c r="BF252" s="49" t="str">
        <f t="shared" si="176"/>
        <v/>
      </c>
      <c r="BG252" s="49" t="str">
        <f t="shared" si="176"/>
        <v/>
      </c>
      <c r="BH252" s="49" t="str">
        <f t="shared" si="176"/>
        <v/>
      </c>
      <c r="BI252" s="49" t="str">
        <f t="shared" si="160"/>
        <v/>
      </c>
      <c r="BJ252" s="3"/>
      <c r="BK252" s="49" t="str">
        <f t="shared" si="204"/>
        <v/>
      </c>
      <c r="BL252" s="49" t="str">
        <f t="shared" si="204"/>
        <v/>
      </c>
      <c r="BM252" s="49" t="str">
        <f t="shared" si="204"/>
        <v/>
      </c>
      <c r="BN252" s="49" t="str">
        <f t="shared" si="204"/>
        <v/>
      </c>
      <c r="BO252" s="49" t="str">
        <f t="shared" si="204"/>
        <v/>
      </c>
      <c r="BP252" s="49" t="str">
        <f t="shared" si="204"/>
        <v/>
      </c>
      <c r="BQ252" s="49" t="str">
        <f t="shared" si="204"/>
        <v/>
      </c>
      <c r="BR252" s="49" t="str">
        <f t="shared" si="204"/>
        <v/>
      </c>
      <c r="BS252" s="49" t="str">
        <f t="shared" si="204"/>
        <v/>
      </c>
      <c r="BT252" s="49" t="str">
        <f t="shared" si="204"/>
        <v/>
      </c>
      <c r="BU252" s="49" t="str">
        <f t="shared" si="204"/>
        <v/>
      </c>
      <c r="BV252" s="49" t="str">
        <f t="shared" si="204"/>
        <v/>
      </c>
      <c r="BW252" s="49" t="str">
        <f t="shared" si="204"/>
        <v/>
      </c>
      <c r="BY252" s="49" t="str">
        <f t="shared" si="188"/>
        <v/>
      </c>
      <c r="BZ252" s="49" t="str">
        <f t="shared" si="189"/>
        <v/>
      </c>
      <c r="CA252" s="49" t="str">
        <f t="shared" si="190"/>
        <v/>
      </c>
      <c r="CB252" s="49" t="str">
        <f t="shared" si="191"/>
        <v/>
      </c>
      <c r="CC252" s="49" t="str">
        <f t="shared" si="187"/>
        <v/>
      </c>
      <c r="CD252" s="49" t="str">
        <f t="shared" si="187"/>
        <v/>
      </c>
      <c r="CE252" s="49" t="str">
        <f t="shared" si="187"/>
        <v/>
      </c>
      <c r="CF252" s="49" t="str">
        <f t="shared" si="187"/>
        <v/>
      </c>
      <c r="CG252" s="49" t="str">
        <f t="shared" si="175"/>
        <v/>
      </c>
      <c r="CH252" s="49" t="str">
        <f t="shared" si="175"/>
        <v/>
      </c>
      <c r="CI252" s="49" t="str">
        <f t="shared" si="175"/>
        <v/>
      </c>
      <c r="CJ252" s="49" t="str">
        <f t="shared" si="175"/>
        <v/>
      </c>
      <c r="CK252" s="49" t="str">
        <f t="shared" si="199"/>
        <v/>
      </c>
      <c r="CL252" s="49" t="str">
        <f t="shared" si="161"/>
        <v/>
      </c>
      <c r="CM252" s="3"/>
      <c r="CN252" s="49" t="str">
        <f t="shared" si="205"/>
        <v/>
      </c>
      <c r="CO252" s="49" t="str">
        <f t="shared" si="205"/>
        <v/>
      </c>
      <c r="CP252" s="49" t="str">
        <f t="shared" si="205"/>
        <v/>
      </c>
      <c r="CQ252" s="49" t="str">
        <f t="shared" si="205"/>
        <v/>
      </c>
      <c r="CR252" s="49" t="str">
        <f t="shared" si="205"/>
        <v/>
      </c>
      <c r="CS252" s="49" t="str">
        <f t="shared" si="205"/>
        <v/>
      </c>
      <c r="CT252" s="49" t="str">
        <f t="shared" si="205"/>
        <v/>
      </c>
      <c r="CU252" s="49" t="str">
        <f t="shared" si="205"/>
        <v/>
      </c>
      <c r="CW252" s="49" t="str">
        <f t="shared" si="174"/>
        <v/>
      </c>
      <c r="CX252" s="49" t="str">
        <f t="shared" si="174"/>
        <v/>
      </c>
      <c r="CY252" s="49" t="str">
        <f t="shared" si="174"/>
        <v/>
      </c>
      <c r="CZ252" s="49" t="str">
        <f t="shared" si="174"/>
        <v/>
      </c>
      <c r="DA252" s="49" t="str">
        <f t="shared" si="174"/>
        <v/>
      </c>
      <c r="DB252" s="49" t="str">
        <f t="shared" si="158"/>
        <v/>
      </c>
      <c r="DC252" s="49" t="str">
        <f t="shared" si="158"/>
        <v/>
      </c>
      <c r="DD252" s="49" t="str">
        <f t="shared" si="158"/>
        <v/>
      </c>
      <c r="DE252" s="52" t="str">
        <f t="shared" si="162"/>
        <v/>
      </c>
      <c r="DG252" s="49" t="str">
        <f t="shared" si="206"/>
        <v/>
      </c>
      <c r="DH252" s="49" t="str">
        <f t="shared" si="206"/>
        <v/>
      </c>
      <c r="DI252" s="49" t="str">
        <f t="shared" si="206"/>
        <v/>
      </c>
      <c r="DK252" s="49" t="str">
        <f t="shared" si="163"/>
        <v/>
      </c>
      <c r="DL252" s="49" t="str">
        <f t="shared" si="163"/>
        <v/>
      </c>
      <c r="DM252" s="49" t="str">
        <f t="shared" si="163"/>
        <v/>
      </c>
      <c r="DN252" s="57" t="str">
        <f t="shared" si="164"/>
        <v/>
      </c>
      <c r="DP252" s="49" t="str">
        <f t="shared" si="207"/>
        <v/>
      </c>
      <c r="DQ252" s="49" t="str">
        <f t="shared" si="207"/>
        <v/>
      </c>
      <c r="DR252" s="49" t="str">
        <f t="shared" si="207"/>
        <v/>
      </c>
      <c r="DS252" s="49" t="str">
        <f t="shared" si="207"/>
        <v/>
      </c>
      <c r="DU252" s="49" t="str">
        <f t="shared" si="185"/>
        <v/>
      </c>
      <c r="DV252" s="49" t="str">
        <f t="shared" si="185"/>
        <v/>
      </c>
      <c r="DW252" s="49" t="str">
        <f t="shared" si="185"/>
        <v/>
      </c>
      <c r="DX252" s="49" t="str">
        <f t="shared" si="185"/>
        <v/>
      </c>
      <c r="DY252" s="57" t="str">
        <f t="shared" si="171"/>
        <v/>
      </c>
      <c r="EA252" s="49" t="str">
        <f t="shared" si="208"/>
        <v/>
      </c>
      <c r="EB252" s="49" t="str">
        <f t="shared" si="208"/>
        <v/>
      </c>
      <c r="EC252" s="49" t="str">
        <f t="shared" si="208"/>
        <v/>
      </c>
      <c r="ED252" s="49" t="str">
        <f t="shared" si="208"/>
        <v/>
      </c>
      <c r="EE252" s="49" t="str">
        <f t="shared" si="208"/>
        <v/>
      </c>
      <c r="EG252" s="49" t="str">
        <f t="shared" si="198"/>
        <v/>
      </c>
      <c r="EH252" s="49" t="str">
        <f t="shared" si="198"/>
        <v/>
      </c>
      <c r="EI252" s="49" t="str">
        <f t="shared" si="198"/>
        <v/>
      </c>
      <c r="EJ252" s="49" t="str">
        <f t="shared" si="198"/>
        <v/>
      </c>
      <c r="EK252" s="49" t="str">
        <f t="shared" si="198"/>
        <v/>
      </c>
      <c r="EL252" s="57" t="str">
        <f t="shared" si="173"/>
        <v/>
      </c>
    </row>
    <row r="253" spans="1:142" ht="15" customHeight="1">
      <c r="A253" s="699"/>
      <c r="B253" s="702"/>
      <c r="C253" s="702"/>
      <c r="D253" s="722"/>
      <c r="E253" s="722"/>
      <c r="F253" s="722"/>
      <c r="G253" s="722"/>
      <c r="H253" s="722"/>
      <c r="I253" s="722"/>
      <c r="J253" s="722"/>
      <c r="K253" s="722"/>
      <c r="L253" s="722"/>
      <c r="M253" s="722"/>
      <c r="N253" s="722"/>
      <c r="O253" s="722"/>
      <c r="P253" s="722"/>
      <c r="Q253" s="722"/>
      <c r="R253" s="722"/>
      <c r="S253" s="722"/>
      <c r="T253" s="722"/>
      <c r="U253" s="722"/>
      <c r="V253" s="722"/>
      <c r="W253" s="722"/>
      <c r="X253" s="722"/>
      <c r="Y253" s="722"/>
      <c r="Z253" s="722"/>
      <c r="AA253" s="722"/>
      <c r="AB253" s="722"/>
      <c r="AC253" s="722"/>
      <c r="AD253" s="722"/>
      <c r="AE253" s="722"/>
      <c r="AF253" s="722"/>
      <c r="AG253" s="722"/>
      <c r="AH253" s="722"/>
      <c r="AI253" s="722"/>
      <c r="AJ253" s="722"/>
      <c r="AK253" s="722"/>
      <c r="AL253" s="722"/>
      <c r="AM253" s="722"/>
      <c r="AN253" s="722"/>
      <c r="AO253" s="722"/>
      <c r="AP253" s="215" t="s">
        <v>30</v>
      </c>
      <c r="AQ253" s="290" t="str">
        <f t="shared" si="159"/>
        <v/>
      </c>
      <c r="AR253" s="215" t="str">
        <f t="shared" si="165"/>
        <v/>
      </c>
      <c r="AS253" s="3"/>
      <c r="AT253" s="49" t="str">
        <f t="shared" si="203"/>
        <v/>
      </c>
      <c r="AU253" s="49" t="str">
        <f t="shared" si="203"/>
        <v/>
      </c>
      <c r="AV253" s="49" t="str">
        <f t="shared" si="203"/>
        <v/>
      </c>
      <c r="AW253" s="49" t="str">
        <f t="shared" si="203"/>
        <v/>
      </c>
      <c r="AX253" s="49" t="str">
        <f t="shared" si="203"/>
        <v/>
      </c>
      <c r="AY253" s="49" t="str">
        <f t="shared" si="203"/>
        <v/>
      </c>
      <c r="AZ253" s="49" t="str">
        <f t="shared" si="203"/>
        <v/>
      </c>
      <c r="BA253" s="42"/>
      <c r="BB253" s="49" t="str">
        <f t="shared" si="200"/>
        <v/>
      </c>
      <c r="BC253" s="49" t="str">
        <f t="shared" si="201"/>
        <v/>
      </c>
      <c r="BD253" s="49" t="str">
        <f t="shared" si="202"/>
        <v/>
      </c>
      <c r="BE253" s="49" t="str">
        <f t="shared" si="176"/>
        <v/>
      </c>
      <c r="BF253" s="49" t="str">
        <f t="shared" si="176"/>
        <v/>
      </c>
      <c r="BG253" s="49" t="str">
        <f t="shared" si="176"/>
        <v/>
      </c>
      <c r="BH253" s="49" t="str">
        <f t="shared" si="176"/>
        <v/>
      </c>
      <c r="BI253" s="49" t="str">
        <f t="shared" si="160"/>
        <v/>
      </c>
      <c r="BJ253" s="3"/>
      <c r="BK253" s="49" t="str">
        <f t="shared" si="204"/>
        <v/>
      </c>
      <c r="BL253" s="49" t="str">
        <f t="shared" si="204"/>
        <v/>
      </c>
      <c r="BM253" s="49" t="str">
        <f t="shared" si="204"/>
        <v/>
      </c>
      <c r="BN253" s="49" t="str">
        <f t="shared" si="204"/>
        <v/>
      </c>
      <c r="BO253" s="49" t="str">
        <f t="shared" si="204"/>
        <v/>
      </c>
      <c r="BP253" s="49" t="str">
        <f t="shared" si="204"/>
        <v/>
      </c>
      <c r="BQ253" s="49" t="str">
        <f t="shared" si="204"/>
        <v/>
      </c>
      <c r="BR253" s="49" t="str">
        <f t="shared" si="204"/>
        <v/>
      </c>
      <c r="BS253" s="49" t="str">
        <f t="shared" si="204"/>
        <v/>
      </c>
      <c r="BT253" s="49" t="str">
        <f t="shared" si="204"/>
        <v/>
      </c>
      <c r="BU253" s="49" t="str">
        <f t="shared" si="204"/>
        <v/>
      </c>
      <c r="BV253" s="49" t="str">
        <f t="shared" si="204"/>
        <v/>
      </c>
      <c r="BW253" s="49" t="str">
        <f t="shared" si="204"/>
        <v/>
      </c>
      <c r="BY253" s="49" t="str">
        <f t="shared" ref="BY253:BY279" si="209">IF(AND(ISBLANK($B253),ISBLANK($C253)),"",IF(AND(N(BK$67)&gt;0,BK253="ABS"),"ABS",IF(AND(N(BK$67)&gt;0,LEN(BK253)&gt;0),IF(ROUND(BK253/BK$67*100,0)&gt;=$J$8,"Yes","No"),"")))</f>
        <v/>
      </c>
      <c r="BZ253" s="49" t="str">
        <f t="shared" ref="BZ253:BZ279" si="210">IF(AND(ISBLANK($B253),ISBLANK($C253)),"",IF(AND(N(BL$67)&gt;0,BL253="ABS"),"ABS",IF(AND(N(BL$67)&gt;0,LEN(BL253)&gt;0),IF(ROUND(BL253/BL$67*100,0)&gt;=$J$8,"Yes","No"),"")))</f>
        <v/>
      </c>
      <c r="CA253" s="49" t="str">
        <f t="shared" ref="CA253:CA279" si="211">IF(AND(ISBLANK($B253),ISBLANK($C253)),"",IF(AND(N(BM$67)&gt;0,BM253="ABS"),"ABS",IF(AND(N(BM$67)&gt;0,LEN(BM253)&gt;0),IF(ROUND(BM253/BM$67*100,0)&gt;=$J$8,"Yes","No"),"")))</f>
        <v/>
      </c>
      <c r="CB253" s="49" t="str">
        <f t="shared" ref="CB253:CB279" si="212">IF(AND(ISBLANK($B253),ISBLANK($C253)),"",IF(AND(N(BN$67)&gt;0,BN253="ABS"),"ABS",IF(AND(N(BN$67)&gt;0,LEN(BN253)&gt;0),IF(ROUND(BN253/BN$67*100,0)&gt;=$J$8,"Yes","No"),"")))</f>
        <v/>
      </c>
      <c r="CC253" s="49" t="str">
        <f t="shared" si="187"/>
        <v/>
      </c>
      <c r="CD253" s="49" t="str">
        <f t="shared" si="187"/>
        <v/>
      </c>
      <c r="CE253" s="49" t="str">
        <f t="shared" si="187"/>
        <v/>
      </c>
      <c r="CF253" s="49" t="str">
        <f t="shared" si="187"/>
        <v/>
      </c>
      <c r="CG253" s="49" t="str">
        <f t="shared" si="175"/>
        <v/>
      </c>
      <c r="CH253" s="49" t="str">
        <f t="shared" si="175"/>
        <v/>
      </c>
      <c r="CI253" s="49" t="str">
        <f t="shared" si="175"/>
        <v/>
      </c>
      <c r="CJ253" s="49" t="str">
        <f t="shared" si="175"/>
        <v/>
      </c>
      <c r="CK253" s="49" t="str">
        <f t="shared" si="199"/>
        <v/>
      </c>
      <c r="CL253" s="49" t="str">
        <f t="shared" si="161"/>
        <v/>
      </c>
      <c r="CM253" s="3"/>
      <c r="CN253" s="49" t="str">
        <f t="shared" si="205"/>
        <v/>
      </c>
      <c r="CO253" s="49" t="str">
        <f t="shared" si="205"/>
        <v/>
      </c>
      <c r="CP253" s="49" t="str">
        <f t="shared" si="205"/>
        <v/>
      </c>
      <c r="CQ253" s="49" t="str">
        <f t="shared" si="205"/>
        <v/>
      </c>
      <c r="CR253" s="49" t="str">
        <f t="shared" si="205"/>
        <v/>
      </c>
      <c r="CS253" s="49" t="str">
        <f t="shared" si="205"/>
        <v/>
      </c>
      <c r="CT253" s="49" t="str">
        <f t="shared" si="205"/>
        <v/>
      </c>
      <c r="CU253" s="49" t="str">
        <f t="shared" si="205"/>
        <v/>
      </c>
      <c r="CW253" s="49" t="str">
        <f t="shared" ref="CW253:DD286" si="213">IF(AND(ISBLANK($B253),ISBLANK($C253)),"",IF(AND(N(CN$67)&gt;0,CN253="ABS"),"ABS",IF(AND(N(CN$67)&gt;0,LEN(CN253)&gt;0),IF(ROUND(CN253/CN$67*100,0)&gt;=$J$8,"Yes","No"),"")))</f>
        <v/>
      </c>
      <c r="CX253" s="49" t="str">
        <f t="shared" si="213"/>
        <v/>
      </c>
      <c r="CY253" s="49" t="str">
        <f t="shared" si="213"/>
        <v/>
      </c>
      <c r="CZ253" s="49" t="str">
        <f t="shared" si="213"/>
        <v/>
      </c>
      <c r="DA253" s="49" t="str">
        <f t="shared" si="213"/>
        <v/>
      </c>
      <c r="DB253" s="49" t="str">
        <f t="shared" si="158"/>
        <v/>
      </c>
      <c r="DC253" s="49" t="str">
        <f t="shared" si="158"/>
        <v/>
      </c>
      <c r="DD253" s="49" t="str">
        <f t="shared" si="158"/>
        <v/>
      </c>
      <c r="DE253" s="52" t="str">
        <f t="shared" si="162"/>
        <v/>
      </c>
      <c r="DG253" s="49" t="str">
        <f t="shared" si="206"/>
        <v/>
      </c>
      <c r="DH253" s="49" t="str">
        <f t="shared" si="206"/>
        <v/>
      </c>
      <c r="DI253" s="49" t="str">
        <f t="shared" si="206"/>
        <v/>
      </c>
      <c r="DK253" s="49" t="str">
        <f t="shared" si="163"/>
        <v/>
      </c>
      <c r="DL253" s="49" t="str">
        <f t="shared" si="163"/>
        <v/>
      </c>
      <c r="DM253" s="49" t="str">
        <f t="shared" si="163"/>
        <v/>
      </c>
      <c r="DN253" s="57" t="str">
        <f t="shared" si="164"/>
        <v/>
      </c>
      <c r="DP253" s="49" t="str">
        <f t="shared" si="207"/>
        <v/>
      </c>
      <c r="DQ253" s="49" t="str">
        <f t="shared" si="207"/>
        <v/>
      </c>
      <c r="DR253" s="49" t="str">
        <f t="shared" si="207"/>
        <v/>
      </c>
      <c r="DS253" s="49" t="str">
        <f t="shared" si="207"/>
        <v/>
      </c>
      <c r="DU253" s="49" t="str">
        <f t="shared" si="185"/>
        <v/>
      </c>
      <c r="DV253" s="49" t="str">
        <f t="shared" si="185"/>
        <v/>
      </c>
      <c r="DW253" s="49" t="str">
        <f t="shared" si="185"/>
        <v/>
      </c>
      <c r="DX253" s="49" t="str">
        <f t="shared" si="185"/>
        <v/>
      </c>
      <c r="DY253" s="57" t="str">
        <f t="shared" si="171"/>
        <v/>
      </c>
      <c r="EA253" s="49" t="str">
        <f t="shared" si="208"/>
        <v/>
      </c>
      <c r="EB253" s="49" t="str">
        <f t="shared" si="208"/>
        <v/>
      </c>
      <c r="EC253" s="49" t="str">
        <f t="shared" si="208"/>
        <v/>
      </c>
      <c r="ED253" s="49" t="str">
        <f t="shared" si="208"/>
        <v/>
      </c>
      <c r="EE253" s="49" t="str">
        <f t="shared" si="208"/>
        <v/>
      </c>
      <c r="EG253" s="49" t="str">
        <f t="shared" si="198"/>
        <v/>
      </c>
      <c r="EH253" s="49" t="str">
        <f t="shared" si="198"/>
        <v/>
      </c>
      <c r="EI253" s="49" t="str">
        <f t="shared" si="198"/>
        <v/>
      </c>
      <c r="EJ253" s="49" t="str">
        <f t="shared" si="198"/>
        <v/>
      </c>
      <c r="EK253" s="49" t="str">
        <f t="shared" si="198"/>
        <v/>
      </c>
      <c r="EL253" s="57" t="str">
        <f t="shared" si="173"/>
        <v/>
      </c>
    </row>
    <row r="254" spans="1:142" ht="15" customHeight="1">
      <c r="A254" s="699"/>
      <c r="B254" s="702"/>
      <c r="C254" s="702"/>
      <c r="D254" s="722"/>
      <c r="E254" s="722"/>
      <c r="F254" s="722"/>
      <c r="G254" s="722"/>
      <c r="H254" s="722"/>
      <c r="I254" s="722"/>
      <c r="J254" s="722"/>
      <c r="K254" s="722"/>
      <c r="L254" s="722"/>
      <c r="M254" s="722"/>
      <c r="N254" s="722"/>
      <c r="O254" s="722"/>
      <c r="P254" s="722"/>
      <c r="Q254" s="722"/>
      <c r="R254" s="722"/>
      <c r="S254" s="722"/>
      <c r="T254" s="722"/>
      <c r="U254" s="722"/>
      <c r="V254" s="722"/>
      <c r="W254" s="722"/>
      <c r="X254" s="722"/>
      <c r="Y254" s="722"/>
      <c r="Z254" s="722"/>
      <c r="AA254" s="722"/>
      <c r="AB254" s="722"/>
      <c r="AC254" s="722"/>
      <c r="AD254" s="722"/>
      <c r="AE254" s="722"/>
      <c r="AF254" s="722"/>
      <c r="AG254" s="722"/>
      <c r="AH254" s="722"/>
      <c r="AI254" s="722"/>
      <c r="AJ254" s="722"/>
      <c r="AK254" s="722"/>
      <c r="AL254" s="722"/>
      <c r="AM254" s="722"/>
      <c r="AN254" s="722"/>
      <c r="AO254" s="722"/>
      <c r="AP254" s="215" t="s">
        <v>30</v>
      </c>
      <c r="AQ254" s="290" t="str">
        <f t="shared" si="159"/>
        <v/>
      </c>
      <c r="AR254" s="215" t="str">
        <f t="shared" si="165"/>
        <v/>
      </c>
      <c r="AS254" s="3"/>
      <c r="AT254" s="49" t="str">
        <f t="shared" si="203"/>
        <v/>
      </c>
      <c r="AU254" s="49" t="str">
        <f t="shared" si="203"/>
        <v/>
      </c>
      <c r="AV254" s="49" t="str">
        <f t="shared" si="203"/>
        <v/>
      </c>
      <c r="AW254" s="49" t="str">
        <f t="shared" si="203"/>
        <v/>
      </c>
      <c r="AX254" s="49" t="str">
        <f t="shared" si="203"/>
        <v/>
      </c>
      <c r="AY254" s="49" t="str">
        <f t="shared" si="203"/>
        <v/>
      </c>
      <c r="AZ254" s="49" t="str">
        <f t="shared" si="203"/>
        <v/>
      </c>
      <c r="BA254" s="42"/>
      <c r="BB254" s="49" t="str">
        <f t="shared" si="200"/>
        <v/>
      </c>
      <c r="BC254" s="49" t="str">
        <f t="shared" si="201"/>
        <v/>
      </c>
      <c r="BD254" s="49" t="str">
        <f t="shared" si="202"/>
        <v/>
      </c>
      <c r="BE254" s="49" t="str">
        <f t="shared" si="176"/>
        <v/>
      </c>
      <c r="BF254" s="49" t="str">
        <f t="shared" si="176"/>
        <v/>
      </c>
      <c r="BG254" s="49" t="str">
        <f t="shared" si="176"/>
        <v/>
      </c>
      <c r="BH254" s="49" t="str">
        <f t="shared" si="176"/>
        <v/>
      </c>
      <c r="BI254" s="49" t="str">
        <f t="shared" si="160"/>
        <v/>
      </c>
      <c r="BJ254" s="3"/>
      <c r="BK254" s="49" t="str">
        <f t="shared" si="204"/>
        <v/>
      </c>
      <c r="BL254" s="49" t="str">
        <f t="shared" si="204"/>
        <v/>
      </c>
      <c r="BM254" s="49" t="str">
        <f t="shared" si="204"/>
        <v/>
      </c>
      <c r="BN254" s="49" t="str">
        <f t="shared" si="204"/>
        <v/>
      </c>
      <c r="BO254" s="49" t="str">
        <f t="shared" si="204"/>
        <v/>
      </c>
      <c r="BP254" s="49" t="str">
        <f t="shared" si="204"/>
        <v/>
      </c>
      <c r="BQ254" s="49" t="str">
        <f t="shared" si="204"/>
        <v/>
      </c>
      <c r="BR254" s="49" t="str">
        <f t="shared" si="204"/>
        <v/>
      </c>
      <c r="BS254" s="49" t="str">
        <f t="shared" si="204"/>
        <v/>
      </c>
      <c r="BT254" s="49" t="str">
        <f t="shared" si="204"/>
        <v/>
      </c>
      <c r="BU254" s="49" t="str">
        <f t="shared" si="204"/>
        <v/>
      </c>
      <c r="BV254" s="49" t="str">
        <f t="shared" si="204"/>
        <v/>
      </c>
      <c r="BW254" s="49" t="str">
        <f t="shared" si="204"/>
        <v/>
      </c>
      <c r="BY254" s="49" t="str">
        <f t="shared" si="209"/>
        <v/>
      </c>
      <c r="BZ254" s="49" t="str">
        <f t="shared" si="210"/>
        <v/>
      </c>
      <c r="CA254" s="49" t="str">
        <f t="shared" si="211"/>
        <v/>
      </c>
      <c r="CB254" s="49" t="str">
        <f t="shared" si="212"/>
        <v/>
      </c>
      <c r="CC254" s="49" t="str">
        <f t="shared" si="187"/>
        <v/>
      </c>
      <c r="CD254" s="49" t="str">
        <f t="shared" si="187"/>
        <v/>
      </c>
      <c r="CE254" s="49" t="str">
        <f t="shared" si="187"/>
        <v/>
      </c>
      <c r="CF254" s="49" t="str">
        <f t="shared" si="187"/>
        <v/>
      </c>
      <c r="CG254" s="49" t="str">
        <f t="shared" si="175"/>
        <v/>
      </c>
      <c r="CH254" s="49" t="str">
        <f t="shared" si="175"/>
        <v/>
      </c>
      <c r="CI254" s="49" t="str">
        <f t="shared" si="175"/>
        <v/>
      </c>
      <c r="CJ254" s="49" t="str">
        <f t="shared" si="175"/>
        <v/>
      </c>
      <c r="CK254" s="49" t="str">
        <f t="shared" si="199"/>
        <v/>
      </c>
      <c r="CL254" s="49" t="str">
        <f t="shared" si="161"/>
        <v/>
      </c>
      <c r="CM254" s="3"/>
      <c r="CN254" s="49" t="str">
        <f t="shared" si="205"/>
        <v/>
      </c>
      <c r="CO254" s="49" t="str">
        <f t="shared" si="205"/>
        <v/>
      </c>
      <c r="CP254" s="49" t="str">
        <f t="shared" si="205"/>
        <v/>
      </c>
      <c r="CQ254" s="49" t="str">
        <f t="shared" si="205"/>
        <v/>
      </c>
      <c r="CR254" s="49" t="str">
        <f t="shared" si="205"/>
        <v/>
      </c>
      <c r="CS254" s="49" t="str">
        <f t="shared" si="205"/>
        <v/>
      </c>
      <c r="CT254" s="49" t="str">
        <f t="shared" si="205"/>
        <v/>
      </c>
      <c r="CU254" s="49" t="str">
        <f t="shared" si="205"/>
        <v/>
      </c>
      <c r="CW254" s="49" t="str">
        <f t="shared" si="213"/>
        <v/>
      </c>
      <c r="CX254" s="49" t="str">
        <f t="shared" si="213"/>
        <v/>
      </c>
      <c r="CY254" s="49" t="str">
        <f t="shared" si="213"/>
        <v/>
      </c>
      <c r="CZ254" s="49" t="str">
        <f t="shared" si="213"/>
        <v/>
      </c>
      <c r="DA254" s="49" t="str">
        <f t="shared" si="213"/>
        <v/>
      </c>
      <c r="DB254" s="49" t="str">
        <f t="shared" si="158"/>
        <v/>
      </c>
      <c r="DC254" s="49" t="str">
        <f t="shared" si="158"/>
        <v/>
      </c>
      <c r="DD254" s="49" t="str">
        <f t="shared" si="158"/>
        <v/>
      </c>
      <c r="DE254" s="52" t="str">
        <f t="shared" si="162"/>
        <v/>
      </c>
      <c r="DG254" s="49" t="str">
        <f t="shared" si="206"/>
        <v/>
      </c>
      <c r="DH254" s="49" t="str">
        <f t="shared" si="206"/>
        <v/>
      </c>
      <c r="DI254" s="49" t="str">
        <f t="shared" si="206"/>
        <v/>
      </c>
      <c r="DK254" s="49" t="str">
        <f t="shared" si="163"/>
        <v/>
      </c>
      <c r="DL254" s="49" t="str">
        <f t="shared" si="163"/>
        <v/>
      </c>
      <c r="DM254" s="49" t="str">
        <f t="shared" si="163"/>
        <v/>
      </c>
      <c r="DN254" s="57" t="str">
        <f t="shared" si="164"/>
        <v/>
      </c>
      <c r="DP254" s="49" t="str">
        <f t="shared" si="207"/>
        <v/>
      </c>
      <c r="DQ254" s="49" t="str">
        <f t="shared" si="207"/>
        <v/>
      </c>
      <c r="DR254" s="49" t="str">
        <f t="shared" si="207"/>
        <v/>
      </c>
      <c r="DS254" s="49" t="str">
        <f t="shared" si="207"/>
        <v/>
      </c>
      <c r="DU254" s="49" t="str">
        <f t="shared" si="185"/>
        <v/>
      </c>
      <c r="DV254" s="49" t="str">
        <f t="shared" si="185"/>
        <v/>
      </c>
      <c r="DW254" s="49" t="str">
        <f t="shared" si="185"/>
        <v/>
      </c>
      <c r="DX254" s="49" t="str">
        <f t="shared" si="185"/>
        <v/>
      </c>
      <c r="DY254" s="57" t="str">
        <f t="shared" si="171"/>
        <v/>
      </c>
      <c r="EA254" s="49" t="str">
        <f t="shared" si="208"/>
        <v/>
      </c>
      <c r="EB254" s="49" t="str">
        <f t="shared" si="208"/>
        <v/>
      </c>
      <c r="EC254" s="49" t="str">
        <f t="shared" si="208"/>
        <v/>
      </c>
      <c r="ED254" s="49" t="str">
        <f t="shared" si="208"/>
        <v/>
      </c>
      <c r="EE254" s="49" t="str">
        <f t="shared" si="208"/>
        <v/>
      </c>
      <c r="EG254" s="49" t="str">
        <f t="shared" si="198"/>
        <v/>
      </c>
      <c r="EH254" s="49" t="str">
        <f t="shared" si="198"/>
        <v/>
      </c>
      <c r="EI254" s="49" t="str">
        <f t="shared" si="198"/>
        <v/>
      </c>
      <c r="EJ254" s="49" t="str">
        <f t="shared" si="198"/>
        <v/>
      </c>
      <c r="EK254" s="49" t="str">
        <f t="shared" si="198"/>
        <v/>
      </c>
      <c r="EL254" s="57" t="str">
        <f t="shared" si="173"/>
        <v/>
      </c>
    </row>
    <row r="255" spans="1:142" ht="15" customHeight="1">
      <c r="A255" s="699"/>
      <c r="B255" s="702"/>
      <c r="C255" s="702"/>
      <c r="D255" s="722"/>
      <c r="E255" s="722"/>
      <c r="F255" s="722"/>
      <c r="G255" s="722"/>
      <c r="H255" s="722"/>
      <c r="I255" s="722"/>
      <c r="J255" s="722"/>
      <c r="K255" s="722"/>
      <c r="L255" s="722"/>
      <c r="M255" s="722"/>
      <c r="N255" s="722"/>
      <c r="O255" s="722"/>
      <c r="P255" s="722"/>
      <c r="Q255" s="722"/>
      <c r="R255" s="722"/>
      <c r="S255" s="722"/>
      <c r="T255" s="722"/>
      <c r="U255" s="722"/>
      <c r="V255" s="722"/>
      <c r="W255" s="722"/>
      <c r="X255" s="722"/>
      <c r="Y255" s="722"/>
      <c r="Z255" s="722"/>
      <c r="AA255" s="722"/>
      <c r="AB255" s="722"/>
      <c r="AC255" s="722"/>
      <c r="AD255" s="722"/>
      <c r="AE255" s="722"/>
      <c r="AF255" s="722"/>
      <c r="AG255" s="722"/>
      <c r="AH255" s="722"/>
      <c r="AI255" s="722"/>
      <c r="AJ255" s="722"/>
      <c r="AK255" s="722"/>
      <c r="AL255" s="722"/>
      <c r="AM255" s="722"/>
      <c r="AN255" s="722"/>
      <c r="AO255" s="722"/>
      <c r="AP255" s="215" t="s">
        <v>30</v>
      </c>
      <c r="AQ255" s="290" t="str">
        <f t="shared" si="159"/>
        <v/>
      </c>
      <c r="AR255" s="215" t="str">
        <f t="shared" si="165"/>
        <v/>
      </c>
      <c r="AS255" s="3"/>
      <c r="AT255" s="49" t="str">
        <f t="shared" si="203"/>
        <v/>
      </c>
      <c r="AU255" s="49" t="str">
        <f t="shared" si="203"/>
        <v/>
      </c>
      <c r="AV255" s="49" t="str">
        <f t="shared" si="203"/>
        <v/>
      </c>
      <c r="AW255" s="49" t="str">
        <f t="shared" si="203"/>
        <v/>
      </c>
      <c r="AX255" s="49" t="str">
        <f t="shared" si="203"/>
        <v/>
      </c>
      <c r="AY255" s="49" t="str">
        <f t="shared" si="203"/>
        <v/>
      </c>
      <c r="AZ255" s="49" t="str">
        <f t="shared" si="203"/>
        <v/>
      </c>
      <c r="BA255" s="42"/>
      <c r="BB255" s="49" t="str">
        <f t="shared" si="200"/>
        <v/>
      </c>
      <c r="BC255" s="49" t="str">
        <f t="shared" si="201"/>
        <v/>
      </c>
      <c r="BD255" s="49" t="str">
        <f t="shared" si="202"/>
        <v/>
      </c>
      <c r="BE255" s="49" t="str">
        <f t="shared" si="176"/>
        <v/>
      </c>
      <c r="BF255" s="49" t="str">
        <f t="shared" si="176"/>
        <v/>
      </c>
      <c r="BG255" s="49" t="str">
        <f t="shared" si="176"/>
        <v/>
      </c>
      <c r="BH255" s="49" t="str">
        <f t="shared" si="176"/>
        <v/>
      </c>
      <c r="BI255" s="49" t="str">
        <f t="shared" si="160"/>
        <v/>
      </c>
      <c r="BJ255" s="3"/>
      <c r="BK255" s="49" t="str">
        <f t="shared" si="204"/>
        <v/>
      </c>
      <c r="BL255" s="49" t="str">
        <f t="shared" si="204"/>
        <v/>
      </c>
      <c r="BM255" s="49" t="str">
        <f t="shared" si="204"/>
        <v/>
      </c>
      <c r="BN255" s="49" t="str">
        <f t="shared" si="204"/>
        <v/>
      </c>
      <c r="BO255" s="49" t="str">
        <f t="shared" si="204"/>
        <v/>
      </c>
      <c r="BP255" s="49" t="str">
        <f t="shared" si="204"/>
        <v/>
      </c>
      <c r="BQ255" s="49" t="str">
        <f t="shared" si="204"/>
        <v/>
      </c>
      <c r="BR255" s="49" t="str">
        <f t="shared" si="204"/>
        <v/>
      </c>
      <c r="BS255" s="49" t="str">
        <f t="shared" si="204"/>
        <v/>
      </c>
      <c r="BT255" s="49" t="str">
        <f t="shared" si="204"/>
        <v/>
      </c>
      <c r="BU255" s="49" t="str">
        <f t="shared" si="204"/>
        <v/>
      </c>
      <c r="BV255" s="49" t="str">
        <f t="shared" si="204"/>
        <v/>
      </c>
      <c r="BW255" s="49" t="str">
        <f t="shared" si="204"/>
        <v/>
      </c>
      <c r="BY255" s="49" t="str">
        <f t="shared" si="209"/>
        <v/>
      </c>
      <c r="BZ255" s="49" t="str">
        <f t="shared" si="210"/>
        <v/>
      </c>
      <c r="CA255" s="49" t="str">
        <f t="shared" si="211"/>
        <v/>
      </c>
      <c r="CB255" s="49" t="str">
        <f t="shared" si="212"/>
        <v/>
      </c>
      <c r="CC255" s="49" t="str">
        <f t="shared" si="187"/>
        <v/>
      </c>
      <c r="CD255" s="49" t="str">
        <f t="shared" si="187"/>
        <v/>
      </c>
      <c r="CE255" s="49" t="str">
        <f t="shared" si="187"/>
        <v/>
      </c>
      <c r="CF255" s="49" t="str">
        <f t="shared" si="187"/>
        <v/>
      </c>
      <c r="CG255" s="49" t="str">
        <f t="shared" si="175"/>
        <v/>
      </c>
      <c r="CH255" s="49" t="str">
        <f t="shared" si="175"/>
        <v/>
      </c>
      <c r="CI255" s="49" t="str">
        <f t="shared" si="175"/>
        <v/>
      </c>
      <c r="CJ255" s="49" t="str">
        <f t="shared" si="175"/>
        <v/>
      </c>
      <c r="CK255" s="49" t="str">
        <f t="shared" si="199"/>
        <v/>
      </c>
      <c r="CL255" s="49" t="str">
        <f t="shared" si="161"/>
        <v/>
      </c>
      <c r="CM255" s="3"/>
      <c r="CN255" s="49" t="str">
        <f t="shared" si="205"/>
        <v/>
      </c>
      <c r="CO255" s="49" t="str">
        <f t="shared" si="205"/>
        <v/>
      </c>
      <c r="CP255" s="49" t="str">
        <f t="shared" si="205"/>
        <v/>
      </c>
      <c r="CQ255" s="49" t="str">
        <f t="shared" si="205"/>
        <v/>
      </c>
      <c r="CR255" s="49" t="str">
        <f t="shared" si="205"/>
        <v/>
      </c>
      <c r="CS255" s="49" t="str">
        <f t="shared" si="205"/>
        <v/>
      </c>
      <c r="CT255" s="49" t="str">
        <f t="shared" si="205"/>
        <v/>
      </c>
      <c r="CU255" s="49" t="str">
        <f t="shared" si="205"/>
        <v/>
      </c>
      <c r="CW255" s="49" t="str">
        <f t="shared" si="213"/>
        <v/>
      </c>
      <c r="CX255" s="49" t="str">
        <f t="shared" si="213"/>
        <v/>
      </c>
      <c r="CY255" s="49" t="str">
        <f t="shared" si="213"/>
        <v/>
      </c>
      <c r="CZ255" s="49" t="str">
        <f t="shared" si="213"/>
        <v/>
      </c>
      <c r="DA255" s="49" t="str">
        <f t="shared" si="213"/>
        <v/>
      </c>
      <c r="DB255" s="49" t="str">
        <f t="shared" si="158"/>
        <v/>
      </c>
      <c r="DC255" s="49" t="str">
        <f t="shared" si="158"/>
        <v/>
      </c>
      <c r="DD255" s="49" t="str">
        <f t="shared" si="158"/>
        <v/>
      </c>
      <c r="DE255" s="52" t="str">
        <f t="shared" si="162"/>
        <v/>
      </c>
      <c r="DG255" s="49" t="str">
        <f t="shared" si="206"/>
        <v/>
      </c>
      <c r="DH255" s="49" t="str">
        <f t="shared" si="206"/>
        <v/>
      </c>
      <c r="DI255" s="49" t="str">
        <f t="shared" si="206"/>
        <v/>
      </c>
      <c r="DK255" s="49" t="str">
        <f t="shared" si="163"/>
        <v/>
      </c>
      <c r="DL255" s="49" t="str">
        <f t="shared" si="163"/>
        <v/>
      </c>
      <c r="DM255" s="49" t="str">
        <f t="shared" si="163"/>
        <v/>
      </c>
      <c r="DN255" s="57" t="str">
        <f t="shared" si="164"/>
        <v/>
      </c>
      <c r="DP255" s="49" t="str">
        <f t="shared" si="207"/>
        <v/>
      </c>
      <c r="DQ255" s="49" t="str">
        <f t="shared" si="207"/>
        <v/>
      </c>
      <c r="DR255" s="49" t="str">
        <f t="shared" si="207"/>
        <v/>
      </c>
      <c r="DS255" s="49" t="str">
        <f t="shared" si="207"/>
        <v/>
      </c>
      <c r="DU255" s="49" t="str">
        <f t="shared" si="185"/>
        <v/>
      </c>
      <c r="DV255" s="49" t="str">
        <f t="shared" si="185"/>
        <v/>
      </c>
      <c r="DW255" s="49" t="str">
        <f t="shared" si="185"/>
        <v/>
      </c>
      <c r="DX255" s="49" t="str">
        <f t="shared" si="185"/>
        <v/>
      </c>
      <c r="DY255" s="57" t="str">
        <f t="shared" si="171"/>
        <v/>
      </c>
      <c r="EA255" s="49" t="str">
        <f t="shared" si="208"/>
        <v/>
      </c>
      <c r="EB255" s="49" t="str">
        <f t="shared" si="208"/>
        <v/>
      </c>
      <c r="EC255" s="49" t="str">
        <f t="shared" si="208"/>
        <v/>
      </c>
      <c r="ED255" s="49" t="str">
        <f t="shared" si="208"/>
        <v/>
      </c>
      <c r="EE255" s="49" t="str">
        <f t="shared" si="208"/>
        <v/>
      </c>
      <c r="EG255" s="49" t="str">
        <f t="shared" si="198"/>
        <v/>
      </c>
      <c r="EH255" s="49" t="str">
        <f t="shared" si="198"/>
        <v/>
      </c>
      <c r="EI255" s="49" t="str">
        <f t="shared" si="198"/>
        <v/>
      </c>
      <c r="EJ255" s="49" t="str">
        <f t="shared" si="198"/>
        <v/>
      </c>
      <c r="EK255" s="49" t="str">
        <f t="shared" si="198"/>
        <v/>
      </c>
      <c r="EL255" s="57" t="str">
        <f t="shared" si="173"/>
        <v/>
      </c>
    </row>
    <row r="256" spans="1:142" ht="15" customHeight="1">
      <c r="A256" s="699"/>
      <c r="B256" s="702"/>
      <c r="C256" s="702"/>
      <c r="D256" s="722"/>
      <c r="E256" s="722"/>
      <c r="F256" s="722"/>
      <c r="G256" s="722"/>
      <c r="H256" s="722"/>
      <c r="I256" s="722"/>
      <c r="J256" s="722"/>
      <c r="K256" s="722"/>
      <c r="L256" s="722"/>
      <c r="M256" s="722"/>
      <c r="N256" s="722"/>
      <c r="O256" s="722"/>
      <c r="P256" s="722"/>
      <c r="Q256" s="722"/>
      <c r="R256" s="722"/>
      <c r="S256" s="722"/>
      <c r="T256" s="722"/>
      <c r="U256" s="722"/>
      <c r="V256" s="722"/>
      <c r="W256" s="722"/>
      <c r="X256" s="722"/>
      <c r="Y256" s="722"/>
      <c r="Z256" s="722"/>
      <c r="AA256" s="722"/>
      <c r="AB256" s="722"/>
      <c r="AC256" s="722"/>
      <c r="AD256" s="722"/>
      <c r="AE256" s="722"/>
      <c r="AF256" s="722"/>
      <c r="AG256" s="722"/>
      <c r="AH256" s="722"/>
      <c r="AI256" s="722"/>
      <c r="AJ256" s="722"/>
      <c r="AK256" s="722"/>
      <c r="AL256" s="722"/>
      <c r="AM256" s="722"/>
      <c r="AN256" s="722"/>
      <c r="AO256" s="722"/>
      <c r="AP256" s="215" t="s">
        <v>30</v>
      </c>
      <c r="AQ256" s="290" t="str">
        <f t="shared" si="159"/>
        <v/>
      </c>
      <c r="AR256" s="215" t="str">
        <f t="shared" si="165"/>
        <v/>
      </c>
      <c r="AS256" s="3"/>
      <c r="AT256" s="49" t="str">
        <f t="shared" si="203"/>
        <v/>
      </c>
      <c r="AU256" s="49" t="str">
        <f t="shared" si="203"/>
        <v/>
      </c>
      <c r="AV256" s="49" t="str">
        <f t="shared" si="203"/>
        <v/>
      </c>
      <c r="AW256" s="49" t="str">
        <f t="shared" si="203"/>
        <v/>
      </c>
      <c r="AX256" s="49" t="str">
        <f t="shared" si="203"/>
        <v/>
      </c>
      <c r="AY256" s="49" t="str">
        <f t="shared" si="203"/>
        <v/>
      </c>
      <c r="AZ256" s="49" t="str">
        <f t="shared" si="203"/>
        <v/>
      </c>
      <c r="BA256" s="42"/>
      <c r="BB256" s="49" t="str">
        <f t="shared" si="200"/>
        <v/>
      </c>
      <c r="BC256" s="49" t="str">
        <f t="shared" si="201"/>
        <v/>
      </c>
      <c r="BD256" s="49" t="str">
        <f t="shared" si="202"/>
        <v/>
      </c>
      <c r="BE256" s="49" t="str">
        <f t="shared" si="176"/>
        <v/>
      </c>
      <c r="BF256" s="49" t="str">
        <f t="shared" si="176"/>
        <v/>
      </c>
      <c r="BG256" s="49" t="str">
        <f t="shared" si="176"/>
        <v/>
      </c>
      <c r="BH256" s="49" t="str">
        <f t="shared" si="176"/>
        <v/>
      </c>
      <c r="BI256" s="49" t="str">
        <f t="shared" si="160"/>
        <v/>
      </c>
      <c r="BJ256" s="3"/>
      <c r="BK256" s="49" t="str">
        <f t="shared" si="204"/>
        <v/>
      </c>
      <c r="BL256" s="49" t="str">
        <f t="shared" si="204"/>
        <v/>
      </c>
      <c r="BM256" s="49" t="str">
        <f t="shared" si="204"/>
        <v/>
      </c>
      <c r="BN256" s="49" t="str">
        <f t="shared" si="204"/>
        <v/>
      </c>
      <c r="BO256" s="49" t="str">
        <f t="shared" si="204"/>
        <v/>
      </c>
      <c r="BP256" s="49" t="str">
        <f t="shared" si="204"/>
        <v/>
      </c>
      <c r="BQ256" s="49" t="str">
        <f t="shared" si="204"/>
        <v/>
      </c>
      <c r="BR256" s="49" t="str">
        <f t="shared" si="204"/>
        <v/>
      </c>
      <c r="BS256" s="49" t="str">
        <f t="shared" si="204"/>
        <v/>
      </c>
      <c r="BT256" s="49" t="str">
        <f t="shared" si="204"/>
        <v/>
      </c>
      <c r="BU256" s="49" t="str">
        <f t="shared" si="204"/>
        <v/>
      </c>
      <c r="BV256" s="49" t="str">
        <f t="shared" si="204"/>
        <v/>
      </c>
      <c r="BW256" s="49" t="str">
        <f t="shared" si="204"/>
        <v/>
      </c>
      <c r="BY256" s="49" t="str">
        <f t="shared" si="209"/>
        <v/>
      </c>
      <c r="BZ256" s="49" t="str">
        <f t="shared" si="210"/>
        <v/>
      </c>
      <c r="CA256" s="49" t="str">
        <f t="shared" si="211"/>
        <v/>
      </c>
      <c r="CB256" s="49" t="str">
        <f t="shared" si="212"/>
        <v/>
      </c>
      <c r="CC256" s="49" t="str">
        <f t="shared" si="187"/>
        <v/>
      </c>
      <c r="CD256" s="49" t="str">
        <f t="shared" si="187"/>
        <v/>
      </c>
      <c r="CE256" s="49" t="str">
        <f t="shared" si="187"/>
        <v/>
      </c>
      <c r="CF256" s="49" t="str">
        <f t="shared" si="187"/>
        <v/>
      </c>
      <c r="CG256" s="49" t="str">
        <f t="shared" si="175"/>
        <v/>
      </c>
      <c r="CH256" s="49" t="str">
        <f t="shared" si="175"/>
        <v/>
      </c>
      <c r="CI256" s="49" t="str">
        <f t="shared" si="175"/>
        <v/>
      </c>
      <c r="CJ256" s="49" t="str">
        <f t="shared" si="175"/>
        <v/>
      </c>
      <c r="CK256" s="49" t="str">
        <f t="shared" si="199"/>
        <v/>
      </c>
      <c r="CL256" s="49" t="str">
        <f t="shared" si="161"/>
        <v/>
      </c>
      <c r="CM256" s="3"/>
      <c r="CN256" s="49" t="str">
        <f t="shared" si="205"/>
        <v/>
      </c>
      <c r="CO256" s="49" t="str">
        <f t="shared" si="205"/>
        <v/>
      </c>
      <c r="CP256" s="49" t="str">
        <f t="shared" si="205"/>
        <v/>
      </c>
      <c r="CQ256" s="49" t="str">
        <f t="shared" si="205"/>
        <v/>
      </c>
      <c r="CR256" s="49" t="str">
        <f t="shared" si="205"/>
        <v/>
      </c>
      <c r="CS256" s="49" t="str">
        <f t="shared" si="205"/>
        <v/>
      </c>
      <c r="CT256" s="49" t="str">
        <f t="shared" si="205"/>
        <v/>
      </c>
      <c r="CU256" s="49" t="str">
        <f t="shared" si="205"/>
        <v/>
      </c>
      <c r="CW256" s="49" t="str">
        <f t="shared" si="213"/>
        <v/>
      </c>
      <c r="CX256" s="49" t="str">
        <f t="shared" si="213"/>
        <v/>
      </c>
      <c r="CY256" s="49" t="str">
        <f t="shared" si="213"/>
        <v/>
      </c>
      <c r="CZ256" s="49" t="str">
        <f t="shared" si="213"/>
        <v/>
      </c>
      <c r="DA256" s="49" t="str">
        <f t="shared" si="213"/>
        <v/>
      </c>
      <c r="DB256" s="49" t="str">
        <f t="shared" si="158"/>
        <v/>
      </c>
      <c r="DC256" s="49" t="str">
        <f t="shared" si="158"/>
        <v/>
      </c>
      <c r="DD256" s="49" t="str">
        <f t="shared" si="158"/>
        <v/>
      </c>
      <c r="DE256" s="52" t="str">
        <f t="shared" si="162"/>
        <v/>
      </c>
      <c r="DG256" s="49" t="str">
        <f t="shared" si="206"/>
        <v/>
      </c>
      <c r="DH256" s="49" t="str">
        <f t="shared" si="206"/>
        <v/>
      </c>
      <c r="DI256" s="49" t="str">
        <f t="shared" si="206"/>
        <v/>
      </c>
      <c r="DK256" s="49" t="str">
        <f t="shared" si="163"/>
        <v/>
      </c>
      <c r="DL256" s="49" t="str">
        <f t="shared" si="163"/>
        <v/>
      </c>
      <c r="DM256" s="49" t="str">
        <f t="shared" si="163"/>
        <v/>
      </c>
      <c r="DN256" s="57" t="str">
        <f t="shared" si="164"/>
        <v/>
      </c>
      <c r="DP256" s="49" t="str">
        <f t="shared" si="207"/>
        <v/>
      </c>
      <c r="DQ256" s="49" t="str">
        <f t="shared" si="207"/>
        <v/>
      </c>
      <c r="DR256" s="49" t="str">
        <f t="shared" si="207"/>
        <v/>
      </c>
      <c r="DS256" s="49" t="str">
        <f t="shared" si="207"/>
        <v/>
      </c>
      <c r="DU256" s="49" t="str">
        <f t="shared" si="185"/>
        <v/>
      </c>
      <c r="DV256" s="49" t="str">
        <f t="shared" si="185"/>
        <v/>
      </c>
      <c r="DW256" s="49" t="str">
        <f t="shared" si="185"/>
        <v/>
      </c>
      <c r="DX256" s="49" t="str">
        <f t="shared" si="185"/>
        <v/>
      </c>
      <c r="DY256" s="57" t="str">
        <f t="shared" si="171"/>
        <v/>
      </c>
      <c r="EA256" s="49" t="str">
        <f t="shared" si="208"/>
        <v/>
      </c>
      <c r="EB256" s="49" t="str">
        <f t="shared" si="208"/>
        <v/>
      </c>
      <c r="EC256" s="49" t="str">
        <f t="shared" si="208"/>
        <v/>
      </c>
      <c r="ED256" s="49" t="str">
        <f t="shared" si="208"/>
        <v/>
      </c>
      <c r="EE256" s="49" t="str">
        <f t="shared" si="208"/>
        <v/>
      </c>
      <c r="EG256" s="49" t="str">
        <f t="shared" si="198"/>
        <v/>
      </c>
      <c r="EH256" s="49" t="str">
        <f t="shared" si="198"/>
        <v/>
      </c>
      <c r="EI256" s="49" t="str">
        <f t="shared" si="198"/>
        <v/>
      </c>
      <c r="EJ256" s="49" t="str">
        <f t="shared" si="198"/>
        <v/>
      </c>
      <c r="EK256" s="49" t="str">
        <f t="shared" si="198"/>
        <v/>
      </c>
      <c r="EL256" s="57" t="str">
        <f t="shared" si="173"/>
        <v/>
      </c>
    </row>
    <row r="257" spans="1:142" ht="15" customHeight="1">
      <c r="A257" s="699"/>
      <c r="B257" s="702"/>
      <c r="C257" s="702"/>
      <c r="D257" s="722"/>
      <c r="E257" s="722"/>
      <c r="F257" s="722"/>
      <c r="G257" s="722"/>
      <c r="H257" s="722"/>
      <c r="I257" s="722"/>
      <c r="J257" s="722"/>
      <c r="K257" s="722"/>
      <c r="L257" s="722"/>
      <c r="M257" s="722"/>
      <c r="N257" s="722"/>
      <c r="O257" s="722"/>
      <c r="P257" s="722"/>
      <c r="Q257" s="722"/>
      <c r="R257" s="722"/>
      <c r="S257" s="722"/>
      <c r="T257" s="722"/>
      <c r="U257" s="722"/>
      <c r="V257" s="722"/>
      <c r="W257" s="722"/>
      <c r="X257" s="722"/>
      <c r="Y257" s="722"/>
      <c r="Z257" s="722"/>
      <c r="AA257" s="722"/>
      <c r="AB257" s="722"/>
      <c r="AC257" s="722"/>
      <c r="AD257" s="722"/>
      <c r="AE257" s="722"/>
      <c r="AF257" s="722"/>
      <c r="AG257" s="722"/>
      <c r="AH257" s="722"/>
      <c r="AI257" s="722"/>
      <c r="AJ257" s="722"/>
      <c r="AK257" s="722"/>
      <c r="AL257" s="722"/>
      <c r="AM257" s="722"/>
      <c r="AN257" s="722"/>
      <c r="AO257" s="722"/>
      <c r="AP257" s="215" t="s">
        <v>30</v>
      </c>
      <c r="AQ257" s="290" t="str">
        <f t="shared" si="159"/>
        <v/>
      </c>
      <c r="AR257" s="215" t="str">
        <f t="shared" si="165"/>
        <v/>
      </c>
      <c r="AS257" s="3"/>
      <c r="AT257" s="49" t="str">
        <f t="shared" si="203"/>
        <v/>
      </c>
      <c r="AU257" s="49" t="str">
        <f t="shared" si="203"/>
        <v/>
      </c>
      <c r="AV257" s="49" t="str">
        <f t="shared" si="203"/>
        <v/>
      </c>
      <c r="AW257" s="49" t="str">
        <f t="shared" si="203"/>
        <v/>
      </c>
      <c r="AX257" s="49" t="str">
        <f t="shared" si="203"/>
        <v/>
      </c>
      <c r="AY257" s="49" t="str">
        <f t="shared" si="203"/>
        <v/>
      </c>
      <c r="AZ257" s="49" t="str">
        <f t="shared" si="203"/>
        <v/>
      </c>
      <c r="BA257" s="42"/>
      <c r="BB257" s="49" t="str">
        <f t="shared" si="200"/>
        <v/>
      </c>
      <c r="BC257" s="49" t="str">
        <f t="shared" si="201"/>
        <v/>
      </c>
      <c r="BD257" s="49" t="str">
        <f t="shared" si="202"/>
        <v/>
      </c>
      <c r="BE257" s="49" t="str">
        <f t="shared" si="176"/>
        <v/>
      </c>
      <c r="BF257" s="49" t="str">
        <f t="shared" si="176"/>
        <v/>
      </c>
      <c r="BG257" s="49" t="str">
        <f t="shared" si="176"/>
        <v/>
      </c>
      <c r="BH257" s="49" t="str">
        <f t="shared" si="176"/>
        <v/>
      </c>
      <c r="BI257" s="49" t="str">
        <f t="shared" si="160"/>
        <v/>
      </c>
      <c r="BJ257" s="3"/>
      <c r="BK257" s="49" t="str">
        <f t="shared" si="204"/>
        <v/>
      </c>
      <c r="BL257" s="49" t="str">
        <f t="shared" si="204"/>
        <v/>
      </c>
      <c r="BM257" s="49" t="str">
        <f t="shared" si="204"/>
        <v/>
      </c>
      <c r="BN257" s="49" t="str">
        <f t="shared" si="204"/>
        <v/>
      </c>
      <c r="BO257" s="49" t="str">
        <f t="shared" si="204"/>
        <v/>
      </c>
      <c r="BP257" s="49" t="str">
        <f t="shared" si="204"/>
        <v/>
      </c>
      <c r="BQ257" s="49" t="str">
        <f t="shared" si="204"/>
        <v/>
      </c>
      <c r="BR257" s="49" t="str">
        <f t="shared" si="204"/>
        <v/>
      </c>
      <c r="BS257" s="49" t="str">
        <f t="shared" si="204"/>
        <v/>
      </c>
      <c r="BT257" s="49" t="str">
        <f t="shared" si="204"/>
        <v/>
      </c>
      <c r="BU257" s="49" t="str">
        <f t="shared" si="204"/>
        <v/>
      </c>
      <c r="BV257" s="49" t="str">
        <f t="shared" si="204"/>
        <v/>
      </c>
      <c r="BW257" s="49" t="str">
        <f t="shared" si="204"/>
        <v/>
      </c>
      <c r="BY257" s="49" t="str">
        <f t="shared" si="209"/>
        <v/>
      </c>
      <c r="BZ257" s="49" t="str">
        <f t="shared" si="210"/>
        <v/>
      </c>
      <c r="CA257" s="49" t="str">
        <f t="shared" si="211"/>
        <v/>
      </c>
      <c r="CB257" s="49" t="str">
        <f t="shared" si="212"/>
        <v/>
      </c>
      <c r="CC257" s="49" t="str">
        <f t="shared" si="187"/>
        <v/>
      </c>
      <c r="CD257" s="49" t="str">
        <f t="shared" si="187"/>
        <v/>
      </c>
      <c r="CE257" s="49" t="str">
        <f t="shared" si="187"/>
        <v/>
      </c>
      <c r="CF257" s="49" t="str">
        <f t="shared" si="187"/>
        <v/>
      </c>
      <c r="CG257" s="49" t="str">
        <f t="shared" si="175"/>
        <v/>
      </c>
      <c r="CH257" s="49" t="str">
        <f t="shared" si="175"/>
        <v/>
      </c>
      <c r="CI257" s="49" t="str">
        <f t="shared" si="175"/>
        <v/>
      </c>
      <c r="CJ257" s="49" t="str">
        <f t="shared" si="175"/>
        <v/>
      </c>
      <c r="CK257" s="49" t="str">
        <f t="shared" si="199"/>
        <v/>
      </c>
      <c r="CL257" s="49" t="str">
        <f t="shared" si="161"/>
        <v/>
      </c>
      <c r="CM257" s="3"/>
      <c r="CN257" s="49" t="str">
        <f t="shared" si="205"/>
        <v/>
      </c>
      <c r="CO257" s="49" t="str">
        <f t="shared" si="205"/>
        <v/>
      </c>
      <c r="CP257" s="49" t="str">
        <f t="shared" si="205"/>
        <v/>
      </c>
      <c r="CQ257" s="49" t="str">
        <f t="shared" si="205"/>
        <v/>
      </c>
      <c r="CR257" s="49" t="str">
        <f t="shared" si="205"/>
        <v/>
      </c>
      <c r="CS257" s="49" t="str">
        <f t="shared" si="205"/>
        <v/>
      </c>
      <c r="CT257" s="49" t="str">
        <f t="shared" si="205"/>
        <v/>
      </c>
      <c r="CU257" s="49" t="str">
        <f t="shared" si="205"/>
        <v/>
      </c>
      <c r="CW257" s="49" t="str">
        <f t="shared" si="213"/>
        <v/>
      </c>
      <c r="CX257" s="49" t="str">
        <f t="shared" si="213"/>
        <v/>
      </c>
      <c r="CY257" s="49" t="str">
        <f t="shared" si="213"/>
        <v/>
      </c>
      <c r="CZ257" s="49" t="str">
        <f t="shared" si="213"/>
        <v/>
      </c>
      <c r="DA257" s="49" t="str">
        <f t="shared" si="213"/>
        <v/>
      </c>
      <c r="DB257" s="49" t="str">
        <f t="shared" si="213"/>
        <v/>
      </c>
      <c r="DC257" s="49" t="str">
        <f t="shared" si="213"/>
        <v/>
      </c>
      <c r="DD257" s="49" t="str">
        <f t="shared" si="213"/>
        <v/>
      </c>
      <c r="DE257" s="52" t="str">
        <f t="shared" si="162"/>
        <v/>
      </c>
      <c r="DG257" s="49" t="str">
        <f t="shared" si="206"/>
        <v/>
      </c>
      <c r="DH257" s="49" t="str">
        <f t="shared" si="206"/>
        <v/>
      </c>
      <c r="DI257" s="49" t="str">
        <f t="shared" si="206"/>
        <v/>
      </c>
      <c r="DK257" s="49" t="str">
        <f t="shared" si="163"/>
        <v/>
      </c>
      <c r="DL257" s="49" t="str">
        <f t="shared" si="163"/>
        <v/>
      </c>
      <c r="DM257" s="49" t="str">
        <f t="shared" si="163"/>
        <v/>
      </c>
      <c r="DN257" s="57" t="str">
        <f t="shared" si="164"/>
        <v/>
      </c>
      <c r="DP257" s="49" t="str">
        <f t="shared" si="207"/>
        <v/>
      </c>
      <c r="DQ257" s="49" t="str">
        <f t="shared" si="207"/>
        <v/>
      </c>
      <c r="DR257" s="49" t="str">
        <f t="shared" si="207"/>
        <v/>
      </c>
      <c r="DS257" s="49" t="str">
        <f t="shared" si="207"/>
        <v/>
      </c>
      <c r="DU257" s="49" t="str">
        <f t="shared" si="185"/>
        <v/>
      </c>
      <c r="DV257" s="49" t="str">
        <f t="shared" si="185"/>
        <v/>
      </c>
      <c r="DW257" s="49" t="str">
        <f t="shared" si="185"/>
        <v/>
      </c>
      <c r="DX257" s="49" t="str">
        <f t="shared" si="185"/>
        <v/>
      </c>
      <c r="DY257" s="57" t="str">
        <f t="shared" si="171"/>
        <v/>
      </c>
      <c r="EA257" s="49" t="str">
        <f t="shared" si="208"/>
        <v/>
      </c>
      <c r="EB257" s="49" t="str">
        <f t="shared" si="208"/>
        <v/>
      </c>
      <c r="EC257" s="49" t="str">
        <f t="shared" si="208"/>
        <v/>
      </c>
      <c r="ED257" s="49" t="str">
        <f t="shared" si="208"/>
        <v/>
      </c>
      <c r="EE257" s="49" t="str">
        <f t="shared" si="208"/>
        <v/>
      </c>
      <c r="EG257" s="49" t="str">
        <f t="shared" si="198"/>
        <v/>
      </c>
      <c r="EH257" s="49" t="str">
        <f t="shared" si="198"/>
        <v/>
      </c>
      <c r="EI257" s="49" t="str">
        <f t="shared" si="198"/>
        <v/>
      </c>
      <c r="EJ257" s="49" t="str">
        <f t="shared" si="198"/>
        <v/>
      </c>
      <c r="EK257" s="49" t="str">
        <f t="shared" si="198"/>
        <v/>
      </c>
      <c r="EL257" s="57" t="str">
        <f t="shared" si="173"/>
        <v/>
      </c>
    </row>
    <row r="258" spans="1:142" ht="15" customHeight="1">
      <c r="A258" s="699"/>
      <c r="B258" s="702"/>
      <c r="C258" s="702"/>
      <c r="D258" s="722"/>
      <c r="E258" s="722"/>
      <c r="F258" s="722"/>
      <c r="G258" s="722"/>
      <c r="H258" s="722"/>
      <c r="I258" s="722"/>
      <c r="J258" s="722"/>
      <c r="K258" s="722"/>
      <c r="L258" s="722"/>
      <c r="M258" s="722"/>
      <c r="N258" s="722"/>
      <c r="O258" s="722"/>
      <c r="P258" s="722"/>
      <c r="Q258" s="722"/>
      <c r="R258" s="722"/>
      <c r="S258" s="722"/>
      <c r="T258" s="722"/>
      <c r="U258" s="722"/>
      <c r="V258" s="722"/>
      <c r="W258" s="722"/>
      <c r="X258" s="722"/>
      <c r="Y258" s="722"/>
      <c r="Z258" s="722"/>
      <c r="AA258" s="722"/>
      <c r="AB258" s="722"/>
      <c r="AC258" s="722"/>
      <c r="AD258" s="722"/>
      <c r="AE258" s="722"/>
      <c r="AF258" s="722"/>
      <c r="AG258" s="722"/>
      <c r="AH258" s="722"/>
      <c r="AI258" s="722"/>
      <c r="AJ258" s="722"/>
      <c r="AK258" s="722"/>
      <c r="AL258" s="722"/>
      <c r="AM258" s="722"/>
      <c r="AN258" s="722"/>
      <c r="AO258" s="722"/>
      <c r="AP258" s="215" t="s">
        <v>30</v>
      </c>
      <c r="AQ258" s="290" t="str">
        <f t="shared" si="159"/>
        <v/>
      </c>
      <c r="AR258" s="215" t="str">
        <f t="shared" si="165"/>
        <v/>
      </c>
      <c r="AS258" s="3"/>
      <c r="AT258" s="49" t="str">
        <f t="shared" si="203"/>
        <v/>
      </c>
      <c r="AU258" s="49" t="str">
        <f t="shared" si="203"/>
        <v/>
      </c>
      <c r="AV258" s="49" t="str">
        <f t="shared" si="203"/>
        <v/>
      </c>
      <c r="AW258" s="49" t="str">
        <f t="shared" si="203"/>
        <v/>
      </c>
      <c r="AX258" s="49" t="str">
        <f t="shared" si="203"/>
        <v/>
      </c>
      <c r="AY258" s="49" t="str">
        <f t="shared" si="203"/>
        <v/>
      </c>
      <c r="AZ258" s="49" t="str">
        <f t="shared" si="203"/>
        <v/>
      </c>
      <c r="BA258" s="42"/>
      <c r="BB258" s="49" t="str">
        <f t="shared" si="200"/>
        <v/>
      </c>
      <c r="BC258" s="49" t="str">
        <f t="shared" si="201"/>
        <v/>
      </c>
      <c r="BD258" s="49" t="str">
        <f t="shared" si="202"/>
        <v/>
      </c>
      <c r="BE258" s="49" t="str">
        <f t="shared" si="176"/>
        <v/>
      </c>
      <c r="BF258" s="49" t="str">
        <f t="shared" si="176"/>
        <v/>
      </c>
      <c r="BG258" s="49" t="str">
        <f t="shared" si="176"/>
        <v/>
      </c>
      <c r="BH258" s="49" t="str">
        <f t="shared" si="176"/>
        <v/>
      </c>
      <c r="BI258" s="49" t="str">
        <f t="shared" si="160"/>
        <v/>
      </c>
      <c r="BJ258" s="3"/>
      <c r="BK258" s="49" t="str">
        <f t="shared" si="204"/>
        <v/>
      </c>
      <c r="BL258" s="49" t="str">
        <f t="shared" si="204"/>
        <v/>
      </c>
      <c r="BM258" s="49" t="str">
        <f t="shared" si="204"/>
        <v/>
      </c>
      <c r="BN258" s="49" t="str">
        <f t="shared" si="204"/>
        <v/>
      </c>
      <c r="BO258" s="49" t="str">
        <f t="shared" si="204"/>
        <v/>
      </c>
      <c r="BP258" s="49" t="str">
        <f t="shared" si="204"/>
        <v/>
      </c>
      <c r="BQ258" s="49" t="str">
        <f t="shared" si="204"/>
        <v/>
      </c>
      <c r="BR258" s="49" t="str">
        <f t="shared" si="204"/>
        <v/>
      </c>
      <c r="BS258" s="49" t="str">
        <f t="shared" si="204"/>
        <v/>
      </c>
      <c r="BT258" s="49" t="str">
        <f t="shared" si="204"/>
        <v/>
      </c>
      <c r="BU258" s="49" t="str">
        <f t="shared" si="204"/>
        <v/>
      </c>
      <c r="BV258" s="49" t="str">
        <f t="shared" si="204"/>
        <v/>
      </c>
      <c r="BW258" s="49" t="str">
        <f t="shared" si="204"/>
        <v/>
      </c>
      <c r="BY258" s="49" t="str">
        <f t="shared" si="209"/>
        <v/>
      </c>
      <c r="BZ258" s="49" t="str">
        <f t="shared" si="210"/>
        <v/>
      </c>
      <c r="CA258" s="49" t="str">
        <f t="shared" si="211"/>
        <v/>
      </c>
      <c r="CB258" s="49" t="str">
        <f t="shared" si="212"/>
        <v/>
      </c>
      <c r="CC258" s="49" t="str">
        <f t="shared" si="187"/>
        <v/>
      </c>
      <c r="CD258" s="49" t="str">
        <f t="shared" si="187"/>
        <v/>
      </c>
      <c r="CE258" s="49" t="str">
        <f t="shared" si="187"/>
        <v/>
      </c>
      <c r="CF258" s="49" t="str">
        <f t="shared" si="187"/>
        <v/>
      </c>
      <c r="CG258" s="49" t="str">
        <f t="shared" si="175"/>
        <v/>
      </c>
      <c r="CH258" s="49" t="str">
        <f t="shared" si="175"/>
        <v/>
      </c>
      <c r="CI258" s="49" t="str">
        <f t="shared" si="175"/>
        <v/>
      </c>
      <c r="CJ258" s="49" t="str">
        <f t="shared" si="175"/>
        <v/>
      </c>
      <c r="CK258" s="49" t="str">
        <f t="shared" si="199"/>
        <v/>
      </c>
      <c r="CL258" s="49" t="str">
        <f t="shared" si="161"/>
        <v/>
      </c>
      <c r="CM258" s="3"/>
      <c r="CN258" s="49" t="str">
        <f t="shared" si="205"/>
        <v/>
      </c>
      <c r="CO258" s="49" t="str">
        <f t="shared" si="205"/>
        <v/>
      </c>
      <c r="CP258" s="49" t="str">
        <f t="shared" si="205"/>
        <v/>
      </c>
      <c r="CQ258" s="49" t="str">
        <f t="shared" si="205"/>
        <v/>
      </c>
      <c r="CR258" s="49" t="str">
        <f t="shared" si="205"/>
        <v/>
      </c>
      <c r="CS258" s="49" t="str">
        <f t="shared" si="205"/>
        <v/>
      </c>
      <c r="CT258" s="49" t="str">
        <f t="shared" si="205"/>
        <v/>
      </c>
      <c r="CU258" s="49" t="str">
        <f t="shared" si="205"/>
        <v/>
      </c>
      <c r="CW258" s="49" t="str">
        <f t="shared" si="213"/>
        <v/>
      </c>
      <c r="CX258" s="49" t="str">
        <f t="shared" si="213"/>
        <v/>
      </c>
      <c r="CY258" s="49" t="str">
        <f t="shared" si="213"/>
        <v/>
      </c>
      <c r="CZ258" s="49" t="str">
        <f t="shared" si="213"/>
        <v/>
      </c>
      <c r="DA258" s="49" t="str">
        <f t="shared" si="213"/>
        <v/>
      </c>
      <c r="DB258" s="49" t="str">
        <f t="shared" si="213"/>
        <v/>
      </c>
      <c r="DC258" s="49" t="str">
        <f t="shared" si="213"/>
        <v/>
      </c>
      <c r="DD258" s="49" t="str">
        <f t="shared" si="213"/>
        <v/>
      </c>
      <c r="DE258" s="52" t="str">
        <f t="shared" si="162"/>
        <v/>
      </c>
      <c r="DG258" s="49" t="str">
        <f t="shared" si="206"/>
        <v/>
      </c>
      <c r="DH258" s="49" t="str">
        <f t="shared" si="206"/>
        <v/>
      </c>
      <c r="DI258" s="49" t="str">
        <f t="shared" si="206"/>
        <v/>
      </c>
      <c r="DK258" s="49" t="str">
        <f t="shared" si="163"/>
        <v/>
      </c>
      <c r="DL258" s="49" t="str">
        <f t="shared" si="163"/>
        <v/>
      </c>
      <c r="DM258" s="49" t="str">
        <f t="shared" si="163"/>
        <v/>
      </c>
      <c r="DN258" s="57" t="str">
        <f t="shared" si="164"/>
        <v/>
      </c>
      <c r="DP258" s="49" t="str">
        <f t="shared" si="207"/>
        <v/>
      </c>
      <c r="DQ258" s="49" t="str">
        <f t="shared" si="207"/>
        <v/>
      </c>
      <c r="DR258" s="49" t="str">
        <f t="shared" si="207"/>
        <v/>
      </c>
      <c r="DS258" s="49" t="str">
        <f t="shared" si="207"/>
        <v/>
      </c>
      <c r="DU258" s="49" t="str">
        <f t="shared" si="185"/>
        <v/>
      </c>
      <c r="DV258" s="49" t="str">
        <f t="shared" si="185"/>
        <v/>
      </c>
      <c r="DW258" s="49" t="str">
        <f t="shared" si="185"/>
        <v/>
      </c>
      <c r="DX258" s="49" t="str">
        <f t="shared" si="185"/>
        <v/>
      </c>
      <c r="DY258" s="57" t="str">
        <f t="shared" si="171"/>
        <v/>
      </c>
      <c r="EA258" s="49" t="str">
        <f t="shared" si="208"/>
        <v/>
      </c>
      <c r="EB258" s="49" t="str">
        <f t="shared" si="208"/>
        <v/>
      </c>
      <c r="EC258" s="49" t="str">
        <f t="shared" si="208"/>
        <v/>
      </c>
      <c r="ED258" s="49" t="str">
        <f t="shared" si="208"/>
        <v/>
      </c>
      <c r="EE258" s="49" t="str">
        <f t="shared" si="208"/>
        <v/>
      </c>
      <c r="EG258" s="49" t="str">
        <f t="shared" si="198"/>
        <v/>
      </c>
      <c r="EH258" s="49" t="str">
        <f t="shared" si="198"/>
        <v/>
      </c>
      <c r="EI258" s="49" t="str">
        <f t="shared" si="198"/>
        <v/>
      </c>
      <c r="EJ258" s="49" t="str">
        <f t="shared" si="198"/>
        <v/>
      </c>
      <c r="EK258" s="49" t="str">
        <f t="shared" si="198"/>
        <v/>
      </c>
      <c r="EL258" s="57" t="str">
        <f t="shared" si="173"/>
        <v/>
      </c>
    </row>
    <row r="259" spans="1:142" ht="15" customHeight="1">
      <c r="A259" s="699"/>
      <c r="B259" s="702"/>
      <c r="C259" s="702"/>
      <c r="D259" s="722"/>
      <c r="E259" s="722"/>
      <c r="F259" s="722"/>
      <c r="G259" s="722"/>
      <c r="H259" s="722"/>
      <c r="I259" s="722"/>
      <c r="J259" s="722"/>
      <c r="K259" s="722"/>
      <c r="L259" s="722"/>
      <c r="M259" s="722"/>
      <c r="N259" s="722"/>
      <c r="O259" s="722"/>
      <c r="P259" s="722"/>
      <c r="Q259" s="722"/>
      <c r="R259" s="722"/>
      <c r="S259" s="722"/>
      <c r="T259" s="722"/>
      <c r="U259" s="722"/>
      <c r="V259" s="722"/>
      <c r="W259" s="722"/>
      <c r="X259" s="722"/>
      <c r="Y259" s="722"/>
      <c r="Z259" s="722"/>
      <c r="AA259" s="722"/>
      <c r="AB259" s="722"/>
      <c r="AC259" s="722"/>
      <c r="AD259" s="722"/>
      <c r="AE259" s="722"/>
      <c r="AF259" s="722"/>
      <c r="AG259" s="722"/>
      <c r="AH259" s="722"/>
      <c r="AI259" s="722"/>
      <c r="AJ259" s="722"/>
      <c r="AK259" s="722"/>
      <c r="AL259" s="722"/>
      <c r="AM259" s="722"/>
      <c r="AN259" s="722"/>
      <c r="AO259" s="722"/>
      <c r="AP259" s="215" t="s">
        <v>30</v>
      </c>
      <c r="AQ259" s="290" t="str">
        <f t="shared" si="159"/>
        <v/>
      </c>
      <c r="AR259" s="215" t="str">
        <f t="shared" si="165"/>
        <v/>
      </c>
      <c r="AS259" s="3"/>
      <c r="AT259" s="49" t="str">
        <f t="shared" si="203"/>
        <v/>
      </c>
      <c r="AU259" s="49" t="str">
        <f t="shared" si="203"/>
        <v/>
      </c>
      <c r="AV259" s="49" t="str">
        <f t="shared" si="203"/>
        <v/>
      </c>
      <c r="AW259" s="49" t="str">
        <f t="shared" si="203"/>
        <v/>
      </c>
      <c r="AX259" s="49" t="str">
        <f t="shared" si="203"/>
        <v/>
      </c>
      <c r="AY259" s="49" t="str">
        <f t="shared" si="203"/>
        <v/>
      </c>
      <c r="AZ259" s="49" t="str">
        <f t="shared" si="203"/>
        <v/>
      </c>
      <c r="BA259" s="42"/>
      <c r="BB259" s="49" t="str">
        <f t="shared" si="200"/>
        <v/>
      </c>
      <c r="BC259" s="49" t="str">
        <f t="shared" si="201"/>
        <v/>
      </c>
      <c r="BD259" s="49" t="str">
        <f t="shared" si="202"/>
        <v/>
      </c>
      <c r="BE259" s="49" t="str">
        <f t="shared" si="176"/>
        <v/>
      </c>
      <c r="BF259" s="49" t="str">
        <f t="shared" si="176"/>
        <v/>
      </c>
      <c r="BG259" s="49" t="str">
        <f t="shared" si="176"/>
        <v/>
      </c>
      <c r="BH259" s="49" t="str">
        <f t="shared" si="176"/>
        <v/>
      </c>
      <c r="BI259" s="49" t="str">
        <f t="shared" si="160"/>
        <v/>
      </c>
      <c r="BJ259" s="3"/>
      <c r="BK259" s="49" t="str">
        <f t="shared" si="204"/>
        <v/>
      </c>
      <c r="BL259" s="49" t="str">
        <f t="shared" si="204"/>
        <v/>
      </c>
      <c r="BM259" s="49" t="str">
        <f t="shared" si="204"/>
        <v/>
      </c>
      <c r="BN259" s="49" t="str">
        <f t="shared" si="204"/>
        <v/>
      </c>
      <c r="BO259" s="49" t="str">
        <f t="shared" si="204"/>
        <v/>
      </c>
      <c r="BP259" s="49" t="str">
        <f t="shared" si="204"/>
        <v/>
      </c>
      <c r="BQ259" s="49" t="str">
        <f t="shared" si="204"/>
        <v/>
      </c>
      <c r="BR259" s="49" t="str">
        <f t="shared" si="204"/>
        <v/>
      </c>
      <c r="BS259" s="49" t="str">
        <f t="shared" si="204"/>
        <v/>
      </c>
      <c r="BT259" s="49" t="str">
        <f t="shared" si="204"/>
        <v/>
      </c>
      <c r="BU259" s="49" t="str">
        <f t="shared" si="204"/>
        <v/>
      </c>
      <c r="BV259" s="49" t="str">
        <f t="shared" si="204"/>
        <v/>
      </c>
      <c r="BW259" s="49" t="str">
        <f t="shared" si="204"/>
        <v/>
      </c>
      <c r="BY259" s="49" t="str">
        <f t="shared" si="209"/>
        <v/>
      </c>
      <c r="BZ259" s="49" t="str">
        <f t="shared" si="210"/>
        <v/>
      </c>
      <c r="CA259" s="49" t="str">
        <f t="shared" si="211"/>
        <v/>
      </c>
      <c r="CB259" s="49" t="str">
        <f t="shared" si="212"/>
        <v/>
      </c>
      <c r="CC259" s="49" t="str">
        <f t="shared" si="187"/>
        <v/>
      </c>
      <c r="CD259" s="49" t="str">
        <f t="shared" si="187"/>
        <v/>
      </c>
      <c r="CE259" s="49" t="str">
        <f t="shared" si="187"/>
        <v/>
      </c>
      <c r="CF259" s="49" t="str">
        <f t="shared" si="187"/>
        <v/>
      </c>
      <c r="CG259" s="49" t="str">
        <f t="shared" si="175"/>
        <v/>
      </c>
      <c r="CH259" s="49" t="str">
        <f t="shared" si="175"/>
        <v/>
      </c>
      <c r="CI259" s="49" t="str">
        <f t="shared" si="175"/>
        <v/>
      </c>
      <c r="CJ259" s="49" t="str">
        <f t="shared" si="175"/>
        <v/>
      </c>
      <c r="CK259" s="49" t="str">
        <f t="shared" si="199"/>
        <v/>
      </c>
      <c r="CL259" s="49" t="str">
        <f t="shared" si="161"/>
        <v/>
      </c>
      <c r="CM259" s="3"/>
      <c r="CN259" s="49" t="str">
        <f t="shared" si="205"/>
        <v/>
      </c>
      <c r="CO259" s="49" t="str">
        <f t="shared" si="205"/>
        <v/>
      </c>
      <c r="CP259" s="49" t="str">
        <f t="shared" si="205"/>
        <v/>
      </c>
      <c r="CQ259" s="49" t="str">
        <f t="shared" si="205"/>
        <v/>
      </c>
      <c r="CR259" s="49" t="str">
        <f t="shared" si="205"/>
        <v/>
      </c>
      <c r="CS259" s="49" t="str">
        <f t="shared" si="205"/>
        <v/>
      </c>
      <c r="CT259" s="49" t="str">
        <f t="shared" si="205"/>
        <v/>
      </c>
      <c r="CU259" s="49" t="str">
        <f t="shared" si="205"/>
        <v/>
      </c>
      <c r="CW259" s="49" t="str">
        <f t="shared" si="213"/>
        <v/>
      </c>
      <c r="CX259" s="49" t="str">
        <f t="shared" si="213"/>
        <v/>
      </c>
      <c r="CY259" s="49" t="str">
        <f t="shared" si="213"/>
        <v/>
      </c>
      <c r="CZ259" s="49" t="str">
        <f t="shared" si="213"/>
        <v/>
      </c>
      <c r="DA259" s="49" t="str">
        <f t="shared" si="213"/>
        <v/>
      </c>
      <c r="DB259" s="49" t="str">
        <f t="shared" si="213"/>
        <v/>
      </c>
      <c r="DC259" s="49" t="str">
        <f t="shared" si="213"/>
        <v/>
      </c>
      <c r="DD259" s="49" t="str">
        <f t="shared" si="213"/>
        <v/>
      </c>
      <c r="DE259" s="52" t="str">
        <f t="shared" si="162"/>
        <v/>
      </c>
      <c r="DG259" s="49" t="str">
        <f t="shared" si="206"/>
        <v/>
      </c>
      <c r="DH259" s="49" t="str">
        <f t="shared" si="206"/>
        <v/>
      </c>
      <c r="DI259" s="49" t="str">
        <f t="shared" si="206"/>
        <v/>
      </c>
      <c r="DK259" s="49" t="str">
        <f t="shared" si="163"/>
        <v/>
      </c>
      <c r="DL259" s="49" t="str">
        <f t="shared" si="163"/>
        <v/>
      </c>
      <c r="DM259" s="49" t="str">
        <f t="shared" si="163"/>
        <v/>
      </c>
      <c r="DN259" s="57" t="str">
        <f t="shared" si="164"/>
        <v/>
      </c>
      <c r="DP259" s="49" t="str">
        <f t="shared" si="207"/>
        <v/>
      </c>
      <c r="DQ259" s="49" t="str">
        <f t="shared" si="207"/>
        <v/>
      </c>
      <c r="DR259" s="49" t="str">
        <f t="shared" si="207"/>
        <v/>
      </c>
      <c r="DS259" s="49" t="str">
        <f t="shared" si="207"/>
        <v/>
      </c>
      <c r="DU259" s="49" t="str">
        <f t="shared" si="185"/>
        <v/>
      </c>
      <c r="DV259" s="49" t="str">
        <f t="shared" si="185"/>
        <v/>
      </c>
      <c r="DW259" s="49" t="str">
        <f t="shared" si="185"/>
        <v/>
      </c>
      <c r="DX259" s="49" t="str">
        <f t="shared" si="185"/>
        <v/>
      </c>
      <c r="DY259" s="57" t="str">
        <f t="shared" si="171"/>
        <v/>
      </c>
      <c r="EA259" s="49" t="str">
        <f t="shared" si="208"/>
        <v/>
      </c>
      <c r="EB259" s="49" t="str">
        <f t="shared" si="208"/>
        <v/>
      </c>
      <c r="EC259" s="49" t="str">
        <f t="shared" si="208"/>
        <v/>
      </c>
      <c r="ED259" s="49" t="str">
        <f t="shared" si="208"/>
        <v/>
      </c>
      <c r="EE259" s="49" t="str">
        <f t="shared" si="208"/>
        <v/>
      </c>
      <c r="EG259" s="49" t="str">
        <f t="shared" si="198"/>
        <v/>
      </c>
      <c r="EH259" s="49" t="str">
        <f t="shared" si="198"/>
        <v/>
      </c>
      <c r="EI259" s="49" t="str">
        <f t="shared" si="198"/>
        <v/>
      </c>
      <c r="EJ259" s="49" t="str">
        <f t="shared" si="198"/>
        <v/>
      </c>
      <c r="EK259" s="49" t="str">
        <f t="shared" si="198"/>
        <v/>
      </c>
      <c r="EL259" s="57" t="str">
        <f t="shared" si="173"/>
        <v/>
      </c>
    </row>
    <row r="260" spans="1:142" ht="15" customHeight="1">
      <c r="A260" s="699"/>
      <c r="B260" s="702"/>
      <c r="C260" s="702"/>
      <c r="D260" s="722"/>
      <c r="E260" s="722"/>
      <c r="F260" s="722"/>
      <c r="G260" s="722"/>
      <c r="H260" s="722"/>
      <c r="I260" s="722"/>
      <c r="J260" s="722"/>
      <c r="K260" s="722"/>
      <c r="L260" s="722"/>
      <c r="M260" s="722"/>
      <c r="N260" s="722"/>
      <c r="O260" s="722"/>
      <c r="P260" s="722"/>
      <c r="Q260" s="722"/>
      <c r="R260" s="722"/>
      <c r="S260" s="722"/>
      <c r="T260" s="722"/>
      <c r="U260" s="722"/>
      <c r="V260" s="722"/>
      <c r="W260" s="722"/>
      <c r="X260" s="722"/>
      <c r="Y260" s="722"/>
      <c r="Z260" s="722"/>
      <c r="AA260" s="722"/>
      <c r="AB260" s="722"/>
      <c r="AC260" s="722"/>
      <c r="AD260" s="722"/>
      <c r="AE260" s="722"/>
      <c r="AF260" s="722"/>
      <c r="AG260" s="722"/>
      <c r="AH260" s="722"/>
      <c r="AI260" s="722"/>
      <c r="AJ260" s="722"/>
      <c r="AK260" s="722"/>
      <c r="AL260" s="722"/>
      <c r="AM260" s="722"/>
      <c r="AN260" s="722"/>
      <c r="AO260" s="722"/>
      <c r="AP260" s="215" t="s">
        <v>30</v>
      </c>
      <c r="AQ260" s="290" t="str">
        <f t="shared" si="159"/>
        <v/>
      </c>
      <c r="AR260" s="215" t="str">
        <f t="shared" si="165"/>
        <v/>
      </c>
      <c r="AS260" s="3"/>
      <c r="AT260" s="49" t="str">
        <f t="shared" si="203"/>
        <v/>
      </c>
      <c r="AU260" s="49" t="str">
        <f t="shared" si="203"/>
        <v/>
      </c>
      <c r="AV260" s="49" t="str">
        <f t="shared" si="203"/>
        <v/>
      </c>
      <c r="AW260" s="49" t="str">
        <f t="shared" si="203"/>
        <v/>
      </c>
      <c r="AX260" s="49" t="str">
        <f t="shared" si="203"/>
        <v/>
      </c>
      <c r="AY260" s="49" t="str">
        <f t="shared" si="203"/>
        <v/>
      </c>
      <c r="AZ260" s="49" t="str">
        <f t="shared" si="203"/>
        <v/>
      </c>
      <c r="BA260" s="42"/>
      <c r="BB260" s="49" t="str">
        <f t="shared" si="200"/>
        <v/>
      </c>
      <c r="BC260" s="49" t="str">
        <f t="shared" si="201"/>
        <v/>
      </c>
      <c r="BD260" s="49" t="str">
        <f t="shared" si="202"/>
        <v/>
      </c>
      <c r="BE260" s="49" t="str">
        <f t="shared" si="176"/>
        <v/>
      </c>
      <c r="BF260" s="49" t="str">
        <f t="shared" si="176"/>
        <v/>
      </c>
      <c r="BG260" s="49" t="str">
        <f t="shared" si="176"/>
        <v/>
      </c>
      <c r="BH260" s="49" t="str">
        <f t="shared" si="176"/>
        <v/>
      </c>
      <c r="BI260" s="49" t="str">
        <f t="shared" si="160"/>
        <v/>
      </c>
      <c r="BJ260" s="3"/>
      <c r="BK260" s="49" t="str">
        <f t="shared" si="204"/>
        <v/>
      </c>
      <c r="BL260" s="49" t="str">
        <f t="shared" si="204"/>
        <v/>
      </c>
      <c r="BM260" s="49" t="str">
        <f t="shared" si="204"/>
        <v/>
      </c>
      <c r="BN260" s="49" t="str">
        <f t="shared" si="204"/>
        <v/>
      </c>
      <c r="BO260" s="49" t="str">
        <f t="shared" si="204"/>
        <v/>
      </c>
      <c r="BP260" s="49" t="str">
        <f t="shared" si="204"/>
        <v/>
      </c>
      <c r="BQ260" s="49" t="str">
        <f t="shared" si="204"/>
        <v/>
      </c>
      <c r="BR260" s="49" t="str">
        <f t="shared" si="204"/>
        <v/>
      </c>
      <c r="BS260" s="49" t="str">
        <f t="shared" si="204"/>
        <v/>
      </c>
      <c r="BT260" s="49" t="str">
        <f t="shared" si="204"/>
        <v/>
      </c>
      <c r="BU260" s="49" t="str">
        <f t="shared" si="204"/>
        <v/>
      </c>
      <c r="BV260" s="49" t="str">
        <f t="shared" si="204"/>
        <v/>
      </c>
      <c r="BW260" s="49" t="str">
        <f t="shared" si="204"/>
        <v/>
      </c>
      <c r="BY260" s="49" t="str">
        <f t="shared" si="209"/>
        <v/>
      </c>
      <c r="BZ260" s="49" t="str">
        <f t="shared" si="210"/>
        <v/>
      </c>
      <c r="CA260" s="49" t="str">
        <f t="shared" si="211"/>
        <v/>
      </c>
      <c r="CB260" s="49" t="str">
        <f t="shared" si="212"/>
        <v/>
      </c>
      <c r="CC260" s="49" t="str">
        <f t="shared" si="187"/>
        <v/>
      </c>
      <c r="CD260" s="49" t="str">
        <f t="shared" si="187"/>
        <v/>
      </c>
      <c r="CE260" s="49" t="str">
        <f t="shared" si="187"/>
        <v/>
      </c>
      <c r="CF260" s="49" t="str">
        <f t="shared" si="187"/>
        <v/>
      </c>
      <c r="CG260" s="49" t="str">
        <f t="shared" si="175"/>
        <v/>
      </c>
      <c r="CH260" s="49" t="str">
        <f t="shared" si="175"/>
        <v/>
      </c>
      <c r="CI260" s="49" t="str">
        <f t="shared" si="175"/>
        <v/>
      </c>
      <c r="CJ260" s="49" t="str">
        <f t="shared" si="175"/>
        <v/>
      </c>
      <c r="CK260" s="49" t="str">
        <f t="shared" si="199"/>
        <v/>
      </c>
      <c r="CL260" s="49" t="str">
        <f t="shared" si="161"/>
        <v/>
      </c>
      <c r="CM260" s="3"/>
      <c r="CN260" s="49" t="str">
        <f t="shared" si="205"/>
        <v/>
      </c>
      <c r="CO260" s="49" t="str">
        <f t="shared" si="205"/>
        <v/>
      </c>
      <c r="CP260" s="49" t="str">
        <f t="shared" si="205"/>
        <v/>
      </c>
      <c r="CQ260" s="49" t="str">
        <f t="shared" si="205"/>
        <v/>
      </c>
      <c r="CR260" s="49" t="str">
        <f t="shared" si="205"/>
        <v/>
      </c>
      <c r="CS260" s="49" t="str">
        <f t="shared" si="205"/>
        <v/>
      </c>
      <c r="CT260" s="49" t="str">
        <f t="shared" si="205"/>
        <v/>
      </c>
      <c r="CU260" s="49" t="str">
        <f t="shared" si="205"/>
        <v/>
      </c>
      <c r="CW260" s="49" t="str">
        <f t="shared" si="213"/>
        <v/>
      </c>
      <c r="CX260" s="49" t="str">
        <f t="shared" si="213"/>
        <v/>
      </c>
      <c r="CY260" s="49" t="str">
        <f t="shared" si="213"/>
        <v/>
      </c>
      <c r="CZ260" s="49" t="str">
        <f t="shared" si="213"/>
        <v/>
      </c>
      <c r="DA260" s="49" t="str">
        <f t="shared" si="213"/>
        <v/>
      </c>
      <c r="DB260" s="49" t="str">
        <f t="shared" si="213"/>
        <v/>
      </c>
      <c r="DC260" s="49" t="str">
        <f t="shared" si="213"/>
        <v/>
      </c>
      <c r="DD260" s="49" t="str">
        <f t="shared" si="213"/>
        <v/>
      </c>
      <c r="DE260" s="52" t="str">
        <f t="shared" si="162"/>
        <v/>
      </c>
      <c r="DG260" s="49" t="str">
        <f t="shared" si="206"/>
        <v/>
      </c>
      <c r="DH260" s="49" t="str">
        <f t="shared" si="206"/>
        <v/>
      </c>
      <c r="DI260" s="49" t="str">
        <f t="shared" si="206"/>
        <v/>
      </c>
      <c r="DK260" s="49" t="str">
        <f t="shared" si="163"/>
        <v/>
      </c>
      <c r="DL260" s="49" t="str">
        <f t="shared" si="163"/>
        <v/>
      </c>
      <c r="DM260" s="49" t="str">
        <f t="shared" si="163"/>
        <v/>
      </c>
      <c r="DN260" s="57" t="str">
        <f t="shared" si="164"/>
        <v/>
      </c>
      <c r="DP260" s="49" t="str">
        <f t="shared" si="207"/>
        <v/>
      </c>
      <c r="DQ260" s="49" t="str">
        <f t="shared" si="207"/>
        <v/>
      </c>
      <c r="DR260" s="49" t="str">
        <f t="shared" si="207"/>
        <v/>
      </c>
      <c r="DS260" s="49" t="str">
        <f t="shared" si="207"/>
        <v/>
      </c>
      <c r="DU260" s="49" t="str">
        <f t="shared" si="185"/>
        <v/>
      </c>
      <c r="DV260" s="49" t="str">
        <f t="shared" si="185"/>
        <v/>
      </c>
      <c r="DW260" s="49" t="str">
        <f t="shared" si="185"/>
        <v/>
      </c>
      <c r="DX260" s="49" t="str">
        <f t="shared" si="185"/>
        <v/>
      </c>
      <c r="DY260" s="57" t="str">
        <f t="shared" si="171"/>
        <v/>
      </c>
      <c r="EA260" s="49" t="str">
        <f t="shared" si="208"/>
        <v/>
      </c>
      <c r="EB260" s="49" t="str">
        <f t="shared" si="208"/>
        <v/>
      </c>
      <c r="EC260" s="49" t="str">
        <f t="shared" si="208"/>
        <v/>
      </c>
      <c r="ED260" s="49" t="str">
        <f t="shared" si="208"/>
        <v/>
      </c>
      <c r="EE260" s="49" t="str">
        <f t="shared" si="208"/>
        <v/>
      </c>
      <c r="EG260" s="49" t="str">
        <f t="shared" si="198"/>
        <v/>
      </c>
      <c r="EH260" s="49" t="str">
        <f t="shared" si="198"/>
        <v/>
      </c>
      <c r="EI260" s="49" t="str">
        <f t="shared" si="198"/>
        <v/>
      </c>
      <c r="EJ260" s="49" t="str">
        <f t="shared" si="198"/>
        <v/>
      </c>
      <c r="EK260" s="49" t="str">
        <f t="shared" si="198"/>
        <v/>
      </c>
      <c r="EL260" s="57" t="str">
        <f t="shared" si="173"/>
        <v/>
      </c>
    </row>
    <row r="261" spans="1:142" ht="15" customHeight="1">
      <c r="A261" s="699"/>
      <c r="B261" s="702"/>
      <c r="C261" s="702"/>
      <c r="D261" s="722"/>
      <c r="E261" s="722"/>
      <c r="F261" s="722"/>
      <c r="G261" s="722"/>
      <c r="H261" s="722"/>
      <c r="I261" s="722"/>
      <c r="J261" s="722"/>
      <c r="K261" s="722"/>
      <c r="L261" s="722"/>
      <c r="M261" s="722"/>
      <c r="N261" s="722"/>
      <c r="O261" s="722"/>
      <c r="P261" s="722"/>
      <c r="Q261" s="722"/>
      <c r="R261" s="722"/>
      <c r="S261" s="722"/>
      <c r="T261" s="722"/>
      <c r="U261" s="722"/>
      <c r="V261" s="722"/>
      <c r="W261" s="722"/>
      <c r="X261" s="722"/>
      <c r="Y261" s="722"/>
      <c r="Z261" s="722"/>
      <c r="AA261" s="722"/>
      <c r="AB261" s="722"/>
      <c r="AC261" s="722"/>
      <c r="AD261" s="722"/>
      <c r="AE261" s="722"/>
      <c r="AF261" s="722"/>
      <c r="AG261" s="722"/>
      <c r="AH261" s="722"/>
      <c r="AI261" s="722"/>
      <c r="AJ261" s="722"/>
      <c r="AK261" s="722"/>
      <c r="AL261" s="722"/>
      <c r="AM261" s="722"/>
      <c r="AN261" s="722"/>
      <c r="AO261" s="722"/>
      <c r="AP261" s="215" t="s">
        <v>30</v>
      </c>
      <c r="AQ261" s="290" t="str">
        <f t="shared" ref="AQ261:AQ318" si="214">IF(OR(ISBLANK(B261),AP261=""),"",IF(OR($J$3="PH",$J$3="MS",$J$3="ME"),IF(AND(N($AP261)&gt;=BW$12,N($AP261)&lt;=BX$12),BY$12,IF(AND(N($AP261)&gt;=BW$13,N($AP261)&lt;=BX$13),BY$13,IF(AND(N($AP261)&gt;=BW$14,N($AP261)&lt;=BX$14),BY$14,IF(AND(N($AP261)&gt;=BW$15,N($AP261)&lt;=BX$15),BY$15,IF(AND(N($AP261)&gt;=BW$16,N($AP261)&lt;=$BX$16),BY$16,IF(AND(N($AP261)&gt;=BW$17,N($AP261)&lt;=$BX$17),BY$17,"Ongoing")))))),IF(AND(N($AP261)&gt;=BP$12,N($AP261)&lt;=BQ$12),BR$12,IF(AND(N($AP261)&gt;=BP$13,N($AP261)&lt;=BQ$13),BR$13,IF(AND(N($AP261)&gt;=BP$14,N($AP261)&lt;=BQ$14),BR$14,IF(AND(N($AP261)&gt;=BP$15,N($AP261)&lt;=BQ$15),BR$15,IF(AND(N($AP261)&gt;=BP$16,N($AP261)&lt;=BQ$16),BR$16,IF(AND(N($AP261)&gt;=BP$17,N($AP261)&lt;=BQ$17),BR$17,IF(AND(N($AP261)&gt;=BP$18,N($AP261)&lt;=BQ$18),BR$18,IF(AND(N($AP261)&gt;=BP$19,N($AP261)&lt;=BQ$19),BR$19,IF(AND(N($AP261)&gt;=BP$20,N($AP261)&lt;=BQ$20),BR$20,IF(AND(N($AP261)&gt;=BP$21,N($AP261)&lt;=BQ$21),BR$21,IF(AND(N($AP261)&gt;=BP$22,N($AP261)&lt;=BQ$22),BR$22)))))))))))))</f>
        <v/>
      </c>
      <c r="AR261" s="215" t="str">
        <f t="shared" si="165"/>
        <v/>
      </c>
      <c r="AS261" s="3"/>
      <c r="AT261" s="49" t="str">
        <f t="shared" si="203"/>
        <v/>
      </c>
      <c r="AU261" s="49" t="str">
        <f t="shared" si="203"/>
        <v/>
      </c>
      <c r="AV261" s="49" t="str">
        <f t="shared" si="203"/>
        <v/>
      </c>
      <c r="AW261" s="49" t="str">
        <f t="shared" si="203"/>
        <v/>
      </c>
      <c r="AX261" s="49" t="str">
        <f t="shared" si="203"/>
        <v/>
      </c>
      <c r="AY261" s="49" t="str">
        <f t="shared" si="203"/>
        <v/>
      </c>
      <c r="AZ261" s="49" t="str">
        <f t="shared" si="203"/>
        <v/>
      </c>
      <c r="BA261" s="42"/>
      <c r="BB261" s="49" t="str">
        <f t="shared" si="200"/>
        <v/>
      </c>
      <c r="BC261" s="49" t="str">
        <f t="shared" si="201"/>
        <v/>
      </c>
      <c r="BD261" s="49" t="str">
        <f t="shared" si="202"/>
        <v/>
      </c>
      <c r="BE261" s="49" t="str">
        <f t="shared" si="176"/>
        <v/>
      </c>
      <c r="BF261" s="49" t="str">
        <f t="shared" si="176"/>
        <v/>
      </c>
      <c r="BG261" s="49" t="str">
        <f t="shared" si="176"/>
        <v/>
      </c>
      <c r="BH261" s="49" t="str">
        <f t="shared" si="176"/>
        <v/>
      </c>
      <c r="BI261" s="49" t="str">
        <f t="shared" ref="BI261:BI318" si="215">IF(COUNTIF(BB261:BH261,"Yes")=$BI$66,"Yes",IF(COUNTIF(BB261:BH261,"ABS")&gt;0,"ABS",IF(AND(N(AP261)&gt;0,COUNTIF(BB261:BH261,"No")&gt;0),"No","")))</f>
        <v/>
      </c>
      <c r="BJ261" s="3"/>
      <c r="BK261" s="49" t="str">
        <f t="shared" si="204"/>
        <v/>
      </c>
      <c r="BL261" s="49" t="str">
        <f t="shared" si="204"/>
        <v/>
      </c>
      <c r="BM261" s="49" t="str">
        <f t="shared" si="204"/>
        <v/>
      </c>
      <c r="BN261" s="49" t="str">
        <f t="shared" si="204"/>
        <v/>
      </c>
      <c r="BO261" s="49" t="str">
        <f t="shared" si="204"/>
        <v/>
      </c>
      <c r="BP261" s="49" t="str">
        <f t="shared" si="204"/>
        <v/>
      </c>
      <c r="BQ261" s="49" t="str">
        <f t="shared" si="204"/>
        <v/>
      </c>
      <c r="BR261" s="49" t="str">
        <f t="shared" si="204"/>
        <v/>
      </c>
      <c r="BS261" s="49" t="str">
        <f t="shared" si="204"/>
        <v/>
      </c>
      <c r="BT261" s="49" t="str">
        <f t="shared" si="204"/>
        <v/>
      </c>
      <c r="BU261" s="49" t="str">
        <f t="shared" si="204"/>
        <v/>
      </c>
      <c r="BV261" s="49" t="str">
        <f t="shared" si="204"/>
        <v/>
      </c>
      <c r="BW261" s="49" t="str">
        <f t="shared" si="204"/>
        <v/>
      </c>
      <c r="BY261" s="49" t="str">
        <f t="shared" si="209"/>
        <v/>
      </c>
      <c r="BZ261" s="49" t="str">
        <f t="shared" si="210"/>
        <v/>
      </c>
      <c r="CA261" s="49" t="str">
        <f t="shared" si="211"/>
        <v/>
      </c>
      <c r="CB261" s="49" t="str">
        <f t="shared" si="212"/>
        <v/>
      </c>
      <c r="CC261" s="49" t="str">
        <f t="shared" si="187"/>
        <v/>
      </c>
      <c r="CD261" s="49" t="str">
        <f t="shared" si="187"/>
        <v/>
      </c>
      <c r="CE261" s="49" t="str">
        <f t="shared" si="187"/>
        <v/>
      </c>
      <c r="CF261" s="49" t="str">
        <f t="shared" si="187"/>
        <v/>
      </c>
      <c r="CG261" s="49" t="str">
        <f t="shared" si="175"/>
        <v/>
      </c>
      <c r="CH261" s="49" t="str">
        <f t="shared" si="175"/>
        <v/>
      </c>
      <c r="CI261" s="49" t="str">
        <f t="shared" si="175"/>
        <v/>
      </c>
      <c r="CJ261" s="49" t="str">
        <f t="shared" si="175"/>
        <v/>
      </c>
      <c r="CK261" s="49" t="str">
        <f t="shared" si="199"/>
        <v/>
      </c>
      <c r="CL261" s="49" t="str">
        <f t="shared" ref="CL261:CL318" si="216">IF(COUNTIF(BY261:CJ261,"Yes")=$CL$66,"Yes",IF(COUNTIF(BY261:CJ261,"ABS")&gt;0,"ABS",IF(AND(N(AP261)&gt;0,COUNTIF(BY261:CJ261,"No")&gt;0),"No","")))</f>
        <v/>
      </c>
      <c r="CM261" s="3"/>
      <c r="CN261" s="49" t="str">
        <f t="shared" si="205"/>
        <v/>
      </c>
      <c r="CO261" s="49" t="str">
        <f t="shared" si="205"/>
        <v/>
      </c>
      <c r="CP261" s="49" t="str">
        <f t="shared" si="205"/>
        <v/>
      </c>
      <c r="CQ261" s="49" t="str">
        <f t="shared" si="205"/>
        <v/>
      </c>
      <c r="CR261" s="49" t="str">
        <f t="shared" si="205"/>
        <v/>
      </c>
      <c r="CS261" s="49" t="str">
        <f t="shared" si="205"/>
        <v/>
      </c>
      <c r="CT261" s="49" t="str">
        <f t="shared" si="205"/>
        <v/>
      </c>
      <c r="CU261" s="49" t="str">
        <f t="shared" si="205"/>
        <v/>
      </c>
      <c r="CW261" s="49" t="str">
        <f t="shared" si="213"/>
        <v/>
      </c>
      <c r="CX261" s="49" t="str">
        <f t="shared" si="213"/>
        <v/>
      </c>
      <c r="CY261" s="49" t="str">
        <f t="shared" si="213"/>
        <v/>
      </c>
      <c r="CZ261" s="49" t="str">
        <f t="shared" si="213"/>
        <v/>
      </c>
      <c r="DA261" s="49" t="str">
        <f t="shared" si="213"/>
        <v/>
      </c>
      <c r="DB261" s="49" t="str">
        <f t="shared" si="213"/>
        <v/>
      </c>
      <c r="DC261" s="49" t="str">
        <f t="shared" si="213"/>
        <v/>
      </c>
      <c r="DD261" s="49" t="str">
        <f t="shared" si="213"/>
        <v/>
      </c>
      <c r="DE261" s="52" t="str">
        <f t="shared" ref="DE261:DE318" si="217">IF(COUNTIF(CW261:DD261,"Yes")=$DE$66,"Yes",IF(COUNTIF(CW261:DD261,"ABS")&gt;0,"ABS",IF(AND(N(AP261)&gt;0,COUNTIF(CW261:DD261,"No")&gt;0),"No","")))</f>
        <v/>
      </c>
      <c r="DG261" s="49" t="str">
        <f t="shared" si="206"/>
        <v/>
      </c>
      <c r="DH261" s="49" t="str">
        <f t="shared" si="206"/>
        <v/>
      </c>
      <c r="DI261" s="49" t="str">
        <f t="shared" si="206"/>
        <v/>
      </c>
      <c r="DK261" s="49" t="str">
        <f t="shared" ref="DK261:DM318" si="218">IF(AND(ISBLANK($B261),ISBLANK($C261)),"",IF(AND(N(DG$67)&gt;0,DG261="ABS"),"ABS",IF(AND(N(DG$67)&gt;0,LEN(DG261)&gt;0),IF(ROUND(DG261/DG$67*100,0)&gt;=$J$8,"Yes","No"),"")))</f>
        <v/>
      </c>
      <c r="DL261" s="49" t="str">
        <f t="shared" si="218"/>
        <v/>
      </c>
      <c r="DM261" s="49" t="str">
        <f t="shared" si="218"/>
        <v/>
      </c>
      <c r="DN261" s="57" t="str">
        <f t="shared" ref="DN261:DN318" si="219">IF(COUNTIF(DK261:DM261,"Yes")=$DN$66,"Yes",IF(COUNTIF(DG261:DI261,"ABS")&gt;0,"ABS",IF(AND(N($AP261)&gt;0,COUNTIF(DK261:DM261,"No")&gt;0),"No","")))</f>
        <v/>
      </c>
      <c r="DP261" s="49" t="str">
        <f t="shared" si="207"/>
        <v/>
      </c>
      <c r="DQ261" s="49" t="str">
        <f t="shared" si="207"/>
        <v/>
      </c>
      <c r="DR261" s="49" t="str">
        <f t="shared" si="207"/>
        <v/>
      </c>
      <c r="DS261" s="49" t="str">
        <f t="shared" si="207"/>
        <v/>
      </c>
      <c r="DU261" s="49" t="str">
        <f t="shared" si="185"/>
        <v/>
      </c>
      <c r="DV261" s="49" t="str">
        <f t="shared" si="185"/>
        <v/>
      </c>
      <c r="DW261" s="49" t="str">
        <f t="shared" si="185"/>
        <v/>
      </c>
      <c r="DX261" s="49" t="str">
        <f t="shared" si="185"/>
        <v/>
      </c>
      <c r="DY261" s="57" t="str">
        <f t="shared" si="171"/>
        <v/>
      </c>
      <c r="EA261" s="49" t="str">
        <f t="shared" si="208"/>
        <v/>
      </c>
      <c r="EB261" s="49" t="str">
        <f t="shared" si="208"/>
        <v/>
      </c>
      <c r="EC261" s="49" t="str">
        <f t="shared" si="208"/>
        <v/>
      </c>
      <c r="ED261" s="49" t="str">
        <f t="shared" si="208"/>
        <v/>
      </c>
      <c r="EE261" s="49" t="str">
        <f t="shared" si="208"/>
        <v/>
      </c>
      <c r="EG261" s="49" t="str">
        <f t="shared" si="198"/>
        <v/>
      </c>
      <c r="EH261" s="49" t="str">
        <f t="shared" si="198"/>
        <v/>
      </c>
      <c r="EI261" s="49" t="str">
        <f t="shared" si="198"/>
        <v/>
      </c>
      <c r="EJ261" s="49" t="str">
        <f t="shared" si="198"/>
        <v/>
      </c>
      <c r="EK261" s="49" t="str">
        <f t="shared" si="198"/>
        <v/>
      </c>
      <c r="EL261" s="57" t="str">
        <f t="shared" si="173"/>
        <v/>
      </c>
    </row>
    <row r="262" spans="1:142" ht="15" customHeight="1">
      <c r="A262" s="699"/>
      <c r="B262" s="702"/>
      <c r="C262" s="702"/>
      <c r="D262" s="722"/>
      <c r="E262" s="722"/>
      <c r="F262" s="722"/>
      <c r="G262" s="722"/>
      <c r="H262" s="722"/>
      <c r="I262" s="722"/>
      <c r="J262" s="722"/>
      <c r="K262" s="722"/>
      <c r="L262" s="722"/>
      <c r="M262" s="722"/>
      <c r="N262" s="722"/>
      <c r="O262" s="722"/>
      <c r="P262" s="722"/>
      <c r="Q262" s="722"/>
      <c r="R262" s="722"/>
      <c r="S262" s="722"/>
      <c r="T262" s="722"/>
      <c r="U262" s="722"/>
      <c r="V262" s="722"/>
      <c r="W262" s="722"/>
      <c r="X262" s="722"/>
      <c r="Y262" s="722"/>
      <c r="Z262" s="722"/>
      <c r="AA262" s="722"/>
      <c r="AB262" s="722"/>
      <c r="AC262" s="722"/>
      <c r="AD262" s="722"/>
      <c r="AE262" s="722"/>
      <c r="AF262" s="722"/>
      <c r="AG262" s="722"/>
      <c r="AH262" s="722"/>
      <c r="AI262" s="722"/>
      <c r="AJ262" s="722"/>
      <c r="AK262" s="722"/>
      <c r="AL262" s="722"/>
      <c r="AM262" s="722"/>
      <c r="AN262" s="722"/>
      <c r="AO262" s="722"/>
      <c r="AP262" s="215" t="s">
        <v>30</v>
      </c>
      <c r="AQ262" s="290" t="str">
        <f t="shared" si="214"/>
        <v/>
      </c>
      <c r="AR262" s="215" t="str">
        <f t="shared" ref="AR262:AR318" si="220">IF(ISBLANK($B262),"",IF(OR($J$3="PH",$J$3="MS",$J$3="ME"),IF(AND(N(AQ262)&gt;=2,N(AQ262)&lt;=1),"PASS",IF(AQ262="INC","REM","Ongoing")),IF(AND(N(AQ262)&lt;=3,N(AQ262)&gt;=1),"PASS",IF(AQ262="INC","REM","FAIL"))))</f>
        <v/>
      </c>
      <c r="AS262" s="3"/>
      <c r="AT262" s="49" t="str">
        <f t="shared" ref="AT262:AZ277" si="221">IF(OR(ISBLANK($B262),N(AT$67)=0,N($AP$66)=0),"",IF(OR(COUNTIFS($D262:$AO262,"ABS",$D526:$AO526,AT$68)=AS$332,COUNTIFS($D262:$AO262,"ABS",$D526:$AO526,AT$68)=AS$332,COUNTIFS($D262:$AO262,"ABS",$D526:$AO526,AT$68)=AS$332,COUNTIFS($D262:$AO262,"ABS",$D526:$AO526,AT$68)=AS$332),"ABS",ROUND(MMULT($D526:$AO526,AS$333:AS$370),2)))</f>
        <v/>
      </c>
      <c r="AU262" s="49" t="str">
        <f t="shared" si="221"/>
        <v/>
      </c>
      <c r="AV262" s="49" t="str">
        <f t="shared" si="221"/>
        <v/>
      </c>
      <c r="AW262" s="49" t="str">
        <f t="shared" si="221"/>
        <v/>
      </c>
      <c r="AX262" s="49" t="str">
        <f t="shared" si="221"/>
        <v/>
      </c>
      <c r="AY262" s="49" t="str">
        <f t="shared" si="221"/>
        <v/>
      </c>
      <c r="AZ262" s="49" t="str">
        <f t="shared" si="221"/>
        <v/>
      </c>
      <c r="BA262" s="42"/>
      <c r="BB262" s="49" t="str">
        <f t="shared" si="200"/>
        <v/>
      </c>
      <c r="BC262" s="49" t="str">
        <f t="shared" si="201"/>
        <v/>
      </c>
      <c r="BD262" s="49" t="str">
        <f t="shared" si="202"/>
        <v/>
      </c>
      <c r="BE262" s="49" t="str">
        <f t="shared" si="176"/>
        <v/>
      </c>
      <c r="BF262" s="49" t="str">
        <f t="shared" si="176"/>
        <v/>
      </c>
      <c r="BG262" s="49" t="str">
        <f t="shared" si="176"/>
        <v/>
      </c>
      <c r="BH262" s="49" t="str">
        <f t="shared" si="176"/>
        <v/>
      </c>
      <c r="BI262" s="49" t="str">
        <f t="shared" si="215"/>
        <v/>
      </c>
      <c r="BJ262" s="3"/>
      <c r="BK262" s="49" t="str">
        <f t="shared" ref="BK262:BW277" si="222">IF(OR(ISBLANK($B262),N(BK$67)=0,N($AP$66)=0),"",IF(OR(COUNTIFS($D262:$AO262,"ABS",$D526:$AO526,BK$68)=AZ$332,COUNTIFS($D262:$AO262,"ABS",$D526:$AO526,BK$68)=AZ$332,COUNTIFS($D262:$AO262,"ABS",$D526:$AO526,BK$68)=AZ$332,COUNTIFS($D262:$AO262,"ABS",$D526:$AO526,BK$68)=AZ$332),"ABS",ROUND(MMULT($D526:$AO526,AZ$333:AZ$370),2)))</f>
        <v/>
      </c>
      <c r="BL262" s="49" t="str">
        <f t="shared" si="222"/>
        <v/>
      </c>
      <c r="BM262" s="49" t="str">
        <f t="shared" si="222"/>
        <v/>
      </c>
      <c r="BN262" s="49" t="str">
        <f t="shared" si="222"/>
        <v/>
      </c>
      <c r="BO262" s="49" t="str">
        <f t="shared" si="222"/>
        <v/>
      </c>
      <c r="BP262" s="49" t="str">
        <f t="shared" si="222"/>
        <v/>
      </c>
      <c r="BQ262" s="49" t="str">
        <f t="shared" si="222"/>
        <v/>
      </c>
      <c r="BR262" s="49" t="str">
        <f t="shared" si="222"/>
        <v/>
      </c>
      <c r="BS262" s="49" t="str">
        <f t="shared" si="222"/>
        <v/>
      </c>
      <c r="BT262" s="49" t="str">
        <f t="shared" si="222"/>
        <v/>
      </c>
      <c r="BU262" s="49" t="str">
        <f t="shared" si="222"/>
        <v/>
      </c>
      <c r="BV262" s="49" t="str">
        <f t="shared" si="222"/>
        <v/>
      </c>
      <c r="BW262" s="49" t="str">
        <f t="shared" si="222"/>
        <v/>
      </c>
      <c r="BY262" s="49" t="str">
        <f t="shared" si="209"/>
        <v/>
      </c>
      <c r="BZ262" s="49" t="str">
        <f t="shared" si="210"/>
        <v/>
      </c>
      <c r="CA262" s="49" t="str">
        <f t="shared" si="211"/>
        <v/>
      </c>
      <c r="CB262" s="49" t="str">
        <f t="shared" si="212"/>
        <v/>
      </c>
      <c r="CC262" s="49" t="str">
        <f t="shared" si="187"/>
        <v/>
      </c>
      <c r="CD262" s="49" t="str">
        <f t="shared" si="187"/>
        <v/>
      </c>
      <c r="CE262" s="49" t="str">
        <f t="shared" si="187"/>
        <v/>
      </c>
      <c r="CF262" s="49" t="str">
        <f t="shared" si="187"/>
        <v/>
      </c>
      <c r="CG262" s="49" t="str">
        <f t="shared" si="175"/>
        <v/>
      </c>
      <c r="CH262" s="49" t="str">
        <f t="shared" si="175"/>
        <v/>
      </c>
      <c r="CI262" s="49" t="str">
        <f t="shared" si="175"/>
        <v/>
      </c>
      <c r="CJ262" s="49" t="str">
        <f t="shared" si="175"/>
        <v/>
      </c>
      <c r="CK262" s="49" t="str">
        <f t="shared" si="199"/>
        <v/>
      </c>
      <c r="CL262" s="49" t="str">
        <f t="shared" si="216"/>
        <v/>
      </c>
      <c r="CM262" s="3"/>
      <c r="CN262" s="49" t="str">
        <f t="shared" ref="CN262:CU277" si="223">IF(OR(ISBLANK($B262),N(CN$67)=0,N($AP$66)=0),"",IF(OR(COUNTIFS($D262:$AO262,"ABS",$D526:$AO526,CN$68)=BL$332,COUNTIFS($D262:$AO262,"ABS",$D526:$AO526,CN$68)=BL$332,COUNTIFS($D262:$AO262,"ABS",$D526:$AO526,CN$68)=BL$332,COUNTIFS($D262:$AO262,"ABS",$D526:$AO526,CN$68)=BL$332),"ABS",ROUND(MMULT($D526:$AO526,BL$333:BL$370),2)))</f>
        <v/>
      </c>
      <c r="CO262" s="49" t="str">
        <f t="shared" si="223"/>
        <v/>
      </c>
      <c r="CP262" s="49" t="str">
        <f t="shared" si="223"/>
        <v/>
      </c>
      <c r="CQ262" s="49" t="str">
        <f t="shared" si="223"/>
        <v/>
      </c>
      <c r="CR262" s="49" t="str">
        <f t="shared" si="223"/>
        <v/>
      </c>
      <c r="CS262" s="49" t="str">
        <f t="shared" si="223"/>
        <v/>
      </c>
      <c r="CT262" s="49" t="str">
        <f t="shared" si="223"/>
        <v/>
      </c>
      <c r="CU262" s="49" t="str">
        <f t="shared" si="223"/>
        <v/>
      </c>
      <c r="CW262" s="49" t="str">
        <f t="shared" si="213"/>
        <v/>
      </c>
      <c r="CX262" s="49" t="str">
        <f t="shared" si="213"/>
        <v/>
      </c>
      <c r="CY262" s="49" t="str">
        <f t="shared" si="213"/>
        <v/>
      </c>
      <c r="CZ262" s="49" t="str">
        <f t="shared" si="213"/>
        <v/>
      </c>
      <c r="DA262" s="49" t="str">
        <f t="shared" si="213"/>
        <v/>
      </c>
      <c r="DB262" s="49" t="str">
        <f t="shared" si="213"/>
        <v/>
      </c>
      <c r="DC262" s="49" t="str">
        <f t="shared" si="213"/>
        <v/>
      </c>
      <c r="DD262" s="49" t="str">
        <f t="shared" si="213"/>
        <v/>
      </c>
      <c r="DE262" s="52" t="str">
        <f t="shared" si="217"/>
        <v/>
      </c>
      <c r="DG262" s="49" t="str">
        <f t="shared" ref="DG262:DI277" si="224">IF(OR(ISBLANK($B262),N(DG$67)=0,N($AP$66)=0),"",IF(OR(COUNTIFS($D262:$AO262,"ABS",$D526:$AO526,DG$68)=BT$332,COUNTIFS($D262:$AO262,"ABS",$D526:$AO526,DG$68)=BT$332,COUNTIFS($D262:$AO262,"ABS",$D526:$AO526,DG$68)=BT$332,COUNTIFS($D262:$AO262,"ABS",$D526:$AO526,DG$68)=BT$332),"ABS",ROUND(MMULT($D526:$AO526,BT$333:BT$370),2)))</f>
        <v/>
      </c>
      <c r="DH262" s="49" t="str">
        <f t="shared" si="224"/>
        <v/>
      </c>
      <c r="DI262" s="49" t="str">
        <f t="shared" si="224"/>
        <v/>
      </c>
      <c r="DK262" s="49" t="str">
        <f t="shared" si="218"/>
        <v/>
      </c>
      <c r="DL262" s="49" t="str">
        <f t="shared" si="218"/>
        <v/>
      </c>
      <c r="DM262" s="49" t="str">
        <f t="shared" si="218"/>
        <v/>
      </c>
      <c r="DN262" s="57" t="str">
        <f t="shared" si="219"/>
        <v/>
      </c>
      <c r="DP262" s="49" t="str">
        <f t="shared" ref="DP262:DS277" si="225">IF(OR(ISBLANK($B262),N(DP$67)=0,N($AP$66)=0),"",IF(OR(COUNTIFS($D262:$AO262,"ABS",$D526:$AO526,DP$68)=BW$332,COUNTIFS($D262:$AO262,"ABS",$D526:$AO526,DP$68)=BW$332,COUNTIFS($D262:$AO262,"ABS",$D526:$AO526,DP$68)=BW$332,COUNTIFS($D262:$AO262,"ABS",$D526:$AO526,DP$68)=BW$332),"ABS",ROUND(MMULT($D526:$AO526,BW$333:BW$370),2)))</f>
        <v/>
      </c>
      <c r="DQ262" s="49" t="str">
        <f t="shared" si="225"/>
        <v/>
      </c>
      <c r="DR262" s="49" t="str">
        <f t="shared" si="225"/>
        <v/>
      </c>
      <c r="DS262" s="49" t="str">
        <f t="shared" si="225"/>
        <v/>
      </c>
      <c r="DU262" s="49" t="str">
        <f t="shared" si="185"/>
        <v/>
      </c>
      <c r="DV262" s="49" t="str">
        <f t="shared" si="185"/>
        <v/>
      </c>
      <c r="DW262" s="49" t="str">
        <f t="shared" si="185"/>
        <v/>
      </c>
      <c r="DX262" s="49" t="str">
        <f t="shared" si="185"/>
        <v/>
      </c>
      <c r="DY262" s="57" t="str">
        <f t="shared" ref="DY262:DY318" si="226">IF(COUNTIF(DU262:DX262,"Yes")=$DY$66,"Yes",IF(COUNTIF(DU262:DX262,"ABS")&gt;0,"ABS",IF(AND(N($AP262)&gt;0,COUNTIF(DU262:DX262,"No")&gt;0),"No","")))</f>
        <v/>
      </c>
      <c r="EA262" s="49" t="str">
        <f t="shared" ref="EA262:EE277" si="227">IF(OR(ISBLANK($B262),N(EA$67)=0,N($AP$66)=0),"",IF(OR(COUNTIFS($D262:$AO262,"ABS",$D526:$AO526,EA$68)=CA$332,COUNTIFS($D262:$AO262,"ABS",$D526:$AO526,EA$68)=CA$332,COUNTIFS($D262:$AO262,"ABS",$D526:$AO526,EA$68)=CA$332,COUNTIFS($D262:$AO262,"ABS",$D526:$AO526,EA$68)=CA$332),"ABS",ROUND(MMULT($D526:$AO526,CA$333:CA$370),2)))</f>
        <v/>
      </c>
      <c r="EB262" s="49" t="str">
        <f t="shared" si="227"/>
        <v/>
      </c>
      <c r="EC262" s="49" t="str">
        <f t="shared" si="227"/>
        <v/>
      </c>
      <c r="ED262" s="49" t="str">
        <f t="shared" si="227"/>
        <v/>
      </c>
      <c r="EE262" s="49" t="str">
        <f t="shared" si="227"/>
        <v/>
      </c>
      <c r="EG262" s="49" t="str">
        <f t="shared" si="198"/>
        <v/>
      </c>
      <c r="EH262" s="49" t="str">
        <f t="shared" si="198"/>
        <v/>
      </c>
      <c r="EI262" s="49" t="str">
        <f t="shared" si="198"/>
        <v/>
      </c>
      <c r="EJ262" s="49" t="str">
        <f t="shared" si="198"/>
        <v/>
      </c>
      <c r="EK262" s="49" t="str">
        <f t="shared" si="198"/>
        <v/>
      </c>
      <c r="EL262" s="57" t="str">
        <f t="shared" ref="EL262:EL319" si="228">IF(COUNTIF(EG262:EK262,"Yes")=$EL$66,"Yes",IF(COUNTIF(EG262:EK262,"ABS")&gt;0,"ABS",IF(AND(N($AP262)&gt;0,COUNTIF(EG262:EK262,"No")&gt;0),"No","")))</f>
        <v/>
      </c>
    </row>
    <row r="263" spans="1:142" ht="15" customHeight="1">
      <c r="A263" s="699"/>
      <c r="B263" s="702"/>
      <c r="C263" s="702"/>
      <c r="D263" s="722"/>
      <c r="E263" s="722"/>
      <c r="F263" s="722"/>
      <c r="G263" s="722"/>
      <c r="H263" s="722"/>
      <c r="I263" s="722"/>
      <c r="J263" s="722"/>
      <c r="K263" s="722"/>
      <c r="L263" s="722"/>
      <c r="M263" s="722"/>
      <c r="N263" s="722"/>
      <c r="O263" s="722"/>
      <c r="P263" s="722"/>
      <c r="Q263" s="722"/>
      <c r="R263" s="722"/>
      <c r="S263" s="722"/>
      <c r="T263" s="722"/>
      <c r="U263" s="722"/>
      <c r="V263" s="722"/>
      <c r="W263" s="722"/>
      <c r="X263" s="722"/>
      <c r="Y263" s="722"/>
      <c r="Z263" s="722"/>
      <c r="AA263" s="722"/>
      <c r="AB263" s="722"/>
      <c r="AC263" s="722"/>
      <c r="AD263" s="722"/>
      <c r="AE263" s="722"/>
      <c r="AF263" s="722"/>
      <c r="AG263" s="722"/>
      <c r="AH263" s="722"/>
      <c r="AI263" s="722"/>
      <c r="AJ263" s="722"/>
      <c r="AK263" s="722"/>
      <c r="AL263" s="722"/>
      <c r="AM263" s="722"/>
      <c r="AN263" s="722"/>
      <c r="AO263" s="722"/>
      <c r="AP263" s="215" t="s">
        <v>30</v>
      </c>
      <c r="AQ263" s="290" t="str">
        <f t="shared" si="214"/>
        <v/>
      </c>
      <c r="AR263" s="215" t="str">
        <f t="shared" si="220"/>
        <v/>
      </c>
      <c r="AS263" s="3"/>
      <c r="AT263" s="49" t="str">
        <f t="shared" si="221"/>
        <v/>
      </c>
      <c r="AU263" s="49" t="str">
        <f t="shared" si="221"/>
        <v/>
      </c>
      <c r="AV263" s="49" t="str">
        <f t="shared" si="221"/>
        <v/>
      </c>
      <c r="AW263" s="49" t="str">
        <f t="shared" si="221"/>
        <v/>
      </c>
      <c r="AX263" s="49" t="str">
        <f t="shared" si="221"/>
        <v/>
      </c>
      <c r="AY263" s="49" t="str">
        <f t="shared" si="221"/>
        <v/>
      </c>
      <c r="AZ263" s="49" t="str">
        <f t="shared" si="221"/>
        <v/>
      </c>
      <c r="BA263" s="42"/>
      <c r="BB263" s="49" t="str">
        <f t="shared" si="200"/>
        <v/>
      </c>
      <c r="BC263" s="49" t="str">
        <f t="shared" si="201"/>
        <v/>
      </c>
      <c r="BD263" s="49" t="str">
        <f t="shared" si="202"/>
        <v/>
      </c>
      <c r="BE263" s="49" t="str">
        <f t="shared" si="176"/>
        <v/>
      </c>
      <c r="BF263" s="49" t="str">
        <f t="shared" si="176"/>
        <v/>
      </c>
      <c r="BG263" s="49" t="str">
        <f t="shared" si="176"/>
        <v/>
      </c>
      <c r="BH263" s="49" t="str">
        <f t="shared" si="176"/>
        <v/>
      </c>
      <c r="BI263" s="49" t="str">
        <f t="shared" si="215"/>
        <v/>
      </c>
      <c r="BJ263" s="3"/>
      <c r="BK263" s="49" t="str">
        <f t="shared" si="222"/>
        <v/>
      </c>
      <c r="BL263" s="49" t="str">
        <f t="shared" si="222"/>
        <v/>
      </c>
      <c r="BM263" s="49" t="str">
        <f t="shared" si="222"/>
        <v/>
      </c>
      <c r="BN263" s="49" t="str">
        <f t="shared" si="222"/>
        <v/>
      </c>
      <c r="BO263" s="49" t="str">
        <f t="shared" si="222"/>
        <v/>
      </c>
      <c r="BP263" s="49" t="str">
        <f t="shared" si="222"/>
        <v/>
      </c>
      <c r="BQ263" s="49" t="str">
        <f t="shared" si="222"/>
        <v/>
      </c>
      <c r="BR263" s="49" t="str">
        <f t="shared" si="222"/>
        <v/>
      </c>
      <c r="BS263" s="49" t="str">
        <f t="shared" si="222"/>
        <v/>
      </c>
      <c r="BT263" s="49" t="str">
        <f t="shared" si="222"/>
        <v/>
      </c>
      <c r="BU263" s="49" t="str">
        <f t="shared" si="222"/>
        <v/>
      </c>
      <c r="BV263" s="49" t="str">
        <f t="shared" si="222"/>
        <v/>
      </c>
      <c r="BW263" s="49" t="str">
        <f t="shared" si="222"/>
        <v/>
      </c>
      <c r="BY263" s="49" t="str">
        <f t="shared" si="209"/>
        <v/>
      </c>
      <c r="BZ263" s="49" t="str">
        <f t="shared" si="210"/>
        <v/>
      </c>
      <c r="CA263" s="49" t="str">
        <f t="shared" si="211"/>
        <v/>
      </c>
      <c r="CB263" s="49" t="str">
        <f t="shared" si="212"/>
        <v/>
      </c>
      <c r="CC263" s="49" t="str">
        <f t="shared" si="187"/>
        <v/>
      </c>
      <c r="CD263" s="49" t="str">
        <f t="shared" si="187"/>
        <v/>
      </c>
      <c r="CE263" s="49" t="str">
        <f t="shared" si="187"/>
        <v/>
      </c>
      <c r="CF263" s="49" t="str">
        <f t="shared" si="187"/>
        <v/>
      </c>
      <c r="CG263" s="49" t="str">
        <f t="shared" si="175"/>
        <v/>
      </c>
      <c r="CH263" s="49" t="str">
        <f t="shared" si="175"/>
        <v/>
      </c>
      <c r="CI263" s="49" t="str">
        <f t="shared" si="175"/>
        <v/>
      </c>
      <c r="CJ263" s="49" t="str">
        <f t="shared" si="175"/>
        <v/>
      </c>
      <c r="CK263" s="49" t="str">
        <f t="shared" si="199"/>
        <v/>
      </c>
      <c r="CL263" s="49" t="str">
        <f t="shared" si="216"/>
        <v/>
      </c>
      <c r="CM263" s="3"/>
      <c r="CN263" s="49" t="str">
        <f t="shared" si="223"/>
        <v/>
      </c>
      <c r="CO263" s="49" t="str">
        <f t="shared" si="223"/>
        <v/>
      </c>
      <c r="CP263" s="49" t="str">
        <f t="shared" si="223"/>
        <v/>
      </c>
      <c r="CQ263" s="49" t="str">
        <f t="shared" si="223"/>
        <v/>
      </c>
      <c r="CR263" s="49" t="str">
        <f t="shared" si="223"/>
        <v/>
      </c>
      <c r="CS263" s="49" t="str">
        <f t="shared" si="223"/>
        <v/>
      </c>
      <c r="CT263" s="49" t="str">
        <f t="shared" si="223"/>
        <v/>
      </c>
      <c r="CU263" s="49" t="str">
        <f t="shared" si="223"/>
        <v/>
      </c>
      <c r="CW263" s="49" t="str">
        <f t="shared" si="213"/>
        <v/>
      </c>
      <c r="CX263" s="49" t="str">
        <f t="shared" si="213"/>
        <v/>
      </c>
      <c r="CY263" s="49" t="str">
        <f t="shared" si="213"/>
        <v/>
      </c>
      <c r="CZ263" s="49" t="str">
        <f t="shared" si="213"/>
        <v/>
      </c>
      <c r="DA263" s="49" t="str">
        <f t="shared" si="213"/>
        <v/>
      </c>
      <c r="DB263" s="49" t="str">
        <f t="shared" si="213"/>
        <v/>
      </c>
      <c r="DC263" s="49" t="str">
        <f t="shared" si="213"/>
        <v/>
      </c>
      <c r="DD263" s="49" t="str">
        <f t="shared" si="213"/>
        <v/>
      </c>
      <c r="DE263" s="52" t="str">
        <f t="shared" si="217"/>
        <v/>
      </c>
      <c r="DG263" s="49" t="str">
        <f t="shared" si="224"/>
        <v/>
      </c>
      <c r="DH263" s="49" t="str">
        <f t="shared" si="224"/>
        <v/>
      </c>
      <c r="DI263" s="49" t="str">
        <f t="shared" si="224"/>
        <v/>
      </c>
      <c r="DK263" s="49" t="str">
        <f t="shared" si="218"/>
        <v/>
      </c>
      <c r="DL263" s="49" t="str">
        <f t="shared" si="218"/>
        <v/>
      </c>
      <c r="DM263" s="49" t="str">
        <f t="shared" si="218"/>
        <v/>
      </c>
      <c r="DN263" s="57" t="str">
        <f t="shared" si="219"/>
        <v/>
      </c>
      <c r="DP263" s="49" t="str">
        <f t="shared" si="225"/>
        <v/>
      </c>
      <c r="DQ263" s="49" t="str">
        <f t="shared" si="225"/>
        <v/>
      </c>
      <c r="DR263" s="49" t="str">
        <f t="shared" si="225"/>
        <v/>
      </c>
      <c r="DS263" s="49" t="str">
        <f t="shared" si="225"/>
        <v/>
      </c>
      <c r="DU263" s="49" t="str">
        <f t="shared" si="185"/>
        <v/>
      </c>
      <c r="DV263" s="49" t="str">
        <f t="shared" si="185"/>
        <v/>
      </c>
      <c r="DW263" s="49" t="str">
        <f t="shared" si="185"/>
        <v/>
      </c>
      <c r="DX263" s="49" t="str">
        <f t="shared" si="185"/>
        <v/>
      </c>
      <c r="DY263" s="57" t="str">
        <f t="shared" si="226"/>
        <v/>
      </c>
      <c r="EA263" s="49" t="str">
        <f t="shared" si="227"/>
        <v/>
      </c>
      <c r="EB263" s="49" t="str">
        <f t="shared" si="227"/>
        <v/>
      </c>
      <c r="EC263" s="49" t="str">
        <f t="shared" si="227"/>
        <v/>
      </c>
      <c r="ED263" s="49" t="str">
        <f t="shared" si="227"/>
        <v/>
      </c>
      <c r="EE263" s="49" t="str">
        <f t="shared" si="227"/>
        <v/>
      </c>
      <c r="EG263" s="49" t="str">
        <f t="shared" si="198"/>
        <v/>
      </c>
      <c r="EH263" s="49" t="str">
        <f t="shared" si="198"/>
        <v/>
      </c>
      <c r="EI263" s="49" t="str">
        <f t="shared" si="198"/>
        <v/>
      </c>
      <c r="EJ263" s="49" t="str">
        <f t="shared" si="198"/>
        <v/>
      </c>
      <c r="EK263" s="49" t="str">
        <f t="shared" si="198"/>
        <v/>
      </c>
      <c r="EL263" s="57" t="str">
        <f t="shared" si="228"/>
        <v/>
      </c>
    </row>
    <row r="264" spans="1:142" ht="15" customHeight="1">
      <c r="A264" s="699"/>
      <c r="B264" s="702"/>
      <c r="C264" s="702"/>
      <c r="D264" s="722"/>
      <c r="E264" s="722"/>
      <c r="F264" s="722"/>
      <c r="G264" s="722"/>
      <c r="H264" s="722"/>
      <c r="I264" s="722"/>
      <c r="J264" s="722"/>
      <c r="K264" s="722"/>
      <c r="L264" s="722"/>
      <c r="M264" s="722"/>
      <c r="N264" s="722"/>
      <c r="O264" s="722"/>
      <c r="P264" s="722"/>
      <c r="Q264" s="722"/>
      <c r="R264" s="722"/>
      <c r="S264" s="722"/>
      <c r="T264" s="722"/>
      <c r="U264" s="722"/>
      <c r="V264" s="722"/>
      <c r="W264" s="722"/>
      <c r="X264" s="722"/>
      <c r="Y264" s="722"/>
      <c r="Z264" s="722"/>
      <c r="AA264" s="722"/>
      <c r="AB264" s="722"/>
      <c r="AC264" s="722"/>
      <c r="AD264" s="722"/>
      <c r="AE264" s="722"/>
      <c r="AF264" s="722"/>
      <c r="AG264" s="722"/>
      <c r="AH264" s="722"/>
      <c r="AI264" s="722"/>
      <c r="AJ264" s="722"/>
      <c r="AK264" s="722"/>
      <c r="AL264" s="722"/>
      <c r="AM264" s="722"/>
      <c r="AN264" s="722"/>
      <c r="AO264" s="722"/>
      <c r="AP264" s="215" t="s">
        <v>30</v>
      </c>
      <c r="AQ264" s="290" t="str">
        <f t="shared" si="214"/>
        <v/>
      </c>
      <c r="AR264" s="215" t="str">
        <f t="shared" si="220"/>
        <v/>
      </c>
      <c r="AS264" s="3"/>
      <c r="AT264" s="49" t="str">
        <f t="shared" si="221"/>
        <v/>
      </c>
      <c r="AU264" s="49" t="str">
        <f t="shared" si="221"/>
        <v/>
      </c>
      <c r="AV264" s="49" t="str">
        <f t="shared" si="221"/>
        <v/>
      </c>
      <c r="AW264" s="49" t="str">
        <f t="shared" si="221"/>
        <v/>
      </c>
      <c r="AX264" s="49" t="str">
        <f t="shared" si="221"/>
        <v/>
      </c>
      <c r="AY264" s="49" t="str">
        <f t="shared" si="221"/>
        <v/>
      </c>
      <c r="AZ264" s="49" t="str">
        <f t="shared" si="221"/>
        <v/>
      </c>
      <c r="BA264" s="42"/>
      <c r="BB264" s="49" t="str">
        <f t="shared" si="200"/>
        <v/>
      </c>
      <c r="BC264" s="49" t="str">
        <f t="shared" si="201"/>
        <v/>
      </c>
      <c r="BD264" s="49" t="str">
        <f t="shared" si="202"/>
        <v/>
      </c>
      <c r="BE264" s="49" t="str">
        <f t="shared" si="176"/>
        <v/>
      </c>
      <c r="BF264" s="49" t="str">
        <f t="shared" si="176"/>
        <v/>
      </c>
      <c r="BG264" s="49" t="str">
        <f t="shared" si="176"/>
        <v/>
      </c>
      <c r="BH264" s="49" t="str">
        <f t="shared" si="176"/>
        <v/>
      </c>
      <c r="BI264" s="49" t="str">
        <f t="shared" si="215"/>
        <v/>
      </c>
      <c r="BJ264" s="3"/>
      <c r="BK264" s="49" t="str">
        <f t="shared" si="222"/>
        <v/>
      </c>
      <c r="BL264" s="49" t="str">
        <f t="shared" si="222"/>
        <v/>
      </c>
      <c r="BM264" s="49" t="str">
        <f t="shared" si="222"/>
        <v/>
      </c>
      <c r="BN264" s="49" t="str">
        <f t="shared" si="222"/>
        <v/>
      </c>
      <c r="BO264" s="49" t="str">
        <f t="shared" si="222"/>
        <v/>
      </c>
      <c r="BP264" s="49" t="str">
        <f t="shared" si="222"/>
        <v/>
      </c>
      <c r="BQ264" s="49" t="str">
        <f t="shared" si="222"/>
        <v/>
      </c>
      <c r="BR264" s="49" t="str">
        <f t="shared" si="222"/>
        <v/>
      </c>
      <c r="BS264" s="49" t="str">
        <f t="shared" si="222"/>
        <v/>
      </c>
      <c r="BT264" s="49" t="str">
        <f t="shared" si="222"/>
        <v/>
      </c>
      <c r="BU264" s="49" t="str">
        <f t="shared" si="222"/>
        <v/>
      </c>
      <c r="BV264" s="49" t="str">
        <f t="shared" si="222"/>
        <v/>
      </c>
      <c r="BW264" s="49" t="str">
        <f t="shared" si="222"/>
        <v/>
      </c>
      <c r="BY264" s="49" t="str">
        <f t="shared" si="209"/>
        <v/>
      </c>
      <c r="BZ264" s="49" t="str">
        <f t="shared" si="210"/>
        <v/>
      </c>
      <c r="CA264" s="49" t="str">
        <f t="shared" si="211"/>
        <v/>
      </c>
      <c r="CB264" s="49" t="str">
        <f t="shared" si="212"/>
        <v/>
      </c>
      <c r="CC264" s="49" t="str">
        <f t="shared" si="187"/>
        <v/>
      </c>
      <c r="CD264" s="49" t="str">
        <f t="shared" si="187"/>
        <v/>
      </c>
      <c r="CE264" s="49" t="str">
        <f t="shared" si="187"/>
        <v/>
      </c>
      <c r="CF264" s="49" t="str">
        <f t="shared" si="187"/>
        <v/>
      </c>
      <c r="CG264" s="49" t="str">
        <f t="shared" si="175"/>
        <v/>
      </c>
      <c r="CH264" s="49" t="str">
        <f t="shared" si="175"/>
        <v/>
      </c>
      <c r="CI264" s="49" t="str">
        <f t="shared" si="175"/>
        <v/>
      </c>
      <c r="CJ264" s="49" t="str">
        <f t="shared" si="175"/>
        <v/>
      </c>
      <c r="CK264" s="49" t="str">
        <f t="shared" si="199"/>
        <v/>
      </c>
      <c r="CL264" s="49" t="str">
        <f t="shared" si="216"/>
        <v/>
      </c>
      <c r="CM264" s="3"/>
      <c r="CN264" s="49" t="str">
        <f t="shared" si="223"/>
        <v/>
      </c>
      <c r="CO264" s="49" t="str">
        <f t="shared" si="223"/>
        <v/>
      </c>
      <c r="CP264" s="49" t="str">
        <f t="shared" si="223"/>
        <v/>
      </c>
      <c r="CQ264" s="49" t="str">
        <f t="shared" si="223"/>
        <v/>
      </c>
      <c r="CR264" s="49" t="str">
        <f t="shared" si="223"/>
        <v/>
      </c>
      <c r="CS264" s="49" t="str">
        <f t="shared" si="223"/>
        <v/>
      </c>
      <c r="CT264" s="49" t="str">
        <f t="shared" si="223"/>
        <v/>
      </c>
      <c r="CU264" s="49" t="str">
        <f t="shared" si="223"/>
        <v/>
      </c>
      <c r="CW264" s="49" t="str">
        <f t="shared" si="213"/>
        <v/>
      </c>
      <c r="CX264" s="49" t="str">
        <f t="shared" si="213"/>
        <v/>
      </c>
      <c r="CY264" s="49" t="str">
        <f t="shared" si="213"/>
        <v/>
      </c>
      <c r="CZ264" s="49" t="str">
        <f t="shared" si="213"/>
        <v/>
      </c>
      <c r="DA264" s="49" t="str">
        <f t="shared" si="213"/>
        <v/>
      </c>
      <c r="DB264" s="49" t="str">
        <f t="shared" si="213"/>
        <v/>
      </c>
      <c r="DC264" s="49" t="str">
        <f t="shared" si="213"/>
        <v/>
      </c>
      <c r="DD264" s="49" t="str">
        <f t="shared" si="213"/>
        <v/>
      </c>
      <c r="DE264" s="52" t="str">
        <f t="shared" si="217"/>
        <v/>
      </c>
      <c r="DG264" s="49" t="str">
        <f t="shared" si="224"/>
        <v/>
      </c>
      <c r="DH264" s="49" t="str">
        <f t="shared" si="224"/>
        <v/>
      </c>
      <c r="DI264" s="49" t="str">
        <f t="shared" si="224"/>
        <v/>
      </c>
      <c r="DK264" s="49" t="str">
        <f t="shared" si="218"/>
        <v/>
      </c>
      <c r="DL264" s="49" t="str">
        <f t="shared" si="218"/>
        <v/>
      </c>
      <c r="DM264" s="49" t="str">
        <f t="shared" si="218"/>
        <v/>
      </c>
      <c r="DN264" s="57" t="str">
        <f t="shared" si="219"/>
        <v/>
      </c>
      <c r="DP264" s="49" t="str">
        <f t="shared" si="225"/>
        <v/>
      </c>
      <c r="DQ264" s="49" t="str">
        <f t="shared" si="225"/>
        <v/>
      </c>
      <c r="DR264" s="49" t="str">
        <f t="shared" si="225"/>
        <v/>
      </c>
      <c r="DS264" s="49" t="str">
        <f t="shared" si="225"/>
        <v/>
      </c>
      <c r="DU264" s="49" t="str">
        <f t="shared" si="185"/>
        <v/>
      </c>
      <c r="DV264" s="49" t="str">
        <f t="shared" si="185"/>
        <v/>
      </c>
      <c r="DW264" s="49" t="str">
        <f t="shared" si="185"/>
        <v/>
      </c>
      <c r="DX264" s="49" t="str">
        <f t="shared" si="185"/>
        <v/>
      </c>
      <c r="DY264" s="57" t="str">
        <f t="shared" si="226"/>
        <v/>
      </c>
      <c r="EA264" s="49" t="str">
        <f t="shared" si="227"/>
        <v/>
      </c>
      <c r="EB264" s="49" t="str">
        <f t="shared" si="227"/>
        <v/>
      </c>
      <c r="EC264" s="49" t="str">
        <f t="shared" si="227"/>
        <v/>
      </c>
      <c r="ED264" s="49" t="str">
        <f t="shared" si="227"/>
        <v/>
      </c>
      <c r="EE264" s="49" t="str">
        <f t="shared" si="227"/>
        <v/>
      </c>
      <c r="EG264" s="49" t="str">
        <f t="shared" si="198"/>
        <v/>
      </c>
      <c r="EH264" s="49" t="str">
        <f t="shared" si="198"/>
        <v/>
      </c>
      <c r="EI264" s="49" t="str">
        <f t="shared" si="198"/>
        <v/>
      </c>
      <c r="EJ264" s="49" t="str">
        <f t="shared" si="198"/>
        <v/>
      </c>
      <c r="EK264" s="49" t="str">
        <f t="shared" si="198"/>
        <v/>
      </c>
      <c r="EL264" s="57" t="str">
        <f t="shared" si="228"/>
        <v/>
      </c>
    </row>
    <row r="265" spans="1:142" ht="15" customHeight="1">
      <c r="A265" s="699"/>
      <c r="B265" s="702"/>
      <c r="C265" s="702"/>
      <c r="D265" s="722"/>
      <c r="E265" s="722"/>
      <c r="F265" s="722"/>
      <c r="G265" s="722"/>
      <c r="H265" s="722"/>
      <c r="I265" s="722"/>
      <c r="J265" s="722"/>
      <c r="K265" s="722"/>
      <c r="L265" s="722"/>
      <c r="M265" s="722"/>
      <c r="N265" s="722"/>
      <c r="O265" s="722"/>
      <c r="P265" s="722"/>
      <c r="Q265" s="722"/>
      <c r="R265" s="722"/>
      <c r="S265" s="722"/>
      <c r="T265" s="722"/>
      <c r="U265" s="722"/>
      <c r="V265" s="722"/>
      <c r="W265" s="722"/>
      <c r="X265" s="722"/>
      <c r="Y265" s="722"/>
      <c r="Z265" s="722"/>
      <c r="AA265" s="722"/>
      <c r="AB265" s="722"/>
      <c r="AC265" s="722"/>
      <c r="AD265" s="722"/>
      <c r="AE265" s="722"/>
      <c r="AF265" s="722"/>
      <c r="AG265" s="722"/>
      <c r="AH265" s="722"/>
      <c r="AI265" s="722"/>
      <c r="AJ265" s="722"/>
      <c r="AK265" s="722"/>
      <c r="AL265" s="722"/>
      <c r="AM265" s="722"/>
      <c r="AN265" s="722"/>
      <c r="AO265" s="722"/>
      <c r="AP265" s="215" t="s">
        <v>30</v>
      </c>
      <c r="AQ265" s="290" t="str">
        <f t="shared" si="214"/>
        <v/>
      </c>
      <c r="AR265" s="215" t="str">
        <f t="shared" si="220"/>
        <v/>
      </c>
      <c r="AS265" s="3"/>
      <c r="AT265" s="49" t="str">
        <f t="shared" si="221"/>
        <v/>
      </c>
      <c r="AU265" s="49" t="str">
        <f t="shared" si="221"/>
        <v/>
      </c>
      <c r="AV265" s="49" t="str">
        <f t="shared" si="221"/>
        <v/>
      </c>
      <c r="AW265" s="49" t="str">
        <f t="shared" si="221"/>
        <v/>
      </c>
      <c r="AX265" s="49" t="str">
        <f t="shared" si="221"/>
        <v/>
      </c>
      <c r="AY265" s="49" t="str">
        <f t="shared" si="221"/>
        <v/>
      </c>
      <c r="AZ265" s="49" t="str">
        <f t="shared" si="221"/>
        <v/>
      </c>
      <c r="BA265" s="42"/>
      <c r="BB265" s="49" t="str">
        <f t="shared" si="200"/>
        <v/>
      </c>
      <c r="BC265" s="49" t="str">
        <f t="shared" si="201"/>
        <v/>
      </c>
      <c r="BD265" s="49" t="str">
        <f t="shared" si="202"/>
        <v/>
      </c>
      <c r="BE265" s="49" t="str">
        <f t="shared" si="176"/>
        <v/>
      </c>
      <c r="BF265" s="49" t="str">
        <f t="shared" si="176"/>
        <v/>
      </c>
      <c r="BG265" s="49" t="str">
        <f t="shared" si="176"/>
        <v/>
      </c>
      <c r="BH265" s="49" t="str">
        <f t="shared" si="176"/>
        <v/>
      </c>
      <c r="BI265" s="49" t="str">
        <f t="shared" si="215"/>
        <v/>
      </c>
      <c r="BJ265" s="3"/>
      <c r="BK265" s="49" t="str">
        <f t="shared" si="222"/>
        <v/>
      </c>
      <c r="BL265" s="49" t="str">
        <f t="shared" si="222"/>
        <v/>
      </c>
      <c r="BM265" s="49" t="str">
        <f t="shared" si="222"/>
        <v/>
      </c>
      <c r="BN265" s="49" t="str">
        <f t="shared" si="222"/>
        <v/>
      </c>
      <c r="BO265" s="49" t="str">
        <f t="shared" si="222"/>
        <v/>
      </c>
      <c r="BP265" s="49" t="str">
        <f t="shared" si="222"/>
        <v/>
      </c>
      <c r="BQ265" s="49" t="str">
        <f t="shared" si="222"/>
        <v/>
      </c>
      <c r="BR265" s="49" t="str">
        <f t="shared" si="222"/>
        <v/>
      </c>
      <c r="BS265" s="49" t="str">
        <f t="shared" si="222"/>
        <v/>
      </c>
      <c r="BT265" s="49" t="str">
        <f t="shared" si="222"/>
        <v/>
      </c>
      <c r="BU265" s="49" t="str">
        <f t="shared" si="222"/>
        <v/>
      </c>
      <c r="BV265" s="49" t="str">
        <f t="shared" si="222"/>
        <v/>
      </c>
      <c r="BW265" s="49" t="str">
        <f t="shared" si="222"/>
        <v/>
      </c>
      <c r="BY265" s="49" t="str">
        <f t="shared" si="209"/>
        <v/>
      </c>
      <c r="BZ265" s="49" t="str">
        <f t="shared" si="210"/>
        <v/>
      </c>
      <c r="CA265" s="49" t="str">
        <f t="shared" si="211"/>
        <v/>
      </c>
      <c r="CB265" s="49" t="str">
        <f t="shared" si="212"/>
        <v/>
      </c>
      <c r="CC265" s="49" t="str">
        <f t="shared" si="187"/>
        <v/>
      </c>
      <c r="CD265" s="49" t="str">
        <f t="shared" si="187"/>
        <v/>
      </c>
      <c r="CE265" s="49" t="str">
        <f t="shared" si="187"/>
        <v/>
      </c>
      <c r="CF265" s="49" t="str">
        <f t="shared" si="187"/>
        <v/>
      </c>
      <c r="CG265" s="49" t="str">
        <f t="shared" si="175"/>
        <v/>
      </c>
      <c r="CH265" s="49" t="str">
        <f t="shared" si="175"/>
        <v/>
      </c>
      <c r="CI265" s="49" t="str">
        <f t="shared" si="175"/>
        <v/>
      </c>
      <c r="CJ265" s="49" t="str">
        <f t="shared" si="175"/>
        <v/>
      </c>
      <c r="CK265" s="49" t="str">
        <f t="shared" si="199"/>
        <v/>
      </c>
      <c r="CL265" s="49" t="str">
        <f t="shared" si="216"/>
        <v/>
      </c>
      <c r="CM265" s="3"/>
      <c r="CN265" s="49" t="str">
        <f t="shared" si="223"/>
        <v/>
      </c>
      <c r="CO265" s="49" t="str">
        <f t="shared" si="223"/>
        <v/>
      </c>
      <c r="CP265" s="49" t="str">
        <f t="shared" si="223"/>
        <v/>
      </c>
      <c r="CQ265" s="49" t="str">
        <f t="shared" si="223"/>
        <v/>
      </c>
      <c r="CR265" s="49" t="str">
        <f t="shared" si="223"/>
        <v/>
      </c>
      <c r="CS265" s="49" t="str">
        <f t="shared" si="223"/>
        <v/>
      </c>
      <c r="CT265" s="49" t="str">
        <f t="shared" si="223"/>
        <v/>
      </c>
      <c r="CU265" s="49" t="str">
        <f t="shared" si="223"/>
        <v/>
      </c>
      <c r="CW265" s="49" t="str">
        <f t="shared" si="213"/>
        <v/>
      </c>
      <c r="CX265" s="49" t="str">
        <f t="shared" si="213"/>
        <v/>
      </c>
      <c r="CY265" s="49" t="str">
        <f t="shared" si="213"/>
        <v/>
      </c>
      <c r="CZ265" s="49" t="str">
        <f t="shared" si="213"/>
        <v/>
      </c>
      <c r="DA265" s="49" t="str">
        <f t="shared" si="213"/>
        <v/>
      </c>
      <c r="DB265" s="49" t="str">
        <f t="shared" si="213"/>
        <v/>
      </c>
      <c r="DC265" s="49" t="str">
        <f t="shared" si="213"/>
        <v/>
      </c>
      <c r="DD265" s="49" t="str">
        <f t="shared" si="213"/>
        <v/>
      </c>
      <c r="DE265" s="52" t="str">
        <f t="shared" si="217"/>
        <v/>
      </c>
      <c r="DG265" s="49" t="str">
        <f t="shared" si="224"/>
        <v/>
      </c>
      <c r="DH265" s="49" t="str">
        <f t="shared" si="224"/>
        <v/>
      </c>
      <c r="DI265" s="49" t="str">
        <f t="shared" si="224"/>
        <v/>
      </c>
      <c r="DK265" s="49" t="str">
        <f t="shared" si="218"/>
        <v/>
      </c>
      <c r="DL265" s="49" t="str">
        <f t="shared" si="218"/>
        <v/>
      </c>
      <c r="DM265" s="49" t="str">
        <f t="shared" si="218"/>
        <v/>
      </c>
      <c r="DN265" s="57" t="str">
        <f t="shared" si="219"/>
        <v/>
      </c>
      <c r="DP265" s="49" t="str">
        <f t="shared" si="225"/>
        <v/>
      </c>
      <c r="DQ265" s="49" t="str">
        <f t="shared" si="225"/>
        <v/>
      </c>
      <c r="DR265" s="49" t="str">
        <f t="shared" si="225"/>
        <v/>
      </c>
      <c r="DS265" s="49" t="str">
        <f t="shared" si="225"/>
        <v/>
      </c>
      <c r="DU265" s="49" t="str">
        <f t="shared" si="185"/>
        <v/>
      </c>
      <c r="DV265" s="49" t="str">
        <f t="shared" si="185"/>
        <v/>
      </c>
      <c r="DW265" s="49" t="str">
        <f t="shared" si="185"/>
        <v/>
      </c>
      <c r="DX265" s="49" t="str">
        <f t="shared" si="185"/>
        <v/>
      </c>
      <c r="DY265" s="57" t="str">
        <f t="shared" si="226"/>
        <v/>
      </c>
      <c r="EA265" s="49" t="str">
        <f t="shared" si="227"/>
        <v/>
      </c>
      <c r="EB265" s="49" t="str">
        <f t="shared" si="227"/>
        <v/>
      </c>
      <c r="EC265" s="49" t="str">
        <f t="shared" si="227"/>
        <v/>
      </c>
      <c r="ED265" s="49" t="str">
        <f t="shared" si="227"/>
        <v/>
      </c>
      <c r="EE265" s="49" t="str">
        <f t="shared" si="227"/>
        <v/>
      </c>
      <c r="EG265" s="49" t="str">
        <f t="shared" si="198"/>
        <v/>
      </c>
      <c r="EH265" s="49" t="str">
        <f t="shared" si="198"/>
        <v/>
      </c>
      <c r="EI265" s="49" t="str">
        <f t="shared" si="198"/>
        <v/>
      </c>
      <c r="EJ265" s="49" t="str">
        <f t="shared" si="198"/>
        <v/>
      </c>
      <c r="EK265" s="49" t="str">
        <f t="shared" si="198"/>
        <v/>
      </c>
      <c r="EL265" s="57" t="str">
        <f t="shared" si="228"/>
        <v/>
      </c>
    </row>
    <row r="266" spans="1:142" ht="15" customHeight="1">
      <c r="A266" s="699"/>
      <c r="B266" s="702"/>
      <c r="C266" s="702"/>
      <c r="D266" s="722"/>
      <c r="E266" s="722"/>
      <c r="F266" s="722"/>
      <c r="G266" s="722"/>
      <c r="H266" s="722"/>
      <c r="I266" s="722"/>
      <c r="J266" s="722"/>
      <c r="K266" s="722"/>
      <c r="L266" s="722"/>
      <c r="M266" s="722"/>
      <c r="N266" s="722"/>
      <c r="O266" s="722"/>
      <c r="P266" s="722"/>
      <c r="Q266" s="722"/>
      <c r="R266" s="722"/>
      <c r="S266" s="722"/>
      <c r="T266" s="722"/>
      <c r="U266" s="722"/>
      <c r="V266" s="722"/>
      <c r="W266" s="722"/>
      <c r="X266" s="722"/>
      <c r="Y266" s="722"/>
      <c r="Z266" s="722"/>
      <c r="AA266" s="722"/>
      <c r="AB266" s="722"/>
      <c r="AC266" s="722"/>
      <c r="AD266" s="722"/>
      <c r="AE266" s="722"/>
      <c r="AF266" s="722"/>
      <c r="AG266" s="722"/>
      <c r="AH266" s="722"/>
      <c r="AI266" s="722"/>
      <c r="AJ266" s="722"/>
      <c r="AK266" s="722"/>
      <c r="AL266" s="722"/>
      <c r="AM266" s="722"/>
      <c r="AN266" s="722"/>
      <c r="AO266" s="722"/>
      <c r="AP266" s="215" t="s">
        <v>30</v>
      </c>
      <c r="AQ266" s="290" t="str">
        <f t="shared" si="214"/>
        <v/>
      </c>
      <c r="AR266" s="215" t="str">
        <f t="shared" si="220"/>
        <v/>
      </c>
      <c r="AS266" s="3"/>
      <c r="AT266" s="49" t="str">
        <f t="shared" si="221"/>
        <v/>
      </c>
      <c r="AU266" s="49" t="str">
        <f t="shared" si="221"/>
        <v/>
      </c>
      <c r="AV266" s="49" t="str">
        <f t="shared" si="221"/>
        <v/>
      </c>
      <c r="AW266" s="49" t="str">
        <f t="shared" si="221"/>
        <v/>
      </c>
      <c r="AX266" s="49" t="str">
        <f t="shared" si="221"/>
        <v/>
      </c>
      <c r="AY266" s="49" t="str">
        <f t="shared" si="221"/>
        <v/>
      </c>
      <c r="AZ266" s="49" t="str">
        <f t="shared" si="221"/>
        <v/>
      </c>
      <c r="BA266" s="42"/>
      <c r="BB266" s="49" t="str">
        <f t="shared" si="200"/>
        <v/>
      </c>
      <c r="BC266" s="49" t="str">
        <f t="shared" si="201"/>
        <v/>
      </c>
      <c r="BD266" s="49" t="str">
        <f t="shared" si="202"/>
        <v/>
      </c>
      <c r="BE266" s="49" t="str">
        <f t="shared" si="176"/>
        <v/>
      </c>
      <c r="BF266" s="49" t="str">
        <f t="shared" si="176"/>
        <v/>
      </c>
      <c r="BG266" s="49" t="str">
        <f t="shared" si="176"/>
        <v/>
      </c>
      <c r="BH266" s="49" t="str">
        <f t="shared" si="176"/>
        <v/>
      </c>
      <c r="BI266" s="49" t="str">
        <f t="shared" si="215"/>
        <v/>
      </c>
      <c r="BJ266" s="3"/>
      <c r="BK266" s="49" t="str">
        <f t="shared" si="222"/>
        <v/>
      </c>
      <c r="BL266" s="49" t="str">
        <f t="shared" si="222"/>
        <v/>
      </c>
      <c r="BM266" s="49" t="str">
        <f t="shared" si="222"/>
        <v/>
      </c>
      <c r="BN266" s="49" t="str">
        <f t="shared" si="222"/>
        <v/>
      </c>
      <c r="BO266" s="49" t="str">
        <f t="shared" si="222"/>
        <v/>
      </c>
      <c r="BP266" s="49" t="str">
        <f t="shared" si="222"/>
        <v/>
      </c>
      <c r="BQ266" s="49" t="str">
        <f t="shared" si="222"/>
        <v/>
      </c>
      <c r="BR266" s="49" t="str">
        <f t="shared" si="222"/>
        <v/>
      </c>
      <c r="BS266" s="49" t="str">
        <f t="shared" si="222"/>
        <v/>
      </c>
      <c r="BT266" s="49" t="str">
        <f t="shared" si="222"/>
        <v/>
      </c>
      <c r="BU266" s="49" t="str">
        <f t="shared" si="222"/>
        <v/>
      </c>
      <c r="BV266" s="49" t="str">
        <f t="shared" si="222"/>
        <v/>
      </c>
      <c r="BW266" s="49" t="str">
        <f t="shared" si="222"/>
        <v/>
      </c>
      <c r="BY266" s="49" t="str">
        <f t="shared" si="209"/>
        <v/>
      </c>
      <c r="BZ266" s="49" t="str">
        <f t="shared" si="210"/>
        <v/>
      </c>
      <c r="CA266" s="49" t="str">
        <f t="shared" si="211"/>
        <v/>
      </c>
      <c r="CB266" s="49" t="str">
        <f t="shared" si="212"/>
        <v/>
      </c>
      <c r="CC266" s="49" t="str">
        <f t="shared" si="187"/>
        <v/>
      </c>
      <c r="CD266" s="49" t="str">
        <f t="shared" si="187"/>
        <v/>
      </c>
      <c r="CE266" s="49" t="str">
        <f t="shared" si="187"/>
        <v/>
      </c>
      <c r="CF266" s="49" t="str">
        <f t="shared" si="187"/>
        <v/>
      </c>
      <c r="CG266" s="49" t="str">
        <f t="shared" si="175"/>
        <v/>
      </c>
      <c r="CH266" s="49" t="str">
        <f t="shared" si="175"/>
        <v/>
      </c>
      <c r="CI266" s="49" t="str">
        <f t="shared" si="175"/>
        <v/>
      </c>
      <c r="CJ266" s="49" t="str">
        <f t="shared" si="175"/>
        <v/>
      </c>
      <c r="CK266" s="49" t="str">
        <f t="shared" si="199"/>
        <v/>
      </c>
      <c r="CL266" s="49" t="str">
        <f t="shared" si="216"/>
        <v/>
      </c>
      <c r="CM266" s="3"/>
      <c r="CN266" s="49" t="str">
        <f t="shared" si="223"/>
        <v/>
      </c>
      <c r="CO266" s="49" t="str">
        <f t="shared" si="223"/>
        <v/>
      </c>
      <c r="CP266" s="49" t="str">
        <f t="shared" si="223"/>
        <v/>
      </c>
      <c r="CQ266" s="49" t="str">
        <f t="shared" si="223"/>
        <v/>
      </c>
      <c r="CR266" s="49" t="str">
        <f t="shared" si="223"/>
        <v/>
      </c>
      <c r="CS266" s="49" t="str">
        <f t="shared" si="223"/>
        <v/>
      </c>
      <c r="CT266" s="49" t="str">
        <f t="shared" si="223"/>
        <v/>
      </c>
      <c r="CU266" s="49" t="str">
        <f t="shared" si="223"/>
        <v/>
      </c>
      <c r="CW266" s="49" t="str">
        <f t="shared" si="213"/>
        <v/>
      </c>
      <c r="CX266" s="49" t="str">
        <f t="shared" si="213"/>
        <v/>
      </c>
      <c r="CY266" s="49" t="str">
        <f t="shared" si="213"/>
        <v/>
      </c>
      <c r="CZ266" s="49" t="str">
        <f t="shared" si="213"/>
        <v/>
      </c>
      <c r="DA266" s="49" t="str">
        <f t="shared" si="213"/>
        <v/>
      </c>
      <c r="DB266" s="49" t="str">
        <f t="shared" si="213"/>
        <v/>
      </c>
      <c r="DC266" s="49" t="str">
        <f t="shared" si="213"/>
        <v/>
      </c>
      <c r="DD266" s="49" t="str">
        <f t="shared" si="213"/>
        <v/>
      </c>
      <c r="DE266" s="52" t="str">
        <f t="shared" si="217"/>
        <v/>
      </c>
      <c r="DG266" s="49" t="str">
        <f t="shared" si="224"/>
        <v/>
      </c>
      <c r="DH266" s="49" t="str">
        <f t="shared" si="224"/>
        <v/>
      </c>
      <c r="DI266" s="49" t="str">
        <f t="shared" si="224"/>
        <v/>
      </c>
      <c r="DK266" s="49" t="str">
        <f t="shared" si="218"/>
        <v/>
      </c>
      <c r="DL266" s="49" t="str">
        <f t="shared" si="218"/>
        <v/>
      </c>
      <c r="DM266" s="49" t="str">
        <f t="shared" si="218"/>
        <v/>
      </c>
      <c r="DN266" s="57" t="str">
        <f t="shared" si="219"/>
        <v/>
      </c>
      <c r="DP266" s="49" t="str">
        <f t="shared" si="225"/>
        <v/>
      </c>
      <c r="DQ266" s="49" t="str">
        <f t="shared" si="225"/>
        <v/>
      </c>
      <c r="DR266" s="49" t="str">
        <f t="shared" si="225"/>
        <v/>
      </c>
      <c r="DS266" s="49" t="str">
        <f t="shared" si="225"/>
        <v/>
      </c>
      <c r="DU266" s="49" t="str">
        <f t="shared" si="185"/>
        <v/>
      </c>
      <c r="DV266" s="49" t="str">
        <f t="shared" si="185"/>
        <v/>
      </c>
      <c r="DW266" s="49" t="str">
        <f t="shared" si="185"/>
        <v/>
      </c>
      <c r="DX266" s="49" t="str">
        <f t="shared" si="185"/>
        <v/>
      </c>
      <c r="DY266" s="57" t="str">
        <f t="shared" si="226"/>
        <v/>
      </c>
      <c r="EA266" s="49" t="str">
        <f t="shared" si="227"/>
        <v/>
      </c>
      <c r="EB266" s="49" t="str">
        <f t="shared" si="227"/>
        <v/>
      </c>
      <c r="EC266" s="49" t="str">
        <f t="shared" si="227"/>
        <v/>
      </c>
      <c r="ED266" s="49" t="str">
        <f t="shared" si="227"/>
        <v/>
      </c>
      <c r="EE266" s="49" t="str">
        <f t="shared" si="227"/>
        <v/>
      </c>
      <c r="EG266" s="49" t="str">
        <f t="shared" si="198"/>
        <v/>
      </c>
      <c r="EH266" s="49" t="str">
        <f t="shared" si="198"/>
        <v/>
      </c>
      <c r="EI266" s="49" t="str">
        <f t="shared" si="198"/>
        <v/>
      </c>
      <c r="EJ266" s="49" t="str">
        <f t="shared" si="198"/>
        <v/>
      </c>
      <c r="EK266" s="49" t="str">
        <f t="shared" si="198"/>
        <v/>
      </c>
      <c r="EL266" s="57" t="str">
        <f t="shared" si="228"/>
        <v/>
      </c>
    </row>
    <row r="267" spans="1:142" ht="15" customHeight="1">
      <c r="A267" s="699"/>
      <c r="B267" s="702"/>
      <c r="C267" s="702"/>
      <c r="D267" s="722"/>
      <c r="E267" s="722"/>
      <c r="F267" s="722"/>
      <c r="G267" s="722"/>
      <c r="H267" s="722"/>
      <c r="I267" s="722"/>
      <c r="J267" s="722"/>
      <c r="K267" s="722"/>
      <c r="L267" s="722"/>
      <c r="M267" s="722"/>
      <c r="N267" s="722"/>
      <c r="O267" s="722"/>
      <c r="P267" s="722"/>
      <c r="Q267" s="722"/>
      <c r="R267" s="722"/>
      <c r="S267" s="722"/>
      <c r="T267" s="722"/>
      <c r="U267" s="722"/>
      <c r="V267" s="722"/>
      <c r="W267" s="722"/>
      <c r="X267" s="722"/>
      <c r="Y267" s="722"/>
      <c r="Z267" s="722"/>
      <c r="AA267" s="722"/>
      <c r="AB267" s="722"/>
      <c r="AC267" s="722"/>
      <c r="AD267" s="722"/>
      <c r="AE267" s="722"/>
      <c r="AF267" s="722"/>
      <c r="AG267" s="722"/>
      <c r="AH267" s="722"/>
      <c r="AI267" s="722"/>
      <c r="AJ267" s="722"/>
      <c r="AK267" s="722"/>
      <c r="AL267" s="722"/>
      <c r="AM267" s="722"/>
      <c r="AN267" s="722"/>
      <c r="AO267" s="722"/>
      <c r="AP267" s="215" t="s">
        <v>30</v>
      </c>
      <c r="AQ267" s="290" t="str">
        <f t="shared" si="214"/>
        <v/>
      </c>
      <c r="AR267" s="215" t="str">
        <f t="shared" si="220"/>
        <v/>
      </c>
      <c r="AS267" s="3"/>
      <c r="AT267" s="49" t="str">
        <f t="shared" si="221"/>
        <v/>
      </c>
      <c r="AU267" s="49" t="str">
        <f t="shared" si="221"/>
        <v/>
      </c>
      <c r="AV267" s="49" t="str">
        <f t="shared" si="221"/>
        <v/>
      </c>
      <c r="AW267" s="49" t="str">
        <f t="shared" si="221"/>
        <v/>
      </c>
      <c r="AX267" s="49" t="str">
        <f t="shared" si="221"/>
        <v/>
      </c>
      <c r="AY267" s="49" t="str">
        <f t="shared" si="221"/>
        <v/>
      </c>
      <c r="AZ267" s="49" t="str">
        <f t="shared" si="221"/>
        <v/>
      </c>
      <c r="BA267" s="42"/>
      <c r="BB267" s="49" t="str">
        <f t="shared" si="200"/>
        <v/>
      </c>
      <c r="BC267" s="49" t="str">
        <f t="shared" si="201"/>
        <v/>
      </c>
      <c r="BD267" s="49" t="str">
        <f t="shared" si="202"/>
        <v/>
      </c>
      <c r="BE267" s="49" t="str">
        <f t="shared" si="176"/>
        <v/>
      </c>
      <c r="BF267" s="49" t="str">
        <f t="shared" si="176"/>
        <v/>
      </c>
      <c r="BG267" s="49" t="str">
        <f t="shared" si="176"/>
        <v/>
      </c>
      <c r="BH267" s="49" t="str">
        <f t="shared" si="176"/>
        <v/>
      </c>
      <c r="BI267" s="49" t="str">
        <f t="shared" si="215"/>
        <v/>
      </c>
      <c r="BJ267" s="3"/>
      <c r="BK267" s="49" t="str">
        <f t="shared" si="222"/>
        <v/>
      </c>
      <c r="BL267" s="49" t="str">
        <f t="shared" si="222"/>
        <v/>
      </c>
      <c r="BM267" s="49" t="str">
        <f t="shared" si="222"/>
        <v/>
      </c>
      <c r="BN267" s="49" t="str">
        <f t="shared" si="222"/>
        <v/>
      </c>
      <c r="BO267" s="49" t="str">
        <f t="shared" si="222"/>
        <v/>
      </c>
      <c r="BP267" s="49" t="str">
        <f t="shared" si="222"/>
        <v/>
      </c>
      <c r="BQ267" s="49" t="str">
        <f t="shared" si="222"/>
        <v/>
      </c>
      <c r="BR267" s="49" t="str">
        <f t="shared" si="222"/>
        <v/>
      </c>
      <c r="BS267" s="49" t="str">
        <f t="shared" si="222"/>
        <v/>
      </c>
      <c r="BT267" s="49" t="str">
        <f t="shared" si="222"/>
        <v/>
      </c>
      <c r="BU267" s="49" t="str">
        <f t="shared" si="222"/>
        <v/>
      </c>
      <c r="BV267" s="49" t="str">
        <f t="shared" si="222"/>
        <v/>
      </c>
      <c r="BW267" s="49" t="str">
        <f t="shared" si="222"/>
        <v/>
      </c>
      <c r="BY267" s="49" t="str">
        <f t="shared" si="209"/>
        <v/>
      </c>
      <c r="BZ267" s="49" t="str">
        <f t="shared" si="210"/>
        <v/>
      </c>
      <c r="CA267" s="49" t="str">
        <f t="shared" si="211"/>
        <v/>
      </c>
      <c r="CB267" s="49" t="str">
        <f t="shared" si="212"/>
        <v/>
      </c>
      <c r="CC267" s="49" t="str">
        <f t="shared" si="187"/>
        <v/>
      </c>
      <c r="CD267" s="49" t="str">
        <f t="shared" si="187"/>
        <v/>
      </c>
      <c r="CE267" s="49" t="str">
        <f t="shared" si="187"/>
        <v/>
      </c>
      <c r="CF267" s="49" t="str">
        <f t="shared" si="187"/>
        <v/>
      </c>
      <c r="CG267" s="49" t="str">
        <f t="shared" si="175"/>
        <v/>
      </c>
      <c r="CH267" s="49" t="str">
        <f t="shared" si="175"/>
        <v/>
      </c>
      <c r="CI267" s="49" t="str">
        <f t="shared" si="175"/>
        <v/>
      </c>
      <c r="CJ267" s="49" t="str">
        <f t="shared" si="175"/>
        <v/>
      </c>
      <c r="CK267" s="49" t="str">
        <f t="shared" si="199"/>
        <v/>
      </c>
      <c r="CL267" s="49" t="str">
        <f t="shared" si="216"/>
        <v/>
      </c>
      <c r="CM267" s="3"/>
      <c r="CN267" s="49" t="str">
        <f t="shared" si="223"/>
        <v/>
      </c>
      <c r="CO267" s="49" t="str">
        <f t="shared" si="223"/>
        <v/>
      </c>
      <c r="CP267" s="49" t="str">
        <f t="shared" si="223"/>
        <v/>
      </c>
      <c r="CQ267" s="49" t="str">
        <f t="shared" si="223"/>
        <v/>
      </c>
      <c r="CR267" s="49" t="str">
        <f t="shared" si="223"/>
        <v/>
      </c>
      <c r="CS267" s="49" t="str">
        <f t="shared" si="223"/>
        <v/>
      </c>
      <c r="CT267" s="49" t="str">
        <f t="shared" si="223"/>
        <v/>
      </c>
      <c r="CU267" s="49" t="str">
        <f t="shared" si="223"/>
        <v/>
      </c>
      <c r="CW267" s="49" t="str">
        <f t="shared" si="213"/>
        <v/>
      </c>
      <c r="CX267" s="49" t="str">
        <f t="shared" si="213"/>
        <v/>
      </c>
      <c r="CY267" s="49" t="str">
        <f t="shared" si="213"/>
        <v/>
      </c>
      <c r="CZ267" s="49" t="str">
        <f t="shared" si="213"/>
        <v/>
      </c>
      <c r="DA267" s="49" t="str">
        <f t="shared" si="213"/>
        <v/>
      </c>
      <c r="DB267" s="49" t="str">
        <f t="shared" si="213"/>
        <v/>
      </c>
      <c r="DC267" s="49" t="str">
        <f t="shared" si="213"/>
        <v/>
      </c>
      <c r="DD267" s="49" t="str">
        <f t="shared" si="213"/>
        <v/>
      </c>
      <c r="DE267" s="52" t="str">
        <f t="shared" si="217"/>
        <v/>
      </c>
      <c r="DG267" s="49" t="str">
        <f t="shared" si="224"/>
        <v/>
      </c>
      <c r="DH267" s="49" t="str">
        <f t="shared" si="224"/>
        <v/>
      </c>
      <c r="DI267" s="49" t="str">
        <f t="shared" si="224"/>
        <v/>
      </c>
      <c r="DK267" s="49" t="str">
        <f t="shared" si="218"/>
        <v/>
      </c>
      <c r="DL267" s="49" t="str">
        <f t="shared" si="218"/>
        <v/>
      </c>
      <c r="DM267" s="49" t="str">
        <f t="shared" si="218"/>
        <v/>
      </c>
      <c r="DN267" s="57" t="str">
        <f t="shared" si="219"/>
        <v/>
      </c>
      <c r="DP267" s="49" t="str">
        <f t="shared" si="225"/>
        <v/>
      </c>
      <c r="DQ267" s="49" t="str">
        <f t="shared" si="225"/>
        <v/>
      </c>
      <c r="DR267" s="49" t="str">
        <f t="shared" si="225"/>
        <v/>
      </c>
      <c r="DS267" s="49" t="str">
        <f t="shared" si="225"/>
        <v/>
      </c>
      <c r="DU267" s="49" t="str">
        <f t="shared" si="185"/>
        <v/>
      </c>
      <c r="DV267" s="49" t="str">
        <f t="shared" si="185"/>
        <v/>
      </c>
      <c r="DW267" s="49" t="str">
        <f t="shared" si="185"/>
        <v/>
      </c>
      <c r="DX267" s="49" t="str">
        <f t="shared" si="185"/>
        <v/>
      </c>
      <c r="DY267" s="57" t="str">
        <f t="shared" si="226"/>
        <v/>
      </c>
      <c r="EA267" s="49" t="str">
        <f t="shared" si="227"/>
        <v/>
      </c>
      <c r="EB267" s="49" t="str">
        <f t="shared" si="227"/>
        <v/>
      </c>
      <c r="EC267" s="49" t="str">
        <f t="shared" si="227"/>
        <v/>
      </c>
      <c r="ED267" s="49" t="str">
        <f t="shared" si="227"/>
        <v/>
      </c>
      <c r="EE267" s="49" t="str">
        <f t="shared" si="227"/>
        <v/>
      </c>
      <c r="EG267" s="49" t="str">
        <f t="shared" si="198"/>
        <v/>
      </c>
      <c r="EH267" s="49" t="str">
        <f t="shared" si="198"/>
        <v/>
      </c>
      <c r="EI267" s="49" t="str">
        <f t="shared" si="198"/>
        <v/>
      </c>
      <c r="EJ267" s="49" t="str">
        <f t="shared" si="198"/>
        <v/>
      </c>
      <c r="EK267" s="49" t="str">
        <f t="shared" si="198"/>
        <v/>
      </c>
      <c r="EL267" s="57" t="str">
        <f t="shared" si="228"/>
        <v/>
      </c>
    </row>
    <row r="268" spans="1:142" ht="15" customHeight="1">
      <c r="A268" s="699"/>
      <c r="B268" s="702"/>
      <c r="C268" s="702"/>
      <c r="D268" s="722"/>
      <c r="E268" s="722"/>
      <c r="F268" s="722"/>
      <c r="G268" s="722"/>
      <c r="H268" s="722"/>
      <c r="I268" s="722"/>
      <c r="J268" s="722"/>
      <c r="K268" s="722"/>
      <c r="L268" s="722"/>
      <c r="M268" s="722"/>
      <c r="N268" s="722"/>
      <c r="O268" s="722"/>
      <c r="P268" s="722"/>
      <c r="Q268" s="722"/>
      <c r="R268" s="722"/>
      <c r="S268" s="722"/>
      <c r="T268" s="722"/>
      <c r="U268" s="722"/>
      <c r="V268" s="722"/>
      <c r="W268" s="722"/>
      <c r="X268" s="722"/>
      <c r="Y268" s="722"/>
      <c r="Z268" s="722"/>
      <c r="AA268" s="722"/>
      <c r="AB268" s="722"/>
      <c r="AC268" s="722"/>
      <c r="AD268" s="722"/>
      <c r="AE268" s="722"/>
      <c r="AF268" s="722"/>
      <c r="AG268" s="722"/>
      <c r="AH268" s="722"/>
      <c r="AI268" s="722"/>
      <c r="AJ268" s="722"/>
      <c r="AK268" s="722"/>
      <c r="AL268" s="722"/>
      <c r="AM268" s="722"/>
      <c r="AN268" s="722"/>
      <c r="AO268" s="722"/>
      <c r="AP268" s="215" t="s">
        <v>30</v>
      </c>
      <c r="AQ268" s="290" t="str">
        <f t="shared" si="214"/>
        <v/>
      </c>
      <c r="AR268" s="215" t="str">
        <f t="shared" si="220"/>
        <v/>
      </c>
      <c r="AS268" s="3"/>
      <c r="AT268" s="49" t="str">
        <f t="shared" si="221"/>
        <v/>
      </c>
      <c r="AU268" s="49" t="str">
        <f t="shared" si="221"/>
        <v/>
      </c>
      <c r="AV268" s="49" t="str">
        <f t="shared" si="221"/>
        <v/>
      </c>
      <c r="AW268" s="49" t="str">
        <f t="shared" si="221"/>
        <v/>
      </c>
      <c r="AX268" s="49" t="str">
        <f t="shared" si="221"/>
        <v/>
      </c>
      <c r="AY268" s="49" t="str">
        <f t="shared" si="221"/>
        <v/>
      </c>
      <c r="AZ268" s="49" t="str">
        <f t="shared" si="221"/>
        <v/>
      </c>
      <c r="BA268" s="42"/>
      <c r="BB268" s="49" t="str">
        <f t="shared" si="200"/>
        <v/>
      </c>
      <c r="BC268" s="49" t="str">
        <f t="shared" si="201"/>
        <v/>
      </c>
      <c r="BD268" s="49" t="str">
        <f t="shared" si="202"/>
        <v/>
      </c>
      <c r="BE268" s="49" t="str">
        <f t="shared" si="176"/>
        <v/>
      </c>
      <c r="BF268" s="49" t="str">
        <f t="shared" si="176"/>
        <v/>
      </c>
      <c r="BG268" s="49" t="str">
        <f t="shared" si="176"/>
        <v/>
      </c>
      <c r="BH268" s="49" t="str">
        <f t="shared" si="176"/>
        <v/>
      </c>
      <c r="BI268" s="49" t="str">
        <f t="shared" si="215"/>
        <v/>
      </c>
      <c r="BJ268" s="3"/>
      <c r="BK268" s="49" t="str">
        <f t="shared" si="222"/>
        <v/>
      </c>
      <c r="BL268" s="49" t="str">
        <f t="shared" si="222"/>
        <v/>
      </c>
      <c r="BM268" s="49" t="str">
        <f t="shared" si="222"/>
        <v/>
      </c>
      <c r="BN268" s="49" t="str">
        <f t="shared" si="222"/>
        <v/>
      </c>
      <c r="BO268" s="49" t="str">
        <f t="shared" si="222"/>
        <v/>
      </c>
      <c r="BP268" s="49" t="str">
        <f t="shared" si="222"/>
        <v/>
      </c>
      <c r="BQ268" s="49" t="str">
        <f t="shared" si="222"/>
        <v/>
      </c>
      <c r="BR268" s="49" t="str">
        <f t="shared" si="222"/>
        <v/>
      </c>
      <c r="BS268" s="49" t="str">
        <f t="shared" si="222"/>
        <v/>
      </c>
      <c r="BT268" s="49" t="str">
        <f t="shared" si="222"/>
        <v/>
      </c>
      <c r="BU268" s="49" t="str">
        <f t="shared" si="222"/>
        <v/>
      </c>
      <c r="BV268" s="49" t="str">
        <f t="shared" si="222"/>
        <v/>
      </c>
      <c r="BW268" s="49" t="str">
        <f t="shared" si="222"/>
        <v/>
      </c>
      <c r="BY268" s="49" t="str">
        <f t="shared" si="209"/>
        <v/>
      </c>
      <c r="BZ268" s="49" t="str">
        <f t="shared" si="210"/>
        <v/>
      </c>
      <c r="CA268" s="49" t="str">
        <f t="shared" si="211"/>
        <v/>
      </c>
      <c r="CB268" s="49" t="str">
        <f t="shared" si="212"/>
        <v/>
      </c>
      <c r="CC268" s="49" t="str">
        <f t="shared" si="187"/>
        <v/>
      </c>
      <c r="CD268" s="49" t="str">
        <f t="shared" si="187"/>
        <v/>
      </c>
      <c r="CE268" s="49" t="str">
        <f t="shared" si="187"/>
        <v/>
      </c>
      <c r="CF268" s="49" t="str">
        <f t="shared" si="187"/>
        <v/>
      </c>
      <c r="CG268" s="49" t="str">
        <f t="shared" si="175"/>
        <v/>
      </c>
      <c r="CH268" s="49" t="str">
        <f t="shared" si="175"/>
        <v/>
      </c>
      <c r="CI268" s="49" t="str">
        <f t="shared" si="175"/>
        <v/>
      </c>
      <c r="CJ268" s="49" t="str">
        <f t="shared" si="175"/>
        <v/>
      </c>
      <c r="CK268" s="49" t="str">
        <f t="shared" si="199"/>
        <v/>
      </c>
      <c r="CL268" s="49" t="str">
        <f t="shared" si="216"/>
        <v/>
      </c>
      <c r="CM268" s="3"/>
      <c r="CN268" s="49" t="str">
        <f t="shared" si="223"/>
        <v/>
      </c>
      <c r="CO268" s="49" t="str">
        <f t="shared" si="223"/>
        <v/>
      </c>
      <c r="CP268" s="49" t="str">
        <f t="shared" si="223"/>
        <v/>
      </c>
      <c r="CQ268" s="49" t="str">
        <f t="shared" si="223"/>
        <v/>
      </c>
      <c r="CR268" s="49" t="str">
        <f t="shared" si="223"/>
        <v/>
      </c>
      <c r="CS268" s="49" t="str">
        <f t="shared" si="223"/>
        <v/>
      </c>
      <c r="CT268" s="49" t="str">
        <f t="shared" si="223"/>
        <v/>
      </c>
      <c r="CU268" s="49" t="str">
        <f t="shared" si="223"/>
        <v/>
      </c>
      <c r="CW268" s="49" t="str">
        <f t="shared" si="213"/>
        <v/>
      </c>
      <c r="CX268" s="49" t="str">
        <f t="shared" si="213"/>
        <v/>
      </c>
      <c r="CY268" s="49" t="str">
        <f t="shared" si="213"/>
        <v/>
      </c>
      <c r="CZ268" s="49" t="str">
        <f t="shared" si="213"/>
        <v/>
      </c>
      <c r="DA268" s="49" t="str">
        <f t="shared" si="213"/>
        <v/>
      </c>
      <c r="DB268" s="49" t="str">
        <f t="shared" si="213"/>
        <v/>
      </c>
      <c r="DC268" s="49" t="str">
        <f t="shared" si="213"/>
        <v/>
      </c>
      <c r="DD268" s="49" t="str">
        <f t="shared" si="213"/>
        <v/>
      </c>
      <c r="DE268" s="52" t="str">
        <f t="shared" si="217"/>
        <v/>
      </c>
      <c r="DG268" s="49" t="str">
        <f t="shared" si="224"/>
        <v/>
      </c>
      <c r="DH268" s="49" t="str">
        <f t="shared" si="224"/>
        <v/>
      </c>
      <c r="DI268" s="49" t="str">
        <f t="shared" si="224"/>
        <v/>
      </c>
      <c r="DK268" s="49" t="str">
        <f t="shared" si="218"/>
        <v/>
      </c>
      <c r="DL268" s="49" t="str">
        <f t="shared" si="218"/>
        <v/>
      </c>
      <c r="DM268" s="49" t="str">
        <f t="shared" si="218"/>
        <v/>
      </c>
      <c r="DN268" s="57" t="str">
        <f t="shared" si="219"/>
        <v/>
      </c>
      <c r="DP268" s="49" t="str">
        <f t="shared" si="225"/>
        <v/>
      </c>
      <c r="DQ268" s="49" t="str">
        <f t="shared" si="225"/>
        <v/>
      </c>
      <c r="DR268" s="49" t="str">
        <f t="shared" si="225"/>
        <v/>
      </c>
      <c r="DS268" s="49" t="str">
        <f t="shared" si="225"/>
        <v/>
      </c>
      <c r="DU268" s="49" t="str">
        <f t="shared" si="185"/>
        <v/>
      </c>
      <c r="DV268" s="49" t="str">
        <f t="shared" si="185"/>
        <v/>
      </c>
      <c r="DW268" s="49" t="str">
        <f t="shared" si="185"/>
        <v/>
      </c>
      <c r="DX268" s="49" t="str">
        <f t="shared" si="185"/>
        <v/>
      </c>
      <c r="DY268" s="57" t="str">
        <f t="shared" si="226"/>
        <v/>
      </c>
      <c r="EA268" s="49" t="str">
        <f t="shared" si="227"/>
        <v/>
      </c>
      <c r="EB268" s="49" t="str">
        <f t="shared" si="227"/>
        <v/>
      </c>
      <c r="EC268" s="49" t="str">
        <f t="shared" si="227"/>
        <v/>
      </c>
      <c r="ED268" s="49" t="str">
        <f t="shared" si="227"/>
        <v/>
      </c>
      <c r="EE268" s="49" t="str">
        <f t="shared" si="227"/>
        <v/>
      </c>
      <c r="EG268" s="49" t="str">
        <f t="shared" si="198"/>
        <v/>
      </c>
      <c r="EH268" s="49" t="str">
        <f t="shared" si="198"/>
        <v/>
      </c>
      <c r="EI268" s="49" t="str">
        <f t="shared" si="198"/>
        <v/>
      </c>
      <c r="EJ268" s="49" t="str">
        <f t="shared" si="198"/>
        <v/>
      </c>
      <c r="EK268" s="49" t="str">
        <f t="shared" si="198"/>
        <v/>
      </c>
      <c r="EL268" s="57" t="str">
        <f t="shared" si="228"/>
        <v/>
      </c>
    </row>
    <row r="269" spans="1:142" ht="15" customHeight="1">
      <c r="A269" s="699"/>
      <c r="B269" s="702"/>
      <c r="C269" s="702"/>
      <c r="D269" s="722"/>
      <c r="E269" s="722"/>
      <c r="F269" s="722"/>
      <c r="G269" s="722"/>
      <c r="H269" s="722"/>
      <c r="I269" s="722"/>
      <c r="J269" s="722"/>
      <c r="K269" s="722"/>
      <c r="L269" s="722"/>
      <c r="M269" s="722"/>
      <c r="N269" s="722"/>
      <c r="O269" s="722"/>
      <c r="P269" s="722"/>
      <c r="Q269" s="722"/>
      <c r="R269" s="722"/>
      <c r="S269" s="722"/>
      <c r="T269" s="722"/>
      <c r="U269" s="722"/>
      <c r="V269" s="722"/>
      <c r="W269" s="722"/>
      <c r="X269" s="722"/>
      <c r="Y269" s="722"/>
      <c r="Z269" s="722"/>
      <c r="AA269" s="722"/>
      <c r="AB269" s="722"/>
      <c r="AC269" s="722"/>
      <c r="AD269" s="722"/>
      <c r="AE269" s="722"/>
      <c r="AF269" s="722"/>
      <c r="AG269" s="722"/>
      <c r="AH269" s="722"/>
      <c r="AI269" s="722"/>
      <c r="AJ269" s="722"/>
      <c r="AK269" s="722"/>
      <c r="AL269" s="722"/>
      <c r="AM269" s="722"/>
      <c r="AN269" s="722"/>
      <c r="AO269" s="722"/>
      <c r="AP269" s="215" t="s">
        <v>30</v>
      </c>
      <c r="AQ269" s="290" t="str">
        <f t="shared" si="214"/>
        <v/>
      </c>
      <c r="AR269" s="215" t="str">
        <f t="shared" si="220"/>
        <v/>
      </c>
      <c r="AS269" s="3"/>
      <c r="AT269" s="49" t="str">
        <f t="shared" si="221"/>
        <v/>
      </c>
      <c r="AU269" s="49" t="str">
        <f t="shared" si="221"/>
        <v/>
      </c>
      <c r="AV269" s="49" t="str">
        <f t="shared" si="221"/>
        <v/>
      </c>
      <c r="AW269" s="49" t="str">
        <f t="shared" si="221"/>
        <v/>
      </c>
      <c r="AX269" s="49" t="str">
        <f t="shared" si="221"/>
        <v/>
      </c>
      <c r="AY269" s="49" t="str">
        <f t="shared" si="221"/>
        <v/>
      </c>
      <c r="AZ269" s="49" t="str">
        <f t="shared" si="221"/>
        <v/>
      </c>
      <c r="BA269" s="42"/>
      <c r="BB269" s="49" t="str">
        <f t="shared" si="200"/>
        <v/>
      </c>
      <c r="BC269" s="49" t="str">
        <f t="shared" si="201"/>
        <v/>
      </c>
      <c r="BD269" s="49" t="str">
        <f t="shared" si="202"/>
        <v/>
      </c>
      <c r="BE269" s="49" t="str">
        <f t="shared" si="176"/>
        <v/>
      </c>
      <c r="BF269" s="49" t="str">
        <f t="shared" si="176"/>
        <v/>
      </c>
      <c r="BG269" s="49" t="str">
        <f t="shared" si="176"/>
        <v/>
      </c>
      <c r="BH269" s="49" t="str">
        <f t="shared" si="176"/>
        <v/>
      </c>
      <c r="BI269" s="49" t="str">
        <f t="shared" si="215"/>
        <v/>
      </c>
      <c r="BJ269" s="3"/>
      <c r="BK269" s="49" t="str">
        <f t="shared" si="222"/>
        <v/>
      </c>
      <c r="BL269" s="49" t="str">
        <f t="shared" si="222"/>
        <v/>
      </c>
      <c r="BM269" s="49" t="str">
        <f t="shared" si="222"/>
        <v/>
      </c>
      <c r="BN269" s="49" t="str">
        <f t="shared" si="222"/>
        <v/>
      </c>
      <c r="BO269" s="49" t="str">
        <f t="shared" si="222"/>
        <v/>
      </c>
      <c r="BP269" s="49" t="str">
        <f t="shared" si="222"/>
        <v/>
      </c>
      <c r="BQ269" s="49" t="str">
        <f t="shared" si="222"/>
        <v/>
      </c>
      <c r="BR269" s="49" t="str">
        <f t="shared" si="222"/>
        <v/>
      </c>
      <c r="BS269" s="49" t="str">
        <f t="shared" si="222"/>
        <v/>
      </c>
      <c r="BT269" s="49" t="str">
        <f t="shared" si="222"/>
        <v/>
      </c>
      <c r="BU269" s="49" t="str">
        <f t="shared" si="222"/>
        <v/>
      </c>
      <c r="BV269" s="49" t="str">
        <f t="shared" si="222"/>
        <v/>
      </c>
      <c r="BW269" s="49" t="str">
        <f t="shared" si="222"/>
        <v/>
      </c>
      <c r="BY269" s="49" t="str">
        <f t="shared" si="209"/>
        <v/>
      </c>
      <c r="BZ269" s="49" t="str">
        <f t="shared" si="210"/>
        <v/>
      </c>
      <c r="CA269" s="49" t="str">
        <f t="shared" si="211"/>
        <v/>
      </c>
      <c r="CB269" s="49" t="str">
        <f t="shared" si="212"/>
        <v/>
      </c>
      <c r="CC269" s="49" t="str">
        <f t="shared" si="187"/>
        <v/>
      </c>
      <c r="CD269" s="49" t="str">
        <f t="shared" si="187"/>
        <v/>
      </c>
      <c r="CE269" s="49" t="str">
        <f t="shared" si="187"/>
        <v/>
      </c>
      <c r="CF269" s="49" t="str">
        <f t="shared" si="187"/>
        <v/>
      </c>
      <c r="CG269" s="49" t="str">
        <f t="shared" si="175"/>
        <v/>
      </c>
      <c r="CH269" s="49" t="str">
        <f t="shared" si="175"/>
        <v/>
      </c>
      <c r="CI269" s="49" t="str">
        <f t="shared" si="175"/>
        <v/>
      </c>
      <c r="CJ269" s="49" t="str">
        <f t="shared" si="175"/>
        <v/>
      </c>
      <c r="CK269" s="49" t="str">
        <f t="shared" si="199"/>
        <v/>
      </c>
      <c r="CL269" s="49" t="str">
        <f t="shared" si="216"/>
        <v/>
      </c>
      <c r="CM269" s="3"/>
      <c r="CN269" s="49" t="str">
        <f t="shared" si="223"/>
        <v/>
      </c>
      <c r="CO269" s="49" t="str">
        <f t="shared" si="223"/>
        <v/>
      </c>
      <c r="CP269" s="49" t="str">
        <f t="shared" si="223"/>
        <v/>
      </c>
      <c r="CQ269" s="49" t="str">
        <f t="shared" si="223"/>
        <v/>
      </c>
      <c r="CR269" s="49" t="str">
        <f t="shared" si="223"/>
        <v/>
      </c>
      <c r="CS269" s="49" t="str">
        <f t="shared" si="223"/>
        <v/>
      </c>
      <c r="CT269" s="49" t="str">
        <f t="shared" si="223"/>
        <v/>
      </c>
      <c r="CU269" s="49" t="str">
        <f t="shared" si="223"/>
        <v/>
      </c>
      <c r="CW269" s="49" t="str">
        <f t="shared" si="213"/>
        <v/>
      </c>
      <c r="CX269" s="49" t="str">
        <f t="shared" si="213"/>
        <v/>
      </c>
      <c r="CY269" s="49" t="str">
        <f t="shared" si="213"/>
        <v/>
      </c>
      <c r="CZ269" s="49" t="str">
        <f t="shared" si="213"/>
        <v/>
      </c>
      <c r="DA269" s="49" t="str">
        <f t="shared" si="213"/>
        <v/>
      </c>
      <c r="DB269" s="49" t="str">
        <f t="shared" si="213"/>
        <v/>
      </c>
      <c r="DC269" s="49" t="str">
        <f t="shared" si="213"/>
        <v/>
      </c>
      <c r="DD269" s="49" t="str">
        <f t="shared" si="213"/>
        <v/>
      </c>
      <c r="DE269" s="52" t="str">
        <f t="shared" si="217"/>
        <v/>
      </c>
      <c r="DG269" s="49" t="str">
        <f t="shared" si="224"/>
        <v/>
      </c>
      <c r="DH269" s="49" t="str">
        <f t="shared" si="224"/>
        <v/>
      </c>
      <c r="DI269" s="49" t="str">
        <f t="shared" si="224"/>
        <v/>
      </c>
      <c r="DK269" s="49" t="str">
        <f t="shared" si="218"/>
        <v/>
      </c>
      <c r="DL269" s="49" t="str">
        <f t="shared" si="218"/>
        <v/>
      </c>
      <c r="DM269" s="49" t="str">
        <f t="shared" si="218"/>
        <v/>
      </c>
      <c r="DN269" s="57" t="str">
        <f t="shared" si="219"/>
        <v/>
      </c>
      <c r="DP269" s="49" t="str">
        <f t="shared" si="225"/>
        <v/>
      </c>
      <c r="DQ269" s="49" t="str">
        <f t="shared" si="225"/>
        <v/>
      </c>
      <c r="DR269" s="49" t="str">
        <f t="shared" si="225"/>
        <v/>
      </c>
      <c r="DS269" s="49" t="str">
        <f t="shared" si="225"/>
        <v/>
      </c>
      <c r="DU269" s="49" t="str">
        <f t="shared" si="185"/>
        <v/>
      </c>
      <c r="DV269" s="49" t="str">
        <f t="shared" si="185"/>
        <v/>
      </c>
      <c r="DW269" s="49" t="str">
        <f t="shared" si="185"/>
        <v/>
      </c>
      <c r="DX269" s="49" t="str">
        <f t="shared" si="185"/>
        <v/>
      </c>
      <c r="DY269" s="57" t="str">
        <f t="shared" si="226"/>
        <v/>
      </c>
      <c r="EA269" s="49" t="str">
        <f t="shared" si="227"/>
        <v/>
      </c>
      <c r="EB269" s="49" t="str">
        <f t="shared" si="227"/>
        <v/>
      </c>
      <c r="EC269" s="49" t="str">
        <f t="shared" si="227"/>
        <v/>
      </c>
      <c r="ED269" s="49" t="str">
        <f t="shared" si="227"/>
        <v/>
      </c>
      <c r="EE269" s="49" t="str">
        <f t="shared" si="227"/>
        <v/>
      </c>
      <c r="EG269" s="49" t="str">
        <f t="shared" si="198"/>
        <v/>
      </c>
      <c r="EH269" s="49" t="str">
        <f t="shared" si="198"/>
        <v/>
      </c>
      <c r="EI269" s="49" t="str">
        <f t="shared" si="198"/>
        <v/>
      </c>
      <c r="EJ269" s="49" t="str">
        <f t="shared" si="198"/>
        <v/>
      </c>
      <c r="EK269" s="49" t="str">
        <f t="shared" si="198"/>
        <v/>
      </c>
      <c r="EL269" s="57" t="str">
        <f t="shared" si="228"/>
        <v/>
      </c>
    </row>
    <row r="270" spans="1:142" ht="15" customHeight="1">
      <c r="A270" s="699"/>
      <c r="B270" s="702"/>
      <c r="C270" s="702"/>
      <c r="D270" s="722"/>
      <c r="E270" s="722"/>
      <c r="F270" s="722"/>
      <c r="G270" s="722"/>
      <c r="H270" s="722"/>
      <c r="I270" s="722"/>
      <c r="J270" s="722"/>
      <c r="K270" s="722"/>
      <c r="L270" s="722"/>
      <c r="M270" s="722"/>
      <c r="N270" s="722"/>
      <c r="O270" s="722"/>
      <c r="P270" s="722"/>
      <c r="Q270" s="722"/>
      <c r="R270" s="722"/>
      <c r="S270" s="722"/>
      <c r="T270" s="722"/>
      <c r="U270" s="722"/>
      <c r="V270" s="722"/>
      <c r="W270" s="722"/>
      <c r="X270" s="722"/>
      <c r="Y270" s="722"/>
      <c r="Z270" s="722"/>
      <c r="AA270" s="722"/>
      <c r="AB270" s="722"/>
      <c r="AC270" s="722"/>
      <c r="AD270" s="722"/>
      <c r="AE270" s="722"/>
      <c r="AF270" s="722"/>
      <c r="AG270" s="722"/>
      <c r="AH270" s="722"/>
      <c r="AI270" s="722"/>
      <c r="AJ270" s="722"/>
      <c r="AK270" s="722"/>
      <c r="AL270" s="722"/>
      <c r="AM270" s="722"/>
      <c r="AN270" s="722"/>
      <c r="AO270" s="722"/>
      <c r="AP270" s="215" t="s">
        <v>30</v>
      </c>
      <c r="AQ270" s="290" t="str">
        <f t="shared" si="214"/>
        <v/>
      </c>
      <c r="AR270" s="215" t="str">
        <f t="shared" si="220"/>
        <v/>
      </c>
      <c r="AS270" s="3"/>
      <c r="AT270" s="49" t="str">
        <f t="shared" si="221"/>
        <v/>
      </c>
      <c r="AU270" s="49" t="str">
        <f t="shared" si="221"/>
        <v/>
      </c>
      <c r="AV270" s="49" t="str">
        <f t="shared" si="221"/>
        <v/>
      </c>
      <c r="AW270" s="49" t="str">
        <f t="shared" si="221"/>
        <v/>
      </c>
      <c r="AX270" s="49" t="str">
        <f t="shared" si="221"/>
        <v/>
      </c>
      <c r="AY270" s="49" t="str">
        <f t="shared" si="221"/>
        <v/>
      </c>
      <c r="AZ270" s="49" t="str">
        <f t="shared" si="221"/>
        <v/>
      </c>
      <c r="BA270" s="42"/>
      <c r="BB270" s="49" t="str">
        <f t="shared" si="200"/>
        <v/>
      </c>
      <c r="BC270" s="49" t="str">
        <f t="shared" si="201"/>
        <v/>
      </c>
      <c r="BD270" s="49" t="str">
        <f t="shared" si="202"/>
        <v/>
      </c>
      <c r="BE270" s="49" t="str">
        <f t="shared" si="176"/>
        <v/>
      </c>
      <c r="BF270" s="49" t="str">
        <f t="shared" si="176"/>
        <v/>
      </c>
      <c r="BG270" s="49" t="str">
        <f t="shared" si="176"/>
        <v/>
      </c>
      <c r="BH270" s="49" t="str">
        <f t="shared" si="176"/>
        <v/>
      </c>
      <c r="BI270" s="49" t="str">
        <f t="shared" si="215"/>
        <v/>
      </c>
      <c r="BJ270" s="3"/>
      <c r="BK270" s="49" t="str">
        <f t="shared" si="222"/>
        <v/>
      </c>
      <c r="BL270" s="49" t="str">
        <f t="shared" si="222"/>
        <v/>
      </c>
      <c r="BM270" s="49" t="str">
        <f t="shared" si="222"/>
        <v/>
      </c>
      <c r="BN270" s="49" t="str">
        <f t="shared" si="222"/>
        <v/>
      </c>
      <c r="BO270" s="49" t="str">
        <f t="shared" si="222"/>
        <v/>
      </c>
      <c r="BP270" s="49" t="str">
        <f t="shared" si="222"/>
        <v/>
      </c>
      <c r="BQ270" s="49" t="str">
        <f t="shared" si="222"/>
        <v/>
      </c>
      <c r="BR270" s="49" t="str">
        <f t="shared" si="222"/>
        <v/>
      </c>
      <c r="BS270" s="49" t="str">
        <f t="shared" si="222"/>
        <v/>
      </c>
      <c r="BT270" s="49" t="str">
        <f t="shared" si="222"/>
        <v/>
      </c>
      <c r="BU270" s="49" t="str">
        <f t="shared" si="222"/>
        <v/>
      </c>
      <c r="BV270" s="49" t="str">
        <f t="shared" si="222"/>
        <v/>
      </c>
      <c r="BW270" s="49" t="str">
        <f t="shared" si="222"/>
        <v/>
      </c>
      <c r="BY270" s="49" t="str">
        <f t="shared" si="209"/>
        <v/>
      </c>
      <c r="BZ270" s="49" t="str">
        <f t="shared" si="210"/>
        <v/>
      </c>
      <c r="CA270" s="49" t="str">
        <f t="shared" si="211"/>
        <v/>
      </c>
      <c r="CB270" s="49" t="str">
        <f t="shared" si="212"/>
        <v/>
      </c>
      <c r="CC270" s="49" t="str">
        <f t="shared" si="187"/>
        <v/>
      </c>
      <c r="CD270" s="49" t="str">
        <f t="shared" si="187"/>
        <v/>
      </c>
      <c r="CE270" s="49" t="str">
        <f t="shared" si="187"/>
        <v/>
      </c>
      <c r="CF270" s="49" t="str">
        <f t="shared" si="187"/>
        <v/>
      </c>
      <c r="CG270" s="49" t="str">
        <f t="shared" si="187"/>
        <v/>
      </c>
      <c r="CH270" s="49" t="str">
        <f t="shared" si="187"/>
        <v/>
      </c>
      <c r="CI270" s="49" t="str">
        <f t="shared" si="187"/>
        <v/>
      </c>
      <c r="CJ270" s="49" t="str">
        <f t="shared" si="187"/>
        <v/>
      </c>
      <c r="CK270" s="49" t="str">
        <f t="shared" si="199"/>
        <v/>
      </c>
      <c r="CL270" s="49" t="str">
        <f t="shared" si="216"/>
        <v/>
      </c>
      <c r="CM270" s="3"/>
      <c r="CN270" s="49" t="str">
        <f t="shared" si="223"/>
        <v/>
      </c>
      <c r="CO270" s="49" t="str">
        <f t="shared" si="223"/>
        <v/>
      </c>
      <c r="CP270" s="49" t="str">
        <f t="shared" si="223"/>
        <v/>
      </c>
      <c r="CQ270" s="49" t="str">
        <f t="shared" si="223"/>
        <v/>
      </c>
      <c r="CR270" s="49" t="str">
        <f t="shared" si="223"/>
        <v/>
      </c>
      <c r="CS270" s="49" t="str">
        <f t="shared" si="223"/>
        <v/>
      </c>
      <c r="CT270" s="49" t="str">
        <f t="shared" si="223"/>
        <v/>
      </c>
      <c r="CU270" s="49" t="str">
        <f t="shared" si="223"/>
        <v/>
      </c>
      <c r="CW270" s="49" t="str">
        <f t="shared" si="213"/>
        <v/>
      </c>
      <c r="CX270" s="49" t="str">
        <f t="shared" si="213"/>
        <v/>
      </c>
      <c r="CY270" s="49" t="str">
        <f t="shared" si="213"/>
        <v/>
      </c>
      <c r="CZ270" s="49" t="str">
        <f t="shared" si="213"/>
        <v/>
      </c>
      <c r="DA270" s="49" t="str">
        <f t="shared" si="213"/>
        <v/>
      </c>
      <c r="DB270" s="49" t="str">
        <f t="shared" si="213"/>
        <v/>
      </c>
      <c r="DC270" s="49" t="str">
        <f t="shared" si="213"/>
        <v/>
      </c>
      <c r="DD270" s="49" t="str">
        <f t="shared" si="213"/>
        <v/>
      </c>
      <c r="DE270" s="52" t="str">
        <f t="shared" si="217"/>
        <v/>
      </c>
      <c r="DG270" s="49" t="str">
        <f t="shared" si="224"/>
        <v/>
      </c>
      <c r="DH270" s="49" t="str">
        <f t="shared" si="224"/>
        <v/>
      </c>
      <c r="DI270" s="49" t="str">
        <f t="shared" si="224"/>
        <v/>
      </c>
      <c r="DK270" s="49" t="str">
        <f t="shared" si="218"/>
        <v/>
      </c>
      <c r="DL270" s="49" t="str">
        <f t="shared" si="218"/>
        <v/>
      </c>
      <c r="DM270" s="49" t="str">
        <f t="shared" si="218"/>
        <v/>
      </c>
      <c r="DN270" s="57" t="str">
        <f t="shared" si="219"/>
        <v/>
      </c>
      <c r="DP270" s="49" t="str">
        <f t="shared" si="225"/>
        <v/>
      </c>
      <c r="DQ270" s="49" t="str">
        <f t="shared" si="225"/>
        <v/>
      </c>
      <c r="DR270" s="49" t="str">
        <f t="shared" si="225"/>
        <v/>
      </c>
      <c r="DS270" s="49" t="str">
        <f t="shared" si="225"/>
        <v/>
      </c>
      <c r="DU270" s="49" t="str">
        <f t="shared" si="185"/>
        <v/>
      </c>
      <c r="DV270" s="49" t="str">
        <f t="shared" si="185"/>
        <v/>
      </c>
      <c r="DW270" s="49" t="str">
        <f t="shared" si="185"/>
        <v/>
      </c>
      <c r="DX270" s="49" t="str">
        <f t="shared" si="185"/>
        <v/>
      </c>
      <c r="DY270" s="57" t="str">
        <f t="shared" si="226"/>
        <v/>
      </c>
      <c r="EA270" s="49" t="str">
        <f t="shared" si="227"/>
        <v/>
      </c>
      <c r="EB270" s="49" t="str">
        <f t="shared" si="227"/>
        <v/>
      </c>
      <c r="EC270" s="49" t="str">
        <f t="shared" si="227"/>
        <v/>
      </c>
      <c r="ED270" s="49" t="str">
        <f t="shared" si="227"/>
        <v/>
      </c>
      <c r="EE270" s="49" t="str">
        <f t="shared" si="227"/>
        <v/>
      </c>
      <c r="EG270" s="49" t="str">
        <f t="shared" si="198"/>
        <v/>
      </c>
      <c r="EH270" s="49" t="str">
        <f t="shared" si="198"/>
        <v/>
      </c>
      <c r="EI270" s="49" t="str">
        <f t="shared" si="198"/>
        <v/>
      </c>
      <c r="EJ270" s="49" t="str">
        <f t="shared" si="198"/>
        <v/>
      </c>
      <c r="EK270" s="49" t="str">
        <f t="shared" si="198"/>
        <v/>
      </c>
      <c r="EL270" s="57" t="str">
        <f t="shared" si="228"/>
        <v/>
      </c>
    </row>
    <row r="271" spans="1:142" ht="15" customHeight="1">
      <c r="A271" s="699"/>
      <c r="B271" s="702"/>
      <c r="C271" s="702"/>
      <c r="D271" s="728"/>
      <c r="E271" s="728"/>
      <c r="F271" s="728"/>
      <c r="G271" s="728"/>
      <c r="H271" s="728"/>
      <c r="I271" s="728"/>
      <c r="J271" s="728"/>
      <c r="K271" s="728"/>
      <c r="L271" s="728"/>
      <c r="M271" s="728"/>
      <c r="N271" s="728"/>
      <c r="O271" s="728"/>
      <c r="P271" s="728"/>
      <c r="Q271" s="728"/>
      <c r="R271" s="728"/>
      <c r="S271" s="728"/>
      <c r="T271" s="728"/>
      <c r="U271" s="728"/>
      <c r="V271" s="728"/>
      <c r="W271" s="728"/>
      <c r="X271" s="728"/>
      <c r="Y271" s="728"/>
      <c r="Z271" s="728"/>
      <c r="AA271" s="728"/>
      <c r="AB271" s="728"/>
      <c r="AC271" s="728"/>
      <c r="AD271" s="728"/>
      <c r="AE271" s="728"/>
      <c r="AF271" s="728"/>
      <c r="AG271" s="728"/>
      <c r="AH271" s="728"/>
      <c r="AI271" s="728"/>
      <c r="AJ271" s="728"/>
      <c r="AK271" s="728"/>
      <c r="AL271" s="728"/>
      <c r="AM271" s="728"/>
      <c r="AN271" s="728"/>
      <c r="AO271" s="728"/>
      <c r="AP271" s="215" t="s">
        <v>30</v>
      </c>
      <c r="AQ271" s="290" t="str">
        <f t="shared" si="214"/>
        <v/>
      </c>
      <c r="AR271" s="215" t="str">
        <f t="shared" si="220"/>
        <v/>
      </c>
      <c r="AS271" s="3"/>
      <c r="AT271" s="49" t="str">
        <f t="shared" si="221"/>
        <v/>
      </c>
      <c r="AU271" s="49" t="str">
        <f t="shared" si="221"/>
        <v/>
      </c>
      <c r="AV271" s="49" t="str">
        <f t="shared" si="221"/>
        <v/>
      </c>
      <c r="AW271" s="49" t="str">
        <f t="shared" si="221"/>
        <v/>
      </c>
      <c r="AX271" s="49" t="str">
        <f t="shared" si="221"/>
        <v/>
      </c>
      <c r="AY271" s="49" t="str">
        <f t="shared" si="221"/>
        <v/>
      </c>
      <c r="AZ271" s="49" t="str">
        <f t="shared" si="221"/>
        <v/>
      </c>
      <c r="BA271" s="42"/>
      <c r="BB271" s="49" t="str">
        <f t="shared" si="200"/>
        <v/>
      </c>
      <c r="BC271" s="49" t="str">
        <f t="shared" si="201"/>
        <v/>
      </c>
      <c r="BD271" s="49" t="str">
        <f t="shared" si="202"/>
        <v/>
      </c>
      <c r="BE271" s="49" t="str">
        <f t="shared" si="176"/>
        <v/>
      </c>
      <c r="BF271" s="49" t="str">
        <f t="shared" si="176"/>
        <v/>
      </c>
      <c r="BG271" s="49" t="str">
        <f t="shared" si="176"/>
        <v/>
      </c>
      <c r="BH271" s="49" t="str">
        <f t="shared" si="176"/>
        <v/>
      </c>
      <c r="BI271" s="49" t="str">
        <f t="shared" si="215"/>
        <v/>
      </c>
      <c r="BJ271" s="3"/>
      <c r="BK271" s="49" t="str">
        <f t="shared" si="222"/>
        <v/>
      </c>
      <c r="BL271" s="49" t="str">
        <f t="shared" si="222"/>
        <v/>
      </c>
      <c r="BM271" s="49" t="str">
        <f t="shared" si="222"/>
        <v/>
      </c>
      <c r="BN271" s="49" t="str">
        <f t="shared" si="222"/>
        <v/>
      </c>
      <c r="BO271" s="49" t="str">
        <f t="shared" si="222"/>
        <v/>
      </c>
      <c r="BP271" s="49" t="str">
        <f t="shared" si="222"/>
        <v/>
      </c>
      <c r="BQ271" s="49" t="str">
        <f t="shared" si="222"/>
        <v/>
      </c>
      <c r="BR271" s="49" t="str">
        <f t="shared" si="222"/>
        <v/>
      </c>
      <c r="BS271" s="49" t="str">
        <f t="shared" si="222"/>
        <v/>
      </c>
      <c r="BT271" s="49" t="str">
        <f t="shared" si="222"/>
        <v/>
      </c>
      <c r="BU271" s="49" t="str">
        <f t="shared" si="222"/>
        <v/>
      </c>
      <c r="BV271" s="49" t="str">
        <f t="shared" si="222"/>
        <v/>
      </c>
      <c r="BW271" s="49" t="str">
        <f t="shared" si="222"/>
        <v/>
      </c>
      <c r="BY271" s="49" t="str">
        <f t="shared" si="209"/>
        <v/>
      </c>
      <c r="BZ271" s="49" t="str">
        <f t="shared" si="210"/>
        <v/>
      </c>
      <c r="CA271" s="49" t="str">
        <f t="shared" si="211"/>
        <v/>
      </c>
      <c r="CB271" s="49" t="str">
        <f t="shared" si="212"/>
        <v/>
      </c>
      <c r="CC271" s="49" t="str">
        <f t="shared" si="187"/>
        <v/>
      </c>
      <c r="CD271" s="49" t="str">
        <f t="shared" si="187"/>
        <v/>
      </c>
      <c r="CE271" s="49" t="str">
        <f t="shared" si="187"/>
        <v/>
      </c>
      <c r="CF271" s="49" t="str">
        <f t="shared" si="187"/>
        <v/>
      </c>
      <c r="CG271" s="49" t="str">
        <f t="shared" si="187"/>
        <v/>
      </c>
      <c r="CH271" s="49" t="str">
        <f t="shared" si="187"/>
        <v/>
      </c>
      <c r="CI271" s="49" t="str">
        <f t="shared" si="187"/>
        <v/>
      </c>
      <c r="CJ271" s="49" t="str">
        <f t="shared" si="187"/>
        <v/>
      </c>
      <c r="CK271" s="49" t="str">
        <f t="shared" si="199"/>
        <v/>
      </c>
      <c r="CL271" s="49" t="str">
        <f t="shared" si="216"/>
        <v/>
      </c>
      <c r="CM271" s="3"/>
      <c r="CN271" s="49" t="str">
        <f t="shared" si="223"/>
        <v/>
      </c>
      <c r="CO271" s="49" t="str">
        <f t="shared" si="223"/>
        <v/>
      </c>
      <c r="CP271" s="49" t="str">
        <f t="shared" si="223"/>
        <v/>
      </c>
      <c r="CQ271" s="49" t="str">
        <f t="shared" si="223"/>
        <v/>
      </c>
      <c r="CR271" s="49" t="str">
        <f t="shared" si="223"/>
        <v/>
      </c>
      <c r="CS271" s="49" t="str">
        <f t="shared" si="223"/>
        <v/>
      </c>
      <c r="CT271" s="49" t="str">
        <f t="shared" si="223"/>
        <v/>
      </c>
      <c r="CU271" s="49" t="str">
        <f t="shared" si="223"/>
        <v/>
      </c>
      <c r="CW271" s="49" t="str">
        <f t="shared" si="213"/>
        <v/>
      </c>
      <c r="CX271" s="49" t="str">
        <f t="shared" si="213"/>
        <v/>
      </c>
      <c r="CY271" s="49" t="str">
        <f t="shared" si="213"/>
        <v/>
      </c>
      <c r="CZ271" s="49" t="str">
        <f t="shared" si="213"/>
        <v/>
      </c>
      <c r="DA271" s="49" t="str">
        <f t="shared" si="213"/>
        <v/>
      </c>
      <c r="DB271" s="49" t="str">
        <f t="shared" si="213"/>
        <v/>
      </c>
      <c r="DC271" s="49" t="str">
        <f t="shared" si="213"/>
        <v/>
      </c>
      <c r="DD271" s="49" t="str">
        <f t="shared" si="213"/>
        <v/>
      </c>
      <c r="DE271" s="52" t="str">
        <f t="shared" si="217"/>
        <v/>
      </c>
      <c r="DG271" s="49" t="str">
        <f t="shared" si="224"/>
        <v/>
      </c>
      <c r="DH271" s="49" t="str">
        <f t="shared" si="224"/>
        <v/>
      </c>
      <c r="DI271" s="49" t="str">
        <f t="shared" si="224"/>
        <v/>
      </c>
      <c r="DK271" s="49" t="str">
        <f t="shared" si="218"/>
        <v/>
      </c>
      <c r="DL271" s="49" t="str">
        <f t="shared" si="218"/>
        <v/>
      </c>
      <c r="DM271" s="49" t="str">
        <f t="shared" si="218"/>
        <v/>
      </c>
      <c r="DN271" s="57" t="str">
        <f t="shared" si="219"/>
        <v/>
      </c>
      <c r="DP271" s="49" t="str">
        <f t="shared" si="225"/>
        <v/>
      </c>
      <c r="DQ271" s="49" t="str">
        <f t="shared" si="225"/>
        <v/>
      </c>
      <c r="DR271" s="49" t="str">
        <f t="shared" si="225"/>
        <v/>
      </c>
      <c r="DS271" s="49" t="str">
        <f t="shared" si="225"/>
        <v/>
      </c>
      <c r="DU271" s="49" t="str">
        <f t="shared" si="185"/>
        <v/>
      </c>
      <c r="DV271" s="49" t="str">
        <f t="shared" si="185"/>
        <v/>
      </c>
      <c r="DW271" s="49" t="str">
        <f t="shared" si="185"/>
        <v/>
      </c>
      <c r="DX271" s="49" t="str">
        <f t="shared" si="185"/>
        <v/>
      </c>
      <c r="DY271" s="57" t="str">
        <f t="shared" si="226"/>
        <v/>
      </c>
      <c r="EA271" s="49" t="str">
        <f t="shared" si="227"/>
        <v/>
      </c>
      <c r="EB271" s="49" t="str">
        <f t="shared" si="227"/>
        <v/>
      </c>
      <c r="EC271" s="49" t="str">
        <f t="shared" si="227"/>
        <v/>
      </c>
      <c r="ED271" s="49" t="str">
        <f t="shared" si="227"/>
        <v/>
      </c>
      <c r="EE271" s="49" t="str">
        <f t="shared" si="227"/>
        <v/>
      </c>
      <c r="EG271" s="49" t="str">
        <f t="shared" si="198"/>
        <v/>
      </c>
      <c r="EH271" s="49" t="str">
        <f t="shared" si="198"/>
        <v/>
      </c>
      <c r="EI271" s="49" t="str">
        <f t="shared" si="198"/>
        <v/>
      </c>
      <c r="EJ271" s="49" t="str">
        <f t="shared" si="198"/>
        <v/>
      </c>
      <c r="EK271" s="49" t="str">
        <f t="shared" si="198"/>
        <v/>
      </c>
      <c r="EL271" s="57" t="str">
        <f t="shared" si="228"/>
        <v/>
      </c>
    </row>
    <row r="272" spans="1:142" ht="15" customHeight="1">
      <c r="A272" s="699"/>
      <c r="B272" s="702"/>
      <c r="C272" s="702"/>
      <c r="D272" s="728"/>
      <c r="E272" s="728"/>
      <c r="F272" s="728"/>
      <c r="G272" s="728"/>
      <c r="H272" s="728"/>
      <c r="I272" s="728"/>
      <c r="J272" s="728"/>
      <c r="K272" s="728"/>
      <c r="L272" s="728"/>
      <c r="M272" s="728"/>
      <c r="N272" s="728"/>
      <c r="O272" s="728"/>
      <c r="P272" s="728"/>
      <c r="Q272" s="728"/>
      <c r="R272" s="728"/>
      <c r="S272" s="728"/>
      <c r="T272" s="728"/>
      <c r="U272" s="728"/>
      <c r="V272" s="728"/>
      <c r="W272" s="728"/>
      <c r="X272" s="728"/>
      <c r="Y272" s="728"/>
      <c r="Z272" s="728"/>
      <c r="AA272" s="728"/>
      <c r="AB272" s="728"/>
      <c r="AC272" s="728"/>
      <c r="AD272" s="728"/>
      <c r="AE272" s="728"/>
      <c r="AF272" s="728"/>
      <c r="AG272" s="728"/>
      <c r="AH272" s="728"/>
      <c r="AI272" s="728"/>
      <c r="AJ272" s="728"/>
      <c r="AK272" s="728"/>
      <c r="AL272" s="728"/>
      <c r="AM272" s="728"/>
      <c r="AN272" s="728"/>
      <c r="AO272" s="728"/>
      <c r="AP272" s="215" t="s">
        <v>30</v>
      </c>
      <c r="AQ272" s="290" t="str">
        <f t="shared" si="214"/>
        <v/>
      </c>
      <c r="AR272" s="215" t="str">
        <f t="shared" si="220"/>
        <v/>
      </c>
      <c r="AS272" s="3"/>
      <c r="AT272" s="49" t="str">
        <f t="shared" si="221"/>
        <v/>
      </c>
      <c r="AU272" s="49" t="str">
        <f t="shared" si="221"/>
        <v/>
      </c>
      <c r="AV272" s="49" t="str">
        <f t="shared" si="221"/>
        <v/>
      </c>
      <c r="AW272" s="49" t="str">
        <f t="shared" si="221"/>
        <v/>
      </c>
      <c r="AX272" s="49" t="str">
        <f t="shared" si="221"/>
        <v/>
      </c>
      <c r="AY272" s="49" t="str">
        <f t="shared" si="221"/>
        <v/>
      </c>
      <c r="AZ272" s="49" t="str">
        <f t="shared" si="221"/>
        <v/>
      </c>
      <c r="BA272" s="42"/>
      <c r="BB272" s="49" t="str">
        <f t="shared" si="200"/>
        <v/>
      </c>
      <c r="BC272" s="49" t="str">
        <f t="shared" si="201"/>
        <v/>
      </c>
      <c r="BD272" s="49" t="str">
        <f t="shared" si="202"/>
        <v/>
      </c>
      <c r="BE272" s="49" t="str">
        <f t="shared" si="176"/>
        <v/>
      </c>
      <c r="BF272" s="49" t="str">
        <f t="shared" si="176"/>
        <v/>
      </c>
      <c r="BG272" s="49" t="str">
        <f t="shared" si="176"/>
        <v/>
      </c>
      <c r="BH272" s="49" t="str">
        <f t="shared" si="176"/>
        <v/>
      </c>
      <c r="BI272" s="49" t="str">
        <f t="shared" si="215"/>
        <v/>
      </c>
      <c r="BJ272" s="3"/>
      <c r="BK272" s="49" t="str">
        <f t="shared" si="222"/>
        <v/>
      </c>
      <c r="BL272" s="49" t="str">
        <f t="shared" si="222"/>
        <v/>
      </c>
      <c r="BM272" s="49" t="str">
        <f t="shared" si="222"/>
        <v/>
      </c>
      <c r="BN272" s="49" t="str">
        <f t="shared" si="222"/>
        <v/>
      </c>
      <c r="BO272" s="49" t="str">
        <f t="shared" si="222"/>
        <v/>
      </c>
      <c r="BP272" s="49" t="str">
        <f t="shared" si="222"/>
        <v/>
      </c>
      <c r="BQ272" s="49" t="str">
        <f t="shared" si="222"/>
        <v/>
      </c>
      <c r="BR272" s="49" t="str">
        <f t="shared" si="222"/>
        <v/>
      </c>
      <c r="BS272" s="49" t="str">
        <f t="shared" si="222"/>
        <v/>
      </c>
      <c r="BT272" s="49" t="str">
        <f t="shared" si="222"/>
        <v/>
      </c>
      <c r="BU272" s="49" t="str">
        <f t="shared" si="222"/>
        <v/>
      </c>
      <c r="BV272" s="49" t="str">
        <f t="shared" si="222"/>
        <v/>
      </c>
      <c r="BW272" s="49" t="str">
        <f t="shared" si="222"/>
        <v/>
      </c>
      <c r="BY272" s="49" t="str">
        <f t="shared" si="209"/>
        <v/>
      </c>
      <c r="BZ272" s="49" t="str">
        <f t="shared" si="210"/>
        <v/>
      </c>
      <c r="CA272" s="49" t="str">
        <f t="shared" si="211"/>
        <v/>
      </c>
      <c r="CB272" s="49" t="str">
        <f t="shared" si="212"/>
        <v/>
      </c>
      <c r="CC272" s="49" t="str">
        <f t="shared" si="187"/>
        <v/>
      </c>
      <c r="CD272" s="49" t="str">
        <f t="shared" si="187"/>
        <v/>
      </c>
      <c r="CE272" s="49" t="str">
        <f t="shared" si="187"/>
        <v/>
      </c>
      <c r="CF272" s="49" t="str">
        <f t="shared" si="187"/>
        <v/>
      </c>
      <c r="CG272" s="49" t="str">
        <f t="shared" si="187"/>
        <v/>
      </c>
      <c r="CH272" s="49" t="str">
        <f t="shared" si="187"/>
        <v/>
      </c>
      <c r="CI272" s="49" t="str">
        <f t="shared" si="187"/>
        <v/>
      </c>
      <c r="CJ272" s="49" t="str">
        <f t="shared" si="187"/>
        <v/>
      </c>
      <c r="CK272" s="49" t="str">
        <f t="shared" si="199"/>
        <v/>
      </c>
      <c r="CL272" s="49" t="str">
        <f t="shared" si="216"/>
        <v/>
      </c>
      <c r="CM272" s="3"/>
      <c r="CN272" s="49" t="str">
        <f t="shared" si="223"/>
        <v/>
      </c>
      <c r="CO272" s="49" t="str">
        <f t="shared" si="223"/>
        <v/>
      </c>
      <c r="CP272" s="49" t="str">
        <f t="shared" si="223"/>
        <v/>
      </c>
      <c r="CQ272" s="49" t="str">
        <f t="shared" si="223"/>
        <v/>
      </c>
      <c r="CR272" s="49" t="str">
        <f t="shared" si="223"/>
        <v/>
      </c>
      <c r="CS272" s="49" t="str">
        <f t="shared" si="223"/>
        <v/>
      </c>
      <c r="CT272" s="49" t="str">
        <f t="shared" si="223"/>
        <v/>
      </c>
      <c r="CU272" s="49" t="str">
        <f t="shared" si="223"/>
        <v/>
      </c>
      <c r="CW272" s="49" t="str">
        <f t="shared" si="213"/>
        <v/>
      </c>
      <c r="CX272" s="49" t="str">
        <f t="shared" si="213"/>
        <v/>
      </c>
      <c r="CY272" s="49" t="str">
        <f t="shared" si="213"/>
        <v/>
      </c>
      <c r="CZ272" s="49" t="str">
        <f t="shared" si="213"/>
        <v/>
      </c>
      <c r="DA272" s="49" t="str">
        <f t="shared" si="213"/>
        <v/>
      </c>
      <c r="DB272" s="49" t="str">
        <f t="shared" si="213"/>
        <v/>
      </c>
      <c r="DC272" s="49" t="str">
        <f t="shared" si="213"/>
        <v/>
      </c>
      <c r="DD272" s="49" t="str">
        <f t="shared" si="213"/>
        <v/>
      </c>
      <c r="DE272" s="52" t="str">
        <f t="shared" si="217"/>
        <v/>
      </c>
      <c r="DG272" s="49" t="str">
        <f t="shared" si="224"/>
        <v/>
      </c>
      <c r="DH272" s="49" t="str">
        <f t="shared" si="224"/>
        <v/>
      </c>
      <c r="DI272" s="49" t="str">
        <f t="shared" si="224"/>
        <v/>
      </c>
      <c r="DK272" s="49" t="str">
        <f t="shared" si="218"/>
        <v/>
      </c>
      <c r="DL272" s="49" t="str">
        <f t="shared" si="218"/>
        <v/>
      </c>
      <c r="DM272" s="49" t="str">
        <f t="shared" si="218"/>
        <v/>
      </c>
      <c r="DN272" s="57" t="str">
        <f t="shared" si="219"/>
        <v/>
      </c>
      <c r="DP272" s="49" t="str">
        <f t="shared" si="225"/>
        <v/>
      </c>
      <c r="DQ272" s="49" t="str">
        <f t="shared" si="225"/>
        <v/>
      </c>
      <c r="DR272" s="49" t="str">
        <f t="shared" si="225"/>
        <v/>
      </c>
      <c r="DS272" s="49" t="str">
        <f t="shared" si="225"/>
        <v/>
      </c>
      <c r="DU272" s="49" t="str">
        <f t="shared" si="185"/>
        <v/>
      </c>
      <c r="DV272" s="49" t="str">
        <f t="shared" si="185"/>
        <v/>
      </c>
      <c r="DW272" s="49" t="str">
        <f t="shared" si="185"/>
        <v/>
      </c>
      <c r="DX272" s="49" t="str">
        <f t="shared" si="185"/>
        <v/>
      </c>
      <c r="DY272" s="57" t="str">
        <f t="shared" si="226"/>
        <v/>
      </c>
      <c r="EA272" s="49" t="str">
        <f t="shared" si="227"/>
        <v/>
      </c>
      <c r="EB272" s="49" t="str">
        <f t="shared" si="227"/>
        <v/>
      </c>
      <c r="EC272" s="49" t="str">
        <f t="shared" si="227"/>
        <v/>
      </c>
      <c r="ED272" s="49" t="str">
        <f t="shared" si="227"/>
        <v/>
      </c>
      <c r="EE272" s="49" t="str">
        <f t="shared" si="227"/>
        <v/>
      </c>
      <c r="EG272" s="49" t="str">
        <f t="shared" si="198"/>
        <v/>
      </c>
      <c r="EH272" s="49" t="str">
        <f t="shared" si="198"/>
        <v/>
      </c>
      <c r="EI272" s="49" t="str">
        <f t="shared" si="198"/>
        <v/>
      </c>
      <c r="EJ272" s="49" t="str">
        <f t="shared" si="198"/>
        <v/>
      </c>
      <c r="EK272" s="49" t="str">
        <f t="shared" si="198"/>
        <v/>
      </c>
      <c r="EL272" s="57" t="str">
        <f t="shared" si="228"/>
        <v/>
      </c>
    </row>
    <row r="273" spans="1:142" ht="15" customHeight="1">
      <c r="A273" s="699"/>
      <c r="B273" s="702"/>
      <c r="C273" s="702"/>
      <c r="D273" s="728"/>
      <c r="E273" s="728"/>
      <c r="F273" s="728"/>
      <c r="G273" s="728"/>
      <c r="H273" s="728"/>
      <c r="I273" s="728"/>
      <c r="J273" s="728"/>
      <c r="K273" s="728"/>
      <c r="L273" s="728"/>
      <c r="M273" s="728"/>
      <c r="N273" s="728"/>
      <c r="O273" s="728"/>
      <c r="P273" s="728"/>
      <c r="Q273" s="728"/>
      <c r="R273" s="728"/>
      <c r="S273" s="728"/>
      <c r="T273" s="728"/>
      <c r="U273" s="728"/>
      <c r="V273" s="728"/>
      <c r="W273" s="728"/>
      <c r="X273" s="728"/>
      <c r="Y273" s="728"/>
      <c r="Z273" s="728"/>
      <c r="AA273" s="728"/>
      <c r="AB273" s="728"/>
      <c r="AC273" s="728"/>
      <c r="AD273" s="728"/>
      <c r="AE273" s="728"/>
      <c r="AF273" s="728"/>
      <c r="AG273" s="728"/>
      <c r="AH273" s="728"/>
      <c r="AI273" s="728"/>
      <c r="AJ273" s="728"/>
      <c r="AK273" s="728"/>
      <c r="AL273" s="728"/>
      <c r="AM273" s="728"/>
      <c r="AN273" s="728"/>
      <c r="AO273" s="728"/>
      <c r="AP273" s="215" t="s">
        <v>30</v>
      </c>
      <c r="AQ273" s="290" t="str">
        <f t="shared" si="214"/>
        <v/>
      </c>
      <c r="AR273" s="215" t="str">
        <f t="shared" si="220"/>
        <v/>
      </c>
      <c r="AS273" s="3"/>
      <c r="AT273" s="49" t="str">
        <f t="shared" si="221"/>
        <v/>
      </c>
      <c r="AU273" s="49" t="str">
        <f t="shared" si="221"/>
        <v/>
      </c>
      <c r="AV273" s="49" t="str">
        <f t="shared" si="221"/>
        <v/>
      </c>
      <c r="AW273" s="49" t="str">
        <f t="shared" si="221"/>
        <v/>
      </c>
      <c r="AX273" s="49" t="str">
        <f t="shared" si="221"/>
        <v/>
      </c>
      <c r="AY273" s="49" t="str">
        <f t="shared" si="221"/>
        <v/>
      </c>
      <c r="AZ273" s="49" t="str">
        <f t="shared" si="221"/>
        <v/>
      </c>
      <c r="BA273" s="42"/>
      <c r="BB273" s="49" t="str">
        <f t="shared" si="200"/>
        <v/>
      </c>
      <c r="BC273" s="49" t="str">
        <f t="shared" si="201"/>
        <v/>
      </c>
      <c r="BD273" s="49" t="str">
        <f t="shared" si="202"/>
        <v/>
      </c>
      <c r="BE273" s="49" t="str">
        <f t="shared" si="176"/>
        <v/>
      </c>
      <c r="BF273" s="49" t="str">
        <f t="shared" si="176"/>
        <v/>
      </c>
      <c r="BG273" s="49" t="str">
        <f t="shared" si="176"/>
        <v/>
      </c>
      <c r="BH273" s="49" t="str">
        <f t="shared" si="176"/>
        <v/>
      </c>
      <c r="BI273" s="49" t="str">
        <f t="shared" si="215"/>
        <v/>
      </c>
      <c r="BJ273" s="3"/>
      <c r="BK273" s="49" t="str">
        <f t="shared" si="222"/>
        <v/>
      </c>
      <c r="BL273" s="49" t="str">
        <f t="shared" si="222"/>
        <v/>
      </c>
      <c r="BM273" s="49" t="str">
        <f t="shared" si="222"/>
        <v/>
      </c>
      <c r="BN273" s="49" t="str">
        <f t="shared" si="222"/>
        <v/>
      </c>
      <c r="BO273" s="49" t="str">
        <f t="shared" si="222"/>
        <v/>
      </c>
      <c r="BP273" s="49" t="str">
        <f t="shared" si="222"/>
        <v/>
      </c>
      <c r="BQ273" s="49" t="str">
        <f t="shared" si="222"/>
        <v/>
      </c>
      <c r="BR273" s="49" t="str">
        <f t="shared" si="222"/>
        <v/>
      </c>
      <c r="BS273" s="49" t="str">
        <f t="shared" si="222"/>
        <v/>
      </c>
      <c r="BT273" s="49" t="str">
        <f t="shared" si="222"/>
        <v/>
      </c>
      <c r="BU273" s="49" t="str">
        <f t="shared" si="222"/>
        <v/>
      </c>
      <c r="BV273" s="49" t="str">
        <f t="shared" si="222"/>
        <v/>
      </c>
      <c r="BW273" s="49" t="str">
        <f t="shared" si="222"/>
        <v/>
      </c>
      <c r="BY273" s="49" t="str">
        <f t="shared" si="209"/>
        <v/>
      </c>
      <c r="BZ273" s="49" t="str">
        <f t="shared" si="210"/>
        <v/>
      </c>
      <c r="CA273" s="49" t="str">
        <f t="shared" si="211"/>
        <v/>
      </c>
      <c r="CB273" s="49" t="str">
        <f t="shared" si="212"/>
        <v/>
      </c>
      <c r="CC273" s="49" t="str">
        <f t="shared" si="187"/>
        <v/>
      </c>
      <c r="CD273" s="49" t="str">
        <f t="shared" si="187"/>
        <v/>
      </c>
      <c r="CE273" s="49" t="str">
        <f t="shared" si="187"/>
        <v/>
      </c>
      <c r="CF273" s="49" t="str">
        <f t="shared" si="187"/>
        <v/>
      </c>
      <c r="CG273" s="49" t="str">
        <f t="shared" si="187"/>
        <v/>
      </c>
      <c r="CH273" s="49" t="str">
        <f t="shared" si="187"/>
        <v/>
      </c>
      <c r="CI273" s="49" t="str">
        <f t="shared" si="187"/>
        <v/>
      </c>
      <c r="CJ273" s="49" t="str">
        <f t="shared" si="187"/>
        <v/>
      </c>
      <c r="CK273" s="49" t="str">
        <f t="shared" si="199"/>
        <v/>
      </c>
      <c r="CL273" s="49" t="str">
        <f t="shared" si="216"/>
        <v/>
      </c>
      <c r="CM273" s="3"/>
      <c r="CN273" s="49" t="str">
        <f t="shared" si="223"/>
        <v/>
      </c>
      <c r="CO273" s="49" t="str">
        <f t="shared" si="223"/>
        <v/>
      </c>
      <c r="CP273" s="49" t="str">
        <f t="shared" si="223"/>
        <v/>
      </c>
      <c r="CQ273" s="49" t="str">
        <f t="shared" si="223"/>
        <v/>
      </c>
      <c r="CR273" s="49" t="str">
        <f t="shared" si="223"/>
        <v/>
      </c>
      <c r="CS273" s="49" t="str">
        <f t="shared" si="223"/>
        <v/>
      </c>
      <c r="CT273" s="49" t="str">
        <f t="shared" si="223"/>
        <v/>
      </c>
      <c r="CU273" s="49" t="str">
        <f t="shared" si="223"/>
        <v/>
      </c>
      <c r="CW273" s="49" t="str">
        <f t="shared" si="213"/>
        <v/>
      </c>
      <c r="CX273" s="49" t="str">
        <f t="shared" si="213"/>
        <v/>
      </c>
      <c r="CY273" s="49" t="str">
        <f t="shared" si="213"/>
        <v/>
      </c>
      <c r="CZ273" s="49" t="str">
        <f t="shared" si="213"/>
        <v/>
      </c>
      <c r="DA273" s="49" t="str">
        <f t="shared" si="213"/>
        <v/>
      </c>
      <c r="DB273" s="49" t="str">
        <f t="shared" si="213"/>
        <v/>
      </c>
      <c r="DC273" s="49" t="str">
        <f t="shared" si="213"/>
        <v/>
      </c>
      <c r="DD273" s="49" t="str">
        <f t="shared" si="213"/>
        <v/>
      </c>
      <c r="DE273" s="52" t="str">
        <f t="shared" si="217"/>
        <v/>
      </c>
      <c r="DG273" s="49" t="str">
        <f t="shared" si="224"/>
        <v/>
      </c>
      <c r="DH273" s="49" t="str">
        <f t="shared" si="224"/>
        <v/>
      </c>
      <c r="DI273" s="49" t="str">
        <f t="shared" si="224"/>
        <v/>
      </c>
      <c r="DK273" s="49" t="str">
        <f t="shared" si="218"/>
        <v/>
      </c>
      <c r="DL273" s="49" t="str">
        <f t="shared" si="218"/>
        <v/>
      </c>
      <c r="DM273" s="49" t="str">
        <f t="shared" si="218"/>
        <v/>
      </c>
      <c r="DN273" s="57" t="str">
        <f t="shared" si="219"/>
        <v/>
      </c>
      <c r="DP273" s="49" t="str">
        <f t="shared" si="225"/>
        <v/>
      </c>
      <c r="DQ273" s="49" t="str">
        <f t="shared" si="225"/>
        <v/>
      </c>
      <c r="DR273" s="49" t="str">
        <f t="shared" si="225"/>
        <v/>
      </c>
      <c r="DS273" s="49" t="str">
        <f t="shared" si="225"/>
        <v/>
      </c>
      <c r="DU273" s="49" t="str">
        <f t="shared" si="185"/>
        <v/>
      </c>
      <c r="DV273" s="49" t="str">
        <f t="shared" si="185"/>
        <v/>
      </c>
      <c r="DW273" s="49" t="str">
        <f t="shared" si="185"/>
        <v/>
      </c>
      <c r="DX273" s="49" t="str">
        <f t="shared" si="185"/>
        <v/>
      </c>
      <c r="DY273" s="57" t="str">
        <f t="shared" si="226"/>
        <v/>
      </c>
      <c r="EA273" s="49" t="str">
        <f t="shared" si="227"/>
        <v/>
      </c>
      <c r="EB273" s="49" t="str">
        <f t="shared" si="227"/>
        <v/>
      </c>
      <c r="EC273" s="49" t="str">
        <f t="shared" si="227"/>
        <v/>
      </c>
      <c r="ED273" s="49" t="str">
        <f t="shared" si="227"/>
        <v/>
      </c>
      <c r="EE273" s="49" t="str">
        <f t="shared" si="227"/>
        <v/>
      </c>
      <c r="EG273" s="49" t="str">
        <f t="shared" si="198"/>
        <v/>
      </c>
      <c r="EH273" s="49" t="str">
        <f t="shared" si="198"/>
        <v/>
      </c>
      <c r="EI273" s="49" t="str">
        <f t="shared" si="198"/>
        <v/>
      </c>
      <c r="EJ273" s="49" t="str">
        <f t="shared" si="198"/>
        <v/>
      </c>
      <c r="EK273" s="49" t="str">
        <f t="shared" si="198"/>
        <v/>
      </c>
      <c r="EL273" s="57" t="str">
        <f t="shared" si="228"/>
        <v/>
      </c>
    </row>
    <row r="274" spans="1:142" ht="15" customHeight="1">
      <c r="A274" s="699"/>
      <c r="B274" s="702"/>
      <c r="C274" s="702"/>
      <c r="D274" s="728"/>
      <c r="E274" s="728"/>
      <c r="F274" s="728"/>
      <c r="G274" s="728"/>
      <c r="H274" s="728"/>
      <c r="I274" s="728"/>
      <c r="J274" s="728"/>
      <c r="K274" s="728"/>
      <c r="L274" s="728"/>
      <c r="M274" s="728"/>
      <c r="N274" s="728"/>
      <c r="O274" s="728"/>
      <c r="P274" s="728"/>
      <c r="Q274" s="728"/>
      <c r="R274" s="728"/>
      <c r="S274" s="728"/>
      <c r="T274" s="728"/>
      <c r="U274" s="728"/>
      <c r="V274" s="728"/>
      <c r="W274" s="728"/>
      <c r="X274" s="728"/>
      <c r="Y274" s="728"/>
      <c r="Z274" s="728"/>
      <c r="AA274" s="728"/>
      <c r="AB274" s="728"/>
      <c r="AC274" s="728"/>
      <c r="AD274" s="728"/>
      <c r="AE274" s="728"/>
      <c r="AF274" s="728"/>
      <c r="AG274" s="728"/>
      <c r="AH274" s="728"/>
      <c r="AI274" s="728"/>
      <c r="AJ274" s="728"/>
      <c r="AK274" s="728"/>
      <c r="AL274" s="728"/>
      <c r="AM274" s="728"/>
      <c r="AN274" s="728"/>
      <c r="AO274" s="728"/>
      <c r="AP274" s="215" t="s">
        <v>30</v>
      </c>
      <c r="AQ274" s="290" t="str">
        <f t="shared" si="214"/>
        <v/>
      </c>
      <c r="AR274" s="215" t="str">
        <f t="shared" si="220"/>
        <v/>
      </c>
      <c r="AS274" s="3"/>
      <c r="AT274" s="49" t="str">
        <f t="shared" si="221"/>
        <v/>
      </c>
      <c r="AU274" s="49" t="str">
        <f t="shared" si="221"/>
        <v/>
      </c>
      <c r="AV274" s="49" t="str">
        <f t="shared" si="221"/>
        <v/>
      </c>
      <c r="AW274" s="49" t="str">
        <f t="shared" si="221"/>
        <v/>
      </c>
      <c r="AX274" s="49" t="str">
        <f t="shared" si="221"/>
        <v/>
      </c>
      <c r="AY274" s="49" t="str">
        <f t="shared" si="221"/>
        <v/>
      </c>
      <c r="AZ274" s="49" t="str">
        <f t="shared" si="221"/>
        <v/>
      </c>
      <c r="BA274" s="42"/>
      <c r="BB274" s="49" t="str">
        <f t="shared" si="200"/>
        <v/>
      </c>
      <c r="BC274" s="49" t="str">
        <f t="shared" si="201"/>
        <v/>
      </c>
      <c r="BD274" s="49" t="str">
        <f t="shared" si="202"/>
        <v/>
      </c>
      <c r="BE274" s="49" t="str">
        <f t="shared" si="176"/>
        <v/>
      </c>
      <c r="BF274" s="49" t="str">
        <f t="shared" si="176"/>
        <v/>
      </c>
      <c r="BG274" s="49" t="str">
        <f t="shared" si="176"/>
        <v/>
      </c>
      <c r="BH274" s="49" t="str">
        <f t="shared" si="176"/>
        <v/>
      </c>
      <c r="BI274" s="49" t="str">
        <f t="shared" si="215"/>
        <v/>
      </c>
      <c r="BJ274" s="3"/>
      <c r="BK274" s="49" t="str">
        <f t="shared" si="222"/>
        <v/>
      </c>
      <c r="BL274" s="49" t="str">
        <f t="shared" si="222"/>
        <v/>
      </c>
      <c r="BM274" s="49" t="str">
        <f t="shared" si="222"/>
        <v/>
      </c>
      <c r="BN274" s="49" t="str">
        <f t="shared" si="222"/>
        <v/>
      </c>
      <c r="BO274" s="49" t="str">
        <f t="shared" si="222"/>
        <v/>
      </c>
      <c r="BP274" s="49" t="str">
        <f t="shared" si="222"/>
        <v/>
      </c>
      <c r="BQ274" s="49" t="str">
        <f t="shared" si="222"/>
        <v/>
      </c>
      <c r="BR274" s="49" t="str">
        <f t="shared" si="222"/>
        <v/>
      </c>
      <c r="BS274" s="49" t="str">
        <f t="shared" si="222"/>
        <v/>
      </c>
      <c r="BT274" s="49" t="str">
        <f t="shared" si="222"/>
        <v/>
      </c>
      <c r="BU274" s="49" t="str">
        <f t="shared" si="222"/>
        <v/>
      </c>
      <c r="BV274" s="49" t="str">
        <f t="shared" si="222"/>
        <v/>
      </c>
      <c r="BW274" s="49" t="str">
        <f t="shared" si="222"/>
        <v/>
      </c>
      <c r="BY274" s="49" t="str">
        <f t="shared" si="209"/>
        <v/>
      </c>
      <c r="BZ274" s="49" t="str">
        <f t="shared" si="210"/>
        <v/>
      </c>
      <c r="CA274" s="49" t="str">
        <f t="shared" si="211"/>
        <v/>
      </c>
      <c r="CB274" s="49" t="str">
        <f t="shared" si="212"/>
        <v/>
      </c>
      <c r="CC274" s="49" t="str">
        <f t="shared" si="187"/>
        <v/>
      </c>
      <c r="CD274" s="49" t="str">
        <f t="shared" si="187"/>
        <v/>
      </c>
      <c r="CE274" s="49" t="str">
        <f t="shared" si="187"/>
        <v/>
      </c>
      <c r="CF274" s="49" t="str">
        <f t="shared" si="187"/>
        <v/>
      </c>
      <c r="CG274" s="49" t="str">
        <f t="shared" si="187"/>
        <v/>
      </c>
      <c r="CH274" s="49" t="str">
        <f t="shared" si="187"/>
        <v/>
      </c>
      <c r="CI274" s="49" t="str">
        <f t="shared" si="187"/>
        <v/>
      </c>
      <c r="CJ274" s="49" t="str">
        <f t="shared" si="187"/>
        <v/>
      </c>
      <c r="CK274" s="49" t="str">
        <f t="shared" si="199"/>
        <v/>
      </c>
      <c r="CL274" s="49" t="str">
        <f t="shared" si="216"/>
        <v/>
      </c>
      <c r="CM274" s="3"/>
      <c r="CN274" s="49" t="str">
        <f t="shared" si="223"/>
        <v/>
      </c>
      <c r="CO274" s="49" t="str">
        <f t="shared" si="223"/>
        <v/>
      </c>
      <c r="CP274" s="49" t="str">
        <f t="shared" si="223"/>
        <v/>
      </c>
      <c r="CQ274" s="49" t="str">
        <f t="shared" si="223"/>
        <v/>
      </c>
      <c r="CR274" s="49" t="str">
        <f t="shared" si="223"/>
        <v/>
      </c>
      <c r="CS274" s="49" t="str">
        <f t="shared" si="223"/>
        <v/>
      </c>
      <c r="CT274" s="49" t="str">
        <f t="shared" si="223"/>
        <v/>
      </c>
      <c r="CU274" s="49" t="str">
        <f t="shared" si="223"/>
        <v/>
      </c>
      <c r="CW274" s="49" t="str">
        <f t="shared" si="213"/>
        <v/>
      </c>
      <c r="CX274" s="49" t="str">
        <f t="shared" si="213"/>
        <v/>
      </c>
      <c r="CY274" s="49" t="str">
        <f t="shared" si="213"/>
        <v/>
      </c>
      <c r="CZ274" s="49" t="str">
        <f t="shared" si="213"/>
        <v/>
      </c>
      <c r="DA274" s="49" t="str">
        <f t="shared" si="213"/>
        <v/>
      </c>
      <c r="DB274" s="49" t="str">
        <f t="shared" si="213"/>
        <v/>
      </c>
      <c r="DC274" s="49" t="str">
        <f t="shared" si="213"/>
        <v/>
      </c>
      <c r="DD274" s="49" t="str">
        <f t="shared" si="213"/>
        <v/>
      </c>
      <c r="DE274" s="52" t="str">
        <f t="shared" si="217"/>
        <v/>
      </c>
      <c r="DG274" s="49" t="str">
        <f t="shared" si="224"/>
        <v/>
      </c>
      <c r="DH274" s="49" t="str">
        <f t="shared" si="224"/>
        <v/>
      </c>
      <c r="DI274" s="49" t="str">
        <f t="shared" si="224"/>
        <v/>
      </c>
      <c r="DK274" s="49" t="str">
        <f t="shared" si="218"/>
        <v/>
      </c>
      <c r="DL274" s="49" t="str">
        <f t="shared" si="218"/>
        <v/>
      </c>
      <c r="DM274" s="49" t="str">
        <f t="shared" si="218"/>
        <v/>
      </c>
      <c r="DN274" s="57" t="str">
        <f t="shared" si="219"/>
        <v/>
      </c>
      <c r="DP274" s="49" t="str">
        <f t="shared" si="225"/>
        <v/>
      </c>
      <c r="DQ274" s="49" t="str">
        <f t="shared" si="225"/>
        <v/>
      </c>
      <c r="DR274" s="49" t="str">
        <f t="shared" si="225"/>
        <v/>
      </c>
      <c r="DS274" s="49" t="str">
        <f t="shared" si="225"/>
        <v/>
      </c>
      <c r="DU274" s="49" t="str">
        <f t="shared" si="185"/>
        <v/>
      </c>
      <c r="DV274" s="49" t="str">
        <f t="shared" si="185"/>
        <v/>
      </c>
      <c r="DW274" s="49" t="str">
        <f t="shared" si="185"/>
        <v/>
      </c>
      <c r="DX274" s="49" t="str">
        <f t="shared" si="185"/>
        <v/>
      </c>
      <c r="DY274" s="57" t="str">
        <f t="shared" si="226"/>
        <v/>
      </c>
      <c r="EA274" s="49" t="str">
        <f t="shared" si="227"/>
        <v/>
      </c>
      <c r="EB274" s="49" t="str">
        <f t="shared" si="227"/>
        <v/>
      </c>
      <c r="EC274" s="49" t="str">
        <f t="shared" si="227"/>
        <v/>
      </c>
      <c r="ED274" s="49" t="str">
        <f t="shared" si="227"/>
        <v/>
      </c>
      <c r="EE274" s="49" t="str">
        <f t="shared" si="227"/>
        <v/>
      </c>
      <c r="EG274" s="49" t="str">
        <f t="shared" si="198"/>
        <v/>
      </c>
      <c r="EH274" s="49" t="str">
        <f t="shared" si="198"/>
        <v/>
      </c>
      <c r="EI274" s="49" t="str">
        <f t="shared" si="198"/>
        <v/>
      </c>
      <c r="EJ274" s="49" t="str">
        <f t="shared" si="198"/>
        <v/>
      </c>
      <c r="EK274" s="49" t="str">
        <f t="shared" si="198"/>
        <v/>
      </c>
      <c r="EL274" s="57" t="str">
        <f t="shared" si="228"/>
        <v/>
      </c>
    </row>
    <row r="275" spans="1:142" ht="15" customHeight="1">
      <c r="A275" s="699"/>
      <c r="B275" s="702"/>
      <c r="C275" s="702"/>
      <c r="D275" s="728"/>
      <c r="E275" s="728"/>
      <c r="F275" s="728"/>
      <c r="G275" s="728"/>
      <c r="H275" s="728"/>
      <c r="I275" s="728"/>
      <c r="J275" s="728"/>
      <c r="K275" s="728"/>
      <c r="L275" s="728"/>
      <c r="M275" s="728"/>
      <c r="N275" s="728"/>
      <c r="O275" s="728"/>
      <c r="P275" s="728"/>
      <c r="Q275" s="728"/>
      <c r="R275" s="728"/>
      <c r="S275" s="728"/>
      <c r="T275" s="728"/>
      <c r="U275" s="728"/>
      <c r="V275" s="728"/>
      <c r="W275" s="728"/>
      <c r="X275" s="728"/>
      <c r="Y275" s="728"/>
      <c r="Z275" s="728"/>
      <c r="AA275" s="728"/>
      <c r="AB275" s="728"/>
      <c r="AC275" s="728"/>
      <c r="AD275" s="728"/>
      <c r="AE275" s="728"/>
      <c r="AF275" s="728"/>
      <c r="AG275" s="728"/>
      <c r="AH275" s="728"/>
      <c r="AI275" s="728"/>
      <c r="AJ275" s="728"/>
      <c r="AK275" s="728"/>
      <c r="AL275" s="728"/>
      <c r="AM275" s="728"/>
      <c r="AN275" s="728"/>
      <c r="AO275" s="728"/>
      <c r="AP275" s="215" t="s">
        <v>30</v>
      </c>
      <c r="AQ275" s="290" t="str">
        <f t="shared" si="214"/>
        <v/>
      </c>
      <c r="AR275" s="215" t="str">
        <f t="shared" si="220"/>
        <v/>
      </c>
      <c r="AS275" s="3"/>
      <c r="AT275" s="49" t="str">
        <f t="shared" si="221"/>
        <v/>
      </c>
      <c r="AU275" s="49" t="str">
        <f t="shared" si="221"/>
        <v/>
      </c>
      <c r="AV275" s="49" t="str">
        <f t="shared" si="221"/>
        <v/>
      </c>
      <c r="AW275" s="49" t="str">
        <f t="shared" si="221"/>
        <v/>
      </c>
      <c r="AX275" s="49" t="str">
        <f t="shared" si="221"/>
        <v/>
      </c>
      <c r="AY275" s="49" t="str">
        <f t="shared" si="221"/>
        <v/>
      </c>
      <c r="AZ275" s="49" t="str">
        <f t="shared" si="221"/>
        <v/>
      </c>
      <c r="BA275" s="42"/>
      <c r="BB275" s="49" t="str">
        <f t="shared" si="200"/>
        <v/>
      </c>
      <c r="BC275" s="49" t="str">
        <f t="shared" si="201"/>
        <v/>
      </c>
      <c r="BD275" s="49" t="str">
        <f t="shared" si="202"/>
        <v/>
      </c>
      <c r="BE275" s="49" t="str">
        <f t="shared" si="176"/>
        <v/>
      </c>
      <c r="BF275" s="49" t="str">
        <f t="shared" si="176"/>
        <v/>
      </c>
      <c r="BG275" s="49" t="str">
        <f t="shared" si="176"/>
        <v/>
      </c>
      <c r="BH275" s="49" t="str">
        <f t="shared" si="176"/>
        <v/>
      </c>
      <c r="BI275" s="49" t="str">
        <f t="shared" si="215"/>
        <v/>
      </c>
      <c r="BJ275" s="3"/>
      <c r="BK275" s="49" t="str">
        <f t="shared" si="222"/>
        <v/>
      </c>
      <c r="BL275" s="49" t="str">
        <f t="shared" si="222"/>
        <v/>
      </c>
      <c r="BM275" s="49" t="str">
        <f t="shared" si="222"/>
        <v/>
      </c>
      <c r="BN275" s="49" t="str">
        <f t="shared" si="222"/>
        <v/>
      </c>
      <c r="BO275" s="49" t="str">
        <f t="shared" si="222"/>
        <v/>
      </c>
      <c r="BP275" s="49" t="str">
        <f t="shared" si="222"/>
        <v/>
      </c>
      <c r="BQ275" s="49" t="str">
        <f t="shared" si="222"/>
        <v/>
      </c>
      <c r="BR275" s="49" t="str">
        <f t="shared" si="222"/>
        <v/>
      </c>
      <c r="BS275" s="49" t="str">
        <f t="shared" si="222"/>
        <v/>
      </c>
      <c r="BT275" s="49" t="str">
        <f t="shared" si="222"/>
        <v/>
      </c>
      <c r="BU275" s="49" t="str">
        <f t="shared" si="222"/>
        <v/>
      </c>
      <c r="BV275" s="49" t="str">
        <f t="shared" si="222"/>
        <v/>
      </c>
      <c r="BW275" s="49" t="str">
        <f t="shared" si="222"/>
        <v/>
      </c>
      <c r="BY275" s="49" t="str">
        <f t="shared" si="209"/>
        <v/>
      </c>
      <c r="BZ275" s="49" t="str">
        <f t="shared" si="210"/>
        <v/>
      </c>
      <c r="CA275" s="49" t="str">
        <f t="shared" si="211"/>
        <v/>
      </c>
      <c r="CB275" s="49" t="str">
        <f t="shared" si="212"/>
        <v/>
      </c>
      <c r="CC275" s="49" t="str">
        <f t="shared" si="187"/>
        <v/>
      </c>
      <c r="CD275" s="49" t="str">
        <f t="shared" si="187"/>
        <v/>
      </c>
      <c r="CE275" s="49" t="str">
        <f t="shared" si="187"/>
        <v/>
      </c>
      <c r="CF275" s="49" t="str">
        <f t="shared" si="187"/>
        <v/>
      </c>
      <c r="CG275" s="49" t="str">
        <f t="shared" si="187"/>
        <v/>
      </c>
      <c r="CH275" s="49" t="str">
        <f t="shared" si="187"/>
        <v/>
      </c>
      <c r="CI275" s="49" t="str">
        <f t="shared" si="187"/>
        <v/>
      </c>
      <c r="CJ275" s="49" t="str">
        <f t="shared" si="187"/>
        <v/>
      </c>
      <c r="CK275" s="49" t="str">
        <f t="shared" si="199"/>
        <v/>
      </c>
      <c r="CL275" s="49" t="str">
        <f t="shared" si="216"/>
        <v/>
      </c>
      <c r="CM275" s="3"/>
      <c r="CN275" s="49" t="str">
        <f t="shared" si="223"/>
        <v/>
      </c>
      <c r="CO275" s="49" t="str">
        <f t="shared" si="223"/>
        <v/>
      </c>
      <c r="CP275" s="49" t="str">
        <f t="shared" si="223"/>
        <v/>
      </c>
      <c r="CQ275" s="49" t="str">
        <f t="shared" si="223"/>
        <v/>
      </c>
      <c r="CR275" s="49" t="str">
        <f t="shared" si="223"/>
        <v/>
      </c>
      <c r="CS275" s="49" t="str">
        <f t="shared" si="223"/>
        <v/>
      </c>
      <c r="CT275" s="49" t="str">
        <f t="shared" si="223"/>
        <v/>
      </c>
      <c r="CU275" s="49" t="str">
        <f t="shared" si="223"/>
        <v/>
      </c>
      <c r="CW275" s="49" t="str">
        <f t="shared" si="213"/>
        <v/>
      </c>
      <c r="CX275" s="49" t="str">
        <f t="shared" si="213"/>
        <v/>
      </c>
      <c r="CY275" s="49" t="str">
        <f t="shared" si="213"/>
        <v/>
      </c>
      <c r="CZ275" s="49" t="str">
        <f t="shared" si="213"/>
        <v/>
      </c>
      <c r="DA275" s="49" t="str">
        <f t="shared" si="213"/>
        <v/>
      </c>
      <c r="DB275" s="49" t="str">
        <f t="shared" si="213"/>
        <v/>
      </c>
      <c r="DC275" s="49" t="str">
        <f t="shared" si="213"/>
        <v/>
      </c>
      <c r="DD275" s="49" t="str">
        <f t="shared" si="213"/>
        <v/>
      </c>
      <c r="DE275" s="52" t="str">
        <f t="shared" si="217"/>
        <v/>
      </c>
      <c r="DG275" s="49" t="str">
        <f t="shared" si="224"/>
        <v/>
      </c>
      <c r="DH275" s="49" t="str">
        <f t="shared" si="224"/>
        <v/>
      </c>
      <c r="DI275" s="49" t="str">
        <f t="shared" si="224"/>
        <v/>
      </c>
      <c r="DK275" s="49" t="str">
        <f t="shared" si="218"/>
        <v/>
      </c>
      <c r="DL275" s="49" t="str">
        <f t="shared" si="218"/>
        <v/>
      </c>
      <c r="DM275" s="49" t="str">
        <f t="shared" si="218"/>
        <v/>
      </c>
      <c r="DN275" s="57" t="str">
        <f t="shared" si="219"/>
        <v/>
      </c>
      <c r="DP275" s="49" t="str">
        <f t="shared" si="225"/>
        <v/>
      </c>
      <c r="DQ275" s="49" t="str">
        <f t="shared" si="225"/>
        <v/>
      </c>
      <c r="DR275" s="49" t="str">
        <f t="shared" si="225"/>
        <v/>
      </c>
      <c r="DS275" s="49" t="str">
        <f t="shared" si="225"/>
        <v/>
      </c>
      <c r="DU275" s="49" t="str">
        <f t="shared" si="185"/>
        <v/>
      </c>
      <c r="DV275" s="49" t="str">
        <f t="shared" si="185"/>
        <v/>
      </c>
      <c r="DW275" s="49" t="str">
        <f t="shared" si="185"/>
        <v/>
      </c>
      <c r="DX275" s="49" t="str">
        <f t="shared" si="185"/>
        <v/>
      </c>
      <c r="DY275" s="57" t="str">
        <f t="shared" si="226"/>
        <v/>
      </c>
      <c r="EA275" s="49" t="str">
        <f t="shared" si="227"/>
        <v/>
      </c>
      <c r="EB275" s="49" t="str">
        <f t="shared" si="227"/>
        <v/>
      </c>
      <c r="EC275" s="49" t="str">
        <f t="shared" si="227"/>
        <v/>
      </c>
      <c r="ED275" s="49" t="str">
        <f t="shared" si="227"/>
        <v/>
      </c>
      <c r="EE275" s="49" t="str">
        <f t="shared" si="227"/>
        <v/>
      </c>
      <c r="EG275" s="49" t="str">
        <f t="shared" si="198"/>
        <v/>
      </c>
      <c r="EH275" s="49" t="str">
        <f t="shared" si="198"/>
        <v/>
      </c>
      <c r="EI275" s="49" t="str">
        <f t="shared" si="198"/>
        <v/>
      </c>
      <c r="EJ275" s="49" t="str">
        <f t="shared" si="198"/>
        <v/>
      </c>
      <c r="EK275" s="49" t="str">
        <f t="shared" si="198"/>
        <v/>
      </c>
      <c r="EL275" s="57" t="str">
        <f t="shared" si="228"/>
        <v/>
      </c>
    </row>
    <row r="276" spans="1:142" ht="15" customHeight="1">
      <c r="A276" s="699"/>
      <c r="B276" s="702"/>
      <c r="C276" s="702"/>
      <c r="D276" s="728"/>
      <c r="E276" s="728"/>
      <c r="F276" s="728"/>
      <c r="G276" s="728"/>
      <c r="H276" s="728"/>
      <c r="I276" s="728"/>
      <c r="J276" s="728"/>
      <c r="K276" s="728"/>
      <c r="L276" s="728"/>
      <c r="M276" s="728"/>
      <c r="N276" s="728"/>
      <c r="O276" s="728"/>
      <c r="P276" s="728"/>
      <c r="Q276" s="728"/>
      <c r="R276" s="728"/>
      <c r="S276" s="728"/>
      <c r="T276" s="728"/>
      <c r="U276" s="728"/>
      <c r="V276" s="728"/>
      <c r="W276" s="728"/>
      <c r="X276" s="728"/>
      <c r="Y276" s="728"/>
      <c r="Z276" s="728"/>
      <c r="AA276" s="728"/>
      <c r="AB276" s="728"/>
      <c r="AC276" s="728"/>
      <c r="AD276" s="728"/>
      <c r="AE276" s="728"/>
      <c r="AF276" s="728"/>
      <c r="AG276" s="728"/>
      <c r="AH276" s="728"/>
      <c r="AI276" s="728"/>
      <c r="AJ276" s="728"/>
      <c r="AK276" s="728"/>
      <c r="AL276" s="728"/>
      <c r="AM276" s="728"/>
      <c r="AN276" s="728"/>
      <c r="AO276" s="728"/>
      <c r="AP276" s="215" t="s">
        <v>30</v>
      </c>
      <c r="AQ276" s="290" t="str">
        <f t="shared" si="214"/>
        <v/>
      </c>
      <c r="AR276" s="215" t="str">
        <f t="shared" si="220"/>
        <v/>
      </c>
      <c r="AS276" s="3"/>
      <c r="AT276" s="49" t="str">
        <f t="shared" si="221"/>
        <v/>
      </c>
      <c r="AU276" s="49" t="str">
        <f t="shared" si="221"/>
        <v/>
      </c>
      <c r="AV276" s="49" t="str">
        <f t="shared" si="221"/>
        <v/>
      </c>
      <c r="AW276" s="49" t="str">
        <f t="shared" si="221"/>
        <v/>
      </c>
      <c r="AX276" s="49" t="str">
        <f t="shared" si="221"/>
        <v/>
      </c>
      <c r="AY276" s="49" t="str">
        <f t="shared" si="221"/>
        <v/>
      </c>
      <c r="AZ276" s="49" t="str">
        <f t="shared" si="221"/>
        <v/>
      </c>
      <c r="BA276" s="42"/>
      <c r="BB276" s="49" t="str">
        <f t="shared" si="200"/>
        <v/>
      </c>
      <c r="BC276" s="49" t="str">
        <f t="shared" si="201"/>
        <v/>
      </c>
      <c r="BD276" s="49" t="str">
        <f t="shared" si="202"/>
        <v/>
      </c>
      <c r="BE276" s="49" t="str">
        <f>IF(AND(ISBLANK($B276),ISBLANK($C276)),"",IF(AND(N(AW$67)&gt;0,AW276="ABS"),"ABS",IF(AND(N(AW$67)&gt;0,LEN(AW276)&gt;0),IF(ROUND(AW276/AW$67*100,0)&gt;=$J$8,"Yes","No"),"")))</f>
        <v/>
      </c>
      <c r="BF276" s="49" t="str">
        <f>IF(AND(ISBLANK($B276),ISBLANK($C276)),"",IF(AND(N(AX$67)&gt;0,AX276="ABS"),"ABS",IF(AND(N(AX$67)&gt;0,LEN(AX276)&gt;0),IF(ROUND(AX276/AX$67*100,0)&gt;=$J$8,"Yes","No"),"")))</f>
        <v/>
      </c>
      <c r="BG276" s="49" t="str">
        <f>IF(AND(ISBLANK($B276),ISBLANK($C276)),"",IF(AND(N(AY$67)&gt;0,AY276="ABS"),"ABS",IF(AND(N(AY$67)&gt;0,LEN(AY276)&gt;0),IF(ROUND(AY276/AY$67*100,0)&gt;=$J$8,"Yes","No"),"")))</f>
        <v/>
      </c>
      <c r="BH276" s="49" t="str">
        <f>IF(AND(ISBLANK($B276),ISBLANK($C276)),"",IF(AND(N(AZ$67)&gt;0,AZ276="ABS"),"ABS",IF(AND(N(AZ$67)&gt;0,LEN(AZ276)&gt;0),IF(ROUND(AZ276/AZ$67*100,0)&gt;=$J$8,"Yes","No"),"")))</f>
        <v/>
      </c>
      <c r="BI276" s="49" t="str">
        <f t="shared" si="215"/>
        <v/>
      </c>
      <c r="BJ276" s="3"/>
      <c r="BK276" s="49" t="str">
        <f t="shared" si="222"/>
        <v/>
      </c>
      <c r="BL276" s="49" t="str">
        <f t="shared" si="222"/>
        <v/>
      </c>
      <c r="BM276" s="49" t="str">
        <f t="shared" si="222"/>
        <v/>
      </c>
      <c r="BN276" s="49" t="str">
        <f t="shared" si="222"/>
        <v/>
      </c>
      <c r="BO276" s="49" t="str">
        <f t="shared" si="222"/>
        <v/>
      </c>
      <c r="BP276" s="49" t="str">
        <f t="shared" si="222"/>
        <v/>
      </c>
      <c r="BQ276" s="49" t="str">
        <f t="shared" si="222"/>
        <v/>
      </c>
      <c r="BR276" s="49" t="str">
        <f t="shared" si="222"/>
        <v/>
      </c>
      <c r="BS276" s="49" t="str">
        <f t="shared" si="222"/>
        <v/>
      </c>
      <c r="BT276" s="49" t="str">
        <f t="shared" si="222"/>
        <v/>
      </c>
      <c r="BU276" s="49" t="str">
        <f t="shared" si="222"/>
        <v/>
      </c>
      <c r="BV276" s="49" t="str">
        <f t="shared" si="222"/>
        <v/>
      </c>
      <c r="BW276" s="49" t="str">
        <f t="shared" si="222"/>
        <v/>
      </c>
      <c r="BY276" s="49" t="str">
        <f t="shared" si="209"/>
        <v/>
      </c>
      <c r="BZ276" s="49" t="str">
        <f t="shared" si="210"/>
        <v/>
      </c>
      <c r="CA276" s="49" t="str">
        <f t="shared" si="211"/>
        <v/>
      </c>
      <c r="CB276" s="49" t="str">
        <f t="shared" si="212"/>
        <v/>
      </c>
      <c r="CC276" s="49" t="str">
        <f t="shared" si="187"/>
        <v/>
      </c>
      <c r="CD276" s="49" t="str">
        <f t="shared" si="187"/>
        <v/>
      </c>
      <c r="CE276" s="49" t="str">
        <f t="shared" si="187"/>
        <v/>
      </c>
      <c r="CF276" s="49" t="str">
        <f t="shared" si="187"/>
        <v/>
      </c>
      <c r="CG276" s="49" t="str">
        <f t="shared" si="187"/>
        <v/>
      </c>
      <c r="CH276" s="49" t="str">
        <f t="shared" si="187"/>
        <v/>
      </c>
      <c r="CI276" s="49" t="str">
        <f t="shared" si="187"/>
        <v/>
      </c>
      <c r="CJ276" s="49" t="str">
        <f t="shared" ref="CJ276:CK319" si="229">IF(AND(ISBLANK($B276),ISBLANK($C276)),"",IF(AND(N(BV$67)&gt;0,BV276="ABS"),"ABS",IF(AND(N(BV$67)&gt;0,LEN(BV276)&gt;0),IF(ROUND(BV276/BV$67*100,0)&gt;=$J$8,"Yes","No"),"")))</f>
        <v/>
      </c>
      <c r="CK276" s="49" t="str">
        <f t="shared" si="199"/>
        <v/>
      </c>
      <c r="CL276" s="49" t="str">
        <f t="shared" si="216"/>
        <v/>
      </c>
      <c r="CM276" s="3"/>
      <c r="CN276" s="49" t="str">
        <f t="shared" si="223"/>
        <v/>
      </c>
      <c r="CO276" s="49" t="str">
        <f t="shared" si="223"/>
        <v/>
      </c>
      <c r="CP276" s="49" t="str">
        <f t="shared" si="223"/>
        <v/>
      </c>
      <c r="CQ276" s="49" t="str">
        <f t="shared" si="223"/>
        <v/>
      </c>
      <c r="CR276" s="49" t="str">
        <f t="shared" si="223"/>
        <v/>
      </c>
      <c r="CS276" s="49" t="str">
        <f t="shared" si="223"/>
        <v/>
      </c>
      <c r="CT276" s="49" t="str">
        <f t="shared" si="223"/>
        <v/>
      </c>
      <c r="CU276" s="49" t="str">
        <f t="shared" si="223"/>
        <v/>
      </c>
      <c r="CW276" s="49" t="str">
        <f t="shared" si="213"/>
        <v/>
      </c>
      <c r="CX276" s="49" t="str">
        <f t="shared" si="213"/>
        <v/>
      </c>
      <c r="CY276" s="49" t="str">
        <f t="shared" si="213"/>
        <v/>
      </c>
      <c r="CZ276" s="49" t="str">
        <f t="shared" si="213"/>
        <v/>
      </c>
      <c r="DA276" s="49" t="str">
        <f t="shared" si="213"/>
        <v/>
      </c>
      <c r="DB276" s="49" t="str">
        <f t="shared" si="213"/>
        <v/>
      </c>
      <c r="DC276" s="49" t="str">
        <f t="shared" si="213"/>
        <v/>
      </c>
      <c r="DD276" s="49" t="str">
        <f t="shared" si="213"/>
        <v/>
      </c>
      <c r="DE276" s="52" t="str">
        <f t="shared" si="217"/>
        <v/>
      </c>
      <c r="DG276" s="49" t="str">
        <f t="shared" si="224"/>
        <v/>
      </c>
      <c r="DH276" s="49" t="str">
        <f t="shared" si="224"/>
        <v/>
      </c>
      <c r="DI276" s="49" t="str">
        <f t="shared" si="224"/>
        <v/>
      </c>
      <c r="DK276" s="49" t="str">
        <f t="shared" si="218"/>
        <v/>
      </c>
      <c r="DL276" s="49" t="str">
        <f t="shared" si="218"/>
        <v/>
      </c>
      <c r="DM276" s="49" t="str">
        <f t="shared" si="218"/>
        <v/>
      </c>
      <c r="DN276" s="57" t="str">
        <f t="shared" si="219"/>
        <v/>
      </c>
      <c r="DP276" s="49" t="str">
        <f t="shared" si="225"/>
        <v/>
      </c>
      <c r="DQ276" s="49" t="str">
        <f t="shared" si="225"/>
        <v/>
      </c>
      <c r="DR276" s="49" t="str">
        <f t="shared" si="225"/>
        <v/>
      </c>
      <c r="DS276" s="49" t="str">
        <f t="shared" si="225"/>
        <v/>
      </c>
      <c r="DU276" s="49" t="str">
        <f t="shared" si="185"/>
        <v/>
      </c>
      <c r="DV276" s="49" t="str">
        <f t="shared" si="185"/>
        <v/>
      </c>
      <c r="DW276" s="49" t="str">
        <f t="shared" si="185"/>
        <v/>
      </c>
      <c r="DX276" s="49" t="str">
        <f t="shared" si="185"/>
        <v/>
      </c>
      <c r="DY276" s="57" t="str">
        <f t="shared" si="226"/>
        <v/>
      </c>
      <c r="EA276" s="49" t="str">
        <f t="shared" si="227"/>
        <v/>
      </c>
      <c r="EB276" s="49" t="str">
        <f t="shared" si="227"/>
        <v/>
      </c>
      <c r="EC276" s="49" t="str">
        <f t="shared" si="227"/>
        <v/>
      </c>
      <c r="ED276" s="49" t="str">
        <f t="shared" si="227"/>
        <v/>
      </c>
      <c r="EE276" s="49" t="str">
        <f t="shared" si="227"/>
        <v/>
      </c>
      <c r="EG276" s="49" t="str">
        <f t="shared" si="198"/>
        <v/>
      </c>
      <c r="EH276" s="49" t="str">
        <f t="shared" si="198"/>
        <v/>
      </c>
      <c r="EI276" s="49" t="str">
        <f t="shared" si="198"/>
        <v/>
      </c>
      <c r="EJ276" s="49" t="str">
        <f t="shared" si="198"/>
        <v/>
      </c>
      <c r="EK276" s="49" t="str">
        <f t="shared" si="198"/>
        <v/>
      </c>
      <c r="EL276" s="57" t="str">
        <f t="shared" si="228"/>
        <v/>
      </c>
    </row>
    <row r="277" spans="1:142" ht="15" customHeight="1">
      <c r="A277" s="699"/>
      <c r="B277" s="702"/>
      <c r="C277" s="702"/>
      <c r="D277" s="728"/>
      <c r="E277" s="728"/>
      <c r="F277" s="728"/>
      <c r="G277" s="728"/>
      <c r="H277" s="728"/>
      <c r="I277" s="728"/>
      <c r="J277" s="728"/>
      <c r="K277" s="728"/>
      <c r="L277" s="728"/>
      <c r="M277" s="728"/>
      <c r="N277" s="728"/>
      <c r="O277" s="728"/>
      <c r="P277" s="728"/>
      <c r="Q277" s="728"/>
      <c r="R277" s="728"/>
      <c r="S277" s="728"/>
      <c r="T277" s="728"/>
      <c r="U277" s="728"/>
      <c r="V277" s="728"/>
      <c r="W277" s="728"/>
      <c r="X277" s="728"/>
      <c r="Y277" s="728"/>
      <c r="Z277" s="728"/>
      <c r="AA277" s="728"/>
      <c r="AB277" s="728"/>
      <c r="AC277" s="728"/>
      <c r="AD277" s="728"/>
      <c r="AE277" s="728"/>
      <c r="AF277" s="728"/>
      <c r="AG277" s="728"/>
      <c r="AH277" s="728"/>
      <c r="AI277" s="728"/>
      <c r="AJ277" s="728"/>
      <c r="AK277" s="728"/>
      <c r="AL277" s="728"/>
      <c r="AM277" s="728"/>
      <c r="AN277" s="728"/>
      <c r="AO277" s="728"/>
      <c r="AP277" s="215" t="s">
        <v>30</v>
      </c>
      <c r="AQ277" s="290" t="str">
        <f t="shared" si="214"/>
        <v/>
      </c>
      <c r="AR277" s="215" t="str">
        <f t="shared" si="220"/>
        <v/>
      </c>
      <c r="AS277" s="3"/>
      <c r="AT277" s="49" t="str">
        <f t="shared" si="221"/>
        <v/>
      </c>
      <c r="AU277" s="49" t="str">
        <f t="shared" si="221"/>
        <v/>
      </c>
      <c r="AV277" s="49" t="str">
        <f t="shared" si="221"/>
        <v/>
      </c>
      <c r="AW277" s="49" t="str">
        <f t="shared" si="221"/>
        <v/>
      </c>
      <c r="AX277" s="49" t="str">
        <f t="shared" si="221"/>
        <v/>
      </c>
      <c r="AY277" s="49" t="str">
        <f t="shared" si="221"/>
        <v/>
      </c>
      <c r="AZ277" s="49" t="str">
        <f t="shared" si="221"/>
        <v/>
      </c>
      <c r="BA277" s="42"/>
      <c r="BB277" s="49" t="str">
        <f t="shared" ref="BB277:BH313" si="230">IF(AND(ISBLANK($B277),ISBLANK($C277)),"",IF(AND(N(AT$67)&gt;0,AT277="ABS"),"ABS",IF(AND(N(AT$67)&gt;0,LEN(AT277)&gt;0),IF(ROUND(AT277/AT$67*100,0)&gt;=$J$8,"Yes","No"),"")))</f>
        <v/>
      </c>
      <c r="BC277" s="49" t="str">
        <f t="shared" si="230"/>
        <v/>
      </c>
      <c r="BD277" s="49" t="str">
        <f t="shared" si="230"/>
        <v/>
      </c>
      <c r="BE277" s="49" t="str">
        <f t="shared" si="230"/>
        <v/>
      </c>
      <c r="BF277" s="49" t="str">
        <f t="shared" si="230"/>
        <v/>
      </c>
      <c r="BG277" s="49" t="str">
        <f t="shared" si="230"/>
        <v/>
      </c>
      <c r="BH277" s="49" t="str">
        <f t="shared" si="230"/>
        <v/>
      </c>
      <c r="BI277" s="49" t="str">
        <f t="shared" si="215"/>
        <v/>
      </c>
      <c r="BJ277" s="3"/>
      <c r="BK277" s="49" t="str">
        <f t="shared" si="222"/>
        <v/>
      </c>
      <c r="BL277" s="49" t="str">
        <f t="shared" si="222"/>
        <v/>
      </c>
      <c r="BM277" s="49" t="str">
        <f t="shared" si="222"/>
        <v/>
      </c>
      <c r="BN277" s="49" t="str">
        <f t="shared" si="222"/>
        <v/>
      </c>
      <c r="BO277" s="49" t="str">
        <f t="shared" si="222"/>
        <v/>
      </c>
      <c r="BP277" s="49" t="str">
        <f t="shared" si="222"/>
        <v/>
      </c>
      <c r="BQ277" s="49" t="str">
        <f t="shared" si="222"/>
        <v/>
      </c>
      <c r="BR277" s="49" t="str">
        <f t="shared" si="222"/>
        <v/>
      </c>
      <c r="BS277" s="49" t="str">
        <f t="shared" si="222"/>
        <v/>
      </c>
      <c r="BT277" s="49" t="str">
        <f t="shared" si="222"/>
        <v/>
      </c>
      <c r="BU277" s="49" t="str">
        <f t="shared" si="222"/>
        <v/>
      </c>
      <c r="BV277" s="49" t="str">
        <f t="shared" si="222"/>
        <v/>
      </c>
      <c r="BW277" s="49" t="str">
        <f t="shared" si="222"/>
        <v/>
      </c>
      <c r="BY277" s="49" t="str">
        <f t="shared" si="209"/>
        <v/>
      </c>
      <c r="BZ277" s="49" t="str">
        <f t="shared" si="210"/>
        <v/>
      </c>
      <c r="CA277" s="49" t="str">
        <f t="shared" si="211"/>
        <v/>
      </c>
      <c r="CB277" s="49" t="str">
        <f t="shared" si="212"/>
        <v/>
      </c>
      <c r="CC277" s="49" t="str">
        <f t="shared" ref="CC277:CI278" si="231">IF(AND(ISBLANK($B277),ISBLANK($C277)),"",IF(AND(N(BO$67)&gt;0,BO277="ABS"),"ABS",IF(AND(N(BO$67)&gt;0,LEN(BO277)&gt;0),IF(ROUND(BO277/BO$67*100,0)&gt;=$J$8,"Yes","No"),"")))</f>
        <v/>
      </c>
      <c r="CD277" s="49" t="str">
        <f t="shared" si="231"/>
        <v/>
      </c>
      <c r="CE277" s="49" t="str">
        <f t="shared" si="231"/>
        <v/>
      </c>
      <c r="CF277" s="49" t="str">
        <f t="shared" si="231"/>
        <v/>
      </c>
      <c r="CG277" s="49" t="str">
        <f t="shared" si="231"/>
        <v/>
      </c>
      <c r="CH277" s="49" t="str">
        <f t="shared" si="231"/>
        <v/>
      </c>
      <c r="CI277" s="49" t="str">
        <f t="shared" si="231"/>
        <v/>
      </c>
      <c r="CJ277" s="49" t="str">
        <f t="shared" si="229"/>
        <v/>
      </c>
      <c r="CK277" s="49" t="str">
        <f t="shared" si="199"/>
        <v/>
      </c>
      <c r="CL277" s="49" t="str">
        <f t="shared" si="216"/>
        <v/>
      </c>
      <c r="CM277" s="3"/>
      <c r="CN277" s="49" t="str">
        <f t="shared" si="223"/>
        <v/>
      </c>
      <c r="CO277" s="49" t="str">
        <f t="shared" si="223"/>
        <v/>
      </c>
      <c r="CP277" s="49" t="str">
        <f t="shared" si="223"/>
        <v/>
      </c>
      <c r="CQ277" s="49" t="str">
        <f t="shared" si="223"/>
        <v/>
      </c>
      <c r="CR277" s="49" t="str">
        <f t="shared" si="223"/>
        <v/>
      </c>
      <c r="CS277" s="49" t="str">
        <f t="shared" si="223"/>
        <v/>
      </c>
      <c r="CT277" s="49" t="str">
        <f t="shared" si="223"/>
        <v/>
      </c>
      <c r="CU277" s="49" t="str">
        <f t="shared" si="223"/>
        <v/>
      </c>
      <c r="CW277" s="49" t="str">
        <f t="shared" si="213"/>
        <v/>
      </c>
      <c r="CX277" s="49" t="str">
        <f t="shared" si="213"/>
        <v/>
      </c>
      <c r="CY277" s="49" t="str">
        <f t="shared" si="213"/>
        <v/>
      </c>
      <c r="CZ277" s="49" t="str">
        <f t="shared" si="213"/>
        <v/>
      </c>
      <c r="DA277" s="49" t="str">
        <f t="shared" si="213"/>
        <v/>
      </c>
      <c r="DB277" s="49" t="str">
        <f t="shared" si="213"/>
        <v/>
      </c>
      <c r="DC277" s="49" t="str">
        <f t="shared" si="213"/>
        <v/>
      </c>
      <c r="DD277" s="49" t="str">
        <f t="shared" si="213"/>
        <v/>
      </c>
      <c r="DE277" s="52" t="str">
        <f t="shared" si="217"/>
        <v/>
      </c>
      <c r="DG277" s="49" t="str">
        <f t="shared" si="224"/>
        <v/>
      </c>
      <c r="DH277" s="49" t="str">
        <f t="shared" si="224"/>
        <v/>
      </c>
      <c r="DI277" s="49" t="str">
        <f t="shared" si="224"/>
        <v/>
      </c>
      <c r="DK277" s="49" t="str">
        <f t="shared" si="218"/>
        <v/>
      </c>
      <c r="DL277" s="49" t="str">
        <f t="shared" si="218"/>
        <v/>
      </c>
      <c r="DM277" s="49" t="str">
        <f t="shared" si="218"/>
        <v/>
      </c>
      <c r="DN277" s="57" t="str">
        <f t="shared" si="219"/>
        <v/>
      </c>
      <c r="DP277" s="49" t="str">
        <f t="shared" si="225"/>
        <v/>
      </c>
      <c r="DQ277" s="49" t="str">
        <f t="shared" si="225"/>
        <v/>
      </c>
      <c r="DR277" s="49" t="str">
        <f t="shared" si="225"/>
        <v/>
      </c>
      <c r="DS277" s="49" t="str">
        <f t="shared" si="225"/>
        <v/>
      </c>
      <c r="DU277" s="49" t="str">
        <f t="shared" si="185"/>
        <v/>
      </c>
      <c r="DV277" s="49" t="str">
        <f t="shared" si="185"/>
        <v/>
      </c>
      <c r="DW277" s="49" t="str">
        <f t="shared" si="185"/>
        <v/>
      </c>
      <c r="DX277" s="49" t="str">
        <f t="shared" ref="DX277:DX318" si="232">IF(AND(ISBLANK($B277),ISBLANK($C277)),"",IF(AND(N(DS$67)&gt;0,DS277="ABS"),"ABS",IF(AND(N(DS$67)&gt;0,LEN(DS277)&gt;0),IF(ROUND(DS277/DS$67*100,0)&gt;=$J$8,"Yes","No"),"")))</f>
        <v/>
      </c>
      <c r="DY277" s="57" t="str">
        <f t="shared" si="226"/>
        <v/>
      </c>
      <c r="EA277" s="49" t="str">
        <f t="shared" si="227"/>
        <v/>
      </c>
      <c r="EB277" s="49" t="str">
        <f t="shared" si="227"/>
        <v/>
      </c>
      <c r="EC277" s="49" t="str">
        <f t="shared" si="227"/>
        <v/>
      </c>
      <c r="ED277" s="49" t="str">
        <f t="shared" si="227"/>
        <v/>
      </c>
      <c r="EE277" s="49" t="str">
        <f t="shared" si="227"/>
        <v/>
      </c>
      <c r="EG277" s="49" t="str">
        <f t="shared" si="198"/>
        <v/>
      </c>
      <c r="EH277" s="49" t="str">
        <f t="shared" si="198"/>
        <v/>
      </c>
      <c r="EI277" s="49" t="str">
        <f t="shared" si="198"/>
        <v/>
      </c>
      <c r="EJ277" s="49" t="str">
        <f t="shared" si="198"/>
        <v/>
      </c>
      <c r="EK277" s="49" t="str">
        <f t="shared" si="198"/>
        <v/>
      </c>
      <c r="EL277" s="57" t="str">
        <f t="shared" si="228"/>
        <v/>
      </c>
    </row>
    <row r="278" spans="1:142" ht="15" customHeight="1">
      <c r="A278" s="699"/>
      <c r="B278" s="702"/>
      <c r="C278" s="702"/>
      <c r="D278" s="728"/>
      <c r="E278" s="728"/>
      <c r="F278" s="728"/>
      <c r="G278" s="728"/>
      <c r="H278" s="728"/>
      <c r="I278" s="728"/>
      <c r="J278" s="728"/>
      <c r="K278" s="728"/>
      <c r="L278" s="728"/>
      <c r="M278" s="728"/>
      <c r="N278" s="728"/>
      <c r="O278" s="728"/>
      <c r="P278" s="728"/>
      <c r="Q278" s="728"/>
      <c r="R278" s="728"/>
      <c r="S278" s="728"/>
      <c r="T278" s="728"/>
      <c r="U278" s="728"/>
      <c r="V278" s="728"/>
      <c r="W278" s="728"/>
      <c r="X278" s="728"/>
      <c r="Y278" s="728"/>
      <c r="Z278" s="728"/>
      <c r="AA278" s="728"/>
      <c r="AB278" s="728"/>
      <c r="AC278" s="728"/>
      <c r="AD278" s="728"/>
      <c r="AE278" s="728"/>
      <c r="AF278" s="728"/>
      <c r="AG278" s="728"/>
      <c r="AH278" s="728"/>
      <c r="AI278" s="728"/>
      <c r="AJ278" s="728"/>
      <c r="AK278" s="728"/>
      <c r="AL278" s="728"/>
      <c r="AM278" s="728"/>
      <c r="AN278" s="728"/>
      <c r="AO278" s="728"/>
      <c r="AP278" s="215" t="s">
        <v>30</v>
      </c>
      <c r="AQ278" s="290" t="str">
        <f t="shared" si="214"/>
        <v/>
      </c>
      <c r="AR278" s="215" t="str">
        <f t="shared" si="220"/>
        <v/>
      </c>
      <c r="AS278" s="3"/>
      <c r="AT278" s="49" t="str">
        <f t="shared" ref="AT278:AZ293" si="233">IF(OR(ISBLANK($B278),N(AT$67)=0,N($AP$66)=0),"",IF(OR(COUNTIFS($D278:$AO278,"ABS",$D542:$AO542,AT$68)=AS$332,COUNTIFS($D278:$AO278,"ABS",$D542:$AO542,AT$68)=AS$332,COUNTIFS($D278:$AO278,"ABS",$D542:$AO542,AT$68)=AS$332,COUNTIFS($D278:$AO278,"ABS",$D542:$AO542,AT$68)=AS$332),"ABS",ROUND(MMULT($D542:$AO542,AS$333:AS$370),2)))</f>
        <v/>
      </c>
      <c r="AU278" s="49" t="str">
        <f t="shared" si="233"/>
        <v/>
      </c>
      <c r="AV278" s="49" t="str">
        <f t="shared" si="233"/>
        <v/>
      </c>
      <c r="AW278" s="49" t="str">
        <f t="shared" si="233"/>
        <v/>
      </c>
      <c r="AX278" s="49" t="str">
        <f t="shared" si="233"/>
        <v/>
      </c>
      <c r="AY278" s="49" t="str">
        <f t="shared" si="233"/>
        <v/>
      </c>
      <c r="AZ278" s="49" t="str">
        <f t="shared" si="233"/>
        <v/>
      </c>
      <c r="BA278" s="42"/>
      <c r="BB278" s="49" t="str">
        <f t="shared" si="230"/>
        <v/>
      </c>
      <c r="BC278" s="49" t="str">
        <f t="shared" si="230"/>
        <v/>
      </c>
      <c r="BD278" s="49" t="str">
        <f t="shared" si="230"/>
        <v/>
      </c>
      <c r="BE278" s="49" t="str">
        <f t="shared" si="230"/>
        <v/>
      </c>
      <c r="BF278" s="49" t="str">
        <f t="shared" si="230"/>
        <v/>
      </c>
      <c r="BG278" s="49" t="str">
        <f t="shared" si="230"/>
        <v/>
      </c>
      <c r="BH278" s="49" t="str">
        <f t="shared" si="230"/>
        <v/>
      </c>
      <c r="BI278" s="49" t="str">
        <f t="shared" si="215"/>
        <v/>
      </c>
      <c r="BJ278" s="3"/>
      <c r="BK278" s="49" t="str">
        <f t="shared" ref="BK278:BW293" si="234">IF(OR(ISBLANK($B278),N(BK$67)=0,N($AP$66)=0),"",IF(OR(COUNTIFS($D278:$AO278,"ABS",$D542:$AO542,BK$68)=AZ$332,COUNTIFS($D278:$AO278,"ABS",$D542:$AO542,BK$68)=AZ$332,COUNTIFS($D278:$AO278,"ABS",$D542:$AO542,BK$68)=AZ$332,COUNTIFS($D278:$AO278,"ABS",$D542:$AO542,BK$68)=AZ$332),"ABS",ROUND(MMULT($D542:$AO542,AZ$333:AZ$370),2)))</f>
        <v/>
      </c>
      <c r="BL278" s="49" t="str">
        <f t="shared" si="234"/>
        <v/>
      </c>
      <c r="BM278" s="49" t="str">
        <f t="shared" si="234"/>
        <v/>
      </c>
      <c r="BN278" s="49" t="str">
        <f t="shared" si="234"/>
        <v/>
      </c>
      <c r="BO278" s="49" t="str">
        <f t="shared" si="234"/>
        <v/>
      </c>
      <c r="BP278" s="49" t="str">
        <f t="shared" si="234"/>
        <v/>
      </c>
      <c r="BQ278" s="49" t="str">
        <f t="shared" si="234"/>
        <v/>
      </c>
      <c r="BR278" s="49" t="str">
        <f t="shared" si="234"/>
        <v/>
      </c>
      <c r="BS278" s="49" t="str">
        <f t="shared" si="234"/>
        <v/>
      </c>
      <c r="BT278" s="49" t="str">
        <f t="shared" si="234"/>
        <v/>
      </c>
      <c r="BU278" s="49" t="str">
        <f t="shared" si="234"/>
        <v/>
      </c>
      <c r="BV278" s="49" t="str">
        <f t="shared" si="234"/>
        <v/>
      </c>
      <c r="BW278" s="49" t="str">
        <f t="shared" si="234"/>
        <v/>
      </c>
      <c r="BY278" s="49" t="str">
        <f t="shared" si="209"/>
        <v/>
      </c>
      <c r="BZ278" s="49" t="str">
        <f t="shared" si="210"/>
        <v/>
      </c>
      <c r="CA278" s="49" t="str">
        <f t="shared" si="211"/>
        <v/>
      </c>
      <c r="CB278" s="49" t="str">
        <f t="shared" si="212"/>
        <v/>
      </c>
      <c r="CC278" s="49" t="str">
        <f t="shared" si="231"/>
        <v/>
      </c>
      <c r="CD278" s="49" t="str">
        <f t="shared" si="231"/>
        <v/>
      </c>
      <c r="CE278" s="49" t="str">
        <f t="shared" si="231"/>
        <v/>
      </c>
      <c r="CF278" s="49" t="str">
        <f t="shared" si="231"/>
        <v/>
      </c>
      <c r="CG278" s="49" t="str">
        <f t="shared" si="231"/>
        <v/>
      </c>
      <c r="CH278" s="49" t="str">
        <f t="shared" si="231"/>
        <v/>
      </c>
      <c r="CI278" s="49" t="str">
        <f t="shared" si="231"/>
        <v/>
      </c>
      <c r="CJ278" s="49" t="str">
        <f t="shared" si="229"/>
        <v/>
      </c>
      <c r="CK278" s="49" t="str">
        <f t="shared" si="199"/>
        <v/>
      </c>
      <c r="CL278" s="49" t="str">
        <f t="shared" si="216"/>
        <v/>
      </c>
      <c r="CM278" s="3"/>
      <c r="CN278" s="49" t="str">
        <f t="shared" ref="CN278:CU293" si="235">IF(OR(ISBLANK($B278),N(CN$67)=0,N($AP$66)=0),"",IF(OR(COUNTIFS($D278:$AO278,"ABS",$D542:$AO542,CN$68)=BL$332,COUNTIFS($D278:$AO278,"ABS",$D542:$AO542,CN$68)=BL$332,COUNTIFS($D278:$AO278,"ABS",$D542:$AO542,CN$68)=BL$332,COUNTIFS($D278:$AO278,"ABS",$D542:$AO542,CN$68)=BL$332),"ABS",ROUND(MMULT($D542:$AO542,BL$333:BL$370),2)))</f>
        <v/>
      </c>
      <c r="CO278" s="49" t="str">
        <f t="shared" si="235"/>
        <v/>
      </c>
      <c r="CP278" s="49" t="str">
        <f t="shared" si="235"/>
        <v/>
      </c>
      <c r="CQ278" s="49" t="str">
        <f t="shared" si="235"/>
        <v/>
      </c>
      <c r="CR278" s="49" t="str">
        <f t="shared" si="235"/>
        <v/>
      </c>
      <c r="CS278" s="49" t="str">
        <f t="shared" si="235"/>
        <v/>
      </c>
      <c r="CT278" s="49" t="str">
        <f t="shared" si="235"/>
        <v/>
      </c>
      <c r="CU278" s="49" t="str">
        <f t="shared" si="235"/>
        <v/>
      </c>
      <c r="CW278" s="49" t="str">
        <f t="shared" si="213"/>
        <v/>
      </c>
      <c r="CX278" s="49" t="str">
        <f t="shared" si="213"/>
        <v/>
      </c>
      <c r="CY278" s="49" t="str">
        <f t="shared" si="213"/>
        <v/>
      </c>
      <c r="CZ278" s="49" t="str">
        <f t="shared" si="213"/>
        <v/>
      </c>
      <c r="DA278" s="49" t="str">
        <f t="shared" si="213"/>
        <v/>
      </c>
      <c r="DB278" s="49" t="str">
        <f t="shared" si="213"/>
        <v/>
      </c>
      <c r="DC278" s="49" t="str">
        <f t="shared" si="213"/>
        <v/>
      </c>
      <c r="DD278" s="49" t="str">
        <f t="shared" si="213"/>
        <v/>
      </c>
      <c r="DE278" s="52" t="str">
        <f t="shared" si="217"/>
        <v/>
      </c>
      <c r="DG278" s="49" t="str">
        <f t="shared" ref="DG278:DI293" si="236">IF(OR(ISBLANK($B278),N(DG$67)=0,N($AP$66)=0),"",IF(OR(COUNTIFS($D278:$AO278,"ABS",$D542:$AO542,DG$68)=BT$332,COUNTIFS($D278:$AO278,"ABS",$D542:$AO542,DG$68)=BT$332,COUNTIFS($D278:$AO278,"ABS",$D542:$AO542,DG$68)=BT$332,COUNTIFS($D278:$AO278,"ABS",$D542:$AO542,DG$68)=BT$332),"ABS",ROUND(MMULT($D542:$AO542,BT$333:BT$370),2)))</f>
        <v/>
      </c>
      <c r="DH278" s="49" t="str">
        <f t="shared" si="236"/>
        <v/>
      </c>
      <c r="DI278" s="49" t="str">
        <f t="shared" si="236"/>
        <v/>
      </c>
      <c r="DK278" s="49" t="str">
        <f t="shared" si="218"/>
        <v/>
      </c>
      <c r="DL278" s="49" t="str">
        <f t="shared" si="218"/>
        <v/>
      </c>
      <c r="DM278" s="49" t="str">
        <f t="shared" si="218"/>
        <v/>
      </c>
      <c r="DN278" s="57" t="str">
        <f t="shared" si="219"/>
        <v/>
      </c>
      <c r="DP278" s="49" t="str">
        <f t="shared" ref="DP278:DS293" si="237">IF(OR(ISBLANK($B278),N(DP$67)=0,N($AP$66)=0),"",IF(OR(COUNTIFS($D278:$AO278,"ABS",$D542:$AO542,DP$68)=BW$332,COUNTIFS($D278:$AO278,"ABS",$D542:$AO542,DP$68)=BW$332,COUNTIFS($D278:$AO278,"ABS",$D542:$AO542,DP$68)=BW$332,COUNTIFS($D278:$AO278,"ABS",$D542:$AO542,DP$68)=BW$332),"ABS",ROUND(MMULT($D542:$AO542,BW$333:BW$370),2)))</f>
        <v/>
      </c>
      <c r="DQ278" s="49" t="str">
        <f t="shared" si="237"/>
        <v/>
      </c>
      <c r="DR278" s="49" t="str">
        <f t="shared" si="237"/>
        <v/>
      </c>
      <c r="DS278" s="49" t="str">
        <f t="shared" si="237"/>
        <v/>
      </c>
      <c r="DU278" s="49" t="str">
        <f t="shared" ref="DU278:DW318" si="238">IF(AND(ISBLANK($B278),ISBLANK($C278)),"",IF(AND(N(DP$67)&gt;0,DP278="ABS"),"ABS",IF(AND(N(DP$67)&gt;0,LEN(DP278)&gt;0),IF(ROUND(DP278/DP$67*100,0)&gt;=$J$8,"Yes","No"),"")))</f>
        <v/>
      </c>
      <c r="DV278" s="49" t="str">
        <f t="shared" si="238"/>
        <v/>
      </c>
      <c r="DW278" s="49" t="str">
        <f t="shared" si="238"/>
        <v/>
      </c>
      <c r="DX278" s="49" t="str">
        <f t="shared" si="232"/>
        <v/>
      </c>
      <c r="DY278" s="57" t="str">
        <f t="shared" si="226"/>
        <v/>
      </c>
      <c r="EA278" s="49" t="str">
        <f t="shared" ref="EA278:EE293" si="239">IF(OR(ISBLANK($B278),N(EA$67)=0,N($AP$66)=0),"",IF(OR(COUNTIFS($D278:$AO278,"ABS",$D542:$AO542,EA$68)=CA$332,COUNTIFS($D278:$AO278,"ABS",$D542:$AO542,EA$68)=CA$332,COUNTIFS($D278:$AO278,"ABS",$D542:$AO542,EA$68)=CA$332,COUNTIFS($D278:$AO278,"ABS",$D542:$AO542,EA$68)=CA$332),"ABS",ROUND(MMULT($D542:$AO542,CA$333:CA$370),2)))</f>
        <v/>
      </c>
      <c r="EB278" s="49" t="str">
        <f t="shared" si="239"/>
        <v/>
      </c>
      <c r="EC278" s="49" t="str">
        <f t="shared" si="239"/>
        <v/>
      </c>
      <c r="ED278" s="49" t="str">
        <f t="shared" si="239"/>
        <v/>
      </c>
      <c r="EE278" s="49" t="str">
        <f t="shared" si="239"/>
        <v/>
      </c>
      <c r="EG278" s="49" t="str">
        <f t="shared" si="198"/>
        <v/>
      </c>
      <c r="EH278" s="49" t="str">
        <f t="shared" si="198"/>
        <v/>
      </c>
      <c r="EI278" s="49" t="str">
        <f t="shared" si="198"/>
        <v/>
      </c>
      <c r="EJ278" s="49" t="str">
        <f t="shared" si="198"/>
        <v/>
      </c>
      <c r="EK278" s="49" t="str">
        <f t="shared" si="198"/>
        <v/>
      </c>
      <c r="EL278" s="57" t="str">
        <f t="shared" si="228"/>
        <v/>
      </c>
    </row>
    <row r="279" spans="1:142" ht="15" customHeight="1">
      <c r="A279" s="699"/>
      <c r="B279" s="702"/>
      <c r="C279" s="702"/>
      <c r="D279" s="728"/>
      <c r="E279" s="728"/>
      <c r="F279" s="728"/>
      <c r="G279" s="728"/>
      <c r="H279" s="728"/>
      <c r="I279" s="728"/>
      <c r="J279" s="728"/>
      <c r="K279" s="728"/>
      <c r="L279" s="728"/>
      <c r="M279" s="728"/>
      <c r="N279" s="728"/>
      <c r="O279" s="728"/>
      <c r="P279" s="728"/>
      <c r="Q279" s="728"/>
      <c r="R279" s="728"/>
      <c r="S279" s="728"/>
      <c r="T279" s="728"/>
      <c r="U279" s="728"/>
      <c r="V279" s="728"/>
      <c r="W279" s="728"/>
      <c r="X279" s="728"/>
      <c r="Y279" s="728"/>
      <c r="Z279" s="728"/>
      <c r="AA279" s="728"/>
      <c r="AB279" s="728"/>
      <c r="AC279" s="728"/>
      <c r="AD279" s="728"/>
      <c r="AE279" s="728"/>
      <c r="AF279" s="728"/>
      <c r="AG279" s="728"/>
      <c r="AH279" s="728"/>
      <c r="AI279" s="728"/>
      <c r="AJ279" s="728"/>
      <c r="AK279" s="728"/>
      <c r="AL279" s="728"/>
      <c r="AM279" s="728"/>
      <c r="AN279" s="728"/>
      <c r="AO279" s="728"/>
      <c r="AP279" s="215" t="s">
        <v>30</v>
      </c>
      <c r="AQ279" s="290" t="str">
        <f t="shared" si="214"/>
        <v/>
      </c>
      <c r="AR279" s="215" t="str">
        <f t="shared" si="220"/>
        <v/>
      </c>
      <c r="AS279" s="3"/>
      <c r="AT279" s="49" t="str">
        <f t="shared" si="233"/>
        <v/>
      </c>
      <c r="AU279" s="49" t="str">
        <f t="shared" si="233"/>
        <v/>
      </c>
      <c r="AV279" s="49" t="str">
        <f t="shared" si="233"/>
        <v/>
      </c>
      <c r="AW279" s="49" t="str">
        <f t="shared" si="233"/>
        <v/>
      </c>
      <c r="AX279" s="49" t="str">
        <f t="shared" si="233"/>
        <v/>
      </c>
      <c r="AY279" s="49" t="str">
        <f t="shared" si="233"/>
        <v/>
      </c>
      <c r="AZ279" s="49" t="str">
        <f t="shared" si="233"/>
        <v/>
      </c>
      <c r="BA279" s="42"/>
      <c r="BB279" s="49" t="str">
        <f t="shared" si="230"/>
        <v/>
      </c>
      <c r="BC279" s="49" t="str">
        <f t="shared" si="230"/>
        <v/>
      </c>
      <c r="BD279" s="49" t="str">
        <f t="shared" si="230"/>
        <v/>
      </c>
      <c r="BE279" s="49" t="str">
        <f t="shared" si="230"/>
        <v/>
      </c>
      <c r="BF279" s="49" t="str">
        <f t="shared" si="230"/>
        <v/>
      </c>
      <c r="BG279" s="49" t="str">
        <f t="shared" si="230"/>
        <v/>
      </c>
      <c r="BH279" s="49" t="str">
        <f t="shared" si="230"/>
        <v/>
      </c>
      <c r="BI279" s="49" t="str">
        <f t="shared" si="215"/>
        <v/>
      </c>
      <c r="BJ279" s="3"/>
      <c r="BK279" s="49" t="str">
        <f t="shared" si="234"/>
        <v/>
      </c>
      <c r="BL279" s="49" t="str">
        <f t="shared" si="234"/>
        <v/>
      </c>
      <c r="BM279" s="49" t="str">
        <f t="shared" si="234"/>
        <v/>
      </c>
      <c r="BN279" s="49" t="str">
        <f t="shared" si="234"/>
        <v/>
      </c>
      <c r="BO279" s="49" t="str">
        <f t="shared" si="234"/>
        <v/>
      </c>
      <c r="BP279" s="49" t="str">
        <f t="shared" si="234"/>
        <v/>
      </c>
      <c r="BQ279" s="49" t="str">
        <f t="shared" si="234"/>
        <v/>
      </c>
      <c r="BR279" s="49" t="str">
        <f t="shared" si="234"/>
        <v/>
      </c>
      <c r="BS279" s="49" t="str">
        <f t="shared" si="234"/>
        <v/>
      </c>
      <c r="BT279" s="49" t="str">
        <f t="shared" si="234"/>
        <v/>
      </c>
      <c r="BU279" s="49" t="str">
        <f t="shared" si="234"/>
        <v/>
      </c>
      <c r="BV279" s="49" t="str">
        <f t="shared" si="234"/>
        <v/>
      </c>
      <c r="BW279" s="49" t="str">
        <f t="shared" si="234"/>
        <v/>
      </c>
      <c r="BY279" s="49" t="str">
        <f t="shared" si="209"/>
        <v/>
      </c>
      <c r="BZ279" s="49" t="str">
        <f t="shared" si="210"/>
        <v/>
      </c>
      <c r="CA279" s="49" t="str">
        <f t="shared" si="211"/>
        <v/>
      </c>
      <c r="CB279" s="49" t="str">
        <f t="shared" si="212"/>
        <v/>
      </c>
      <c r="CC279" s="49" t="str">
        <f>IF(AND(ISBLANK($B279),ISBLANK($C279)),"",IF(AND(N(BO$67)&gt;0,BO279="ABS"),"ABS",IF(AND(N(BO$67)&gt;0,LEN(BO279)&gt;0),IF(ROUND(BO279/BO$67*100,0)&gt;=$J$8,"Yes","No"),"")))</f>
        <v/>
      </c>
      <c r="CD279" s="49" t="str">
        <f>IF(AND(ISBLANK($B279),ISBLANK($C279)),"",IF(AND(N(BP$67)&gt;0,BP279="ABS"),"ABS",IF(AND(N(BP$67)&gt;0,LEN(BP279)&gt;0),IF(ROUND(BP279/BP$67*100,0)&gt;=$J$8,"Yes","No"),"")))</f>
        <v/>
      </c>
      <c r="CE279" s="49" t="str">
        <f>IF(AND(ISBLANK($B279),ISBLANK($C279)),"",IF(AND(N(BQ$67)&gt;0,BQ279="ABS"),"ABS",IF(AND(N(BQ$67)&gt;0,LEN(BQ279)&gt;0),IF(ROUND(BQ279/BQ$67*100,0)&gt;=$J$8,"Yes","No"),"")))</f>
        <v/>
      </c>
      <c r="CF279" s="49" t="str">
        <f>IF(AND(ISBLANK($B279),ISBLANK($C279)),"",IF(AND(N(BR$67)&gt;0,BR279="ABS"),"ABS",IF(AND(N(BR$67)&gt;0,LEN(BR279)&gt;0),IF(ROUND(BR279/BR$67*100,0)&gt;=$J$8,"Yes","No"),"")))</f>
        <v/>
      </c>
      <c r="CG279" s="49" t="str">
        <f>IF(AND(ISBLANK($B279),ISBLANK($C279)),"",IF(AND(N(BS$67)&gt;0,BS279="ABS"),"ABS",IF(AND(N(BS$67)&gt;0,LEN(BS279)&gt;0),IF(ROUND(BS279/BS$67*100,0)&gt;=$J$8,"Yes","No"),"")))</f>
        <v/>
      </c>
      <c r="CH279" s="49" t="str">
        <f t="shared" ref="CH279:CI319" si="240">IF(AND(ISBLANK($B279),ISBLANK($C279)),"",IF(AND(N(BT$67)&gt;0,BT279="ABS"),"ABS",IF(AND(N(BT$67)&gt;0,LEN(BT279)&gt;0),IF(ROUND(BT279/BT$67*100,0)&gt;=$J$8,"Yes","No"),"")))</f>
        <v/>
      </c>
      <c r="CI279" s="49" t="str">
        <f t="shared" si="240"/>
        <v/>
      </c>
      <c r="CJ279" s="49" t="str">
        <f t="shared" si="229"/>
        <v/>
      </c>
      <c r="CK279" s="49" t="str">
        <f t="shared" si="199"/>
        <v/>
      </c>
      <c r="CL279" s="49" t="str">
        <f t="shared" si="216"/>
        <v/>
      </c>
      <c r="CM279" s="3"/>
      <c r="CN279" s="49" t="str">
        <f t="shared" si="235"/>
        <v/>
      </c>
      <c r="CO279" s="49" t="str">
        <f t="shared" si="235"/>
        <v/>
      </c>
      <c r="CP279" s="49" t="str">
        <f t="shared" si="235"/>
        <v/>
      </c>
      <c r="CQ279" s="49" t="str">
        <f t="shared" si="235"/>
        <v/>
      </c>
      <c r="CR279" s="49" t="str">
        <f t="shared" si="235"/>
        <v/>
      </c>
      <c r="CS279" s="49" t="str">
        <f t="shared" si="235"/>
        <v/>
      </c>
      <c r="CT279" s="49" t="str">
        <f t="shared" si="235"/>
        <v/>
      </c>
      <c r="CU279" s="49" t="str">
        <f t="shared" si="235"/>
        <v/>
      </c>
      <c r="CW279" s="49" t="str">
        <f t="shared" si="213"/>
        <v/>
      </c>
      <c r="CX279" s="49" t="str">
        <f t="shared" si="213"/>
        <v/>
      </c>
      <c r="CY279" s="49" t="str">
        <f t="shared" si="213"/>
        <v/>
      </c>
      <c r="CZ279" s="49" t="str">
        <f t="shared" si="213"/>
        <v/>
      </c>
      <c r="DA279" s="49" t="str">
        <f t="shared" si="213"/>
        <v/>
      </c>
      <c r="DB279" s="49" t="str">
        <f t="shared" si="213"/>
        <v/>
      </c>
      <c r="DC279" s="49" t="str">
        <f t="shared" si="213"/>
        <v/>
      </c>
      <c r="DD279" s="49" t="str">
        <f t="shared" si="213"/>
        <v/>
      </c>
      <c r="DE279" s="52" t="str">
        <f t="shared" si="217"/>
        <v/>
      </c>
      <c r="DG279" s="49" t="str">
        <f t="shared" si="236"/>
        <v/>
      </c>
      <c r="DH279" s="49" t="str">
        <f t="shared" si="236"/>
        <v/>
      </c>
      <c r="DI279" s="49" t="str">
        <f t="shared" si="236"/>
        <v/>
      </c>
      <c r="DK279" s="49" t="str">
        <f t="shared" si="218"/>
        <v/>
      </c>
      <c r="DL279" s="49" t="str">
        <f t="shared" si="218"/>
        <v/>
      </c>
      <c r="DM279" s="49" t="str">
        <f t="shared" si="218"/>
        <v/>
      </c>
      <c r="DN279" s="57" t="str">
        <f t="shared" si="219"/>
        <v/>
      </c>
      <c r="DP279" s="49" t="str">
        <f t="shared" si="237"/>
        <v/>
      </c>
      <c r="DQ279" s="49" t="str">
        <f t="shared" si="237"/>
        <v/>
      </c>
      <c r="DR279" s="49" t="str">
        <f t="shared" si="237"/>
        <v/>
      </c>
      <c r="DS279" s="49" t="str">
        <f t="shared" si="237"/>
        <v/>
      </c>
      <c r="DU279" s="49" t="str">
        <f t="shared" si="238"/>
        <v/>
      </c>
      <c r="DV279" s="49" t="str">
        <f t="shared" si="238"/>
        <v/>
      </c>
      <c r="DW279" s="49" t="str">
        <f t="shared" si="238"/>
        <v/>
      </c>
      <c r="DX279" s="49" t="str">
        <f t="shared" si="232"/>
        <v/>
      </c>
      <c r="DY279" s="57" t="str">
        <f t="shared" si="226"/>
        <v/>
      </c>
      <c r="EA279" s="49" t="str">
        <f t="shared" si="239"/>
        <v/>
      </c>
      <c r="EB279" s="49" t="str">
        <f t="shared" si="239"/>
        <v/>
      </c>
      <c r="EC279" s="49" t="str">
        <f t="shared" si="239"/>
        <v/>
      </c>
      <c r="ED279" s="49" t="str">
        <f t="shared" si="239"/>
        <v/>
      </c>
      <c r="EE279" s="49" t="str">
        <f t="shared" si="239"/>
        <v/>
      </c>
      <c r="EG279" s="49" t="str">
        <f t="shared" si="198"/>
        <v/>
      </c>
      <c r="EH279" s="49" t="str">
        <f t="shared" si="198"/>
        <v/>
      </c>
      <c r="EI279" s="49" t="str">
        <f t="shared" si="198"/>
        <v/>
      </c>
      <c r="EJ279" s="49" t="str">
        <f t="shared" si="198"/>
        <v/>
      </c>
      <c r="EK279" s="49" t="str">
        <f t="shared" si="198"/>
        <v/>
      </c>
      <c r="EL279" s="57" t="str">
        <f t="shared" si="228"/>
        <v/>
      </c>
    </row>
    <row r="280" spans="1:142" ht="15" customHeight="1">
      <c r="A280" s="699"/>
      <c r="B280" s="702"/>
      <c r="C280" s="702"/>
      <c r="D280" s="728"/>
      <c r="E280" s="728"/>
      <c r="F280" s="728"/>
      <c r="G280" s="728"/>
      <c r="H280" s="728"/>
      <c r="I280" s="728"/>
      <c r="J280" s="728"/>
      <c r="K280" s="728"/>
      <c r="L280" s="728"/>
      <c r="M280" s="728"/>
      <c r="N280" s="728"/>
      <c r="O280" s="728"/>
      <c r="P280" s="728"/>
      <c r="Q280" s="728"/>
      <c r="R280" s="728"/>
      <c r="S280" s="728"/>
      <c r="T280" s="728"/>
      <c r="U280" s="728"/>
      <c r="V280" s="728"/>
      <c r="W280" s="728"/>
      <c r="X280" s="728"/>
      <c r="Y280" s="728"/>
      <c r="Z280" s="728"/>
      <c r="AA280" s="728"/>
      <c r="AB280" s="728"/>
      <c r="AC280" s="728"/>
      <c r="AD280" s="728"/>
      <c r="AE280" s="728"/>
      <c r="AF280" s="728"/>
      <c r="AG280" s="728"/>
      <c r="AH280" s="728"/>
      <c r="AI280" s="728"/>
      <c r="AJ280" s="728"/>
      <c r="AK280" s="728"/>
      <c r="AL280" s="728"/>
      <c r="AM280" s="728"/>
      <c r="AN280" s="728"/>
      <c r="AO280" s="728"/>
      <c r="AP280" s="215" t="s">
        <v>30</v>
      </c>
      <c r="AQ280" s="290" t="str">
        <f t="shared" si="214"/>
        <v/>
      </c>
      <c r="AR280" s="215" t="str">
        <f t="shared" si="220"/>
        <v/>
      </c>
      <c r="AS280" s="3"/>
      <c r="AT280" s="49" t="str">
        <f t="shared" si="233"/>
        <v/>
      </c>
      <c r="AU280" s="49" t="str">
        <f t="shared" si="233"/>
        <v/>
      </c>
      <c r="AV280" s="49" t="str">
        <f t="shared" si="233"/>
        <v/>
      </c>
      <c r="AW280" s="49" t="str">
        <f t="shared" si="233"/>
        <v/>
      </c>
      <c r="AX280" s="49" t="str">
        <f t="shared" si="233"/>
        <v/>
      </c>
      <c r="AY280" s="49" t="str">
        <f t="shared" si="233"/>
        <v/>
      </c>
      <c r="AZ280" s="49" t="str">
        <f t="shared" si="233"/>
        <v/>
      </c>
      <c r="BA280" s="42"/>
      <c r="BB280" s="49" t="str">
        <f t="shared" si="230"/>
        <v/>
      </c>
      <c r="BC280" s="49" t="str">
        <f t="shared" si="230"/>
        <v/>
      </c>
      <c r="BD280" s="49" t="str">
        <f t="shared" si="230"/>
        <v/>
      </c>
      <c r="BE280" s="49" t="str">
        <f t="shared" si="230"/>
        <v/>
      </c>
      <c r="BF280" s="49" t="str">
        <f t="shared" si="230"/>
        <v/>
      </c>
      <c r="BG280" s="49" t="str">
        <f t="shared" si="230"/>
        <v/>
      </c>
      <c r="BH280" s="49" t="str">
        <f t="shared" si="230"/>
        <v/>
      </c>
      <c r="BI280" s="49" t="str">
        <f t="shared" si="215"/>
        <v/>
      </c>
      <c r="BJ280" s="3"/>
      <c r="BK280" s="49" t="str">
        <f t="shared" si="234"/>
        <v/>
      </c>
      <c r="BL280" s="49" t="str">
        <f t="shared" si="234"/>
        <v/>
      </c>
      <c r="BM280" s="49" t="str">
        <f t="shared" si="234"/>
        <v/>
      </c>
      <c r="BN280" s="49" t="str">
        <f t="shared" si="234"/>
        <v/>
      </c>
      <c r="BO280" s="49" t="str">
        <f t="shared" si="234"/>
        <v/>
      </c>
      <c r="BP280" s="49" t="str">
        <f t="shared" si="234"/>
        <v/>
      </c>
      <c r="BQ280" s="49" t="str">
        <f t="shared" si="234"/>
        <v/>
      </c>
      <c r="BR280" s="49" t="str">
        <f t="shared" si="234"/>
        <v/>
      </c>
      <c r="BS280" s="49" t="str">
        <f t="shared" si="234"/>
        <v/>
      </c>
      <c r="BT280" s="49" t="str">
        <f t="shared" si="234"/>
        <v/>
      </c>
      <c r="BU280" s="49" t="str">
        <f t="shared" si="234"/>
        <v/>
      </c>
      <c r="BV280" s="49" t="str">
        <f t="shared" si="234"/>
        <v/>
      </c>
      <c r="BW280" s="49" t="str">
        <f t="shared" si="234"/>
        <v/>
      </c>
      <c r="BY280" s="49" t="str">
        <f t="shared" ref="BY280:CG308" si="241">IF(AND(ISBLANK($B280),ISBLANK($C280)),"",IF(AND(N(BK$67)&gt;0,BK280="ABS"),"ABS",IF(AND(N(BK$67)&gt;0,LEN(BK280)&gt;0),IF(ROUND(BK280/BK$67*100,0)&gt;=$J$8,"Yes","No"),"")))</f>
        <v/>
      </c>
      <c r="BZ280" s="49" t="str">
        <f t="shared" si="241"/>
        <v/>
      </c>
      <c r="CA280" s="49" t="str">
        <f t="shared" si="241"/>
        <v/>
      </c>
      <c r="CB280" s="49" t="str">
        <f t="shared" si="241"/>
        <v/>
      </c>
      <c r="CC280" s="49" t="str">
        <f t="shared" si="241"/>
        <v/>
      </c>
      <c r="CD280" s="49" t="str">
        <f t="shared" si="241"/>
        <v/>
      </c>
      <c r="CE280" s="49" t="str">
        <f t="shared" si="241"/>
        <v/>
      </c>
      <c r="CF280" s="49" t="str">
        <f t="shared" si="241"/>
        <v/>
      </c>
      <c r="CG280" s="49" t="str">
        <f t="shared" si="241"/>
        <v/>
      </c>
      <c r="CH280" s="49" t="str">
        <f t="shared" si="240"/>
        <v/>
      </c>
      <c r="CI280" s="49" t="str">
        <f t="shared" si="240"/>
        <v/>
      </c>
      <c r="CJ280" s="49" t="str">
        <f t="shared" si="229"/>
        <v/>
      </c>
      <c r="CK280" s="49" t="str">
        <f t="shared" si="199"/>
        <v/>
      </c>
      <c r="CL280" s="49" t="str">
        <f t="shared" si="216"/>
        <v/>
      </c>
      <c r="CM280" s="3"/>
      <c r="CN280" s="49" t="str">
        <f t="shared" si="235"/>
        <v/>
      </c>
      <c r="CO280" s="49" t="str">
        <f t="shared" si="235"/>
        <v/>
      </c>
      <c r="CP280" s="49" t="str">
        <f t="shared" si="235"/>
        <v/>
      </c>
      <c r="CQ280" s="49" t="str">
        <f t="shared" si="235"/>
        <v/>
      </c>
      <c r="CR280" s="49" t="str">
        <f t="shared" si="235"/>
        <v/>
      </c>
      <c r="CS280" s="49" t="str">
        <f t="shared" si="235"/>
        <v/>
      </c>
      <c r="CT280" s="49" t="str">
        <f t="shared" si="235"/>
        <v/>
      </c>
      <c r="CU280" s="49" t="str">
        <f t="shared" si="235"/>
        <v/>
      </c>
      <c r="CW280" s="49" t="str">
        <f t="shared" si="213"/>
        <v/>
      </c>
      <c r="CX280" s="49" t="str">
        <f t="shared" si="213"/>
        <v/>
      </c>
      <c r="CY280" s="49" t="str">
        <f t="shared" si="213"/>
        <v/>
      </c>
      <c r="CZ280" s="49" t="str">
        <f t="shared" si="213"/>
        <v/>
      </c>
      <c r="DA280" s="49" t="str">
        <f t="shared" si="213"/>
        <v/>
      </c>
      <c r="DB280" s="49" t="str">
        <f t="shared" si="213"/>
        <v/>
      </c>
      <c r="DC280" s="49" t="str">
        <f t="shared" si="213"/>
        <v/>
      </c>
      <c r="DD280" s="49" t="str">
        <f t="shared" si="213"/>
        <v/>
      </c>
      <c r="DE280" s="52" t="str">
        <f t="shared" si="217"/>
        <v/>
      </c>
      <c r="DG280" s="49" t="str">
        <f t="shared" si="236"/>
        <v/>
      </c>
      <c r="DH280" s="49" t="str">
        <f t="shared" si="236"/>
        <v/>
      </c>
      <c r="DI280" s="49" t="str">
        <f t="shared" si="236"/>
        <v/>
      </c>
      <c r="DK280" s="49" t="str">
        <f t="shared" si="218"/>
        <v/>
      </c>
      <c r="DL280" s="49" t="str">
        <f t="shared" si="218"/>
        <v/>
      </c>
      <c r="DM280" s="49" t="str">
        <f t="shared" si="218"/>
        <v/>
      </c>
      <c r="DN280" s="57" t="str">
        <f t="shared" si="219"/>
        <v/>
      </c>
      <c r="DP280" s="49" t="str">
        <f t="shared" si="237"/>
        <v/>
      </c>
      <c r="DQ280" s="49" t="str">
        <f t="shared" si="237"/>
        <v/>
      </c>
      <c r="DR280" s="49" t="str">
        <f t="shared" si="237"/>
        <v/>
      </c>
      <c r="DS280" s="49" t="str">
        <f t="shared" si="237"/>
        <v/>
      </c>
      <c r="DU280" s="49" t="str">
        <f t="shared" si="238"/>
        <v/>
      </c>
      <c r="DV280" s="49" t="str">
        <f t="shared" si="238"/>
        <v/>
      </c>
      <c r="DW280" s="49" t="str">
        <f t="shared" si="238"/>
        <v/>
      </c>
      <c r="DX280" s="49" t="str">
        <f t="shared" si="232"/>
        <v/>
      </c>
      <c r="DY280" s="57" t="str">
        <f t="shared" si="226"/>
        <v/>
      </c>
      <c r="EA280" s="49" t="str">
        <f t="shared" si="239"/>
        <v/>
      </c>
      <c r="EB280" s="49" t="str">
        <f t="shared" si="239"/>
        <v/>
      </c>
      <c r="EC280" s="49" t="str">
        <f t="shared" si="239"/>
        <v/>
      </c>
      <c r="ED280" s="49" t="str">
        <f t="shared" si="239"/>
        <v/>
      </c>
      <c r="EE280" s="49" t="str">
        <f t="shared" si="239"/>
        <v/>
      </c>
      <c r="EG280" s="49" t="str">
        <f t="shared" si="198"/>
        <v/>
      </c>
      <c r="EH280" s="49" t="str">
        <f t="shared" si="198"/>
        <v/>
      </c>
      <c r="EI280" s="49" t="str">
        <f t="shared" si="198"/>
        <v/>
      </c>
      <c r="EJ280" s="49" t="str">
        <f t="shared" si="198"/>
        <v/>
      </c>
      <c r="EK280" s="49" t="str">
        <f t="shared" si="198"/>
        <v/>
      </c>
      <c r="EL280" s="57" t="str">
        <f t="shared" si="228"/>
        <v/>
      </c>
    </row>
    <row r="281" spans="1:142" ht="15" customHeight="1">
      <c r="A281" s="699"/>
      <c r="B281" s="702"/>
      <c r="C281" s="702"/>
      <c r="D281" s="728"/>
      <c r="E281" s="728"/>
      <c r="F281" s="728"/>
      <c r="G281" s="728"/>
      <c r="H281" s="728"/>
      <c r="I281" s="728"/>
      <c r="J281" s="728"/>
      <c r="K281" s="728"/>
      <c r="L281" s="728"/>
      <c r="M281" s="728"/>
      <c r="N281" s="728"/>
      <c r="O281" s="728"/>
      <c r="P281" s="728"/>
      <c r="Q281" s="728"/>
      <c r="R281" s="728"/>
      <c r="S281" s="728"/>
      <c r="T281" s="728"/>
      <c r="U281" s="728"/>
      <c r="V281" s="728"/>
      <c r="W281" s="728"/>
      <c r="X281" s="728"/>
      <c r="Y281" s="728"/>
      <c r="Z281" s="728"/>
      <c r="AA281" s="728"/>
      <c r="AB281" s="728"/>
      <c r="AC281" s="728"/>
      <c r="AD281" s="728"/>
      <c r="AE281" s="728"/>
      <c r="AF281" s="728"/>
      <c r="AG281" s="728"/>
      <c r="AH281" s="728"/>
      <c r="AI281" s="728"/>
      <c r="AJ281" s="728"/>
      <c r="AK281" s="728"/>
      <c r="AL281" s="728"/>
      <c r="AM281" s="728"/>
      <c r="AN281" s="728"/>
      <c r="AO281" s="728"/>
      <c r="AP281" s="215" t="s">
        <v>30</v>
      </c>
      <c r="AQ281" s="290" t="str">
        <f t="shared" si="214"/>
        <v/>
      </c>
      <c r="AR281" s="215" t="str">
        <f t="shared" si="220"/>
        <v/>
      </c>
      <c r="AS281" s="3"/>
      <c r="AT281" s="49" t="str">
        <f t="shared" si="233"/>
        <v/>
      </c>
      <c r="AU281" s="49" t="str">
        <f t="shared" si="233"/>
        <v/>
      </c>
      <c r="AV281" s="49" t="str">
        <f t="shared" si="233"/>
        <v/>
      </c>
      <c r="AW281" s="49" t="str">
        <f t="shared" si="233"/>
        <v/>
      </c>
      <c r="AX281" s="49" t="str">
        <f t="shared" si="233"/>
        <v/>
      </c>
      <c r="AY281" s="49" t="str">
        <f t="shared" si="233"/>
        <v/>
      </c>
      <c r="AZ281" s="49" t="str">
        <f t="shared" si="233"/>
        <v/>
      </c>
      <c r="BA281" s="42"/>
      <c r="BB281" s="49" t="str">
        <f t="shared" si="230"/>
        <v/>
      </c>
      <c r="BC281" s="49" t="str">
        <f t="shared" si="230"/>
        <v/>
      </c>
      <c r="BD281" s="49" t="str">
        <f t="shared" si="230"/>
        <v/>
      </c>
      <c r="BE281" s="49" t="str">
        <f t="shared" si="230"/>
        <v/>
      </c>
      <c r="BF281" s="49" t="str">
        <f t="shared" si="230"/>
        <v/>
      </c>
      <c r="BG281" s="49" t="str">
        <f t="shared" si="230"/>
        <v/>
      </c>
      <c r="BH281" s="49" t="str">
        <f t="shared" si="230"/>
        <v/>
      </c>
      <c r="BI281" s="49" t="str">
        <f t="shared" si="215"/>
        <v/>
      </c>
      <c r="BJ281" s="3"/>
      <c r="BK281" s="49" t="str">
        <f t="shared" si="234"/>
        <v/>
      </c>
      <c r="BL281" s="49" t="str">
        <f t="shared" si="234"/>
        <v/>
      </c>
      <c r="BM281" s="49" t="str">
        <f t="shared" si="234"/>
        <v/>
      </c>
      <c r="BN281" s="49" t="str">
        <f t="shared" si="234"/>
        <v/>
      </c>
      <c r="BO281" s="49" t="str">
        <f t="shared" si="234"/>
        <v/>
      </c>
      <c r="BP281" s="49" t="str">
        <f t="shared" si="234"/>
        <v/>
      </c>
      <c r="BQ281" s="49" t="str">
        <f t="shared" si="234"/>
        <v/>
      </c>
      <c r="BR281" s="49" t="str">
        <f t="shared" si="234"/>
        <v/>
      </c>
      <c r="BS281" s="49" t="str">
        <f t="shared" si="234"/>
        <v/>
      </c>
      <c r="BT281" s="49" t="str">
        <f t="shared" si="234"/>
        <v/>
      </c>
      <c r="BU281" s="49" t="str">
        <f t="shared" si="234"/>
        <v/>
      </c>
      <c r="BV281" s="49" t="str">
        <f t="shared" si="234"/>
        <v/>
      </c>
      <c r="BW281" s="49" t="str">
        <f t="shared" si="234"/>
        <v/>
      </c>
      <c r="BY281" s="49" t="str">
        <f t="shared" si="241"/>
        <v/>
      </c>
      <c r="BZ281" s="49" t="str">
        <f t="shared" si="241"/>
        <v/>
      </c>
      <c r="CA281" s="49" t="str">
        <f t="shared" si="241"/>
        <v/>
      </c>
      <c r="CB281" s="49" t="str">
        <f t="shared" si="241"/>
        <v/>
      </c>
      <c r="CC281" s="49" t="str">
        <f t="shared" si="241"/>
        <v/>
      </c>
      <c r="CD281" s="49" t="str">
        <f t="shared" si="241"/>
        <v/>
      </c>
      <c r="CE281" s="49" t="str">
        <f t="shared" si="241"/>
        <v/>
      </c>
      <c r="CF281" s="49" t="str">
        <f t="shared" si="241"/>
        <v/>
      </c>
      <c r="CG281" s="49" t="str">
        <f t="shared" si="241"/>
        <v/>
      </c>
      <c r="CH281" s="49" t="str">
        <f t="shared" si="240"/>
        <v/>
      </c>
      <c r="CI281" s="49" t="str">
        <f t="shared" si="240"/>
        <v/>
      </c>
      <c r="CJ281" s="49" t="str">
        <f t="shared" si="229"/>
        <v/>
      </c>
      <c r="CK281" s="49" t="str">
        <f t="shared" si="199"/>
        <v/>
      </c>
      <c r="CL281" s="49" t="str">
        <f t="shared" si="216"/>
        <v/>
      </c>
      <c r="CM281" s="3"/>
      <c r="CN281" s="49" t="str">
        <f t="shared" si="235"/>
        <v/>
      </c>
      <c r="CO281" s="49" t="str">
        <f t="shared" si="235"/>
        <v/>
      </c>
      <c r="CP281" s="49" t="str">
        <f t="shared" si="235"/>
        <v/>
      </c>
      <c r="CQ281" s="49" t="str">
        <f t="shared" si="235"/>
        <v/>
      </c>
      <c r="CR281" s="49" t="str">
        <f t="shared" si="235"/>
        <v/>
      </c>
      <c r="CS281" s="49" t="str">
        <f t="shared" si="235"/>
        <v/>
      </c>
      <c r="CT281" s="49" t="str">
        <f t="shared" si="235"/>
        <v/>
      </c>
      <c r="CU281" s="49" t="str">
        <f t="shared" si="235"/>
        <v/>
      </c>
      <c r="CW281" s="49" t="str">
        <f t="shared" si="213"/>
        <v/>
      </c>
      <c r="CX281" s="49" t="str">
        <f t="shared" si="213"/>
        <v/>
      </c>
      <c r="CY281" s="49" t="str">
        <f t="shared" si="213"/>
        <v/>
      </c>
      <c r="CZ281" s="49" t="str">
        <f t="shared" si="213"/>
        <v/>
      </c>
      <c r="DA281" s="49" t="str">
        <f t="shared" si="213"/>
        <v/>
      </c>
      <c r="DB281" s="49" t="str">
        <f t="shared" si="213"/>
        <v/>
      </c>
      <c r="DC281" s="49" t="str">
        <f t="shared" si="213"/>
        <v/>
      </c>
      <c r="DD281" s="49" t="str">
        <f t="shared" si="213"/>
        <v/>
      </c>
      <c r="DE281" s="52" t="str">
        <f t="shared" si="217"/>
        <v/>
      </c>
      <c r="DG281" s="49" t="str">
        <f t="shared" si="236"/>
        <v/>
      </c>
      <c r="DH281" s="49" t="str">
        <f t="shared" si="236"/>
        <v/>
      </c>
      <c r="DI281" s="49" t="str">
        <f t="shared" si="236"/>
        <v/>
      </c>
      <c r="DK281" s="49" t="str">
        <f t="shared" si="218"/>
        <v/>
      </c>
      <c r="DL281" s="49" t="str">
        <f t="shared" si="218"/>
        <v/>
      </c>
      <c r="DM281" s="49" t="str">
        <f t="shared" si="218"/>
        <v/>
      </c>
      <c r="DN281" s="57" t="str">
        <f t="shared" si="219"/>
        <v/>
      </c>
      <c r="DP281" s="49" t="str">
        <f t="shared" si="237"/>
        <v/>
      </c>
      <c r="DQ281" s="49" t="str">
        <f t="shared" si="237"/>
        <v/>
      </c>
      <c r="DR281" s="49" t="str">
        <f t="shared" si="237"/>
        <v/>
      </c>
      <c r="DS281" s="49" t="str">
        <f t="shared" si="237"/>
        <v/>
      </c>
      <c r="DU281" s="49" t="str">
        <f t="shared" si="238"/>
        <v/>
      </c>
      <c r="DV281" s="49" t="str">
        <f t="shared" si="238"/>
        <v/>
      </c>
      <c r="DW281" s="49" t="str">
        <f t="shared" si="238"/>
        <v/>
      </c>
      <c r="DX281" s="49" t="str">
        <f t="shared" si="232"/>
        <v/>
      </c>
      <c r="DY281" s="57" t="str">
        <f t="shared" si="226"/>
        <v/>
      </c>
      <c r="EA281" s="49" t="str">
        <f t="shared" si="239"/>
        <v/>
      </c>
      <c r="EB281" s="49" t="str">
        <f t="shared" si="239"/>
        <v/>
      </c>
      <c r="EC281" s="49" t="str">
        <f t="shared" si="239"/>
        <v/>
      </c>
      <c r="ED281" s="49" t="str">
        <f t="shared" si="239"/>
        <v/>
      </c>
      <c r="EE281" s="49" t="str">
        <f t="shared" si="239"/>
        <v/>
      </c>
      <c r="EG281" s="49" t="str">
        <f t="shared" si="198"/>
        <v/>
      </c>
      <c r="EH281" s="49" t="str">
        <f t="shared" si="198"/>
        <v/>
      </c>
      <c r="EI281" s="49" t="str">
        <f t="shared" si="198"/>
        <v/>
      </c>
      <c r="EJ281" s="49" t="str">
        <f t="shared" si="198"/>
        <v/>
      </c>
      <c r="EK281" s="49" t="str">
        <f t="shared" si="198"/>
        <v/>
      </c>
      <c r="EL281" s="57" t="str">
        <f t="shared" si="228"/>
        <v/>
      </c>
    </row>
    <row r="282" spans="1:142" ht="15" customHeight="1">
      <c r="A282" s="699"/>
      <c r="B282" s="702"/>
      <c r="C282" s="702"/>
      <c r="D282" s="728"/>
      <c r="E282" s="728"/>
      <c r="F282" s="728"/>
      <c r="G282" s="728"/>
      <c r="H282" s="728"/>
      <c r="I282" s="728"/>
      <c r="J282" s="728"/>
      <c r="K282" s="728"/>
      <c r="L282" s="728"/>
      <c r="M282" s="728"/>
      <c r="N282" s="728"/>
      <c r="O282" s="728"/>
      <c r="P282" s="728"/>
      <c r="Q282" s="728"/>
      <c r="R282" s="728"/>
      <c r="S282" s="728"/>
      <c r="T282" s="728"/>
      <c r="U282" s="728"/>
      <c r="V282" s="728"/>
      <c r="W282" s="728"/>
      <c r="X282" s="728"/>
      <c r="Y282" s="728"/>
      <c r="Z282" s="728"/>
      <c r="AA282" s="728"/>
      <c r="AB282" s="728"/>
      <c r="AC282" s="728"/>
      <c r="AD282" s="728"/>
      <c r="AE282" s="728"/>
      <c r="AF282" s="728"/>
      <c r="AG282" s="728"/>
      <c r="AH282" s="728"/>
      <c r="AI282" s="728"/>
      <c r="AJ282" s="728"/>
      <c r="AK282" s="728"/>
      <c r="AL282" s="728"/>
      <c r="AM282" s="728"/>
      <c r="AN282" s="728"/>
      <c r="AO282" s="728"/>
      <c r="AP282" s="215" t="s">
        <v>30</v>
      </c>
      <c r="AQ282" s="290" t="str">
        <f t="shared" si="214"/>
        <v/>
      </c>
      <c r="AR282" s="215" t="str">
        <f t="shared" si="220"/>
        <v/>
      </c>
      <c r="AS282" s="3"/>
      <c r="AT282" s="49" t="str">
        <f t="shared" si="233"/>
        <v/>
      </c>
      <c r="AU282" s="49" t="str">
        <f t="shared" si="233"/>
        <v/>
      </c>
      <c r="AV282" s="49" t="str">
        <f t="shared" si="233"/>
        <v/>
      </c>
      <c r="AW282" s="49" t="str">
        <f t="shared" si="233"/>
        <v/>
      </c>
      <c r="AX282" s="49" t="str">
        <f t="shared" si="233"/>
        <v/>
      </c>
      <c r="AY282" s="49" t="str">
        <f t="shared" si="233"/>
        <v/>
      </c>
      <c r="AZ282" s="49" t="str">
        <f t="shared" si="233"/>
        <v/>
      </c>
      <c r="BA282" s="42"/>
      <c r="BB282" s="49" t="str">
        <f t="shared" si="230"/>
        <v/>
      </c>
      <c r="BC282" s="49" t="str">
        <f t="shared" si="230"/>
        <v/>
      </c>
      <c r="BD282" s="49" t="str">
        <f t="shared" si="230"/>
        <v/>
      </c>
      <c r="BE282" s="49" t="str">
        <f t="shared" si="230"/>
        <v/>
      </c>
      <c r="BF282" s="49" t="str">
        <f t="shared" si="230"/>
        <v/>
      </c>
      <c r="BG282" s="49" t="str">
        <f t="shared" si="230"/>
        <v/>
      </c>
      <c r="BH282" s="49" t="str">
        <f t="shared" si="230"/>
        <v/>
      </c>
      <c r="BI282" s="49" t="str">
        <f t="shared" si="215"/>
        <v/>
      </c>
      <c r="BJ282" s="3"/>
      <c r="BK282" s="49" t="str">
        <f t="shared" si="234"/>
        <v/>
      </c>
      <c r="BL282" s="49" t="str">
        <f t="shared" si="234"/>
        <v/>
      </c>
      <c r="BM282" s="49" t="str">
        <f t="shared" si="234"/>
        <v/>
      </c>
      <c r="BN282" s="49" t="str">
        <f t="shared" si="234"/>
        <v/>
      </c>
      <c r="BO282" s="49" t="str">
        <f t="shared" si="234"/>
        <v/>
      </c>
      <c r="BP282" s="49" t="str">
        <f t="shared" si="234"/>
        <v/>
      </c>
      <c r="BQ282" s="49" t="str">
        <f t="shared" si="234"/>
        <v/>
      </c>
      <c r="BR282" s="49" t="str">
        <f t="shared" si="234"/>
        <v/>
      </c>
      <c r="BS282" s="49" t="str">
        <f t="shared" si="234"/>
        <v/>
      </c>
      <c r="BT282" s="49" t="str">
        <f t="shared" si="234"/>
        <v/>
      </c>
      <c r="BU282" s="49" t="str">
        <f t="shared" si="234"/>
        <v/>
      </c>
      <c r="BV282" s="49" t="str">
        <f t="shared" si="234"/>
        <v/>
      </c>
      <c r="BW282" s="49" t="str">
        <f t="shared" si="234"/>
        <v/>
      </c>
      <c r="BY282" s="49" t="str">
        <f t="shared" si="241"/>
        <v/>
      </c>
      <c r="BZ282" s="49" t="str">
        <f t="shared" si="241"/>
        <v/>
      </c>
      <c r="CA282" s="49" t="str">
        <f t="shared" si="241"/>
        <v/>
      </c>
      <c r="CB282" s="49" t="str">
        <f t="shared" si="241"/>
        <v/>
      </c>
      <c r="CC282" s="49" t="str">
        <f t="shared" si="241"/>
        <v/>
      </c>
      <c r="CD282" s="49" t="str">
        <f t="shared" si="241"/>
        <v/>
      </c>
      <c r="CE282" s="49" t="str">
        <f t="shared" si="241"/>
        <v/>
      </c>
      <c r="CF282" s="49" t="str">
        <f t="shared" si="241"/>
        <v/>
      </c>
      <c r="CG282" s="49" t="str">
        <f t="shared" si="241"/>
        <v/>
      </c>
      <c r="CH282" s="49" t="str">
        <f t="shared" si="240"/>
        <v/>
      </c>
      <c r="CI282" s="49" t="str">
        <f t="shared" si="240"/>
        <v/>
      </c>
      <c r="CJ282" s="49" t="str">
        <f t="shared" si="229"/>
        <v/>
      </c>
      <c r="CK282" s="49" t="str">
        <f t="shared" si="199"/>
        <v/>
      </c>
      <c r="CL282" s="49" t="str">
        <f t="shared" si="216"/>
        <v/>
      </c>
      <c r="CM282" s="3"/>
      <c r="CN282" s="49" t="str">
        <f t="shared" si="235"/>
        <v/>
      </c>
      <c r="CO282" s="49" t="str">
        <f t="shared" si="235"/>
        <v/>
      </c>
      <c r="CP282" s="49" t="str">
        <f t="shared" si="235"/>
        <v/>
      </c>
      <c r="CQ282" s="49" t="str">
        <f t="shared" si="235"/>
        <v/>
      </c>
      <c r="CR282" s="49" t="str">
        <f t="shared" si="235"/>
        <v/>
      </c>
      <c r="CS282" s="49" t="str">
        <f t="shared" si="235"/>
        <v/>
      </c>
      <c r="CT282" s="49" t="str">
        <f t="shared" si="235"/>
        <v/>
      </c>
      <c r="CU282" s="49" t="str">
        <f t="shared" si="235"/>
        <v/>
      </c>
      <c r="CW282" s="49" t="str">
        <f t="shared" si="213"/>
        <v/>
      </c>
      <c r="CX282" s="49" t="str">
        <f t="shared" si="213"/>
        <v/>
      </c>
      <c r="CY282" s="49" t="str">
        <f t="shared" si="213"/>
        <v/>
      </c>
      <c r="CZ282" s="49" t="str">
        <f t="shared" si="213"/>
        <v/>
      </c>
      <c r="DA282" s="49" t="str">
        <f t="shared" si="213"/>
        <v/>
      </c>
      <c r="DB282" s="49" t="str">
        <f t="shared" si="213"/>
        <v/>
      </c>
      <c r="DC282" s="49" t="str">
        <f t="shared" si="213"/>
        <v/>
      </c>
      <c r="DD282" s="49" t="str">
        <f t="shared" si="213"/>
        <v/>
      </c>
      <c r="DE282" s="52" t="str">
        <f t="shared" si="217"/>
        <v/>
      </c>
      <c r="DG282" s="49" t="str">
        <f t="shared" si="236"/>
        <v/>
      </c>
      <c r="DH282" s="49" t="str">
        <f t="shared" si="236"/>
        <v/>
      </c>
      <c r="DI282" s="49" t="str">
        <f t="shared" si="236"/>
        <v/>
      </c>
      <c r="DK282" s="49" t="str">
        <f t="shared" si="218"/>
        <v/>
      </c>
      <c r="DL282" s="49" t="str">
        <f t="shared" si="218"/>
        <v/>
      </c>
      <c r="DM282" s="49" t="str">
        <f t="shared" si="218"/>
        <v/>
      </c>
      <c r="DN282" s="57" t="str">
        <f t="shared" si="219"/>
        <v/>
      </c>
      <c r="DP282" s="49" t="str">
        <f t="shared" si="237"/>
        <v/>
      </c>
      <c r="DQ282" s="49" t="str">
        <f t="shared" si="237"/>
        <v/>
      </c>
      <c r="DR282" s="49" t="str">
        <f t="shared" si="237"/>
        <v/>
      </c>
      <c r="DS282" s="49" t="str">
        <f t="shared" si="237"/>
        <v/>
      </c>
      <c r="DU282" s="49" t="str">
        <f t="shared" si="238"/>
        <v/>
      </c>
      <c r="DV282" s="49" t="str">
        <f t="shared" si="238"/>
        <v/>
      </c>
      <c r="DW282" s="49" t="str">
        <f t="shared" si="238"/>
        <v/>
      </c>
      <c r="DX282" s="49" t="str">
        <f t="shared" si="232"/>
        <v/>
      </c>
      <c r="DY282" s="57" t="str">
        <f t="shared" si="226"/>
        <v/>
      </c>
      <c r="EA282" s="49" t="str">
        <f t="shared" si="239"/>
        <v/>
      </c>
      <c r="EB282" s="49" t="str">
        <f t="shared" si="239"/>
        <v/>
      </c>
      <c r="EC282" s="49" t="str">
        <f t="shared" si="239"/>
        <v/>
      </c>
      <c r="ED282" s="49" t="str">
        <f t="shared" si="239"/>
        <v/>
      </c>
      <c r="EE282" s="49" t="str">
        <f t="shared" si="239"/>
        <v/>
      </c>
      <c r="EG282" s="49" t="str">
        <f t="shared" si="198"/>
        <v/>
      </c>
      <c r="EH282" s="49" t="str">
        <f t="shared" si="198"/>
        <v/>
      </c>
      <c r="EI282" s="49" t="str">
        <f t="shared" si="198"/>
        <v/>
      </c>
      <c r="EJ282" s="49" t="str">
        <f t="shared" si="198"/>
        <v/>
      </c>
      <c r="EK282" s="49" t="str">
        <f t="shared" si="198"/>
        <v/>
      </c>
      <c r="EL282" s="57" t="str">
        <f t="shared" si="228"/>
        <v/>
      </c>
    </row>
    <row r="283" spans="1:142" ht="15" customHeight="1">
      <c r="A283" s="699"/>
      <c r="B283" s="702"/>
      <c r="C283" s="702"/>
      <c r="D283" s="728"/>
      <c r="E283" s="728"/>
      <c r="F283" s="728"/>
      <c r="G283" s="728"/>
      <c r="H283" s="728"/>
      <c r="I283" s="728"/>
      <c r="J283" s="728"/>
      <c r="K283" s="728"/>
      <c r="L283" s="728"/>
      <c r="M283" s="728"/>
      <c r="N283" s="728"/>
      <c r="O283" s="728"/>
      <c r="P283" s="728"/>
      <c r="Q283" s="728"/>
      <c r="R283" s="728"/>
      <c r="S283" s="728"/>
      <c r="T283" s="728"/>
      <c r="U283" s="728"/>
      <c r="V283" s="728"/>
      <c r="W283" s="728"/>
      <c r="X283" s="728"/>
      <c r="Y283" s="728"/>
      <c r="Z283" s="728"/>
      <c r="AA283" s="728"/>
      <c r="AB283" s="728"/>
      <c r="AC283" s="728"/>
      <c r="AD283" s="728"/>
      <c r="AE283" s="728"/>
      <c r="AF283" s="728"/>
      <c r="AG283" s="728"/>
      <c r="AH283" s="728"/>
      <c r="AI283" s="728"/>
      <c r="AJ283" s="728"/>
      <c r="AK283" s="728"/>
      <c r="AL283" s="728"/>
      <c r="AM283" s="728"/>
      <c r="AN283" s="728"/>
      <c r="AO283" s="728"/>
      <c r="AP283" s="215" t="s">
        <v>30</v>
      </c>
      <c r="AQ283" s="290" t="str">
        <f t="shared" si="214"/>
        <v/>
      </c>
      <c r="AR283" s="215" t="str">
        <f t="shared" si="220"/>
        <v/>
      </c>
      <c r="AS283" s="3"/>
      <c r="AT283" s="49" t="str">
        <f t="shared" si="233"/>
        <v/>
      </c>
      <c r="AU283" s="49" t="str">
        <f t="shared" si="233"/>
        <v/>
      </c>
      <c r="AV283" s="49" t="str">
        <f t="shared" si="233"/>
        <v/>
      </c>
      <c r="AW283" s="49" t="str">
        <f t="shared" si="233"/>
        <v/>
      </c>
      <c r="AX283" s="49" t="str">
        <f t="shared" si="233"/>
        <v/>
      </c>
      <c r="AY283" s="49" t="str">
        <f t="shared" si="233"/>
        <v/>
      </c>
      <c r="AZ283" s="49" t="str">
        <f t="shared" si="233"/>
        <v/>
      </c>
      <c r="BA283" s="42"/>
      <c r="BB283" s="49" t="str">
        <f t="shared" si="230"/>
        <v/>
      </c>
      <c r="BC283" s="49" t="str">
        <f t="shared" si="230"/>
        <v/>
      </c>
      <c r="BD283" s="49" t="str">
        <f t="shared" si="230"/>
        <v/>
      </c>
      <c r="BE283" s="49" t="str">
        <f t="shared" si="230"/>
        <v/>
      </c>
      <c r="BF283" s="49" t="str">
        <f t="shared" si="230"/>
        <v/>
      </c>
      <c r="BG283" s="49" t="str">
        <f t="shared" si="230"/>
        <v/>
      </c>
      <c r="BH283" s="49" t="str">
        <f t="shared" si="230"/>
        <v/>
      </c>
      <c r="BI283" s="49" t="str">
        <f t="shared" si="215"/>
        <v/>
      </c>
      <c r="BJ283" s="3"/>
      <c r="BK283" s="49" t="str">
        <f t="shared" si="234"/>
        <v/>
      </c>
      <c r="BL283" s="49" t="str">
        <f t="shared" si="234"/>
        <v/>
      </c>
      <c r="BM283" s="49" t="str">
        <f t="shared" si="234"/>
        <v/>
      </c>
      <c r="BN283" s="49" t="str">
        <f t="shared" si="234"/>
        <v/>
      </c>
      <c r="BO283" s="49" t="str">
        <f t="shared" si="234"/>
        <v/>
      </c>
      <c r="BP283" s="49" t="str">
        <f t="shared" si="234"/>
        <v/>
      </c>
      <c r="BQ283" s="49" t="str">
        <f t="shared" si="234"/>
        <v/>
      </c>
      <c r="BR283" s="49" t="str">
        <f t="shared" si="234"/>
        <v/>
      </c>
      <c r="BS283" s="49" t="str">
        <f t="shared" si="234"/>
        <v/>
      </c>
      <c r="BT283" s="49" t="str">
        <f t="shared" si="234"/>
        <v/>
      </c>
      <c r="BU283" s="49" t="str">
        <f t="shared" si="234"/>
        <v/>
      </c>
      <c r="BV283" s="49" t="str">
        <f t="shared" si="234"/>
        <v/>
      </c>
      <c r="BW283" s="49" t="str">
        <f t="shared" si="234"/>
        <v/>
      </c>
      <c r="BY283" s="49" t="str">
        <f t="shared" si="241"/>
        <v/>
      </c>
      <c r="BZ283" s="49" t="str">
        <f t="shared" si="241"/>
        <v/>
      </c>
      <c r="CA283" s="49" t="str">
        <f t="shared" si="241"/>
        <v/>
      </c>
      <c r="CB283" s="49" t="str">
        <f t="shared" si="241"/>
        <v/>
      </c>
      <c r="CC283" s="49" t="str">
        <f t="shared" si="241"/>
        <v/>
      </c>
      <c r="CD283" s="49" t="str">
        <f t="shared" si="241"/>
        <v/>
      </c>
      <c r="CE283" s="49" t="str">
        <f t="shared" si="241"/>
        <v/>
      </c>
      <c r="CF283" s="49" t="str">
        <f t="shared" si="241"/>
        <v/>
      </c>
      <c r="CG283" s="49" t="str">
        <f t="shared" si="241"/>
        <v/>
      </c>
      <c r="CH283" s="49" t="str">
        <f t="shared" si="240"/>
        <v/>
      </c>
      <c r="CI283" s="49" t="str">
        <f t="shared" si="240"/>
        <v/>
      </c>
      <c r="CJ283" s="49" t="str">
        <f t="shared" si="229"/>
        <v/>
      </c>
      <c r="CK283" s="49" t="str">
        <f t="shared" si="199"/>
        <v/>
      </c>
      <c r="CL283" s="49" t="str">
        <f t="shared" si="216"/>
        <v/>
      </c>
      <c r="CM283" s="3"/>
      <c r="CN283" s="49" t="str">
        <f t="shared" si="235"/>
        <v/>
      </c>
      <c r="CO283" s="49" t="str">
        <f t="shared" si="235"/>
        <v/>
      </c>
      <c r="CP283" s="49" t="str">
        <f t="shared" si="235"/>
        <v/>
      </c>
      <c r="CQ283" s="49" t="str">
        <f t="shared" si="235"/>
        <v/>
      </c>
      <c r="CR283" s="49" t="str">
        <f t="shared" si="235"/>
        <v/>
      </c>
      <c r="CS283" s="49" t="str">
        <f t="shared" si="235"/>
        <v/>
      </c>
      <c r="CT283" s="49" t="str">
        <f t="shared" si="235"/>
        <v/>
      </c>
      <c r="CU283" s="49" t="str">
        <f t="shared" si="235"/>
        <v/>
      </c>
      <c r="CW283" s="49" t="str">
        <f t="shared" si="213"/>
        <v/>
      </c>
      <c r="CX283" s="49" t="str">
        <f t="shared" si="213"/>
        <v/>
      </c>
      <c r="CY283" s="49" t="str">
        <f t="shared" si="213"/>
        <v/>
      </c>
      <c r="CZ283" s="49" t="str">
        <f t="shared" si="213"/>
        <v/>
      </c>
      <c r="DA283" s="49" t="str">
        <f t="shared" si="213"/>
        <v/>
      </c>
      <c r="DB283" s="49" t="str">
        <f t="shared" si="213"/>
        <v/>
      </c>
      <c r="DC283" s="49" t="str">
        <f t="shared" si="213"/>
        <v/>
      </c>
      <c r="DD283" s="49" t="str">
        <f t="shared" si="213"/>
        <v/>
      </c>
      <c r="DE283" s="52" t="str">
        <f t="shared" si="217"/>
        <v/>
      </c>
      <c r="DG283" s="49" t="str">
        <f t="shared" si="236"/>
        <v/>
      </c>
      <c r="DH283" s="49" t="str">
        <f t="shared" si="236"/>
        <v/>
      </c>
      <c r="DI283" s="49" t="str">
        <f t="shared" si="236"/>
        <v/>
      </c>
      <c r="DK283" s="49" t="str">
        <f t="shared" si="218"/>
        <v/>
      </c>
      <c r="DL283" s="49" t="str">
        <f t="shared" si="218"/>
        <v/>
      </c>
      <c r="DM283" s="49" t="str">
        <f t="shared" si="218"/>
        <v/>
      </c>
      <c r="DN283" s="57" t="str">
        <f t="shared" si="219"/>
        <v/>
      </c>
      <c r="DP283" s="49" t="str">
        <f t="shared" si="237"/>
        <v/>
      </c>
      <c r="DQ283" s="49" t="str">
        <f t="shared" si="237"/>
        <v/>
      </c>
      <c r="DR283" s="49" t="str">
        <f t="shared" si="237"/>
        <v/>
      </c>
      <c r="DS283" s="49" t="str">
        <f t="shared" si="237"/>
        <v/>
      </c>
      <c r="DU283" s="49" t="str">
        <f t="shared" si="238"/>
        <v/>
      </c>
      <c r="DV283" s="49" t="str">
        <f t="shared" si="238"/>
        <v/>
      </c>
      <c r="DW283" s="49" t="str">
        <f t="shared" si="238"/>
        <v/>
      </c>
      <c r="DX283" s="49" t="str">
        <f t="shared" si="232"/>
        <v/>
      </c>
      <c r="DY283" s="57" t="str">
        <f t="shared" si="226"/>
        <v/>
      </c>
      <c r="EA283" s="49" t="str">
        <f t="shared" si="239"/>
        <v/>
      </c>
      <c r="EB283" s="49" t="str">
        <f t="shared" si="239"/>
        <v/>
      </c>
      <c r="EC283" s="49" t="str">
        <f t="shared" si="239"/>
        <v/>
      </c>
      <c r="ED283" s="49" t="str">
        <f t="shared" si="239"/>
        <v/>
      </c>
      <c r="EE283" s="49" t="str">
        <f t="shared" si="239"/>
        <v/>
      </c>
      <c r="EG283" s="49" t="str">
        <f t="shared" si="198"/>
        <v/>
      </c>
      <c r="EH283" s="49" t="str">
        <f t="shared" si="198"/>
        <v/>
      </c>
      <c r="EI283" s="49" t="str">
        <f t="shared" si="198"/>
        <v/>
      </c>
      <c r="EJ283" s="49" t="str">
        <f t="shared" si="198"/>
        <v/>
      </c>
      <c r="EK283" s="49" t="str">
        <f t="shared" si="198"/>
        <v/>
      </c>
      <c r="EL283" s="57" t="str">
        <f t="shared" si="228"/>
        <v/>
      </c>
    </row>
    <row r="284" spans="1:142" ht="15" customHeight="1">
      <c r="A284" s="699"/>
      <c r="B284" s="702"/>
      <c r="C284" s="702"/>
      <c r="D284" s="728"/>
      <c r="E284" s="728"/>
      <c r="F284" s="728"/>
      <c r="G284" s="728"/>
      <c r="H284" s="728"/>
      <c r="I284" s="728"/>
      <c r="J284" s="728"/>
      <c r="K284" s="728"/>
      <c r="L284" s="728"/>
      <c r="M284" s="728"/>
      <c r="N284" s="728"/>
      <c r="O284" s="728"/>
      <c r="P284" s="728"/>
      <c r="Q284" s="728"/>
      <c r="R284" s="728"/>
      <c r="S284" s="728"/>
      <c r="T284" s="728"/>
      <c r="U284" s="728"/>
      <c r="V284" s="728"/>
      <c r="W284" s="728"/>
      <c r="X284" s="728"/>
      <c r="Y284" s="728"/>
      <c r="Z284" s="728"/>
      <c r="AA284" s="728"/>
      <c r="AB284" s="728"/>
      <c r="AC284" s="728"/>
      <c r="AD284" s="728"/>
      <c r="AE284" s="728"/>
      <c r="AF284" s="728"/>
      <c r="AG284" s="728"/>
      <c r="AH284" s="728"/>
      <c r="AI284" s="728"/>
      <c r="AJ284" s="728"/>
      <c r="AK284" s="728"/>
      <c r="AL284" s="728"/>
      <c r="AM284" s="728"/>
      <c r="AN284" s="728"/>
      <c r="AO284" s="728"/>
      <c r="AP284" s="215" t="s">
        <v>30</v>
      </c>
      <c r="AQ284" s="290" t="str">
        <f t="shared" si="214"/>
        <v/>
      </c>
      <c r="AR284" s="215" t="str">
        <f t="shared" si="220"/>
        <v/>
      </c>
      <c r="AS284" s="3"/>
      <c r="AT284" s="49" t="str">
        <f t="shared" si="233"/>
        <v/>
      </c>
      <c r="AU284" s="49" t="str">
        <f t="shared" si="233"/>
        <v/>
      </c>
      <c r="AV284" s="49" t="str">
        <f t="shared" si="233"/>
        <v/>
      </c>
      <c r="AW284" s="49" t="str">
        <f t="shared" si="233"/>
        <v/>
      </c>
      <c r="AX284" s="49" t="str">
        <f t="shared" si="233"/>
        <v/>
      </c>
      <c r="AY284" s="49" t="str">
        <f t="shared" si="233"/>
        <v/>
      </c>
      <c r="AZ284" s="49" t="str">
        <f t="shared" si="233"/>
        <v/>
      </c>
      <c r="BA284" s="42"/>
      <c r="BB284" s="49" t="str">
        <f t="shared" si="230"/>
        <v/>
      </c>
      <c r="BC284" s="49" t="str">
        <f t="shared" si="230"/>
        <v/>
      </c>
      <c r="BD284" s="49" t="str">
        <f t="shared" si="230"/>
        <v/>
      </c>
      <c r="BE284" s="49" t="str">
        <f t="shared" si="230"/>
        <v/>
      </c>
      <c r="BF284" s="49" t="str">
        <f t="shared" si="230"/>
        <v/>
      </c>
      <c r="BG284" s="49" t="str">
        <f t="shared" si="230"/>
        <v/>
      </c>
      <c r="BH284" s="49" t="str">
        <f t="shared" si="230"/>
        <v/>
      </c>
      <c r="BI284" s="49" t="str">
        <f t="shared" si="215"/>
        <v/>
      </c>
      <c r="BJ284" s="3"/>
      <c r="BK284" s="49" t="str">
        <f t="shared" si="234"/>
        <v/>
      </c>
      <c r="BL284" s="49" t="str">
        <f t="shared" si="234"/>
        <v/>
      </c>
      <c r="BM284" s="49" t="str">
        <f t="shared" si="234"/>
        <v/>
      </c>
      <c r="BN284" s="49" t="str">
        <f t="shared" si="234"/>
        <v/>
      </c>
      <c r="BO284" s="49" t="str">
        <f t="shared" si="234"/>
        <v/>
      </c>
      <c r="BP284" s="49" t="str">
        <f t="shared" si="234"/>
        <v/>
      </c>
      <c r="BQ284" s="49" t="str">
        <f t="shared" si="234"/>
        <v/>
      </c>
      <c r="BR284" s="49" t="str">
        <f t="shared" si="234"/>
        <v/>
      </c>
      <c r="BS284" s="49" t="str">
        <f t="shared" si="234"/>
        <v/>
      </c>
      <c r="BT284" s="49" t="str">
        <f t="shared" si="234"/>
        <v/>
      </c>
      <c r="BU284" s="49" t="str">
        <f t="shared" si="234"/>
        <v/>
      </c>
      <c r="BV284" s="49" t="str">
        <f t="shared" si="234"/>
        <v/>
      </c>
      <c r="BW284" s="49" t="str">
        <f t="shared" si="234"/>
        <v/>
      </c>
      <c r="BY284" s="49" t="str">
        <f t="shared" si="241"/>
        <v/>
      </c>
      <c r="BZ284" s="49" t="str">
        <f t="shared" si="241"/>
        <v/>
      </c>
      <c r="CA284" s="49" t="str">
        <f t="shared" si="241"/>
        <v/>
      </c>
      <c r="CB284" s="49" t="str">
        <f t="shared" si="241"/>
        <v/>
      </c>
      <c r="CC284" s="49" t="str">
        <f t="shared" si="241"/>
        <v/>
      </c>
      <c r="CD284" s="49" t="str">
        <f t="shared" si="241"/>
        <v/>
      </c>
      <c r="CE284" s="49" t="str">
        <f t="shared" si="241"/>
        <v/>
      </c>
      <c r="CF284" s="49" t="str">
        <f t="shared" si="241"/>
        <v/>
      </c>
      <c r="CG284" s="49" t="str">
        <f t="shared" si="241"/>
        <v/>
      </c>
      <c r="CH284" s="49" t="str">
        <f t="shared" si="240"/>
        <v/>
      </c>
      <c r="CI284" s="49" t="str">
        <f t="shared" si="240"/>
        <v/>
      </c>
      <c r="CJ284" s="49" t="str">
        <f t="shared" si="229"/>
        <v/>
      </c>
      <c r="CK284" s="49" t="str">
        <f t="shared" si="199"/>
        <v/>
      </c>
      <c r="CL284" s="49" t="str">
        <f t="shared" si="216"/>
        <v/>
      </c>
      <c r="CM284" s="3"/>
      <c r="CN284" s="49" t="str">
        <f t="shared" si="235"/>
        <v/>
      </c>
      <c r="CO284" s="49" t="str">
        <f t="shared" si="235"/>
        <v/>
      </c>
      <c r="CP284" s="49" t="str">
        <f t="shared" si="235"/>
        <v/>
      </c>
      <c r="CQ284" s="49" t="str">
        <f t="shared" si="235"/>
        <v/>
      </c>
      <c r="CR284" s="49" t="str">
        <f t="shared" si="235"/>
        <v/>
      </c>
      <c r="CS284" s="49" t="str">
        <f t="shared" si="235"/>
        <v/>
      </c>
      <c r="CT284" s="49" t="str">
        <f t="shared" si="235"/>
        <v/>
      </c>
      <c r="CU284" s="49" t="str">
        <f t="shared" si="235"/>
        <v/>
      </c>
      <c r="CW284" s="49" t="str">
        <f t="shared" si="213"/>
        <v/>
      </c>
      <c r="CX284" s="49" t="str">
        <f t="shared" si="213"/>
        <v/>
      </c>
      <c r="CY284" s="49" t="str">
        <f t="shared" si="213"/>
        <v/>
      </c>
      <c r="CZ284" s="49" t="str">
        <f t="shared" si="213"/>
        <v/>
      </c>
      <c r="DA284" s="49" t="str">
        <f t="shared" si="213"/>
        <v/>
      </c>
      <c r="DB284" s="49" t="str">
        <f t="shared" si="213"/>
        <v/>
      </c>
      <c r="DC284" s="49" t="str">
        <f t="shared" si="213"/>
        <v/>
      </c>
      <c r="DD284" s="49" t="str">
        <f t="shared" si="213"/>
        <v/>
      </c>
      <c r="DE284" s="52" t="str">
        <f t="shared" si="217"/>
        <v/>
      </c>
      <c r="DG284" s="49" t="str">
        <f t="shared" si="236"/>
        <v/>
      </c>
      <c r="DH284" s="49" t="str">
        <f t="shared" si="236"/>
        <v/>
      </c>
      <c r="DI284" s="49" t="str">
        <f t="shared" si="236"/>
        <v/>
      </c>
      <c r="DK284" s="49" t="str">
        <f t="shared" si="218"/>
        <v/>
      </c>
      <c r="DL284" s="49" t="str">
        <f t="shared" si="218"/>
        <v/>
      </c>
      <c r="DM284" s="49" t="str">
        <f t="shared" si="218"/>
        <v/>
      </c>
      <c r="DN284" s="57" t="str">
        <f t="shared" si="219"/>
        <v/>
      </c>
      <c r="DP284" s="49" t="str">
        <f t="shared" si="237"/>
        <v/>
      </c>
      <c r="DQ284" s="49" t="str">
        <f t="shared" si="237"/>
        <v/>
      </c>
      <c r="DR284" s="49" t="str">
        <f t="shared" si="237"/>
        <v/>
      </c>
      <c r="DS284" s="49" t="str">
        <f t="shared" si="237"/>
        <v/>
      </c>
      <c r="DU284" s="49" t="str">
        <f t="shared" si="238"/>
        <v/>
      </c>
      <c r="DV284" s="49" t="str">
        <f t="shared" si="238"/>
        <v/>
      </c>
      <c r="DW284" s="49" t="str">
        <f t="shared" si="238"/>
        <v/>
      </c>
      <c r="DX284" s="49" t="str">
        <f t="shared" si="232"/>
        <v/>
      </c>
      <c r="DY284" s="57" t="str">
        <f t="shared" si="226"/>
        <v/>
      </c>
      <c r="EA284" s="49" t="str">
        <f t="shared" si="239"/>
        <v/>
      </c>
      <c r="EB284" s="49" t="str">
        <f t="shared" si="239"/>
        <v/>
      </c>
      <c r="EC284" s="49" t="str">
        <f t="shared" si="239"/>
        <v/>
      </c>
      <c r="ED284" s="49" t="str">
        <f t="shared" si="239"/>
        <v/>
      </c>
      <c r="EE284" s="49" t="str">
        <f t="shared" si="239"/>
        <v/>
      </c>
      <c r="EG284" s="49" t="str">
        <f t="shared" si="198"/>
        <v/>
      </c>
      <c r="EH284" s="49" t="str">
        <f t="shared" si="198"/>
        <v/>
      </c>
      <c r="EI284" s="49" t="str">
        <f t="shared" si="198"/>
        <v/>
      </c>
      <c r="EJ284" s="49" t="str">
        <f t="shared" si="198"/>
        <v/>
      </c>
      <c r="EK284" s="49" t="str">
        <f t="shared" si="198"/>
        <v/>
      </c>
      <c r="EL284" s="57" t="str">
        <f t="shared" si="228"/>
        <v/>
      </c>
    </row>
    <row r="285" spans="1:142" ht="15" customHeight="1">
      <c r="A285" s="699"/>
      <c r="B285" s="702"/>
      <c r="C285" s="702"/>
      <c r="D285" s="728"/>
      <c r="E285" s="728"/>
      <c r="F285" s="728"/>
      <c r="G285" s="728"/>
      <c r="H285" s="728"/>
      <c r="I285" s="728"/>
      <c r="J285" s="728"/>
      <c r="K285" s="728"/>
      <c r="L285" s="728"/>
      <c r="M285" s="728"/>
      <c r="N285" s="728"/>
      <c r="O285" s="728"/>
      <c r="P285" s="728"/>
      <c r="Q285" s="728"/>
      <c r="R285" s="728"/>
      <c r="S285" s="728"/>
      <c r="T285" s="728"/>
      <c r="U285" s="728"/>
      <c r="V285" s="728"/>
      <c r="W285" s="728"/>
      <c r="X285" s="728"/>
      <c r="Y285" s="728"/>
      <c r="Z285" s="728"/>
      <c r="AA285" s="728"/>
      <c r="AB285" s="728"/>
      <c r="AC285" s="728"/>
      <c r="AD285" s="728"/>
      <c r="AE285" s="728"/>
      <c r="AF285" s="728"/>
      <c r="AG285" s="728"/>
      <c r="AH285" s="728"/>
      <c r="AI285" s="728"/>
      <c r="AJ285" s="728"/>
      <c r="AK285" s="728"/>
      <c r="AL285" s="728"/>
      <c r="AM285" s="728"/>
      <c r="AN285" s="728"/>
      <c r="AO285" s="728"/>
      <c r="AP285" s="215" t="s">
        <v>30</v>
      </c>
      <c r="AQ285" s="290" t="str">
        <f t="shared" si="214"/>
        <v/>
      </c>
      <c r="AR285" s="215" t="str">
        <f t="shared" si="220"/>
        <v/>
      </c>
      <c r="AS285" s="3"/>
      <c r="AT285" s="49" t="str">
        <f t="shared" si="233"/>
        <v/>
      </c>
      <c r="AU285" s="49" t="str">
        <f t="shared" si="233"/>
        <v/>
      </c>
      <c r="AV285" s="49" t="str">
        <f t="shared" si="233"/>
        <v/>
      </c>
      <c r="AW285" s="49" t="str">
        <f t="shared" si="233"/>
        <v/>
      </c>
      <c r="AX285" s="49" t="str">
        <f t="shared" si="233"/>
        <v/>
      </c>
      <c r="AY285" s="49" t="str">
        <f t="shared" si="233"/>
        <v/>
      </c>
      <c r="AZ285" s="49" t="str">
        <f t="shared" si="233"/>
        <v/>
      </c>
      <c r="BA285" s="42"/>
      <c r="BB285" s="49" t="str">
        <f t="shared" si="230"/>
        <v/>
      </c>
      <c r="BC285" s="49" t="str">
        <f t="shared" si="230"/>
        <v/>
      </c>
      <c r="BD285" s="49" t="str">
        <f t="shared" si="230"/>
        <v/>
      </c>
      <c r="BE285" s="49" t="str">
        <f t="shared" si="230"/>
        <v/>
      </c>
      <c r="BF285" s="49" t="str">
        <f t="shared" si="230"/>
        <v/>
      </c>
      <c r="BG285" s="49" t="str">
        <f t="shared" si="230"/>
        <v/>
      </c>
      <c r="BH285" s="49" t="str">
        <f t="shared" si="230"/>
        <v/>
      </c>
      <c r="BI285" s="49" t="str">
        <f t="shared" si="215"/>
        <v/>
      </c>
      <c r="BJ285" s="3"/>
      <c r="BK285" s="49" t="str">
        <f t="shared" si="234"/>
        <v/>
      </c>
      <c r="BL285" s="49" t="str">
        <f t="shared" si="234"/>
        <v/>
      </c>
      <c r="BM285" s="49" t="str">
        <f t="shared" si="234"/>
        <v/>
      </c>
      <c r="BN285" s="49" t="str">
        <f t="shared" si="234"/>
        <v/>
      </c>
      <c r="BO285" s="49" t="str">
        <f t="shared" si="234"/>
        <v/>
      </c>
      <c r="BP285" s="49" t="str">
        <f t="shared" si="234"/>
        <v/>
      </c>
      <c r="BQ285" s="49" t="str">
        <f t="shared" si="234"/>
        <v/>
      </c>
      <c r="BR285" s="49" t="str">
        <f t="shared" si="234"/>
        <v/>
      </c>
      <c r="BS285" s="49" t="str">
        <f t="shared" si="234"/>
        <v/>
      </c>
      <c r="BT285" s="49" t="str">
        <f t="shared" si="234"/>
        <v/>
      </c>
      <c r="BU285" s="49" t="str">
        <f t="shared" si="234"/>
        <v/>
      </c>
      <c r="BV285" s="49" t="str">
        <f t="shared" si="234"/>
        <v/>
      </c>
      <c r="BW285" s="49" t="str">
        <f t="shared" si="234"/>
        <v/>
      </c>
      <c r="BY285" s="49" t="str">
        <f t="shared" si="241"/>
        <v/>
      </c>
      <c r="BZ285" s="49" t="str">
        <f t="shared" si="241"/>
        <v/>
      </c>
      <c r="CA285" s="49" t="str">
        <f t="shared" si="241"/>
        <v/>
      </c>
      <c r="CB285" s="49" t="str">
        <f t="shared" si="241"/>
        <v/>
      </c>
      <c r="CC285" s="49" t="str">
        <f t="shared" si="241"/>
        <v/>
      </c>
      <c r="CD285" s="49" t="str">
        <f t="shared" si="241"/>
        <v/>
      </c>
      <c r="CE285" s="49" t="str">
        <f t="shared" si="241"/>
        <v/>
      </c>
      <c r="CF285" s="49" t="str">
        <f t="shared" si="241"/>
        <v/>
      </c>
      <c r="CG285" s="49" t="str">
        <f t="shared" si="241"/>
        <v/>
      </c>
      <c r="CH285" s="49" t="str">
        <f t="shared" si="240"/>
        <v/>
      </c>
      <c r="CI285" s="49" t="str">
        <f t="shared" si="240"/>
        <v/>
      </c>
      <c r="CJ285" s="49" t="str">
        <f t="shared" si="229"/>
        <v/>
      </c>
      <c r="CK285" s="49" t="str">
        <f t="shared" si="199"/>
        <v/>
      </c>
      <c r="CL285" s="49" t="str">
        <f t="shared" si="216"/>
        <v/>
      </c>
      <c r="CM285" s="3"/>
      <c r="CN285" s="49" t="str">
        <f t="shared" si="235"/>
        <v/>
      </c>
      <c r="CO285" s="49" t="str">
        <f t="shared" si="235"/>
        <v/>
      </c>
      <c r="CP285" s="49" t="str">
        <f t="shared" si="235"/>
        <v/>
      </c>
      <c r="CQ285" s="49" t="str">
        <f t="shared" si="235"/>
        <v/>
      </c>
      <c r="CR285" s="49" t="str">
        <f t="shared" si="235"/>
        <v/>
      </c>
      <c r="CS285" s="49" t="str">
        <f t="shared" si="235"/>
        <v/>
      </c>
      <c r="CT285" s="49" t="str">
        <f t="shared" si="235"/>
        <v/>
      </c>
      <c r="CU285" s="49" t="str">
        <f t="shared" si="235"/>
        <v/>
      </c>
      <c r="CW285" s="49" t="str">
        <f t="shared" si="213"/>
        <v/>
      </c>
      <c r="CX285" s="49" t="str">
        <f t="shared" si="213"/>
        <v/>
      </c>
      <c r="CY285" s="49" t="str">
        <f t="shared" si="213"/>
        <v/>
      </c>
      <c r="CZ285" s="49" t="str">
        <f t="shared" si="213"/>
        <v/>
      </c>
      <c r="DA285" s="49" t="str">
        <f t="shared" si="213"/>
        <v/>
      </c>
      <c r="DB285" s="49" t="str">
        <f t="shared" si="213"/>
        <v/>
      </c>
      <c r="DC285" s="49" t="str">
        <f t="shared" si="213"/>
        <v/>
      </c>
      <c r="DD285" s="49" t="str">
        <f t="shared" si="213"/>
        <v/>
      </c>
      <c r="DE285" s="52" t="str">
        <f t="shared" si="217"/>
        <v/>
      </c>
      <c r="DG285" s="49" t="str">
        <f t="shared" si="236"/>
        <v/>
      </c>
      <c r="DH285" s="49" t="str">
        <f t="shared" si="236"/>
        <v/>
      </c>
      <c r="DI285" s="49" t="str">
        <f t="shared" si="236"/>
        <v/>
      </c>
      <c r="DK285" s="49" t="str">
        <f t="shared" si="218"/>
        <v/>
      </c>
      <c r="DL285" s="49" t="str">
        <f t="shared" si="218"/>
        <v/>
      </c>
      <c r="DM285" s="49" t="str">
        <f t="shared" si="218"/>
        <v/>
      </c>
      <c r="DN285" s="57" t="str">
        <f t="shared" si="219"/>
        <v/>
      </c>
      <c r="DP285" s="49" t="str">
        <f t="shared" si="237"/>
        <v/>
      </c>
      <c r="DQ285" s="49" t="str">
        <f t="shared" si="237"/>
        <v/>
      </c>
      <c r="DR285" s="49" t="str">
        <f t="shared" si="237"/>
        <v/>
      </c>
      <c r="DS285" s="49" t="str">
        <f t="shared" si="237"/>
        <v/>
      </c>
      <c r="DU285" s="49" t="str">
        <f t="shared" si="238"/>
        <v/>
      </c>
      <c r="DV285" s="49" t="str">
        <f t="shared" si="238"/>
        <v/>
      </c>
      <c r="DW285" s="49" t="str">
        <f t="shared" si="238"/>
        <v/>
      </c>
      <c r="DX285" s="49" t="str">
        <f t="shared" si="232"/>
        <v/>
      </c>
      <c r="DY285" s="57" t="str">
        <f t="shared" si="226"/>
        <v/>
      </c>
      <c r="EA285" s="49" t="str">
        <f t="shared" si="239"/>
        <v/>
      </c>
      <c r="EB285" s="49" t="str">
        <f t="shared" si="239"/>
        <v/>
      </c>
      <c r="EC285" s="49" t="str">
        <f t="shared" si="239"/>
        <v/>
      </c>
      <c r="ED285" s="49" t="str">
        <f t="shared" si="239"/>
        <v/>
      </c>
      <c r="EE285" s="49" t="str">
        <f t="shared" si="239"/>
        <v/>
      </c>
      <c r="EG285" s="49" t="str">
        <f t="shared" si="198"/>
        <v/>
      </c>
      <c r="EH285" s="49" t="str">
        <f t="shared" si="198"/>
        <v/>
      </c>
      <c r="EI285" s="49" t="str">
        <f t="shared" si="198"/>
        <v/>
      </c>
      <c r="EJ285" s="49" t="str">
        <f t="shared" si="198"/>
        <v/>
      </c>
      <c r="EK285" s="49" t="str">
        <f t="shared" si="198"/>
        <v/>
      </c>
      <c r="EL285" s="57" t="str">
        <f t="shared" si="228"/>
        <v/>
      </c>
    </row>
    <row r="286" spans="1:142" ht="15" customHeight="1">
      <c r="A286" s="699"/>
      <c r="B286" s="702"/>
      <c r="C286" s="702"/>
      <c r="D286" s="728"/>
      <c r="E286" s="728"/>
      <c r="F286" s="728"/>
      <c r="G286" s="728"/>
      <c r="H286" s="728"/>
      <c r="I286" s="728"/>
      <c r="J286" s="728"/>
      <c r="K286" s="728"/>
      <c r="L286" s="728"/>
      <c r="M286" s="728"/>
      <c r="N286" s="728"/>
      <c r="O286" s="728"/>
      <c r="P286" s="728"/>
      <c r="Q286" s="728"/>
      <c r="R286" s="728"/>
      <c r="S286" s="728"/>
      <c r="T286" s="728"/>
      <c r="U286" s="728"/>
      <c r="V286" s="728"/>
      <c r="W286" s="728"/>
      <c r="X286" s="728"/>
      <c r="Y286" s="728"/>
      <c r="Z286" s="728"/>
      <c r="AA286" s="728"/>
      <c r="AB286" s="728"/>
      <c r="AC286" s="728"/>
      <c r="AD286" s="728"/>
      <c r="AE286" s="728"/>
      <c r="AF286" s="728"/>
      <c r="AG286" s="728"/>
      <c r="AH286" s="728"/>
      <c r="AI286" s="728"/>
      <c r="AJ286" s="728"/>
      <c r="AK286" s="728"/>
      <c r="AL286" s="728"/>
      <c r="AM286" s="728"/>
      <c r="AN286" s="728"/>
      <c r="AO286" s="728"/>
      <c r="AP286" s="215" t="s">
        <v>30</v>
      </c>
      <c r="AQ286" s="290" t="str">
        <f t="shared" si="214"/>
        <v/>
      </c>
      <c r="AR286" s="215" t="str">
        <f t="shared" si="220"/>
        <v/>
      </c>
      <c r="AS286" s="3"/>
      <c r="AT286" s="49" t="str">
        <f t="shared" si="233"/>
        <v/>
      </c>
      <c r="AU286" s="49" t="str">
        <f t="shared" si="233"/>
        <v/>
      </c>
      <c r="AV286" s="49" t="str">
        <f t="shared" si="233"/>
        <v/>
      </c>
      <c r="AW286" s="49" t="str">
        <f t="shared" si="233"/>
        <v/>
      </c>
      <c r="AX286" s="49" t="str">
        <f t="shared" si="233"/>
        <v/>
      </c>
      <c r="AY286" s="49" t="str">
        <f t="shared" si="233"/>
        <v/>
      </c>
      <c r="AZ286" s="49" t="str">
        <f t="shared" si="233"/>
        <v/>
      </c>
      <c r="BA286" s="42"/>
      <c r="BB286" s="49" t="str">
        <f t="shared" si="230"/>
        <v/>
      </c>
      <c r="BC286" s="49" t="str">
        <f t="shared" si="230"/>
        <v/>
      </c>
      <c r="BD286" s="49" t="str">
        <f t="shared" si="230"/>
        <v/>
      </c>
      <c r="BE286" s="49" t="str">
        <f t="shared" si="230"/>
        <v/>
      </c>
      <c r="BF286" s="49" t="str">
        <f t="shared" si="230"/>
        <v/>
      </c>
      <c r="BG286" s="49" t="str">
        <f t="shared" si="230"/>
        <v/>
      </c>
      <c r="BH286" s="49" t="str">
        <f t="shared" si="230"/>
        <v/>
      </c>
      <c r="BI286" s="49" t="str">
        <f t="shared" si="215"/>
        <v/>
      </c>
      <c r="BJ286" s="3"/>
      <c r="BK286" s="49" t="str">
        <f t="shared" si="234"/>
        <v/>
      </c>
      <c r="BL286" s="49" t="str">
        <f t="shared" si="234"/>
        <v/>
      </c>
      <c r="BM286" s="49" t="str">
        <f t="shared" si="234"/>
        <v/>
      </c>
      <c r="BN286" s="49" t="str">
        <f t="shared" si="234"/>
        <v/>
      </c>
      <c r="BO286" s="49" t="str">
        <f t="shared" si="234"/>
        <v/>
      </c>
      <c r="BP286" s="49" t="str">
        <f t="shared" si="234"/>
        <v/>
      </c>
      <c r="BQ286" s="49" t="str">
        <f t="shared" si="234"/>
        <v/>
      </c>
      <c r="BR286" s="49" t="str">
        <f t="shared" si="234"/>
        <v/>
      </c>
      <c r="BS286" s="49" t="str">
        <f t="shared" si="234"/>
        <v/>
      </c>
      <c r="BT286" s="49" t="str">
        <f t="shared" si="234"/>
        <v/>
      </c>
      <c r="BU286" s="49" t="str">
        <f t="shared" si="234"/>
        <v/>
      </c>
      <c r="BV286" s="49" t="str">
        <f t="shared" si="234"/>
        <v/>
      </c>
      <c r="BW286" s="49" t="str">
        <f t="shared" si="234"/>
        <v/>
      </c>
      <c r="BY286" s="49" t="str">
        <f t="shared" si="241"/>
        <v/>
      </c>
      <c r="BZ286" s="49" t="str">
        <f t="shared" si="241"/>
        <v/>
      </c>
      <c r="CA286" s="49" t="str">
        <f t="shared" si="241"/>
        <v/>
      </c>
      <c r="CB286" s="49" t="str">
        <f t="shared" si="241"/>
        <v/>
      </c>
      <c r="CC286" s="49" t="str">
        <f t="shared" si="241"/>
        <v/>
      </c>
      <c r="CD286" s="49" t="str">
        <f t="shared" si="241"/>
        <v/>
      </c>
      <c r="CE286" s="49" t="str">
        <f t="shared" si="241"/>
        <v/>
      </c>
      <c r="CF286" s="49" t="str">
        <f t="shared" si="241"/>
        <v/>
      </c>
      <c r="CG286" s="49" t="str">
        <f t="shared" si="241"/>
        <v/>
      </c>
      <c r="CH286" s="49" t="str">
        <f t="shared" si="240"/>
        <v/>
      </c>
      <c r="CI286" s="49" t="str">
        <f t="shared" si="240"/>
        <v/>
      </c>
      <c r="CJ286" s="49" t="str">
        <f t="shared" si="229"/>
        <v/>
      </c>
      <c r="CK286" s="49" t="str">
        <f t="shared" si="199"/>
        <v/>
      </c>
      <c r="CL286" s="49" t="str">
        <f t="shared" si="216"/>
        <v/>
      </c>
      <c r="CM286" s="3"/>
      <c r="CN286" s="49" t="str">
        <f t="shared" si="235"/>
        <v/>
      </c>
      <c r="CO286" s="49" t="str">
        <f t="shared" si="235"/>
        <v/>
      </c>
      <c r="CP286" s="49" t="str">
        <f t="shared" si="235"/>
        <v/>
      </c>
      <c r="CQ286" s="49" t="str">
        <f t="shared" si="235"/>
        <v/>
      </c>
      <c r="CR286" s="49" t="str">
        <f t="shared" si="235"/>
        <v/>
      </c>
      <c r="CS286" s="49" t="str">
        <f t="shared" si="235"/>
        <v/>
      </c>
      <c r="CT286" s="49" t="str">
        <f t="shared" si="235"/>
        <v/>
      </c>
      <c r="CU286" s="49" t="str">
        <f t="shared" si="235"/>
        <v/>
      </c>
      <c r="CW286" s="49" t="str">
        <f t="shared" si="213"/>
        <v/>
      </c>
      <c r="CX286" s="49" t="str">
        <f t="shared" si="213"/>
        <v/>
      </c>
      <c r="CY286" s="49" t="str">
        <f t="shared" si="213"/>
        <v/>
      </c>
      <c r="CZ286" s="49" t="str">
        <f t="shared" ref="CZ286:DD318" si="242">IF(AND(ISBLANK($B286),ISBLANK($C286)),"",IF(AND(N(CQ$67)&gt;0,CQ286="ABS"),"ABS",IF(AND(N(CQ$67)&gt;0,LEN(CQ286)&gt;0),IF(ROUND(CQ286/CQ$67*100,0)&gt;=$J$8,"Yes","No"),"")))</f>
        <v/>
      </c>
      <c r="DA286" s="49" t="str">
        <f t="shared" si="242"/>
        <v/>
      </c>
      <c r="DB286" s="49" t="str">
        <f t="shared" si="242"/>
        <v/>
      </c>
      <c r="DC286" s="49" t="str">
        <f t="shared" si="242"/>
        <v/>
      </c>
      <c r="DD286" s="49" t="str">
        <f t="shared" si="242"/>
        <v/>
      </c>
      <c r="DE286" s="52" t="str">
        <f t="shared" si="217"/>
        <v/>
      </c>
      <c r="DG286" s="49" t="str">
        <f t="shared" si="236"/>
        <v/>
      </c>
      <c r="DH286" s="49" t="str">
        <f t="shared" si="236"/>
        <v/>
      </c>
      <c r="DI286" s="49" t="str">
        <f t="shared" si="236"/>
        <v/>
      </c>
      <c r="DK286" s="49" t="str">
        <f t="shared" si="218"/>
        <v/>
      </c>
      <c r="DL286" s="49" t="str">
        <f t="shared" si="218"/>
        <v/>
      </c>
      <c r="DM286" s="49" t="str">
        <f t="shared" si="218"/>
        <v/>
      </c>
      <c r="DN286" s="57" t="str">
        <f t="shared" si="219"/>
        <v/>
      </c>
      <c r="DP286" s="49" t="str">
        <f t="shared" si="237"/>
        <v/>
      </c>
      <c r="DQ286" s="49" t="str">
        <f t="shared" si="237"/>
        <v/>
      </c>
      <c r="DR286" s="49" t="str">
        <f t="shared" si="237"/>
        <v/>
      </c>
      <c r="DS286" s="49" t="str">
        <f t="shared" si="237"/>
        <v/>
      </c>
      <c r="DU286" s="49" t="str">
        <f t="shared" si="238"/>
        <v/>
      </c>
      <c r="DV286" s="49" t="str">
        <f t="shared" si="238"/>
        <v/>
      </c>
      <c r="DW286" s="49" t="str">
        <f t="shared" si="238"/>
        <v/>
      </c>
      <c r="DX286" s="49" t="str">
        <f t="shared" si="232"/>
        <v/>
      </c>
      <c r="DY286" s="57" t="str">
        <f t="shared" si="226"/>
        <v/>
      </c>
      <c r="EA286" s="49" t="str">
        <f t="shared" si="239"/>
        <v/>
      </c>
      <c r="EB286" s="49" t="str">
        <f t="shared" si="239"/>
        <v/>
      </c>
      <c r="EC286" s="49" t="str">
        <f t="shared" si="239"/>
        <v/>
      </c>
      <c r="ED286" s="49" t="str">
        <f t="shared" si="239"/>
        <v/>
      </c>
      <c r="EE286" s="49" t="str">
        <f t="shared" si="239"/>
        <v/>
      </c>
      <c r="EG286" s="49" t="str">
        <f t="shared" ref="EG286:EK318" si="243">IF(AND(ISBLANK($B286),ISBLANK($C286)),"",IF(AND(N(EA$67)&gt;0,EA286="ABS"),"ABS",IF(AND(N(EA$67)&gt;0,LEN(EA286)&gt;0),IF(ROUND(EA286/EA$67*100,0)&gt;=$J$8,"Yes","No"),"")))</f>
        <v/>
      </c>
      <c r="EH286" s="49" t="str">
        <f t="shared" si="243"/>
        <v/>
      </c>
      <c r="EI286" s="49" t="str">
        <f t="shared" si="243"/>
        <v/>
      </c>
      <c r="EJ286" s="49" t="str">
        <f t="shared" si="243"/>
        <v/>
      </c>
      <c r="EK286" s="49" t="str">
        <f t="shared" si="243"/>
        <v/>
      </c>
      <c r="EL286" s="57" t="str">
        <f t="shared" si="228"/>
        <v/>
      </c>
    </row>
    <row r="287" spans="1:142" ht="15" customHeight="1">
      <c r="A287" s="699"/>
      <c r="B287" s="702"/>
      <c r="C287" s="702"/>
      <c r="D287" s="728"/>
      <c r="E287" s="728"/>
      <c r="F287" s="728"/>
      <c r="G287" s="728"/>
      <c r="H287" s="728"/>
      <c r="I287" s="728"/>
      <c r="J287" s="728"/>
      <c r="K287" s="728"/>
      <c r="L287" s="728"/>
      <c r="M287" s="728"/>
      <c r="N287" s="728"/>
      <c r="O287" s="728"/>
      <c r="P287" s="728"/>
      <c r="Q287" s="728"/>
      <c r="R287" s="728"/>
      <c r="S287" s="728"/>
      <c r="T287" s="728"/>
      <c r="U287" s="728"/>
      <c r="V287" s="728"/>
      <c r="W287" s="728"/>
      <c r="X287" s="728"/>
      <c r="Y287" s="728"/>
      <c r="Z287" s="728"/>
      <c r="AA287" s="728"/>
      <c r="AB287" s="728"/>
      <c r="AC287" s="728"/>
      <c r="AD287" s="728"/>
      <c r="AE287" s="728"/>
      <c r="AF287" s="728"/>
      <c r="AG287" s="728"/>
      <c r="AH287" s="728"/>
      <c r="AI287" s="728"/>
      <c r="AJ287" s="728"/>
      <c r="AK287" s="728"/>
      <c r="AL287" s="728"/>
      <c r="AM287" s="728"/>
      <c r="AN287" s="728"/>
      <c r="AO287" s="728"/>
      <c r="AP287" s="215" t="s">
        <v>30</v>
      </c>
      <c r="AQ287" s="290" t="str">
        <f t="shared" si="214"/>
        <v/>
      </c>
      <c r="AR287" s="215" t="str">
        <f t="shared" si="220"/>
        <v/>
      </c>
      <c r="AS287" s="3"/>
      <c r="AT287" s="49" t="str">
        <f t="shared" si="233"/>
        <v/>
      </c>
      <c r="AU287" s="49" t="str">
        <f t="shared" si="233"/>
        <v/>
      </c>
      <c r="AV287" s="49" t="str">
        <f t="shared" si="233"/>
        <v/>
      </c>
      <c r="AW287" s="49" t="str">
        <f t="shared" si="233"/>
        <v/>
      </c>
      <c r="AX287" s="49" t="str">
        <f t="shared" si="233"/>
        <v/>
      </c>
      <c r="AY287" s="49" t="str">
        <f t="shared" si="233"/>
        <v/>
      </c>
      <c r="AZ287" s="49" t="str">
        <f t="shared" si="233"/>
        <v/>
      </c>
      <c r="BA287" s="42"/>
      <c r="BB287" s="49" t="str">
        <f t="shared" si="230"/>
        <v/>
      </c>
      <c r="BC287" s="49" t="str">
        <f t="shared" si="230"/>
        <v/>
      </c>
      <c r="BD287" s="49" t="str">
        <f t="shared" si="230"/>
        <v/>
      </c>
      <c r="BE287" s="49" t="str">
        <f t="shared" si="230"/>
        <v/>
      </c>
      <c r="BF287" s="49" t="str">
        <f t="shared" si="230"/>
        <v/>
      </c>
      <c r="BG287" s="49" t="str">
        <f t="shared" si="230"/>
        <v/>
      </c>
      <c r="BH287" s="49" t="str">
        <f t="shared" si="230"/>
        <v/>
      </c>
      <c r="BI287" s="49" t="str">
        <f t="shared" si="215"/>
        <v/>
      </c>
      <c r="BJ287" s="3"/>
      <c r="BK287" s="49" t="str">
        <f t="shared" si="234"/>
        <v/>
      </c>
      <c r="BL287" s="49" t="str">
        <f t="shared" si="234"/>
        <v/>
      </c>
      <c r="BM287" s="49" t="str">
        <f t="shared" si="234"/>
        <v/>
      </c>
      <c r="BN287" s="49" t="str">
        <f t="shared" si="234"/>
        <v/>
      </c>
      <c r="BO287" s="49" t="str">
        <f t="shared" si="234"/>
        <v/>
      </c>
      <c r="BP287" s="49" t="str">
        <f t="shared" si="234"/>
        <v/>
      </c>
      <c r="BQ287" s="49" t="str">
        <f t="shared" si="234"/>
        <v/>
      </c>
      <c r="BR287" s="49" t="str">
        <f t="shared" si="234"/>
        <v/>
      </c>
      <c r="BS287" s="49" t="str">
        <f t="shared" si="234"/>
        <v/>
      </c>
      <c r="BT287" s="49" t="str">
        <f t="shared" si="234"/>
        <v/>
      </c>
      <c r="BU287" s="49" t="str">
        <f t="shared" si="234"/>
        <v/>
      </c>
      <c r="BV287" s="49" t="str">
        <f t="shared" si="234"/>
        <v/>
      </c>
      <c r="BW287" s="49" t="str">
        <f t="shared" si="234"/>
        <v/>
      </c>
      <c r="BY287" s="49" t="str">
        <f t="shared" si="241"/>
        <v/>
      </c>
      <c r="BZ287" s="49" t="str">
        <f t="shared" si="241"/>
        <v/>
      </c>
      <c r="CA287" s="49" t="str">
        <f t="shared" si="241"/>
        <v/>
      </c>
      <c r="CB287" s="49" t="str">
        <f t="shared" si="241"/>
        <v/>
      </c>
      <c r="CC287" s="49" t="str">
        <f t="shared" si="241"/>
        <v/>
      </c>
      <c r="CD287" s="49" t="str">
        <f t="shared" si="241"/>
        <v/>
      </c>
      <c r="CE287" s="49" t="str">
        <f t="shared" si="241"/>
        <v/>
      </c>
      <c r="CF287" s="49" t="str">
        <f t="shared" si="241"/>
        <v/>
      </c>
      <c r="CG287" s="49" t="str">
        <f t="shared" si="241"/>
        <v/>
      </c>
      <c r="CH287" s="49" t="str">
        <f t="shared" si="240"/>
        <v/>
      </c>
      <c r="CI287" s="49" t="str">
        <f t="shared" si="240"/>
        <v/>
      </c>
      <c r="CJ287" s="49" t="str">
        <f t="shared" si="229"/>
        <v/>
      </c>
      <c r="CK287" s="49" t="str">
        <f t="shared" si="199"/>
        <v/>
      </c>
      <c r="CL287" s="49" t="str">
        <f t="shared" si="216"/>
        <v/>
      </c>
      <c r="CM287" s="3"/>
      <c r="CN287" s="49" t="str">
        <f t="shared" si="235"/>
        <v/>
      </c>
      <c r="CO287" s="49" t="str">
        <f t="shared" si="235"/>
        <v/>
      </c>
      <c r="CP287" s="49" t="str">
        <f t="shared" si="235"/>
        <v/>
      </c>
      <c r="CQ287" s="49" t="str">
        <f t="shared" si="235"/>
        <v/>
      </c>
      <c r="CR287" s="49" t="str">
        <f t="shared" si="235"/>
        <v/>
      </c>
      <c r="CS287" s="49" t="str">
        <f t="shared" si="235"/>
        <v/>
      </c>
      <c r="CT287" s="49" t="str">
        <f t="shared" si="235"/>
        <v/>
      </c>
      <c r="CU287" s="49" t="str">
        <f t="shared" si="235"/>
        <v/>
      </c>
      <c r="CW287" s="49" t="str">
        <f t="shared" ref="CW287:CY318" si="244">IF(AND(ISBLANK($B287),ISBLANK($C287)),"",IF(AND(N(CN$67)&gt;0,CN287="ABS"),"ABS",IF(AND(N(CN$67)&gt;0,LEN(CN287)&gt;0),IF(ROUND(CN287/CN$67*100,0)&gt;=$J$8,"Yes","No"),"")))</f>
        <v/>
      </c>
      <c r="CX287" s="49" t="str">
        <f t="shared" si="244"/>
        <v/>
      </c>
      <c r="CY287" s="49" t="str">
        <f t="shared" si="244"/>
        <v/>
      </c>
      <c r="CZ287" s="49" t="str">
        <f t="shared" si="242"/>
        <v/>
      </c>
      <c r="DA287" s="49" t="str">
        <f t="shared" si="242"/>
        <v/>
      </c>
      <c r="DB287" s="49" t="str">
        <f t="shared" si="242"/>
        <v/>
      </c>
      <c r="DC287" s="49" t="str">
        <f t="shared" si="242"/>
        <v/>
      </c>
      <c r="DD287" s="49" t="str">
        <f t="shared" si="242"/>
        <v/>
      </c>
      <c r="DE287" s="52" t="str">
        <f t="shared" si="217"/>
        <v/>
      </c>
      <c r="DG287" s="49" t="str">
        <f t="shared" si="236"/>
        <v/>
      </c>
      <c r="DH287" s="49" t="str">
        <f t="shared" si="236"/>
        <v/>
      </c>
      <c r="DI287" s="49" t="str">
        <f t="shared" si="236"/>
        <v/>
      </c>
      <c r="DK287" s="49" t="str">
        <f t="shared" si="218"/>
        <v/>
      </c>
      <c r="DL287" s="49" t="str">
        <f t="shared" si="218"/>
        <v/>
      </c>
      <c r="DM287" s="49" t="str">
        <f t="shared" si="218"/>
        <v/>
      </c>
      <c r="DN287" s="57" t="str">
        <f t="shared" si="219"/>
        <v/>
      </c>
      <c r="DP287" s="49" t="str">
        <f t="shared" si="237"/>
        <v/>
      </c>
      <c r="DQ287" s="49" t="str">
        <f t="shared" si="237"/>
        <v/>
      </c>
      <c r="DR287" s="49" t="str">
        <f t="shared" si="237"/>
        <v/>
      </c>
      <c r="DS287" s="49" t="str">
        <f t="shared" si="237"/>
        <v/>
      </c>
      <c r="DU287" s="49" t="str">
        <f t="shared" si="238"/>
        <v/>
      </c>
      <c r="DV287" s="49" t="str">
        <f t="shared" si="238"/>
        <v/>
      </c>
      <c r="DW287" s="49" t="str">
        <f t="shared" si="238"/>
        <v/>
      </c>
      <c r="DX287" s="49" t="str">
        <f t="shared" si="232"/>
        <v/>
      </c>
      <c r="DY287" s="57" t="str">
        <f t="shared" si="226"/>
        <v/>
      </c>
      <c r="EA287" s="49" t="str">
        <f t="shared" si="239"/>
        <v/>
      </c>
      <c r="EB287" s="49" t="str">
        <f t="shared" si="239"/>
        <v/>
      </c>
      <c r="EC287" s="49" t="str">
        <f t="shared" si="239"/>
        <v/>
      </c>
      <c r="ED287" s="49" t="str">
        <f t="shared" si="239"/>
        <v/>
      </c>
      <c r="EE287" s="49" t="str">
        <f t="shared" si="239"/>
        <v/>
      </c>
      <c r="EG287" s="49" t="str">
        <f t="shared" si="243"/>
        <v/>
      </c>
      <c r="EH287" s="49" t="str">
        <f t="shared" si="243"/>
        <v/>
      </c>
      <c r="EI287" s="49" t="str">
        <f t="shared" si="243"/>
        <v/>
      </c>
      <c r="EJ287" s="49" t="str">
        <f t="shared" si="243"/>
        <v/>
      </c>
      <c r="EK287" s="49" t="str">
        <f t="shared" si="243"/>
        <v/>
      </c>
      <c r="EL287" s="57" t="str">
        <f t="shared" si="228"/>
        <v/>
      </c>
    </row>
    <row r="288" spans="1:142" ht="15" customHeight="1">
      <c r="A288" s="699"/>
      <c r="B288" s="702"/>
      <c r="C288" s="702"/>
      <c r="D288" s="728"/>
      <c r="E288" s="728"/>
      <c r="F288" s="728"/>
      <c r="G288" s="728"/>
      <c r="H288" s="728"/>
      <c r="I288" s="728"/>
      <c r="J288" s="728"/>
      <c r="K288" s="728"/>
      <c r="L288" s="728"/>
      <c r="M288" s="728"/>
      <c r="N288" s="728"/>
      <c r="O288" s="728"/>
      <c r="P288" s="728"/>
      <c r="Q288" s="728"/>
      <c r="R288" s="728"/>
      <c r="S288" s="728"/>
      <c r="T288" s="728"/>
      <c r="U288" s="728"/>
      <c r="V288" s="728"/>
      <c r="W288" s="728"/>
      <c r="X288" s="728"/>
      <c r="Y288" s="728"/>
      <c r="Z288" s="728"/>
      <c r="AA288" s="728"/>
      <c r="AB288" s="728"/>
      <c r="AC288" s="728"/>
      <c r="AD288" s="728"/>
      <c r="AE288" s="728"/>
      <c r="AF288" s="728"/>
      <c r="AG288" s="728"/>
      <c r="AH288" s="728"/>
      <c r="AI288" s="728"/>
      <c r="AJ288" s="728"/>
      <c r="AK288" s="728"/>
      <c r="AL288" s="728"/>
      <c r="AM288" s="728"/>
      <c r="AN288" s="728"/>
      <c r="AO288" s="728"/>
      <c r="AP288" s="215" t="s">
        <v>30</v>
      </c>
      <c r="AQ288" s="290" t="str">
        <f t="shared" si="214"/>
        <v/>
      </c>
      <c r="AR288" s="215" t="str">
        <f t="shared" si="220"/>
        <v/>
      </c>
      <c r="AS288" s="3"/>
      <c r="AT288" s="49" t="str">
        <f t="shared" si="233"/>
        <v/>
      </c>
      <c r="AU288" s="49" t="str">
        <f t="shared" si="233"/>
        <v/>
      </c>
      <c r="AV288" s="49" t="str">
        <f t="shared" si="233"/>
        <v/>
      </c>
      <c r="AW288" s="49" t="str">
        <f t="shared" si="233"/>
        <v/>
      </c>
      <c r="AX288" s="49" t="str">
        <f t="shared" si="233"/>
        <v/>
      </c>
      <c r="AY288" s="49" t="str">
        <f t="shared" si="233"/>
        <v/>
      </c>
      <c r="AZ288" s="49" t="str">
        <f t="shared" si="233"/>
        <v/>
      </c>
      <c r="BA288" s="42"/>
      <c r="BB288" s="49" t="str">
        <f t="shared" si="230"/>
        <v/>
      </c>
      <c r="BC288" s="49" t="str">
        <f t="shared" si="230"/>
        <v/>
      </c>
      <c r="BD288" s="49" t="str">
        <f t="shared" si="230"/>
        <v/>
      </c>
      <c r="BE288" s="49" t="str">
        <f t="shared" si="230"/>
        <v/>
      </c>
      <c r="BF288" s="49" t="str">
        <f t="shared" si="230"/>
        <v/>
      </c>
      <c r="BG288" s="49" t="str">
        <f t="shared" si="230"/>
        <v/>
      </c>
      <c r="BH288" s="49" t="str">
        <f t="shared" si="230"/>
        <v/>
      </c>
      <c r="BI288" s="49" t="str">
        <f t="shared" si="215"/>
        <v/>
      </c>
      <c r="BJ288" s="3"/>
      <c r="BK288" s="49" t="str">
        <f t="shared" si="234"/>
        <v/>
      </c>
      <c r="BL288" s="49" t="str">
        <f t="shared" si="234"/>
        <v/>
      </c>
      <c r="BM288" s="49" t="str">
        <f t="shared" si="234"/>
        <v/>
      </c>
      <c r="BN288" s="49" t="str">
        <f t="shared" si="234"/>
        <v/>
      </c>
      <c r="BO288" s="49" t="str">
        <f t="shared" si="234"/>
        <v/>
      </c>
      <c r="BP288" s="49" t="str">
        <f t="shared" si="234"/>
        <v/>
      </c>
      <c r="BQ288" s="49" t="str">
        <f t="shared" si="234"/>
        <v/>
      </c>
      <c r="BR288" s="49" t="str">
        <f t="shared" si="234"/>
        <v/>
      </c>
      <c r="BS288" s="49" t="str">
        <f t="shared" si="234"/>
        <v/>
      </c>
      <c r="BT288" s="49" t="str">
        <f t="shared" si="234"/>
        <v/>
      </c>
      <c r="BU288" s="49" t="str">
        <f t="shared" si="234"/>
        <v/>
      </c>
      <c r="BV288" s="49" t="str">
        <f t="shared" si="234"/>
        <v/>
      </c>
      <c r="BW288" s="49" t="str">
        <f t="shared" si="234"/>
        <v/>
      </c>
      <c r="BY288" s="49" t="str">
        <f t="shared" si="241"/>
        <v/>
      </c>
      <c r="BZ288" s="49" t="str">
        <f t="shared" si="241"/>
        <v/>
      </c>
      <c r="CA288" s="49" t="str">
        <f t="shared" si="241"/>
        <v/>
      </c>
      <c r="CB288" s="49" t="str">
        <f t="shared" si="241"/>
        <v/>
      </c>
      <c r="CC288" s="49" t="str">
        <f t="shared" si="241"/>
        <v/>
      </c>
      <c r="CD288" s="49" t="str">
        <f t="shared" si="241"/>
        <v/>
      </c>
      <c r="CE288" s="49" t="str">
        <f t="shared" si="241"/>
        <v/>
      </c>
      <c r="CF288" s="49" t="str">
        <f t="shared" si="241"/>
        <v/>
      </c>
      <c r="CG288" s="49" t="str">
        <f t="shared" si="241"/>
        <v/>
      </c>
      <c r="CH288" s="49" t="str">
        <f t="shared" si="240"/>
        <v/>
      </c>
      <c r="CI288" s="49" t="str">
        <f t="shared" si="240"/>
        <v/>
      </c>
      <c r="CJ288" s="49" t="str">
        <f t="shared" si="229"/>
        <v/>
      </c>
      <c r="CK288" s="49" t="str">
        <f t="shared" si="199"/>
        <v/>
      </c>
      <c r="CL288" s="49" t="str">
        <f t="shared" si="216"/>
        <v/>
      </c>
      <c r="CM288" s="3"/>
      <c r="CN288" s="49" t="str">
        <f t="shared" si="235"/>
        <v/>
      </c>
      <c r="CO288" s="49" t="str">
        <f t="shared" si="235"/>
        <v/>
      </c>
      <c r="CP288" s="49" t="str">
        <f t="shared" si="235"/>
        <v/>
      </c>
      <c r="CQ288" s="49" t="str">
        <f t="shared" si="235"/>
        <v/>
      </c>
      <c r="CR288" s="49" t="str">
        <f t="shared" si="235"/>
        <v/>
      </c>
      <c r="CS288" s="49" t="str">
        <f t="shared" si="235"/>
        <v/>
      </c>
      <c r="CT288" s="49" t="str">
        <f t="shared" si="235"/>
        <v/>
      </c>
      <c r="CU288" s="49" t="str">
        <f t="shared" si="235"/>
        <v/>
      </c>
      <c r="CW288" s="49" t="str">
        <f t="shared" si="244"/>
        <v/>
      </c>
      <c r="CX288" s="49" t="str">
        <f t="shared" si="244"/>
        <v/>
      </c>
      <c r="CY288" s="49" t="str">
        <f t="shared" si="244"/>
        <v/>
      </c>
      <c r="CZ288" s="49" t="str">
        <f t="shared" si="242"/>
        <v/>
      </c>
      <c r="DA288" s="49" t="str">
        <f t="shared" si="242"/>
        <v/>
      </c>
      <c r="DB288" s="49" t="str">
        <f t="shared" si="242"/>
        <v/>
      </c>
      <c r="DC288" s="49" t="str">
        <f t="shared" si="242"/>
        <v/>
      </c>
      <c r="DD288" s="49" t="str">
        <f t="shared" si="242"/>
        <v/>
      </c>
      <c r="DE288" s="52" t="str">
        <f t="shared" si="217"/>
        <v/>
      </c>
      <c r="DG288" s="49" t="str">
        <f t="shared" si="236"/>
        <v/>
      </c>
      <c r="DH288" s="49" t="str">
        <f t="shared" si="236"/>
        <v/>
      </c>
      <c r="DI288" s="49" t="str">
        <f t="shared" si="236"/>
        <v/>
      </c>
      <c r="DK288" s="49" t="str">
        <f t="shared" si="218"/>
        <v/>
      </c>
      <c r="DL288" s="49" t="str">
        <f t="shared" si="218"/>
        <v/>
      </c>
      <c r="DM288" s="49" t="str">
        <f t="shared" si="218"/>
        <v/>
      </c>
      <c r="DN288" s="57" t="str">
        <f t="shared" si="219"/>
        <v/>
      </c>
      <c r="DP288" s="49" t="str">
        <f t="shared" si="237"/>
        <v/>
      </c>
      <c r="DQ288" s="49" t="str">
        <f t="shared" si="237"/>
        <v/>
      </c>
      <c r="DR288" s="49" t="str">
        <f t="shared" si="237"/>
        <v/>
      </c>
      <c r="DS288" s="49" t="str">
        <f t="shared" si="237"/>
        <v/>
      </c>
      <c r="DU288" s="49" t="str">
        <f t="shared" si="238"/>
        <v/>
      </c>
      <c r="DV288" s="49" t="str">
        <f t="shared" si="238"/>
        <v/>
      </c>
      <c r="DW288" s="49" t="str">
        <f t="shared" si="238"/>
        <v/>
      </c>
      <c r="DX288" s="49" t="str">
        <f t="shared" si="232"/>
        <v/>
      </c>
      <c r="DY288" s="57" t="str">
        <f t="shared" si="226"/>
        <v/>
      </c>
      <c r="EA288" s="49" t="str">
        <f t="shared" si="239"/>
        <v/>
      </c>
      <c r="EB288" s="49" t="str">
        <f t="shared" si="239"/>
        <v/>
      </c>
      <c r="EC288" s="49" t="str">
        <f t="shared" si="239"/>
        <v/>
      </c>
      <c r="ED288" s="49" t="str">
        <f t="shared" si="239"/>
        <v/>
      </c>
      <c r="EE288" s="49" t="str">
        <f t="shared" si="239"/>
        <v/>
      </c>
      <c r="EG288" s="49" t="str">
        <f t="shared" si="243"/>
        <v/>
      </c>
      <c r="EH288" s="49" t="str">
        <f t="shared" si="243"/>
        <v/>
      </c>
      <c r="EI288" s="49" t="str">
        <f t="shared" si="243"/>
        <v/>
      </c>
      <c r="EJ288" s="49" t="str">
        <f t="shared" si="243"/>
        <v/>
      </c>
      <c r="EK288" s="49" t="str">
        <f t="shared" si="243"/>
        <v/>
      </c>
      <c r="EL288" s="57" t="str">
        <f t="shared" si="228"/>
        <v/>
      </c>
    </row>
    <row r="289" spans="1:142" ht="15" customHeight="1">
      <c r="A289" s="699"/>
      <c r="B289" s="702"/>
      <c r="C289" s="702"/>
      <c r="D289" s="728"/>
      <c r="E289" s="728"/>
      <c r="F289" s="728"/>
      <c r="G289" s="728"/>
      <c r="H289" s="728"/>
      <c r="I289" s="728"/>
      <c r="J289" s="728"/>
      <c r="K289" s="728"/>
      <c r="L289" s="728"/>
      <c r="M289" s="728"/>
      <c r="N289" s="728"/>
      <c r="O289" s="728"/>
      <c r="P289" s="728"/>
      <c r="Q289" s="728"/>
      <c r="R289" s="728"/>
      <c r="S289" s="728"/>
      <c r="T289" s="728"/>
      <c r="U289" s="728"/>
      <c r="V289" s="728"/>
      <c r="W289" s="728"/>
      <c r="X289" s="728"/>
      <c r="Y289" s="728"/>
      <c r="Z289" s="728"/>
      <c r="AA289" s="728"/>
      <c r="AB289" s="728"/>
      <c r="AC289" s="728"/>
      <c r="AD289" s="728"/>
      <c r="AE289" s="728"/>
      <c r="AF289" s="728"/>
      <c r="AG289" s="728"/>
      <c r="AH289" s="728"/>
      <c r="AI289" s="728"/>
      <c r="AJ289" s="728"/>
      <c r="AK289" s="728"/>
      <c r="AL289" s="728"/>
      <c r="AM289" s="728"/>
      <c r="AN289" s="728"/>
      <c r="AO289" s="728"/>
      <c r="AP289" s="215" t="s">
        <v>30</v>
      </c>
      <c r="AQ289" s="290" t="str">
        <f t="shared" si="214"/>
        <v/>
      </c>
      <c r="AR289" s="215" t="str">
        <f t="shared" si="220"/>
        <v/>
      </c>
      <c r="AS289" s="3"/>
      <c r="AT289" s="49" t="str">
        <f t="shared" si="233"/>
        <v/>
      </c>
      <c r="AU289" s="49" t="str">
        <f t="shared" si="233"/>
        <v/>
      </c>
      <c r="AV289" s="49" t="str">
        <f t="shared" si="233"/>
        <v/>
      </c>
      <c r="AW289" s="49" t="str">
        <f t="shared" si="233"/>
        <v/>
      </c>
      <c r="AX289" s="49" t="str">
        <f t="shared" si="233"/>
        <v/>
      </c>
      <c r="AY289" s="49" t="str">
        <f t="shared" si="233"/>
        <v/>
      </c>
      <c r="AZ289" s="49" t="str">
        <f t="shared" si="233"/>
        <v/>
      </c>
      <c r="BA289" s="42"/>
      <c r="BB289" s="49" t="str">
        <f t="shared" si="230"/>
        <v/>
      </c>
      <c r="BC289" s="49" t="str">
        <f t="shared" si="230"/>
        <v/>
      </c>
      <c r="BD289" s="49" t="str">
        <f t="shared" si="230"/>
        <v/>
      </c>
      <c r="BE289" s="49" t="str">
        <f t="shared" si="230"/>
        <v/>
      </c>
      <c r="BF289" s="49" t="str">
        <f t="shared" si="230"/>
        <v/>
      </c>
      <c r="BG289" s="49" t="str">
        <f t="shared" si="230"/>
        <v/>
      </c>
      <c r="BH289" s="49" t="str">
        <f t="shared" si="230"/>
        <v/>
      </c>
      <c r="BI289" s="49" t="str">
        <f t="shared" si="215"/>
        <v/>
      </c>
      <c r="BJ289" s="3"/>
      <c r="BK289" s="49" t="str">
        <f t="shared" si="234"/>
        <v/>
      </c>
      <c r="BL289" s="49" t="str">
        <f t="shared" si="234"/>
        <v/>
      </c>
      <c r="BM289" s="49" t="str">
        <f t="shared" si="234"/>
        <v/>
      </c>
      <c r="BN289" s="49" t="str">
        <f t="shared" si="234"/>
        <v/>
      </c>
      <c r="BO289" s="49" t="str">
        <f t="shared" si="234"/>
        <v/>
      </c>
      <c r="BP289" s="49" t="str">
        <f t="shared" si="234"/>
        <v/>
      </c>
      <c r="BQ289" s="49" t="str">
        <f t="shared" si="234"/>
        <v/>
      </c>
      <c r="BR289" s="49" t="str">
        <f t="shared" si="234"/>
        <v/>
      </c>
      <c r="BS289" s="49" t="str">
        <f t="shared" si="234"/>
        <v/>
      </c>
      <c r="BT289" s="49" t="str">
        <f t="shared" si="234"/>
        <v/>
      </c>
      <c r="BU289" s="49" t="str">
        <f t="shared" si="234"/>
        <v/>
      </c>
      <c r="BV289" s="49" t="str">
        <f t="shared" si="234"/>
        <v/>
      </c>
      <c r="BW289" s="49" t="str">
        <f t="shared" si="234"/>
        <v/>
      </c>
      <c r="BY289" s="49" t="str">
        <f t="shared" si="241"/>
        <v/>
      </c>
      <c r="BZ289" s="49" t="str">
        <f t="shared" si="241"/>
        <v/>
      </c>
      <c r="CA289" s="49" t="str">
        <f t="shared" si="241"/>
        <v/>
      </c>
      <c r="CB289" s="49" t="str">
        <f t="shared" si="241"/>
        <v/>
      </c>
      <c r="CC289" s="49" t="str">
        <f t="shared" si="241"/>
        <v/>
      </c>
      <c r="CD289" s="49" t="str">
        <f t="shared" si="241"/>
        <v/>
      </c>
      <c r="CE289" s="49" t="str">
        <f t="shared" si="241"/>
        <v/>
      </c>
      <c r="CF289" s="49" t="str">
        <f t="shared" si="241"/>
        <v/>
      </c>
      <c r="CG289" s="49" t="str">
        <f t="shared" si="241"/>
        <v/>
      </c>
      <c r="CH289" s="49" t="str">
        <f t="shared" si="240"/>
        <v/>
      </c>
      <c r="CI289" s="49" t="str">
        <f t="shared" si="240"/>
        <v/>
      </c>
      <c r="CJ289" s="49" t="str">
        <f t="shared" si="229"/>
        <v/>
      </c>
      <c r="CK289" s="49" t="str">
        <f t="shared" si="199"/>
        <v/>
      </c>
      <c r="CL289" s="49" t="str">
        <f t="shared" si="216"/>
        <v/>
      </c>
      <c r="CM289" s="3"/>
      <c r="CN289" s="49" t="str">
        <f t="shared" si="235"/>
        <v/>
      </c>
      <c r="CO289" s="49" t="str">
        <f t="shared" si="235"/>
        <v/>
      </c>
      <c r="CP289" s="49" t="str">
        <f t="shared" si="235"/>
        <v/>
      </c>
      <c r="CQ289" s="49" t="str">
        <f t="shared" si="235"/>
        <v/>
      </c>
      <c r="CR289" s="49" t="str">
        <f t="shared" si="235"/>
        <v/>
      </c>
      <c r="CS289" s="49" t="str">
        <f t="shared" si="235"/>
        <v/>
      </c>
      <c r="CT289" s="49" t="str">
        <f t="shared" si="235"/>
        <v/>
      </c>
      <c r="CU289" s="49" t="str">
        <f t="shared" si="235"/>
        <v/>
      </c>
      <c r="CW289" s="49" t="str">
        <f t="shared" si="244"/>
        <v/>
      </c>
      <c r="CX289" s="49" t="str">
        <f t="shared" si="244"/>
        <v/>
      </c>
      <c r="CY289" s="49" t="str">
        <f t="shared" si="244"/>
        <v/>
      </c>
      <c r="CZ289" s="49" t="str">
        <f t="shared" si="242"/>
        <v/>
      </c>
      <c r="DA289" s="49" t="str">
        <f t="shared" si="242"/>
        <v/>
      </c>
      <c r="DB289" s="49" t="str">
        <f t="shared" si="242"/>
        <v/>
      </c>
      <c r="DC289" s="49" t="str">
        <f t="shared" si="242"/>
        <v/>
      </c>
      <c r="DD289" s="49" t="str">
        <f t="shared" si="242"/>
        <v/>
      </c>
      <c r="DE289" s="52" t="str">
        <f t="shared" si="217"/>
        <v/>
      </c>
      <c r="DG289" s="49" t="str">
        <f t="shared" si="236"/>
        <v/>
      </c>
      <c r="DH289" s="49" t="str">
        <f t="shared" si="236"/>
        <v/>
      </c>
      <c r="DI289" s="49" t="str">
        <f t="shared" si="236"/>
        <v/>
      </c>
      <c r="DK289" s="49" t="str">
        <f t="shared" si="218"/>
        <v/>
      </c>
      <c r="DL289" s="49" t="str">
        <f t="shared" si="218"/>
        <v/>
      </c>
      <c r="DM289" s="49" t="str">
        <f t="shared" si="218"/>
        <v/>
      </c>
      <c r="DN289" s="57" t="str">
        <f t="shared" si="219"/>
        <v/>
      </c>
      <c r="DP289" s="49" t="str">
        <f t="shared" si="237"/>
        <v/>
      </c>
      <c r="DQ289" s="49" t="str">
        <f t="shared" si="237"/>
        <v/>
      </c>
      <c r="DR289" s="49" t="str">
        <f t="shared" si="237"/>
        <v/>
      </c>
      <c r="DS289" s="49" t="str">
        <f t="shared" si="237"/>
        <v/>
      </c>
      <c r="DU289" s="49" t="str">
        <f t="shared" si="238"/>
        <v/>
      </c>
      <c r="DV289" s="49" t="str">
        <f t="shared" si="238"/>
        <v/>
      </c>
      <c r="DW289" s="49" t="str">
        <f t="shared" si="238"/>
        <v/>
      </c>
      <c r="DX289" s="49" t="str">
        <f t="shared" si="232"/>
        <v/>
      </c>
      <c r="DY289" s="57" t="str">
        <f t="shared" si="226"/>
        <v/>
      </c>
      <c r="EA289" s="49" t="str">
        <f t="shared" si="239"/>
        <v/>
      </c>
      <c r="EB289" s="49" t="str">
        <f t="shared" si="239"/>
        <v/>
      </c>
      <c r="EC289" s="49" t="str">
        <f t="shared" si="239"/>
        <v/>
      </c>
      <c r="ED289" s="49" t="str">
        <f t="shared" si="239"/>
        <v/>
      </c>
      <c r="EE289" s="49" t="str">
        <f t="shared" si="239"/>
        <v/>
      </c>
      <c r="EG289" s="49" t="str">
        <f t="shared" si="243"/>
        <v/>
      </c>
      <c r="EH289" s="49" t="str">
        <f t="shared" si="243"/>
        <v/>
      </c>
      <c r="EI289" s="49" t="str">
        <f t="shared" si="243"/>
        <v/>
      </c>
      <c r="EJ289" s="49" t="str">
        <f t="shared" si="243"/>
        <v/>
      </c>
      <c r="EK289" s="49" t="str">
        <f t="shared" si="243"/>
        <v/>
      </c>
      <c r="EL289" s="57" t="str">
        <f t="shared" si="228"/>
        <v/>
      </c>
    </row>
    <row r="290" spans="1:142" ht="15" customHeight="1">
      <c r="A290" s="699"/>
      <c r="B290" s="702"/>
      <c r="C290" s="702"/>
      <c r="D290" s="728"/>
      <c r="E290" s="728"/>
      <c r="F290" s="728"/>
      <c r="G290" s="728"/>
      <c r="H290" s="728"/>
      <c r="I290" s="728"/>
      <c r="J290" s="728"/>
      <c r="K290" s="728"/>
      <c r="L290" s="728"/>
      <c r="M290" s="728"/>
      <c r="N290" s="728"/>
      <c r="O290" s="728"/>
      <c r="P290" s="728"/>
      <c r="Q290" s="728"/>
      <c r="R290" s="728"/>
      <c r="S290" s="728"/>
      <c r="T290" s="728"/>
      <c r="U290" s="728"/>
      <c r="V290" s="728"/>
      <c r="W290" s="728"/>
      <c r="X290" s="728"/>
      <c r="Y290" s="728"/>
      <c r="Z290" s="728"/>
      <c r="AA290" s="728"/>
      <c r="AB290" s="728"/>
      <c r="AC290" s="728"/>
      <c r="AD290" s="728"/>
      <c r="AE290" s="728"/>
      <c r="AF290" s="728"/>
      <c r="AG290" s="728"/>
      <c r="AH290" s="728"/>
      <c r="AI290" s="728"/>
      <c r="AJ290" s="728"/>
      <c r="AK290" s="728"/>
      <c r="AL290" s="728"/>
      <c r="AM290" s="728"/>
      <c r="AN290" s="728"/>
      <c r="AO290" s="728"/>
      <c r="AP290" s="215" t="s">
        <v>30</v>
      </c>
      <c r="AQ290" s="290" t="str">
        <f t="shared" si="214"/>
        <v/>
      </c>
      <c r="AR290" s="215" t="str">
        <f t="shared" si="220"/>
        <v/>
      </c>
      <c r="AS290" s="3"/>
      <c r="AT290" s="49" t="str">
        <f t="shared" si="233"/>
        <v/>
      </c>
      <c r="AU290" s="49" t="str">
        <f t="shared" si="233"/>
        <v/>
      </c>
      <c r="AV290" s="49" t="str">
        <f t="shared" si="233"/>
        <v/>
      </c>
      <c r="AW290" s="49" t="str">
        <f t="shared" si="233"/>
        <v/>
      </c>
      <c r="AX290" s="49" t="str">
        <f t="shared" si="233"/>
        <v/>
      </c>
      <c r="AY290" s="49" t="str">
        <f t="shared" si="233"/>
        <v/>
      </c>
      <c r="AZ290" s="49" t="str">
        <f t="shared" si="233"/>
        <v/>
      </c>
      <c r="BA290" s="42"/>
      <c r="BB290" s="49" t="str">
        <f t="shared" si="230"/>
        <v/>
      </c>
      <c r="BC290" s="49" t="str">
        <f t="shared" si="230"/>
        <v/>
      </c>
      <c r="BD290" s="49" t="str">
        <f t="shared" si="230"/>
        <v/>
      </c>
      <c r="BE290" s="49" t="str">
        <f t="shared" si="230"/>
        <v/>
      </c>
      <c r="BF290" s="49" t="str">
        <f t="shared" si="230"/>
        <v/>
      </c>
      <c r="BG290" s="49" t="str">
        <f t="shared" si="230"/>
        <v/>
      </c>
      <c r="BH290" s="49" t="str">
        <f t="shared" si="230"/>
        <v/>
      </c>
      <c r="BI290" s="49" t="str">
        <f t="shared" si="215"/>
        <v/>
      </c>
      <c r="BJ290" s="3"/>
      <c r="BK290" s="49" t="str">
        <f t="shared" si="234"/>
        <v/>
      </c>
      <c r="BL290" s="49" t="str">
        <f t="shared" si="234"/>
        <v/>
      </c>
      <c r="BM290" s="49" t="str">
        <f t="shared" si="234"/>
        <v/>
      </c>
      <c r="BN290" s="49" t="str">
        <f t="shared" si="234"/>
        <v/>
      </c>
      <c r="BO290" s="49" t="str">
        <f t="shared" si="234"/>
        <v/>
      </c>
      <c r="BP290" s="49" t="str">
        <f t="shared" si="234"/>
        <v/>
      </c>
      <c r="BQ290" s="49" t="str">
        <f t="shared" si="234"/>
        <v/>
      </c>
      <c r="BR290" s="49" t="str">
        <f t="shared" si="234"/>
        <v/>
      </c>
      <c r="BS290" s="49" t="str">
        <f t="shared" si="234"/>
        <v/>
      </c>
      <c r="BT290" s="49" t="str">
        <f t="shared" si="234"/>
        <v/>
      </c>
      <c r="BU290" s="49" t="str">
        <f t="shared" si="234"/>
        <v/>
      </c>
      <c r="BV290" s="49" t="str">
        <f t="shared" si="234"/>
        <v/>
      </c>
      <c r="BW290" s="49" t="str">
        <f t="shared" si="234"/>
        <v/>
      </c>
      <c r="BY290" s="49" t="str">
        <f t="shared" si="241"/>
        <v/>
      </c>
      <c r="BZ290" s="49" t="str">
        <f t="shared" si="241"/>
        <v/>
      </c>
      <c r="CA290" s="49" t="str">
        <f t="shared" si="241"/>
        <v/>
      </c>
      <c r="CB290" s="49" t="str">
        <f t="shared" si="241"/>
        <v/>
      </c>
      <c r="CC290" s="49" t="str">
        <f t="shared" si="241"/>
        <v/>
      </c>
      <c r="CD290" s="49" t="str">
        <f t="shared" si="241"/>
        <v/>
      </c>
      <c r="CE290" s="49" t="str">
        <f t="shared" si="241"/>
        <v/>
      </c>
      <c r="CF290" s="49" t="str">
        <f t="shared" si="241"/>
        <v/>
      </c>
      <c r="CG290" s="49" t="str">
        <f t="shared" si="241"/>
        <v/>
      </c>
      <c r="CH290" s="49" t="str">
        <f t="shared" si="240"/>
        <v/>
      </c>
      <c r="CI290" s="49" t="str">
        <f t="shared" si="240"/>
        <v/>
      </c>
      <c r="CJ290" s="49" t="str">
        <f t="shared" si="229"/>
        <v/>
      </c>
      <c r="CK290" s="49" t="str">
        <f t="shared" si="199"/>
        <v/>
      </c>
      <c r="CL290" s="49" t="str">
        <f t="shared" si="216"/>
        <v/>
      </c>
      <c r="CM290" s="3"/>
      <c r="CN290" s="49" t="str">
        <f t="shared" si="235"/>
        <v/>
      </c>
      <c r="CO290" s="49" t="str">
        <f t="shared" si="235"/>
        <v/>
      </c>
      <c r="CP290" s="49" t="str">
        <f t="shared" si="235"/>
        <v/>
      </c>
      <c r="CQ290" s="49" t="str">
        <f t="shared" si="235"/>
        <v/>
      </c>
      <c r="CR290" s="49" t="str">
        <f t="shared" si="235"/>
        <v/>
      </c>
      <c r="CS290" s="49" t="str">
        <f t="shared" si="235"/>
        <v/>
      </c>
      <c r="CT290" s="49" t="str">
        <f t="shared" si="235"/>
        <v/>
      </c>
      <c r="CU290" s="49" t="str">
        <f t="shared" si="235"/>
        <v/>
      </c>
      <c r="CW290" s="49" t="str">
        <f t="shared" si="244"/>
        <v/>
      </c>
      <c r="CX290" s="49" t="str">
        <f t="shared" si="244"/>
        <v/>
      </c>
      <c r="CY290" s="49" t="str">
        <f t="shared" si="244"/>
        <v/>
      </c>
      <c r="CZ290" s="49" t="str">
        <f t="shared" si="242"/>
        <v/>
      </c>
      <c r="DA290" s="49" t="str">
        <f t="shared" si="242"/>
        <v/>
      </c>
      <c r="DB290" s="49" t="str">
        <f t="shared" si="242"/>
        <v/>
      </c>
      <c r="DC290" s="49" t="str">
        <f t="shared" si="242"/>
        <v/>
      </c>
      <c r="DD290" s="49" t="str">
        <f t="shared" si="242"/>
        <v/>
      </c>
      <c r="DE290" s="52" t="str">
        <f t="shared" si="217"/>
        <v/>
      </c>
      <c r="DG290" s="49" t="str">
        <f t="shared" si="236"/>
        <v/>
      </c>
      <c r="DH290" s="49" t="str">
        <f t="shared" si="236"/>
        <v/>
      </c>
      <c r="DI290" s="49" t="str">
        <f t="shared" si="236"/>
        <v/>
      </c>
      <c r="DK290" s="49" t="str">
        <f t="shared" si="218"/>
        <v/>
      </c>
      <c r="DL290" s="49" t="str">
        <f t="shared" si="218"/>
        <v/>
      </c>
      <c r="DM290" s="49" t="str">
        <f t="shared" si="218"/>
        <v/>
      </c>
      <c r="DN290" s="57" t="str">
        <f t="shared" si="219"/>
        <v/>
      </c>
      <c r="DP290" s="49" t="str">
        <f t="shared" si="237"/>
        <v/>
      </c>
      <c r="DQ290" s="49" t="str">
        <f t="shared" si="237"/>
        <v/>
      </c>
      <c r="DR290" s="49" t="str">
        <f t="shared" si="237"/>
        <v/>
      </c>
      <c r="DS290" s="49" t="str">
        <f t="shared" si="237"/>
        <v/>
      </c>
      <c r="DU290" s="49" t="str">
        <f t="shared" si="238"/>
        <v/>
      </c>
      <c r="DV290" s="49" t="str">
        <f t="shared" si="238"/>
        <v/>
      </c>
      <c r="DW290" s="49" t="str">
        <f t="shared" si="238"/>
        <v/>
      </c>
      <c r="DX290" s="49" t="str">
        <f t="shared" si="232"/>
        <v/>
      </c>
      <c r="DY290" s="57" t="str">
        <f t="shared" si="226"/>
        <v/>
      </c>
      <c r="EA290" s="49" t="str">
        <f t="shared" si="239"/>
        <v/>
      </c>
      <c r="EB290" s="49" t="str">
        <f t="shared" si="239"/>
        <v/>
      </c>
      <c r="EC290" s="49" t="str">
        <f t="shared" si="239"/>
        <v/>
      </c>
      <c r="ED290" s="49" t="str">
        <f t="shared" si="239"/>
        <v/>
      </c>
      <c r="EE290" s="49" t="str">
        <f t="shared" si="239"/>
        <v/>
      </c>
      <c r="EG290" s="49" t="str">
        <f t="shared" si="243"/>
        <v/>
      </c>
      <c r="EH290" s="49" t="str">
        <f t="shared" si="243"/>
        <v/>
      </c>
      <c r="EI290" s="49" t="str">
        <f t="shared" si="243"/>
        <v/>
      </c>
      <c r="EJ290" s="49" t="str">
        <f t="shared" si="243"/>
        <v/>
      </c>
      <c r="EK290" s="49" t="str">
        <f t="shared" si="243"/>
        <v/>
      </c>
      <c r="EL290" s="57" t="str">
        <f t="shared" si="228"/>
        <v/>
      </c>
    </row>
    <row r="291" spans="1:142" ht="15" customHeight="1">
      <c r="A291" s="699"/>
      <c r="B291" s="702"/>
      <c r="C291" s="702"/>
      <c r="D291" s="728"/>
      <c r="E291" s="728"/>
      <c r="F291" s="728"/>
      <c r="G291" s="728"/>
      <c r="H291" s="728"/>
      <c r="I291" s="728"/>
      <c r="J291" s="728"/>
      <c r="K291" s="728"/>
      <c r="L291" s="728"/>
      <c r="M291" s="728"/>
      <c r="N291" s="728"/>
      <c r="O291" s="728"/>
      <c r="P291" s="728"/>
      <c r="Q291" s="728"/>
      <c r="R291" s="728"/>
      <c r="S291" s="728"/>
      <c r="T291" s="728"/>
      <c r="U291" s="728"/>
      <c r="V291" s="728"/>
      <c r="W291" s="728"/>
      <c r="X291" s="728"/>
      <c r="Y291" s="728"/>
      <c r="Z291" s="728"/>
      <c r="AA291" s="728"/>
      <c r="AB291" s="728"/>
      <c r="AC291" s="728"/>
      <c r="AD291" s="728"/>
      <c r="AE291" s="728"/>
      <c r="AF291" s="728"/>
      <c r="AG291" s="728"/>
      <c r="AH291" s="728"/>
      <c r="AI291" s="728"/>
      <c r="AJ291" s="728"/>
      <c r="AK291" s="728"/>
      <c r="AL291" s="728"/>
      <c r="AM291" s="728"/>
      <c r="AN291" s="728"/>
      <c r="AO291" s="728"/>
      <c r="AP291" s="215" t="s">
        <v>30</v>
      </c>
      <c r="AQ291" s="290" t="str">
        <f t="shared" si="214"/>
        <v/>
      </c>
      <c r="AR291" s="215" t="str">
        <f t="shared" si="220"/>
        <v/>
      </c>
      <c r="AS291" s="3"/>
      <c r="AT291" s="49" t="str">
        <f t="shared" si="233"/>
        <v/>
      </c>
      <c r="AU291" s="49" t="str">
        <f t="shared" si="233"/>
        <v/>
      </c>
      <c r="AV291" s="49" t="str">
        <f t="shared" si="233"/>
        <v/>
      </c>
      <c r="AW291" s="49" t="str">
        <f t="shared" si="233"/>
        <v/>
      </c>
      <c r="AX291" s="49" t="str">
        <f t="shared" si="233"/>
        <v/>
      </c>
      <c r="AY291" s="49" t="str">
        <f t="shared" si="233"/>
        <v/>
      </c>
      <c r="AZ291" s="49" t="str">
        <f t="shared" si="233"/>
        <v/>
      </c>
      <c r="BA291" s="42"/>
      <c r="BB291" s="49" t="str">
        <f t="shared" si="230"/>
        <v/>
      </c>
      <c r="BC291" s="49" t="str">
        <f t="shared" si="230"/>
        <v/>
      </c>
      <c r="BD291" s="49" t="str">
        <f t="shared" si="230"/>
        <v/>
      </c>
      <c r="BE291" s="49" t="str">
        <f t="shared" si="230"/>
        <v/>
      </c>
      <c r="BF291" s="49" t="str">
        <f t="shared" si="230"/>
        <v/>
      </c>
      <c r="BG291" s="49" t="str">
        <f t="shared" si="230"/>
        <v/>
      </c>
      <c r="BH291" s="49" t="str">
        <f t="shared" si="230"/>
        <v/>
      </c>
      <c r="BI291" s="49" t="str">
        <f t="shared" si="215"/>
        <v/>
      </c>
      <c r="BJ291" s="3"/>
      <c r="BK291" s="49" t="str">
        <f t="shared" si="234"/>
        <v/>
      </c>
      <c r="BL291" s="49" t="str">
        <f t="shared" si="234"/>
        <v/>
      </c>
      <c r="BM291" s="49" t="str">
        <f t="shared" si="234"/>
        <v/>
      </c>
      <c r="BN291" s="49" t="str">
        <f t="shared" si="234"/>
        <v/>
      </c>
      <c r="BO291" s="49" t="str">
        <f t="shared" si="234"/>
        <v/>
      </c>
      <c r="BP291" s="49" t="str">
        <f t="shared" si="234"/>
        <v/>
      </c>
      <c r="BQ291" s="49" t="str">
        <f t="shared" si="234"/>
        <v/>
      </c>
      <c r="BR291" s="49" t="str">
        <f t="shared" si="234"/>
        <v/>
      </c>
      <c r="BS291" s="49" t="str">
        <f t="shared" si="234"/>
        <v/>
      </c>
      <c r="BT291" s="49" t="str">
        <f t="shared" si="234"/>
        <v/>
      </c>
      <c r="BU291" s="49" t="str">
        <f t="shared" si="234"/>
        <v/>
      </c>
      <c r="BV291" s="49" t="str">
        <f t="shared" si="234"/>
        <v/>
      </c>
      <c r="BW291" s="49" t="str">
        <f t="shared" si="234"/>
        <v/>
      </c>
      <c r="BY291" s="49" t="str">
        <f t="shared" si="241"/>
        <v/>
      </c>
      <c r="BZ291" s="49" t="str">
        <f t="shared" si="241"/>
        <v/>
      </c>
      <c r="CA291" s="49" t="str">
        <f t="shared" si="241"/>
        <v/>
      </c>
      <c r="CB291" s="49" t="str">
        <f t="shared" si="241"/>
        <v/>
      </c>
      <c r="CC291" s="49" t="str">
        <f t="shared" si="241"/>
        <v/>
      </c>
      <c r="CD291" s="49" t="str">
        <f t="shared" si="241"/>
        <v/>
      </c>
      <c r="CE291" s="49" t="str">
        <f t="shared" si="241"/>
        <v/>
      </c>
      <c r="CF291" s="49" t="str">
        <f t="shared" si="241"/>
        <v/>
      </c>
      <c r="CG291" s="49" t="str">
        <f t="shared" si="241"/>
        <v/>
      </c>
      <c r="CH291" s="49" t="str">
        <f t="shared" si="240"/>
        <v/>
      </c>
      <c r="CI291" s="49" t="str">
        <f t="shared" si="240"/>
        <v/>
      </c>
      <c r="CJ291" s="49" t="str">
        <f t="shared" si="229"/>
        <v/>
      </c>
      <c r="CK291" s="49" t="str">
        <f t="shared" si="199"/>
        <v/>
      </c>
      <c r="CL291" s="49" t="str">
        <f t="shared" si="216"/>
        <v/>
      </c>
      <c r="CM291" s="3"/>
      <c r="CN291" s="49" t="str">
        <f t="shared" si="235"/>
        <v/>
      </c>
      <c r="CO291" s="49" t="str">
        <f t="shared" si="235"/>
        <v/>
      </c>
      <c r="CP291" s="49" t="str">
        <f t="shared" si="235"/>
        <v/>
      </c>
      <c r="CQ291" s="49" t="str">
        <f t="shared" si="235"/>
        <v/>
      </c>
      <c r="CR291" s="49" t="str">
        <f t="shared" si="235"/>
        <v/>
      </c>
      <c r="CS291" s="49" t="str">
        <f t="shared" si="235"/>
        <v/>
      </c>
      <c r="CT291" s="49" t="str">
        <f t="shared" si="235"/>
        <v/>
      </c>
      <c r="CU291" s="49" t="str">
        <f t="shared" si="235"/>
        <v/>
      </c>
      <c r="CW291" s="49" t="str">
        <f t="shared" si="244"/>
        <v/>
      </c>
      <c r="CX291" s="49" t="str">
        <f t="shared" si="244"/>
        <v/>
      </c>
      <c r="CY291" s="49" t="str">
        <f t="shared" si="244"/>
        <v/>
      </c>
      <c r="CZ291" s="49" t="str">
        <f t="shared" si="242"/>
        <v/>
      </c>
      <c r="DA291" s="49" t="str">
        <f t="shared" si="242"/>
        <v/>
      </c>
      <c r="DB291" s="49" t="str">
        <f t="shared" si="242"/>
        <v/>
      </c>
      <c r="DC291" s="49" t="str">
        <f t="shared" si="242"/>
        <v/>
      </c>
      <c r="DD291" s="49" t="str">
        <f t="shared" si="242"/>
        <v/>
      </c>
      <c r="DE291" s="52" t="str">
        <f t="shared" si="217"/>
        <v/>
      </c>
      <c r="DG291" s="49" t="str">
        <f t="shared" si="236"/>
        <v/>
      </c>
      <c r="DH291" s="49" t="str">
        <f t="shared" si="236"/>
        <v/>
      </c>
      <c r="DI291" s="49" t="str">
        <f t="shared" si="236"/>
        <v/>
      </c>
      <c r="DK291" s="49" t="str">
        <f t="shared" si="218"/>
        <v/>
      </c>
      <c r="DL291" s="49" t="str">
        <f t="shared" si="218"/>
        <v/>
      </c>
      <c r="DM291" s="49" t="str">
        <f t="shared" si="218"/>
        <v/>
      </c>
      <c r="DN291" s="57" t="str">
        <f t="shared" si="219"/>
        <v/>
      </c>
      <c r="DP291" s="49" t="str">
        <f t="shared" si="237"/>
        <v/>
      </c>
      <c r="DQ291" s="49" t="str">
        <f t="shared" si="237"/>
        <v/>
      </c>
      <c r="DR291" s="49" t="str">
        <f t="shared" si="237"/>
        <v/>
      </c>
      <c r="DS291" s="49" t="str">
        <f t="shared" si="237"/>
        <v/>
      </c>
      <c r="DU291" s="49" t="str">
        <f t="shared" si="238"/>
        <v/>
      </c>
      <c r="DV291" s="49" t="str">
        <f t="shared" si="238"/>
        <v/>
      </c>
      <c r="DW291" s="49" t="str">
        <f t="shared" si="238"/>
        <v/>
      </c>
      <c r="DX291" s="49" t="str">
        <f t="shared" si="232"/>
        <v/>
      </c>
      <c r="DY291" s="57" t="str">
        <f t="shared" si="226"/>
        <v/>
      </c>
      <c r="EA291" s="49" t="str">
        <f t="shared" si="239"/>
        <v/>
      </c>
      <c r="EB291" s="49" t="str">
        <f t="shared" si="239"/>
        <v/>
      </c>
      <c r="EC291" s="49" t="str">
        <f t="shared" si="239"/>
        <v/>
      </c>
      <c r="ED291" s="49" t="str">
        <f t="shared" si="239"/>
        <v/>
      </c>
      <c r="EE291" s="49" t="str">
        <f t="shared" si="239"/>
        <v/>
      </c>
      <c r="EG291" s="49" t="str">
        <f t="shared" si="243"/>
        <v/>
      </c>
      <c r="EH291" s="49" t="str">
        <f t="shared" si="243"/>
        <v/>
      </c>
      <c r="EI291" s="49" t="str">
        <f t="shared" si="243"/>
        <v/>
      </c>
      <c r="EJ291" s="49" t="str">
        <f t="shared" si="243"/>
        <v/>
      </c>
      <c r="EK291" s="49" t="str">
        <f t="shared" si="243"/>
        <v/>
      </c>
      <c r="EL291" s="57" t="str">
        <f t="shared" si="228"/>
        <v/>
      </c>
    </row>
    <row r="292" spans="1:142" ht="15" customHeight="1">
      <c r="A292" s="699"/>
      <c r="B292" s="702"/>
      <c r="C292" s="702"/>
      <c r="D292" s="728"/>
      <c r="E292" s="728"/>
      <c r="F292" s="728"/>
      <c r="G292" s="728"/>
      <c r="H292" s="728"/>
      <c r="I292" s="728"/>
      <c r="J292" s="728"/>
      <c r="K292" s="728"/>
      <c r="L292" s="728"/>
      <c r="M292" s="728"/>
      <c r="N292" s="728"/>
      <c r="O292" s="728"/>
      <c r="P292" s="728"/>
      <c r="Q292" s="728"/>
      <c r="R292" s="728"/>
      <c r="S292" s="728"/>
      <c r="T292" s="728"/>
      <c r="U292" s="728"/>
      <c r="V292" s="728"/>
      <c r="W292" s="728"/>
      <c r="X292" s="728"/>
      <c r="Y292" s="728"/>
      <c r="Z292" s="728"/>
      <c r="AA292" s="728"/>
      <c r="AB292" s="728"/>
      <c r="AC292" s="728"/>
      <c r="AD292" s="728"/>
      <c r="AE292" s="728"/>
      <c r="AF292" s="728"/>
      <c r="AG292" s="728"/>
      <c r="AH292" s="728"/>
      <c r="AI292" s="728"/>
      <c r="AJ292" s="728"/>
      <c r="AK292" s="728"/>
      <c r="AL292" s="728"/>
      <c r="AM292" s="728"/>
      <c r="AN292" s="728"/>
      <c r="AO292" s="728"/>
      <c r="AP292" s="215" t="s">
        <v>30</v>
      </c>
      <c r="AQ292" s="290" t="str">
        <f t="shared" si="214"/>
        <v/>
      </c>
      <c r="AR292" s="215" t="str">
        <f t="shared" si="220"/>
        <v/>
      </c>
      <c r="AS292" s="3"/>
      <c r="AT292" s="49" t="str">
        <f t="shared" si="233"/>
        <v/>
      </c>
      <c r="AU292" s="49" t="str">
        <f t="shared" si="233"/>
        <v/>
      </c>
      <c r="AV292" s="49" t="str">
        <f t="shared" si="233"/>
        <v/>
      </c>
      <c r="AW292" s="49" t="str">
        <f t="shared" si="233"/>
        <v/>
      </c>
      <c r="AX292" s="49" t="str">
        <f t="shared" si="233"/>
        <v/>
      </c>
      <c r="AY292" s="49" t="str">
        <f t="shared" si="233"/>
        <v/>
      </c>
      <c r="AZ292" s="49" t="str">
        <f t="shared" si="233"/>
        <v/>
      </c>
      <c r="BA292" s="42"/>
      <c r="BB292" s="49" t="str">
        <f t="shared" si="230"/>
        <v/>
      </c>
      <c r="BC292" s="49" t="str">
        <f t="shared" si="230"/>
        <v/>
      </c>
      <c r="BD292" s="49" t="str">
        <f t="shared" si="230"/>
        <v/>
      </c>
      <c r="BE292" s="49" t="str">
        <f t="shared" si="230"/>
        <v/>
      </c>
      <c r="BF292" s="49" t="str">
        <f t="shared" si="230"/>
        <v/>
      </c>
      <c r="BG292" s="49" t="str">
        <f t="shared" si="230"/>
        <v/>
      </c>
      <c r="BH292" s="49" t="str">
        <f t="shared" si="230"/>
        <v/>
      </c>
      <c r="BI292" s="49" t="str">
        <f t="shared" si="215"/>
        <v/>
      </c>
      <c r="BJ292" s="3"/>
      <c r="BK292" s="49" t="str">
        <f t="shared" si="234"/>
        <v/>
      </c>
      <c r="BL292" s="49" t="str">
        <f t="shared" si="234"/>
        <v/>
      </c>
      <c r="BM292" s="49" t="str">
        <f t="shared" si="234"/>
        <v/>
      </c>
      <c r="BN292" s="49" t="str">
        <f t="shared" si="234"/>
        <v/>
      </c>
      <c r="BO292" s="49" t="str">
        <f t="shared" si="234"/>
        <v/>
      </c>
      <c r="BP292" s="49" t="str">
        <f t="shared" si="234"/>
        <v/>
      </c>
      <c r="BQ292" s="49" t="str">
        <f t="shared" si="234"/>
        <v/>
      </c>
      <c r="BR292" s="49" t="str">
        <f t="shared" si="234"/>
        <v/>
      </c>
      <c r="BS292" s="49" t="str">
        <f t="shared" si="234"/>
        <v/>
      </c>
      <c r="BT292" s="49" t="str">
        <f t="shared" si="234"/>
        <v/>
      </c>
      <c r="BU292" s="49" t="str">
        <f t="shared" si="234"/>
        <v/>
      </c>
      <c r="BV292" s="49" t="str">
        <f t="shared" si="234"/>
        <v/>
      </c>
      <c r="BW292" s="49" t="str">
        <f t="shared" si="234"/>
        <v/>
      </c>
      <c r="BY292" s="49" t="str">
        <f t="shared" si="241"/>
        <v/>
      </c>
      <c r="BZ292" s="49" t="str">
        <f t="shared" si="241"/>
        <v/>
      </c>
      <c r="CA292" s="49" t="str">
        <f t="shared" si="241"/>
        <v/>
      </c>
      <c r="CB292" s="49" t="str">
        <f t="shared" si="241"/>
        <v/>
      </c>
      <c r="CC292" s="49" t="str">
        <f t="shared" si="241"/>
        <v/>
      </c>
      <c r="CD292" s="49" t="str">
        <f t="shared" si="241"/>
        <v/>
      </c>
      <c r="CE292" s="49" t="str">
        <f t="shared" si="241"/>
        <v/>
      </c>
      <c r="CF292" s="49" t="str">
        <f t="shared" si="241"/>
        <v/>
      </c>
      <c r="CG292" s="49" t="str">
        <f t="shared" si="241"/>
        <v/>
      </c>
      <c r="CH292" s="49" t="str">
        <f t="shared" si="240"/>
        <v/>
      </c>
      <c r="CI292" s="49" t="str">
        <f t="shared" si="240"/>
        <v/>
      </c>
      <c r="CJ292" s="49" t="str">
        <f t="shared" si="229"/>
        <v/>
      </c>
      <c r="CK292" s="49" t="str">
        <f t="shared" si="199"/>
        <v/>
      </c>
      <c r="CL292" s="49" t="str">
        <f t="shared" si="216"/>
        <v/>
      </c>
      <c r="CM292" s="3"/>
      <c r="CN292" s="49" t="str">
        <f t="shared" si="235"/>
        <v/>
      </c>
      <c r="CO292" s="49" t="str">
        <f t="shared" si="235"/>
        <v/>
      </c>
      <c r="CP292" s="49" t="str">
        <f t="shared" si="235"/>
        <v/>
      </c>
      <c r="CQ292" s="49" t="str">
        <f t="shared" si="235"/>
        <v/>
      </c>
      <c r="CR292" s="49" t="str">
        <f t="shared" si="235"/>
        <v/>
      </c>
      <c r="CS292" s="49" t="str">
        <f t="shared" si="235"/>
        <v/>
      </c>
      <c r="CT292" s="49" t="str">
        <f t="shared" si="235"/>
        <v/>
      </c>
      <c r="CU292" s="49" t="str">
        <f t="shared" si="235"/>
        <v/>
      </c>
      <c r="CW292" s="49" t="str">
        <f t="shared" si="244"/>
        <v/>
      </c>
      <c r="CX292" s="49" t="str">
        <f t="shared" si="244"/>
        <v/>
      </c>
      <c r="CY292" s="49" t="str">
        <f t="shared" si="244"/>
        <v/>
      </c>
      <c r="CZ292" s="49" t="str">
        <f t="shared" si="242"/>
        <v/>
      </c>
      <c r="DA292" s="49" t="str">
        <f t="shared" si="242"/>
        <v/>
      </c>
      <c r="DB292" s="49" t="str">
        <f t="shared" si="242"/>
        <v/>
      </c>
      <c r="DC292" s="49" t="str">
        <f t="shared" si="242"/>
        <v/>
      </c>
      <c r="DD292" s="49" t="str">
        <f t="shared" si="242"/>
        <v/>
      </c>
      <c r="DE292" s="52" t="str">
        <f t="shared" si="217"/>
        <v/>
      </c>
      <c r="DG292" s="49" t="str">
        <f t="shared" si="236"/>
        <v/>
      </c>
      <c r="DH292" s="49" t="str">
        <f t="shared" si="236"/>
        <v/>
      </c>
      <c r="DI292" s="49" t="str">
        <f t="shared" si="236"/>
        <v/>
      </c>
      <c r="DK292" s="49" t="str">
        <f t="shared" si="218"/>
        <v/>
      </c>
      <c r="DL292" s="49" t="str">
        <f t="shared" si="218"/>
        <v/>
      </c>
      <c r="DM292" s="49" t="str">
        <f t="shared" si="218"/>
        <v/>
      </c>
      <c r="DN292" s="57" t="str">
        <f t="shared" si="219"/>
        <v/>
      </c>
      <c r="DP292" s="49" t="str">
        <f t="shared" si="237"/>
        <v/>
      </c>
      <c r="DQ292" s="49" t="str">
        <f t="shared" si="237"/>
        <v/>
      </c>
      <c r="DR292" s="49" t="str">
        <f t="shared" si="237"/>
        <v/>
      </c>
      <c r="DS292" s="49" t="str">
        <f t="shared" si="237"/>
        <v/>
      </c>
      <c r="DU292" s="49" t="str">
        <f t="shared" si="238"/>
        <v/>
      </c>
      <c r="DV292" s="49" t="str">
        <f t="shared" si="238"/>
        <v/>
      </c>
      <c r="DW292" s="49" t="str">
        <f t="shared" si="238"/>
        <v/>
      </c>
      <c r="DX292" s="49" t="str">
        <f t="shared" si="232"/>
        <v/>
      </c>
      <c r="DY292" s="57" t="str">
        <f t="shared" si="226"/>
        <v/>
      </c>
      <c r="EA292" s="49" t="str">
        <f t="shared" si="239"/>
        <v/>
      </c>
      <c r="EB292" s="49" t="str">
        <f t="shared" si="239"/>
        <v/>
      </c>
      <c r="EC292" s="49" t="str">
        <f t="shared" si="239"/>
        <v/>
      </c>
      <c r="ED292" s="49" t="str">
        <f t="shared" si="239"/>
        <v/>
      </c>
      <c r="EE292" s="49" t="str">
        <f t="shared" si="239"/>
        <v/>
      </c>
      <c r="EG292" s="49" t="str">
        <f t="shared" si="243"/>
        <v/>
      </c>
      <c r="EH292" s="49" t="str">
        <f t="shared" si="243"/>
        <v/>
      </c>
      <c r="EI292" s="49" t="str">
        <f t="shared" si="243"/>
        <v/>
      </c>
      <c r="EJ292" s="49" t="str">
        <f t="shared" si="243"/>
        <v/>
      </c>
      <c r="EK292" s="49" t="str">
        <f t="shared" si="243"/>
        <v/>
      </c>
      <c r="EL292" s="57" t="str">
        <f t="shared" si="228"/>
        <v/>
      </c>
    </row>
    <row r="293" spans="1:142" ht="15" customHeight="1">
      <c r="A293" s="699"/>
      <c r="B293" s="702"/>
      <c r="C293" s="702"/>
      <c r="D293" s="728"/>
      <c r="E293" s="728"/>
      <c r="F293" s="728"/>
      <c r="G293" s="728"/>
      <c r="H293" s="728"/>
      <c r="I293" s="728"/>
      <c r="J293" s="728"/>
      <c r="K293" s="728"/>
      <c r="L293" s="728"/>
      <c r="M293" s="728"/>
      <c r="N293" s="728"/>
      <c r="O293" s="728"/>
      <c r="P293" s="728"/>
      <c r="Q293" s="728"/>
      <c r="R293" s="728"/>
      <c r="S293" s="728"/>
      <c r="T293" s="728"/>
      <c r="U293" s="728"/>
      <c r="V293" s="728"/>
      <c r="W293" s="728"/>
      <c r="X293" s="728"/>
      <c r="Y293" s="728"/>
      <c r="Z293" s="728"/>
      <c r="AA293" s="728"/>
      <c r="AB293" s="728"/>
      <c r="AC293" s="728"/>
      <c r="AD293" s="728"/>
      <c r="AE293" s="728"/>
      <c r="AF293" s="728"/>
      <c r="AG293" s="728"/>
      <c r="AH293" s="728"/>
      <c r="AI293" s="728"/>
      <c r="AJ293" s="728"/>
      <c r="AK293" s="728"/>
      <c r="AL293" s="728"/>
      <c r="AM293" s="728"/>
      <c r="AN293" s="728"/>
      <c r="AO293" s="728"/>
      <c r="AP293" s="215" t="s">
        <v>30</v>
      </c>
      <c r="AQ293" s="290" t="str">
        <f t="shared" si="214"/>
        <v/>
      </c>
      <c r="AR293" s="215" t="str">
        <f t="shared" si="220"/>
        <v/>
      </c>
      <c r="AS293" s="3"/>
      <c r="AT293" s="49" t="str">
        <f t="shared" si="233"/>
        <v/>
      </c>
      <c r="AU293" s="49" t="str">
        <f t="shared" si="233"/>
        <v/>
      </c>
      <c r="AV293" s="49" t="str">
        <f t="shared" si="233"/>
        <v/>
      </c>
      <c r="AW293" s="49" t="str">
        <f t="shared" si="233"/>
        <v/>
      </c>
      <c r="AX293" s="49" t="str">
        <f t="shared" si="233"/>
        <v/>
      </c>
      <c r="AY293" s="49" t="str">
        <f t="shared" si="233"/>
        <v/>
      </c>
      <c r="AZ293" s="49" t="str">
        <f t="shared" si="233"/>
        <v/>
      </c>
      <c r="BA293" s="42"/>
      <c r="BB293" s="49" t="str">
        <f t="shared" si="230"/>
        <v/>
      </c>
      <c r="BC293" s="49" t="str">
        <f t="shared" si="230"/>
        <v/>
      </c>
      <c r="BD293" s="49" t="str">
        <f t="shared" si="230"/>
        <v/>
      </c>
      <c r="BE293" s="49" t="str">
        <f t="shared" si="230"/>
        <v/>
      </c>
      <c r="BF293" s="49" t="str">
        <f t="shared" si="230"/>
        <v/>
      </c>
      <c r="BG293" s="49" t="str">
        <f t="shared" si="230"/>
        <v/>
      </c>
      <c r="BH293" s="49" t="str">
        <f t="shared" si="230"/>
        <v/>
      </c>
      <c r="BI293" s="49" t="str">
        <f t="shared" si="215"/>
        <v/>
      </c>
      <c r="BJ293" s="3"/>
      <c r="BK293" s="49" t="str">
        <f t="shared" si="234"/>
        <v/>
      </c>
      <c r="BL293" s="49" t="str">
        <f t="shared" si="234"/>
        <v/>
      </c>
      <c r="BM293" s="49" t="str">
        <f t="shared" si="234"/>
        <v/>
      </c>
      <c r="BN293" s="49" t="str">
        <f t="shared" si="234"/>
        <v/>
      </c>
      <c r="BO293" s="49" t="str">
        <f t="shared" si="234"/>
        <v/>
      </c>
      <c r="BP293" s="49" t="str">
        <f t="shared" si="234"/>
        <v/>
      </c>
      <c r="BQ293" s="49" t="str">
        <f t="shared" si="234"/>
        <v/>
      </c>
      <c r="BR293" s="49" t="str">
        <f t="shared" si="234"/>
        <v/>
      </c>
      <c r="BS293" s="49" t="str">
        <f t="shared" si="234"/>
        <v/>
      </c>
      <c r="BT293" s="49" t="str">
        <f t="shared" si="234"/>
        <v/>
      </c>
      <c r="BU293" s="49" t="str">
        <f t="shared" si="234"/>
        <v/>
      </c>
      <c r="BV293" s="49" t="str">
        <f t="shared" si="234"/>
        <v/>
      </c>
      <c r="BW293" s="49" t="str">
        <f t="shared" si="234"/>
        <v/>
      </c>
      <c r="BY293" s="49" t="str">
        <f t="shared" si="241"/>
        <v/>
      </c>
      <c r="BZ293" s="49" t="str">
        <f t="shared" si="241"/>
        <v/>
      </c>
      <c r="CA293" s="49" t="str">
        <f t="shared" si="241"/>
        <v/>
      </c>
      <c r="CB293" s="49" t="str">
        <f t="shared" si="241"/>
        <v/>
      </c>
      <c r="CC293" s="49" t="str">
        <f t="shared" si="241"/>
        <v/>
      </c>
      <c r="CD293" s="49" t="str">
        <f t="shared" si="241"/>
        <v/>
      </c>
      <c r="CE293" s="49" t="str">
        <f t="shared" si="241"/>
        <v/>
      </c>
      <c r="CF293" s="49" t="str">
        <f t="shared" si="241"/>
        <v/>
      </c>
      <c r="CG293" s="49" t="str">
        <f t="shared" si="241"/>
        <v/>
      </c>
      <c r="CH293" s="49" t="str">
        <f t="shared" si="240"/>
        <v/>
      </c>
      <c r="CI293" s="49" t="str">
        <f t="shared" si="240"/>
        <v/>
      </c>
      <c r="CJ293" s="49" t="str">
        <f t="shared" si="229"/>
        <v/>
      </c>
      <c r="CK293" s="49" t="str">
        <f t="shared" si="199"/>
        <v/>
      </c>
      <c r="CL293" s="49" t="str">
        <f t="shared" si="216"/>
        <v/>
      </c>
      <c r="CM293" s="3"/>
      <c r="CN293" s="49" t="str">
        <f t="shared" si="235"/>
        <v/>
      </c>
      <c r="CO293" s="49" t="str">
        <f t="shared" si="235"/>
        <v/>
      </c>
      <c r="CP293" s="49" t="str">
        <f t="shared" si="235"/>
        <v/>
      </c>
      <c r="CQ293" s="49" t="str">
        <f t="shared" si="235"/>
        <v/>
      </c>
      <c r="CR293" s="49" t="str">
        <f t="shared" si="235"/>
        <v/>
      </c>
      <c r="CS293" s="49" t="str">
        <f t="shared" si="235"/>
        <v/>
      </c>
      <c r="CT293" s="49" t="str">
        <f t="shared" si="235"/>
        <v/>
      </c>
      <c r="CU293" s="49" t="str">
        <f t="shared" si="235"/>
        <v/>
      </c>
      <c r="CW293" s="49" t="str">
        <f t="shared" si="244"/>
        <v/>
      </c>
      <c r="CX293" s="49" t="str">
        <f t="shared" si="244"/>
        <v/>
      </c>
      <c r="CY293" s="49" t="str">
        <f t="shared" si="244"/>
        <v/>
      </c>
      <c r="CZ293" s="49" t="str">
        <f t="shared" si="242"/>
        <v/>
      </c>
      <c r="DA293" s="49" t="str">
        <f t="shared" si="242"/>
        <v/>
      </c>
      <c r="DB293" s="49" t="str">
        <f t="shared" si="242"/>
        <v/>
      </c>
      <c r="DC293" s="49" t="str">
        <f t="shared" si="242"/>
        <v/>
      </c>
      <c r="DD293" s="49" t="str">
        <f t="shared" si="242"/>
        <v/>
      </c>
      <c r="DE293" s="52" t="str">
        <f t="shared" si="217"/>
        <v/>
      </c>
      <c r="DG293" s="49" t="str">
        <f t="shared" si="236"/>
        <v/>
      </c>
      <c r="DH293" s="49" t="str">
        <f t="shared" si="236"/>
        <v/>
      </c>
      <c r="DI293" s="49" t="str">
        <f t="shared" si="236"/>
        <v/>
      </c>
      <c r="DK293" s="49" t="str">
        <f t="shared" si="218"/>
        <v/>
      </c>
      <c r="DL293" s="49" t="str">
        <f t="shared" si="218"/>
        <v/>
      </c>
      <c r="DM293" s="49" t="str">
        <f t="shared" si="218"/>
        <v/>
      </c>
      <c r="DN293" s="57" t="str">
        <f t="shared" si="219"/>
        <v/>
      </c>
      <c r="DP293" s="49" t="str">
        <f t="shared" si="237"/>
        <v/>
      </c>
      <c r="DQ293" s="49" t="str">
        <f t="shared" si="237"/>
        <v/>
      </c>
      <c r="DR293" s="49" t="str">
        <f t="shared" si="237"/>
        <v/>
      </c>
      <c r="DS293" s="49" t="str">
        <f t="shared" si="237"/>
        <v/>
      </c>
      <c r="DU293" s="49" t="str">
        <f t="shared" si="238"/>
        <v/>
      </c>
      <c r="DV293" s="49" t="str">
        <f t="shared" si="238"/>
        <v/>
      </c>
      <c r="DW293" s="49" t="str">
        <f t="shared" si="238"/>
        <v/>
      </c>
      <c r="DX293" s="49" t="str">
        <f t="shared" si="232"/>
        <v/>
      </c>
      <c r="DY293" s="57" t="str">
        <f t="shared" si="226"/>
        <v/>
      </c>
      <c r="EA293" s="49" t="str">
        <f t="shared" si="239"/>
        <v/>
      </c>
      <c r="EB293" s="49" t="str">
        <f t="shared" si="239"/>
        <v/>
      </c>
      <c r="EC293" s="49" t="str">
        <f t="shared" si="239"/>
        <v/>
      </c>
      <c r="ED293" s="49" t="str">
        <f t="shared" si="239"/>
        <v/>
      </c>
      <c r="EE293" s="49" t="str">
        <f t="shared" si="239"/>
        <v/>
      </c>
      <c r="EG293" s="49" t="str">
        <f t="shared" si="243"/>
        <v/>
      </c>
      <c r="EH293" s="49" t="str">
        <f t="shared" si="243"/>
        <v/>
      </c>
      <c r="EI293" s="49" t="str">
        <f t="shared" si="243"/>
        <v/>
      </c>
      <c r="EJ293" s="49" t="str">
        <f t="shared" si="243"/>
        <v/>
      </c>
      <c r="EK293" s="49" t="str">
        <f t="shared" si="243"/>
        <v/>
      </c>
      <c r="EL293" s="57" t="str">
        <f t="shared" si="228"/>
        <v/>
      </c>
    </row>
    <row r="294" spans="1:142" ht="15" customHeight="1">
      <c r="A294" s="699"/>
      <c r="B294" s="702"/>
      <c r="C294" s="702"/>
      <c r="D294" s="728"/>
      <c r="E294" s="728"/>
      <c r="F294" s="728"/>
      <c r="G294" s="728"/>
      <c r="H294" s="728"/>
      <c r="I294" s="728"/>
      <c r="J294" s="728"/>
      <c r="K294" s="728"/>
      <c r="L294" s="728"/>
      <c r="M294" s="728"/>
      <c r="N294" s="728"/>
      <c r="O294" s="728"/>
      <c r="P294" s="728"/>
      <c r="Q294" s="728"/>
      <c r="R294" s="728"/>
      <c r="S294" s="728"/>
      <c r="T294" s="728"/>
      <c r="U294" s="728"/>
      <c r="V294" s="728"/>
      <c r="W294" s="728"/>
      <c r="X294" s="728"/>
      <c r="Y294" s="728"/>
      <c r="Z294" s="728"/>
      <c r="AA294" s="728"/>
      <c r="AB294" s="728"/>
      <c r="AC294" s="728"/>
      <c r="AD294" s="728"/>
      <c r="AE294" s="728"/>
      <c r="AF294" s="728"/>
      <c r="AG294" s="728"/>
      <c r="AH294" s="728"/>
      <c r="AI294" s="728"/>
      <c r="AJ294" s="728"/>
      <c r="AK294" s="728"/>
      <c r="AL294" s="728"/>
      <c r="AM294" s="728"/>
      <c r="AN294" s="728"/>
      <c r="AO294" s="728"/>
      <c r="AP294" s="215" t="s">
        <v>30</v>
      </c>
      <c r="AQ294" s="290" t="str">
        <f t="shared" si="214"/>
        <v/>
      </c>
      <c r="AR294" s="215" t="str">
        <f t="shared" si="220"/>
        <v/>
      </c>
      <c r="AS294" s="3"/>
      <c r="AT294" s="49" t="str">
        <f t="shared" ref="AT294:AZ309" si="245">IF(OR(ISBLANK($B294),N(AT$67)=0,N($AP$66)=0),"",IF(OR(COUNTIFS($D294:$AO294,"ABS",$D558:$AO558,AT$68)=AS$332,COUNTIFS($D294:$AO294,"ABS",$D558:$AO558,AT$68)=AS$332,COUNTIFS($D294:$AO294,"ABS",$D558:$AO558,AT$68)=AS$332,COUNTIFS($D294:$AO294,"ABS",$D558:$AO558,AT$68)=AS$332),"ABS",ROUND(MMULT($D558:$AO558,AS$333:AS$370),2)))</f>
        <v/>
      </c>
      <c r="AU294" s="49" t="str">
        <f t="shared" si="245"/>
        <v/>
      </c>
      <c r="AV294" s="49" t="str">
        <f t="shared" si="245"/>
        <v/>
      </c>
      <c r="AW294" s="49" t="str">
        <f t="shared" si="245"/>
        <v/>
      </c>
      <c r="AX294" s="49" t="str">
        <f t="shared" si="245"/>
        <v/>
      </c>
      <c r="AY294" s="49" t="str">
        <f t="shared" si="245"/>
        <v/>
      </c>
      <c r="AZ294" s="49" t="str">
        <f t="shared" si="245"/>
        <v/>
      </c>
      <c r="BA294" s="42"/>
      <c r="BB294" s="49" t="str">
        <f t="shared" si="230"/>
        <v/>
      </c>
      <c r="BC294" s="49" t="str">
        <f t="shared" si="230"/>
        <v/>
      </c>
      <c r="BD294" s="49" t="str">
        <f t="shared" si="230"/>
        <v/>
      </c>
      <c r="BE294" s="49" t="str">
        <f t="shared" si="230"/>
        <v/>
      </c>
      <c r="BF294" s="49" t="str">
        <f t="shared" si="230"/>
        <v/>
      </c>
      <c r="BG294" s="49" t="str">
        <f t="shared" si="230"/>
        <v/>
      </c>
      <c r="BH294" s="49" t="str">
        <f t="shared" si="230"/>
        <v/>
      </c>
      <c r="BI294" s="49" t="str">
        <f t="shared" si="215"/>
        <v/>
      </c>
      <c r="BJ294" s="3"/>
      <c r="BK294" s="49" t="str">
        <f t="shared" ref="BK294:BW309" si="246">IF(OR(ISBLANK($B294),N(BK$67)=0,N($AP$66)=0),"",IF(OR(COUNTIFS($D294:$AO294,"ABS",$D558:$AO558,BK$68)=AZ$332,COUNTIFS($D294:$AO294,"ABS",$D558:$AO558,BK$68)=AZ$332,COUNTIFS($D294:$AO294,"ABS",$D558:$AO558,BK$68)=AZ$332,COUNTIFS($D294:$AO294,"ABS",$D558:$AO558,BK$68)=AZ$332),"ABS",ROUND(MMULT($D558:$AO558,AZ$333:AZ$370),2)))</f>
        <v/>
      </c>
      <c r="BL294" s="49" t="str">
        <f t="shared" si="246"/>
        <v/>
      </c>
      <c r="BM294" s="49" t="str">
        <f t="shared" si="246"/>
        <v/>
      </c>
      <c r="BN294" s="49" t="str">
        <f t="shared" si="246"/>
        <v/>
      </c>
      <c r="BO294" s="49" t="str">
        <f t="shared" si="246"/>
        <v/>
      </c>
      <c r="BP294" s="49" t="str">
        <f t="shared" si="246"/>
        <v/>
      </c>
      <c r="BQ294" s="49" t="str">
        <f t="shared" si="246"/>
        <v/>
      </c>
      <c r="BR294" s="49" t="str">
        <f t="shared" si="246"/>
        <v/>
      </c>
      <c r="BS294" s="49" t="str">
        <f t="shared" si="246"/>
        <v/>
      </c>
      <c r="BT294" s="49" t="str">
        <f t="shared" si="246"/>
        <v/>
      </c>
      <c r="BU294" s="49" t="str">
        <f t="shared" si="246"/>
        <v/>
      </c>
      <c r="BV294" s="49" t="str">
        <f t="shared" si="246"/>
        <v/>
      </c>
      <c r="BW294" s="49" t="str">
        <f t="shared" si="246"/>
        <v/>
      </c>
      <c r="BY294" s="49" t="str">
        <f t="shared" si="241"/>
        <v/>
      </c>
      <c r="BZ294" s="49" t="str">
        <f t="shared" si="241"/>
        <v/>
      </c>
      <c r="CA294" s="49" t="str">
        <f t="shared" si="241"/>
        <v/>
      </c>
      <c r="CB294" s="49" t="str">
        <f t="shared" si="241"/>
        <v/>
      </c>
      <c r="CC294" s="49" t="str">
        <f t="shared" si="241"/>
        <v/>
      </c>
      <c r="CD294" s="49" t="str">
        <f t="shared" si="241"/>
        <v/>
      </c>
      <c r="CE294" s="49" t="str">
        <f t="shared" si="241"/>
        <v/>
      </c>
      <c r="CF294" s="49" t="str">
        <f t="shared" si="241"/>
        <v/>
      </c>
      <c r="CG294" s="49" t="str">
        <f t="shared" si="241"/>
        <v/>
      </c>
      <c r="CH294" s="49" t="str">
        <f t="shared" si="240"/>
        <v/>
      </c>
      <c r="CI294" s="49" t="str">
        <f t="shared" si="240"/>
        <v/>
      </c>
      <c r="CJ294" s="49" t="str">
        <f t="shared" si="229"/>
        <v/>
      </c>
      <c r="CK294" s="49" t="str">
        <f t="shared" si="199"/>
        <v/>
      </c>
      <c r="CL294" s="49" t="str">
        <f t="shared" si="216"/>
        <v/>
      </c>
      <c r="CM294" s="3"/>
      <c r="CN294" s="49" t="str">
        <f t="shared" ref="CN294:CU309" si="247">IF(OR(ISBLANK($B294),N(CN$67)=0,N($AP$66)=0),"",IF(OR(COUNTIFS($D294:$AO294,"ABS",$D558:$AO558,CN$68)=BL$332,COUNTIFS($D294:$AO294,"ABS",$D558:$AO558,CN$68)=BL$332,COUNTIFS($D294:$AO294,"ABS",$D558:$AO558,CN$68)=BL$332,COUNTIFS($D294:$AO294,"ABS",$D558:$AO558,CN$68)=BL$332),"ABS",ROUND(MMULT($D558:$AO558,BL$333:BL$370),2)))</f>
        <v/>
      </c>
      <c r="CO294" s="49" t="str">
        <f t="shared" si="247"/>
        <v/>
      </c>
      <c r="CP294" s="49" t="str">
        <f t="shared" si="247"/>
        <v/>
      </c>
      <c r="CQ294" s="49" t="str">
        <f t="shared" si="247"/>
        <v/>
      </c>
      <c r="CR294" s="49" t="str">
        <f t="shared" si="247"/>
        <v/>
      </c>
      <c r="CS294" s="49" t="str">
        <f t="shared" si="247"/>
        <v/>
      </c>
      <c r="CT294" s="49" t="str">
        <f t="shared" si="247"/>
        <v/>
      </c>
      <c r="CU294" s="49" t="str">
        <f t="shared" si="247"/>
        <v/>
      </c>
      <c r="CW294" s="49" t="str">
        <f t="shared" si="244"/>
        <v/>
      </c>
      <c r="CX294" s="49" t="str">
        <f t="shared" si="244"/>
        <v/>
      </c>
      <c r="CY294" s="49" t="str">
        <f t="shared" si="244"/>
        <v/>
      </c>
      <c r="CZ294" s="49" t="str">
        <f t="shared" si="242"/>
        <v/>
      </c>
      <c r="DA294" s="49" t="str">
        <f t="shared" si="242"/>
        <v/>
      </c>
      <c r="DB294" s="49" t="str">
        <f t="shared" si="242"/>
        <v/>
      </c>
      <c r="DC294" s="49" t="str">
        <f t="shared" si="242"/>
        <v/>
      </c>
      <c r="DD294" s="49" t="str">
        <f t="shared" si="242"/>
        <v/>
      </c>
      <c r="DE294" s="52" t="str">
        <f t="shared" si="217"/>
        <v/>
      </c>
      <c r="DG294" s="49" t="str">
        <f t="shared" ref="DG294:DI309" si="248">IF(OR(ISBLANK($B294),N(DG$67)=0,N($AP$66)=0),"",IF(OR(COUNTIFS($D294:$AO294,"ABS",$D558:$AO558,DG$68)=BT$332,COUNTIFS($D294:$AO294,"ABS",$D558:$AO558,DG$68)=BT$332,COUNTIFS($D294:$AO294,"ABS",$D558:$AO558,DG$68)=BT$332,COUNTIFS($D294:$AO294,"ABS",$D558:$AO558,DG$68)=BT$332),"ABS",ROUND(MMULT($D558:$AO558,BT$333:BT$370),2)))</f>
        <v/>
      </c>
      <c r="DH294" s="49" t="str">
        <f t="shared" si="248"/>
        <v/>
      </c>
      <c r="DI294" s="49" t="str">
        <f t="shared" si="248"/>
        <v/>
      </c>
      <c r="DK294" s="49" t="str">
        <f t="shared" si="218"/>
        <v/>
      </c>
      <c r="DL294" s="49" t="str">
        <f t="shared" si="218"/>
        <v/>
      </c>
      <c r="DM294" s="49" t="str">
        <f t="shared" si="218"/>
        <v/>
      </c>
      <c r="DN294" s="57" t="str">
        <f t="shared" si="219"/>
        <v/>
      </c>
      <c r="DP294" s="49" t="str">
        <f t="shared" ref="DP294:DS309" si="249">IF(OR(ISBLANK($B294),N(DP$67)=0,N($AP$66)=0),"",IF(OR(COUNTIFS($D294:$AO294,"ABS",$D558:$AO558,DP$68)=BW$332,COUNTIFS($D294:$AO294,"ABS",$D558:$AO558,DP$68)=BW$332,COUNTIFS($D294:$AO294,"ABS",$D558:$AO558,DP$68)=BW$332,COUNTIFS($D294:$AO294,"ABS",$D558:$AO558,DP$68)=BW$332),"ABS",ROUND(MMULT($D558:$AO558,BW$333:BW$370),2)))</f>
        <v/>
      </c>
      <c r="DQ294" s="49" t="str">
        <f t="shared" si="249"/>
        <v/>
      </c>
      <c r="DR294" s="49" t="str">
        <f t="shared" si="249"/>
        <v/>
      </c>
      <c r="DS294" s="49" t="str">
        <f t="shared" si="249"/>
        <v/>
      </c>
      <c r="DU294" s="49" t="str">
        <f t="shared" si="238"/>
        <v/>
      </c>
      <c r="DV294" s="49" t="str">
        <f t="shared" si="238"/>
        <v/>
      </c>
      <c r="DW294" s="49" t="str">
        <f t="shared" si="238"/>
        <v/>
      </c>
      <c r="DX294" s="49" t="str">
        <f t="shared" si="232"/>
        <v/>
      </c>
      <c r="DY294" s="57" t="str">
        <f t="shared" si="226"/>
        <v/>
      </c>
      <c r="EA294" s="49" t="str">
        <f t="shared" ref="EA294:EE309" si="250">IF(OR(ISBLANK($B294),N(EA$67)=0,N($AP$66)=0),"",IF(OR(COUNTIFS($D294:$AO294,"ABS",$D558:$AO558,EA$68)=CA$332,COUNTIFS($D294:$AO294,"ABS",$D558:$AO558,EA$68)=CA$332,COUNTIFS($D294:$AO294,"ABS",$D558:$AO558,EA$68)=CA$332,COUNTIFS($D294:$AO294,"ABS",$D558:$AO558,EA$68)=CA$332),"ABS",ROUND(MMULT($D558:$AO558,CA$333:CA$370),2)))</f>
        <v/>
      </c>
      <c r="EB294" s="49" t="str">
        <f t="shared" si="250"/>
        <v/>
      </c>
      <c r="EC294" s="49" t="str">
        <f t="shared" si="250"/>
        <v/>
      </c>
      <c r="ED294" s="49" t="str">
        <f t="shared" si="250"/>
        <v/>
      </c>
      <c r="EE294" s="49" t="str">
        <f t="shared" si="250"/>
        <v/>
      </c>
      <c r="EG294" s="49" t="str">
        <f t="shared" si="243"/>
        <v/>
      </c>
      <c r="EH294" s="49" t="str">
        <f t="shared" si="243"/>
        <v/>
      </c>
      <c r="EI294" s="49" t="str">
        <f t="shared" si="243"/>
        <v/>
      </c>
      <c r="EJ294" s="49" t="str">
        <f t="shared" si="243"/>
        <v/>
      </c>
      <c r="EK294" s="49" t="str">
        <f t="shared" si="243"/>
        <v/>
      </c>
      <c r="EL294" s="57" t="str">
        <f t="shared" si="228"/>
        <v/>
      </c>
    </row>
    <row r="295" spans="1:142" ht="15" customHeight="1">
      <c r="A295" s="699"/>
      <c r="B295" s="702"/>
      <c r="C295" s="702"/>
      <c r="D295" s="728"/>
      <c r="E295" s="728"/>
      <c r="F295" s="728"/>
      <c r="G295" s="728"/>
      <c r="H295" s="728"/>
      <c r="I295" s="728"/>
      <c r="J295" s="728"/>
      <c r="K295" s="728"/>
      <c r="L295" s="728"/>
      <c r="M295" s="728"/>
      <c r="N295" s="728"/>
      <c r="O295" s="728"/>
      <c r="P295" s="728"/>
      <c r="Q295" s="728"/>
      <c r="R295" s="728"/>
      <c r="S295" s="728"/>
      <c r="T295" s="728"/>
      <c r="U295" s="728"/>
      <c r="V295" s="728"/>
      <c r="W295" s="728"/>
      <c r="X295" s="728"/>
      <c r="Y295" s="728"/>
      <c r="Z295" s="728"/>
      <c r="AA295" s="728"/>
      <c r="AB295" s="728"/>
      <c r="AC295" s="728"/>
      <c r="AD295" s="728"/>
      <c r="AE295" s="728"/>
      <c r="AF295" s="728"/>
      <c r="AG295" s="728"/>
      <c r="AH295" s="728"/>
      <c r="AI295" s="728"/>
      <c r="AJ295" s="728"/>
      <c r="AK295" s="728"/>
      <c r="AL295" s="728"/>
      <c r="AM295" s="728"/>
      <c r="AN295" s="728"/>
      <c r="AO295" s="728"/>
      <c r="AP295" s="215" t="s">
        <v>30</v>
      </c>
      <c r="AQ295" s="290" t="str">
        <f t="shared" si="214"/>
        <v/>
      </c>
      <c r="AR295" s="215" t="str">
        <f t="shared" si="220"/>
        <v/>
      </c>
      <c r="AS295" s="3"/>
      <c r="AT295" s="49" t="str">
        <f t="shared" si="245"/>
        <v/>
      </c>
      <c r="AU295" s="49" t="str">
        <f t="shared" si="245"/>
        <v/>
      </c>
      <c r="AV295" s="49" t="str">
        <f t="shared" si="245"/>
        <v/>
      </c>
      <c r="AW295" s="49" t="str">
        <f t="shared" si="245"/>
        <v/>
      </c>
      <c r="AX295" s="49" t="str">
        <f t="shared" si="245"/>
        <v/>
      </c>
      <c r="AY295" s="49" t="str">
        <f t="shared" si="245"/>
        <v/>
      </c>
      <c r="AZ295" s="49" t="str">
        <f t="shared" si="245"/>
        <v/>
      </c>
      <c r="BA295" s="42"/>
      <c r="BB295" s="49" t="str">
        <f t="shared" si="230"/>
        <v/>
      </c>
      <c r="BC295" s="49" t="str">
        <f t="shared" si="230"/>
        <v/>
      </c>
      <c r="BD295" s="49" t="str">
        <f t="shared" si="230"/>
        <v/>
      </c>
      <c r="BE295" s="49" t="str">
        <f t="shared" si="230"/>
        <v/>
      </c>
      <c r="BF295" s="49" t="str">
        <f t="shared" si="230"/>
        <v/>
      </c>
      <c r="BG295" s="49" t="str">
        <f t="shared" si="230"/>
        <v/>
      </c>
      <c r="BH295" s="49" t="str">
        <f t="shared" si="230"/>
        <v/>
      </c>
      <c r="BI295" s="49" t="str">
        <f t="shared" si="215"/>
        <v/>
      </c>
      <c r="BJ295" s="3"/>
      <c r="BK295" s="49" t="str">
        <f t="shared" si="246"/>
        <v/>
      </c>
      <c r="BL295" s="49" t="str">
        <f t="shared" si="246"/>
        <v/>
      </c>
      <c r="BM295" s="49" t="str">
        <f t="shared" si="246"/>
        <v/>
      </c>
      <c r="BN295" s="49" t="str">
        <f t="shared" si="246"/>
        <v/>
      </c>
      <c r="BO295" s="49" t="str">
        <f t="shared" si="246"/>
        <v/>
      </c>
      <c r="BP295" s="49" t="str">
        <f t="shared" si="246"/>
        <v/>
      </c>
      <c r="BQ295" s="49" t="str">
        <f t="shared" si="246"/>
        <v/>
      </c>
      <c r="BR295" s="49" t="str">
        <f t="shared" si="246"/>
        <v/>
      </c>
      <c r="BS295" s="49" t="str">
        <f t="shared" si="246"/>
        <v/>
      </c>
      <c r="BT295" s="49" t="str">
        <f t="shared" si="246"/>
        <v/>
      </c>
      <c r="BU295" s="49" t="str">
        <f t="shared" si="246"/>
        <v/>
      </c>
      <c r="BV295" s="49" t="str">
        <f t="shared" si="246"/>
        <v/>
      </c>
      <c r="BW295" s="49" t="str">
        <f t="shared" si="246"/>
        <v/>
      </c>
      <c r="BY295" s="49" t="str">
        <f t="shared" si="241"/>
        <v/>
      </c>
      <c r="BZ295" s="49" t="str">
        <f t="shared" si="241"/>
        <v/>
      </c>
      <c r="CA295" s="49" t="str">
        <f t="shared" si="241"/>
        <v/>
      </c>
      <c r="CB295" s="49" t="str">
        <f t="shared" si="241"/>
        <v/>
      </c>
      <c r="CC295" s="49" t="str">
        <f t="shared" si="241"/>
        <v/>
      </c>
      <c r="CD295" s="49" t="str">
        <f t="shared" si="241"/>
        <v/>
      </c>
      <c r="CE295" s="49" t="str">
        <f t="shared" si="241"/>
        <v/>
      </c>
      <c r="CF295" s="49" t="str">
        <f t="shared" si="241"/>
        <v/>
      </c>
      <c r="CG295" s="49" t="str">
        <f t="shared" si="241"/>
        <v/>
      </c>
      <c r="CH295" s="49" t="str">
        <f t="shared" si="240"/>
        <v/>
      </c>
      <c r="CI295" s="49" t="str">
        <f t="shared" si="240"/>
        <v/>
      </c>
      <c r="CJ295" s="49" t="str">
        <f t="shared" si="229"/>
        <v/>
      </c>
      <c r="CK295" s="49" t="str">
        <f t="shared" si="199"/>
        <v/>
      </c>
      <c r="CL295" s="49" t="str">
        <f t="shared" si="216"/>
        <v/>
      </c>
      <c r="CM295" s="3"/>
      <c r="CN295" s="49" t="str">
        <f t="shared" si="247"/>
        <v/>
      </c>
      <c r="CO295" s="49" t="str">
        <f t="shared" si="247"/>
        <v/>
      </c>
      <c r="CP295" s="49" t="str">
        <f t="shared" si="247"/>
        <v/>
      </c>
      <c r="CQ295" s="49" t="str">
        <f t="shared" si="247"/>
        <v/>
      </c>
      <c r="CR295" s="49" t="str">
        <f t="shared" si="247"/>
        <v/>
      </c>
      <c r="CS295" s="49" t="str">
        <f t="shared" si="247"/>
        <v/>
      </c>
      <c r="CT295" s="49" t="str">
        <f t="shared" si="247"/>
        <v/>
      </c>
      <c r="CU295" s="49" t="str">
        <f t="shared" si="247"/>
        <v/>
      </c>
      <c r="CW295" s="49" t="str">
        <f t="shared" si="244"/>
        <v/>
      </c>
      <c r="CX295" s="49" t="str">
        <f t="shared" si="244"/>
        <v/>
      </c>
      <c r="CY295" s="49" t="str">
        <f t="shared" si="244"/>
        <v/>
      </c>
      <c r="CZ295" s="49" t="str">
        <f t="shared" si="242"/>
        <v/>
      </c>
      <c r="DA295" s="49" t="str">
        <f t="shared" si="242"/>
        <v/>
      </c>
      <c r="DB295" s="49" t="str">
        <f t="shared" si="242"/>
        <v/>
      </c>
      <c r="DC295" s="49" t="str">
        <f t="shared" si="242"/>
        <v/>
      </c>
      <c r="DD295" s="49" t="str">
        <f t="shared" si="242"/>
        <v/>
      </c>
      <c r="DE295" s="52" t="str">
        <f t="shared" si="217"/>
        <v/>
      </c>
      <c r="DG295" s="49" t="str">
        <f t="shared" si="248"/>
        <v/>
      </c>
      <c r="DH295" s="49" t="str">
        <f t="shared" si="248"/>
        <v/>
      </c>
      <c r="DI295" s="49" t="str">
        <f t="shared" si="248"/>
        <v/>
      </c>
      <c r="DK295" s="49" t="str">
        <f t="shared" si="218"/>
        <v/>
      </c>
      <c r="DL295" s="49" t="str">
        <f t="shared" si="218"/>
        <v/>
      </c>
      <c r="DM295" s="49" t="str">
        <f t="shared" si="218"/>
        <v/>
      </c>
      <c r="DN295" s="57" t="str">
        <f t="shared" si="219"/>
        <v/>
      </c>
      <c r="DP295" s="49" t="str">
        <f t="shared" si="249"/>
        <v/>
      </c>
      <c r="DQ295" s="49" t="str">
        <f t="shared" si="249"/>
        <v/>
      </c>
      <c r="DR295" s="49" t="str">
        <f t="shared" si="249"/>
        <v/>
      </c>
      <c r="DS295" s="49" t="str">
        <f t="shared" si="249"/>
        <v/>
      </c>
      <c r="DU295" s="49" t="str">
        <f t="shared" si="238"/>
        <v/>
      </c>
      <c r="DV295" s="49" t="str">
        <f t="shared" si="238"/>
        <v/>
      </c>
      <c r="DW295" s="49" t="str">
        <f t="shared" si="238"/>
        <v/>
      </c>
      <c r="DX295" s="49" t="str">
        <f t="shared" si="232"/>
        <v/>
      </c>
      <c r="DY295" s="57" t="str">
        <f t="shared" si="226"/>
        <v/>
      </c>
      <c r="EA295" s="49" t="str">
        <f t="shared" si="250"/>
        <v/>
      </c>
      <c r="EB295" s="49" t="str">
        <f t="shared" si="250"/>
        <v/>
      </c>
      <c r="EC295" s="49" t="str">
        <f t="shared" si="250"/>
        <v/>
      </c>
      <c r="ED295" s="49" t="str">
        <f t="shared" si="250"/>
        <v/>
      </c>
      <c r="EE295" s="49" t="str">
        <f t="shared" si="250"/>
        <v/>
      </c>
      <c r="EG295" s="49" t="str">
        <f t="shared" si="243"/>
        <v/>
      </c>
      <c r="EH295" s="49" t="str">
        <f t="shared" si="243"/>
        <v/>
      </c>
      <c r="EI295" s="49" t="str">
        <f t="shared" si="243"/>
        <v/>
      </c>
      <c r="EJ295" s="49" t="str">
        <f t="shared" si="243"/>
        <v/>
      </c>
      <c r="EK295" s="49" t="str">
        <f t="shared" si="243"/>
        <v/>
      </c>
      <c r="EL295" s="57" t="str">
        <f t="shared" si="228"/>
        <v/>
      </c>
    </row>
    <row r="296" spans="1:142" ht="15" customHeight="1">
      <c r="A296" s="699"/>
      <c r="B296" s="702"/>
      <c r="C296" s="702"/>
      <c r="D296" s="728"/>
      <c r="E296" s="728"/>
      <c r="F296" s="728"/>
      <c r="G296" s="728"/>
      <c r="H296" s="728"/>
      <c r="I296" s="728"/>
      <c r="J296" s="728"/>
      <c r="K296" s="728"/>
      <c r="L296" s="728"/>
      <c r="M296" s="728"/>
      <c r="N296" s="728"/>
      <c r="O296" s="728"/>
      <c r="P296" s="728"/>
      <c r="Q296" s="728"/>
      <c r="R296" s="728"/>
      <c r="S296" s="728"/>
      <c r="T296" s="728"/>
      <c r="U296" s="728"/>
      <c r="V296" s="728"/>
      <c r="W296" s="728"/>
      <c r="X296" s="728"/>
      <c r="Y296" s="728"/>
      <c r="Z296" s="728"/>
      <c r="AA296" s="728"/>
      <c r="AB296" s="728"/>
      <c r="AC296" s="728"/>
      <c r="AD296" s="728"/>
      <c r="AE296" s="728"/>
      <c r="AF296" s="728"/>
      <c r="AG296" s="728"/>
      <c r="AH296" s="728"/>
      <c r="AI296" s="728"/>
      <c r="AJ296" s="728"/>
      <c r="AK296" s="728"/>
      <c r="AL296" s="728"/>
      <c r="AM296" s="728"/>
      <c r="AN296" s="728"/>
      <c r="AO296" s="728"/>
      <c r="AP296" s="215" t="s">
        <v>30</v>
      </c>
      <c r="AQ296" s="290" t="str">
        <f t="shared" si="214"/>
        <v/>
      </c>
      <c r="AR296" s="215" t="str">
        <f t="shared" si="220"/>
        <v/>
      </c>
      <c r="AS296" s="3"/>
      <c r="AT296" s="49" t="str">
        <f t="shared" si="245"/>
        <v/>
      </c>
      <c r="AU296" s="49" t="str">
        <f t="shared" si="245"/>
        <v/>
      </c>
      <c r="AV296" s="49" t="str">
        <f t="shared" si="245"/>
        <v/>
      </c>
      <c r="AW296" s="49" t="str">
        <f t="shared" si="245"/>
        <v/>
      </c>
      <c r="AX296" s="49" t="str">
        <f t="shared" si="245"/>
        <v/>
      </c>
      <c r="AY296" s="49" t="str">
        <f t="shared" si="245"/>
        <v/>
      </c>
      <c r="AZ296" s="49" t="str">
        <f t="shared" si="245"/>
        <v/>
      </c>
      <c r="BA296" s="42"/>
      <c r="BB296" s="49" t="str">
        <f t="shared" si="230"/>
        <v/>
      </c>
      <c r="BC296" s="49" t="str">
        <f t="shared" si="230"/>
        <v/>
      </c>
      <c r="BD296" s="49" t="str">
        <f t="shared" si="230"/>
        <v/>
      </c>
      <c r="BE296" s="49" t="str">
        <f t="shared" si="230"/>
        <v/>
      </c>
      <c r="BF296" s="49" t="str">
        <f t="shared" si="230"/>
        <v/>
      </c>
      <c r="BG296" s="49" t="str">
        <f t="shared" si="230"/>
        <v/>
      </c>
      <c r="BH296" s="49" t="str">
        <f t="shared" si="230"/>
        <v/>
      </c>
      <c r="BI296" s="49" t="str">
        <f t="shared" si="215"/>
        <v/>
      </c>
      <c r="BJ296" s="3"/>
      <c r="BK296" s="49" t="str">
        <f t="shared" si="246"/>
        <v/>
      </c>
      <c r="BL296" s="49" t="str">
        <f t="shared" si="246"/>
        <v/>
      </c>
      <c r="BM296" s="49" t="str">
        <f t="shared" si="246"/>
        <v/>
      </c>
      <c r="BN296" s="49" t="str">
        <f t="shared" si="246"/>
        <v/>
      </c>
      <c r="BO296" s="49" t="str">
        <f t="shared" si="246"/>
        <v/>
      </c>
      <c r="BP296" s="49" t="str">
        <f t="shared" si="246"/>
        <v/>
      </c>
      <c r="BQ296" s="49" t="str">
        <f t="shared" si="246"/>
        <v/>
      </c>
      <c r="BR296" s="49" t="str">
        <f t="shared" si="246"/>
        <v/>
      </c>
      <c r="BS296" s="49" t="str">
        <f t="shared" si="246"/>
        <v/>
      </c>
      <c r="BT296" s="49" t="str">
        <f t="shared" si="246"/>
        <v/>
      </c>
      <c r="BU296" s="49" t="str">
        <f t="shared" si="246"/>
        <v/>
      </c>
      <c r="BV296" s="49" t="str">
        <f t="shared" si="246"/>
        <v/>
      </c>
      <c r="BW296" s="49" t="str">
        <f t="shared" si="246"/>
        <v/>
      </c>
      <c r="BY296" s="49" t="str">
        <f t="shared" si="241"/>
        <v/>
      </c>
      <c r="BZ296" s="49" t="str">
        <f t="shared" si="241"/>
        <v/>
      </c>
      <c r="CA296" s="49" t="str">
        <f t="shared" si="241"/>
        <v/>
      </c>
      <c r="CB296" s="49" t="str">
        <f t="shared" si="241"/>
        <v/>
      </c>
      <c r="CC296" s="49" t="str">
        <f t="shared" si="241"/>
        <v/>
      </c>
      <c r="CD296" s="49" t="str">
        <f t="shared" si="241"/>
        <v/>
      </c>
      <c r="CE296" s="49" t="str">
        <f t="shared" si="241"/>
        <v/>
      </c>
      <c r="CF296" s="49" t="str">
        <f t="shared" si="241"/>
        <v/>
      </c>
      <c r="CG296" s="49" t="str">
        <f t="shared" si="241"/>
        <v/>
      </c>
      <c r="CH296" s="49" t="str">
        <f t="shared" si="240"/>
        <v/>
      </c>
      <c r="CI296" s="49" t="str">
        <f t="shared" si="240"/>
        <v/>
      </c>
      <c r="CJ296" s="49" t="str">
        <f t="shared" si="229"/>
        <v/>
      </c>
      <c r="CK296" s="49" t="str">
        <f t="shared" si="199"/>
        <v/>
      </c>
      <c r="CL296" s="49" t="str">
        <f t="shared" si="216"/>
        <v/>
      </c>
      <c r="CM296" s="3"/>
      <c r="CN296" s="49" t="str">
        <f t="shared" si="247"/>
        <v/>
      </c>
      <c r="CO296" s="49" t="str">
        <f t="shared" si="247"/>
        <v/>
      </c>
      <c r="CP296" s="49" t="str">
        <f t="shared" si="247"/>
        <v/>
      </c>
      <c r="CQ296" s="49" t="str">
        <f t="shared" si="247"/>
        <v/>
      </c>
      <c r="CR296" s="49" t="str">
        <f t="shared" si="247"/>
        <v/>
      </c>
      <c r="CS296" s="49" t="str">
        <f t="shared" si="247"/>
        <v/>
      </c>
      <c r="CT296" s="49" t="str">
        <f t="shared" si="247"/>
        <v/>
      </c>
      <c r="CU296" s="49" t="str">
        <f t="shared" si="247"/>
        <v/>
      </c>
      <c r="CW296" s="49" t="str">
        <f t="shared" si="244"/>
        <v/>
      </c>
      <c r="CX296" s="49" t="str">
        <f t="shared" si="244"/>
        <v/>
      </c>
      <c r="CY296" s="49" t="str">
        <f t="shared" si="244"/>
        <v/>
      </c>
      <c r="CZ296" s="49" t="str">
        <f t="shared" si="242"/>
        <v/>
      </c>
      <c r="DA296" s="49" t="str">
        <f t="shared" si="242"/>
        <v/>
      </c>
      <c r="DB296" s="49" t="str">
        <f t="shared" si="242"/>
        <v/>
      </c>
      <c r="DC296" s="49" t="str">
        <f t="shared" si="242"/>
        <v/>
      </c>
      <c r="DD296" s="49" t="str">
        <f t="shared" si="242"/>
        <v/>
      </c>
      <c r="DE296" s="52" t="str">
        <f t="shared" si="217"/>
        <v/>
      </c>
      <c r="DG296" s="49" t="str">
        <f t="shared" si="248"/>
        <v/>
      </c>
      <c r="DH296" s="49" t="str">
        <f t="shared" si="248"/>
        <v/>
      </c>
      <c r="DI296" s="49" t="str">
        <f t="shared" si="248"/>
        <v/>
      </c>
      <c r="DK296" s="49" t="str">
        <f t="shared" si="218"/>
        <v/>
      </c>
      <c r="DL296" s="49" t="str">
        <f t="shared" si="218"/>
        <v/>
      </c>
      <c r="DM296" s="49" t="str">
        <f t="shared" si="218"/>
        <v/>
      </c>
      <c r="DN296" s="57" t="str">
        <f t="shared" si="219"/>
        <v/>
      </c>
      <c r="DP296" s="49" t="str">
        <f t="shared" si="249"/>
        <v/>
      </c>
      <c r="DQ296" s="49" t="str">
        <f t="shared" si="249"/>
        <v/>
      </c>
      <c r="DR296" s="49" t="str">
        <f t="shared" si="249"/>
        <v/>
      </c>
      <c r="DS296" s="49" t="str">
        <f t="shared" si="249"/>
        <v/>
      </c>
      <c r="DU296" s="49" t="str">
        <f t="shared" si="238"/>
        <v/>
      </c>
      <c r="DV296" s="49" t="str">
        <f t="shared" si="238"/>
        <v/>
      </c>
      <c r="DW296" s="49" t="str">
        <f t="shared" si="238"/>
        <v/>
      </c>
      <c r="DX296" s="49" t="str">
        <f t="shared" si="232"/>
        <v/>
      </c>
      <c r="DY296" s="57" t="str">
        <f t="shared" si="226"/>
        <v/>
      </c>
      <c r="EA296" s="49" t="str">
        <f t="shared" si="250"/>
        <v/>
      </c>
      <c r="EB296" s="49" t="str">
        <f t="shared" si="250"/>
        <v/>
      </c>
      <c r="EC296" s="49" t="str">
        <f t="shared" si="250"/>
        <v/>
      </c>
      <c r="ED296" s="49" t="str">
        <f t="shared" si="250"/>
        <v/>
      </c>
      <c r="EE296" s="49" t="str">
        <f t="shared" si="250"/>
        <v/>
      </c>
      <c r="EG296" s="49" t="str">
        <f t="shared" si="243"/>
        <v/>
      </c>
      <c r="EH296" s="49" t="str">
        <f t="shared" si="243"/>
        <v/>
      </c>
      <c r="EI296" s="49" t="str">
        <f t="shared" si="243"/>
        <v/>
      </c>
      <c r="EJ296" s="49" t="str">
        <f t="shared" si="243"/>
        <v/>
      </c>
      <c r="EK296" s="49" t="str">
        <f t="shared" si="243"/>
        <v/>
      </c>
      <c r="EL296" s="57" t="str">
        <f t="shared" si="228"/>
        <v/>
      </c>
    </row>
    <row r="297" spans="1:142" ht="15" customHeight="1">
      <c r="A297" s="699"/>
      <c r="B297" s="702"/>
      <c r="C297" s="702"/>
      <c r="D297" s="728"/>
      <c r="E297" s="728"/>
      <c r="F297" s="728"/>
      <c r="G297" s="728"/>
      <c r="H297" s="728"/>
      <c r="I297" s="728"/>
      <c r="J297" s="728"/>
      <c r="K297" s="728"/>
      <c r="L297" s="728"/>
      <c r="M297" s="728"/>
      <c r="N297" s="728"/>
      <c r="O297" s="728"/>
      <c r="P297" s="728"/>
      <c r="Q297" s="728"/>
      <c r="R297" s="728"/>
      <c r="S297" s="728"/>
      <c r="T297" s="728"/>
      <c r="U297" s="728"/>
      <c r="V297" s="728"/>
      <c r="W297" s="728"/>
      <c r="X297" s="728"/>
      <c r="Y297" s="728"/>
      <c r="Z297" s="728"/>
      <c r="AA297" s="728"/>
      <c r="AB297" s="728"/>
      <c r="AC297" s="728"/>
      <c r="AD297" s="728"/>
      <c r="AE297" s="728"/>
      <c r="AF297" s="728"/>
      <c r="AG297" s="728"/>
      <c r="AH297" s="728"/>
      <c r="AI297" s="728"/>
      <c r="AJ297" s="728"/>
      <c r="AK297" s="728"/>
      <c r="AL297" s="728"/>
      <c r="AM297" s="728"/>
      <c r="AN297" s="728"/>
      <c r="AO297" s="728"/>
      <c r="AP297" s="215" t="s">
        <v>30</v>
      </c>
      <c r="AQ297" s="290" t="str">
        <f t="shared" si="214"/>
        <v/>
      </c>
      <c r="AR297" s="215" t="str">
        <f t="shared" si="220"/>
        <v/>
      </c>
      <c r="AS297" s="3"/>
      <c r="AT297" s="49" t="str">
        <f t="shared" si="245"/>
        <v/>
      </c>
      <c r="AU297" s="49" t="str">
        <f t="shared" si="245"/>
        <v/>
      </c>
      <c r="AV297" s="49" t="str">
        <f t="shared" si="245"/>
        <v/>
      </c>
      <c r="AW297" s="49" t="str">
        <f t="shared" si="245"/>
        <v/>
      </c>
      <c r="AX297" s="49" t="str">
        <f t="shared" si="245"/>
        <v/>
      </c>
      <c r="AY297" s="49" t="str">
        <f t="shared" si="245"/>
        <v/>
      </c>
      <c r="AZ297" s="49" t="str">
        <f t="shared" si="245"/>
        <v/>
      </c>
      <c r="BA297" s="42"/>
      <c r="BB297" s="49" t="str">
        <f t="shared" si="230"/>
        <v/>
      </c>
      <c r="BC297" s="49" t="str">
        <f t="shared" si="230"/>
        <v/>
      </c>
      <c r="BD297" s="49" t="str">
        <f t="shared" si="230"/>
        <v/>
      </c>
      <c r="BE297" s="49" t="str">
        <f t="shared" si="230"/>
        <v/>
      </c>
      <c r="BF297" s="49" t="str">
        <f t="shared" si="230"/>
        <v/>
      </c>
      <c r="BG297" s="49" t="str">
        <f t="shared" si="230"/>
        <v/>
      </c>
      <c r="BH297" s="49" t="str">
        <f t="shared" si="230"/>
        <v/>
      </c>
      <c r="BI297" s="49" t="str">
        <f t="shared" si="215"/>
        <v/>
      </c>
      <c r="BJ297" s="3"/>
      <c r="BK297" s="49" t="str">
        <f t="shared" si="246"/>
        <v/>
      </c>
      <c r="BL297" s="49" t="str">
        <f t="shared" si="246"/>
        <v/>
      </c>
      <c r="BM297" s="49" t="str">
        <f t="shared" si="246"/>
        <v/>
      </c>
      <c r="BN297" s="49" t="str">
        <f t="shared" si="246"/>
        <v/>
      </c>
      <c r="BO297" s="49" t="str">
        <f t="shared" si="246"/>
        <v/>
      </c>
      <c r="BP297" s="49" t="str">
        <f t="shared" si="246"/>
        <v/>
      </c>
      <c r="BQ297" s="49" t="str">
        <f t="shared" si="246"/>
        <v/>
      </c>
      <c r="BR297" s="49" t="str">
        <f t="shared" si="246"/>
        <v/>
      </c>
      <c r="BS297" s="49" t="str">
        <f t="shared" si="246"/>
        <v/>
      </c>
      <c r="BT297" s="49" t="str">
        <f t="shared" si="246"/>
        <v/>
      </c>
      <c r="BU297" s="49" t="str">
        <f t="shared" si="246"/>
        <v/>
      </c>
      <c r="BV297" s="49" t="str">
        <f t="shared" si="246"/>
        <v/>
      </c>
      <c r="BW297" s="49" t="str">
        <f t="shared" si="246"/>
        <v/>
      </c>
      <c r="BY297" s="49" t="str">
        <f t="shared" si="241"/>
        <v/>
      </c>
      <c r="BZ297" s="49" t="str">
        <f t="shared" si="241"/>
        <v/>
      </c>
      <c r="CA297" s="49" t="str">
        <f t="shared" si="241"/>
        <v/>
      </c>
      <c r="CB297" s="49" t="str">
        <f t="shared" si="241"/>
        <v/>
      </c>
      <c r="CC297" s="49" t="str">
        <f t="shared" si="241"/>
        <v/>
      </c>
      <c r="CD297" s="49" t="str">
        <f t="shared" si="241"/>
        <v/>
      </c>
      <c r="CE297" s="49" t="str">
        <f t="shared" si="241"/>
        <v/>
      </c>
      <c r="CF297" s="49" t="str">
        <f t="shared" si="241"/>
        <v/>
      </c>
      <c r="CG297" s="49" t="str">
        <f t="shared" si="241"/>
        <v/>
      </c>
      <c r="CH297" s="49" t="str">
        <f t="shared" si="240"/>
        <v/>
      </c>
      <c r="CI297" s="49" t="str">
        <f t="shared" si="240"/>
        <v/>
      </c>
      <c r="CJ297" s="49" t="str">
        <f t="shared" si="229"/>
        <v/>
      </c>
      <c r="CK297" s="49" t="str">
        <f t="shared" si="199"/>
        <v/>
      </c>
      <c r="CL297" s="49" t="str">
        <f t="shared" si="216"/>
        <v/>
      </c>
      <c r="CM297" s="3"/>
      <c r="CN297" s="49" t="str">
        <f t="shared" si="247"/>
        <v/>
      </c>
      <c r="CO297" s="49" t="str">
        <f t="shared" si="247"/>
        <v/>
      </c>
      <c r="CP297" s="49" t="str">
        <f t="shared" si="247"/>
        <v/>
      </c>
      <c r="CQ297" s="49" t="str">
        <f t="shared" si="247"/>
        <v/>
      </c>
      <c r="CR297" s="49" t="str">
        <f t="shared" si="247"/>
        <v/>
      </c>
      <c r="CS297" s="49" t="str">
        <f t="shared" si="247"/>
        <v/>
      </c>
      <c r="CT297" s="49" t="str">
        <f t="shared" si="247"/>
        <v/>
      </c>
      <c r="CU297" s="49" t="str">
        <f t="shared" si="247"/>
        <v/>
      </c>
      <c r="CW297" s="49" t="str">
        <f t="shared" si="244"/>
        <v/>
      </c>
      <c r="CX297" s="49" t="str">
        <f t="shared" si="244"/>
        <v/>
      </c>
      <c r="CY297" s="49" t="str">
        <f t="shared" si="244"/>
        <v/>
      </c>
      <c r="CZ297" s="49" t="str">
        <f t="shared" si="242"/>
        <v/>
      </c>
      <c r="DA297" s="49" t="str">
        <f t="shared" si="242"/>
        <v/>
      </c>
      <c r="DB297" s="49" t="str">
        <f t="shared" si="242"/>
        <v/>
      </c>
      <c r="DC297" s="49" t="str">
        <f t="shared" si="242"/>
        <v/>
      </c>
      <c r="DD297" s="49" t="str">
        <f t="shared" si="242"/>
        <v/>
      </c>
      <c r="DE297" s="52" t="str">
        <f t="shared" si="217"/>
        <v/>
      </c>
      <c r="DG297" s="49" t="str">
        <f t="shared" si="248"/>
        <v/>
      </c>
      <c r="DH297" s="49" t="str">
        <f t="shared" si="248"/>
        <v/>
      </c>
      <c r="DI297" s="49" t="str">
        <f t="shared" si="248"/>
        <v/>
      </c>
      <c r="DK297" s="49" t="str">
        <f t="shared" si="218"/>
        <v/>
      </c>
      <c r="DL297" s="49" t="str">
        <f t="shared" si="218"/>
        <v/>
      </c>
      <c r="DM297" s="49" t="str">
        <f t="shared" si="218"/>
        <v/>
      </c>
      <c r="DN297" s="57" t="str">
        <f t="shared" si="219"/>
        <v/>
      </c>
      <c r="DP297" s="49" t="str">
        <f t="shared" si="249"/>
        <v/>
      </c>
      <c r="DQ297" s="49" t="str">
        <f t="shared" si="249"/>
        <v/>
      </c>
      <c r="DR297" s="49" t="str">
        <f t="shared" si="249"/>
        <v/>
      </c>
      <c r="DS297" s="49" t="str">
        <f t="shared" si="249"/>
        <v/>
      </c>
      <c r="DU297" s="49" t="str">
        <f t="shared" si="238"/>
        <v/>
      </c>
      <c r="DV297" s="49" t="str">
        <f t="shared" si="238"/>
        <v/>
      </c>
      <c r="DW297" s="49" t="str">
        <f t="shared" si="238"/>
        <v/>
      </c>
      <c r="DX297" s="49" t="str">
        <f t="shared" si="232"/>
        <v/>
      </c>
      <c r="DY297" s="57" t="str">
        <f t="shared" si="226"/>
        <v/>
      </c>
      <c r="EA297" s="49" t="str">
        <f t="shared" si="250"/>
        <v/>
      </c>
      <c r="EB297" s="49" t="str">
        <f t="shared" si="250"/>
        <v/>
      </c>
      <c r="EC297" s="49" t="str">
        <f t="shared" si="250"/>
        <v/>
      </c>
      <c r="ED297" s="49" t="str">
        <f t="shared" si="250"/>
        <v/>
      </c>
      <c r="EE297" s="49" t="str">
        <f t="shared" si="250"/>
        <v/>
      </c>
      <c r="EG297" s="49" t="str">
        <f t="shared" si="243"/>
        <v/>
      </c>
      <c r="EH297" s="49" t="str">
        <f t="shared" si="243"/>
        <v/>
      </c>
      <c r="EI297" s="49" t="str">
        <f t="shared" si="243"/>
        <v/>
      </c>
      <c r="EJ297" s="49" t="str">
        <f t="shared" si="243"/>
        <v/>
      </c>
      <c r="EK297" s="49" t="str">
        <f t="shared" si="243"/>
        <v/>
      </c>
      <c r="EL297" s="57" t="str">
        <f t="shared" si="228"/>
        <v/>
      </c>
    </row>
    <row r="298" spans="1:142" ht="15" customHeight="1">
      <c r="A298" s="699"/>
      <c r="B298" s="702"/>
      <c r="C298" s="702"/>
      <c r="D298" s="728"/>
      <c r="E298" s="728"/>
      <c r="F298" s="728"/>
      <c r="G298" s="728"/>
      <c r="H298" s="728"/>
      <c r="I298" s="728"/>
      <c r="J298" s="728"/>
      <c r="K298" s="728"/>
      <c r="L298" s="728"/>
      <c r="M298" s="728"/>
      <c r="N298" s="728"/>
      <c r="O298" s="728"/>
      <c r="P298" s="728"/>
      <c r="Q298" s="728"/>
      <c r="R298" s="728"/>
      <c r="S298" s="728"/>
      <c r="T298" s="728"/>
      <c r="U298" s="728"/>
      <c r="V298" s="728"/>
      <c r="W298" s="728"/>
      <c r="X298" s="728"/>
      <c r="Y298" s="728"/>
      <c r="Z298" s="728"/>
      <c r="AA298" s="728"/>
      <c r="AB298" s="728"/>
      <c r="AC298" s="728"/>
      <c r="AD298" s="728"/>
      <c r="AE298" s="728"/>
      <c r="AF298" s="728"/>
      <c r="AG298" s="728"/>
      <c r="AH298" s="728"/>
      <c r="AI298" s="728"/>
      <c r="AJ298" s="728"/>
      <c r="AK298" s="728"/>
      <c r="AL298" s="728"/>
      <c r="AM298" s="728"/>
      <c r="AN298" s="728"/>
      <c r="AO298" s="728"/>
      <c r="AP298" s="215" t="s">
        <v>30</v>
      </c>
      <c r="AQ298" s="290" t="str">
        <f t="shared" si="214"/>
        <v/>
      </c>
      <c r="AR298" s="215" t="str">
        <f t="shared" si="220"/>
        <v/>
      </c>
      <c r="AS298" s="3"/>
      <c r="AT298" s="49" t="str">
        <f t="shared" si="245"/>
        <v/>
      </c>
      <c r="AU298" s="49" t="str">
        <f t="shared" si="245"/>
        <v/>
      </c>
      <c r="AV298" s="49" t="str">
        <f t="shared" si="245"/>
        <v/>
      </c>
      <c r="AW298" s="49" t="str">
        <f t="shared" si="245"/>
        <v/>
      </c>
      <c r="AX298" s="49" t="str">
        <f t="shared" si="245"/>
        <v/>
      </c>
      <c r="AY298" s="49" t="str">
        <f t="shared" si="245"/>
        <v/>
      </c>
      <c r="AZ298" s="49" t="str">
        <f t="shared" si="245"/>
        <v/>
      </c>
      <c r="BA298" s="42"/>
      <c r="BB298" s="49" t="str">
        <f t="shared" si="230"/>
        <v/>
      </c>
      <c r="BC298" s="49" t="str">
        <f t="shared" si="230"/>
        <v/>
      </c>
      <c r="BD298" s="49" t="str">
        <f t="shared" si="230"/>
        <v/>
      </c>
      <c r="BE298" s="49" t="str">
        <f t="shared" si="230"/>
        <v/>
      </c>
      <c r="BF298" s="49" t="str">
        <f t="shared" si="230"/>
        <v/>
      </c>
      <c r="BG298" s="49" t="str">
        <f t="shared" si="230"/>
        <v/>
      </c>
      <c r="BH298" s="49" t="str">
        <f t="shared" si="230"/>
        <v/>
      </c>
      <c r="BI298" s="49" t="str">
        <f t="shared" si="215"/>
        <v/>
      </c>
      <c r="BJ298" s="3"/>
      <c r="BK298" s="49" t="str">
        <f t="shared" si="246"/>
        <v/>
      </c>
      <c r="BL298" s="49" t="str">
        <f t="shared" si="246"/>
        <v/>
      </c>
      <c r="BM298" s="49" t="str">
        <f t="shared" si="246"/>
        <v/>
      </c>
      <c r="BN298" s="49" t="str">
        <f t="shared" si="246"/>
        <v/>
      </c>
      <c r="BO298" s="49" t="str">
        <f t="shared" si="246"/>
        <v/>
      </c>
      <c r="BP298" s="49" t="str">
        <f t="shared" si="246"/>
        <v/>
      </c>
      <c r="BQ298" s="49" t="str">
        <f t="shared" si="246"/>
        <v/>
      </c>
      <c r="BR298" s="49" t="str">
        <f t="shared" si="246"/>
        <v/>
      </c>
      <c r="BS298" s="49" t="str">
        <f t="shared" si="246"/>
        <v/>
      </c>
      <c r="BT298" s="49" t="str">
        <f t="shared" si="246"/>
        <v/>
      </c>
      <c r="BU298" s="49" t="str">
        <f t="shared" si="246"/>
        <v/>
      </c>
      <c r="BV298" s="49" t="str">
        <f t="shared" si="246"/>
        <v/>
      </c>
      <c r="BW298" s="49" t="str">
        <f t="shared" si="246"/>
        <v/>
      </c>
      <c r="BY298" s="49" t="str">
        <f t="shared" si="241"/>
        <v/>
      </c>
      <c r="BZ298" s="49" t="str">
        <f t="shared" si="241"/>
        <v/>
      </c>
      <c r="CA298" s="49" t="str">
        <f t="shared" si="241"/>
        <v/>
      </c>
      <c r="CB298" s="49" t="str">
        <f t="shared" si="241"/>
        <v/>
      </c>
      <c r="CC298" s="49" t="str">
        <f t="shared" si="241"/>
        <v/>
      </c>
      <c r="CD298" s="49" t="str">
        <f t="shared" si="241"/>
        <v/>
      </c>
      <c r="CE298" s="49" t="str">
        <f t="shared" si="241"/>
        <v/>
      </c>
      <c r="CF298" s="49" t="str">
        <f t="shared" si="241"/>
        <v/>
      </c>
      <c r="CG298" s="49" t="str">
        <f t="shared" si="241"/>
        <v/>
      </c>
      <c r="CH298" s="49" t="str">
        <f t="shared" si="240"/>
        <v/>
      </c>
      <c r="CI298" s="49" t="str">
        <f t="shared" si="240"/>
        <v/>
      </c>
      <c r="CJ298" s="49" t="str">
        <f t="shared" si="229"/>
        <v/>
      </c>
      <c r="CK298" s="49" t="str">
        <f t="shared" si="199"/>
        <v/>
      </c>
      <c r="CL298" s="49" t="str">
        <f t="shared" si="216"/>
        <v/>
      </c>
      <c r="CM298" s="3"/>
      <c r="CN298" s="49" t="str">
        <f t="shared" si="247"/>
        <v/>
      </c>
      <c r="CO298" s="49" t="str">
        <f t="shared" si="247"/>
        <v/>
      </c>
      <c r="CP298" s="49" t="str">
        <f t="shared" si="247"/>
        <v/>
      </c>
      <c r="CQ298" s="49" t="str">
        <f t="shared" si="247"/>
        <v/>
      </c>
      <c r="CR298" s="49" t="str">
        <f t="shared" si="247"/>
        <v/>
      </c>
      <c r="CS298" s="49" t="str">
        <f t="shared" si="247"/>
        <v/>
      </c>
      <c r="CT298" s="49" t="str">
        <f t="shared" si="247"/>
        <v/>
      </c>
      <c r="CU298" s="49" t="str">
        <f t="shared" si="247"/>
        <v/>
      </c>
      <c r="CW298" s="49" t="str">
        <f t="shared" si="244"/>
        <v/>
      </c>
      <c r="CX298" s="49" t="str">
        <f t="shared" si="244"/>
        <v/>
      </c>
      <c r="CY298" s="49" t="str">
        <f t="shared" si="244"/>
        <v/>
      </c>
      <c r="CZ298" s="49" t="str">
        <f t="shared" si="242"/>
        <v/>
      </c>
      <c r="DA298" s="49" t="str">
        <f t="shared" si="242"/>
        <v/>
      </c>
      <c r="DB298" s="49" t="str">
        <f t="shared" si="242"/>
        <v/>
      </c>
      <c r="DC298" s="49" t="str">
        <f t="shared" si="242"/>
        <v/>
      </c>
      <c r="DD298" s="49" t="str">
        <f t="shared" si="242"/>
        <v/>
      </c>
      <c r="DE298" s="52" t="str">
        <f t="shared" si="217"/>
        <v/>
      </c>
      <c r="DG298" s="49" t="str">
        <f t="shared" si="248"/>
        <v/>
      </c>
      <c r="DH298" s="49" t="str">
        <f t="shared" si="248"/>
        <v/>
      </c>
      <c r="DI298" s="49" t="str">
        <f t="shared" si="248"/>
        <v/>
      </c>
      <c r="DK298" s="49" t="str">
        <f t="shared" si="218"/>
        <v/>
      </c>
      <c r="DL298" s="49" t="str">
        <f t="shared" si="218"/>
        <v/>
      </c>
      <c r="DM298" s="49" t="str">
        <f t="shared" si="218"/>
        <v/>
      </c>
      <c r="DN298" s="57" t="str">
        <f t="shared" si="219"/>
        <v/>
      </c>
      <c r="DP298" s="49" t="str">
        <f t="shared" si="249"/>
        <v/>
      </c>
      <c r="DQ298" s="49" t="str">
        <f t="shared" si="249"/>
        <v/>
      </c>
      <c r="DR298" s="49" t="str">
        <f t="shared" si="249"/>
        <v/>
      </c>
      <c r="DS298" s="49" t="str">
        <f t="shared" si="249"/>
        <v/>
      </c>
      <c r="DU298" s="49" t="str">
        <f t="shared" si="238"/>
        <v/>
      </c>
      <c r="DV298" s="49" t="str">
        <f t="shared" si="238"/>
        <v/>
      </c>
      <c r="DW298" s="49" t="str">
        <f t="shared" si="238"/>
        <v/>
      </c>
      <c r="DX298" s="49" t="str">
        <f t="shared" si="232"/>
        <v/>
      </c>
      <c r="DY298" s="57" t="str">
        <f t="shared" si="226"/>
        <v/>
      </c>
      <c r="EA298" s="49" t="str">
        <f t="shared" si="250"/>
        <v/>
      </c>
      <c r="EB298" s="49" t="str">
        <f t="shared" si="250"/>
        <v/>
      </c>
      <c r="EC298" s="49" t="str">
        <f t="shared" si="250"/>
        <v/>
      </c>
      <c r="ED298" s="49" t="str">
        <f t="shared" si="250"/>
        <v/>
      </c>
      <c r="EE298" s="49" t="str">
        <f t="shared" si="250"/>
        <v/>
      </c>
      <c r="EG298" s="49" t="str">
        <f t="shared" si="243"/>
        <v/>
      </c>
      <c r="EH298" s="49" t="str">
        <f t="shared" si="243"/>
        <v/>
      </c>
      <c r="EI298" s="49" t="str">
        <f t="shared" si="243"/>
        <v/>
      </c>
      <c r="EJ298" s="49" t="str">
        <f t="shared" si="243"/>
        <v/>
      </c>
      <c r="EK298" s="49" t="str">
        <f t="shared" si="243"/>
        <v/>
      </c>
      <c r="EL298" s="57" t="str">
        <f t="shared" si="228"/>
        <v/>
      </c>
    </row>
    <row r="299" spans="1:142" ht="15" customHeight="1">
      <c r="A299" s="699"/>
      <c r="B299" s="702"/>
      <c r="C299" s="702"/>
      <c r="D299" s="728"/>
      <c r="E299" s="728"/>
      <c r="F299" s="728"/>
      <c r="G299" s="728"/>
      <c r="H299" s="728"/>
      <c r="I299" s="728"/>
      <c r="J299" s="728"/>
      <c r="K299" s="728"/>
      <c r="L299" s="728"/>
      <c r="M299" s="728"/>
      <c r="N299" s="728"/>
      <c r="O299" s="728"/>
      <c r="P299" s="728"/>
      <c r="Q299" s="728"/>
      <c r="R299" s="728"/>
      <c r="S299" s="728"/>
      <c r="T299" s="728"/>
      <c r="U299" s="728"/>
      <c r="V299" s="728"/>
      <c r="W299" s="728"/>
      <c r="X299" s="728"/>
      <c r="Y299" s="728"/>
      <c r="Z299" s="728"/>
      <c r="AA299" s="728"/>
      <c r="AB299" s="728"/>
      <c r="AC299" s="728"/>
      <c r="AD299" s="728"/>
      <c r="AE299" s="728"/>
      <c r="AF299" s="728"/>
      <c r="AG299" s="728"/>
      <c r="AH299" s="728"/>
      <c r="AI299" s="728"/>
      <c r="AJ299" s="728"/>
      <c r="AK299" s="728"/>
      <c r="AL299" s="728"/>
      <c r="AM299" s="728"/>
      <c r="AN299" s="728"/>
      <c r="AO299" s="728"/>
      <c r="AP299" s="215" t="s">
        <v>30</v>
      </c>
      <c r="AQ299" s="290" t="str">
        <f t="shared" si="214"/>
        <v/>
      </c>
      <c r="AR299" s="215" t="str">
        <f t="shared" si="220"/>
        <v/>
      </c>
      <c r="AS299" s="3"/>
      <c r="AT299" s="49" t="str">
        <f t="shared" si="245"/>
        <v/>
      </c>
      <c r="AU299" s="49" t="str">
        <f t="shared" si="245"/>
        <v/>
      </c>
      <c r="AV299" s="49" t="str">
        <f t="shared" si="245"/>
        <v/>
      </c>
      <c r="AW299" s="49" t="str">
        <f t="shared" si="245"/>
        <v/>
      </c>
      <c r="AX299" s="49" t="str">
        <f t="shared" si="245"/>
        <v/>
      </c>
      <c r="AY299" s="49" t="str">
        <f t="shared" si="245"/>
        <v/>
      </c>
      <c r="AZ299" s="49" t="str">
        <f t="shared" si="245"/>
        <v/>
      </c>
      <c r="BA299" s="42"/>
      <c r="BB299" s="49" t="str">
        <f t="shared" si="230"/>
        <v/>
      </c>
      <c r="BC299" s="49" t="str">
        <f t="shared" si="230"/>
        <v/>
      </c>
      <c r="BD299" s="49" t="str">
        <f t="shared" si="230"/>
        <v/>
      </c>
      <c r="BE299" s="49" t="str">
        <f t="shared" si="230"/>
        <v/>
      </c>
      <c r="BF299" s="49" t="str">
        <f t="shared" si="230"/>
        <v/>
      </c>
      <c r="BG299" s="49" t="str">
        <f t="shared" si="230"/>
        <v/>
      </c>
      <c r="BH299" s="49" t="str">
        <f t="shared" si="230"/>
        <v/>
      </c>
      <c r="BI299" s="49" t="str">
        <f t="shared" si="215"/>
        <v/>
      </c>
      <c r="BJ299" s="3"/>
      <c r="BK299" s="49" t="str">
        <f t="shared" si="246"/>
        <v/>
      </c>
      <c r="BL299" s="49" t="str">
        <f t="shared" si="246"/>
        <v/>
      </c>
      <c r="BM299" s="49" t="str">
        <f t="shared" si="246"/>
        <v/>
      </c>
      <c r="BN299" s="49" t="str">
        <f t="shared" si="246"/>
        <v/>
      </c>
      <c r="BO299" s="49" t="str">
        <f t="shared" si="246"/>
        <v/>
      </c>
      <c r="BP299" s="49" t="str">
        <f t="shared" si="246"/>
        <v/>
      </c>
      <c r="BQ299" s="49" t="str">
        <f t="shared" si="246"/>
        <v/>
      </c>
      <c r="BR299" s="49" t="str">
        <f t="shared" si="246"/>
        <v/>
      </c>
      <c r="BS299" s="49" t="str">
        <f t="shared" si="246"/>
        <v/>
      </c>
      <c r="BT299" s="49" t="str">
        <f t="shared" si="246"/>
        <v/>
      </c>
      <c r="BU299" s="49" t="str">
        <f t="shared" si="246"/>
        <v/>
      </c>
      <c r="BV299" s="49" t="str">
        <f t="shared" si="246"/>
        <v/>
      </c>
      <c r="BW299" s="49" t="str">
        <f t="shared" si="246"/>
        <v/>
      </c>
      <c r="BY299" s="49" t="str">
        <f t="shared" si="241"/>
        <v/>
      </c>
      <c r="BZ299" s="49" t="str">
        <f t="shared" si="241"/>
        <v/>
      </c>
      <c r="CA299" s="49" t="str">
        <f t="shared" si="241"/>
        <v/>
      </c>
      <c r="CB299" s="49" t="str">
        <f t="shared" si="241"/>
        <v/>
      </c>
      <c r="CC299" s="49" t="str">
        <f t="shared" si="241"/>
        <v/>
      </c>
      <c r="CD299" s="49" t="str">
        <f t="shared" si="241"/>
        <v/>
      </c>
      <c r="CE299" s="49" t="str">
        <f t="shared" si="241"/>
        <v/>
      </c>
      <c r="CF299" s="49" t="str">
        <f t="shared" si="241"/>
        <v/>
      </c>
      <c r="CG299" s="49" t="str">
        <f t="shared" si="241"/>
        <v/>
      </c>
      <c r="CH299" s="49" t="str">
        <f t="shared" si="240"/>
        <v/>
      </c>
      <c r="CI299" s="49" t="str">
        <f t="shared" si="240"/>
        <v/>
      </c>
      <c r="CJ299" s="49" t="str">
        <f t="shared" si="229"/>
        <v/>
      </c>
      <c r="CK299" s="49" t="str">
        <f t="shared" si="199"/>
        <v/>
      </c>
      <c r="CL299" s="49" t="str">
        <f t="shared" si="216"/>
        <v/>
      </c>
      <c r="CM299" s="3"/>
      <c r="CN299" s="49" t="str">
        <f t="shared" si="247"/>
        <v/>
      </c>
      <c r="CO299" s="49" t="str">
        <f t="shared" si="247"/>
        <v/>
      </c>
      <c r="CP299" s="49" t="str">
        <f t="shared" si="247"/>
        <v/>
      </c>
      <c r="CQ299" s="49" t="str">
        <f t="shared" si="247"/>
        <v/>
      </c>
      <c r="CR299" s="49" t="str">
        <f t="shared" si="247"/>
        <v/>
      </c>
      <c r="CS299" s="49" t="str">
        <f t="shared" si="247"/>
        <v/>
      </c>
      <c r="CT299" s="49" t="str">
        <f t="shared" si="247"/>
        <v/>
      </c>
      <c r="CU299" s="49" t="str">
        <f t="shared" si="247"/>
        <v/>
      </c>
      <c r="CW299" s="49" t="str">
        <f t="shared" si="244"/>
        <v/>
      </c>
      <c r="CX299" s="49" t="str">
        <f t="shared" si="244"/>
        <v/>
      </c>
      <c r="CY299" s="49" t="str">
        <f t="shared" si="244"/>
        <v/>
      </c>
      <c r="CZ299" s="49" t="str">
        <f t="shared" si="242"/>
        <v/>
      </c>
      <c r="DA299" s="49" t="str">
        <f t="shared" si="242"/>
        <v/>
      </c>
      <c r="DB299" s="49" t="str">
        <f t="shared" si="242"/>
        <v/>
      </c>
      <c r="DC299" s="49" t="str">
        <f t="shared" si="242"/>
        <v/>
      </c>
      <c r="DD299" s="49" t="str">
        <f t="shared" si="242"/>
        <v/>
      </c>
      <c r="DE299" s="52" t="str">
        <f t="shared" si="217"/>
        <v/>
      </c>
      <c r="DG299" s="49" t="str">
        <f t="shared" si="248"/>
        <v/>
      </c>
      <c r="DH299" s="49" t="str">
        <f t="shared" si="248"/>
        <v/>
      </c>
      <c r="DI299" s="49" t="str">
        <f t="shared" si="248"/>
        <v/>
      </c>
      <c r="DK299" s="49" t="str">
        <f t="shared" si="218"/>
        <v/>
      </c>
      <c r="DL299" s="49" t="str">
        <f t="shared" si="218"/>
        <v/>
      </c>
      <c r="DM299" s="49" t="str">
        <f t="shared" si="218"/>
        <v/>
      </c>
      <c r="DN299" s="57" t="str">
        <f t="shared" si="219"/>
        <v/>
      </c>
      <c r="DP299" s="49" t="str">
        <f t="shared" si="249"/>
        <v/>
      </c>
      <c r="DQ299" s="49" t="str">
        <f t="shared" si="249"/>
        <v/>
      </c>
      <c r="DR299" s="49" t="str">
        <f t="shared" si="249"/>
        <v/>
      </c>
      <c r="DS299" s="49" t="str">
        <f t="shared" si="249"/>
        <v/>
      </c>
      <c r="DU299" s="49" t="str">
        <f t="shared" si="238"/>
        <v/>
      </c>
      <c r="DV299" s="49" t="str">
        <f t="shared" si="238"/>
        <v/>
      </c>
      <c r="DW299" s="49" t="str">
        <f t="shared" si="238"/>
        <v/>
      </c>
      <c r="DX299" s="49" t="str">
        <f t="shared" si="232"/>
        <v/>
      </c>
      <c r="DY299" s="57" t="str">
        <f t="shared" si="226"/>
        <v/>
      </c>
      <c r="EA299" s="49" t="str">
        <f t="shared" si="250"/>
        <v/>
      </c>
      <c r="EB299" s="49" t="str">
        <f t="shared" si="250"/>
        <v/>
      </c>
      <c r="EC299" s="49" t="str">
        <f t="shared" si="250"/>
        <v/>
      </c>
      <c r="ED299" s="49" t="str">
        <f t="shared" si="250"/>
        <v/>
      </c>
      <c r="EE299" s="49" t="str">
        <f t="shared" si="250"/>
        <v/>
      </c>
      <c r="EG299" s="49" t="str">
        <f t="shared" si="243"/>
        <v/>
      </c>
      <c r="EH299" s="49" t="str">
        <f t="shared" si="243"/>
        <v/>
      </c>
      <c r="EI299" s="49" t="str">
        <f t="shared" si="243"/>
        <v/>
      </c>
      <c r="EJ299" s="49" t="str">
        <f t="shared" si="243"/>
        <v/>
      </c>
      <c r="EK299" s="49" t="str">
        <f t="shared" si="243"/>
        <v/>
      </c>
      <c r="EL299" s="57" t="str">
        <f t="shared" si="228"/>
        <v/>
      </c>
    </row>
    <row r="300" spans="1:142" ht="15" customHeight="1">
      <c r="A300" s="699"/>
      <c r="B300" s="702"/>
      <c r="C300" s="702"/>
      <c r="D300" s="728"/>
      <c r="E300" s="728"/>
      <c r="F300" s="728"/>
      <c r="G300" s="728"/>
      <c r="H300" s="728"/>
      <c r="I300" s="728"/>
      <c r="J300" s="728"/>
      <c r="K300" s="728"/>
      <c r="L300" s="728"/>
      <c r="M300" s="728"/>
      <c r="N300" s="728"/>
      <c r="O300" s="728"/>
      <c r="P300" s="728"/>
      <c r="Q300" s="728"/>
      <c r="R300" s="728"/>
      <c r="S300" s="728"/>
      <c r="T300" s="728"/>
      <c r="U300" s="728"/>
      <c r="V300" s="728"/>
      <c r="W300" s="728"/>
      <c r="X300" s="728"/>
      <c r="Y300" s="728"/>
      <c r="Z300" s="728"/>
      <c r="AA300" s="728"/>
      <c r="AB300" s="728"/>
      <c r="AC300" s="728"/>
      <c r="AD300" s="728"/>
      <c r="AE300" s="728"/>
      <c r="AF300" s="728"/>
      <c r="AG300" s="728"/>
      <c r="AH300" s="728"/>
      <c r="AI300" s="728"/>
      <c r="AJ300" s="728"/>
      <c r="AK300" s="728"/>
      <c r="AL300" s="728"/>
      <c r="AM300" s="728"/>
      <c r="AN300" s="728"/>
      <c r="AO300" s="728"/>
      <c r="AP300" s="215" t="s">
        <v>30</v>
      </c>
      <c r="AQ300" s="290" t="str">
        <f t="shared" si="214"/>
        <v/>
      </c>
      <c r="AR300" s="215" t="str">
        <f t="shared" si="220"/>
        <v/>
      </c>
      <c r="AS300" s="3"/>
      <c r="AT300" s="49" t="str">
        <f t="shared" si="245"/>
        <v/>
      </c>
      <c r="AU300" s="49" t="str">
        <f t="shared" si="245"/>
        <v/>
      </c>
      <c r="AV300" s="49" t="str">
        <f t="shared" si="245"/>
        <v/>
      </c>
      <c r="AW300" s="49" t="str">
        <f t="shared" si="245"/>
        <v/>
      </c>
      <c r="AX300" s="49" t="str">
        <f t="shared" si="245"/>
        <v/>
      </c>
      <c r="AY300" s="49" t="str">
        <f t="shared" si="245"/>
        <v/>
      </c>
      <c r="AZ300" s="49" t="str">
        <f t="shared" si="245"/>
        <v/>
      </c>
      <c r="BA300" s="42"/>
      <c r="BB300" s="49" t="str">
        <f t="shared" si="230"/>
        <v/>
      </c>
      <c r="BC300" s="49" t="str">
        <f t="shared" si="230"/>
        <v/>
      </c>
      <c r="BD300" s="49" t="str">
        <f t="shared" si="230"/>
        <v/>
      </c>
      <c r="BE300" s="49" t="str">
        <f t="shared" si="230"/>
        <v/>
      </c>
      <c r="BF300" s="49" t="str">
        <f t="shared" si="230"/>
        <v/>
      </c>
      <c r="BG300" s="49" t="str">
        <f t="shared" si="230"/>
        <v/>
      </c>
      <c r="BH300" s="49" t="str">
        <f t="shared" si="230"/>
        <v/>
      </c>
      <c r="BI300" s="49" t="str">
        <f t="shared" si="215"/>
        <v/>
      </c>
      <c r="BJ300" s="3"/>
      <c r="BK300" s="49" t="str">
        <f t="shared" si="246"/>
        <v/>
      </c>
      <c r="BL300" s="49" t="str">
        <f t="shared" si="246"/>
        <v/>
      </c>
      <c r="BM300" s="49" t="str">
        <f t="shared" si="246"/>
        <v/>
      </c>
      <c r="BN300" s="49" t="str">
        <f t="shared" si="246"/>
        <v/>
      </c>
      <c r="BO300" s="49" t="str">
        <f t="shared" si="246"/>
        <v/>
      </c>
      <c r="BP300" s="49" t="str">
        <f t="shared" si="246"/>
        <v/>
      </c>
      <c r="BQ300" s="49" t="str">
        <f t="shared" si="246"/>
        <v/>
      </c>
      <c r="BR300" s="49" t="str">
        <f t="shared" si="246"/>
        <v/>
      </c>
      <c r="BS300" s="49" t="str">
        <f t="shared" si="246"/>
        <v/>
      </c>
      <c r="BT300" s="49" t="str">
        <f t="shared" si="246"/>
        <v/>
      </c>
      <c r="BU300" s="49" t="str">
        <f t="shared" si="246"/>
        <v/>
      </c>
      <c r="BV300" s="49" t="str">
        <f t="shared" si="246"/>
        <v/>
      </c>
      <c r="BW300" s="49" t="str">
        <f t="shared" si="246"/>
        <v/>
      </c>
      <c r="BY300" s="49" t="str">
        <f t="shared" si="241"/>
        <v/>
      </c>
      <c r="BZ300" s="49" t="str">
        <f t="shared" si="241"/>
        <v/>
      </c>
      <c r="CA300" s="49" t="str">
        <f t="shared" si="241"/>
        <v/>
      </c>
      <c r="CB300" s="49" t="str">
        <f t="shared" si="241"/>
        <v/>
      </c>
      <c r="CC300" s="49" t="str">
        <f t="shared" si="241"/>
        <v/>
      </c>
      <c r="CD300" s="49" t="str">
        <f t="shared" si="241"/>
        <v/>
      </c>
      <c r="CE300" s="49" t="str">
        <f t="shared" si="241"/>
        <v/>
      </c>
      <c r="CF300" s="49" t="str">
        <f t="shared" si="241"/>
        <v/>
      </c>
      <c r="CG300" s="49" t="str">
        <f t="shared" si="241"/>
        <v/>
      </c>
      <c r="CH300" s="49" t="str">
        <f t="shared" si="240"/>
        <v/>
      </c>
      <c r="CI300" s="49" t="str">
        <f t="shared" si="240"/>
        <v/>
      </c>
      <c r="CJ300" s="49" t="str">
        <f t="shared" si="229"/>
        <v/>
      </c>
      <c r="CK300" s="49" t="str">
        <f t="shared" si="199"/>
        <v/>
      </c>
      <c r="CL300" s="49" t="str">
        <f t="shared" si="216"/>
        <v/>
      </c>
      <c r="CM300" s="3"/>
      <c r="CN300" s="49" t="str">
        <f t="shared" si="247"/>
        <v/>
      </c>
      <c r="CO300" s="49" t="str">
        <f t="shared" si="247"/>
        <v/>
      </c>
      <c r="CP300" s="49" t="str">
        <f t="shared" si="247"/>
        <v/>
      </c>
      <c r="CQ300" s="49" t="str">
        <f t="shared" si="247"/>
        <v/>
      </c>
      <c r="CR300" s="49" t="str">
        <f t="shared" si="247"/>
        <v/>
      </c>
      <c r="CS300" s="49" t="str">
        <f t="shared" si="247"/>
        <v/>
      </c>
      <c r="CT300" s="49" t="str">
        <f t="shared" si="247"/>
        <v/>
      </c>
      <c r="CU300" s="49" t="str">
        <f t="shared" si="247"/>
        <v/>
      </c>
      <c r="CW300" s="49" t="str">
        <f t="shared" si="244"/>
        <v/>
      </c>
      <c r="CX300" s="49" t="str">
        <f t="shared" si="244"/>
        <v/>
      </c>
      <c r="CY300" s="49" t="str">
        <f t="shared" si="244"/>
        <v/>
      </c>
      <c r="CZ300" s="49" t="str">
        <f t="shared" si="242"/>
        <v/>
      </c>
      <c r="DA300" s="49" t="str">
        <f t="shared" si="242"/>
        <v/>
      </c>
      <c r="DB300" s="49" t="str">
        <f t="shared" si="242"/>
        <v/>
      </c>
      <c r="DC300" s="49" t="str">
        <f t="shared" si="242"/>
        <v/>
      </c>
      <c r="DD300" s="49" t="str">
        <f t="shared" si="242"/>
        <v/>
      </c>
      <c r="DE300" s="52" t="str">
        <f t="shared" si="217"/>
        <v/>
      </c>
      <c r="DG300" s="49" t="str">
        <f t="shared" si="248"/>
        <v/>
      </c>
      <c r="DH300" s="49" t="str">
        <f t="shared" si="248"/>
        <v/>
      </c>
      <c r="DI300" s="49" t="str">
        <f t="shared" si="248"/>
        <v/>
      </c>
      <c r="DK300" s="49" t="str">
        <f t="shared" si="218"/>
        <v/>
      </c>
      <c r="DL300" s="49" t="str">
        <f t="shared" si="218"/>
        <v/>
      </c>
      <c r="DM300" s="49" t="str">
        <f t="shared" si="218"/>
        <v/>
      </c>
      <c r="DN300" s="57" t="str">
        <f t="shared" si="219"/>
        <v/>
      </c>
      <c r="DP300" s="49" t="str">
        <f t="shared" si="249"/>
        <v/>
      </c>
      <c r="DQ300" s="49" t="str">
        <f t="shared" si="249"/>
        <v/>
      </c>
      <c r="DR300" s="49" t="str">
        <f t="shared" si="249"/>
        <v/>
      </c>
      <c r="DS300" s="49" t="str">
        <f t="shared" si="249"/>
        <v/>
      </c>
      <c r="DU300" s="49" t="str">
        <f t="shared" si="238"/>
        <v/>
      </c>
      <c r="DV300" s="49" t="str">
        <f t="shared" si="238"/>
        <v/>
      </c>
      <c r="DW300" s="49" t="str">
        <f t="shared" si="238"/>
        <v/>
      </c>
      <c r="DX300" s="49" t="str">
        <f t="shared" si="232"/>
        <v/>
      </c>
      <c r="DY300" s="57" t="str">
        <f t="shared" si="226"/>
        <v/>
      </c>
      <c r="EA300" s="49" t="str">
        <f t="shared" si="250"/>
        <v/>
      </c>
      <c r="EB300" s="49" t="str">
        <f t="shared" si="250"/>
        <v/>
      </c>
      <c r="EC300" s="49" t="str">
        <f t="shared" si="250"/>
        <v/>
      </c>
      <c r="ED300" s="49" t="str">
        <f t="shared" si="250"/>
        <v/>
      </c>
      <c r="EE300" s="49" t="str">
        <f t="shared" si="250"/>
        <v/>
      </c>
      <c r="EG300" s="49" t="str">
        <f t="shared" si="243"/>
        <v/>
      </c>
      <c r="EH300" s="49" t="str">
        <f t="shared" si="243"/>
        <v/>
      </c>
      <c r="EI300" s="49" t="str">
        <f t="shared" si="243"/>
        <v/>
      </c>
      <c r="EJ300" s="49" t="str">
        <f t="shared" si="243"/>
        <v/>
      </c>
      <c r="EK300" s="49" t="str">
        <f t="shared" si="243"/>
        <v/>
      </c>
      <c r="EL300" s="57" t="str">
        <f t="shared" si="228"/>
        <v/>
      </c>
    </row>
    <row r="301" spans="1:142" ht="15" customHeight="1">
      <c r="A301" s="699"/>
      <c r="B301" s="702"/>
      <c r="C301" s="702"/>
      <c r="D301" s="728"/>
      <c r="E301" s="728"/>
      <c r="F301" s="728"/>
      <c r="G301" s="728"/>
      <c r="H301" s="728"/>
      <c r="I301" s="728"/>
      <c r="J301" s="728"/>
      <c r="K301" s="728"/>
      <c r="L301" s="728"/>
      <c r="M301" s="728"/>
      <c r="N301" s="728"/>
      <c r="O301" s="728"/>
      <c r="P301" s="728"/>
      <c r="Q301" s="728"/>
      <c r="R301" s="728"/>
      <c r="S301" s="728"/>
      <c r="T301" s="728"/>
      <c r="U301" s="728"/>
      <c r="V301" s="728"/>
      <c r="W301" s="728"/>
      <c r="X301" s="728"/>
      <c r="Y301" s="728"/>
      <c r="Z301" s="728"/>
      <c r="AA301" s="728"/>
      <c r="AB301" s="728"/>
      <c r="AC301" s="728"/>
      <c r="AD301" s="728"/>
      <c r="AE301" s="728"/>
      <c r="AF301" s="728"/>
      <c r="AG301" s="728"/>
      <c r="AH301" s="728"/>
      <c r="AI301" s="728"/>
      <c r="AJ301" s="728"/>
      <c r="AK301" s="728"/>
      <c r="AL301" s="728"/>
      <c r="AM301" s="728"/>
      <c r="AN301" s="728"/>
      <c r="AO301" s="728"/>
      <c r="AP301" s="215" t="s">
        <v>30</v>
      </c>
      <c r="AQ301" s="290" t="str">
        <f t="shared" si="214"/>
        <v/>
      </c>
      <c r="AR301" s="215" t="str">
        <f t="shared" si="220"/>
        <v/>
      </c>
      <c r="AS301" s="3"/>
      <c r="AT301" s="49" t="str">
        <f t="shared" si="245"/>
        <v/>
      </c>
      <c r="AU301" s="49" t="str">
        <f t="shared" si="245"/>
        <v/>
      </c>
      <c r="AV301" s="49" t="str">
        <f t="shared" si="245"/>
        <v/>
      </c>
      <c r="AW301" s="49" t="str">
        <f t="shared" si="245"/>
        <v/>
      </c>
      <c r="AX301" s="49" t="str">
        <f t="shared" si="245"/>
        <v/>
      </c>
      <c r="AY301" s="49" t="str">
        <f t="shared" si="245"/>
        <v/>
      </c>
      <c r="AZ301" s="49" t="str">
        <f t="shared" si="245"/>
        <v/>
      </c>
      <c r="BA301" s="42"/>
      <c r="BB301" s="49" t="str">
        <f t="shared" si="230"/>
        <v/>
      </c>
      <c r="BC301" s="49" t="str">
        <f t="shared" si="230"/>
        <v/>
      </c>
      <c r="BD301" s="49" t="str">
        <f t="shared" si="230"/>
        <v/>
      </c>
      <c r="BE301" s="49" t="str">
        <f t="shared" si="230"/>
        <v/>
      </c>
      <c r="BF301" s="49" t="str">
        <f t="shared" si="230"/>
        <v/>
      </c>
      <c r="BG301" s="49" t="str">
        <f t="shared" si="230"/>
        <v/>
      </c>
      <c r="BH301" s="49" t="str">
        <f t="shared" si="230"/>
        <v/>
      </c>
      <c r="BI301" s="49" t="str">
        <f t="shared" si="215"/>
        <v/>
      </c>
      <c r="BJ301" s="3"/>
      <c r="BK301" s="49" t="str">
        <f t="shared" si="246"/>
        <v/>
      </c>
      <c r="BL301" s="49" t="str">
        <f t="shared" si="246"/>
        <v/>
      </c>
      <c r="BM301" s="49" t="str">
        <f t="shared" si="246"/>
        <v/>
      </c>
      <c r="BN301" s="49" t="str">
        <f t="shared" si="246"/>
        <v/>
      </c>
      <c r="BO301" s="49" t="str">
        <f t="shared" si="246"/>
        <v/>
      </c>
      <c r="BP301" s="49" t="str">
        <f t="shared" si="246"/>
        <v/>
      </c>
      <c r="BQ301" s="49" t="str">
        <f t="shared" si="246"/>
        <v/>
      </c>
      <c r="BR301" s="49" t="str">
        <f t="shared" si="246"/>
        <v/>
      </c>
      <c r="BS301" s="49" t="str">
        <f t="shared" si="246"/>
        <v/>
      </c>
      <c r="BT301" s="49" t="str">
        <f t="shared" si="246"/>
        <v/>
      </c>
      <c r="BU301" s="49" t="str">
        <f t="shared" si="246"/>
        <v/>
      </c>
      <c r="BV301" s="49" t="str">
        <f t="shared" si="246"/>
        <v/>
      </c>
      <c r="BW301" s="49" t="str">
        <f t="shared" si="246"/>
        <v/>
      </c>
      <c r="BY301" s="49" t="str">
        <f t="shared" si="241"/>
        <v/>
      </c>
      <c r="BZ301" s="49" t="str">
        <f t="shared" si="241"/>
        <v/>
      </c>
      <c r="CA301" s="49" t="str">
        <f t="shared" si="241"/>
        <v/>
      </c>
      <c r="CB301" s="49" t="str">
        <f t="shared" si="241"/>
        <v/>
      </c>
      <c r="CC301" s="49" t="str">
        <f t="shared" si="241"/>
        <v/>
      </c>
      <c r="CD301" s="49" t="str">
        <f t="shared" si="241"/>
        <v/>
      </c>
      <c r="CE301" s="49" t="str">
        <f t="shared" si="241"/>
        <v/>
      </c>
      <c r="CF301" s="49" t="str">
        <f t="shared" si="241"/>
        <v/>
      </c>
      <c r="CG301" s="49" t="str">
        <f t="shared" si="241"/>
        <v/>
      </c>
      <c r="CH301" s="49" t="str">
        <f t="shared" si="240"/>
        <v/>
      </c>
      <c r="CI301" s="49" t="str">
        <f t="shared" si="240"/>
        <v/>
      </c>
      <c r="CJ301" s="49" t="str">
        <f t="shared" si="229"/>
        <v/>
      </c>
      <c r="CK301" s="49" t="str">
        <f t="shared" si="199"/>
        <v/>
      </c>
      <c r="CL301" s="49" t="str">
        <f t="shared" si="216"/>
        <v/>
      </c>
      <c r="CM301" s="3"/>
      <c r="CN301" s="49" t="str">
        <f t="shared" si="247"/>
        <v/>
      </c>
      <c r="CO301" s="49" t="str">
        <f t="shared" si="247"/>
        <v/>
      </c>
      <c r="CP301" s="49" t="str">
        <f t="shared" si="247"/>
        <v/>
      </c>
      <c r="CQ301" s="49" t="str">
        <f t="shared" si="247"/>
        <v/>
      </c>
      <c r="CR301" s="49" t="str">
        <f t="shared" si="247"/>
        <v/>
      </c>
      <c r="CS301" s="49" t="str">
        <f t="shared" si="247"/>
        <v/>
      </c>
      <c r="CT301" s="49" t="str">
        <f t="shared" si="247"/>
        <v/>
      </c>
      <c r="CU301" s="49" t="str">
        <f t="shared" si="247"/>
        <v/>
      </c>
      <c r="CW301" s="49" t="str">
        <f t="shared" si="244"/>
        <v/>
      </c>
      <c r="CX301" s="49" t="str">
        <f t="shared" si="244"/>
        <v/>
      </c>
      <c r="CY301" s="49" t="str">
        <f t="shared" si="244"/>
        <v/>
      </c>
      <c r="CZ301" s="49" t="str">
        <f t="shared" si="242"/>
        <v/>
      </c>
      <c r="DA301" s="49" t="str">
        <f t="shared" si="242"/>
        <v/>
      </c>
      <c r="DB301" s="49" t="str">
        <f t="shared" si="242"/>
        <v/>
      </c>
      <c r="DC301" s="49" t="str">
        <f t="shared" si="242"/>
        <v/>
      </c>
      <c r="DD301" s="49" t="str">
        <f t="shared" si="242"/>
        <v/>
      </c>
      <c r="DE301" s="52" t="str">
        <f t="shared" si="217"/>
        <v/>
      </c>
      <c r="DG301" s="49" t="str">
        <f t="shared" si="248"/>
        <v/>
      </c>
      <c r="DH301" s="49" t="str">
        <f t="shared" si="248"/>
        <v/>
      </c>
      <c r="DI301" s="49" t="str">
        <f t="shared" si="248"/>
        <v/>
      </c>
      <c r="DK301" s="49" t="str">
        <f t="shared" si="218"/>
        <v/>
      </c>
      <c r="DL301" s="49" t="str">
        <f t="shared" si="218"/>
        <v/>
      </c>
      <c r="DM301" s="49" t="str">
        <f t="shared" si="218"/>
        <v/>
      </c>
      <c r="DN301" s="57" t="str">
        <f t="shared" si="219"/>
        <v/>
      </c>
      <c r="DP301" s="49" t="str">
        <f t="shared" si="249"/>
        <v/>
      </c>
      <c r="DQ301" s="49" t="str">
        <f t="shared" si="249"/>
        <v/>
      </c>
      <c r="DR301" s="49" t="str">
        <f t="shared" si="249"/>
        <v/>
      </c>
      <c r="DS301" s="49" t="str">
        <f t="shared" si="249"/>
        <v/>
      </c>
      <c r="DU301" s="49" t="str">
        <f t="shared" si="238"/>
        <v/>
      </c>
      <c r="DV301" s="49" t="str">
        <f t="shared" si="238"/>
        <v/>
      </c>
      <c r="DW301" s="49" t="str">
        <f t="shared" si="238"/>
        <v/>
      </c>
      <c r="DX301" s="49" t="str">
        <f t="shared" si="232"/>
        <v/>
      </c>
      <c r="DY301" s="57" t="str">
        <f t="shared" si="226"/>
        <v/>
      </c>
      <c r="EA301" s="49" t="str">
        <f t="shared" si="250"/>
        <v/>
      </c>
      <c r="EB301" s="49" t="str">
        <f t="shared" si="250"/>
        <v/>
      </c>
      <c r="EC301" s="49" t="str">
        <f t="shared" si="250"/>
        <v/>
      </c>
      <c r="ED301" s="49" t="str">
        <f t="shared" si="250"/>
        <v/>
      </c>
      <c r="EE301" s="49" t="str">
        <f t="shared" si="250"/>
        <v/>
      </c>
      <c r="EG301" s="49" t="str">
        <f t="shared" si="243"/>
        <v/>
      </c>
      <c r="EH301" s="49" t="str">
        <f t="shared" si="243"/>
        <v/>
      </c>
      <c r="EI301" s="49" t="str">
        <f t="shared" si="243"/>
        <v/>
      </c>
      <c r="EJ301" s="49" t="str">
        <f t="shared" si="243"/>
        <v/>
      </c>
      <c r="EK301" s="49" t="str">
        <f t="shared" si="243"/>
        <v/>
      </c>
      <c r="EL301" s="57" t="str">
        <f t="shared" si="228"/>
        <v/>
      </c>
    </row>
    <row r="302" spans="1:142" ht="15" customHeight="1">
      <c r="A302" s="699"/>
      <c r="B302" s="702"/>
      <c r="C302" s="702"/>
      <c r="D302" s="728"/>
      <c r="E302" s="728"/>
      <c r="F302" s="728"/>
      <c r="G302" s="728"/>
      <c r="H302" s="728"/>
      <c r="I302" s="728"/>
      <c r="J302" s="728"/>
      <c r="K302" s="728"/>
      <c r="L302" s="728"/>
      <c r="M302" s="728"/>
      <c r="N302" s="728"/>
      <c r="O302" s="728"/>
      <c r="P302" s="728"/>
      <c r="Q302" s="728"/>
      <c r="R302" s="728"/>
      <c r="S302" s="728"/>
      <c r="T302" s="728"/>
      <c r="U302" s="728"/>
      <c r="V302" s="728"/>
      <c r="W302" s="728"/>
      <c r="X302" s="728"/>
      <c r="Y302" s="728"/>
      <c r="Z302" s="728"/>
      <c r="AA302" s="728"/>
      <c r="AB302" s="728"/>
      <c r="AC302" s="728"/>
      <c r="AD302" s="728"/>
      <c r="AE302" s="728"/>
      <c r="AF302" s="728"/>
      <c r="AG302" s="728"/>
      <c r="AH302" s="728"/>
      <c r="AI302" s="728"/>
      <c r="AJ302" s="728"/>
      <c r="AK302" s="728"/>
      <c r="AL302" s="728"/>
      <c r="AM302" s="728"/>
      <c r="AN302" s="728"/>
      <c r="AO302" s="728"/>
      <c r="AP302" s="215" t="s">
        <v>30</v>
      </c>
      <c r="AQ302" s="290" t="str">
        <f t="shared" si="214"/>
        <v/>
      </c>
      <c r="AR302" s="215" t="str">
        <f t="shared" si="220"/>
        <v/>
      </c>
      <c r="AS302" s="3"/>
      <c r="AT302" s="49" t="str">
        <f t="shared" si="245"/>
        <v/>
      </c>
      <c r="AU302" s="49" t="str">
        <f t="shared" si="245"/>
        <v/>
      </c>
      <c r="AV302" s="49" t="str">
        <f t="shared" si="245"/>
        <v/>
      </c>
      <c r="AW302" s="49" t="str">
        <f t="shared" si="245"/>
        <v/>
      </c>
      <c r="AX302" s="49" t="str">
        <f t="shared" si="245"/>
        <v/>
      </c>
      <c r="AY302" s="49" t="str">
        <f t="shared" si="245"/>
        <v/>
      </c>
      <c r="AZ302" s="49" t="str">
        <f t="shared" si="245"/>
        <v/>
      </c>
      <c r="BA302" s="42"/>
      <c r="BB302" s="49" t="str">
        <f t="shared" si="230"/>
        <v/>
      </c>
      <c r="BC302" s="49" t="str">
        <f t="shared" si="230"/>
        <v/>
      </c>
      <c r="BD302" s="49" t="str">
        <f t="shared" si="230"/>
        <v/>
      </c>
      <c r="BE302" s="49" t="str">
        <f t="shared" si="230"/>
        <v/>
      </c>
      <c r="BF302" s="49" t="str">
        <f t="shared" si="230"/>
        <v/>
      </c>
      <c r="BG302" s="49" t="str">
        <f t="shared" si="230"/>
        <v/>
      </c>
      <c r="BH302" s="49" t="str">
        <f t="shared" si="230"/>
        <v/>
      </c>
      <c r="BI302" s="49" t="str">
        <f t="shared" si="215"/>
        <v/>
      </c>
      <c r="BJ302" s="3"/>
      <c r="BK302" s="49" t="str">
        <f t="shared" si="246"/>
        <v/>
      </c>
      <c r="BL302" s="49" t="str">
        <f t="shared" si="246"/>
        <v/>
      </c>
      <c r="BM302" s="49" t="str">
        <f t="shared" si="246"/>
        <v/>
      </c>
      <c r="BN302" s="49" t="str">
        <f t="shared" si="246"/>
        <v/>
      </c>
      <c r="BO302" s="49" t="str">
        <f t="shared" si="246"/>
        <v/>
      </c>
      <c r="BP302" s="49" t="str">
        <f t="shared" si="246"/>
        <v/>
      </c>
      <c r="BQ302" s="49" t="str">
        <f t="shared" si="246"/>
        <v/>
      </c>
      <c r="BR302" s="49" t="str">
        <f t="shared" si="246"/>
        <v/>
      </c>
      <c r="BS302" s="49" t="str">
        <f t="shared" si="246"/>
        <v/>
      </c>
      <c r="BT302" s="49" t="str">
        <f t="shared" si="246"/>
        <v/>
      </c>
      <c r="BU302" s="49" t="str">
        <f t="shared" si="246"/>
        <v/>
      </c>
      <c r="BV302" s="49" t="str">
        <f t="shared" si="246"/>
        <v/>
      </c>
      <c r="BW302" s="49" t="str">
        <f t="shared" si="246"/>
        <v/>
      </c>
      <c r="BY302" s="49" t="str">
        <f t="shared" si="241"/>
        <v/>
      </c>
      <c r="BZ302" s="49" t="str">
        <f t="shared" si="241"/>
        <v/>
      </c>
      <c r="CA302" s="49" t="str">
        <f t="shared" si="241"/>
        <v/>
      </c>
      <c r="CB302" s="49" t="str">
        <f t="shared" si="241"/>
        <v/>
      </c>
      <c r="CC302" s="49" t="str">
        <f t="shared" si="241"/>
        <v/>
      </c>
      <c r="CD302" s="49" t="str">
        <f t="shared" si="241"/>
        <v/>
      </c>
      <c r="CE302" s="49" t="str">
        <f t="shared" si="241"/>
        <v/>
      </c>
      <c r="CF302" s="49" t="str">
        <f t="shared" si="241"/>
        <v/>
      </c>
      <c r="CG302" s="49" t="str">
        <f t="shared" si="241"/>
        <v/>
      </c>
      <c r="CH302" s="49" t="str">
        <f t="shared" si="240"/>
        <v/>
      </c>
      <c r="CI302" s="49" t="str">
        <f t="shared" si="240"/>
        <v/>
      </c>
      <c r="CJ302" s="49" t="str">
        <f t="shared" si="229"/>
        <v/>
      </c>
      <c r="CK302" s="49" t="str">
        <f t="shared" si="199"/>
        <v/>
      </c>
      <c r="CL302" s="49" t="str">
        <f t="shared" si="216"/>
        <v/>
      </c>
      <c r="CM302" s="3"/>
      <c r="CN302" s="49" t="str">
        <f t="shared" si="247"/>
        <v/>
      </c>
      <c r="CO302" s="49" t="str">
        <f t="shared" si="247"/>
        <v/>
      </c>
      <c r="CP302" s="49" t="str">
        <f t="shared" si="247"/>
        <v/>
      </c>
      <c r="CQ302" s="49" t="str">
        <f t="shared" si="247"/>
        <v/>
      </c>
      <c r="CR302" s="49" t="str">
        <f t="shared" si="247"/>
        <v/>
      </c>
      <c r="CS302" s="49" t="str">
        <f t="shared" si="247"/>
        <v/>
      </c>
      <c r="CT302" s="49" t="str">
        <f t="shared" si="247"/>
        <v/>
      </c>
      <c r="CU302" s="49" t="str">
        <f t="shared" si="247"/>
        <v/>
      </c>
      <c r="CW302" s="49" t="str">
        <f t="shared" si="244"/>
        <v/>
      </c>
      <c r="CX302" s="49" t="str">
        <f t="shared" si="244"/>
        <v/>
      </c>
      <c r="CY302" s="49" t="str">
        <f t="shared" si="244"/>
        <v/>
      </c>
      <c r="CZ302" s="49" t="str">
        <f t="shared" si="242"/>
        <v/>
      </c>
      <c r="DA302" s="49" t="str">
        <f t="shared" si="242"/>
        <v/>
      </c>
      <c r="DB302" s="49" t="str">
        <f t="shared" si="242"/>
        <v/>
      </c>
      <c r="DC302" s="49" t="str">
        <f t="shared" si="242"/>
        <v/>
      </c>
      <c r="DD302" s="49" t="str">
        <f t="shared" si="242"/>
        <v/>
      </c>
      <c r="DE302" s="52" t="str">
        <f t="shared" si="217"/>
        <v/>
      </c>
      <c r="DG302" s="49" t="str">
        <f t="shared" si="248"/>
        <v/>
      </c>
      <c r="DH302" s="49" t="str">
        <f t="shared" si="248"/>
        <v/>
      </c>
      <c r="DI302" s="49" t="str">
        <f t="shared" si="248"/>
        <v/>
      </c>
      <c r="DK302" s="49" t="str">
        <f t="shared" si="218"/>
        <v/>
      </c>
      <c r="DL302" s="49" t="str">
        <f t="shared" si="218"/>
        <v/>
      </c>
      <c r="DM302" s="49" t="str">
        <f t="shared" si="218"/>
        <v/>
      </c>
      <c r="DN302" s="57" t="str">
        <f t="shared" si="219"/>
        <v/>
      </c>
      <c r="DP302" s="49" t="str">
        <f t="shared" si="249"/>
        <v/>
      </c>
      <c r="DQ302" s="49" t="str">
        <f t="shared" si="249"/>
        <v/>
      </c>
      <c r="DR302" s="49" t="str">
        <f t="shared" si="249"/>
        <v/>
      </c>
      <c r="DS302" s="49" t="str">
        <f t="shared" si="249"/>
        <v/>
      </c>
      <c r="DU302" s="49" t="str">
        <f t="shared" si="238"/>
        <v/>
      </c>
      <c r="DV302" s="49" t="str">
        <f t="shared" si="238"/>
        <v/>
      </c>
      <c r="DW302" s="49" t="str">
        <f t="shared" si="238"/>
        <v/>
      </c>
      <c r="DX302" s="49" t="str">
        <f t="shared" si="232"/>
        <v/>
      </c>
      <c r="DY302" s="57" t="str">
        <f t="shared" si="226"/>
        <v/>
      </c>
      <c r="EA302" s="49" t="str">
        <f t="shared" si="250"/>
        <v/>
      </c>
      <c r="EB302" s="49" t="str">
        <f t="shared" si="250"/>
        <v/>
      </c>
      <c r="EC302" s="49" t="str">
        <f t="shared" si="250"/>
        <v/>
      </c>
      <c r="ED302" s="49" t="str">
        <f t="shared" si="250"/>
        <v/>
      </c>
      <c r="EE302" s="49" t="str">
        <f t="shared" si="250"/>
        <v/>
      </c>
      <c r="EG302" s="49" t="str">
        <f t="shared" si="243"/>
        <v/>
      </c>
      <c r="EH302" s="49" t="str">
        <f t="shared" si="243"/>
        <v/>
      </c>
      <c r="EI302" s="49" t="str">
        <f t="shared" si="243"/>
        <v/>
      </c>
      <c r="EJ302" s="49" t="str">
        <f t="shared" si="243"/>
        <v/>
      </c>
      <c r="EK302" s="49" t="str">
        <f t="shared" si="243"/>
        <v/>
      </c>
      <c r="EL302" s="57" t="str">
        <f t="shared" si="228"/>
        <v/>
      </c>
    </row>
    <row r="303" spans="1:142" ht="15" customHeight="1">
      <c r="A303" s="699"/>
      <c r="B303" s="702"/>
      <c r="C303" s="702"/>
      <c r="D303" s="728"/>
      <c r="E303" s="728"/>
      <c r="F303" s="728"/>
      <c r="G303" s="728"/>
      <c r="H303" s="728"/>
      <c r="I303" s="728"/>
      <c r="J303" s="728"/>
      <c r="K303" s="728"/>
      <c r="L303" s="728"/>
      <c r="M303" s="728"/>
      <c r="N303" s="728"/>
      <c r="O303" s="728"/>
      <c r="P303" s="728"/>
      <c r="Q303" s="728"/>
      <c r="R303" s="728"/>
      <c r="S303" s="728"/>
      <c r="T303" s="728"/>
      <c r="U303" s="728"/>
      <c r="V303" s="728"/>
      <c r="W303" s="728"/>
      <c r="X303" s="728"/>
      <c r="Y303" s="728"/>
      <c r="Z303" s="728"/>
      <c r="AA303" s="728"/>
      <c r="AB303" s="728"/>
      <c r="AC303" s="728"/>
      <c r="AD303" s="728"/>
      <c r="AE303" s="728"/>
      <c r="AF303" s="728"/>
      <c r="AG303" s="728"/>
      <c r="AH303" s="728"/>
      <c r="AI303" s="728"/>
      <c r="AJ303" s="728"/>
      <c r="AK303" s="728"/>
      <c r="AL303" s="728"/>
      <c r="AM303" s="728"/>
      <c r="AN303" s="728"/>
      <c r="AO303" s="728"/>
      <c r="AP303" s="215" t="s">
        <v>30</v>
      </c>
      <c r="AQ303" s="290" t="str">
        <f t="shared" si="214"/>
        <v/>
      </c>
      <c r="AR303" s="215" t="str">
        <f t="shared" si="220"/>
        <v/>
      </c>
      <c r="AS303" s="3"/>
      <c r="AT303" s="49" t="str">
        <f t="shared" si="245"/>
        <v/>
      </c>
      <c r="AU303" s="49" t="str">
        <f t="shared" si="245"/>
        <v/>
      </c>
      <c r="AV303" s="49" t="str">
        <f t="shared" si="245"/>
        <v/>
      </c>
      <c r="AW303" s="49" t="str">
        <f t="shared" si="245"/>
        <v/>
      </c>
      <c r="AX303" s="49" t="str">
        <f t="shared" si="245"/>
        <v/>
      </c>
      <c r="AY303" s="49" t="str">
        <f t="shared" si="245"/>
        <v/>
      </c>
      <c r="AZ303" s="49" t="str">
        <f t="shared" si="245"/>
        <v/>
      </c>
      <c r="BA303" s="42"/>
      <c r="BB303" s="49" t="str">
        <f t="shared" si="230"/>
        <v/>
      </c>
      <c r="BC303" s="49" t="str">
        <f t="shared" si="230"/>
        <v/>
      </c>
      <c r="BD303" s="49" t="str">
        <f t="shared" si="230"/>
        <v/>
      </c>
      <c r="BE303" s="49" t="str">
        <f t="shared" si="230"/>
        <v/>
      </c>
      <c r="BF303" s="49" t="str">
        <f t="shared" si="230"/>
        <v/>
      </c>
      <c r="BG303" s="49" t="str">
        <f t="shared" si="230"/>
        <v/>
      </c>
      <c r="BH303" s="49" t="str">
        <f t="shared" si="230"/>
        <v/>
      </c>
      <c r="BI303" s="49" t="str">
        <f t="shared" si="215"/>
        <v/>
      </c>
      <c r="BJ303" s="3"/>
      <c r="BK303" s="49" t="str">
        <f t="shared" si="246"/>
        <v/>
      </c>
      <c r="BL303" s="49" t="str">
        <f t="shared" si="246"/>
        <v/>
      </c>
      <c r="BM303" s="49" t="str">
        <f t="shared" si="246"/>
        <v/>
      </c>
      <c r="BN303" s="49" t="str">
        <f t="shared" si="246"/>
        <v/>
      </c>
      <c r="BO303" s="49" t="str">
        <f t="shared" si="246"/>
        <v/>
      </c>
      <c r="BP303" s="49" t="str">
        <f t="shared" si="246"/>
        <v/>
      </c>
      <c r="BQ303" s="49" t="str">
        <f t="shared" si="246"/>
        <v/>
      </c>
      <c r="BR303" s="49" t="str">
        <f t="shared" si="246"/>
        <v/>
      </c>
      <c r="BS303" s="49" t="str">
        <f t="shared" si="246"/>
        <v/>
      </c>
      <c r="BT303" s="49" t="str">
        <f t="shared" si="246"/>
        <v/>
      </c>
      <c r="BU303" s="49" t="str">
        <f t="shared" si="246"/>
        <v/>
      </c>
      <c r="BV303" s="49" t="str">
        <f t="shared" si="246"/>
        <v/>
      </c>
      <c r="BW303" s="49" t="str">
        <f t="shared" si="246"/>
        <v/>
      </c>
      <c r="BY303" s="49" t="str">
        <f t="shared" si="241"/>
        <v/>
      </c>
      <c r="BZ303" s="49" t="str">
        <f t="shared" si="241"/>
        <v/>
      </c>
      <c r="CA303" s="49" t="str">
        <f t="shared" si="241"/>
        <v/>
      </c>
      <c r="CB303" s="49" t="str">
        <f t="shared" si="241"/>
        <v/>
      </c>
      <c r="CC303" s="49" t="str">
        <f t="shared" si="241"/>
        <v/>
      </c>
      <c r="CD303" s="49" t="str">
        <f t="shared" si="241"/>
        <v/>
      </c>
      <c r="CE303" s="49" t="str">
        <f t="shared" si="241"/>
        <v/>
      </c>
      <c r="CF303" s="49" t="str">
        <f t="shared" si="241"/>
        <v/>
      </c>
      <c r="CG303" s="49" t="str">
        <f t="shared" si="241"/>
        <v/>
      </c>
      <c r="CH303" s="49" t="str">
        <f t="shared" si="240"/>
        <v/>
      </c>
      <c r="CI303" s="49" t="str">
        <f t="shared" si="240"/>
        <v/>
      </c>
      <c r="CJ303" s="49" t="str">
        <f t="shared" si="229"/>
        <v/>
      </c>
      <c r="CK303" s="49" t="str">
        <f t="shared" si="199"/>
        <v/>
      </c>
      <c r="CL303" s="49" t="str">
        <f t="shared" si="216"/>
        <v/>
      </c>
      <c r="CM303" s="3"/>
      <c r="CN303" s="49" t="str">
        <f t="shared" si="247"/>
        <v/>
      </c>
      <c r="CO303" s="49" t="str">
        <f t="shared" si="247"/>
        <v/>
      </c>
      <c r="CP303" s="49" t="str">
        <f t="shared" si="247"/>
        <v/>
      </c>
      <c r="CQ303" s="49" t="str">
        <f t="shared" si="247"/>
        <v/>
      </c>
      <c r="CR303" s="49" t="str">
        <f t="shared" si="247"/>
        <v/>
      </c>
      <c r="CS303" s="49" t="str">
        <f t="shared" si="247"/>
        <v/>
      </c>
      <c r="CT303" s="49" t="str">
        <f t="shared" si="247"/>
        <v/>
      </c>
      <c r="CU303" s="49" t="str">
        <f t="shared" si="247"/>
        <v/>
      </c>
      <c r="CW303" s="49" t="str">
        <f t="shared" si="244"/>
        <v/>
      </c>
      <c r="CX303" s="49" t="str">
        <f t="shared" si="244"/>
        <v/>
      </c>
      <c r="CY303" s="49" t="str">
        <f t="shared" si="244"/>
        <v/>
      </c>
      <c r="CZ303" s="49" t="str">
        <f t="shared" si="242"/>
        <v/>
      </c>
      <c r="DA303" s="49" t="str">
        <f t="shared" si="242"/>
        <v/>
      </c>
      <c r="DB303" s="49" t="str">
        <f t="shared" si="242"/>
        <v/>
      </c>
      <c r="DC303" s="49" t="str">
        <f t="shared" si="242"/>
        <v/>
      </c>
      <c r="DD303" s="49" t="str">
        <f t="shared" si="242"/>
        <v/>
      </c>
      <c r="DE303" s="52" t="str">
        <f t="shared" si="217"/>
        <v/>
      </c>
      <c r="DG303" s="49" t="str">
        <f t="shared" si="248"/>
        <v/>
      </c>
      <c r="DH303" s="49" t="str">
        <f t="shared" si="248"/>
        <v/>
      </c>
      <c r="DI303" s="49" t="str">
        <f t="shared" si="248"/>
        <v/>
      </c>
      <c r="DK303" s="49" t="str">
        <f t="shared" si="218"/>
        <v/>
      </c>
      <c r="DL303" s="49" t="str">
        <f t="shared" si="218"/>
        <v/>
      </c>
      <c r="DM303" s="49" t="str">
        <f t="shared" si="218"/>
        <v/>
      </c>
      <c r="DN303" s="57" t="str">
        <f t="shared" si="219"/>
        <v/>
      </c>
      <c r="DP303" s="49" t="str">
        <f t="shared" si="249"/>
        <v/>
      </c>
      <c r="DQ303" s="49" t="str">
        <f t="shared" si="249"/>
        <v/>
      </c>
      <c r="DR303" s="49" t="str">
        <f t="shared" si="249"/>
        <v/>
      </c>
      <c r="DS303" s="49" t="str">
        <f t="shared" si="249"/>
        <v/>
      </c>
      <c r="DU303" s="49" t="str">
        <f t="shared" si="238"/>
        <v/>
      </c>
      <c r="DV303" s="49" t="str">
        <f t="shared" si="238"/>
        <v/>
      </c>
      <c r="DW303" s="49" t="str">
        <f t="shared" si="238"/>
        <v/>
      </c>
      <c r="DX303" s="49" t="str">
        <f t="shared" si="232"/>
        <v/>
      </c>
      <c r="DY303" s="57" t="str">
        <f t="shared" si="226"/>
        <v/>
      </c>
      <c r="EA303" s="49" t="str">
        <f t="shared" si="250"/>
        <v/>
      </c>
      <c r="EB303" s="49" t="str">
        <f t="shared" si="250"/>
        <v/>
      </c>
      <c r="EC303" s="49" t="str">
        <f t="shared" si="250"/>
        <v/>
      </c>
      <c r="ED303" s="49" t="str">
        <f t="shared" si="250"/>
        <v/>
      </c>
      <c r="EE303" s="49" t="str">
        <f t="shared" si="250"/>
        <v/>
      </c>
      <c r="EG303" s="49" t="str">
        <f t="shared" si="243"/>
        <v/>
      </c>
      <c r="EH303" s="49" t="str">
        <f t="shared" si="243"/>
        <v/>
      </c>
      <c r="EI303" s="49" t="str">
        <f t="shared" si="243"/>
        <v/>
      </c>
      <c r="EJ303" s="49" t="str">
        <f t="shared" si="243"/>
        <v/>
      </c>
      <c r="EK303" s="49" t="str">
        <f t="shared" si="243"/>
        <v/>
      </c>
      <c r="EL303" s="57" t="str">
        <f t="shared" si="228"/>
        <v/>
      </c>
    </row>
    <row r="304" spans="1:142" ht="15" customHeight="1">
      <c r="A304" s="699"/>
      <c r="B304" s="702"/>
      <c r="C304" s="702"/>
      <c r="D304" s="728"/>
      <c r="E304" s="728"/>
      <c r="F304" s="728"/>
      <c r="G304" s="728"/>
      <c r="H304" s="728"/>
      <c r="I304" s="728"/>
      <c r="J304" s="728"/>
      <c r="K304" s="728"/>
      <c r="L304" s="728"/>
      <c r="M304" s="728"/>
      <c r="N304" s="728"/>
      <c r="O304" s="728"/>
      <c r="P304" s="728"/>
      <c r="Q304" s="728"/>
      <c r="R304" s="728"/>
      <c r="S304" s="728"/>
      <c r="T304" s="728"/>
      <c r="U304" s="728"/>
      <c r="V304" s="728"/>
      <c r="W304" s="728"/>
      <c r="X304" s="728"/>
      <c r="Y304" s="728"/>
      <c r="Z304" s="728"/>
      <c r="AA304" s="728"/>
      <c r="AB304" s="728"/>
      <c r="AC304" s="728"/>
      <c r="AD304" s="728"/>
      <c r="AE304" s="728"/>
      <c r="AF304" s="728"/>
      <c r="AG304" s="728"/>
      <c r="AH304" s="728"/>
      <c r="AI304" s="728"/>
      <c r="AJ304" s="728"/>
      <c r="AK304" s="728"/>
      <c r="AL304" s="728"/>
      <c r="AM304" s="728"/>
      <c r="AN304" s="728"/>
      <c r="AO304" s="728"/>
      <c r="AP304" s="215" t="s">
        <v>30</v>
      </c>
      <c r="AQ304" s="290" t="str">
        <f t="shared" si="214"/>
        <v/>
      </c>
      <c r="AR304" s="215" t="str">
        <f t="shared" si="220"/>
        <v/>
      </c>
      <c r="AS304" s="3"/>
      <c r="AT304" s="49" t="str">
        <f t="shared" si="245"/>
        <v/>
      </c>
      <c r="AU304" s="49" t="str">
        <f t="shared" si="245"/>
        <v/>
      </c>
      <c r="AV304" s="49" t="str">
        <f t="shared" si="245"/>
        <v/>
      </c>
      <c r="AW304" s="49" t="str">
        <f t="shared" si="245"/>
        <v/>
      </c>
      <c r="AX304" s="49" t="str">
        <f t="shared" si="245"/>
        <v/>
      </c>
      <c r="AY304" s="49" t="str">
        <f t="shared" si="245"/>
        <v/>
      </c>
      <c r="AZ304" s="49" t="str">
        <f t="shared" si="245"/>
        <v/>
      </c>
      <c r="BA304" s="42"/>
      <c r="BB304" s="49" t="str">
        <f t="shared" si="230"/>
        <v/>
      </c>
      <c r="BC304" s="49" t="str">
        <f t="shared" si="230"/>
        <v/>
      </c>
      <c r="BD304" s="49" t="str">
        <f t="shared" si="230"/>
        <v/>
      </c>
      <c r="BE304" s="49" t="str">
        <f t="shared" si="230"/>
        <v/>
      </c>
      <c r="BF304" s="49" t="str">
        <f t="shared" si="230"/>
        <v/>
      </c>
      <c r="BG304" s="49" t="str">
        <f t="shared" si="230"/>
        <v/>
      </c>
      <c r="BH304" s="49" t="str">
        <f t="shared" si="230"/>
        <v/>
      </c>
      <c r="BI304" s="49" t="str">
        <f t="shared" si="215"/>
        <v/>
      </c>
      <c r="BJ304" s="3"/>
      <c r="BK304" s="49" t="str">
        <f t="shared" si="246"/>
        <v/>
      </c>
      <c r="BL304" s="49" t="str">
        <f t="shared" si="246"/>
        <v/>
      </c>
      <c r="BM304" s="49" t="str">
        <f t="shared" si="246"/>
        <v/>
      </c>
      <c r="BN304" s="49" t="str">
        <f t="shared" si="246"/>
        <v/>
      </c>
      <c r="BO304" s="49" t="str">
        <f t="shared" si="246"/>
        <v/>
      </c>
      <c r="BP304" s="49" t="str">
        <f t="shared" si="246"/>
        <v/>
      </c>
      <c r="BQ304" s="49" t="str">
        <f t="shared" si="246"/>
        <v/>
      </c>
      <c r="BR304" s="49" t="str">
        <f t="shared" si="246"/>
        <v/>
      </c>
      <c r="BS304" s="49" t="str">
        <f t="shared" si="246"/>
        <v/>
      </c>
      <c r="BT304" s="49" t="str">
        <f t="shared" si="246"/>
        <v/>
      </c>
      <c r="BU304" s="49" t="str">
        <f t="shared" si="246"/>
        <v/>
      </c>
      <c r="BV304" s="49" t="str">
        <f t="shared" si="246"/>
        <v/>
      </c>
      <c r="BW304" s="49" t="str">
        <f t="shared" si="246"/>
        <v/>
      </c>
      <c r="BY304" s="49" t="str">
        <f t="shared" si="241"/>
        <v/>
      </c>
      <c r="BZ304" s="49" t="str">
        <f t="shared" si="241"/>
        <v/>
      </c>
      <c r="CA304" s="49" t="str">
        <f t="shared" si="241"/>
        <v/>
      </c>
      <c r="CB304" s="49" t="str">
        <f t="shared" si="241"/>
        <v/>
      </c>
      <c r="CC304" s="49" t="str">
        <f t="shared" si="241"/>
        <v/>
      </c>
      <c r="CD304" s="49" t="str">
        <f t="shared" si="241"/>
        <v/>
      </c>
      <c r="CE304" s="49" t="str">
        <f t="shared" si="241"/>
        <v/>
      </c>
      <c r="CF304" s="49" t="str">
        <f t="shared" si="241"/>
        <v/>
      </c>
      <c r="CG304" s="49" t="str">
        <f t="shared" si="241"/>
        <v/>
      </c>
      <c r="CH304" s="49" t="str">
        <f t="shared" si="240"/>
        <v/>
      </c>
      <c r="CI304" s="49" t="str">
        <f t="shared" si="240"/>
        <v/>
      </c>
      <c r="CJ304" s="49" t="str">
        <f t="shared" si="229"/>
        <v/>
      </c>
      <c r="CK304" s="49" t="str">
        <f t="shared" si="199"/>
        <v/>
      </c>
      <c r="CL304" s="49" t="str">
        <f t="shared" si="216"/>
        <v/>
      </c>
      <c r="CM304" s="3"/>
      <c r="CN304" s="49" t="str">
        <f t="shared" si="247"/>
        <v/>
      </c>
      <c r="CO304" s="49" t="str">
        <f t="shared" si="247"/>
        <v/>
      </c>
      <c r="CP304" s="49" t="str">
        <f t="shared" si="247"/>
        <v/>
      </c>
      <c r="CQ304" s="49" t="str">
        <f t="shared" si="247"/>
        <v/>
      </c>
      <c r="CR304" s="49" t="str">
        <f t="shared" si="247"/>
        <v/>
      </c>
      <c r="CS304" s="49" t="str">
        <f t="shared" si="247"/>
        <v/>
      </c>
      <c r="CT304" s="49" t="str">
        <f t="shared" si="247"/>
        <v/>
      </c>
      <c r="CU304" s="49" t="str">
        <f t="shared" si="247"/>
        <v/>
      </c>
      <c r="CW304" s="49" t="str">
        <f t="shared" si="244"/>
        <v/>
      </c>
      <c r="CX304" s="49" t="str">
        <f t="shared" si="244"/>
        <v/>
      </c>
      <c r="CY304" s="49" t="str">
        <f t="shared" si="244"/>
        <v/>
      </c>
      <c r="CZ304" s="49" t="str">
        <f t="shared" si="242"/>
        <v/>
      </c>
      <c r="DA304" s="49" t="str">
        <f t="shared" si="242"/>
        <v/>
      </c>
      <c r="DB304" s="49" t="str">
        <f t="shared" si="242"/>
        <v/>
      </c>
      <c r="DC304" s="49" t="str">
        <f t="shared" si="242"/>
        <v/>
      </c>
      <c r="DD304" s="49" t="str">
        <f t="shared" si="242"/>
        <v/>
      </c>
      <c r="DE304" s="52" t="str">
        <f t="shared" si="217"/>
        <v/>
      </c>
      <c r="DG304" s="49" t="str">
        <f t="shared" si="248"/>
        <v/>
      </c>
      <c r="DH304" s="49" t="str">
        <f t="shared" si="248"/>
        <v/>
      </c>
      <c r="DI304" s="49" t="str">
        <f t="shared" si="248"/>
        <v/>
      </c>
      <c r="DK304" s="49" t="str">
        <f t="shared" si="218"/>
        <v/>
      </c>
      <c r="DL304" s="49" t="str">
        <f t="shared" si="218"/>
        <v/>
      </c>
      <c r="DM304" s="49" t="str">
        <f t="shared" si="218"/>
        <v/>
      </c>
      <c r="DN304" s="57" t="str">
        <f t="shared" si="219"/>
        <v/>
      </c>
      <c r="DP304" s="49" t="str">
        <f t="shared" si="249"/>
        <v/>
      </c>
      <c r="DQ304" s="49" t="str">
        <f t="shared" si="249"/>
        <v/>
      </c>
      <c r="DR304" s="49" t="str">
        <f t="shared" si="249"/>
        <v/>
      </c>
      <c r="DS304" s="49" t="str">
        <f t="shared" si="249"/>
        <v/>
      </c>
      <c r="DU304" s="49" t="str">
        <f t="shared" si="238"/>
        <v/>
      </c>
      <c r="DV304" s="49" t="str">
        <f t="shared" si="238"/>
        <v/>
      </c>
      <c r="DW304" s="49" t="str">
        <f t="shared" si="238"/>
        <v/>
      </c>
      <c r="DX304" s="49" t="str">
        <f t="shared" si="232"/>
        <v/>
      </c>
      <c r="DY304" s="57" t="str">
        <f t="shared" si="226"/>
        <v/>
      </c>
      <c r="EA304" s="49" t="str">
        <f t="shared" si="250"/>
        <v/>
      </c>
      <c r="EB304" s="49" t="str">
        <f t="shared" si="250"/>
        <v/>
      </c>
      <c r="EC304" s="49" t="str">
        <f t="shared" si="250"/>
        <v/>
      </c>
      <c r="ED304" s="49" t="str">
        <f t="shared" si="250"/>
        <v/>
      </c>
      <c r="EE304" s="49" t="str">
        <f t="shared" si="250"/>
        <v/>
      </c>
      <c r="EG304" s="49" t="str">
        <f t="shared" si="243"/>
        <v/>
      </c>
      <c r="EH304" s="49" t="str">
        <f t="shared" si="243"/>
        <v/>
      </c>
      <c r="EI304" s="49" t="str">
        <f t="shared" si="243"/>
        <v/>
      </c>
      <c r="EJ304" s="49" t="str">
        <f t="shared" si="243"/>
        <v/>
      </c>
      <c r="EK304" s="49" t="str">
        <f t="shared" si="243"/>
        <v/>
      </c>
      <c r="EL304" s="57" t="str">
        <f t="shared" si="228"/>
        <v/>
      </c>
    </row>
    <row r="305" spans="1:142" ht="15" customHeight="1">
      <c r="A305" s="699"/>
      <c r="B305" s="702"/>
      <c r="C305" s="702"/>
      <c r="D305" s="728"/>
      <c r="E305" s="728"/>
      <c r="F305" s="728"/>
      <c r="G305" s="728"/>
      <c r="H305" s="728"/>
      <c r="I305" s="728"/>
      <c r="J305" s="728"/>
      <c r="K305" s="728"/>
      <c r="L305" s="728"/>
      <c r="M305" s="728"/>
      <c r="N305" s="728"/>
      <c r="O305" s="728"/>
      <c r="P305" s="728"/>
      <c r="Q305" s="728"/>
      <c r="R305" s="728"/>
      <c r="S305" s="728"/>
      <c r="T305" s="728"/>
      <c r="U305" s="728"/>
      <c r="V305" s="728"/>
      <c r="W305" s="728"/>
      <c r="X305" s="728"/>
      <c r="Y305" s="728"/>
      <c r="Z305" s="728"/>
      <c r="AA305" s="728"/>
      <c r="AB305" s="728"/>
      <c r="AC305" s="728"/>
      <c r="AD305" s="728"/>
      <c r="AE305" s="728"/>
      <c r="AF305" s="728"/>
      <c r="AG305" s="728"/>
      <c r="AH305" s="728"/>
      <c r="AI305" s="728"/>
      <c r="AJ305" s="728"/>
      <c r="AK305" s="728"/>
      <c r="AL305" s="728"/>
      <c r="AM305" s="728"/>
      <c r="AN305" s="728"/>
      <c r="AO305" s="728"/>
      <c r="AP305" s="215" t="s">
        <v>30</v>
      </c>
      <c r="AQ305" s="290" t="str">
        <f t="shared" si="214"/>
        <v/>
      </c>
      <c r="AR305" s="215" t="str">
        <f t="shared" si="220"/>
        <v/>
      </c>
      <c r="AS305" s="3"/>
      <c r="AT305" s="49" t="str">
        <f t="shared" si="245"/>
        <v/>
      </c>
      <c r="AU305" s="49" t="str">
        <f t="shared" si="245"/>
        <v/>
      </c>
      <c r="AV305" s="49" t="str">
        <f t="shared" si="245"/>
        <v/>
      </c>
      <c r="AW305" s="49" t="str">
        <f t="shared" si="245"/>
        <v/>
      </c>
      <c r="AX305" s="49" t="str">
        <f t="shared" si="245"/>
        <v/>
      </c>
      <c r="AY305" s="49" t="str">
        <f t="shared" si="245"/>
        <v/>
      </c>
      <c r="AZ305" s="49" t="str">
        <f t="shared" si="245"/>
        <v/>
      </c>
      <c r="BA305" s="42"/>
      <c r="BB305" s="49" t="str">
        <f t="shared" si="230"/>
        <v/>
      </c>
      <c r="BC305" s="49" t="str">
        <f t="shared" si="230"/>
        <v/>
      </c>
      <c r="BD305" s="49" t="str">
        <f t="shared" si="230"/>
        <v/>
      </c>
      <c r="BE305" s="49" t="str">
        <f t="shared" si="230"/>
        <v/>
      </c>
      <c r="BF305" s="49" t="str">
        <f t="shared" si="230"/>
        <v/>
      </c>
      <c r="BG305" s="49" t="str">
        <f t="shared" si="230"/>
        <v/>
      </c>
      <c r="BH305" s="49" t="str">
        <f t="shared" si="230"/>
        <v/>
      </c>
      <c r="BI305" s="49" t="str">
        <f t="shared" si="215"/>
        <v/>
      </c>
      <c r="BJ305" s="3"/>
      <c r="BK305" s="49" t="str">
        <f t="shared" si="246"/>
        <v/>
      </c>
      <c r="BL305" s="49" t="str">
        <f t="shared" si="246"/>
        <v/>
      </c>
      <c r="BM305" s="49" t="str">
        <f t="shared" si="246"/>
        <v/>
      </c>
      <c r="BN305" s="49" t="str">
        <f t="shared" si="246"/>
        <v/>
      </c>
      <c r="BO305" s="49" t="str">
        <f t="shared" si="246"/>
        <v/>
      </c>
      <c r="BP305" s="49" t="str">
        <f t="shared" si="246"/>
        <v/>
      </c>
      <c r="BQ305" s="49" t="str">
        <f t="shared" si="246"/>
        <v/>
      </c>
      <c r="BR305" s="49" t="str">
        <f t="shared" si="246"/>
        <v/>
      </c>
      <c r="BS305" s="49" t="str">
        <f t="shared" si="246"/>
        <v/>
      </c>
      <c r="BT305" s="49" t="str">
        <f t="shared" si="246"/>
        <v/>
      </c>
      <c r="BU305" s="49" t="str">
        <f t="shared" si="246"/>
        <v/>
      </c>
      <c r="BV305" s="49" t="str">
        <f t="shared" si="246"/>
        <v/>
      </c>
      <c r="BW305" s="49" t="str">
        <f t="shared" si="246"/>
        <v/>
      </c>
      <c r="BY305" s="49" t="str">
        <f t="shared" si="241"/>
        <v/>
      </c>
      <c r="BZ305" s="49" t="str">
        <f t="shared" si="241"/>
        <v/>
      </c>
      <c r="CA305" s="49" t="str">
        <f t="shared" si="241"/>
        <v/>
      </c>
      <c r="CB305" s="49" t="str">
        <f t="shared" si="241"/>
        <v/>
      </c>
      <c r="CC305" s="49" t="str">
        <f t="shared" si="241"/>
        <v/>
      </c>
      <c r="CD305" s="49" t="str">
        <f t="shared" si="241"/>
        <v/>
      </c>
      <c r="CE305" s="49" t="str">
        <f t="shared" si="241"/>
        <v/>
      </c>
      <c r="CF305" s="49" t="str">
        <f t="shared" si="241"/>
        <v/>
      </c>
      <c r="CG305" s="49" t="str">
        <f t="shared" si="241"/>
        <v/>
      </c>
      <c r="CH305" s="49" t="str">
        <f t="shared" si="240"/>
        <v/>
      </c>
      <c r="CI305" s="49" t="str">
        <f t="shared" si="240"/>
        <v/>
      </c>
      <c r="CJ305" s="49" t="str">
        <f t="shared" si="229"/>
        <v/>
      </c>
      <c r="CK305" s="49" t="str">
        <f t="shared" si="229"/>
        <v/>
      </c>
      <c r="CL305" s="49" t="str">
        <f t="shared" si="216"/>
        <v/>
      </c>
      <c r="CM305" s="3"/>
      <c r="CN305" s="49" t="str">
        <f t="shared" si="247"/>
        <v/>
      </c>
      <c r="CO305" s="49" t="str">
        <f t="shared" si="247"/>
        <v/>
      </c>
      <c r="CP305" s="49" t="str">
        <f t="shared" si="247"/>
        <v/>
      </c>
      <c r="CQ305" s="49" t="str">
        <f t="shared" si="247"/>
        <v/>
      </c>
      <c r="CR305" s="49" t="str">
        <f t="shared" si="247"/>
        <v/>
      </c>
      <c r="CS305" s="49" t="str">
        <f t="shared" si="247"/>
        <v/>
      </c>
      <c r="CT305" s="49" t="str">
        <f t="shared" si="247"/>
        <v/>
      </c>
      <c r="CU305" s="49" t="str">
        <f t="shared" si="247"/>
        <v/>
      </c>
      <c r="CW305" s="49" t="str">
        <f t="shared" si="244"/>
        <v/>
      </c>
      <c r="CX305" s="49" t="str">
        <f t="shared" si="244"/>
        <v/>
      </c>
      <c r="CY305" s="49" t="str">
        <f t="shared" si="244"/>
        <v/>
      </c>
      <c r="CZ305" s="49" t="str">
        <f t="shared" si="242"/>
        <v/>
      </c>
      <c r="DA305" s="49" t="str">
        <f t="shared" si="242"/>
        <v/>
      </c>
      <c r="DB305" s="49" t="str">
        <f t="shared" si="242"/>
        <v/>
      </c>
      <c r="DC305" s="49" t="str">
        <f t="shared" si="242"/>
        <v/>
      </c>
      <c r="DD305" s="49" t="str">
        <f t="shared" si="242"/>
        <v/>
      </c>
      <c r="DE305" s="52" t="str">
        <f t="shared" si="217"/>
        <v/>
      </c>
      <c r="DG305" s="49" t="str">
        <f t="shared" si="248"/>
        <v/>
      </c>
      <c r="DH305" s="49" t="str">
        <f t="shared" si="248"/>
        <v/>
      </c>
      <c r="DI305" s="49" t="str">
        <f t="shared" si="248"/>
        <v/>
      </c>
      <c r="DK305" s="49" t="str">
        <f t="shared" si="218"/>
        <v/>
      </c>
      <c r="DL305" s="49" t="str">
        <f t="shared" si="218"/>
        <v/>
      </c>
      <c r="DM305" s="49" t="str">
        <f t="shared" si="218"/>
        <v/>
      </c>
      <c r="DN305" s="57" t="str">
        <f t="shared" si="219"/>
        <v/>
      </c>
      <c r="DP305" s="49" t="str">
        <f t="shared" si="249"/>
        <v/>
      </c>
      <c r="DQ305" s="49" t="str">
        <f t="shared" si="249"/>
        <v/>
      </c>
      <c r="DR305" s="49" t="str">
        <f t="shared" si="249"/>
        <v/>
      </c>
      <c r="DS305" s="49" t="str">
        <f t="shared" si="249"/>
        <v/>
      </c>
      <c r="DU305" s="49" t="str">
        <f t="shared" si="238"/>
        <v/>
      </c>
      <c r="DV305" s="49" t="str">
        <f t="shared" si="238"/>
        <v/>
      </c>
      <c r="DW305" s="49" t="str">
        <f t="shared" si="238"/>
        <v/>
      </c>
      <c r="DX305" s="49" t="str">
        <f t="shared" si="232"/>
        <v/>
      </c>
      <c r="DY305" s="57" t="str">
        <f t="shared" si="226"/>
        <v/>
      </c>
      <c r="EA305" s="49" t="str">
        <f t="shared" si="250"/>
        <v/>
      </c>
      <c r="EB305" s="49" t="str">
        <f t="shared" si="250"/>
        <v/>
      </c>
      <c r="EC305" s="49" t="str">
        <f t="shared" si="250"/>
        <v/>
      </c>
      <c r="ED305" s="49" t="str">
        <f t="shared" si="250"/>
        <v/>
      </c>
      <c r="EE305" s="49" t="str">
        <f t="shared" si="250"/>
        <v/>
      </c>
      <c r="EG305" s="49" t="str">
        <f t="shared" si="243"/>
        <v/>
      </c>
      <c r="EH305" s="49" t="str">
        <f t="shared" si="243"/>
        <v/>
      </c>
      <c r="EI305" s="49" t="str">
        <f t="shared" si="243"/>
        <v/>
      </c>
      <c r="EJ305" s="49" t="str">
        <f t="shared" si="243"/>
        <v/>
      </c>
      <c r="EK305" s="49" t="str">
        <f t="shared" si="243"/>
        <v/>
      </c>
      <c r="EL305" s="57" t="str">
        <f t="shared" si="228"/>
        <v/>
      </c>
    </row>
    <row r="306" spans="1:142" ht="15" customHeight="1">
      <c r="A306" s="699"/>
      <c r="B306" s="702"/>
      <c r="C306" s="702"/>
      <c r="D306" s="728"/>
      <c r="E306" s="728"/>
      <c r="F306" s="728"/>
      <c r="G306" s="728"/>
      <c r="H306" s="728"/>
      <c r="I306" s="728"/>
      <c r="J306" s="728"/>
      <c r="K306" s="728"/>
      <c r="L306" s="728"/>
      <c r="M306" s="728"/>
      <c r="N306" s="728"/>
      <c r="O306" s="728"/>
      <c r="P306" s="728"/>
      <c r="Q306" s="728"/>
      <c r="R306" s="728"/>
      <c r="S306" s="728"/>
      <c r="T306" s="728"/>
      <c r="U306" s="728"/>
      <c r="V306" s="728"/>
      <c r="W306" s="728"/>
      <c r="X306" s="728"/>
      <c r="Y306" s="728"/>
      <c r="Z306" s="728"/>
      <c r="AA306" s="728"/>
      <c r="AB306" s="728"/>
      <c r="AC306" s="728"/>
      <c r="AD306" s="728"/>
      <c r="AE306" s="728"/>
      <c r="AF306" s="728"/>
      <c r="AG306" s="728"/>
      <c r="AH306" s="728"/>
      <c r="AI306" s="728"/>
      <c r="AJ306" s="728"/>
      <c r="AK306" s="728"/>
      <c r="AL306" s="728"/>
      <c r="AM306" s="728"/>
      <c r="AN306" s="728"/>
      <c r="AO306" s="728"/>
      <c r="AP306" s="215" t="s">
        <v>30</v>
      </c>
      <c r="AQ306" s="290" t="str">
        <f t="shared" si="214"/>
        <v/>
      </c>
      <c r="AR306" s="215" t="str">
        <f t="shared" si="220"/>
        <v/>
      </c>
      <c r="AS306" s="3"/>
      <c r="AT306" s="49" t="str">
        <f t="shared" si="245"/>
        <v/>
      </c>
      <c r="AU306" s="49" t="str">
        <f t="shared" si="245"/>
        <v/>
      </c>
      <c r="AV306" s="49" t="str">
        <f t="shared" si="245"/>
        <v/>
      </c>
      <c r="AW306" s="49" t="str">
        <f t="shared" si="245"/>
        <v/>
      </c>
      <c r="AX306" s="49" t="str">
        <f t="shared" si="245"/>
        <v/>
      </c>
      <c r="AY306" s="49" t="str">
        <f t="shared" si="245"/>
        <v/>
      </c>
      <c r="AZ306" s="49" t="str">
        <f t="shared" si="245"/>
        <v/>
      </c>
      <c r="BA306" s="42"/>
      <c r="BB306" s="49" t="str">
        <f t="shared" si="230"/>
        <v/>
      </c>
      <c r="BC306" s="49" t="str">
        <f t="shared" si="230"/>
        <v/>
      </c>
      <c r="BD306" s="49" t="str">
        <f t="shared" si="230"/>
        <v/>
      </c>
      <c r="BE306" s="49" t="str">
        <f t="shared" si="230"/>
        <v/>
      </c>
      <c r="BF306" s="49" t="str">
        <f t="shared" si="230"/>
        <v/>
      </c>
      <c r="BG306" s="49" t="str">
        <f t="shared" si="230"/>
        <v/>
      </c>
      <c r="BH306" s="49" t="str">
        <f t="shared" si="230"/>
        <v/>
      </c>
      <c r="BI306" s="49" t="str">
        <f t="shared" si="215"/>
        <v/>
      </c>
      <c r="BJ306" s="3"/>
      <c r="BK306" s="49" t="str">
        <f t="shared" si="246"/>
        <v/>
      </c>
      <c r="BL306" s="49" t="str">
        <f t="shared" si="246"/>
        <v/>
      </c>
      <c r="BM306" s="49" t="str">
        <f t="shared" si="246"/>
        <v/>
      </c>
      <c r="BN306" s="49" t="str">
        <f t="shared" si="246"/>
        <v/>
      </c>
      <c r="BO306" s="49" t="str">
        <f t="shared" si="246"/>
        <v/>
      </c>
      <c r="BP306" s="49" t="str">
        <f t="shared" si="246"/>
        <v/>
      </c>
      <c r="BQ306" s="49" t="str">
        <f t="shared" si="246"/>
        <v/>
      </c>
      <c r="BR306" s="49" t="str">
        <f t="shared" si="246"/>
        <v/>
      </c>
      <c r="BS306" s="49" t="str">
        <f t="shared" si="246"/>
        <v/>
      </c>
      <c r="BT306" s="49" t="str">
        <f t="shared" si="246"/>
        <v/>
      </c>
      <c r="BU306" s="49" t="str">
        <f t="shared" si="246"/>
        <v/>
      </c>
      <c r="BV306" s="49" t="str">
        <f t="shared" si="246"/>
        <v/>
      </c>
      <c r="BW306" s="49" t="str">
        <f t="shared" si="246"/>
        <v/>
      </c>
      <c r="BY306" s="49" t="str">
        <f t="shared" si="241"/>
        <v/>
      </c>
      <c r="BZ306" s="49" t="str">
        <f t="shared" si="241"/>
        <v/>
      </c>
      <c r="CA306" s="49" t="str">
        <f t="shared" si="241"/>
        <v/>
      </c>
      <c r="CB306" s="49" t="str">
        <f t="shared" si="241"/>
        <v/>
      </c>
      <c r="CC306" s="49" t="str">
        <f t="shared" si="241"/>
        <v/>
      </c>
      <c r="CD306" s="49" t="str">
        <f t="shared" si="241"/>
        <v/>
      </c>
      <c r="CE306" s="49" t="str">
        <f t="shared" si="241"/>
        <v/>
      </c>
      <c r="CF306" s="49" t="str">
        <f t="shared" si="241"/>
        <v/>
      </c>
      <c r="CG306" s="49" t="str">
        <f t="shared" si="241"/>
        <v/>
      </c>
      <c r="CH306" s="49" t="str">
        <f t="shared" si="240"/>
        <v/>
      </c>
      <c r="CI306" s="49" t="str">
        <f t="shared" si="240"/>
        <v/>
      </c>
      <c r="CJ306" s="49" t="str">
        <f t="shared" si="229"/>
        <v/>
      </c>
      <c r="CK306" s="49" t="str">
        <f t="shared" si="229"/>
        <v/>
      </c>
      <c r="CL306" s="49" t="str">
        <f t="shared" si="216"/>
        <v/>
      </c>
      <c r="CM306" s="3"/>
      <c r="CN306" s="49" t="str">
        <f t="shared" si="247"/>
        <v/>
      </c>
      <c r="CO306" s="49" t="str">
        <f t="shared" si="247"/>
        <v/>
      </c>
      <c r="CP306" s="49" t="str">
        <f t="shared" si="247"/>
        <v/>
      </c>
      <c r="CQ306" s="49" t="str">
        <f t="shared" si="247"/>
        <v/>
      </c>
      <c r="CR306" s="49" t="str">
        <f t="shared" si="247"/>
        <v/>
      </c>
      <c r="CS306" s="49" t="str">
        <f t="shared" si="247"/>
        <v/>
      </c>
      <c r="CT306" s="49" t="str">
        <f t="shared" si="247"/>
        <v/>
      </c>
      <c r="CU306" s="49" t="str">
        <f t="shared" si="247"/>
        <v/>
      </c>
      <c r="CW306" s="49" t="str">
        <f t="shared" si="244"/>
        <v/>
      </c>
      <c r="CX306" s="49" t="str">
        <f t="shared" si="244"/>
        <v/>
      </c>
      <c r="CY306" s="49" t="str">
        <f t="shared" si="244"/>
        <v/>
      </c>
      <c r="CZ306" s="49" t="str">
        <f t="shared" si="242"/>
        <v/>
      </c>
      <c r="DA306" s="49" t="str">
        <f t="shared" si="242"/>
        <v/>
      </c>
      <c r="DB306" s="49" t="str">
        <f t="shared" si="242"/>
        <v/>
      </c>
      <c r="DC306" s="49" t="str">
        <f t="shared" si="242"/>
        <v/>
      </c>
      <c r="DD306" s="49" t="str">
        <f t="shared" si="242"/>
        <v/>
      </c>
      <c r="DE306" s="52" t="str">
        <f t="shared" si="217"/>
        <v/>
      </c>
      <c r="DG306" s="49" t="str">
        <f t="shared" si="248"/>
        <v/>
      </c>
      <c r="DH306" s="49" t="str">
        <f t="shared" si="248"/>
        <v/>
      </c>
      <c r="DI306" s="49" t="str">
        <f t="shared" si="248"/>
        <v/>
      </c>
      <c r="DK306" s="49" t="str">
        <f t="shared" si="218"/>
        <v/>
      </c>
      <c r="DL306" s="49" t="str">
        <f t="shared" si="218"/>
        <v/>
      </c>
      <c r="DM306" s="49" t="str">
        <f t="shared" si="218"/>
        <v/>
      </c>
      <c r="DN306" s="57" t="str">
        <f t="shared" si="219"/>
        <v/>
      </c>
      <c r="DP306" s="49" t="str">
        <f t="shared" si="249"/>
        <v/>
      </c>
      <c r="DQ306" s="49" t="str">
        <f t="shared" si="249"/>
        <v/>
      </c>
      <c r="DR306" s="49" t="str">
        <f t="shared" si="249"/>
        <v/>
      </c>
      <c r="DS306" s="49" t="str">
        <f t="shared" si="249"/>
        <v/>
      </c>
      <c r="DU306" s="49" t="str">
        <f t="shared" si="238"/>
        <v/>
      </c>
      <c r="DV306" s="49" t="str">
        <f t="shared" si="238"/>
        <v/>
      </c>
      <c r="DW306" s="49" t="str">
        <f t="shared" si="238"/>
        <v/>
      </c>
      <c r="DX306" s="49" t="str">
        <f t="shared" si="232"/>
        <v/>
      </c>
      <c r="DY306" s="57" t="str">
        <f t="shared" si="226"/>
        <v/>
      </c>
      <c r="EA306" s="49" t="str">
        <f t="shared" si="250"/>
        <v/>
      </c>
      <c r="EB306" s="49" t="str">
        <f t="shared" si="250"/>
        <v/>
      </c>
      <c r="EC306" s="49" t="str">
        <f t="shared" si="250"/>
        <v/>
      </c>
      <c r="ED306" s="49" t="str">
        <f t="shared" si="250"/>
        <v/>
      </c>
      <c r="EE306" s="49" t="str">
        <f t="shared" si="250"/>
        <v/>
      </c>
      <c r="EG306" s="49" t="str">
        <f t="shared" si="243"/>
        <v/>
      </c>
      <c r="EH306" s="49" t="str">
        <f t="shared" si="243"/>
        <v/>
      </c>
      <c r="EI306" s="49" t="str">
        <f t="shared" si="243"/>
        <v/>
      </c>
      <c r="EJ306" s="49" t="str">
        <f t="shared" si="243"/>
        <v/>
      </c>
      <c r="EK306" s="49" t="str">
        <f t="shared" si="243"/>
        <v/>
      </c>
      <c r="EL306" s="57" t="str">
        <f t="shared" si="228"/>
        <v/>
      </c>
    </row>
    <row r="307" spans="1:142" ht="15" customHeight="1">
      <c r="A307" s="699"/>
      <c r="B307" s="702"/>
      <c r="C307" s="702"/>
      <c r="D307" s="728"/>
      <c r="E307" s="728"/>
      <c r="F307" s="728"/>
      <c r="G307" s="728"/>
      <c r="H307" s="728"/>
      <c r="I307" s="728"/>
      <c r="J307" s="728"/>
      <c r="K307" s="728"/>
      <c r="L307" s="728"/>
      <c r="M307" s="728"/>
      <c r="N307" s="728"/>
      <c r="O307" s="728"/>
      <c r="P307" s="728"/>
      <c r="Q307" s="728"/>
      <c r="R307" s="728"/>
      <c r="S307" s="728"/>
      <c r="T307" s="728"/>
      <c r="U307" s="728"/>
      <c r="V307" s="728"/>
      <c r="W307" s="728"/>
      <c r="X307" s="728"/>
      <c r="Y307" s="728"/>
      <c r="Z307" s="728"/>
      <c r="AA307" s="728"/>
      <c r="AB307" s="728"/>
      <c r="AC307" s="728"/>
      <c r="AD307" s="728"/>
      <c r="AE307" s="728"/>
      <c r="AF307" s="728"/>
      <c r="AG307" s="728"/>
      <c r="AH307" s="728"/>
      <c r="AI307" s="728"/>
      <c r="AJ307" s="728"/>
      <c r="AK307" s="728"/>
      <c r="AL307" s="728"/>
      <c r="AM307" s="728"/>
      <c r="AN307" s="728"/>
      <c r="AO307" s="728"/>
      <c r="AP307" s="215" t="s">
        <v>30</v>
      </c>
      <c r="AQ307" s="290" t="str">
        <f t="shared" si="214"/>
        <v/>
      </c>
      <c r="AR307" s="215" t="str">
        <f t="shared" si="220"/>
        <v/>
      </c>
      <c r="AS307" s="3"/>
      <c r="AT307" s="49" t="str">
        <f t="shared" si="245"/>
        <v/>
      </c>
      <c r="AU307" s="49" t="str">
        <f t="shared" si="245"/>
        <v/>
      </c>
      <c r="AV307" s="49" t="str">
        <f t="shared" si="245"/>
        <v/>
      </c>
      <c r="AW307" s="49" t="str">
        <f t="shared" si="245"/>
        <v/>
      </c>
      <c r="AX307" s="49" t="str">
        <f t="shared" si="245"/>
        <v/>
      </c>
      <c r="AY307" s="49" t="str">
        <f t="shared" si="245"/>
        <v/>
      </c>
      <c r="AZ307" s="49" t="str">
        <f t="shared" si="245"/>
        <v/>
      </c>
      <c r="BA307" s="42"/>
      <c r="BB307" s="49" t="str">
        <f t="shared" si="230"/>
        <v/>
      </c>
      <c r="BC307" s="49" t="str">
        <f t="shared" si="230"/>
        <v/>
      </c>
      <c r="BD307" s="49" t="str">
        <f t="shared" si="230"/>
        <v/>
      </c>
      <c r="BE307" s="49" t="str">
        <f t="shared" si="230"/>
        <v/>
      </c>
      <c r="BF307" s="49" t="str">
        <f t="shared" si="230"/>
        <v/>
      </c>
      <c r="BG307" s="49" t="str">
        <f t="shared" si="230"/>
        <v/>
      </c>
      <c r="BH307" s="49" t="str">
        <f t="shared" si="230"/>
        <v/>
      </c>
      <c r="BI307" s="49" t="str">
        <f t="shared" si="215"/>
        <v/>
      </c>
      <c r="BJ307" s="3"/>
      <c r="BK307" s="49" t="str">
        <f t="shared" si="246"/>
        <v/>
      </c>
      <c r="BL307" s="49" t="str">
        <f t="shared" si="246"/>
        <v/>
      </c>
      <c r="BM307" s="49" t="str">
        <f t="shared" si="246"/>
        <v/>
      </c>
      <c r="BN307" s="49" t="str">
        <f t="shared" si="246"/>
        <v/>
      </c>
      <c r="BO307" s="49" t="str">
        <f t="shared" si="246"/>
        <v/>
      </c>
      <c r="BP307" s="49" t="str">
        <f t="shared" si="246"/>
        <v/>
      </c>
      <c r="BQ307" s="49" t="str">
        <f t="shared" si="246"/>
        <v/>
      </c>
      <c r="BR307" s="49" t="str">
        <f t="shared" si="246"/>
        <v/>
      </c>
      <c r="BS307" s="49" t="str">
        <f t="shared" si="246"/>
        <v/>
      </c>
      <c r="BT307" s="49" t="str">
        <f t="shared" si="246"/>
        <v/>
      </c>
      <c r="BU307" s="49" t="str">
        <f t="shared" si="246"/>
        <v/>
      </c>
      <c r="BV307" s="49" t="str">
        <f t="shared" si="246"/>
        <v/>
      </c>
      <c r="BW307" s="49" t="str">
        <f t="shared" si="246"/>
        <v/>
      </c>
      <c r="BY307" s="49" t="str">
        <f t="shared" si="241"/>
        <v/>
      </c>
      <c r="BZ307" s="49" t="str">
        <f t="shared" si="241"/>
        <v/>
      </c>
      <c r="CA307" s="49" t="str">
        <f t="shared" si="241"/>
        <v/>
      </c>
      <c r="CB307" s="49" t="str">
        <f t="shared" si="241"/>
        <v/>
      </c>
      <c r="CC307" s="49" t="str">
        <f t="shared" si="241"/>
        <v/>
      </c>
      <c r="CD307" s="49" t="str">
        <f t="shared" si="241"/>
        <v/>
      </c>
      <c r="CE307" s="49" t="str">
        <f t="shared" si="241"/>
        <v/>
      </c>
      <c r="CF307" s="49" t="str">
        <f t="shared" si="241"/>
        <v/>
      </c>
      <c r="CG307" s="49" t="str">
        <f t="shared" si="241"/>
        <v/>
      </c>
      <c r="CH307" s="49" t="str">
        <f t="shared" si="240"/>
        <v/>
      </c>
      <c r="CI307" s="49" t="str">
        <f t="shared" si="240"/>
        <v/>
      </c>
      <c r="CJ307" s="49" t="str">
        <f t="shared" si="229"/>
        <v/>
      </c>
      <c r="CK307" s="49" t="str">
        <f t="shared" si="229"/>
        <v/>
      </c>
      <c r="CL307" s="49" t="str">
        <f t="shared" si="216"/>
        <v/>
      </c>
      <c r="CM307" s="3"/>
      <c r="CN307" s="49" t="str">
        <f t="shared" si="247"/>
        <v/>
      </c>
      <c r="CO307" s="49" t="str">
        <f t="shared" si="247"/>
        <v/>
      </c>
      <c r="CP307" s="49" t="str">
        <f t="shared" si="247"/>
        <v/>
      </c>
      <c r="CQ307" s="49" t="str">
        <f t="shared" si="247"/>
        <v/>
      </c>
      <c r="CR307" s="49" t="str">
        <f t="shared" si="247"/>
        <v/>
      </c>
      <c r="CS307" s="49" t="str">
        <f t="shared" si="247"/>
        <v/>
      </c>
      <c r="CT307" s="49" t="str">
        <f t="shared" si="247"/>
        <v/>
      </c>
      <c r="CU307" s="49" t="str">
        <f t="shared" si="247"/>
        <v/>
      </c>
      <c r="CW307" s="49" t="str">
        <f t="shared" si="244"/>
        <v/>
      </c>
      <c r="CX307" s="49" t="str">
        <f t="shared" si="244"/>
        <v/>
      </c>
      <c r="CY307" s="49" t="str">
        <f t="shared" si="244"/>
        <v/>
      </c>
      <c r="CZ307" s="49" t="str">
        <f t="shared" si="242"/>
        <v/>
      </c>
      <c r="DA307" s="49" t="str">
        <f t="shared" si="242"/>
        <v/>
      </c>
      <c r="DB307" s="49" t="str">
        <f t="shared" si="242"/>
        <v/>
      </c>
      <c r="DC307" s="49" t="str">
        <f t="shared" si="242"/>
        <v/>
      </c>
      <c r="DD307" s="49" t="str">
        <f t="shared" si="242"/>
        <v/>
      </c>
      <c r="DE307" s="52" t="str">
        <f t="shared" si="217"/>
        <v/>
      </c>
      <c r="DG307" s="49" t="str">
        <f t="shared" si="248"/>
        <v/>
      </c>
      <c r="DH307" s="49" t="str">
        <f t="shared" si="248"/>
        <v/>
      </c>
      <c r="DI307" s="49" t="str">
        <f t="shared" si="248"/>
        <v/>
      </c>
      <c r="DK307" s="49" t="str">
        <f t="shared" si="218"/>
        <v/>
      </c>
      <c r="DL307" s="49" t="str">
        <f t="shared" si="218"/>
        <v/>
      </c>
      <c r="DM307" s="49" t="str">
        <f t="shared" si="218"/>
        <v/>
      </c>
      <c r="DN307" s="57" t="str">
        <f t="shared" si="219"/>
        <v/>
      </c>
      <c r="DP307" s="49" t="str">
        <f t="shared" si="249"/>
        <v/>
      </c>
      <c r="DQ307" s="49" t="str">
        <f t="shared" si="249"/>
        <v/>
      </c>
      <c r="DR307" s="49" t="str">
        <f t="shared" si="249"/>
        <v/>
      </c>
      <c r="DS307" s="49" t="str">
        <f t="shared" si="249"/>
        <v/>
      </c>
      <c r="DU307" s="49" t="str">
        <f t="shared" si="238"/>
        <v/>
      </c>
      <c r="DV307" s="49" t="str">
        <f t="shared" si="238"/>
        <v/>
      </c>
      <c r="DW307" s="49" t="str">
        <f t="shared" si="238"/>
        <v/>
      </c>
      <c r="DX307" s="49" t="str">
        <f t="shared" si="232"/>
        <v/>
      </c>
      <c r="DY307" s="57" t="str">
        <f t="shared" si="226"/>
        <v/>
      </c>
      <c r="EA307" s="49" t="str">
        <f t="shared" si="250"/>
        <v/>
      </c>
      <c r="EB307" s="49" t="str">
        <f t="shared" si="250"/>
        <v/>
      </c>
      <c r="EC307" s="49" t="str">
        <f t="shared" si="250"/>
        <v/>
      </c>
      <c r="ED307" s="49" t="str">
        <f t="shared" si="250"/>
        <v/>
      </c>
      <c r="EE307" s="49" t="str">
        <f t="shared" si="250"/>
        <v/>
      </c>
      <c r="EG307" s="49" t="str">
        <f t="shared" si="243"/>
        <v/>
      </c>
      <c r="EH307" s="49" t="str">
        <f t="shared" si="243"/>
        <v/>
      </c>
      <c r="EI307" s="49" t="str">
        <f t="shared" si="243"/>
        <v/>
      </c>
      <c r="EJ307" s="49" t="str">
        <f t="shared" si="243"/>
        <v/>
      </c>
      <c r="EK307" s="49" t="str">
        <f t="shared" si="243"/>
        <v/>
      </c>
      <c r="EL307" s="57" t="str">
        <f t="shared" si="228"/>
        <v/>
      </c>
    </row>
    <row r="308" spans="1:142" ht="15" customHeight="1">
      <c r="A308" s="699"/>
      <c r="B308" s="702"/>
      <c r="C308" s="702"/>
      <c r="D308" s="728"/>
      <c r="E308" s="728"/>
      <c r="F308" s="728"/>
      <c r="G308" s="728"/>
      <c r="H308" s="728"/>
      <c r="I308" s="728"/>
      <c r="J308" s="728"/>
      <c r="K308" s="728"/>
      <c r="L308" s="728"/>
      <c r="M308" s="728"/>
      <c r="N308" s="728"/>
      <c r="O308" s="728"/>
      <c r="P308" s="728"/>
      <c r="Q308" s="728"/>
      <c r="R308" s="728"/>
      <c r="S308" s="728"/>
      <c r="T308" s="728"/>
      <c r="U308" s="728"/>
      <c r="V308" s="728"/>
      <c r="W308" s="728"/>
      <c r="X308" s="728"/>
      <c r="Y308" s="728"/>
      <c r="Z308" s="728"/>
      <c r="AA308" s="728"/>
      <c r="AB308" s="728"/>
      <c r="AC308" s="728"/>
      <c r="AD308" s="728"/>
      <c r="AE308" s="728"/>
      <c r="AF308" s="728"/>
      <c r="AG308" s="728"/>
      <c r="AH308" s="728"/>
      <c r="AI308" s="728"/>
      <c r="AJ308" s="728"/>
      <c r="AK308" s="728"/>
      <c r="AL308" s="728"/>
      <c r="AM308" s="728"/>
      <c r="AN308" s="728"/>
      <c r="AO308" s="728"/>
      <c r="AP308" s="215" t="s">
        <v>30</v>
      </c>
      <c r="AQ308" s="290" t="str">
        <f t="shared" si="214"/>
        <v/>
      </c>
      <c r="AR308" s="215" t="str">
        <f t="shared" si="220"/>
        <v/>
      </c>
      <c r="AS308" s="3"/>
      <c r="AT308" s="49" t="str">
        <f t="shared" si="245"/>
        <v/>
      </c>
      <c r="AU308" s="49" t="str">
        <f t="shared" si="245"/>
        <v/>
      </c>
      <c r="AV308" s="49" t="str">
        <f t="shared" si="245"/>
        <v/>
      </c>
      <c r="AW308" s="49" t="str">
        <f t="shared" si="245"/>
        <v/>
      </c>
      <c r="AX308" s="49" t="str">
        <f t="shared" si="245"/>
        <v/>
      </c>
      <c r="AY308" s="49" t="str">
        <f t="shared" si="245"/>
        <v/>
      </c>
      <c r="AZ308" s="49" t="str">
        <f t="shared" si="245"/>
        <v/>
      </c>
      <c r="BA308" s="42"/>
      <c r="BB308" s="49" t="str">
        <f t="shared" si="230"/>
        <v/>
      </c>
      <c r="BC308" s="49" t="str">
        <f t="shared" si="230"/>
        <v/>
      </c>
      <c r="BD308" s="49" t="str">
        <f t="shared" si="230"/>
        <v/>
      </c>
      <c r="BE308" s="49" t="str">
        <f t="shared" si="230"/>
        <v/>
      </c>
      <c r="BF308" s="49" t="str">
        <f t="shared" si="230"/>
        <v/>
      </c>
      <c r="BG308" s="49" t="str">
        <f t="shared" si="230"/>
        <v/>
      </c>
      <c r="BH308" s="49" t="str">
        <f t="shared" si="230"/>
        <v/>
      </c>
      <c r="BI308" s="49" t="str">
        <f t="shared" si="215"/>
        <v/>
      </c>
      <c r="BJ308" s="3"/>
      <c r="BK308" s="49" t="str">
        <f t="shared" si="246"/>
        <v/>
      </c>
      <c r="BL308" s="49" t="str">
        <f t="shared" si="246"/>
        <v/>
      </c>
      <c r="BM308" s="49" t="str">
        <f t="shared" si="246"/>
        <v/>
      </c>
      <c r="BN308" s="49" t="str">
        <f t="shared" si="246"/>
        <v/>
      </c>
      <c r="BO308" s="49" t="str">
        <f t="shared" si="246"/>
        <v/>
      </c>
      <c r="BP308" s="49" t="str">
        <f t="shared" si="246"/>
        <v/>
      </c>
      <c r="BQ308" s="49" t="str">
        <f t="shared" si="246"/>
        <v/>
      </c>
      <c r="BR308" s="49" t="str">
        <f t="shared" si="246"/>
        <v/>
      </c>
      <c r="BS308" s="49" t="str">
        <f t="shared" si="246"/>
        <v/>
      </c>
      <c r="BT308" s="49" t="str">
        <f t="shared" si="246"/>
        <v/>
      </c>
      <c r="BU308" s="49" t="str">
        <f t="shared" si="246"/>
        <v/>
      </c>
      <c r="BV308" s="49" t="str">
        <f t="shared" si="246"/>
        <v/>
      </c>
      <c r="BW308" s="49" t="str">
        <f t="shared" si="246"/>
        <v/>
      </c>
      <c r="BY308" s="49" t="str">
        <f t="shared" si="241"/>
        <v/>
      </c>
      <c r="BZ308" s="49" t="str">
        <f t="shared" si="241"/>
        <v/>
      </c>
      <c r="CA308" s="49" t="str">
        <f t="shared" si="241"/>
        <v/>
      </c>
      <c r="CB308" s="49" t="str">
        <f t="shared" ref="CB308:CG319" si="251">IF(AND(ISBLANK($B308),ISBLANK($C308)),"",IF(AND(N(BN$67)&gt;0,BN308="ABS"),"ABS",IF(AND(N(BN$67)&gt;0,LEN(BN308)&gt;0),IF(ROUND(BN308/BN$67*100,0)&gt;=$J$8,"Yes","No"),"")))</f>
        <v/>
      </c>
      <c r="CC308" s="49" t="str">
        <f t="shared" si="251"/>
        <v/>
      </c>
      <c r="CD308" s="49" t="str">
        <f t="shared" si="251"/>
        <v/>
      </c>
      <c r="CE308" s="49" t="str">
        <f t="shared" si="251"/>
        <v/>
      </c>
      <c r="CF308" s="49" t="str">
        <f t="shared" si="251"/>
        <v/>
      </c>
      <c r="CG308" s="49" t="str">
        <f t="shared" si="251"/>
        <v/>
      </c>
      <c r="CH308" s="49" t="str">
        <f t="shared" si="240"/>
        <v/>
      </c>
      <c r="CI308" s="49" t="str">
        <f t="shared" si="240"/>
        <v/>
      </c>
      <c r="CJ308" s="49" t="str">
        <f t="shared" si="229"/>
        <v/>
      </c>
      <c r="CK308" s="49" t="str">
        <f t="shared" si="229"/>
        <v/>
      </c>
      <c r="CL308" s="49" t="str">
        <f t="shared" si="216"/>
        <v/>
      </c>
      <c r="CM308" s="3"/>
      <c r="CN308" s="49" t="str">
        <f t="shared" si="247"/>
        <v/>
      </c>
      <c r="CO308" s="49" t="str">
        <f t="shared" si="247"/>
        <v/>
      </c>
      <c r="CP308" s="49" t="str">
        <f t="shared" si="247"/>
        <v/>
      </c>
      <c r="CQ308" s="49" t="str">
        <f t="shared" si="247"/>
        <v/>
      </c>
      <c r="CR308" s="49" t="str">
        <f t="shared" si="247"/>
        <v/>
      </c>
      <c r="CS308" s="49" t="str">
        <f t="shared" si="247"/>
        <v/>
      </c>
      <c r="CT308" s="49" t="str">
        <f t="shared" si="247"/>
        <v/>
      </c>
      <c r="CU308" s="49" t="str">
        <f t="shared" si="247"/>
        <v/>
      </c>
      <c r="CW308" s="49" t="str">
        <f t="shared" si="244"/>
        <v/>
      </c>
      <c r="CX308" s="49" t="str">
        <f t="shared" si="244"/>
        <v/>
      </c>
      <c r="CY308" s="49" t="str">
        <f t="shared" si="244"/>
        <v/>
      </c>
      <c r="CZ308" s="49" t="str">
        <f t="shared" si="242"/>
        <v/>
      </c>
      <c r="DA308" s="49" t="str">
        <f t="shared" si="242"/>
        <v/>
      </c>
      <c r="DB308" s="49" t="str">
        <f t="shared" si="242"/>
        <v/>
      </c>
      <c r="DC308" s="49" t="str">
        <f t="shared" si="242"/>
        <v/>
      </c>
      <c r="DD308" s="49" t="str">
        <f t="shared" si="242"/>
        <v/>
      </c>
      <c r="DE308" s="52" t="str">
        <f t="shared" si="217"/>
        <v/>
      </c>
      <c r="DG308" s="49" t="str">
        <f t="shared" si="248"/>
        <v/>
      </c>
      <c r="DH308" s="49" t="str">
        <f t="shared" si="248"/>
        <v/>
      </c>
      <c r="DI308" s="49" t="str">
        <f t="shared" si="248"/>
        <v/>
      </c>
      <c r="DK308" s="49" t="str">
        <f t="shared" si="218"/>
        <v/>
      </c>
      <c r="DL308" s="49" t="str">
        <f t="shared" si="218"/>
        <v/>
      </c>
      <c r="DM308" s="49" t="str">
        <f t="shared" si="218"/>
        <v/>
      </c>
      <c r="DN308" s="57" t="str">
        <f t="shared" si="219"/>
        <v/>
      </c>
      <c r="DP308" s="49" t="str">
        <f t="shared" si="249"/>
        <v/>
      </c>
      <c r="DQ308" s="49" t="str">
        <f t="shared" si="249"/>
        <v/>
      </c>
      <c r="DR308" s="49" t="str">
        <f t="shared" si="249"/>
        <v/>
      </c>
      <c r="DS308" s="49" t="str">
        <f t="shared" si="249"/>
        <v/>
      </c>
      <c r="DU308" s="49" t="str">
        <f t="shared" si="238"/>
        <v/>
      </c>
      <c r="DV308" s="49" t="str">
        <f t="shared" si="238"/>
        <v/>
      </c>
      <c r="DW308" s="49" t="str">
        <f t="shared" si="238"/>
        <v/>
      </c>
      <c r="DX308" s="49" t="str">
        <f t="shared" si="232"/>
        <v/>
      </c>
      <c r="DY308" s="57" t="str">
        <f t="shared" si="226"/>
        <v/>
      </c>
      <c r="EA308" s="49" t="str">
        <f t="shared" si="250"/>
        <v/>
      </c>
      <c r="EB308" s="49" t="str">
        <f t="shared" si="250"/>
        <v/>
      </c>
      <c r="EC308" s="49" t="str">
        <f t="shared" si="250"/>
        <v/>
      </c>
      <c r="ED308" s="49" t="str">
        <f t="shared" si="250"/>
        <v/>
      </c>
      <c r="EE308" s="49" t="str">
        <f t="shared" si="250"/>
        <v/>
      </c>
      <c r="EG308" s="49" t="str">
        <f t="shared" si="243"/>
        <v/>
      </c>
      <c r="EH308" s="49" t="str">
        <f t="shared" si="243"/>
        <v/>
      </c>
      <c r="EI308" s="49" t="str">
        <f t="shared" si="243"/>
        <v/>
      </c>
      <c r="EJ308" s="49" t="str">
        <f t="shared" si="243"/>
        <v/>
      </c>
      <c r="EK308" s="49" t="str">
        <f t="shared" si="243"/>
        <v/>
      </c>
      <c r="EL308" s="57" t="str">
        <f t="shared" si="228"/>
        <v/>
      </c>
    </row>
    <row r="309" spans="1:142" ht="15" customHeight="1">
      <c r="A309" s="699"/>
      <c r="B309" s="702"/>
      <c r="C309" s="702"/>
      <c r="D309" s="728"/>
      <c r="E309" s="728"/>
      <c r="F309" s="728"/>
      <c r="G309" s="728"/>
      <c r="H309" s="728"/>
      <c r="I309" s="728"/>
      <c r="J309" s="728"/>
      <c r="K309" s="728"/>
      <c r="L309" s="728"/>
      <c r="M309" s="728"/>
      <c r="N309" s="728"/>
      <c r="O309" s="728"/>
      <c r="P309" s="728"/>
      <c r="Q309" s="728"/>
      <c r="R309" s="728"/>
      <c r="S309" s="728"/>
      <c r="T309" s="728"/>
      <c r="U309" s="728"/>
      <c r="V309" s="728"/>
      <c r="W309" s="728"/>
      <c r="X309" s="728"/>
      <c r="Y309" s="728"/>
      <c r="Z309" s="728"/>
      <c r="AA309" s="728"/>
      <c r="AB309" s="728"/>
      <c r="AC309" s="728"/>
      <c r="AD309" s="728"/>
      <c r="AE309" s="728"/>
      <c r="AF309" s="728"/>
      <c r="AG309" s="728"/>
      <c r="AH309" s="728"/>
      <c r="AI309" s="728"/>
      <c r="AJ309" s="728"/>
      <c r="AK309" s="728"/>
      <c r="AL309" s="728"/>
      <c r="AM309" s="728"/>
      <c r="AN309" s="728"/>
      <c r="AO309" s="728"/>
      <c r="AP309" s="215" t="s">
        <v>30</v>
      </c>
      <c r="AQ309" s="290" t="str">
        <f t="shared" si="214"/>
        <v/>
      </c>
      <c r="AR309" s="215" t="str">
        <f t="shared" si="220"/>
        <v/>
      </c>
      <c r="AS309" s="3"/>
      <c r="AT309" s="49" t="str">
        <f t="shared" si="245"/>
        <v/>
      </c>
      <c r="AU309" s="49" t="str">
        <f t="shared" si="245"/>
        <v/>
      </c>
      <c r="AV309" s="49" t="str">
        <f t="shared" si="245"/>
        <v/>
      </c>
      <c r="AW309" s="49" t="str">
        <f t="shared" si="245"/>
        <v/>
      </c>
      <c r="AX309" s="49" t="str">
        <f t="shared" si="245"/>
        <v/>
      </c>
      <c r="AY309" s="49" t="str">
        <f t="shared" si="245"/>
        <v/>
      </c>
      <c r="AZ309" s="49" t="str">
        <f t="shared" si="245"/>
        <v/>
      </c>
      <c r="BA309" s="42"/>
      <c r="BB309" s="49" t="str">
        <f t="shared" si="230"/>
        <v/>
      </c>
      <c r="BC309" s="49" t="str">
        <f t="shared" si="230"/>
        <v/>
      </c>
      <c r="BD309" s="49" t="str">
        <f t="shared" si="230"/>
        <v/>
      </c>
      <c r="BE309" s="49" t="str">
        <f t="shared" si="230"/>
        <v/>
      </c>
      <c r="BF309" s="49" t="str">
        <f t="shared" si="230"/>
        <v/>
      </c>
      <c r="BG309" s="49" t="str">
        <f t="shared" si="230"/>
        <v/>
      </c>
      <c r="BH309" s="49" t="str">
        <f t="shared" si="230"/>
        <v/>
      </c>
      <c r="BI309" s="49" t="str">
        <f t="shared" si="215"/>
        <v/>
      </c>
      <c r="BJ309" s="3"/>
      <c r="BK309" s="49" t="str">
        <f t="shared" si="246"/>
        <v/>
      </c>
      <c r="BL309" s="49" t="str">
        <f t="shared" si="246"/>
        <v/>
      </c>
      <c r="BM309" s="49" t="str">
        <f t="shared" si="246"/>
        <v/>
      </c>
      <c r="BN309" s="49" t="str">
        <f t="shared" si="246"/>
        <v/>
      </c>
      <c r="BO309" s="49" t="str">
        <f t="shared" si="246"/>
        <v/>
      </c>
      <c r="BP309" s="49" t="str">
        <f t="shared" si="246"/>
        <v/>
      </c>
      <c r="BQ309" s="49" t="str">
        <f t="shared" si="246"/>
        <v/>
      </c>
      <c r="BR309" s="49" t="str">
        <f t="shared" si="246"/>
        <v/>
      </c>
      <c r="BS309" s="49" t="str">
        <f t="shared" si="246"/>
        <v/>
      </c>
      <c r="BT309" s="49" t="str">
        <f t="shared" si="246"/>
        <v/>
      </c>
      <c r="BU309" s="49" t="str">
        <f t="shared" si="246"/>
        <v/>
      </c>
      <c r="BV309" s="49" t="str">
        <f t="shared" si="246"/>
        <v/>
      </c>
      <c r="BW309" s="49" t="str">
        <f t="shared" si="246"/>
        <v/>
      </c>
      <c r="BY309" s="49" t="str">
        <f t="shared" ref="BY309:CA319" si="252">IF(AND(ISBLANK($B309),ISBLANK($C309)),"",IF(AND(N(BK$67)&gt;0,BK309="ABS"),"ABS",IF(AND(N(BK$67)&gt;0,LEN(BK309)&gt;0),IF(ROUND(BK309/BK$67*100,0)&gt;=$J$8,"Yes","No"),"")))</f>
        <v/>
      </c>
      <c r="BZ309" s="49" t="str">
        <f t="shared" si="252"/>
        <v/>
      </c>
      <c r="CA309" s="49" t="str">
        <f t="shared" si="252"/>
        <v/>
      </c>
      <c r="CB309" s="49" t="str">
        <f t="shared" si="251"/>
        <v/>
      </c>
      <c r="CC309" s="49" t="str">
        <f t="shared" si="251"/>
        <v/>
      </c>
      <c r="CD309" s="49" t="str">
        <f t="shared" si="251"/>
        <v/>
      </c>
      <c r="CE309" s="49" t="str">
        <f t="shared" si="251"/>
        <v/>
      </c>
      <c r="CF309" s="49" t="str">
        <f t="shared" si="251"/>
        <v/>
      </c>
      <c r="CG309" s="49" t="str">
        <f t="shared" si="251"/>
        <v/>
      </c>
      <c r="CH309" s="49" t="str">
        <f t="shared" si="240"/>
        <v/>
      </c>
      <c r="CI309" s="49" t="str">
        <f t="shared" si="240"/>
        <v/>
      </c>
      <c r="CJ309" s="49" t="str">
        <f t="shared" si="229"/>
        <v/>
      </c>
      <c r="CK309" s="49" t="str">
        <f t="shared" si="229"/>
        <v/>
      </c>
      <c r="CL309" s="49" t="str">
        <f t="shared" si="216"/>
        <v/>
      </c>
      <c r="CM309" s="3"/>
      <c r="CN309" s="49" t="str">
        <f t="shared" si="247"/>
        <v/>
      </c>
      <c r="CO309" s="49" t="str">
        <f t="shared" si="247"/>
        <v/>
      </c>
      <c r="CP309" s="49" t="str">
        <f t="shared" si="247"/>
        <v/>
      </c>
      <c r="CQ309" s="49" t="str">
        <f t="shared" si="247"/>
        <v/>
      </c>
      <c r="CR309" s="49" t="str">
        <f t="shared" si="247"/>
        <v/>
      </c>
      <c r="CS309" s="49" t="str">
        <f t="shared" si="247"/>
        <v/>
      </c>
      <c r="CT309" s="49" t="str">
        <f t="shared" si="247"/>
        <v/>
      </c>
      <c r="CU309" s="49" t="str">
        <f t="shared" si="247"/>
        <v/>
      </c>
      <c r="CW309" s="49" t="str">
        <f t="shared" si="244"/>
        <v/>
      </c>
      <c r="CX309" s="49" t="str">
        <f t="shared" si="244"/>
        <v/>
      </c>
      <c r="CY309" s="49" t="str">
        <f t="shared" si="244"/>
        <v/>
      </c>
      <c r="CZ309" s="49" t="str">
        <f t="shared" si="242"/>
        <v/>
      </c>
      <c r="DA309" s="49" t="str">
        <f t="shared" si="242"/>
        <v/>
      </c>
      <c r="DB309" s="49" t="str">
        <f t="shared" si="242"/>
        <v/>
      </c>
      <c r="DC309" s="49" t="str">
        <f t="shared" si="242"/>
        <v/>
      </c>
      <c r="DD309" s="49" t="str">
        <f t="shared" si="242"/>
        <v/>
      </c>
      <c r="DE309" s="52" t="str">
        <f t="shared" si="217"/>
        <v/>
      </c>
      <c r="DG309" s="49" t="str">
        <f t="shared" si="248"/>
        <v/>
      </c>
      <c r="DH309" s="49" t="str">
        <f t="shared" si="248"/>
        <v/>
      </c>
      <c r="DI309" s="49" t="str">
        <f t="shared" si="248"/>
        <v/>
      </c>
      <c r="DK309" s="49" t="str">
        <f t="shared" si="218"/>
        <v/>
      </c>
      <c r="DL309" s="49" t="str">
        <f t="shared" si="218"/>
        <v/>
      </c>
      <c r="DM309" s="49" t="str">
        <f t="shared" si="218"/>
        <v/>
      </c>
      <c r="DN309" s="57" t="str">
        <f t="shared" si="219"/>
        <v/>
      </c>
      <c r="DP309" s="49" t="str">
        <f t="shared" si="249"/>
        <v/>
      </c>
      <c r="DQ309" s="49" t="str">
        <f t="shared" si="249"/>
        <v/>
      </c>
      <c r="DR309" s="49" t="str">
        <f t="shared" si="249"/>
        <v/>
      </c>
      <c r="DS309" s="49" t="str">
        <f t="shared" si="249"/>
        <v/>
      </c>
      <c r="DU309" s="49" t="str">
        <f t="shared" si="238"/>
        <v/>
      </c>
      <c r="DV309" s="49" t="str">
        <f t="shared" si="238"/>
        <v/>
      </c>
      <c r="DW309" s="49" t="str">
        <f t="shared" si="238"/>
        <v/>
      </c>
      <c r="DX309" s="49" t="str">
        <f t="shared" si="232"/>
        <v/>
      </c>
      <c r="DY309" s="57" t="str">
        <f t="shared" si="226"/>
        <v/>
      </c>
      <c r="EA309" s="49" t="str">
        <f t="shared" si="250"/>
        <v/>
      </c>
      <c r="EB309" s="49" t="str">
        <f t="shared" si="250"/>
        <v/>
      </c>
      <c r="EC309" s="49" t="str">
        <f t="shared" si="250"/>
        <v/>
      </c>
      <c r="ED309" s="49" t="str">
        <f t="shared" si="250"/>
        <v/>
      </c>
      <c r="EE309" s="49" t="str">
        <f t="shared" si="250"/>
        <v/>
      </c>
      <c r="EG309" s="49" t="str">
        <f t="shared" si="243"/>
        <v/>
      </c>
      <c r="EH309" s="49" t="str">
        <f t="shared" si="243"/>
        <v/>
      </c>
      <c r="EI309" s="49" t="str">
        <f t="shared" si="243"/>
        <v/>
      </c>
      <c r="EJ309" s="49" t="str">
        <f t="shared" si="243"/>
        <v/>
      </c>
      <c r="EK309" s="49" t="str">
        <f t="shared" si="243"/>
        <v/>
      </c>
      <c r="EL309" s="57" t="str">
        <f t="shared" si="228"/>
        <v/>
      </c>
    </row>
    <row r="310" spans="1:142" ht="15" customHeight="1">
      <c r="A310" s="699"/>
      <c r="B310" s="702"/>
      <c r="C310" s="702"/>
      <c r="D310" s="728"/>
      <c r="E310" s="728"/>
      <c r="F310" s="728"/>
      <c r="G310" s="728"/>
      <c r="H310" s="728"/>
      <c r="I310" s="728"/>
      <c r="J310" s="728"/>
      <c r="K310" s="728"/>
      <c r="L310" s="728"/>
      <c r="M310" s="728"/>
      <c r="N310" s="728"/>
      <c r="O310" s="728"/>
      <c r="P310" s="728"/>
      <c r="Q310" s="728"/>
      <c r="R310" s="728"/>
      <c r="S310" s="728"/>
      <c r="T310" s="728"/>
      <c r="U310" s="728"/>
      <c r="V310" s="728"/>
      <c r="W310" s="728"/>
      <c r="X310" s="728"/>
      <c r="Y310" s="728"/>
      <c r="Z310" s="728"/>
      <c r="AA310" s="728"/>
      <c r="AB310" s="728"/>
      <c r="AC310" s="728"/>
      <c r="AD310" s="728"/>
      <c r="AE310" s="728"/>
      <c r="AF310" s="728"/>
      <c r="AG310" s="728"/>
      <c r="AH310" s="728"/>
      <c r="AI310" s="728"/>
      <c r="AJ310" s="728"/>
      <c r="AK310" s="728"/>
      <c r="AL310" s="728"/>
      <c r="AM310" s="728"/>
      <c r="AN310" s="728"/>
      <c r="AO310" s="728"/>
      <c r="AP310" s="215" t="s">
        <v>30</v>
      </c>
      <c r="AQ310" s="290" t="str">
        <f t="shared" si="214"/>
        <v/>
      </c>
      <c r="AR310" s="215" t="str">
        <f t="shared" si="220"/>
        <v/>
      </c>
      <c r="AS310" s="3"/>
      <c r="AT310" s="49" t="str">
        <f t="shared" ref="AT310:AZ318" si="253">IF(OR(ISBLANK($B310),N(AT$67)=0,N($AP$66)=0),"",IF(OR(COUNTIFS($D310:$AO310,"ABS",$D574:$AO574,AT$68)=AS$332,COUNTIFS($D310:$AO310,"ABS",$D574:$AO574,AT$68)=AS$332,COUNTIFS($D310:$AO310,"ABS",$D574:$AO574,AT$68)=AS$332,COUNTIFS($D310:$AO310,"ABS",$D574:$AO574,AT$68)=AS$332),"ABS",ROUND(MMULT($D574:$AO574,AS$333:AS$370),2)))</f>
        <v/>
      </c>
      <c r="AU310" s="49" t="str">
        <f t="shared" si="253"/>
        <v/>
      </c>
      <c r="AV310" s="49" t="str">
        <f t="shared" si="253"/>
        <v/>
      </c>
      <c r="AW310" s="49" t="str">
        <f t="shared" si="253"/>
        <v/>
      </c>
      <c r="AX310" s="49" t="str">
        <f t="shared" si="253"/>
        <v/>
      </c>
      <c r="AY310" s="49" t="str">
        <f t="shared" si="253"/>
        <v/>
      </c>
      <c r="AZ310" s="49" t="str">
        <f t="shared" si="253"/>
        <v/>
      </c>
      <c r="BA310" s="42"/>
      <c r="BB310" s="49" t="str">
        <f t="shared" si="230"/>
        <v/>
      </c>
      <c r="BC310" s="49" t="str">
        <f t="shared" si="230"/>
        <v/>
      </c>
      <c r="BD310" s="49" t="str">
        <f t="shared" si="230"/>
        <v/>
      </c>
      <c r="BE310" s="49" t="str">
        <f t="shared" si="230"/>
        <v/>
      </c>
      <c r="BF310" s="49" t="str">
        <f t="shared" si="230"/>
        <v/>
      </c>
      <c r="BG310" s="49" t="str">
        <f t="shared" si="230"/>
        <v/>
      </c>
      <c r="BH310" s="49" t="str">
        <f t="shared" si="230"/>
        <v/>
      </c>
      <c r="BI310" s="49" t="str">
        <f t="shared" si="215"/>
        <v/>
      </c>
      <c r="BJ310" s="3"/>
      <c r="BK310" s="49" t="str">
        <f t="shared" ref="BK310:BW318" si="254">IF(OR(ISBLANK($B310),N(BK$67)=0,N($AP$66)=0),"",IF(OR(COUNTIFS($D310:$AO310,"ABS",$D574:$AO574,BK$68)=AZ$332,COUNTIFS($D310:$AO310,"ABS",$D574:$AO574,BK$68)=AZ$332,COUNTIFS($D310:$AO310,"ABS",$D574:$AO574,BK$68)=AZ$332,COUNTIFS($D310:$AO310,"ABS",$D574:$AO574,BK$68)=AZ$332),"ABS",ROUND(MMULT($D574:$AO574,AZ$333:AZ$370),2)))</f>
        <v/>
      </c>
      <c r="BL310" s="49" t="str">
        <f t="shared" si="254"/>
        <v/>
      </c>
      <c r="BM310" s="49" t="str">
        <f t="shared" si="254"/>
        <v/>
      </c>
      <c r="BN310" s="49" t="str">
        <f t="shared" si="254"/>
        <v/>
      </c>
      <c r="BO310" s="49" t="str">
        <f t="shared" si="254"/>
        <v/>
      </c>
      <c r="BP310" s="49" t="str">
        <f t="shared" si="254"/>
        <v/>
      </c>
      <c r="BQ310" s="49" t="str">
        <f t="shared" si="254"/>
        <v/>
      </c>
      <c r="BR310" s="49" t="str">
        <f t="shared" si="254"/>
        <v/>
      </c>
      <c r="BS310" s="49" t="str">
        <f t="shared" si="254"/>
        <v/>
      </c>
      <c r="BT310" s="49" t="str">
        <f t="shared" si="254"/>
        <v/>
      </c>
      <c r="BU310" s="49" t="str">
        <f t="shared" si="254"/>
        <v/>
      </c>
      <c r="BV310" s="49" t="str">
        <f t="shared" si="254"/>
        <v/>
      </c>
      <c r="BW310" s="49" t="str">
        <f t="shared" si="254"/>
        <v/>
      </c>
      <c r="BY310" s="49" t="str">
        <f t="shared" si="252"/>
        <v/>
      </c>
      <c r="BZ310" s="49" t="str">
        <f t="shared" si="252"/>
        <v/>
      </c>
      <c r="CA310" s="49" t="str">
        <f t="shared" si="252"/>
        <v/>
      </c>
      <c r="CB310" s="49" t="str">
        <f t="shared" si="251"/>
        <v/>
      </c>
      <c r="CC310" s="49" t="str">
        <f t="shared" si="251"/>
        <v/>
      </c>
      <c r="CD310" s="49" t="str">
        <f t="shared" si="251"/>
        <v/>
      </c>
      <c r="CE310" s="49" t="str">
        <f t="shared" si="251"/>
        <v/>
      </c>
      <c r="CF310" s="49" t="str">
        <f t="shared" si="251"/>
        <v/>
      </c>
      <c r="CG310" s="49" t="str">
        <f t="shared" si="251"/>
        <v/>
      </c>
      <c r="CH310" s="49" t="str">
        <f t="shared" si="240"/>
        <v/>
      </c>
      <c r="CI310" s="49" t="str">
        <f t="shared" si="240"/>
        <v/>
      </c>
      <c r="CJ310" s="49" t="str">
        <f t="shared" si="229"/>
        <v/>
      </c>
      <c r="CK310" s="49" t="str">
        <f t="shared" si="229"/>
        <v/>
      </c>
      <c r="CL310" s="49" t="str">
        <f t="shared" si="216"/>
        <v/>
      </c>
      <c r="CM310" s="3"/>
      <c r="CN310" s="49" t="str">
        <f t="shared" ref="CN310:CU318" si="255">IF(OR(ISBLANK($B310),N(CN$67)=0,N($AP$66)=0),"",IF(OR(COUNTIFS($D310:$AO310,"ABS",$D574:$AO574,CN$68)=BL$332,COUNTIFS($D310:$AO310,"ABS",$D574:$AO574,CN$68)=BL$332,COUNTIFS($D310:$AO310,"ABS",$D574:$AO574,CN$68)=BL$332,COUNTIFS($D310:$AO310,"ABS",$D574:$AO574,CN$68)=BL$332),"ABS",ROUND(MMULT($D574:$AO574,BL$333:BL$370),2)))</f>
        <v/>
      </c>
      <c r="CO310" s="49" t="str">
        <f t="shared" si="255"/>
        <v/>
      </c>
      <c r="CP310" s="49" t="str">
        <f t="shared" si="255"/>
        <v/>
      </c>
      <c r="CQ310" s="49" t="str">
        <f t="shared" si="255"/>
        <v/>
      </c>
      <c r="CR310" s="49" t="str">
        <f t="shared" si="255"/>
        <v/>
      </c>
      <c r="CS310" s="49" t="str">
        <f t="shared" si="255"/>
        <v/>
      </c>
      <c r="CT310" s="49" t="str">
        <f t="shared" si="255"/>
        <v/>
      </c>
      <c r="CU310" s="49" t="str">
        <f t="shared" si="255"/>
        <v/>
      </c>
      <c r="CW310" s="49" t="str">
        <f t="shared" si="244"/>
        <v/>
      </c>
      <c r="CX310" s="49" t="str">
        <f t="shared" si="244"/>
        <v/>
      </c>
      <c r="CY310" s="49" t="str">
        <f t="shared" si="244"/>
        <v/>
      </c>
      <c r="CZ310" s="49" t="str">
        <f t="shared" si="242"/>
        <v/>
      </c>
      <c r="DA310" s="49" t="str">
        <f t="shared" si="242"/>
        <v/>
      </c>
      <c r="DB310" s="49" t="str">
        <f t="shared" si="242"/>
        <v/>
      </c>
      <c r="DC310" s="49" t="str">
        <f t="shared" si="242"/>
        <v/>
      </c>
      <c r="DD310" s="49" t="str">
        <f t="shared" si="242"/>
        <v/>
      </c>
      <c r="DE310" s="52" t="str">
        <f t="shared" si="217"/>
        <v/>
      </c>
      <c r="DG310" s="49" t="str">
        <f t="shared" ref="DG310:DI318" si="256">IF(OR(ISBLANK($B310),N(DG$67)=0,N($AP$66)=0),"",IF(OR(COUNTIFS($D310:$AO310,"ABS",$D574:$AO574,DG$68)=BT$332,COUNTIFS($D310:$AO310,"ABS",$D574:$AO574,DG$68)=BT$332,COUNTIFS($D310:$AO310,"ABS",$D574:$AO574,DG$68)=BT$332,COUNTIFS($D310:$AO310,"ABS",$D574:$AO574,DG$68)=BT$332),"ABS",ROUND(MMULT($D574:$AO574,BT$333:BT$370),2)))</f>
        <v/>
      </c>
      <c r="DH310" s="49" t="str">
        <f t="shared" si="256"/>
        <v/>
      </c>
      <c r="DI310" s="49" t="str">
        <f t="shared" si="256"/>
        <v/>
      </c>
      <c r="DK310" s="49" t="str">
        <f t="shared" si="218"/>
        <v/>
      </c>
      <c r="DL310" s="49" t="str">
        <f t="shared" si="218"/>
        <v/>
      </c>
      <c r="DM310" s="49" t="str">
        <f t="shared" si="218"/>
        <v/>
      </c>
      <c r="DN310" s="57" t="str">
        <f t="shared" si="219"/>
        <v/>
      </c>
      <c r="DP310" s="49" t="str">
        <f t="shared" ref="DP310:DS318" si="257">IF(OR(ISBLANK($B310),N(DP$67)=0,N($AP$66)=0),"",IF(OR(COUNTIFS($D310:$AO310,"ABS",$D574:$AO574,DP$68)=BW$332,COUNTIFS($D310:$AO310,"ABS",$D574:$AO574,DP$68)=BW$332,COUNTIFS($D310:$AO310,"ABS",$D574:$AO574,DP$68)=BW$332,COUNTIFS($D310:$AO310,"ABS",$D574:$AO574,DP$68)=BW$332),"ABS",ROUND(MMULT($D574:$AO574,BW$333:BW$370),2)))</f>
        <v/>
      </c>
      <c r="DQ310" s="49" t="str">
        <f t="shared" si="257"/>
        <v/>
      </c>
      <c r="DR310" s="49" t="str">
        <f t="shared" si="257"/>
        <v/>
      </c>
      <c r="DS310" s="49" t="str">
        <f t="shared" si="257"/>
        <v/>
      </c>
      <c r="DU310" s="49" t="str">
        <f t="shared" si="238"/>
        <v/>
      </c>
      <c r="DV310" s="49" t="str">
        <f t="shared" si="238"/>
        <v/>
      </c>
      <c r="DW310" s="49" t="str">
        <f t="shared" si="238"/>
        <v/>
      </c>
      <c r="DX310" s="49" t="str">
        <f t="shared" si="232"/>
        <v/>
      </c>
      <c r="DY310" s="57" t="str">
        <f t="shared" si="226"/>
        <v/>
      </c>
      <c r="EA310" s="49" t="str">
        <f t="shared" ref="EA310:EE318" si="258">IF(OR(ISBLANK($B310),N(EA$67)=0,N($AP$66)=0),"",IF(OR(COUNTIFS($D310:$AO310,"ABS",$D574:$AO574,EA$68)=CA$332,COUNTIFS($D310:$AO310,"ABS",$D574:$AO574,EA$68)=CA$332,COUNTIFS($D310:$AO310,"ABS",$D574:$AO574,EA$68)=CA$332,COUNTIFS($D310:$AO310,"ABS",$D574:$AO574,EA$68)=CA$332),"ABS",ROUND(MMULT($D574:$AO574,CA$333:CA$370),2)))</f>
        <v/>
      </c>
      <c r="EB310" s="49" t="str">
        <f t="shared" si="258"/>
        <v/>
      </c>
      <c r="EC310" s="49" t="str">
        <f t="shared" si="258"/>
        <v/>
      </c>
      <c r="ED310" s="49" t="str">
        <f t="shared" si="258"/>
        <v/>
      </c>
      <c r="EE310" s="49" t="str">
        <f t="shared" si="258"/>
        <v/>
      </c>
      <c r="EG310" s="49" t="str">
        <f t="shared" si="243"/>
        <v/>
      </c>
      <c r="EH310" s="49" t="str">
        <f t="shared" si="243"/>
        <v/>
      </c>
      <c r="EI310" s="49" t="str">
        <f t="shared" si="243"/>
        <v/>
      </c>
      <c r="EJ310" s="49" t="str">
        <f t="shared" si="243"/>
        <v/>
      </c>
      <c r="EK310" s="49" t="str">
        <f t="shared" si="243"/>
        <v/>
      </c>
      <c r="EL310" s="57" t="str">
        <f t="shared" si="228"/>
        <v/>
      </c>
    </row>
    <row r="311" spans="1:142" ht="15" customHeight="1">
      <c r="A311" s="699"/>
      <c r="B311" s="702"/>
      <c r="C311" s="702"/>
      <c r="D311" s="728"/>
      <c r="E311" s="728"/>
      <c r="F311" s="728"/>
      <c r="G311" s="728"/>
      <c r="H311" s="728"/>
      <c r="I311" s="728"/>
      <c r="J311" s="728"/>
      <c r="K311" s="728"/>
      <c r="L311" s="728"/>
      <c r="M311" s="728"/>
      <c r="N311" s="728"/>
      <c r="O311" s="728"/>
      <c r="P311" s="728"/>
      <c r="Q311" s="728"/>
      <c r="R311" s="728"/>
      <c r="S311" s="728"/>
      <c r="T311" s="728"/>
      <c r="U311" s="728"/>
      <c r="V311" s="728"/>
      <c r="W311" s="728"/>
      <c r="X311" s="728"/>
      <c r="Y311" s="728"/>
      <c r="Z311" s="728"/>
      <c r="AA311" s="728"/>
      <c r="AB311" s="728"/>
      <c r="AC311" s="728"/>
      <c r="AD311" s="728"/>
      <c r="AE311" s="728"/>
      <c r="AF311" s="728"/>
      <c r="AG311" s="728"/>
      <c r="AH311" s="728"/>
      <c r="AI311" s="728"/>
      <c r="AJ311" s="728"/>
      <c r="AK311" s="728"/>
      <c r="AL311" s="728"/>
      <c r="AM311" s="728"/>
      <c r="AN311" s="728"/>
      <c r="AO311" s="728"/>
      <c r="AP311" s="215" t="s">
        <v>30</v>
      </c>
      <c r="AQ311" s="290" t="str">
        <f t="shared" si="214"/>
        <v/>
      </c>
      <c r="AR311" s="215" t="str">
        <f t="shared" si="220"/>
        <v/>
      </c>
      <c r="AS311" s="3"/>
      <c r="AT311" s="49" t="str">
        <f t="shared" si="253"/>
        <v/>
      </c>
      <c r="AU311" s="49" t="str">
        <f t="shared" si="253"/>
        <v/>
      </c>
      <c r="AV311" s="49" t="str">
        <f t="shared" si="253"/>
        <v/>
      </c>
      <c r="AW311" s="49" t="str">
        <f t="shared" si="253"/>
        <v/>
      </c>
      <c r="AX311" s="49" t="str">
        <f t="shared" si="253"/>
        <v/>
      </c>
      <c r="AY311" s="49" t="str">
        <f t="shared" si="253"/>
        <v/>
      </c>
      <c r="AZ311" s="49" t="str">
        <f t="shared" si="253"/>
        <v/>
      </c>
      <c r="BA311" s="42"/>
      <c r="BB311" s="49" t="str">
        <f t="shared" si="230"/>
        <v/>
      </c>
      <c r="BC311" s="49" t="str">
        <f t="shared" si="230"/>
        <v/>
      </c>
      <c r="BD311" s="49" t="str">
        <f t="shared" si="230"/>
        <v/>
      </c>
      <c r="BE311" s="49" t="str">
        <f t="shared" si="230"/>
        <v/>
      </c>
      <c r="BF311" s="49" t="str">
        <f t="shared" si="230"/>
        <v/>
      </c>
      <c r="BG311" s="49" t="str">
        <f t="shared" si="230"/>
        <v/>
      </c>
      <c r="BH311" s="49" t="str">
        <f t="shared" si="230"/>
        <v/>
      </c>
      <c r="BI311" s="49" t="str">
        <f t="shared" si="215"/>
        <v/>
      </c>
      <c r="BJ311" s="3"/>
      <c r="BK311" s="49" t="str">
        <f t="shared" si="254"/>
        <v/>
      </c>
      <c r="BL311" s="49" t="str">
        <f t="shared" si="254"/>
        <v/>
      </c>
      <c r="BM311" s="49" t="str">
        <f t="shared" si="254"/>
        <v/>
      </c>
      <c r="BN311" s="49" t="str">
        <f t="shared" si="254"/>
        <v/>
      </c>
      <c r="BO311" s="49" t="str">
        <f t="shared" si="254"/>
        <v/>
      </c>
      <c r="BP311" s="49" t="str">
        <f t="shared" si="254"/>
        <v/>
      </c>
      <c r="BQ311" s="49" t="str">
        <f t="shared" si="254"/>
        <v/>
      </c>
      <c r="BR311" s="49" t="str">
        <f t="shared" si="254"/>
        <v/>
      </c>
      <c r="BS311" s="49" t="str">
        <f t="shared" si="254"/>
        <v/>
      </c>
      <c r="BT311" s="49" t="str">
        <f t="shared" si="254"/>
        <v/>
      </c>
      <c r="BU311" s="49" t="str">
        <f t="shared" si="254"/>
        <v/>
      </c>
      <c r="BV311" s="49" t="str">
        <f t="shared" si="254"/>
        <v/>
      </c>
      <c r="BW311" s="49" t="str">
        <f t="shared" si="254"/>
        <v/>
      </c>
      <c r="BY311" s="49" t="str">
        <f t="shared" si="252"/>
        <v/>
      </c>
      <c r="BZ311" s="49" t="str">
        <f t="shared" si="252"/>
        <v/>
      </c>
      <c r="CA311" s="49" t="str">
        <f t="shared" si="252"/>
        <v/>
      </c>
      <c r="CB311" s="49" t="str">
        <f t="shared" si="251"/>
        <v/>
      </c>
      <c r="CC311" s="49" t="str">
        <f t="shared" si="251"/>
        <v/>
      </c>
      <c r="CD311" s="49" t="str">
        <f t="shared" si="251"/>
        <v/>
      </c>
      <c r="CE311" s="49" t="str">
        <f t="shared" si="251"/>
        <v/>
      </c>
      <c r="CF311" s="49" t="str">
        <f t="shared" si="251"/>
        <v/>
      </c>
      <c r="CG311" s="49" t="str">
        <f t="shared" si="251"/>
        <v/>
      </c>
      <c r="CH311" s="49" t="str">
        <f t="shared" si="240"/>
        <v/>
      </c>
      <c r="CI311" s="49" t="str">
        <f t="shared" si="240"/>
        <v/>
      </c>
      <c r="CJ311" s="49" t="str">
        <f t="shared" si="229"/>
        <v/>
      </c>
      <c r="CK311" s="49" t="str">
        <f t="shared" si="229"/>
        <v/>
      </c>
      <c r="CL311" s="49" t="str">
        <f t="shared" si="216"/>
        <v/>
      </c>
      <c r="CM311" s="3"/>
      <c r="CN311" s="49" t="str">
        <f t="shared" si="255"/>
        <v/>
      </c>
      <c r="CO311" s="49" t="str">
        <f t="shared" si="255"/>
        <v/>
      </c>
      <c r="CP311" s="49" t="str">
        <f t="shared" si="255"/>
        <v/>
      </c>
      <c r="CQ311" s="49" t="str">
        <f t="shared" si="255"/>
        <v/>
      </c>
      <c r="CR311" s="49" t="str">
        <f t="shared" si="255"/>
        <v/>
      </c>
      <c r="CS311" s="49" t="str">
        <f t="shared" si="255"/>
        <v/>
      </c>
      <c r="CT311" s="49" t="str">
        <f t="shared" si="255"/>
        <v/>
      </c>
      <c r="CU311" s="49" t="str">
        <f t="shared" si="255"/>
        <v/>
      </c>
      <c r="CW311" s="49" t="str">
        <f t="shared" si="244"/>
        <v/>
      </c>
      <c r="CX311" s="49" t="str">
        <f t="shared" si="244"/>
        <v/>
      </c>
      <c r="CY311" s="49" t="str">
        <f t="shared" si="244"/>
        <v/>
      </c>
      <c r="CZ311" s="49" t="str">
        <f t="shared" si="242"/>
        <v/>
      </c>
      <c r="DA311" s="49" t="str">
        <f t="shared" si="242"/>
        <v/>
      </c>
      <c r="DB311" s="49" t="str">
        <f t="shared" si="242"/>
        <v/>
      </c>
      <c r="DC311" s="49" t="str">
        <f t="shared" si="242"/>
        <v/>
      </c>
      <c r="DD311" s="49" t="str">
        <f t="shared" si="242"/>
        <v/>
      </c>
      <c r="DE311" s="52" t="str">
        <f t="shared" si="217"/>
        <v/>
      </c>
      <c r="DG311" s="49" t="str">
        <f t="shared" si="256"/>
        <v/>
      </c>
      <c r="DH311" s="49" t="str">
        <f t="shared" si="256"/>
        <v/>
      </c>
      <c r="DI311" s="49" t="str">
        <f t="shared" si="256"/>
        <v/>
      </c>
      <c r="DK311" s="49" t="str">
        <f t="shared" si="218"/>
        <v/>
      </c>
      <c r="DL311" s="49" t="str">
        <f t="shared" si="218"/>
        <v/>
      </c>
      <c r="DM311" s="49" t="str">
        <f t="shared" si="218"/>
        <v/>
      </c>
      <c r="DN311" s="57" t="str">
        <f t="shared" si="219"/>
        <v/>
      </c>
      <c r="DP311" s="49" t="str">
        <f t="shared" si="257"/>
        <v/>
      </c>
      <c r="DQ311" s="49" t="str">
        <f t="shared" si="257"/>
        <v/>
      </c>
      <c r="DR311" s="49" t="str">
        <f t="shared" si="257"/>
        <v/>
      </c>
      <c r="DS311" s="49" t="str">
        <f t="shared" si="257"/>
        <v/>
      </c>
      <c r="DU311" s="49" t="str">
        <f t="shared" si="238"/>
        <v/>
      </c>
      <c r="DV311" s="49" t="str">
        <f t="shared" si="238"/>
        <v/>
      </c>
      <c r="DW311" s="49" t="str">
        <f t="shared" si="238"/>
        <v/>
      </c>
      <c r="DX311" s="49" t="str">
        <f t="shared" si="232"/>
        <v/>
      </c>
      <c r="DY311" s="57" t="str">
        <f t="shared" si="226"/>
        <v/>
      </c>
      <c r="EA311" s="49" t="str">
        <f t="shared" si="258"/>
        <v/>
      </c>
      <c r="EB311" s="49" t="str">
        <f t="shared" si="258"/>
        <v/>
      </c>
      <c r="EC311" s="49" t="str">
        <f t="shared" si="258"/>
        <v/>
      </c>
      <c r="ED311" s="49" t="str">
        <f t="shared" si="258"/>
        <v/>
      </c>
      <c r="EE311" s="49" t="str">
        <f t="shared" si="258"/>
        <v/>
      </c>
      <c r="EG311" s="49" t="str">
        <f t="shared" si="243"/>
        <v/>
      </c>
      <c r="EH311" s="49" t="str">
        <f t="shared" si="243"/>
        <v/>
      </c>
      <c r="EI311" s="49" t="str">
        <f t="shared" si="243"/>
        <v/>
      </c>
      <c r="EJ311" s="49" t="str">
        <f t="shared" si="243"/>
        <v/>
      </c>
      <c r="EK311" s="49" t="str">
        <f t="shared" si="243"/>
        <v/>
      </c>
      <c r="EL311" s="57" t="str">
        <f t="shared" si="228"/>
        <v/>
      </c>
    </row>
    <row r="312" spans="1:142" ht="15" customHeight="1">
      <c r="A312" s="699"/>
      <c r="B312" s="702"/>
      <c r="C312" s="702"/>
      <c r="D312" s="728"/>
      <c r="E312" s="728"/>
      <c r="F312" s="728"/>
      <c r="G312" s="728"/>
      <c r="H312" s="728"/>
      <c r="I312" s="728"/>
      <c r="J312" s="728"/>
      <c r="K312" s="728"/>
      <c r="L312" s="728"/>
      <c r="M312" s="728"/>
      <c r="N312" s="728"/>
      <c r="O312" s="728"/>
      <c r="P312" s="728"/>
      <c r="Q312" s="728"/>
      <c r="R312" s="728"/>
      <c r="S312" s="728"/>
      <c r="T312" s="728"/>
      <c r="U312" s="728"/>
      <c r="V312" s="728"/>
      <c r="W312" s="728"/>
      <c r="X312" s="728"/>
      <c r="Y312" s="728"/>
      <c r="Z312" s="728"/>
      <c r="AA312" s="728"/>
      <c r="AB312" s="728"/>
      <c r="AC312" s="728"/>
      <c r="AD312" s="728"/>
      <c r="AE312" s="728"/>
      <c r="AF312" s="728"/>
      <c r="AG312" s="728"/>
      <c r="AH312" s="728"/>
      <c r="AI312" s="728"/>
      <c r="AJ312" s="728"/>
      <c r="AK312" s="728"/>
      <c r="AL312" s="728"/>
      <c r="AM312" s="728"/>
      <c r="AN312" s="728"/>
      <c r="AO312" s="728"/>
      <c r="AP312" s="215" t="s">
        <v>30</v>
      </c>
      <c r="AQ312" s="290" t="str">
        <f t="shared" si="214"/>
        <v/>
      </c>
      <c r="AR312" s="215" t="str">
        <f t="shared" si="220"/>
        <v/>
      </c>
      <c r="AS312" s="3"/>
      <c r="AT312" s="49" t="str">
        <f t="shared" si="253"/>
        <v/>
      </c>
      <c r="AU312" s="49" t="str">
        <f t="shared" si="253"/>
        <v/>
      </c>
      <c r="AV312" s="49" t="str">
        <f t="shared" si="253"/>
        <v/>
      </c>
      <c r="AW312" s="49" t="str">
        <f t="shared" si="253"/>
        <v/>
      </c>
      <c r="AX312" s="49" t="str">
        <f t="shared" si="253"/>
        <v/>
      </c>
      <c r="AY312" s="49" t="str">
        <f t="shared" si="253"/>
        <v/>
      </c>
      <c r="AZ312" s="49" t="str">
        <f t="shared" si="253"/>
        <v/>
      </c>
      <c r="BA312" s="42"/>
      <c r="BB312" s="49" t="str">
        <f t="shared" si="230"/>
        <v/>
      </c>
      <c r="BC312" s="49" t="str">
        <f t="shared" si="230"/>
        <v/>
      </c>
      <c r="BD312" s="49" t="str">
        <f t="shared" si="230"/>
        <v/>
      </c>
      <c r="BE312" s="49" t="str">
        <f t="shared" si="230"/>
        <v/>
      </c>
      <c r="BF312" s="49" t="str">
        <f t="shared" si="230"/>
        <v/>
      </c>
      <c r="BG312" s="49" t="str">
        <f t="shared" si="230"/>
        <v/>
      </c>
      <c r="BH312" s="49" t="str">
        <f t="shared" si="230"/>
        <v/>
      </c>
      <c r="BI312" s="49" t="str">
        <f t="shared" si="215"/>
        <v/>
      </c>
      <c r="BJ312" s="3"/>
      <c r="BK312" s="49" t="str">
        <f t="shared" si="254"/>
        <v/>
      </c>
      <c r="BL312" s="49" t="str">
        <f t="shared" si="254"/>
        <v/>
      </c>
      <c r="BM312" s="49" t="str">
        <f t="shared" si="254"/>
        <v/>
      </c>
      <c r="BN312" s="49" t="str">
        <f t="shared" si="254"/>
        <v/>
      </c>
      <c r="BO312" s="49" t="str">
        <f t="shared" si="254"/>
        <v/>
      </c>
      <c r="BP312" s="49" t="str">
        <f t="shared" si="254"/>
        <v/>
      </c>
      <c r="BQ312" s="49" t="str">
        <f t="shared" si="254"/>
        <v/>
      </c>
      <c r="BR312" s="49" t="str">
        <f t="shared" si="254"/>
        <v/>
      </c>
      <c r="BS312" s="49" t="str">
        <f t="shared" si="254"/>
        <v/>
      </c>
      <c r="BT312" s="49" t="str">
        <f t="shared" si="254"/>
        <v/>
      </c>
      <c r="BU312" s="49" t="str">
        <f t="shared" si="254"/>
        <v/>
      </c>
      <c r="BV312" s="49" t="str">
        <f t="shared" si="254"/>
        <v/>
      </c>
      <c r="BW312" s="49" t="str">
        <f t="shared" si="254"/>
        <v/>
      </c>
      <c r="BY312" s="49" t="str">
        <f t="shared" si="252"/>
        <v/>
      </c>
      <c r="BZ312" s="49" t="str">
        <f t="shared" si="252"/>
        <v/>
      </c>
      <c r="CA312" s="49" t="str">
        <f t="shared" si="252"/>
        <v/>
      </c>
      <c r="CB312" s="49" t="str">
        <f t="shared" si="251"/>
        <v/>
      </c>
      <c r="CC312" s="49" t="str">
        <f t="shared" si="251"/>
        <v/>
      </c>
      <c r="CD312" s="49" t="str">
        <f t="shared" si="251"/>
        <v/>
      </c>
      <c r="CE312" s="49" t="str">
        <f t="shared" si="251"/>
        <v/>
      </c>
      <c r="CF312" s="49" t="str">
        <f t="shared" si="251"/>
        <v/>
      </c>
      <c r="CG312" s="49" t="str">
        <f t="shared" si="251"/>
        <v/>
      </c>
      <c r="CH312" s="49" t="str">
        <f t="shared" si="240"/>
        <v/>
      </c>
      <c r="CI312" s="49" t="str">
        <f t="shared" si="240"/>
        <v/>
      </c>
      <c r="CJ312" s="49" t="str">
        <f t="shared" si="229"/>
        <v/>
      </c>
      <c r="CK312" s="49" t="str">
        <f t="shared" si="229"/>
        <v/>
      </c>
      <c r="CL312" s="49" t="str">
        <f t="shared" si="216"/>
        <v/>
      </c>
      <c r="CM312" s="3"/>
      <c r="CN312" s="49" t="str">
        <f t="shared" si="255"/>
        <v/>
      </c>
      <c r="CO312" s="49" t="str">
        <f t="shared" si="255"/>
        <v/>
      </c>
      <c r="CP312" s="49" t="str">
        <f t="shared" si="255"/>
        <v/>
      </c>
      <c r="CQ312" s="49" t="str">
        <f t="shared" si="255"/>
        <v/>
      </c>
      <c r="CR312" s="49" t="str">
        <f t="shared" si="255"/>
        <v/>
      </c>
      <c r="CS312" s="49" t="str">
        <f t="shared" si="255"/>
        <v/>
      </c>
      <c r="CT312" s="49" t="str">
        <f t="shared" si="255"/>
        <v/>
      </c>
      <c r="CU312" s="49" t="str">
        <f t="shared" si="255"/>
        <v/>
      </c>
      <c r="CW312" s="49" t="str">
        <f t="shared" si="244"/>
        <v/>
      </c>
      <c r="CX312" s="49" t="str">
        <f t="shared" si="244"/>
        <v/>
      </c>
      <c r="CY312" s="49" t="str">
        <f t="shared" si="244"/>
        <v/>
      </c>
      <c r="CZ312" s="49" t="str">
        <f t="shared" si="242"/>
        <v/>
      </c>
      <c r="DA312" s="49" t="str">
        <f t="shared" si="242"/>
        <v/>
      </c>
      <c r="DB312" s="49" t="str">
        <f t="shared" si="242"/>
        <v/>
      </c>
      <c r="DC312" s="49" t="str">
        <f t="shared" si="242"/>
        <v/>
      </c>
      <c r="DD312" s="49" t="str">
        <f t="shared" si="242"/>
        <v/>
      </c>
      <c r="DE312" s="52" t="str">
        <f t="shared" si="217"/>
        <v/>
      </c>
      <c r="DG312" s="49" t="str">
        <f t="shared" si="256"/>
        <v/>
      </c>
      <c r="DH312" s="49" t="str">
        <f t="shared" si="256"/>
        <v/>
      </c>
      <c r="DI312" s="49" t="str">
        <f t="shared" si="256"/>
        <v/>
      </c>
      <c r="DK312" s="49" t="str">
        <f t="shared" si="218"/>
        <v/>
      </c>
      <c r="DL312" s="49" t="str">
        <f t="shared" si="218"/>
        <v/>
      </c>
      <c r="DM312" s="49" t="str">
        <f t="shared" si="218"/>
        <v/>
      </c>
      <c r="DN312" s="57" t="str">
        <f t="shared" si="219"/>
        <v/>
      </c>
      <c r="DP312" s="49" t="str">
        <f t="shared" si="257"/>
        <v/>
      </c>
      <c r="DQ312" s="49" t="str">
        <f t="shared" si="257"/>
        <v/>
      </c>
      <c r="DR312" s="49" t="str">
        <f t="shared" si="257"/>
        <v/>
      </c>
      <c r="DS312" s="49" t="str">
        <f t="shared" si="257"/>
        <v/>
      </c>
      <c r="DU312" s="49" t="str">
        <f t="shared" si="238"/>
        <v/>
      </c>
      <c r="DV312" s="49" t="str">
        <f t="shared" si="238"/>
        <v/>
      </c>
      <c r="DW312" s="49" t="str">
        <f t="shared" si="238"/>
        <v/>
      </c>
      <c r="DX312" s="49" t="str">
        <f t="shared" si="232"/>
        <v/>
      </c>
      <c r="DY312" s="57" t="str">
        <f t="shared" si="226"/>
        <v/>
      </c>
      <c r="EA312" s="49" t="str">
        <f t="shared" si="258"/>
        <v/>
      </c>
      <c r="EB312" s="49" t="str">
        <f t="shared" si="258"/>
        <v/>
      </c>
      <c r="EC312" s="49" t="str">
        <f t="shared" si="258"/>
        <v/>
      </c>
      <c r="ED312" s="49" t="str">
        <f t="shared" si="258"/>
        <v/>
      </c>
      <c r="EE312" s="49" t="str">
        <f t="shared" si="258"/>
        <v/>
      </c>
      <c r="EG312" s="49" t="str">
        <f t="shared" si="243"/>
        <v/>
      </c>
      <c r="EH312" s="49" t="str">
        <f t="shared" si="243"/>
        <v/>
      </c>
      <c r="EI312" s="49" t="str">
        <f t="shared" si="243"/>
        <v/>
      </c>
      <c r="EJ312" s="49" t="str">
        <f t="shared" si="243"/>
        <v/>
      </c>
      <c r="EK312" s="49" t="str">
        <f t="shared" si="243"/>
        <v/>
      </c>
      <c r="EL312" s="57" t="str">
        <f t="shared" si="228"/>
        <v/>
      </c>
    </row>
    <row r="313" spans="1:142" ht="15" customHeight="1">
      <c r="A313" s="699"/>
      <c r="B313" s="702"/>
      <c r="C313" s="702"/>
      <c r="D313" s="728"/>
      <c r="E313" s="728"/>
      <c r="F313" s="728"/>
      <c r="G313" s="728"/>
      <c r="H313" s="728"/>
      <c r="I313" s="728"/>
      <c r="J313" s="728"/>
      <c r="K313" s="728"/>
      <c r="L313" s="728"/>
      <c r="M313" s="728"/>
      <c r="N313" s="728"/>
      <c r="O313" s="728"/>
      <c r="P313" s="728"/>
      <c r="Q313" s="728"/>
      <c r="R313" s="728"/>
      <c r="S313" s="728"/>
      <c r="T313" s="728"/>
      <c r="U313" s="728"/>
      <c r="V313" s="728"/>
      <c r="W313" s="728"/>
      <c r="X313" s="728"/>
      <c r="Y313" s="728"/>
      <c r="Z313" s="728"/>
      <c r="AA313" s="728"/>
      <c r="AB313" s="728"/>
      <c r="AC313" s="728"/>
      <c r="AD313" s="728"/>
      <c r="AE313" s="728"/>
      <c r="AF313" s="728"/>
      <c r="AG313" s="728"/>
      <c r="AH313" s="728"/>
      <c r="AI313" s="728"/>
      <c r="AJ313" s="728"/>
      <c r="AK313" s="728"/>
      <c r="AL313" s="728"/>
      <c r="AM313" s="728"/>
      <c r="AN313" s="728"/>
      <c r="AO313" s="728"/>
      <c r="AP313" s="215" t="s">
        <v>30</v>
      </c>
      <c r="AQ313" s="290" t="str">
        <f t="shared" si="214"/>
        <v/>
      </c>
      <c r="AR313" s="215" t="str">
        <f t="shared" si="220"/>
        <v/>
      </c>
      <c r="AS313" s="3"/>
      <c r="AT313" s="49" t="str">
        <f t="shared" si="253"/>
        <v/>
      </c>
      <c r="AU313" s="49" t="str">
        <f t="shared" si="253"/>
        <v/>
      </c>
      <c r="AV313" s="49" t="str">
        <f t="shared" si="253"/>
        <v/>
      </c>
      <c r="AW313" s="49" t="str">
        <f t="shared" si="253"/>
        <v/>
      </c>
      <c r="AX313" s="49" t="str">
        <f t="shared" si="253"/>
        <v/>
      </c>
      <c r="AY313" s="49" t="str">
        <f t="shared" si="253"/>
        <v/>
      </c>
      <c r="AZ313" s="49" t="str">
        <f t="shared" si="253"/>
        <v/>
      </c>
      <c r="BA313" s="42"/>
      <c r="BB313" s="49" t="str">
        <f t="shared" si="230"/>
        <v/>
      </c>
      <c r="BC313" s="49" t="str">
        <f t="shared" si="230"/>
        <v/>
      </c>
      <c r="BD313" s="49" t="str">
        <f t="shared" si="230"/>
        <v/>
      </c>
      <c r="BE313" s="49" t="str">
        <f t="shared" ref="BE313:BH318" si="259">IF(AND(ISBLANK($B313),ISBLANK($C313)),"",IF(AND(N(AW$67)&gt;0,AW313="ABS"),"ABS",IF(AND(N(AW$67)&gt;0,LEN(AW313)&gt;0),IF(ROUND(AW313/AW$67*100,0)&gt;=$J$8,"Yes","No"),"")))</f>
        <v/>
      </c>
      <c r="BF313" s="49" t="str">
        <f t="shared" si="259"/>
        <v/>
      </c>
      <c r="BG313" s="49" t="str">
        <f t="shared" si="259"/>
        <v/>
      </c>
      <c r="BH313" s="49" t="str">
        <f t="shared" si="259"/>
        <v/>
      </c>
      <c r="BI313" s="49" t="str">
        <f t="shared" si="215"/>
        <v/>
      </c>
      <c r="BJ313" s="3"/>
      <c r="BK313" s="49" t="str">
        <f t="shared" si="254"/>
        <v/>
      </c>
      <c r="BL313" s="49" t="str">
        <f t="shared" si="254"/>
        <v/>
      </c>
      <c r="BM313" s="49" t="str">
        <f t="shared" si="254"/>
        <v/>
      </c>
      <c r="BN313" s="49" t="str">
        <f t="shared" si="254"/>
        <v/>
      </c>
      <c r="BO313" s="49" t="str">
        <f t="shared" si="254"/>
        <v/>
      </c>
      <c r="BP313" s="49" t="str">
        <f t="shared" si="254"/>
        <v/>
      </c>
      <c r="BQ313" s="49" t="str">
        <f t="shared" si="254"/>
        <v/>
      </c>
      <c r="BR313" s="49" t="str">
        <f t="shared" si="254"/>
        <v/>
      </c>
      <c r="BS313" s="49" t="str">
        <f t="shared" si="254"/>
        <v/>
      </c>
      <c r="BT313" s="49" t="str">
        <f t="shared" si="254"/>
        <v/>
      </c>
      <c r="BU313" s="49" t="str">
        <f t="shared" si="254"/>
        <v/>
      </c>
      <c r="BV313" s="49" t="str">
        <f t="shared" si="254"/>
        <v/>
      </c>
      <c r="BW313" s="49" t="str">
        <f t="shared" si="254"/>
        <v/>
      </c>
      <c r="BY313" s="49" t="str">
        <f t="shared" si="252"/>
        <v/>
      </c>
      <c r="BZ313" s="49" t="str">
        <f t="shared" si="252"/>
        <v/>
      </c>
      <c r="CA313" s="49" t="str">
        <f t="shared" si="252"/>
        <v/>
      </c>
      <c r="CB313" s="49" t="str">
        <f t="shared" si="251"/>
        <v/>
      </c>
      <c r="CC313" s="49" t="str">
        <f t="shared" si="251"/>
        <v/>
      </c>
      <c r="CD313" s="49" t="str">
        <f t="shared" si="251"/>
        <v/>
      </c>
      <c r="CE313" s="49" t="str">
        <f t="shared" si="251"/>
        <v/>
      </c>
      <c r="CF313" s="49" t="str">
        <f t="shared" si="251"/>
        <v/>
      </c>
      <c r="CG313" s="49" t="str">
        <f t="shared" si="251"/>
        <v/>
      </c>
      <c r="CH313" s="49" t="str">
        <f t="shared" si="240"/>
        <v/>
      </c>
      <c r="CI313" s="49" t="str">
        <f t="shared" si="240"/>
        <v/>
      </c>
      <c r="CJ313" s="49" t="str">
        <f t="shared" si="229"/>
        <v/>
      </c>
      <c r="CK313" s="49" t="str">
        <f t="shared" si="229"/>
        <v/>
      </c>
      <c r="CL313" s="49" t="str">
        <f t="shared" si="216"/>
        <v/>
      </c>
      <c r="CM313" s="3"/>
      <c r="CN313" s="49" t="str">
        <f t="shared" si="255"/>
        <v/>
      </c>
      <c r="CO313" s="49" t="str">
        <f t="shared" si="255"/>
        <v/>
      </c>
      <c r="CP313" s="49" t="str">
        <f t="shared" si="255"/>
        <v/>
      </c>
      <c r="CQ313" s="49" t="str">
        <f t="shared" si="255"/>
        <v/>
      </c>
      <c r="CR313" s="49" t="str">
        <f t="shared" si="255"/>
        <v/>
      </c>
      <c r="CS313" s="49" t="str">
        <f t="shared" si="255"/>
        <v/>
      </c>
      <c r="CT313" s="49" t="str">
        <f t="shared" si="255"/>
        <v/>
      </c>
      <c r="CU313" s="49" t="str">
        <f t="shared" si="255"/>
        <v/>
      </c>
      <c r="CW313" s="49" t="str">
        <f t="shared" si="244"/>
        <v/>
      </c>
      <c r="CX313" s="49" t="str">
        <f t="shared" si="244"/>
        <v/>
      </c>
      <c r="CY313" s="49" t="str">
        <f t="shared" si="244"/>
        <v/>
      </c>
      <c r="CZ313" s="49" t="str">
        <f t="shared" si="242"/>
        <v/>
      </c>
      <c r="DA313" s="49" t="str">
        <f t="shared" si="242"/>
        <v/>
      </c>
      <c r="DB313" s="49" t="str">
        <f t="shared" si="242"/>
        <v/>
      </c>
      <c r="DC313" s="49" t="str">
        <f t="shared" si="242"/>
        <v/>
      </c>
      <c r="DD313" s="49" t="str">
        <f t="shared" si="242"/>
        <v/>
      </c>
      <c r="DE313" s="52" t="str">
        <f t="shared" si="217"/>
        <v/>
      </c>
      <c r="DG313" s="49" t="str">
        <f t="shared" si="256"/>
        <v/>
      </c>
      <c r="DH313" s="49" t="str">
        <f t="shared" si="256"/>
        <v/>
      </c>
      <c r="DI313" s="49" t="str">
        <f t="shared" si="256"/>
        <v/>
      </c>
      <c r="DK313" s="49" t="str">
        <f t="shared" si="218"/>
        <v/>
      </c>
      <c r="DL313" s="49" t="str">
        <f t="shared" si="218"/>
        <v/>
      </c>
      <c r="DM313" s="49" t="str">
        <f t="shared" si="218"/>
        <v/>
      </c>
      <c r="DN313" s="57" t="str">
        <f t="shared" si="219"/>
        <v/>
      </c>
      <c r="DP313" s="49" t="str">
        <f t="shared" si="257"/>
        <v/>
      </c>
      <c r="DQ313" s="49" t="str">
        <f t="shared" si="257"/>
        <v/>
      </c>
      <c r="DR313" s="49" t="str">
        <f t="shared" si="257"/>
        <v/>
      </c>
      <c r="DS313" s="49" t="str">
        <f t="shared" si="257"/>
        <v/>
      </c>
      <c r="DU313" s="49" t="str">
        <f t="shared" si="238"/>
        <v/>
      </c>
      <c r="DV313" s="49" t="str">
        <f t="shared" si="238"/>
        <v/>
      </c>
      <c r="DW313" s="49" t="str">
        <f t="shared" si="238"/>
        <v/>
      </c>
      <c r="DX313" s="49" t="str">
        <f t="shared" si="232"/>
        <v/>
      </c>
      <c r="DY313" s="57" t="str">
        <f t="shared" si="226"/>
        <v/>
      </c>
      <c r="EA313" s="49" t="str">
        <f t="shared" si="258"/>
        <v/>
      </c>
      <c r="EB313" s="49" t="str">
        <f t="shared" si="258"/>
        <v/>
      </c>
      <c r="EC313" s="49" t="str">
        <f t="shared" si="258"/>
        <v/>
      </c>
      <c r="ED313" s="49" t="str">
        <f t="shared" si="258"/>
        <v/>
      </c>
      <c r="EE313" s="49" t="str">
        <f t="shared" si="258"/>
        <v/>
      </c>
      <c r="EG313" s="49" t="str">
        <f t="shared" si="243"/>
        <v/>
      </c>
      <c r="EH313" s="49" t="str">
        <f t="shared" si="243"/>
        <v/>
      </c>
      <c r="EI313" s="49" t="str">
        <f t="shared" si="243"/>
        <v/>
      </c>
      <c r="EJ313" s="49" t="str">
        <f t="shared" si="243"/>
        <v/>
      </c>
      <c r="EK313" s="49" t="str">
        <f t="shared" si="243"/>
        <v/>
      </c>
      <c r="EL313" s="57" t="str">
        <f t="shared" si="228"/>
        <v/>
      </c>
    </row>
    <row r="314" spans="1:142" ht="15" customHeight="1">
      <c r="A314" s="699"/>
      <c r="B314" s="702"/>
      <c r="C314" s="702"/>
      <c r="D314" s="728"/>
      <c r="E314" s="728"/>
      <c r="F314" s="728"/>
      <c r="G314" s="728"/>
      <c r="H314" s="728"/>
      <c r="I314" s="728"/>
      <c r="J314" s="728"/>
      <c r="K314" s="728"/>
      <c r="L314" s="728"/>
      <c r="M314" s="728"/>
      <c r="N314" s="728"/>
      <c r="O314" s="728"/>
      <c r="P314" s="728"/>
      <c r="Q314" s="728"/>
      <c r="R314" s="728"/>
      <c r="S314" s="728"/>
      <c r="T314" s="728"/>
      <c r="U314" s="728"/>
      <c r="V314" s="728"/>
      <c r="W314" s="728"/>
      <c r="X314" s="728"/>
      <c r="Y314" s="728"/>
      <c r="Z314" s="728"/>
      <c r="AA314" s="728"/>
      <c r="AB314" s="728"/>
      <c r="AC314" s="728"/>
      <c r="AD314" s="728"/>
      <c r="AE314" s="728"/>
      <c r="AF314" s="728"/>
      <c r="AG314" s="728"/>
      <c r="AH314" s="728"/>
      <c r="AI314" s="728"/>
      <c r="AJ314" s="728"/>
      <c r="AK314" s="728"/>
      <c r="AL314" s="728"/>
      <c r="AM314" s="728"/>
      <c r="AN314" s="728"/>
      <c r="AO314" s="728"/>
      <c r="AP314" s="215" t="s">
        <v>30</v>
      </c>
      <c r="AQ314" s="290" t="str">
        <f t="shared" si="214"/>
        <v/>
      </c>
      <c r="AR314" s="215" t="str">
        <f t="shared" si="220"/>
        <v/>
      </c>
      <c r="AS314" s="3"/>
      <c r="AT314" s="49" t="str">
        <f t="shared" si="253"/>
        <v/>
      </c>
      <c r="AU314" s="49" t="str">
        <f t="shared" si="253"/>
        <v/>
      </c>
      <c r="AV314" s="49" t="str">
        <f t="shared" si="253"/>
        <v/>
      </c>
      <c r="AW314" s="49" t="str">
        <f t="shared" si="253"/>
        <v/>
      </c>
      <c r="AX314" s="49" t="str">
        <f t="shared" si="253"/>
        <v/>
      </c>
      <c r="AY314" s="49" t="str">
        <f t="shared" si="253"/>
        <v/>
      </c>
      <c r="AZ314" s="49" t="str">
        <f t="shared" si="253"/>
        <v/>
      </c>
      <c r="BA314" s="42"/>
      <c r="BB314" s="49" t="str">
        <f t="shared" ref="BB314:BD318" si="260">IF(AND(ISBLANK($B314),ISBLANK($C314)),"",IF(AND(N(AT$67)&gt;0,AT314="ABS"),"ABS",IF(AND(N(AT$67)&gt;0,LEN(AT314)&gt;0),IF(ROUND(AT314/AT$67*100,0)&gt;=$J$8,"Yes","No"),"")))</f>
        <v/>
      </c>
      <c r="BC314" s="49" t="str">
        <f t="shared" si="260"/>
        <v/>
      </c>
      <c r="BD314" s="49" t="str">
        <f t="shared" si="260"/>
        <v/>
      </c>
      <c r="BE314" s="49" t="str">
        <f t="shared" si="259"/>
        <v/>
      </c>
      <c r="BF314" s="49" t="str">
        <f t="shared" si="259"/>
        <v/>
      </c>
      <c r="BG314" s="49" t="str">
        <f t="shared" si="259"/>
        <v/>
      </c>
      <c r="BH314" s="49" t="str">
        <f t="shared" si="259"/>
        <v/>
      </c>
      <c r="BI314" s="49" t="str">
        <f t="shared" si="215"/>
        <v/>
      </c>
      <c r="BJ314" s="3"/>
      <c r="BK314" s="49" t="str">
        <f t="shared" si="254"/>
        <v/>
      </c>
      <c r="BL314" s="49" t="str">
        <f t="shared" si="254"/>
        <v/>
      </c>
      <c r="BM314" s="49" t="str">
        <f t="shared" si="254"/>
        <v/>
      </c>
      <c r="BN314" s="49" t="str">
        <f t="shared" si="254"/>
        <v/>
      </c>
      <c r="BO314" s="49" t="str">
        <f t="shared" si="254"/>
        <v/>
      </c>
      <c r="BP314" s="49" t="str">
        <f t="shared" si="254"/>
        <v/>
      </c>
      <c r="BQ314" s="49" t="str">
        <f t="shared" si="254"/>
        <v/>
      </c>
      <c r="BR314" s="49" t="str">
        <f t="shared" si="254"/>
        <v/>
      </c>
      <c r="BS314" s="49" t="str">
        <f t="shared" si="254"/>
        <v/>
      </c>
      <c r="BT314" s="49" t="str">
        <f t="shared" si="254"/>
        <v/>
      </c>
      <c r="BU314" s="49" t="str">
        <f t="shared" si="254"/>
        <v/>
      </c>
      <c r="BV314" s="49" t="str">
        <f t="shared" si="254"/>
        <v/>
      </c>
      <c r="BW314" s="49" t="str">
        <f t="shared" si="254"/>
        <v/>
      </c>
      <c r="BY314" s="49" t="str">
        <f t="shared" si="252"/>
        <v/>
      </c>
      <c r="BZ314" s="49" t="str">
        <f t="shared" si="252"/>
        <v/>
      </c>
      <c r="CA314" s="49" t="str">
        <f t="shared" si="252"/>
        <v/>
      </c>
      <c r="CB314" s="49" t="str">
        <f t="shared" si="251"/>
        <v/>
      </c>
      <c r="CC314" s="49" t="str">
        <f t="shared" si="251"/>
        <v/>
      </c>
      <c r="CD314" s="49" t="str">
        <f t="shared" si="251"/>
        <v/>
      </c>
      <c r="CE314" s="49" t="str">
        <f t="shared" si="251"/>
        <v/>
      </c>
      <c r="CF314" s="49" t="str">
        <f t="shared" si="251"/>
        <v/>
      </c>
      <c r="CG314" s="49" t="str">
        <f t="shared" si="251"/>
        <v/>
      </c>
      <c r="CH314" s="49" t="str">
        <f t="shared" si="240"/>
        <v/>
      </c>
      <c r="CI314" s="49" t="str">
        <f t="shared" si="240"/>
        <v/>
      </c>
      <c r="CJ314" s="49" t="str">
        <f t="shared" si="229"/>
        <v/>
      </c>
      <c r="CK314" s="49" t="str">
        <f t="shared" si="229"/>
        <v/>
      </c>
      <c r="CL314" s="49" t="str">
        <f t="shared" si="216"/>
        <v/>
      </c>
      <c r="CM314" s="3"/>
      <c r="CN314" s="49" t="str">
        <f t="shared" si="255"/>
        <v/>
      </c>
      <c r="CO314" s="49" t="str">
        <f t="shared" si="255"/>
        <v/>
      </c>
      <c r="CP314" s="49" t="str">
        <f t="shared" si="255"/>
        <v/>
      </c>
      <c r="CQ314" s="49" t="str">
        <f t="shared" si="255"/>
        <v/>
      </c>
      <c r="CR314" s="49" t="str">
        <f t="shared" si="255"/>
        <v/>
      </c>
      <c r="CS314" s="49" t="str">
        <f t="shared" si="255"/>
        <v/>
      </c>
      <c r="CT314" s="49" t="str">
        <f t="shared" si="255"/>
        <v/>
      </c>
      <c r="CU314" s="49" t="str">
        <f t="shared" si="255"/>
        <v/>
      </c>
      <c r="CW314" s="49" t="str">
        <f t="shared" si="244"/>
        <v/>
      </c>
      <c r="CX314" s="49" t="str">
        <f t="shared" si="244"/>
        <v/>
      </c>
      <c r="CY314" s="49" t="str">
        <f t="shared" si="244"/>
        <v/>
      </c>
      <c r="CZ314" s="49" t="str">
        <f t="shared" si="242"/>
        <v/>
      </c>
      <c r="DA314" s="49" t="str">
        <f t="shared" si="242"/>
        <v/>
      </c>
      <c r="DB314" s="49" t="str">
        <f t="shared" si="242"/>
        <v/>
      </c>
      <c r="DC314" s="49" t="str">
        <f t="shared" si="242"/>
        <v/>
      </c>
      <c r="DD314" s="49" t="str">
        <f t="shared" si="242"/>
        <v/>
      </c>
      <c r="DE314" s="52" t="str">
        <f t="shared" si="217"/>
        <v/>
      </c>
      <c r="DG314" s="49" t="str">
        <f t="shared" si="256"/>
        <v/>
      </c>
      <c r="DH314" s="49" t="str">
        <f t="shared" si="256"/>
        <v/>
      </c>
      <c r="DI314" s="49" t="str">
        <f t="shared" si="256"/>
        <v/>
      </c>
      <c r="DK314" s="49" t="str">
        <f t="shared" si="218"/>
        <v/>
      </c>
      <c r="DL314" s="49" t="str">
        <f t="shared" si="218"/>
        <v/>
      </c>
      <c r="DM314" s="49" t="str">
        <f t="shared" si="218"/>
        <v/>
      </c>
      <c r="DN314" s="57" t="str">
        <f t="shared" si="219"/>
        <v/>
      </c>
      <c r="DP314" s="49" t="str">
        <f t="shared" si="257"/>
        <v/>
      </c>
      <c r="DQ314" s="49" t="str">
        <f t="shared" si="257"/>
        <v/>
      </c>
      <c r="DR314" s="49" t="str">
        <f t="shared" si="257"/>
        <v/>
      </c>
      <c r="DS314" s="49" t="str">
        <f t="shared" si="257"/>
        <v/>
      </c>
      <c r="DU314" s="49" t="str">
        <f t="shared" si="238"/>
        <v/>
      </c>
      <c r="DV314" s="49" t="str">
        <f t="shared" si="238"/>
        <v/>
      </c>
      <c r="DW314" s="49" t="str">
        <f t="shared" si="238"/>
        <v/>
      </c>
      <c r="DX314" s="49" t="str">
        <f t="shared" si="232"/>
        <v/>
      </c>
      <c r="DY314" s="57" t="str">
        <f t="shared" si="226"/>
        <v/>
      </c>
      <c r="EA314" s="49" t="str">
        <f t="shared" si="258"/>
        <v/>
      </c>
      <c r="EB314" s="49" t="str">
        <f t="shared" si="258"/>
        <v/>
      </c>
      <c r="EC314" s="49" t="str">
        <f t="shared" si="258"/>
        <v/>
      </c>
      <c r="ED314" s="49" t="str">
        <f t="shared" si="258"/>
        <v/>
      </c>
      <c r="EE314" s="49" t="str">
        <f t="shared" si="258"/>
        <v/>
      </c>
      <c r="EG314" s="49" t="str">
        <f t="shared" si="243"/>
        <v/>
      </c>
      <c r="EH314" s="49" t="str">
        <f t="shared" si="243"/>
        <v/>
      </c>
      <c r="EI314" s="49" t="str">
        <f t="shared" si="243"/>
        <v/>
      </c>
      <c r="EJ314" s="49" t="str">
        <f t="shared" si="243"/>
        <v/>
      </c>
      <c r="EK314" s="49" t="str">
        <f t="shared" si="243"/>
        <v/>
      </c>
      <c r="EL314" s="57" t="str">
        <f t="shared" si="228"/>
        <v/>
      </c>
    </row>
    <row r="315" spans="1:142" ht="15" customHeight="1">
      <c r="A315" s="699"/>
      <c r="B315" s="702"/>
      <c r="C315" s="702"/>
      <c r="D315" s="728"/>
      <c r="E315" s="728"/>
      <c r="F315" s="728"/>
      <c r="G315" s="728"/>
      <c r="H315" s="728"/>
      <c r="I315" s="728"/>
      <c r="J315" s="728"/>
      <c r="K315" s="728"/>
      <c r="L315" s="728"/>
      <c r="M315" s="728"/>
      <c r="N315" s="728"/>
      <c r="O315" s="728"/>
      <c r="P315" s="728"/>
      <c r="Q315" s="728"/>
      <c r="R315" s="728"/>
      <c r="S315" s="728"/>
      <c r="T315" s="728"/>
      <c r="U315" s="728"/>
      <c r="V315" s="728"/>
      <c r="W315" s="728"/>
      <c r="X315" s="728"/>
      <c r="Y315" s="728"/>
      <c r="Z315" s="728"/>
      <c r="AA315" s="728"/>
      <c r="AB315" s="728"/>
      <c r="AC315" s="728"/>
      <c r="AD315" s="728"/>
      <c r="AE315" s="728"/>
      <c r="AF315" s="728"/>
      <c r="AG315" s="728"/>
      <c r="AH315" s="728"/>
      <c r="AI315" s="728"/>
      <c r="AJ315" s="728"/>
      <c r="AK315" s="728"/>
      <c r="AL315" s="728"/>
      <c r="AM315" s="728"/>
      <c r="AN315" s="728"/>
      <c r="AO315" s="728"/>
      <c r="AP315" s="215" t="s">
        <v>30</v>
      </c>
      <c r="AQ315" s="290" t="str">
        <f t="shared" si="214"/>
        <v/>
      </c>
      <c r="AR315" s="215" t="str">
        <f t="shared" si="220"/>
        <v/>
      </c>
      <c r="AS315" s="3"/>
      <c r="AT315" s="49" t="str">
        <f t="shared" si="253"/>
        <v/>
      </c>
      <c r="AU315" s="49" t="str">
        <f t="shared" si="253"/>
        <v/>
      </c>
      <c r="AV315" s="49" t="str">
        <f t="shared" si="253"/>
        <v/>
      </c>
      <c r="AW315" s="49" t="str">
        <f t="shared" si="253"/>
        <v/>
      </c>
      <c r="AX315" s="49" t="str">
        <f t="shared" si="253"/>
        <v/>
      </c>
      <c r="AY315" s="49" t="str">
        <f t="shared" si="253"/>
        <v/>
      </c>
      <c r="AZ315" s="49" t="str">
        <f t="shared" si="253"/>
        <v/>
      </c>
      <c r="BA315" s="42"/>
      <c r="BB315" s="49" t="str">
        <f t="shared" si="260"/>
        <v/>
      </c>
      <c r="BC315" s="49" t="str">
        <f t="shared" si="260"/>
        <v/>
      </c>
      <c r="BD315" s="49" t="str">
        <f t="shared" si="260"/>
        <v/>
      </c>
      <c r="BE315" s="49" t="str">
        <f t="shared" si="259"/>
        <v/>
      </c>
      <c r="BF315" s="49" t="str">
        <f t="shared" si="259"/>
        <v/>
      </c>
      <c r="BG315" s="49" t="str">
        <f t="shared" si="259"/>
        <v/>
      </c>
      <c r="BH315" s="49" t="str">
        <f t="shared" si="259"/>
        <v/>
      </c>
      <c r="BI315" s="49" t="str">
        <f t="shared" si="215"/>
        <v/>
      </c>
      <c r="BJ315" s="3"/>
      <c r="BK315" s="49" t="str">
        <f t="shared" si="254"/>
        <v/>
      </c>
      <c r="BL315" s="49" t="str">
        <f t="shared" si="254"/>
        <v/>
      </c>
      <c r="BM315" s="49" t="str">
        <f t="shared" si="254"/>
        <v/>
      </c>
      <c r="BN315" s="49" t="str">
        <f t="shared" si="254"/>
        <v/>
      </c>
      <c r="BO315" s="49" t="str">
        <f t="shared" si="254"/>
        <v/>
      </c>
      <c r="BP315" s="49" t="str">
        <f t="shared" si="254"/>
        <v/>
      </c>
      <c r="BQ315" s="49" t="str">
        <f t="shared" si="254"/>
        <v/>
      </c>
      <c r="BR315" s="49" t="str">
        <f t="shared" si="254"/>
        <v/>
      </c>
      <c r="BS315" s="49" t="str">
        <f t="shared" si="254"/>
        <v/>
      </c>
      <c r="BT315" s="49" t="str">
        <f t="shared" si="254"/>
        <v/>
      </c>
      <c r="BU315" s="49" t="str">
        <f t="shared" si="254"/>
        <v/>
      </c>
      <c r="BV315" s="49" t="str">
        <f t="shared" si="254"/>
        <v/>
      </c>
      <c r="BW315" s="49" t="str">
        <f t="shared" si="254"/>
        <v/>
      </c>
      <c r="BY315" s="49" t="str">
        <f t="shared" si="252"/>
        <v/>
      </c>
      <c r="BZ315" s="49" t="str">
        <f t="shared" si="252"/>
        <v/>
      </c>
      <c r="CA315" s="49" t="str">
        <f t="shared" si="252"/>
        <v/>
      </c>
      <c r="CB315" s="49" t="str">
        <f t="shared" si="251"/>
        <v/>
      </c>
      <c r="CC315" s="49" t="str">
        <f t="shared" si="251"/>
        <v/>
      </c>
      <c r="CD315" s="49" t="str">
        <f t="shared" si="251"/>
        <v/>
      </c>
      <c r="CE315" s="49" t="str">
        <f t="shared" si="251"/>
        <v/>
      </c>
      <c r="CF315" s="49" t="str">
        <f t="shared" si="251"/>
        <v/>
      </c>
      <c r="CG315" s="49" t="str">
        <f t="shared" si="251"/>
        <v/>
      </c>
      <c r="CH315" s="49" t="str">
        <f t="shared" si="240"/>
        <v/>
      </c>
      <c r="CI315" s="49" t="str">
        <f t="shared" si="240"/>
        <v/>
      </c>
      <c r="CJ315" s="49" t="str">
        <f t="shared" si="229"/>
        <v/>
      </c>
      <c r="CK315" s="49" t="str">
        <f t="shared" si="229"/>
        <v/>
      </c>
      <c r="CL315" s="49" t="str">
        <f t="shared" si="216"/>
        <v/>
      </c>
      <c r="CM315" s="3"/>
      <c r="CN315" s="49" t="str">
        <f t="shared" si="255"/>
        <v/>
      </c>
      <c r="CO315" s="49" t="str">
        <f t="shared" si="255"/>
        <v/>
      </c>
      <c r="CP315" s="49" t="str">
        <f t="shared" si="255"/>
        <v/>
      </c>
      <c r="CQ315" s="49" t="str">
        <f t="shared" si="255"/>
        <v/>
      </c>
      <c r="CR315" s="49" t="str">
        <f t="shared" si="255"/>
        <v/>
      </c>
      <c r="CS315" s="49" t="str">
        <f t="shared" si="255"/>
        <v/>
      </c>
      <c r="CT315" s="49" t="str">
        <f t="shared" si="255"/>
        <v/>
      </c>
      <c r="CU315" s="49" t="str">
        <f t="shared" si="255"/>
        <v/>
      </c>
      <c r="CW315" s="49" t="str">
        <f t="shared" si="244"/>
        <v/>
      </c>
      <c r="CX315" s="49" t="str">
        <f t="shared" si="244"/>
        <v/>
      </c>
      <c r="CY315" s="49" t="str">
        <f t="shared" si="244"/>
        <v/>
      </c>
      <c r="CZ315" s="49" t="str">
        <f t="shared" si="242"/>
        <v/>
      </c>
      <c r="DA315" s="49" t="str">
        <f t="shared" si="242"/>
        <v/>
      </c>
      <c r="DB315" s="49" t="str">
        <f t="shared" si="242"/>
        <v/>
      </c>
      <c r="DC315" s="49" t="str">
        <f t="shared" si="242"/>
        <v/>
      </c>
      <c r="DD315" s="49" t="str">
        <f t="shared" si="242"/>
        <v/>
      </c>
      <c r="DE315" s="52" t="str">
        <f t="shared" si="217"/>
        <v/>
      </c>
      <c r="DG315" s="49" t="str">
        <f t="shared" si="256"/>
        <v/>
      </c>
      <c r="DH315" s="49" t="str">
        <f t="shared" si="256"/>
        <v/>
      </c>
      <c r="DI315" s="49" t="str">
        <f t="shared" si="256"/>
        <v/>
      </c>
      <c r="DK315" s="49" t="str">
        <f t="shared" si="218"/>
        <v/>
      </c>
      <c r="DL315" s="49" t="str">
        <f t="shared" si="218"/>
        <v/>
      </c>
      <c r="DM315" s="49" t="str">
        <f t="shared" si="218"/>
        <v/>
      </c>
      <c r="DN315" s="57" t="str">
        <f t="shared" si="219"/>
        <v/>
      </c>
      <c r="DP315" s="49" t="str">
        <f t="shared" si="257"/>
        <v/>
      </c>
      <c r="DQ315" s="49" t="str">
        <f t="shared" si="257"/>
        <v/>
      </c>
      <c r="DR315" s="49" t="str">
        <f t="shared" si="257"/>
        <v/>
      </c>
      <c r="DS315" s="49" t="str">
        <f t="shared" si="257"/>
        <v/>
      </c>
      <c r="DU315" s="49" t="str">
        <f t="shared" si="238"/>
        <v/>
      </c>
      <c r="DV315" s="49" t="str">
        <f t="shared" si="238"/>
        <v/>
      </c>
      <c r="DW315" s="49" t="str">
        <f t="shared" si="238"/>
        <v/>
      </c>
      <c r="DX315" s="49" t="str">
        <f t="shared" si="232"/>
        <v/>
      </c>
      <c r="DY315" s="57" t="str">
        <f t="shared" si="226"/>
        <v/>
      </c>
      <c r="EA315" s="49" t="str">
        <f t="shared" si="258"/>
        <v/>
      </c>
      <c r="EB315" s="49" t="str">
        <f t="shared" si="258"/>
        <v/>
      </c>
      <c r="EC315" s="49" t="str">
        <f t="shared" si="258"/>
        <v/>
      </c>
      <c r="ED315" s="49" t="str">
        <f t="shared" si="258"/>
        <v/>
      </c>
      <c r="EE315" s="49" t="str">
        <f t="shared" si="258"/>
        <v/>
      </c>
      <c r="EG315" s="49" t="str">
        <f t="shared" si="243"/>
        <v/>
      </c>
      <c r="EH315" s="49" t="str">
        <f t="shared" si="243"/>
        <v/>
      </c>
      <c r="EI315" s="49" t="str">
        <f t="shared" si="243"/>
        <v/>
      </c>
      <c r="EJ315" s="49" t="str">
        <f t="shared" si="243"/>
        <v/>
      </c>
      <c r="EK315" s="49" t="str">
        <f t="shared" si="243"/>
        <v/>
      </c>
      <c r="EL315" s="57" t="str">
        <f t="shared" si="228"/>
        <v/>
      </c>
    </row>
    <row r="316" spans="1:142" ht="15" customHeight="1">
      <c r="A316" s="699"/>
      <c r="B316" s="702"/>
      <c r="C316" s="702"/>
      <c r="D316" s="728"/>
      <c r="E316" s="728"/>
      <c r="F316" s="728"/>
      <c r="G316" s="728"/>
      <c r="H316" s="728"/>
      <c r="I316" s="728"/>
      <c r="J316" s="728"/>
      <c r="K316" s="728"/>
      <c r="L316" s="728"/>
      <c r="M316" s="728"/>
      <c r="N316" s="728"/>
      <c r="O316" s="728"/>
      <c r="P316" s="728"/>
      <c r="Q316" s="728"/>
      <c r="R316" s="728"/>
      <c r="S316" s="728"/>
      <c r="T316" s="728"/>
      <c r="U316" s="728"/>
      <c r="V316" s="728"/>
      <c r="W316" s="728"/>
      <c r="X316" s="728"/>
      <c r="Y316" s="728"/>
      <c r="Z316" s="728"/>
      <c r="AA316" s="728"/>
      <c r="AB316" s="728"/>
      <c r="AC316" s="728"/>
      <c r="AD316" s="728"/>
      <c r="AE316" s="728"/>
      <c r="AF316" s="728"/>
      <c r="AG316" s="728"/>
      <c r="AH316" s="728"/>
      <c r="AI316" s="728"/>
      <c r="AJ316" s="728"/>
      <c r="AK316" s="728"/>
      <c r="AL316" s="728"/>
      <c r="AM316" s="728"/>
      <c r="AN316" s="728"/>
      <c r="AO316" s="728"/>
      <c r="AP316" s="215" t="s">
        <v>30</v>
      </c>
      <c r="AQ316" s="290" t="str">
        <f t="shared" si="214"/>
        <v/>
      </c>
      <c r="AR316" s="215" t="str">
        <f t="shared" si="220"/>
        <v/>
      </c>
      <c r="AS316" s="3"/>
      <c r="AT316" s="49" t="str">
        <f t="shared" si="253"/>
        <v/>
      </c>
      <c r="AU316" s="49" t="str">
        <f t="shared" si="253"/>
        <v/>
      </c>
      <c r="AV316" s="49" t="str">
        <f t="shared" si="253"/>
        <v/>
      </c>
      <c r="AW316" s="49" t="str">
        <f t="shared" si="253"/>
        <v/>
      </c>
      <c r="AX316" s="49" t="str">
        <f t="shared" si="253"/>
        <v/>
      </c>
      <c r="AY316" s="49" t="str">
        <f t="shared" si="253"/>
        <v/>
      </c>
      <c r="AZ316" s="49" t="str">
        <f t="shared" si="253"/>
        <v/>
      </c>
      <c r="BA316" s="42"/>
      <c r="BB316" s="49" t="str">
        <f t="shared" si="260"/>
        <v/>
      </c>
      <c r="BC316" s="49" t="str">
        <f t="shared" si="260"/>
        <v/>
      </c>
      <c r="BD316" s="49" t="str">
        <f t="shared" si="260"/>
        <v/>
      </c>
      <c r="BE316" s="49" t="str">
        <f t="shared" si="259"/>
        <v/>
      </c>
      <c r="BF316" s="49" t="str">
        <f t="shared" si="259"/>
        <v/>
      </c>
      <c r="BG316" s="49" t="str">
        <f t="shared" si="259"/>
        <v/>
      </c>
      <c r="BH316" s="49" t="str">
        <f t="shared" si="259"/>
        <v/>
      </c>
      <c r="BI316" s="49" t="str">
        <f t="shared" si="215"/>
        <v/>
      </c>
      <c r="BJ316" s="3"/>
      <c r="BK316" s="49" t="str">
        <f t="shared" si="254"/>
        <v/>
      </c>
      <c r="BL316" s="49" t="str">
        <f t="shared" si="254"/>
        <v/>
      </c>
      <c r="BM316" s="49" t="str">
        <f t="shared" si="254"/>
        <v/>
      </c>
      <c r="BN316" s="49" t="str">
        <f t="shared" si="254"/>
        <v/>
      </c>
      <c r="BO316" s="49" t="str">
        <f t="shared" si="254"/>
        <v/>
      </c>
      <c r="BP316" s="49" t="str">
        <f t="shared" si="254"/>
        <v/>
      </c>
      <c r="BQ316" s="49" t="str">
        <f t="shared" si="254"/>
        <v/>
      </c>
      <c r="BR316" s="49" t="str">
        <f t="shared" si="254"/>
        <v/>
      </c>
      <c r="BS316" s="49" t="str">
        <f t="shared" si="254"/>
        <v/>
      </c>
      <c r="BT316" s="49" t="str">
        <f t="shared" si="254"/>
        <v/>
      </c>
      <c r="BU316" s="49" t="str">
        <f t="shared" si="254"/>
        <v/>
      </c>
      <c r="BV316" s="49" t="str">
        <f t="shared" si="254"/>
        <v/>
      </c>
      <c r="BW316" s="49" t="str">
        <f t="shared" si="254"/>
        <v/>
      </c>
      <c r="BY316" s="49" t="str">
        <f t="shared" si="252"/>
        <v/>
      </c>
      <c r="BZ316" s="49" t="str">
        <f t="shared" si="252"/>
        <v/>
      </c>
      <c r="CA316" s="49" t="str">
        <f t="shared" si="252"/>
        <v/>
      </c>
      <c r="CB316" s="49" t="str">
        <f t="shared" si="251"/>
        <v/>
      </c>
      <c r="CC316" s="49" t="str">
        <f t="shared" si="251"/>
        <v/>
      </c>
      <c r="CD316" s="49" t="str">
        <f t="shared" si="251"/>
        <v/>
      </c>
      <c r="CE316" s="49" t="str">
        <f t="shared" si="251"/>
        <v/>
      </c>
      <c r="CF316" s="49" t="str">
        <f t="shared" si="251"/>
        <v/>
      </c>
      <c r="CG316" s="49" t="str">
        <f t="shared" si="251"/>
        <v/>
      </c>
      <c r="CH316" s="49" t="str">
        <f t="shared" si="240"/>
        <v/>
      </c>
      <c r="CI316" s="49" t="str">
        <f t="shared" si="240"/>
        <v/>
      </c>
      <c r="CJ316" s="49" t="str">
        <f t="shared" si="229"/>
        <v/>
      </c>
      <c r="CK316" s="49" t="str">
        <f t="shared" si="229"/>
        <v/>
      </c>
      <c r="CL316" s="49" t="str">
        <f t="shared" si="216"/>
        <v/>
      </c>
      <c r="CM316" s="3"/>
      <c r="CN316" s="49" t="str">
        <f t="shared" si="255"/>
        <v/>
      </c>
      <c r="CO316" s="49" t="str">
        <f t="shared" si="255"/>
        <v/>
      </c>
      <c r="CP316" s="49" t="str">
        <f t="shared" si="255"/>
        <v/>
      </c>
      <c r="CQ316" s="49" t="str">
        <f t="shared" si="255"/>
        <v/>
      </c>
      <c r="CR316" s="49" t="str">
        <f t="shared" si="255"/>
        <v/>
      </c>
      <c r="CS316" s="49" t="str">
        <f t="shared" si="255"/>
        <v/>
      </c>
      <c r="CT316" s="49" t="str">
        <f t="shared" si="255"/>
        <v/>
      </c>
      <c r="CU316" s="49" t="str">
        <f t="shared" si="255"/>
        <v/>
      </c>
      <c r="CW316" s="49" t="str">
        <f t="shared" si="244"/>
        <v/>
      </c>
      <c r="CX316" s="49" t="str">
        <f t="shared" si="244"/>
        <v/>
      </c>
      <c r="CY316" s="49" t="str">
        <f t="shared" si="244"/>
        <v/>
      </c>
      <c r="CZ316" s="49" t="str">
        <f t="shared" si="242"/>
        <v/>
      </c>
      <c r="DA316" s="49" t="str">
        <f t="shared" si="242"/>
        <v/>
      </c>
      <c r="DB316" s="49" t="str">
        <f t="shared" si="242"/>
        <v/>
      </c>
      <c r="DC316" s="49" t="str">
        <f t="shared" si="242"/>
        <v/>
      </c>
      <c r="DD316" s="49" t="str">
        <f t="shared" si="242"/>
        <v/>
      </c>
      <c r="DE316" s="52" t="str">
        <f t="shared" si="217"/>
        <v/>
      </c>
      <c r="DG316" s="49" t="str">
        <f t="shared" si="256"/>
        <v/>
      </c>
      <c r="DH316" s="49" t="str">
        <f t="shared" si="256"/>
        <v/>
      </c>
      <c r="DI316" s="49" t="str">
        <f t="shared" si="256"/>
        <v/>
      </c>
      <c r="DK316" s="49" t="str">
        <f t="shared" si="218"/>
        <v/>
      </c>
      <c r="DL316" s="49" t="str">
        <f t="shared" si="218"/>
        <v/>
      </c>
      <c r="DM316" s="49" t="str">
        <f t="shared" si="218"/>
        <v/>
      </c>
      <c r="DN316" s="57" t="str">
        <f t="shared" si="219"/>
        <v/>
      </c>
      <c r="DP316" s="49" t="str">
        <f t="shared" si="257"/>
        <v/>
      </c>
      <c r="DQ316" s="49" t="str">
        <f t="shared" si="257"/>
        <v/>
      </c>
      <c r="DR316" s="49" t="str">
        <f t="shared" si="257"/>
        <v/>
      </c>
      <c r="DS316" s="49" t="str">
        <f t="shared" si="257"/>
        <v/>
      </c>
      <c r="DU316" s="49" t="str">
        <f t="shared" si="238"/>
        <v/>
      </c>
      <c r="DV316" s="49" t="str">
        <f t="shared" si="238"/>
        <v/>
      </c>
      <c r="DW316" s="49" t="str">
        <f t="shared" si="238"/>
        <v/>
      </c>
      <c r="DX316" s="49" t="str">
        <f t="shared" si="232"/>
        <v/>
      </c>
      <c r="DY316" s="57" t="str">
        <f t="shared" si="226"/>
        <v/>
      </c>
      <c r="EA316" s="49" t="str">
        <f t="shared" si="258"/>
        <v/>
      </c>
      <c r="EB316" s="49" t="str">
        <f t="shared" si="258"/>
        <v/>
      </c>
      <c r="EC316" s="49" t="str">
        <f t="shared" si="258"/>
        <v/>
      </c>
      <c r="ED316" s="49" t="str">
        <f t="shared" si="258"/>
        <v/>
      </c>
      <c r="EE316" s="49" t="str">
        <f t="shared" si="258"/>
        <v/>
      </c>
      <c r="EG316" s="49" t="str">
        <f t="shared" si="243"/>
        <v/>
      </c>
      <c r="EH316" s="49" t="str">
        <f t="shared" si="243"/>
        <v/>
      </c>
      <c r="EI316" s="49" t="str">
        <f t="shared" si="243"/>
        <v/>
      </c>
      <c r="EJ316" s="49" t="str">
        <f t="shared" si="243"/>
        <v/>
      </c>
      <c r="EK316" s="49" t="str">
        <f t="shared" si="243"/>
        <v/>
      </c>
      <c r="EL316" s="57" t="str">
        <f t="shared" si="228"/>
        <v/>
      </c>
    </row>
    <row r="317" spans="1:142" ht="15" customHeight="1">
      <c r="A317" s="699"/>
      <c r="B317" s="702"/>
      <c r="C317" s="702"/>
      <c r="D317" s="728"/>
      <c r="E317" s="728"/>
      <c r="F317" s="728"/>
      <c r="G317" s="728"/>
      <c r="H317" s="728"/>
      <c r="I317" s="728"/>
      <c r="J317" s="728"/>
      <c r="K317" s="728"/>
      <c r="L317" s="728"/>
      <c r="M317" s="728"/>
      <c r="N317" s="728"/>
      <c r="O317" s="728"/>
      <c r="P317" s="728"/>
      <c r="Q317" s="728"/>
      <c r="R317" s="728"/>
      <c r="S317" s="728"/>
      <c r="T317" s="728"/>
      <c r="U317" s="728"/>
      <c r="V317" s="728"/>
      <c r="W317" s="728"/>
      <c r="X317" s="728"/>
      <c r="Y317" s="728"/>
      <c r="Z317" s="728"/>
      <c r="AA317" s="728"/>
      <c r="AB317" s="728"/>
      <c r="AC317" s="728"/>
      <c r="AD317" s="728"/>
      <c r="AE317" s="728"/>
      <c r="AF317" s="728"/>
      <c r="AG317" s="728"/>
      <c r="AH317" s="728"/>
      <c r="AI317" s="728"/>
      <c r="AJ317" s="728"/>
      <c r="AK317" s="728"/>
      <c r="AL317" s="728"/>
      <c r="AM317" s="728"/>
      <c r="AN317" s="728"/>
      <c r="AO317" s="728"/>
      <c r="AP317" s="215" t="s">
        <v>30</v>
      </c>
      <c r="AQ317" s="290" t="str">
        <f t="shared" si="214"/>
        <v/>
      </c>
      <c r="AR317" s="215" t="str">
        <f t="shared" si="220"/>
        <v/>
      </c>
      <c r="AS317" s="3"/>
      <c r="AT317" s="49" t="str">
        <f t="shared" si="253"/>
        <v/>
      </c>
      <c r="AU317" s="49" t="str">
        <f t="shared" si="253"/>
        <v/>
      </c>
      <c r="AV317" s="49" t="str">
        <f t="shared" si="253"/>
        <v/>
      </c>
      <c r="AW317" s="49" t="str">
        <f t="shared" si="253"/>
        <v/>
      </c>
      <c r="AX317" s="49" t="str">
        <f t="shared" si="253"/>
        <v/>
      </c>
      <c r="AY317" s="49" t="str">
        <f t="shared" si="253"/>
        <v/>
      </c>
      <c r="AZ317" s="49" t="str">
        <f t="shared" si="253"/>
        <v/>
      </c>
      <c r="BA317" s="42"/>
      <c r="BB317" s="49" t="str">
        <f t="shared" si="260"/>
        <v/>
      </c>
      <c r="BC317" s="49" t="str">
        <f t="shared" si="260"/>
        <v/>
      </c>
      <c r="BD317" s="49" t="str">
        <f t="shared" si="260"/>
        <v/>
      </c>
      <c r="BE317" s="49" t="str">
        <f t="shared" si="259"/>
        <v/>
      </c>
      <c r="BF317" s="49" t="str">
        <f t="shared" si="259"/>
        <v/>
      </c>
      <c r="BG317" s="49" t="str">
        <f t="shared" si="259"/>
        <v/>
      </c>
      <c r="BH317" s="49" t="str">
        <f t="shared" si="259"/>
        <v/>
      </c>
      <c r="BI317" s="49" t="str">
        <f t="shared" si="215"/>
        <v/>
      </c>
      <c r="BJ317" s="3"/>
      <c r="BK317" s="49" t="str">
        <f t="shared" si="254"/>
        <v/>
      </c>
      <c r="BL317" s="49" t="str">
        <f t="shared" si="254"/>
        <v/>
      </c>
      <c r="BM317" s="49" t="str">
        <f t="shared" si="254"/>
        <v/>
      </c>
      <c r="BN317" s="49" t="str">
        <f t="shared" si="254"/>
        <v/>
      </c>
      <c r="BO317" s="49" t="str">
        <f t="shared" si="254"/>
        <v/>
      </c>
      <c r="BP317" s="49" t="str">
        <f t="shared" si="254"/>
        <v/>
      </c>
      <c r="BQ317" s="49" t="str">
        <f t="shared" si="254"/>
        <v/>
      </c>
      <c r="BR317" s="49" t="str">
        <f t="shared" si="254"/>
        <v/>
      </c>
      <c r="BS317" s="49" t="str">
        <f t="shared" si="254"/>
        <v/>
      </c>
      <c r="BT317" s="49" t="str">
        <f t="shared" si="254"/>
        <v/>
      </c>
      <c r="BU317" s="49" t="str">
        <f t="shared" si="254"/>
        <v/>
      </c>
      <c r="BV317" s="49" t="str">
        <f t="shared" si="254"/>
        <v/>
      </c>
      <c r="BW317" s="49" t="str">
        <f t="shared" si="254"/>
        <v/>
      </c>
      <c r="BY317" s="49" t="str">
        <f t="shared" si="252"/>
        <v/>
      </c>
      <c r="BZ317" s="49" t="str">
        <f t="shared" si="252"/>
        <v/>
      </c>
      <c r="CA317" s="49" t="str">
        <f t="shared" si="252"/>
        <v/>
      </c>
      <c r="CB317" s="49" t="str">
        <f t="shared" si="251"/>
        <v/>
      </c>
      <c r="CC317" s="49" t="str">
        <f t="shared" si="251"/>
        <v/>
      </c>
      <c r="CD317" s="49" t="str">
        <f t="shared" si="251"/>
        <v/>
      </c>
      <c r="CE317" s="49" t="str">
        <f t="shared" si="251"/>
        <v/>
      </c>
      <c r="CF317" s="49" t="str">
        <f t="shared" si="251"/>
        <v/>
      </c>
      <c r="CG317" s="49" t="str">
        <f t="shared" si="251"/>
        <v/>
      </c>
      <c r="CH317" s="49" t="str">
        <f t="shared" si="240"/>
        <v/>
      </c>
      <c r="CI317" s="49" t="str">
        <f t="shared" si="240"/>
        <v/>
      </c>
      <c r="CJ317" s="49" t="str">
        <f t="shared" si="229"/>
        <v/>
      </c>
      <c r="CK317" s="49" t="str">
        <f t="shared" si="229"/>
        <v/>
      </c>
      <c r="CL317" s="49" t="str">
        <f t="shared" si="216"/>
        <v/>
      </c>
      <c r="CM317" s="3"/>
      <c r="CN317" s="49" t="str">
        <f t="shared" si="255"/>
        <v/>
      </c>
      <c r="CO317" s="49" t="str">
        <f t="shared" si="255"/>
        <v/>
      </c>
      <c r="CP317" s="49" t="str">
        <f t="shared" si="255"/>
        <v/>
      </c>
      <c r="CQ317" s="49" t="str">
        <f t="shared" si="255"/>
        <v/>
      </c>
      <c r="CR317" s="49" t="str">
        <f t="shared" si="255"/>
        <v/>
      </c>
      <c r="CS317" s="49" t="str">
        <f t="shared" si="255"/>
        <v/>
      </c>
      <c r="CT317" s="49" t="str">
        <f t="shared" si="255"/>
        <v/>
      </c>
      <c r="CU317" s="49" t="str">
        <f t="shared" si="255"/>
        <v/>
      </c>
      <c r="CW317" s="49" t="str">
        <f t="shared" si="244"/>
        <v/>
      </c>
      <c r="CX317" s="49" t="str">
        <f t="shared" si="244"/>
        <v/>
      </c>
      <c r="CY317" s="49" t="str">
        <f t="shared" si="244"/>
        <v/>
      </c>
      <c r="CZ317" s="49" t="str">
        <f t="shared" si="242"/>
        <v/>
      </c>
      <c r="DA317" s="49" t="str">
        <f t="shared" si="242"/>
        <v/>
      </c>
      <c r="DB317" s="49" t="str">
        <f t="shared" si="242"/>
        <v/>
      </c>
      <c r="DC317" s="49" t="str">
        <f t="shared" si="242"/>
        <v/>
      </c>
      <c r="DD317" s="49" t="str">
        <f t="shared" si="242"/>
        <v/>
      </c>
      <c r="DE317" s="52" t="str">
        <f t="shared" si="217"/>
        <v/>
      </c>
      <c r="DG317" s="49" t="str">
        <f t="shared" si="256"/>
        <v/>
      </c>
      <c r="DH317" s="49" t="str">
        <f t="shared" si="256"/>
        <v/>
      </c>
      <c r="DI317" s="49" t="str">
        <f t="shared" si="256"/>
        <v/>
      </c>
      <c r="DK317" s="49" t="str">
        <f t="shared" si="218"/>
        <v/>
      </c>
      <c r="DL317" s="49" t="str">
        <f t="shared" si="218"/>
        <v/>
      </c>
      <c r="DM317" s="49" t="str">
        <f t="shared" si="218"/>
        <v/>
      </c>
      <c r="DN317" s="57" t="str">
        <f t="shared" si="219"/>
        <v/>
      </c>
      <c r="DP317" s="49" t="str">
        <f t="shared" si="257"/>
        <v/>
      </c>
      <c r="DQ317" s="49" t="str">
        <f t="shared" si="257"/>
        <v/>
      </c>
      <c r="DR317" s="49" t="str">
        <f t="shared" si="257"/>
        <v/>
      </c>
      <c r="DS317" s="49" t="str">
        <f t="shared" si="257"/>
        <v/>
      </c>
      <c r="DU317" s="49" t="str">
        <f t="shared" si="238"/>
        <v/>
      </c>
      <c r="DV317" s="49" t="str">
        <f t="shared" si="238"/>
        <v/>
      </c>
      <c r="DW317" s="49" t="str">
        <f t="shared" si="238"/>
        <v/>
      </c>
      <c r="DX317" s="49" t="str">
        <f t="shared" si="232"/>
        <v/>
      </c>
      <c r="DY317" s="57" t="str">
        <f t="shared" si="226"/>
        <v/>
      </c>
      <c r="EA317" s="49" t="str">
        <f t="shared" si="258"/>
        <v/>
      </c>
      <c r="EB317" s="49" t="str">
        <f t="shared" si="258"/>
        <v/>
      </c>
      <c r="EC317" s="49" t="str">
        <f t="shared" si="258"/>
        <v/>
      </c>
      <c r="ED317" s="49" t="str">
        <f t="shared" si="258"/>
        <v/>
      </c>
      <c r="EE317" s="49" t="str">
        <f t="shared" si="258"/>
        <v/>
      </c>
      <c r="EG317" s="49" t="str">
        <f t="shared" si="243"/>
        <v/>
      </c>
      <c r="EH317" s="49" t="str">
        <f t="shared" si="243"/>
        <v/>
      </c>
      <c r="EI317" s="49" t="str">
        <f t="shared" si="243"/>
        <v/>
      </c>
      <c r="EJ317" s="49" t="str">
        <f t="shared" si="243"/>
        <v/>
      </c>
      <c r="EK317" s="49" t="str">
        <f t="shared" si="243"/>
        <v/>
      </c>
      <c r="EL317" s="57" t="str">
        <f t="shared" si="228"/>
        <v/>
      </c>
    </row>
    <row r="318" spans="1:142" ht="15" customHeight="1">
      <c r="A318" s="699"/>
      <c r="B318" s="702"/>
      <c r="C318" s="702"/>
      <c r="D318" s="728"/>
      <c r="E318" s="728"/>
      <c r="F318" s="728"/>
      <c r="G318" s="728"/>
      <c r="H318" s="728"/>
      <c r="I318" s="728"/>
      <c r="J318" s="728"/>
      <c r="K318" s="728"/>
      <c r="L318" s="728"/>
      <c r="M318" s="728"/>
      <c r="N318" s="728"/>
      <c r="O318" s="728"/>
      <c r="P318" s="728"/>
      <c r="Q318" s="728"/>
      <c r="R318" s="728"/>
      <c r="S318" s="728"/>
      <c r="T318" s="728"/>
      <c r="U318" s="728"/>
      <c r="V318" s="728"/>
      <c r="W318" s="728"/>
      <c r="X318" s="728"/>
      <c r="Y318" s="728"/>
      <c r="Z318" s="728"/>
      <c r="AA318" s="728"/>
      <c r="AB318" s="728"/>
      <c r="AC318" s="728"/>
      <c r="AD318" s="728"/>
      <c r="AE318" s="728"/>
      <c r="AF318" s="728"/>
      <c r="AG318" s="728"/>
      <c r="AH318" s="728"/>
      <c r="AI318" s="728"/>
      <c r="AJ318" s="728"/>
      <c r="AK318" s="728"/>
      <c r="AL318" s="728"/>
      <c r="AM318" s="728"/>
      <c r="AN318" s="728"/>
      <c r="AO318" s="728"/>
      <c r="AP318" s="215" t="s">
        <v>30</v>
      </c>
      <c r="AQ318" s="290" t="str">
        <f t="shared" si="214"/>
        <v/>
      </c>
      <c r="AR318" s="215" t="str">
        <f t="shared" si="220"/>
        <v/>
      </c>
      <c r="AS318" s="3"/>
      <c r="AT318" s="49" t="str">
        <f t="shared" si="253"/>
        <v/>
      </c>
      <c r="AU318" s="49" t="str">
        <f t="shared" si="253"/>
        <v/>
      </c>
      <c r="AV318" s="49" t="str">
        <f t="shared" si="253"/>
        <v/>
      </c>
      <c r="AW318" s="49" t="str">
        <f t="shared" si="253"/>
        <v/>
      </c>
      <c r="AX318" s="49" t="str">
        <f t="shared" si="253"/>
        <v/>
      </c>
      <c r="AY318" s="49" t="str">
        <f t="shared" si="253"/>
        <v/>
      </c>
      <c r="AZ318" s="49" t="str">
        <f t="shared" si="253"/>
        <v/>
      </c>
      <c r="BA318" s="42"/>
      <c r="BB318" s="49" t="str">
        <f t="shared" si="260"/>
        <v/>
      </c>
      <c r="BC318" s="49" t="str">
        <f t="shared" si="260"/>
        <v/>
      </c>
      <c r="BD318" s="49" t="str">
        <f t="shared" si="260"/>
        <v/>
      </c>
      <c r="BE318" s="49" t="str">
        <f t="shared" si="259"/>
        <v/>
      </c>
      <c r="BF318" s="49" t="str">
        <f t="shared" si="259"/>
        <v/>
      </c>
      <c r="BG318" s="49" t="str">
        <f t="shared" si="259"/>
        <v/>
      </c>
      <c r="BH318" s="49" t="str">
        <f t="shared" si="259"/>
        <v/>
      </c>
      <c r="BI318" s="49" t="str">
        <f t="shared" si="215"/>
        <v/>
      </c>
      <c r="BJ318" s="3"/>
      <c r="BK318" s="49" t="str">
        <f t="shared" si="254"/>
        <v/>
      </c>
      <c r="BL318" s="49" t="str">
        <f t="shared" si="254"/>
        <v/>
      </c>
      <c r="BM318" s="49" t="str">
        <f t="shared" si="254"/>
        <v/>
      </c>
      <c r="BN318" s="49" t="str">
        <f t="shared" si="254"/>
        <v/>
      </c>
      <c r="BO318" s="49" t="str">
        <f t="shared" si="254"/>
        <v/>
      </c>
      <c r="BP318" s="49" t="str">
        <f t="shared" si="254"/>
        <v/>
      </c>
      <c r="BQ318" s="49" t="str">
        <f t="shared" si="254"/>
        <v/>
      </c>
      <c r="BR318" s="49" t="str">
        <f t="shared" si="254"/>
        <v/>
      </c>
      <c r="BS318" s="49" t="str">
        <f t="shared" si="254"/>
        <v/>
      </c>
      <c r="BT318" s="49" t="str">
        <f t="shared" si="254"/>
        <v/>
      </c>
      <c r="BU318" s="49" t="str">
        <f t="shared" si="254"/>
        <v/>
      </c>
      <c r="BV318" s="49" t="str">
        <f t="shared" si="254"/>
        <v/>
      </c>
      <c r="BW318" s="49" t="str">
        <f t="shared" si="254"/>
        <v/>
      </c>
      <c r="BY318" s="49" t="str">
        <f t="shared" si="252"/>
        <v/>
      </c>
      <c r="BZ318" s="49" t="str">
        <f t="shared" si="252"/>
        <v/>
      </c>
      <c r="CA318" s="49" t="str">
        <f t="shared" si="252"/>
        <v/>
      </c>
      <c r="CB318" s="49" t="str">
        <f t="shared" si="251"/>
        <v/>
      </c>
      <c r="CC318" s="49" t="str">
        <f t="shared" si="251"/>
        <v/>
      </c>
      <c r="CD318" s="49" t="str">
        <f t="shared" si="251"/>
        <v/>
      </c>
      <c r="CE318" s="49" t="str">
        <f t="shared" si="251"/>
        <v/>
      </c>
      <c r="CF318" s="49" t="str">
        <f t="shared" si="251"/>
        <v/>
      </c>
      <c r="CG318" s="49" t="str">
        <f t="shared" si="251"/>
        <v/>
      </c>
      <c r="CH318" s="49" t="str">
        <f t="shared" si="240"/>
        <v/>
      </c>
      <c r="CI318" s="49" t="str">
        <f t="shared" si="240"/>
        <v/>
      </c>
      <c r="CJ318" s="49" t="str">
        <f t="shared" si="229"/>
        <v/>
      </c>
      <c r="CK318" s="49" t="str">
        <f t="shared" si="229"/>
        <v/>
      </c>
      <c r="CL318" s="49" t="str">
        <f t="shared" si="216"/>
        <v/>
      </c>
      <c r="CM318" s="3"/>
      <c r="CN318" s="49" t="str">
        <f t="shared" si="255"/>
        <v/>
      </c>
      <c r="CO318" s="49" t="str">
        <f t="shared" si="255"/>
        <v/>
      </c>
      <c r="CP318" s="49" t="str">
        <f t="shared" si="255"/>
        <v/>
      </c>
      <c r="CQ318" s="49" t="str">
        <f t="shared" si="255"/>
        <v/>
      </c>
      <c r="CR318" s="49" t="str">
        <f t="shared" si="255"/>
        <v/>
      </c>
      <c r="CS318" s="49" t="str">
        <f t="shared" si="255"/>
        <v/>
      </c>
      <c r="CT318" s="49" t="str">
        <f t="shared" si="255"/>
        <v/>
      </c>
      <c r="CU318" s="49" t="str">
        <f t="shared" si="255"/>
        <v/>
      </c>
      <c r="CW318" s="49" t="str">
        <f t="shared" si="244"/>
        <v/>
      </c>
      <c r="CX318" s="49" t="str">
        <f t="shared" si="244"/>
        <v/>
      </c>
      <c r="CY318" s="49" t="str">
        <f t="shared" si="244"/>
        <v/>
      </c>
      <c r="CZ318" s="49" t="str">
        <f t="shared" si="242"/>
        <v/>
      </c>
      <c r="DA318" s="49" t="str">
        <f t="shared" si="242"/>
        <v/>
      </c>
      <c r="DB318" s="49" t="str">
        <f t="shared" si="242"/>
        <v/>
      </c>
      <c r="DC318" s="49" t="str">
        <f t="shared" si="242"/>
        <v/>
      </c>
      <c r="DD318" s="49" t="str">
        <f t="shared" si="242"/>
        <v/>
      </c>
      <c r="DE318" s="52" t="str">
        <f t="shared" si="217"/>
        <v/>
      </c>
      <c r="DG318" s="49" t="str">
        <f t="shared" si="256"/>
        <v/>
      </c>
      <c r="DH318" s="49" t="str">
        <f t="shared" si="256"/>
        <v/>
      </c>
      <c r="DI318" s="49" t="str">
        <f t="shared" si="256"/>
        <v/>
      </c>
      <c r="DK318" s="49" t="str">
        <f t="shared" si="218"/>
        <v/>
      </c>
      <c r="DL318" s="49" t="str">
        <f t="shared" si="218"/>
        <v/>
      </c>
      <c r="DM318" s="49" t="str">
        <f t="shared" si="218"/>
        <v/>
      </c>
      <c r="DN318" s="57" t="str">
        <f t="shared" si="219"/>
        <v/>
      </c>
      <c r="DP318" s="49" t="str">
        <f t="shared" si="257"/>
        <v/>
      </c>
      <c r="DQ318" s="49" t="str">
        <f t="shared" si="257"/>
        <v/>
      </c>
      <c r="DR318" s="49" t="str">
        <f t="shared" si="257"/>
        <v/>
      </c>
      <c r="DS318" s="49" t="str">
        <f t="shared" si="257"/>
        <v/>
      </c>
      <c r="DU318" s="49" t="str">
        <f t="shared" si="238"/>
        <v/>
      </c>
      <c r="DV318" s="49" t="str">
        <f t="shared" si="238"/>
        <v/>
      </c>
      <c r="DW318" s="49" t="str">
        <f t="shared" si="238"/>
        <v/>
      </c>
      <c r="DX318" s="49" t="str">
        <f t="shared" si="232"/>
        <v/>
      </c>
      <c r="DY318" s="57" t="str">
        <f t="shared" si="226"/>
        <v/>
      </c>
      <c r="EA318" s="49" t="str">
        <f t="shared" si="258"/>
        <v/>
      </c>
      <c r="EB318" s="49" t="str">
        <f t="shared" si="258"/>
        <v/>
      </c>
      <c r="EC318" s="49" t="str">
        <f t="shared" si="258"/>
        <v/>
      </c>
      <c r="ED318" s="49" t="str">
        <f t="shared" si="258"/>
        <v/>
      </c>
      <c r="EE318" s="49" t="str">
        <f t="shared" si="258"/>
        <v/>
      </c>
      <c r="EG318" s="49" t="str">
        <f t="shared" si="243"/>
        <v/>
      </c>
      <c r="EH318" s="49" t="str">
        <f t="shared" si="243"/>
        <v/>
      </c>
      <c r="EI318" s="49" t="str">
        <f t="shared" si="243"/>
        <v/>
      </c>
      <c r="EJ318" s="49" t="str">
        <f t="shared" si="243"/>
        <v/>
      </c>
      <c r="EK318" s="49" t="str">
        <f t="shared" si="243"/>
        <v/>
      </c>
      <c r="EL318" s="57" t="str">
        <f t="shared" si="228"/>
        <v/>
      </c>
    </row>
    <row r="319" spans="1:142" ht="15" customHeight="1">
      <c r="A319" s="34"/>
      <c r="B319" s="395" t="s">
        <v>34</v>
      </c>
      <c r="C319" s="396"/>
      <c r="D319" s="125"/>
      <c r="E319" s="125"/>
      <c r="F319" s="125"/>
      <c r="G319" s="125"/>
      <c r="H319" s="125"/>
      <c r="I319" s="125"/>
      <c r="J319" s="125"/>
      <c r="K319" s="125"/>
      <c r="L319" s="125"/>
      <c r="M319" s="125"/>
      <c r="N319" s="125"/>
      <c r="O319" s="125"/>
      <c r="P319" s="125"/>
      <c r="Q319" s="125"/>
      <c r="R319" s="125"/>
      <c r="S319" s="125"/>
      <c r="T319" s="125"/>
      <c r="U319" s="125"/>
      <c r="V319" s="125"/>
      <c r="W319" s="125"/>
      <c r="X319" s="125"/>
      <c r="Y319" s="125"/>
      <c r="Z319" s="125"/>
      <c r="AA319" s="125"/>
      <c r="AB319" s="125"/>
      <c r="AC319" s="125"/>
      <c r="AD319" s="125"/>
      <c r="AE319" s="125"/>
      <c r="AF319" s="125"/>
      <c r="AG319" s="125"/>
      <c r="AH319" s="125"/>
      <c r="AI319" s="125"/>
      <c r="AJ319" s="125"/>
      <c r="AK319" s="125"/>
      <c r="AL319" s="125"/>
      <c r="AM319" s="125"/>
      <c r="AN319" s="125"/>
      <c r="AO319" s="125"/>
      <c r="AP319" s="76"/>
      <c r="AQ319" s="76"/>
      <c r="AR319" s="76"/>
      <c r="AS319" s="3"/>
      <c r="AT319" s="47"/>
      <c r="AU319" s="47"/>
      <c r="AV319" s="47"/>
      <c r="AW319" s="47"/>
      <c r="AX319" s="47"/>
      <c r="AY319" s="47"/>
      <c r="AZ319" s="47"/>
      <c r="BA319" s="42"/>
      <c r="BB319" s="97"/>
      <c r="BC319" s="97"/>
      <c r="BD319" s="97"/>
      <c r="BE319" s="97"/>
      <c r="BF319" s="97"/>
      <c r="BG319" s="97"/>
      <c r="BH319" s="97"/>
      <c r="BI319" s="97"/>
      <c r="BJ319" s="3"/>
      <c r="BK319" s="49"/>
      <c r="BL319" s="49"/>
      <c r="BM319" s="49"/>
      <c r="BN319" s="49"/>
      <c r="BO319" s="49"/>
      <c r="BP319" s="49"/>
      <c r="BQ319" s="49"/>
      <c r="BR319" s="49"/>
      <c r="BS319" s="49"/>
      <c r="BT319" s="49"/>
      <c r="BU319" s="49"/>
      <c r="BV319" s="49"/>
      <c r="BW319" s="49"/>
      <c r="BY319" s="49" t="str">
        <f t="shared" si="252"/>
        <v/>
      </c>
      <c r="BZ319" s="49" t="str">
        <f t="shared" si="252"/>
        <v/>
      </c>
      <c r="CA319" s="49" t="str">
        <f t="shared" si="252"/>
        <v/>
      </c>
      <c r="CB319" s="49" t="str">
        <f t="shared" si="251"/>
        <v/>
      </c>
      <c r="CC319" s="49" t="str">
        <f t="shared" si="251"/>
        <v/>
      </c>
      <c r="CD319" s="49" t="str">
        <f t="shared" si="251"/>
        <v/>
      </c>
      <c r="CE319" s="49" t="str">
        <f t="shared" si="251"/>
        <v/>
      </c>
      <c r="CF319" s="49" t="str">
        <f t="shared" si="251"/>
        <v/>
      </c>
      <c r="CG319" s="49" t="str">
        <f t="shared" si="251"/>
        <v/>
      </c>
      <c r="CH319" s="49" t="str">
        <f t="shared" si="240"/>
        <v/>
      </c>
      <c r="CI319" s="49" t="str">
        <f t="shared" si="240"/>
        <v/>
      </c>
      <c r="CJ319" s="49" t="str">
        <f t="shared" si="229"/>
        <v/>
      </c>
      <c r="CK319" s="49" t="str">
        <f t="shared" si="229"/>
        <v/>
      </c>
      <c r="CL319" s="72"/>
      <c r="CM319" s="3"/>
      <c r="CN319" s="50"/>
      <c r="CO319" s="50"/>
      <c r="CP319" s="50"/>
      <c r="CQ319" s="50"/>
      <c r="CR319" s="50"/>
      <c r="CS319" s="50"/>
      <c r="CT319" s="50"/>
      <c r="CU319" s="61"/>
      <c r="CW319" s="62" t="str">
        <f t="shared" ref="CW319:DD319" si="261">IF(AND(ISBLANK($A319),ISBLANK($C319)),"",IF(AND(N(CN$67)&gt;0,CN319="ABS"),"ABS",IF(AND(N(CN$67)&gt;0,LEN(CN319)&gt;0),IF(ROUND(CN319/CN$67*100,0)&gt;=$H$5,"Yes","No"),"")))</f>
        <v/>
      </c>
      <c r="CX319" s="62" t="str">
        <f t="shared" si="261"/>
        <v/>
      </c>
      <c r="CY319" s="62" t="str">
        <f t="shared" si="261"/>
        <v/>
      </c>
      <c r="CZ319" s="62" t="str">
        <f t="shared" si="261"/>
        <v/>
      </c>
      <c r="DA319" s="62" t="str">
        <f t="shared" si="261"/>
        <v/>
      </c>
      <c r="DB319" s="62" t="str">
        <f t="shared" si="261"/>
        <v/>
      </c>
      <c r="DC319" s="62" t="str">
        <f t="shared" si="261"/>
        <v/>
      </c>
      <c r="DD319" s="62" t="str">
        <f t="shared" si="261"/>
        <v/>
      </c>
      <c r="DE319" s="62"/>
      <c r="DG319" s="58"/>
      <c r="DH319" s="58"/>
      <c r="DI319" s="59"/>
      <c r="DK319" s="72"/>
      <c r="DL319" s="72"/>
      <c r="DM319" s="72"/>
      <c r="DN319" s="72"/>
      <c r="DP319" s="49"/>
      <c r="DQ319" s="49"/>
      <c r="DR319" s="49"/>
      <c r="DS319" s="49"/>
      <c r="DU319" s="72"/>
      <c r="DV319" s="72"/>
      <c r="DW319" s="72"/>
      <c r="DX319" s="72"/>
      <c r="DY319" s="72"/>
      <c r="EA319" s="49"/>
      <c r="EB319" s="49"/>
      <c r="EC319" s="49"/>
      <c r="ED319" s="49"/>
      <c r="EE319" s="49"/>
      <c r="EG319" s="72"/>
      <c r="EH319" s="72"/>
      <c r="EI319" s="72"/>
      <c r="EJ319" s="72"/>
      <c r="EK319" s="72"/>
      <c r="EL319" s="57" t="str">
        <f t="shared" si="228"/>
        <v/>
      </c>
    </row>
    <row r="320" spans="1:142" ht="15" customHeight="1" thickBot="1">
      <c r="A320" s="394" t="s">
        <v>53</v>
      </c>
      <c r="B320" s="395"/>
      <c r="C320" s="396"/>
      <c r="D320" s="125"/>
      <c r="E320" s="125"/>
      <c r="F320" s="125"/>
      <c r="G320" s="125"/>
      <c r="H320" s="125"/>
      <c r="I320" s="125"/>
      <c r="J320" s="125"/>
      <c r="K320" s="125"/>
      <c r="L320" s="125"/>
      <c r="M320" s="125"/>
      <c r="N320" s="125"/>
      <c r="O320" s="125"/>
      <c r="P320" s="125"/>
      <c r="Q320" s="125"/>
      <c r="R320" s="125"/>
      <c r="S320" s="125"/>
      <c r="T320" s="125"/>
      <c r="U320" s="125"/>
      <c r="V320" s="125"/>
      <c r="W320" s="125"/>
      <c r="X320" s="125"/>
      <c r="Y320" s="125"/>
      <c r="Z320" s="125"/>
      <c r="AA320" s="125"/>
      <c r="AB320" s="125"/>
      <c r="AC320" s="125"/>
      <c r="AD320" s="125"/>
      <c r="AE320" s="125"/>
      <c r="AF320" s="125"/>
      <c r="AG320" s="125"/>
      <c r="AH320" s="125"/>
      <c r="AI320" s="125"/>
      <c r="AJ320" s="125"/>
      <c r="AK320" s="125"/>
      <c r="AL320" s="125"/>
      <c r="AM320" s="125"/>
      <c r="AN320" s="125"/>
      <c r="AO320" s="125"/>
      <c r="AP320" s="43"/>
      <c r="AQ320" s="43"/>
      <c r="AR320" s="43"/>
      <c r="AS320" s="3"/>
      <c r="AT320" s="46"/>
      <c r="AU320" s="46"/>
      <c r="AV320" s="46"/>
      <c r="AW320" s="46"/>
      <c r="AX320" s="46"/>
      <c r="AY320" s="46"/>
      <c r="AZ320" s="46"/>
      <c r="BA320" s="3"/>
      <c r="BB320" s="110" t="str">
        <f>IF(N(AT$67)&gt;0,IF(OR(COUNTIFS(BB69:BB318,"Yes")&gt;0,COUNTIF(BB69:BB318,"No")&gt;0),COUNTIF(BB69:BB318,"Yes"),"N/A"),"N/A")</f>
        <v>N/A</v>
      </c>
      <c r="BC320" s="110" t="str">
        <f t="shared" ref="BC320:BH320" si="262">IF(N(AU$67)&gt;0,IF(OR(COUNTIFS(BC69:BC318,"Yes")&gt;0,COUNTIF(BC69:BC318,"No")&gt;0),COUNTIF(BC69:BC318,"Yes"),"N/A"),"N/A")</f>
        <v>N/A</v>
      </c>
      <c r="BD320" s="110" t="str">
        <f t="shared" si="262"/>
        <v>N/A</v>
      </c>
      <c r="BE320" s="110" t="str">
        <f t="shared" si="262"/>
        <v>N/A</v>
      </c>
      <c r="BF320" s="110" t="str">
        <f t="shared" si="262"/>
        <v>N/A</v>
      </c>
      <c r="BG320" s="110" t="str">
        <f t="shared" si="262"/>
        <v>N/A</v>
      </c>
      <c r="BH320" s="110" t="str">
        <f t="shared" si="262"/>
        <v>N/A</v>
      </c>
      <c r="BI320" s="110" t="str">
        <f>IF(OR(COUNTIF(BI69:BI318,"Yes")&gt;0,COUNTIF(BI69:BI318,"No")&gt;0),COUNTIF(BI$69:BI$318,"Yes"),"N/A")</f>
        <v>N/A</v>
      </c>
      <c r="BJ320" s="71" t="s">
        <v>6</v>
      </c>
      <c r="BK320" s="77"/>
      <c r="BL320" s="77"/>
      <c r="BM320" s="77"/>
      <c r="BN320" s="77"/>
      <c r="BO320" s="77"/>
      <c r="BP320" s="77"/>
      <c r="BQ320" s="77"/>
      <c r="BR320" s="77"/>
      <c r="BS320" s="77"/>
      <c r="BT320" s="77"/>
      <c r="BU320" s="77"/>
      <c r="BV320" s="77"/>
      <c r="BW320" s="77"/>
      <c r="BY320" s="66" t="str">
        <f t="shared" ref="BY320:CK320" si="263">IF(N(BK$67)&gt;0,IF(OR(COUNTIFS(BY69:BY318,"Yes")&gt;0,COUNTIF(BY69:BY318,"No")&gt;0),COUNTIF(BY69:BY318,"Yes"),"N/A"),"N/A")</f>
        <v>N/A</v>
      </c>
      <c r="BZ320" s="66" t="str">
        <f t="shared" si="263"/>
        <v>N/A</v>
      </c>
      <c r="CA320" s="66" t="str">
        <f t="shared" si="263"/>
        <v>N/A</v>
      </c>
      <c r="CB320" s="66" t="str">
        <f t="shared" si="263"/>
        <v>N/A</v>
      </c>
      <c r="CC320" s="66" t="str">
        <f t="shared" si="263"/>
        <v>N/A</v>
      </c>
      <c r="CD320" s="66" t="str">
        <f t="shared" si="263"/>
        <v>N/A</v>
      </c>
      <c r="CE320" s="66" t="str">
        <f t="shared" si="263"/>
        <v>N/A</v>
      </c>
      <c r="CF320" s="66" t="str">
        <f t="shared" si="263"/>
        <v>N/A</v>
      </c>
      <c r="CG320" s="66" t="str">
        <f t="shared" si="263"/>
        <v>N/A</v>
      </c>
      <c r="CH320" s="66" t="str">
        <f t="shared" si="263"/>
        <v>N/A</v>
      </c>
      <c r="CI320" s="66" t="str">
        <f t="shared" si="263"/>
        <v>N/A</v>
      </c>
      <c r="CJ320" s="66" t="str">
        <f t="shared" si="263"/>
        <v>N/A</v>
      </c>
      <c r="CK320" s="66" t="str">
        <f t="shared" si="263"/>
        <v>N/A</v>
      </c>
      <c r="CL320" s="66" t="str">
        <f>IF(OR(COUNTIF(CL69:CL318,"Yes")&gt;0,COUNTIF(CL69:CL318,"No")&gt;0),COUNTIF(CL$69:CL$318,"Yes"),"N/A")</f>
        <v>N/A</v>
      </c>
      <c r="CM320" s="70" t="s">
        <v>6</v>
      </c>
      <c r="CN320" s="63"/>
      <c r="CO320" s="63"/>
      <c r="CP320" s="63"/>
      <c r="CQ320" s="63"/>
      <c r="CR320" s="63"/>
      <c r="CS320" s="63"/>
      <c r="CT320" s="63"/>
      <c r="CU320" s="63"/>
      <c r="CW320" s="63" t="str">
        <f t="shared" ref="CW320:DD320" si="264">IF(N(CN$67)&gt;0,IF(OR(COUNTIFS(CW69:CW318,"Yes")&gt;0,COUNTIF(CW69:CW318,"No")&gt;0),COUNTIF(CW69:CW318,"Yes"),"N/A"),"N/A")</f>
        <v>N/A</v>
      </c>
      <c r="CX320" s="63" t="str">
        <f t="shared" si="264"/>
        <v>N/A</v>
      </c>
      <c r="CY320" s="63" t="str">
        <f t="shared" si="264"/>
        <v>N/A</v>
      </c>
      <c r="CZ320" s="63" t="str">
        <f t="shared" si="264"/>
        <v>N/A</v>
      </c>
      <c r="DA320" s="63" t="str">
        <f t="shared" si="264"/>
        <v>N/A</v>
      </c>
      <c r="DB320" s="63" t="str">
        <f t="shared" si="264"/>
        <v>N/A</v>
      </c>
      <c r="DC320" s="63" t="str">
        <f t="shared" si="264"/>
        <v>N/A</v>
      </c>
      <c r="DD320" s="63" t="str">
        <f t="shared" si="264"/>
        <v>N/A</v>
      </c>
      <c r="DE320" s="63" t="str">
        <f>IF(OR(COUNTIF(DE69:DE318,"Yes")&gt;0,COUNTIF(DE69:DE318,"No")&gt;0),COUNTIF(DE$69:DE$318,"Yes"),"N/A")</f>
        <v>N/A</v>
      </c>
      <c r="DF320" s="64" t="s">
        <v>6</v>
      </c>
      <c r="DG320" s="60"/>
      <c r="DH320" s="60"/>
      <c r="DI320" s="60"/>
      <c r="DK320" s="66" t="str">
        <f>IF(N(DG$67)&gt;0,IF(OR(COUNTIFS(DK69:DK318,"Yes")&gt;0,COUNTIF(DK69:DK318,"No")&gt;0),COUNTIF(DK69:DK318,"Yes"),"N/A"),"N/A")</f>
        <v>N/A</v>
      </c>
      <c r="DL320" s="66" t="str">
        <f>IF(N(DH$67)&gt;0,IF(OR(COUNTIFS(DL69:DL318,"Yes")&gt;0,COUNTIF(DL69:DL318,"No")&gt;0),COUNTIF(DL69:DL318,"Yes"),"N/A"),"N/A")</f>
        <v>N/A</v>
      </c>
      <c r="DM320" s="66" t="str">
        <f>IF(N(DI$67)&gt;0,IF(OR(COUNTIFS(DM69:DM318,"Yes")&gt;0,COUNTIF(DM69:DM318,"No")&gt;0),COUNTIF(DM69:DM318,"Yes"),"N/A"),"N/A")</f>
        <v>N/A</v>
      </c>
      <c r="DN320" s="63" t="str">
        <f>IF(OR(COUNTIF(DN69:DN318,"Yes")&gt;0,COUNTIF(DN69:DN318,"No")&gt;0),COUNTIF(DN$69:DN$318,"Yes"),"N/A")</f>
        <v>N/A</v>
      </c>
      <c r="DP320" s="49" t="str">
        <f>IF(OR(ISBLANK($B320),N(DP$67)=0,N($AP$66)=0),"",IF(OR(COUNTIFS($D320:$AO320,"ABS",$D$333:$AO$333,DP$68)=BW$332,COUNTIFS($D320:$AO320,"ABS",$D$333:$AO$333,DP$68)=BW$332,COUNTIFS($D320:$AO320,"ABS",$D$333:$AO$333,DP$68)=BW$332,COUNTIFS($D320:$AO320,"ABS",$D$333:$AO$333,DP$68)=BW$332),"ABS",ROUND(MMULT($D584:$AO584,BW$333:BW$370),2)))</f>
        <v/>
      </c>
      <c r="DQ320" s="49" t="str">
        <f>IF(OR(ISBLANK($B320),N(DQ$67)=0,N($AP$66)=0),"",IF(OR(COUNTIFS($D320:$AO320,"ABS",$D$333:$AO$333,DQ$68)=BX$332,COUNTIFS($D320:$AO320,"ABS",$D$333:$AO$333,DQ$68)=BX$332,COUNTIFS($D320:$AO320,"ABS",$D$333:$AO$333,DQ$68)=BX$332,COUNTIFS($D320:$AO320,"ABS",$D$333:$AO$333,DQ$68)=BX$332),"ABS",ROUND(MMULT($D584:$AO584,BX$333:BX$370),2)))</f>
        <v/>
      </c>
      <c r="DR320" s="49" t="str">
        <f>IF(OR(ISBLANK($B320),N(DR$67)=0,N($AP$66)=0),"",IF(OR(COUNTIFS($D320:$AO320,"ABS",$D$333:$AO$333,DR$68)=BY$332,COUNTIFS($D320:$AO320,"ABS",$D$333:$AO$333,DR$68)=BY$332,COUNTIFS($D320:$AO320,"ABS",$D$333:$AO$333,DR$68)=BY$332,COUNTIFS($D320:$AO320,"ABS",$D$333:$AO$333,DR$68)=BY$332),"ABS",ROUND(MMULT($D584:$AO584,BY$333:BY$370),2)))</f>
        <v/>
      </c>
      <c r="DS320" s="49" t="str">
        <f>IF(OR(ISBLANK($B320),N(DS$67)=0,N($AP$66)=0),"",IF(OR(COUNTIFS($D320:$AO320,"ABS",$D$333:$AO$333,DS$68)=BZ$332,COUNTIFS($D320:$AO320,"ABS",$D$333:$AO$333,DS$68)=BZ$332,COUNTIFS($D320:$AO320,"ABS",$D$333:$AO$333,DS$68)=BZ$332,COUNTIFS($D320:$AO320,"ABS",$D$333:$AO$333,DS$68)=BZ$332),"ABS",ROUND(MMULT($D584:$AO584,BZ$333:BZ$370),2)))</f>
        <v/>
      </c>
      <c r="DU320" s="66" t="str">
        <f>IF(N(DP$67)&gt;0,IF(OR(COUNTIFS(DU69:DU318,"Yes")&gt;0,COUNTIF(DU69:DU318,"No")&gt;0),COUNTIF(DU69:DU318,"Yes"),"N/A"),"N/A")</f>
        <v>N/A</v>
      </c>
      <c r="DV320" s="66" t="str">
        <f>IF(N(DQ$67)&gt;0,IF(OR(COUNTIFS(DV69:DV318,"Yes")&gt;0,COUNTIF(DV69:DV318,"No")&gt;0),COUNTIF(DV69:DV318,"Yes"),"N/A"),"N/A")</f>
        <v>N/A</v>
      </c>
      <c r="DW320" s="66" t="str">
        <f>IF(N(DR$67)&gt;0,IF(OR(COUNTIFS(DW69:DW318,"Yes")&gt;0,COUNTIF(DW69:DW318,"No")&gt;0),COUNTIF(DW69:DW318,"Yes"),"N/A"),"N/A")</f>
        <v>N/A</v>
      </c>
      <c r="DX320" s="66" t="str">
        <f>IF(N(DS$67)&gt;0,IF(OR(COUNTIFS(DX69:DX318,"Yes")&gt;0,COUNTIF(DX69:DX318,"No")&gt;0),COUNTIF(DX69:DX318,"Yes"),"N/A"),"N/A")</f>
        <v>N/A</v>
      </c>
      <c r="DY320" s="63" t="str">
        <f>IF(OR(COUNTIF(DY69:DY318,"Yes")&gt;0,COUNTIF(DY69:DY318,"No")&gt;0),COUNTIF(DY$69:DY$318,"Yes"),"N/A")</f>
        <v>N/A</v>
      </c>
      <c r="EA320" s="49" t="str">
        <f>IF(OR(ISBLANK($B320),N(EA$67)=0,N($AP$66)=0),"",IF(OR(COUNTIFS($D320:$AO320,"ABS",$D$333:$AO$333,EA$68)=CH$332,COUNTIFS($D320:$AO320,"ABS",$D$333:$AO$333,EA$68)=CH$332,COUNTIFS($D320:$AO320,"ABS",$D$333:$AO$333,EA$68)=CH$332,COUNTIFS($D320:$AO320,"ABS",$D$333:$AO$333,EA$68)=CH$332),"ABS",ROUND(MMULT($D584:$AO584,CH$333:CH$370),2)))</f>
        <v/>
      </c>
      <c r="EB320" s="49" t="str">
        <f>IF(OR(ISBLANK($B320),N(EB$67)=0,N($AP$66)=0),"",IF(OR(COUNTIFS($D320:$AO320,"ABS",$D$333:$AO$333,EB$68)=CI$332,COUNTIFS($D320:$AO320,"ABS",$D$333:$AO$333,EB$68)=CI$332,COUNTIFS($D320:$AO320,"ABS",$D$333:$AO$333,EB$68)=CI$332,COUNTIFS($D320:$AO320,"ABS",$D$333:$AO$333,EB$68)=CI$332),"ABS",ROUND(MMULT($D584:$AO584,CI$333:CI$370),2)))</f>
        <v/>
      </c>
      <c r="EC320" s="49" t="str">
        <f>IF(OR(ISBLANK($B320),N(EC$67)=0,N($AP$66)=0),"",IF(OR(COUNTIFS($D320:$AO320,"ABS",$D$333:$AO$333,EC$68)=CJ$332,COUNTIFS($D320:$AO320,"ABS",$D$333:$AO$333,EC$68)=CJ$332,COUNTIFS($D320:$AO320,"ABS",$D$333:$AO$333,EC$68)=CJ$332,COUNTIFS($D320:$AO320,"ABS",$D$333:$AO$333,EC$68)=CJ$332),"ABS",ROUND(MMULT($D584:$AO584,CJ$333:CJ$370),2)))</f>
        <v/>
      </c>
      <c r="ED320" s="49" t="str">
        <f>IF(OR(ISBLANK($B320),N(ED$67)=0,N($AP$66)=0),"",IF(OR(COUNTIFS($D320:$AO320,"ABS",$D$333:$AO$333,ED$68)=CK$332,COUNTIFS($D320:$AO320,"ABS",$D$333:$AO$333,ED$68)=CK$332,COUNTIFS($D320:$AO320,"ABS",$D$333:$AO$333,ED$68)=CK$332,COUNTIFS($D320:$AO320,"ABS",$D$333:$AO$333,ED$68)=CK$332),"ABS",ROUND(MMULT($D584:$AO584,CK$333:CK$370),2)))</f>
        <v/>
      </c>
      <c r="EE320" s="49" t="str">
        <f>IF(OR(ISBLANK($B320),N(EE$67)=0,N($AP$66)=0),"",IF(OR(COUNTIFS($D320:$AO320,"ABS",$D$333:$AO$333,EE$68)=CL$332,COUNTIFS($D320:$AO320,"ABS",$D$333:$AO$333,EE$68)=CL$332,COUNTIFS($D320:$AO320,"ABS",$D$333:$AO$333,EE$68)=CL$332,COUNTIFS($D320:$AO320,"ABS",$D$333:$AO$333,EE$68)=CL$332),"ABS",ROUND(MMULT($D584:$AO584,CL$333:CL$370),2)))</f>
        <v/>
      </c>
      <c r="EG320" s="66" t="str">
        <f>IF(N(EG$67)&gt;0,IF(OR(COUNTIFS(EG69:EG318,"Yes")&gt;0,COUNTIF(EG69:EG318,"No")&gt;0),COUNTIF(EG69:EG318,"Yes"),"N/A"),"N/A")</f>
        <v>N/A</v>
      </c>
      <c r="EH320" s="66" t="str">
        <f>IF(N(EH$67)&gt;0,IF(OR(COUNTIFS(EH69:EH318,"Yes")&gt;0,COUNTIF(EH69:EH318,"No")&gt;0),COUNTIF(EH69:EH318,"Yes"),"N/A"),"N/A")</f>
        <v>N/A</v>
      </c>
      <c r="EI320" s="66" t="str">
        <f>IF(N(EI$67)&gt;0,IF(OR(COUNTIFS(EI69:EI318,"Yes")&gt;0,COUNTIF(EI69:EI318,"No")&gt;0),COUNTIF(EI69:EI318,"Yes"),"N/A"),"N/A")</f>
        <v>N/A</v>
      </c>
      <c r="EJ320" s="66" t="str">
        <f>IF(N(EJ$67)&gt;0,IF(OR(COUNTIFS(EJ69:EJ318,"Yes")&gt;0,COUNTIF(EJ69:EJ318,"No")&gt;0),COUNTIF(EJ69:EJ318,"Yes"),"N/A"),"N/A")</f>
        <v>N/A</v>
      </c>
      <c r="EK320" s="66" t="str">
        <f>IF(N(EK$67)&gt;0,IF(OR(COUNTIFS(EK69:EK318,"Yes")&gt;0,COUNTIF(EK69:EK318,"No")&gt;0),COUNTIF(EK69:EK318,"Yes"),"N/A"),"N/A")</f>
        <v>N/A</v>
      </c>
      <c r="EL320" s="63" t="str">
        <f>IF(OR(COUNTIF(EL69:EL318,"Yes")&gt;0,COUNTIF(EL69:EL318,"No")&gt;0),COUNTIF(EL$69:EL$318,"Yes"),"N/A")</f>
        <v>N/A</v>
      </c>
    </row>
    <row r="321" spans="1:142" ht="15" customHeight="1" thickTop="1" thickBot="1">
      <c r="A321" s="394" t="s">
        <v>54</v>
      </c>
      <c r="B321" s="395"/>
      <c r="C321" s="396"/>
      <c r="D321" s="35" t="str">
        <f>IF(COUNT(D69:D318)&gt;0,COUNTIF(D69:D318,"&gt;0"),"")</f>
        <v/>
      </c>
      <c r="E321" s="35" t="str">
        <f t="shared" ref="E321:AP321" si="265">IF(COUNT(E69:E318)&gt;0,COUNTIF(E69:E318,"&gt;0"),"")</f>
        <v/>
      </c>
      <c r="F321" s="35" t="str">
        <f t="shared" si="265"/>
        <v/>
      </c>
      <c r="G321" s="35" t="str">
        <f t="shared" si="265"/>
        <v/>
      </c>
      <c r="H321" s="35" t="str">
        <f t="shared" si="265"/>
        <v/>
      </c>
      <c r="I321" s="35" t="str">
        <f t="shared" si="265"/>
        <v/>
      </c>
      <c r="J321" s="35" t="str">
        <f t="shared" si="265"/>
        <v/>
      </c>
      <c r="K321" s="35" t="str">
        <f t="shared" si="265"/>
        <v/>
      </c>
      <c r="L321" s="35" t="str">
        <f t="shared" si="265"/>
        <v/>
      </c>
      <c r="M321" s="35" t="str">
        <f t="shared" si="265"/>
        <v/>
      </c>
      <c r="N321" s="35" t="str">
        <f t="shared" si="265"/>
        <v/>
      </c>
      <c r="O321" s="35" t="str">
        <f t="shared" si="265"/>
        <v/>
      </c>
      <c r="P321" s="35" t="str">
        <f t="shared" si="265"/>
        <v/>
      </c>
      <c r="Q321" s="35" t="str">
        <f t="shared" si="265"/>
        <v/>
      </c>
      <c r="R321" s="35" t="str">
        <f t="shared" si="265"/>
        <v/>
      </c>
      <c r="S321" s="35" t="str">
        <f t="shared" si="265"/>
        <v/>
      </c>
      <c r="T321" s="35" t="str">
        <f t="shared" si="265"/>
        <v/>
      </c>
      <c r="U321" s="35" t="str">
        <f t="shared" si="265"/>
        <v/>
      </c>
      <c r="V321" s="35" t="str">
        <f t="shared" si="265"/>
        <v/>
      </c>
      <c r="W321" s="35" t="str">
        <f t="shared" si="265"/>
        <v/>
      </c>
      <c r="X321" s="35" t="str">
        <f t="shared" si="265"/>
        <v/>
      </c>
      <c r="Y321" s="35" t="str">
        <f t="shared" si="265"/>
        <v/>
      </c>
      <c r="Z321" s="35" t="str">
        <f t="shared" si="265"/>
        <v/>
      </c>
      <c r="AA321" s="35" t="str">
        <f t="shared" si="265"/>
        <v/>
      </c>
      <c r="AB321" s="35" t="str">
        <f t="shared" si="265"/>
        <v/>
      </c>
      <c r="AC321" s="35" t="str">
        <f t="shared" si="265"/>
        <v/>
      </c>
      <c r="AD321" s="35" t="str">
        <f t="shared" si="265"/>
        <v/>
      </c>
      <c r="AE321" s="35" t="str">
        <f t="shared" si="265"/>
        <v/>
      </c>
      <c r="AF321" s="35" t="str">
        <f t="shared" si="265"/>
        <v/>
      </c>
      <c r="AG321" s="35" t="str">
        <f t="shared" si="265"/>
        <v/>
      </c>
      <c r="AH321" s="35" t="str">
        <f t="shared" si="265"/>
        <v/>
      </c>
      <c r="AI321" s="35" t="str">
        <f t="shared" si="265"/>
        <v/>
      </c>
      <c r="AJ321" s="35" t="str">
        <f t="shared" si="265"/>
        <v/>
      </c>
      <c r="AK321" s="35" t="str">
        <f t="shared" si="265"/>
        <v/>
      </c>
      <c r="AL321" s="35" t="str">
        <f t="shared" si="265"/>
        <v/>
      </c>
      <c r="AM321" s="35" t="str">
        <f t="shared" si="265"/>
        <v/>
      </c>
      <c r="AN321" s="35" t="str">
        <f t="shared" si="265"/>
        <v/>
      </c>
      <c r="AO321" s="35" t="str">
        <f t="shared" si="265"/>
        <v/>
      </c>
      <c r="AP321" s="35">
        <f t="shared" si="265"/>
        <v>27</v>
      </c>
      <c r="AQ321" s="43"/>
      <c r="AR321" s="43"/>
      <c r="AS321" s="38"/>
      <c r="AT321" s="46" t="str">
        <f t="shared" ref="AT321:AZ321" si="266">IF(COUNT(AT72:AT270)&gt;0,COUNTIF(AT72:AT270,"&gt;0"),"")</f>
        <v/>
      </c>
      <c r="AU321" s="46" t="str">
        <f t="shared" si="266"/>
        <v/>
      </c>
      <c r="AV321" s="46" t="str">
        <f t="shared" si="266"/>
        <v/>
      </c>
      <c r="AW321" s="46" t="str">
        <f t="shared" si="266"/>
        <v/>
      </c>
      <c r="AX321" s="46" t="str">
        <f t="shared" si="266"/>
        <v/>
      </c>
      <c r="AY321" s="46" t="str">
        <f t="shared" si="266"/>
        <v/>
      </c>
      <c r="AZ321" s="46" t="str">
        <f t="shared" si="266"/>
        <v/>
      </c>
      <c r="BA321" s="3"/>
      <c r="BB321" s="46"/>
      <c r="BC321" s="46"/>
      <c r="BD321" s="46"/>
      <c r="BE321" s="46"/>
      <c r="BF321" s="46"/>
      <c r="BG321" s="46"/>
      <c r="BH321" s="46"/>
      <c r="BI321" s="110" t="str">
        <f>IF(OR(COUNTIF(BI72:BI270,"Yes")&gt;0,COUNTIF(BI72:BI270,"No")&gt;0),COUNTIF(BI$72:BI$270,"No"),"N/A")</f>
        <v>N/A</v>
      </c>
      <c r="BJ321" s="71" t="s">
        <v>7</v>
      </c>
      <c r="BK321" s="78" t="str">
        <f t="shared" ref="BK321:BW321" si="267">IF(COUNT(BK72:BK270)&gt;0,COUNTIF(BK72:BK270,"&gt;0"),"")</f>
        <v/>
      </c>
      <c r="BL321" s="78" t="str">
        <f t="shared" si="267"/>
        <v/>
      </c>
      <c r="BM321" s="78" t="str">
        <f t="shared" si="267"/>
        <v/>
      </c>
      <c r="BN321" s="78" t="str">
        <f t="shared" si="267"/>
        <v/>
      </c>
      <c r="BO321" s="78" t="str">
        <f t="shared" si="267"/>
        <v/>
      </c>
      <c r="BP321" s="78" t="str">
        <f t="shared" si="267"/>
        <v/>
      </c>
      <c r="BQ321" s="78" t="str">
        <f t="shared" si="267"/>
        <v/>
      </c>
      <c r="BR321" s="78" t="str">
        <f t="shared" si="267"/>
        <v/>
      </c>
      <c r="BS321" s="78" t="str">
        <f t="shared" si="267"/>
        <v/>
      </c>
      <c r="BT321" s="78" t="str">
        <f t="shared" si="267"/>
        <v/>
      </c>
      <c r="BU321" s="78" t="str">
        <f t="shared" si="267"/>
        <v/>
      </c>
      <c r="BV321" s="78" t="str">
        <f t="shared" si="267"/>
        <v/>
      </c>
      <c r="BW321" s="78" t="str">
        <f t="shared" si="267"/>
        <v/>
      </c>
      <c r="BY321" s="67"/>
      <c r="BZ321" s="67"/>
      <c r="CA321" s="67"/>
      <c r="CB321" s="67"/>
      <c r="CC321" s="67"/>
      <c r="CD321" s="67"/>
      <c r="CE321" s="67"/>
      <c r="CF321" s="67"/>
      <c r="CG321" s="67"/>
      <c r="CH321" s="67"/>
      <c r="CI321" s="67"/>
      <c r="CJ321" s="67"/>
      <c r="CK321" s="67"/>
      <c r="CL321" s="66" t="str">
        <f>IF(OR(COUNTIF(CL69:CL318,"Yes")&gt;0,COUNTIF(CL69:CL318,"No")&gt;0),COUNTIF(CL$69:CL$318,"No"),"N/A")</f>
        <v>N/A</v>
      </c>
      <c r="CM321" s="70" t="s">
        <v>7</v>
      </c>
      <c r="DE321" s="63" t="str">
        <f>IF(OR(COUNTIF(DE69:DE318,"Yes")&gt;0,COUNTIF(DE69:DE318,"No")&gt;0),COUNTIF(DE$69:DE$318,"No"),"N/A")</f>
        <v>N/A</v>
      </c>
      <c r="DF321" s="65" t="s">
        <v>7</v>
      </c>
      <c r="DN321" s="63" t="str">
        <f>IF(OR(COUNTIF(DN69:DN318,"Yes")&gt;0,COUNTIF(DN69:DN318,"No")&gt;0),COUNTIF(DN$69:DN$318,"No"),"N/A")</f>
        <v>N/A</v>
      </c>
      <c r="DY321" s="63" t="str">
        <f>IF(OR(COUNTIF(DY69:DY318,"Yes")&gt;0,COUNTIF(DY69:DY318,"No")&gt;0),COUNTIF(DY$69:DY$318,"No"),"N/A")</f>
        <v>N/A</v>
      </c>
      <c r="EL321" s="63" t="str">
        <f>IF(OR(COUNTIF(EL69:EL318,"Yes")&gt;0,COUNTIF(EL69:EL318,"No")&gt;0),COUNTIF(EL$69:EL$318,"No"),"N/A")</f>
        <v>N/A</v>
      </c>
    </row>
    <row r="322" spans="1:142" ht="15" customHeight="1" thickTop="1">
      <c r="A322" s="394" t="s">
        <v>55</v>
      </c>
      <c r="B322" s="395"/>
      <c r="C322" s="396"/>
      <c r="D322" s="35" t="str">
        <f>IF(N(D321)&gt;1,MAX(D69:D318),"")</f>
        <v/>
      </c>
      <c r="E322" s="35" t="str">
        <f t="shared" ref="E322:AP322" si="268">IF(N(E321)&gt;1,MAX(E69:E318),"")</f>
        <v/>
      </c>
      <c r="F322" s="35" t="str">
        <f t="shared" si="268"/>
        <v/>
      </c>
      <c r="G322" s="35" t="str">
        <f t="shared" si="268"/>
        <v/>
      </c>
      <c r="H322" s="35" t="str">
        <f t="shared" si="268"/>
        <v/>
      </c>
      <c r="I322" s="35" t="str">
        <f t="shared" si="268"/>
        <v/>
      </c>
      <c r="J322" s="35" t="str">
        <f t="shared" si="268"/>
        <v/>
      </c>
      <c r="K322" s="35" t="str">
        <f t="shared" si="268"/>
        <v/>
      </c>
      <c r="L322" s="35" t="str">
        <f t="shared" si="268"/>
        <v/>
      </c>
      <c r="M322" s="35" t="str">
        <f t="shared" si="268"/>
        <v/>
      </c>
      <c r="N322" s="35" t="str">
        <f t="shared" si="268"/>
        <v/>
      </c>
      <c r="O322" s="35" t="str">
        <f t="shared" si="268"/>
        <v/>
      </c>
      <c r="P322" s="35" t="str">
        <f t="shared" si="268"/>
        <v/>
      </c>
      <c r="Q322" s="35" t="str">
        <f t="shared" si="268"/>
        <v/>
      </c>
      <c r="R322" s="35" t="str">
        <f t="shared" si="268"/>
        <v/>
      </c>
      <c r="S322" s="35" t="str">
        <f t="shared" si="268"/>
        <v/>
      </c>
      <c r="T322" s="35" t="str">
        <f t="shared" si="268"/>
        <v/>
      </c>
      <c r="U322" s="35" t="str">
        <f t="shared" si="268"/>
        <v/>
      </c>
      <c r="V322" s="35" t="str">
        <f t="shared" si="268"/>
        <v/>
      </c>
      <c r="W322" s="35" t="str">
        <f t="shared" si="268"/>
        <v/>
      </c>
      <c r="X322" s="35" t="str">
        <f t="shared" si="268"/>
        <v/>
      </c>
      <c r="Y322" s="35" t="str">
        <f t="shared" si="268"/>
        <v/>
      </c>
      <c r="Z322" s="35" t="str">
        <f t="shared" si="268"/>
        <v/>
      </c>
      <c r="AA322" s="35" t="str">
        <f t="shared" si="268"/>
        <v/>
      </c>
      <c r="AB322" s="35" t="str">
        <f t="shared" si="268"/>
        <v/>
      </c>
      <c r="AC322" s="35" t="str">
        <f t="shared" si="268"/>
        <v/>
      </c>
      <c r="AD322" s="35" t="str">
        <f t="shared" si="268"/>
        <v/>
      </c>
      <c r="AE322" s="35" t="str">
        <f t="shared" si="268"/>
        <v/>
      </c>
      <c r="AF322" s="35" t="str">
        <f t="shared" si="268"/>
        <v/>
      </c>
      <c r="AG322" s="35" t="str">
        <f t="shared" si="268"/>
        <v/>
      </c>
      <c r="AH322" s="35" t="str">
        <f t="shared" si="268"/>
        <v/>
      </c>
      <c r="AI322" s="35" t="str">
        <f t="shared" si="268"/>
        <v/>
      </c>
      <c r="AJ322" s="35" t="str">
        <f t="shared" si="268"/>
        <v/>
      </c>
      <c r="AK322" s="35" t="str">
        <f t="shared" si="268"/>
        <v/>
      </c>
      <c r="AL322" s="35" t="str">
        <f t="shared" si="268"/>
        <v/>
      </c>
      <c r="AM322" s="35" t="str">
        <f t="shared" si="268"/>
        <v/>
      </c>
      <c r="AN322" s="35" t="str">
        <f t="shared" si="268"/>
        <v/>
      </c>
      <c r="AO322" s="35" t="str">
        <f t="shared" si="268"/>
        <v/>
      </c>
      <c r="AP322" s="35">
        <f t="shared" si="268"/>
        <v>81</v>
      </c>
      <c r="AQ322" s="43"/>
      <c r="AR322" s="43"/>
      <c r="AS322" s="38"/>
      <c r="AT322" s="46" t="str">
        <f t="shared" ref="AT322:AZ322" si="269">IF(N(AT321)&gt;1,MAX(AT72:AT270),"")</f>
        <v/>
      </c>
      <c r="AU322" s="46" t="str">
        <f t="shared" si="269"/>
        <v/>
      </c>
      <c r="AV322" s="46" t="str">
        <f t="shared" si="269"/>
        <v/>
      </c>
      <c r="AW322" s="46" t="str">
        <f t="shared" si="269"/>
        <v/>
      </c>
      <c r="AX322" s="46" t="str">
        <f t="shared" si="269"/>
        <v/>
      </c>
      <c r="AY322" s="46" t="str">
        <f t="shared" si="269"/>
        <v/>
      </c>
      <c r="AZ322" s="46" t="str">
        <f t="shared" si="269"/>
        <v/>
      </c>
      <c r="BA322" s="3"/>
      <c r="BB322" s="99"/>
      <c r="BC322" s="99"/>
      <c r="BD322" s="99"/>
      <c r="BE322" s="99"/>
      <c r="BF322" s="99"/>
      <c r="BG322" s="99"/>
      <c r="BH322" s="99"/>
      <c r="BI322" s="98"/>
      <c r="BJ322" s="3"/>
      <c r="BK322" s="79" t="str">
        <f t="shared" ref="BK322:BW322" si="270">IF(N(BK321)&gt;1,MAX(BK72:BK270),"")</f>
        <v/>
      </c>
      <c r="BL322" s="79" t="str">
        <f t="shared" si="270"/>
        <v/>
      </c>
      <c r="BM322" s="79" t="str">
        <f t="shared" si="270"/>
        <v/>
      </c>
      <c r="BN322" s="79" t="str">
        <f t="shared" si="270"/>
        <v/>
      </c>
      <c r="BO322" s="79" t="str">
        <f t="shared" si="270"/>
        <v/>
      </c>
      <c r="BP322" s="79" t="str">
        <f t="shared" si="270"/>
        <v/>
      </c>
      <c r="BQ322" s="79" t="str">
        <f t="shared" si="270"/>
        <v/>
      </c>
      <c r="BR322" s="79" t="str">
        <f t="shared" si="270"/>
        <v/>
      </c>
      <c r="BS322" s="79" t="str">
        <f t="shared" si="270"/>
        <v/>
      </c>
      <c r="BT322" s="79" t="str">
        <f t="shared" si="270"/>
        <v/>
      </c>
      <c r="BU322" s="79" t="str">
        <f t="shared" si="270"/>
        <v/>
      </c>
      <c r="BV322" s="79" t="str">
        <f t="shared" si="270"/>
        <v/>
      </c>
      <c r="BW322" s="79" t="str">
        <f t="shared" si="270"/>
        <v/>
      </c>
      <c r="BY322" s="54"/>
      <c r="BZ322" s="54"/>
      <c r="CA322" s="54"/>
      <c r="CB322" s="54"/>
      <c r="CC322" s="54"/>
      <c r="CD322" s="54"/>
      <c r="CE322" s="54"/>
      <c r="CF322" s="54"/>
      <c r="CG322" s="54"/>
      <c r="CH322" s="54"/>
      <c r="CI322" s="54"/>
      <c r="CJ322" s="54"/>
      <c r="CK322" s="54"/>
      <c r="CL322" s="54"/>
      <c r="CM322" s="3"/>
    </row>
    <row r="323" spans="1:142" ht="15" customHeight="1">
      <c r="A323" s="394" t="s">
        <v>56</v>
      </c>
      <c r="B323" s="395"/>
      <c r="C323" s="396"/>
      <c r="D323" s="35" t="str">
        <f>IF(N(D321)&gt;1,MIN(D69:D318),"")</f>
        <v/>
      </c>
      <c r="E323" s="35" t="str">
        <f t="shared" ref="E323:AP323" si="271">IF(N(E321)&gt;1,MIN(E69:E318),"")</f>
        <v/>
      </c>
      <c r="F323" s="35" t="str">
        <f t="shared" si="271"/>
        <v/>
      </c>
      <c r="G323" s="35" t="str">
        <f t="shared" si="271"/>
        <v/>
      </c>
      <c r="H323" s="35" t="str">
        <f t="shared" si="271"/>
        <v/>
      </c>
      <c r="I323" s="35" t="str">
        <f t="shared" si="271"/>
        <v/>
      </c>
      <c r="J323" s="35" t="str">
        <f t="shared" si="271"/>
        <v/>
      </c>
      <c r="K323" s="35" t="str">
        <f t="shared" si="271"/>
        <v/>
      </c>
      <c r="L323" s="35" t="str">
        <f t="shared" si="271"/>
        <v/>
      </c>
      <c r="M323" s="35" t="str">
        <f t="shared" si="271"/>
        <v/>
      </c>
      <c r="N323" s="35" t="str">
        <f t="shared" si="271"/>
        <v/>
      </c>
      <c r="O323" s="35" t="str">
        <f t="shared" si="271"/>
        <v/>
      </c>
      <c r="P323" s="35" t="str">
        <f t="shared" si="271"/>
        <v/>
      </c>
      <c r="Q323" s="35" t="str">
        <f t="shared" si="271"/>
        <v/>
      </c>
      <c r="R323" s="35" t="str">
        <f t="shared" si="271"/>
        <v/>
      </c>
      <c r="S323" s="35" t="str">
        <f t="shared" si="271"/>
        <v/>
      </c>
      <c r="T323" s="35" t="str">
        <f t="shared" si="271"/>
        <v/>
      </c>
      <c r="U323" s="35" t="str">
        <f t="shared" si="271"/>
        <v/>
      </c>
      <c r="V323" s="35" t="str">
        <f t="shared" si="271"/>
        <v/>
      </c>
      <c r="W323" s="35" t="str">
        <f t="shared" si="271"/>
        <v/>
      </c>
      <c r="X323" s="35" t="str">
        <f t="shared" si="271"/>
        <v/>
      </c>
      <c r="Y323" s="35" t="str">
        <f t="shared" si="271"/>
        <v/>
      </c>
      <c r="Z323" s="35" t="str">
        <f t="shared" si="271"/>
        <v/>
      </c>
      <c r="AA323" s="35" t="str">
        <f t="shared" si="271"/>
        <v/>
      </c>
      <c r="AB323" s="35" t="str">
        <f t="shared" si="271"/>
        <v/>
      </c>
      <c r="AC323" s="35" t="str">
        <f t="shared" si="271"/>
        <v/>
      </c>
      <c r="AD323" s="35" t="str">
        <f t="shared" si="271"/>
        <v/>
      </c>
      <c r="AE323" s="35" t="str">
        <f t="shared" si="271"/>
        <v/>
      </c>
      <c r="AF323" s="35" t="str">
        <f t="shared" si="271"/>
        <v/>
      </c>
      <c r="AG323" s="35" t="str">
        <f t="shared" si="271"/>
        <v/>
      </c>
      <c r="AH323" s="35" t="str">
        <f t="shared" si="271"/>
        <v/>
      </c>
      <c r="AI323" s="35" t="str">
        <f t="shared" si="271"/>
        <v/>
      </c>
      <c r="AJ323" s="35" t="str">
        <f t="shared" si="271"/>
        <v/>
      </c>
      <c r="AK323" s="35" t="str">
        <f t="shared" si="271"/>
        <v/>
      </c>
      <c r="AL323" s="35" t="str">
        <f t="shared" si="271"/>
        <v/>
      </c>
      <c r="AM323" s="35" t="str">
        <f t="shared" si="271"/>
        <v/>
      </c>
      <c r="AN323" s="35" t="str">
        <f t="shared" si="271"/>
        <v/>
      </c>
      <c r="AO323" s="35" t="str">
        <f t="shared" si="271"/>
        <v/>
      </c>
      <c r="AP323" s="35">
        <f t="shared" si="271"/>
        <v>24</v>
      </c>
      <c r="AQ323" s="43"/>
      <c r="AR323" s="43"/>
      <c r="AS323" s="38"/>
      <c r="AT323" s="46" t="str">
        <f t="shared" ref="AT323:AZ323" si="272">IF(N(AT321)&gt;1,MIN(AT72:AT270),"")</f>
        <v/>
      </c>
      <c r="AU323" s="46" t="str">
        <f t="shared" si="272"/>
        <v/>
      </c>
      <c r="AV323" s="46" t="str">
        <f t="shared" si="272"/>
        <v/>
      </c>
      <c r="AW323" s="46" t="str">
        <f t="shared" si="272"/>
        <v/>
      </c>
      <c r="AX323" s="46" t="str">
        <f t="shared" si="272"/>
        <v/>
      </c>
      <c r="AY323" s="46" t="str">
        <f t="shared" si="272"/>
        <v/>
      </c>
      <c r="AZ323" s="46" t="str">
        <f t="shared" si="272"/>
        <v/>
      </c>
      <c r="BA323" s="3"/>
      <c r="BB323" s="99"/>
      <c r="BC323" s="99"/>
      <c r="BD323" s="99"/>
      <c r="BE323" s="99"/>
      <c r="BF323" s="99"/>
      <c r="BG323" s="99"/>
      <c r="BH323" s="99"/>
      <c r="BI323" s="98"/>
      <c r="BJ323" s="3"/>
      <c r="BK323" s="79" t="str">
        <f t="shared" ref="BK323:BW323" si="273">IF(N(BK321)&gt;1,MIN(BK72:BK270),"")</f>
        <v/>
      </c>
      <c r="BL323" s="79" t="str">
        <f t="shared" si="273"/>
        <v/>
      </c>
      <c r="BM323" s="79" t="str">
        <f t="shared" si="273"/>
        <v/>
      </c>
      <c r="BN323" s="79" t="str">
        <f t="shared" si="273"/>
        <v/>
      </c>
      <c r="BO323" s="79" t="str">
        <f t="shared" si="273"/>
        <v/>
      </c>
      <c r="BP323" s="79" t="str">
        <f t="shared" si="273"/>
        <v/>
      </c>
      <c r="BQ323" s="79" t="str">
        <f t="shared" si="273"/>
        <v/>
      </c>
      <c r="BR323" s="79" t="str">
        <f t="shared" si="273"/>
        <v/>
      </c>
      <c r="BS323" s="79" t="str">
        <f t="shared" si="273"/>
        <v/>
      </c>
      <c r="BT323" s="79" t="str">
        <f t="shared" si="273"/>
        <v/>
      </c>
      <c r="BU323" s="79" t="str">
        <f t="shared" si="273"/>
        <v/>
      </c>
      <c r="BV323" s="79" t="str">
        <f t="shared" si="273"/>
        <v/>
      </c>
      <c r="BW323" s="79" t="str">
        <f t="shared" si="273"/>
        <v/>
      </c>
      <c r="BY323" s="51"/>
      <c r="BZ323" s="51"/>
      <c r="CA323" s="54"/>
      <c r="CB323" s="54"/>
      <c r="CC323" s="54"/>
      <c r="CD323" s="54"/>
      <c r="CE323" s="54"/>
      <c r="CF323" s="54"/>
      <c r="CG323" s="54"/>
      <c r="CH323" s="54"/>
      <c r="CI323" s="54"/>
      <c r="CJ323" s="54"/>
      <c r="CK323" s="54"/>
      <c r="CL323" s="54"/>
      <c r="CM323" s="3"/>
    </row>
    <row r="324" spans="1:142" ht="15" customHeight="1">
      <c r="A324" s="394" t="s">
        <v>57</v>
      </c>
      <c r="B324" s="395"/>
      <c r="C324" s="396"/>
      <c r="D324" s="35" t="str">
        <f>IF(N(D321)&gt;1,AVERAGE(D69:D318),"")</f>
        <v/>
      </c>
      <c r="E324" s="35" t="str">
        <f>IF(N(E321)&gt;1,AVERAGE(E69:E318),"")</f>
        <v/>
      </c>
      <c r="F324" s="35" t="str">
        <f t="shared" ref="F324:AP324" si="274">IF(N(F321)&gt;1,AVERAGE(F69:F318),"")</f>
        <v/>
      </c>
      <c r="G324" s="35" t="str">
        <f t="shared" si="274"/>
        <v/>
      </c>
      <c r="H324" s="35" t="str">
        <f t="shared" si="274"/>
        <v/>
      </c>
      <c r="I324" s="35" t="str">
        <f t="shared" si="274"/>
        <v/>
      </c>
      <c r="J324" s="35" t="str">
        <f t="shared" si="274"/>
        <v/>
      </c>
      <c r="K324" s="35" t="str">
        <f t="shared" si="274"/>
        <v/>
      </c>
      <c r="L324" s="35" t="str">
        <f t="shared" si="274"/>
        <v/>
      </c>
      <c r="M324" s="35" t="str">
        <f t="shared" si="274"/>
        <v/>
      </c>
      <c r="N324" s="35" t="str">
        <f t="shared" si="274"/>
        <v/>
      </c>
      <c r="O324" s="35" t="str">
        <f t="shared" si="274"/>
        <v/>
      </c>
      <c r="P324" s="35" t="str">
        <f t="shared" si="274"/>
        <v/>
      </c>
      <c r="Q324" s="35" t="str">
        <f t="shared" si="274"/>
        <v/>
      </c>
      <c r="R324" s="35" t="str">
        <f t="shared" si="274"/>
        <v/>
      </c>
      <c r="S324" s="35" t="str">
        <f t="shared" si="274"/>
        <v/>
      </c>
      <c r="T324" s="35" t="str">
        <f t="shared" si="274"/>
        <v/>
      </c>
      <c r="U324" s="35" t="str">
        <f t="shared" si="274"/>
        <v/>
      </c>
      <c r="V324" s="35" t="str">
        <f t="shared" si="274"/>
        <v/>
      </c>
      <c r="W324" s="35" t="str">
        <f t="shared" si="274"/>
        <v/>
      </c>
      <c r="X324" s="35" t="str">
        <f t="shared" si="274"/>
        <v/>
      </c>
      <c r="Y324" s="35" t="str">
        <f t="shared" si="274"/>
        <v/>
      </c>
      <c r="Z324" s="35" t="str">
        <f t="shared" si="274"/>
        <v/>
      </c>
      <c r="AA324" s="35" t="str">
        <f t="shared" si="274"/>
        <v/>
      </c>
      <c r="AB324" s="35" t="str">
        <f t="shared" si="274"/>
        <v/>
      </c>
      <c r="AC324" s="35" t="str">
        <f t="shared" si="274"/>
        <v/>
      </c>
      <c r="AD324" s="35" t="str">
        <f t="shared" si="274"/>
        <v/>
      </c>
      <c r="AE324" s="35" t="str">
        <f t="shared" si="274"/>
        <v/>
      </c>
      <c r="AF324" s="35" t="str">
        <f t="shared" si="274"/>
        <v/>
      </c>
      <c r="AG324" s="35" t="str">
        <f t="shared" si="274"/>
        <v/>
      </c>
      <c r="AH324" s="35" t="str">
        <f t="shared" si="274"/>
        <v/>
      </c>
      <c r="AI324" s="35" t="str">
        <f t="shared" si="274"/>
        <v/>
      </c>
      <c r="AJ324" s="35" t="str">
        <f t="shared" si="274"/>
        <v/>
      </c>
      <c r="AK324" s="35" t="str">
        <f t="shared" si="274"/>
        <v/>
      </c>
      <c r="AL324" s="35" t="str">
        <f t="shared" si="274"/>
        <v/>
      </c>
      <c r="AM324" s="35" t="str">
        <f t="shared" si="274"/>
        <v/>
      </c>
      <c r="AN324" s="35" t="str">
        <f t="shared" si="274"/>
        <v/>
      </c>
      <c r="AO324" s="35" t="str">
        <f t="shared" si="274"/>
        <v/>
      </c>
      <c r="AP324" s="35">
        <f t="shared" si="274"/>
        <v>76.888888888888886</v>
      </c>
      <c r="AQ324" s="43"/>
      <c r="AR324" s="43"/>
      <c r="AS324" s="38"/>
      <c r="AT324" s="46" t="str">
        <f t="shared" ref="AT324:AZ324" si="275">IF(N(AT321)&gt;1,AVERAGE(AT72:AT270),"")</f>
        <v/>
      </c>
      <c r="AU324" s="46" t="str">
        <f t="shared" si="275"/>
        <v/>
      </c>
      <c r="AV324" s="46" t="str">
        <f t="shared" si="275"/>
        <v/>
      </c>
      <c r="AW324" s="46" t="str">
        <f t="shared" si="275"/>
        <v/>
      </c>
      <c r="AX324" s="46" t="str">
        <f t="shared" si="275"/>
        <v/>
      </c>
      <c r="AY324" s="46" t="str">
        <f t="shared" si="275"/>
        <v/>
      </c>
      <c r="AZ324" s="46" t="str">
        <f t="shared" si="275"/>
        <v/>
      </c>
      <c r="BA324" s="3"/>
      <c r="BB324" s="99"/>
      <c r="BC324" s="99"/>
      <c r="BD324" s="99"/>
      <c r="BE324" s="99"/>
      <c r="BF324" s="99"/>
      <c r="BG324" s="99"/>
      <c r="BH324" s="99"/>
      <c r="BI324" s="98"/>
      <c r="BJ324" s="3"/>
      <c r="BK324" s="79" t="str">
        <f t="shared" ref="BK324:BW324" si="276">IF(N(BK321)&gt;1,AVERAGE(BK72:BK270),"")</f>
        <v/>
      </c>
      <c r="BL324" s="79" t="str">
        <f t="shared" si="276"/>
        <v/>
      </c>
      <c r="BM324" s="79" t="str">
        <f t="shared" si="276"/>
        <v/>
      </c>
      <c r="BN324" s="79" t="str">
        <f t="shared" si="276"/>
        <v/>
      </c>
      <c r="BO324" s="79" t="str">
        <f t="shared" si="276"/>
        <v/>
      </c>
      <c r="BP324" s="79" t="str">
        <f t="shared" si="276"/>
        <v/>
      </c>
      <c r="BQ324" s="79" t="str">
        <f t="shared" si="276"/>
        <v/>
      </c>
      <c r="BR324" s="79" t="str">
        <f t="shared" si="276"/>
        <v/>
      </c>
      <c r="BS324" s="79" t="str">
        <f t="shared" si="276"/>
        <v/>
      </c>
      <c r="BT324" s="79" t="str">
        <f t="shared" si="276"/>
        <v/>
      </c>
      <c r="BU324" s="79" t="str">
        <f t="shared" si="276"/>
        <v/>
      </c>
      <c r="BV324" s="79" t="str">
        <f t="shared" si="276"/>
        <v/>
      </c>
      <c r="BW324" s="79" t="str">
        <f t="shared" si="276"/>
        <v/>
      </c>
      <c r="BY324" s="51"/>
      <c r="BZ324" s="51"/>
      <c r="CA324" s="54"/>
      <c r="CB324" s="54"/>
      <c r="CC324" s="54"/>
      <c r="CD324" s="54"/>
      <c r="CE324" s="54"/>
      <c r="CF324" s="54"/>
      <c r="CG324" s="54"/>
      <c r="CH324" s="54"/>
      <c r="CI324" s="54"/>
      <c r="CJ324" s="54"/>
      <c r="CK324" s="54"/>
      <c r="CL324" s="54"/>
      <c r="CM324" s="3"/>
    </row>
    <row r="325" spans="1:142" ht="15" customHeight="1">
      <c r="A325" s="394" t="s">
        <v>58</v>
      </c>
      <c r="B325" s="395"/>
      <c r="C325" s="396"/>
      <c r="D325" s="35" t="str">
        <f>IF(N(D321)&gt;1,STDEV(D69:D318),"")</f>
        <v/>
      </c>
      <c r="E325" s="35" t="str">
        <f t="shared" ref="E325:AP325" si="277">IF(N(E321)&gt;1,STDEV(E69:E318),"")</f>
        <v/>
      </c>
      <c r="F325" s="35" t="str">
        <f t="shared" si="277"/>
        <v/>
      </c>
      <c r="G325" s="35" t="str">
        <f t="shared" si="277"/>
        <v/>
      </c>
      <c r="H325" s="35" t="str">
        <f t="shared" si="277"/>
        <v/>
      </c>
      <c r="I325" s="35" t="str">
        <f t="shared" si="277"/>
        <v/>
      </c>
      <c r="J325" s="35" t="str">
        <f t="shared" si="277"/>
        <v/>
      </c>
      <c r="K325" s="35" t="str">
        <f t="shared" si="277"/>
        <v/>
      </c>
      <c r="L325" s="35" t="str">
        <f t="shared" si="277"/>
        <v/>
      </c>
      <c r="M325" s="35" t="str">
        <f t="shared" si="277"/>
        <v/>
      </c>
      <c r="N325" s="35" t="str">
        <f t="shared" si="277"/>
        <v/>
      </c>
      <c r="O325" s="35" t="str">
        <f t="shared" si="277"/>
        <v/>
      </c>
      <c r="P325" s="35" t="str">
        <f t="shared" si="277"/>
        <v/>
      </c>
      <c r="Q325" s="35" t="str">
        <f t="shared" si="277"/>
        <v/>
      </c>
      <c r="R325" s="35" t="str">
        <f t="shared" si="277"/>
        <v/>
      </c>
      <c r="S325" s="35" t="str">
        <f t="shared" si="277"/>
        <v/>
      </c>
      <c r="T325" s="35" t="str">
        <f t="shared" si="277"/>
        <v/>
      </c>
      <c r="U325" s="35" t="str">
        <f t="shared" si="277"/>
        <v/>
      </c>
      <c r="V325" s="35" t="str">
        <f t="shared" si="277"/>
        <v/>
      </c>
      <c r="W325" s="35" t="str">
        <f t="shared" si="277"/>
        <v/>
      </c>
      <c r="X325" s="35" t="str">
        <f t="shared" si="277"/>
        <v/>
      </c>
      <c r="Y325" s="35" t="str">
        <f t="shared" si="277"/>
        <v/>
      </c>
      <c r="Z325" s="35" t="str">
        <f t="shared" si="277"/>
        <v/>
      </c>
      <c r="AA325" s="35" t="str">
        <f t="shared" si="277"/>
        <v/>
      </c>
      <c r="AB325" s="35" t="str">
        <f t="shared" si="277"/>
        <v/>
      </c>
      <c r="AC325" s="35" t="str">
        <f t="shared" si="277"/>
        <v/>
      </c>
      <c r="AD325" s="35" t="str">
        <f t="shared" si="277"/>
        <v/>
      </c>
      <c r="AE325" s="35" t="str">
        <f t="shared" si="277"/>
        <v/>
      </c>
      <c r="AF325" s="35" t="str">
        <f t="shared" si="277"/>
        <v/>
      </c>
      <c r="AG325" s="35" t="str">
        <f t="shared" si="277"/>
        <v/>
      </c>
      <c r="AH325" s="35" t="str">
        <f t="shared" si="277"/>
        <v/>
      </c>
      <c r="AI325" s="35" t="str">
        <f t="shared" si="277"/>
        <v/>
      </c>
      <c r="AJ325" s="35" t="str">
        <f t="shared" si="277"/>
        <v/>
      </c>
      <c r="AK325" s="35" t="str">
        <f t="shared" si="277"/>
        <v/>
      </c>
      <c r="AL325" s="35" t="str">
        <f t="shared" si="277"/>
        <v/>
      </c>
      <c r="AM325" s="35" t="str">
        <f t="shared" si="277"/>
        <v/>
      </c>
      <c r="AN325" s="35" t="str">
        <f t="shared" si="277"/>
        <v/>
      </c>
      <c r="AO325" s="35" t="str">
        <f t="shared" si="277"/>
        <v/>
      </c>
      <c r="AP325" s="35">
        <f t="shared" si="277"/>
        <v>10.653036162858884</v>
      </c>
      <c r="AQ325" s="43"/>
      <c r="AR325" s="43"/>
      <c r="AS325" s="38"/>
      <c r="AT325" s="46" t="str">
        <f t="shared" ref="AT325:AZ325" si="278">IF(N(AT321)&gt;1,STDEV(AT72:AT270),"")</f>
        <v/>
      </c>
      <c r="AU325" s="46" t="str">
        <f t="shared" si="278"/>
        <v/>
      </c>
      <c r="AV325" s="46" t="str">
        <f t="shared" si="278"/>
        <v/>
      </c>
      <c r="AW325" s="46" t="str">
        <f t="shared" si="278"/>
        <v/>
      </c>
      <c r="AX325" s="46" t="str">
        <f t="shared" si="278"/>
        <v/>
      </c>
      <c r="AY325" s="46" t="str">
        <f t="shared" si="278"/>
        <v/>
      </c>
      <c r="AZ325" s="46" t="str">
        <f t="shared" si="278"/>
        <v/>
      </c>
      <c r="BA325" s="3"/>
      <c r="BB325" s="99"/>
      <c r="BC325" s="99"/>
      <c r="BD325" s="99"/>
      <c r="BE325" s="99"/>
      <c r="BF325" s="99"/>
      <c r="BG325" s="99"/>
      <c r="BH325" s="99"/>
      <c r="BI325" s="98"/>
      <c r="BJ325" s="3"/>
      <c r="BK325" s="79" t="str">
        <f t="shared" ref="BK325:BW325" si="279">IF(N(BK321)&gt;1,STDEV(BK72:BK270),"")</f>
        <v/>
      </c>
      <c r="BL325" s="79" t="str">
        <f t="shared" si="279"/>
        <v/>
      </c>
      <c r="BM325" s="79" t="str">
        <f t="shared" si="279"/>
        <v/>
      </c>
      <c r="BN325" s="79" t="str">
        <f t="shared" si="279"/>
        <v/>
      </c>
      <c r="BO325" s="79" t="str">
        <f t="shared" si="279"/>
        <v/>
      </c>
      <c r="BP325" s="79" t="str">
        <f t="shared" si="279"/>
        <v/>
      </c>
      <c r="BQ325" s="79" t="str">
        <f t="shared" si="279"/>
        <v/>
      </c>
      <c r="BR325" s="79" t="str">
        <f t="shared" si="279"/>
        <v/>
      </c>
      <c r="BS325" s="79" t="str">
        <f t="shared" si="279"/>
        <v/>
      </c>
      <c r="BT325" s="79" t="str">
        <f t="shared" si="279"/>
        <v/>
      </c>
      <c r="BU325" s="79" t="str">
        <f t="shared" si="279"/>
        <v/>
      </c>
      <c r="BV325" s="79" t="str">
        <f t="shared" si="279"/>
        <v/>
      </c>
      <c r="BW325" s="79" t="str">
        <f t="shared" si="279"/>
        <v/>
      </c>
      <c r="BY325" s="51"/>
      <c r="BZ325" s="51"/>
      <c r="CA325" s="54"/>
      <c r="CB325" s="54"/>
      <c r="CC325" s="54"/>
      <c r="CD325" s="54"/>
      <c r="CE325" s="54"/>
      <c r="CF325" s="54"/>
      <c r="CG325" s="54"/>
      <c r="CH325" s="54"/>
      <c r="CI325" s="54"/>
      <c r="CJ325" s="54"/>
      <c r="CK325" s="54"/>
      <c r="CL325" s="54"/>
      <c r="CM325" s="3"/>
    </row>
    <row r="326" spans="1:142">
      <c r="A326" s="5"/>
      <c r="B326" s="4"/>
      <c r="C326" s="10" t="s">
        <v>406</v>
      </c>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3"/>
      <c r="AQ326" s="12"/>
      <c r="BA326" s="12"/>
      <c r="BB326" s="12"/>
      <c r="BC326" s="12"/>
    </row>
    <row r="327" spans="1:142">
      <c r="A327" s="5"/>
      <c r="B327" s="15"/>
      <c r="C327" s="10" t="s">
        <v>376</v>
      </c>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S327" s="8"/>
      <c r="AT327" s="8"/>
      <c r="AU327" s="8"/>
      <c r="AV327" s="8"/>
      <c r="AW327" s="8"/>
      <c r="AX327" s="8"/>
      <c r="AY327" s="8"/>
      <c r="AZ327" s="8"/>
      <c r="BA327" s="8"/>
      <c r="BB327" s="8"/>
      <c r="BC327" s="8"/>
      <c r="BD327" s="8"/>
    </row>
    <row r="328" spans="1:142">
      <c r="A328" s="5"/>
      <c r="B328" s="15"/>
      <c r="C328" s="10" t="s">
        <v>40</v>
      </c>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S328" s="8"/>
      <c r="AT328" s="8"/>
      <c r="AU328" s="8"/>
      <c r="AV328" s="8"/>
      <c r="AW328" s="8"/>
      <c r="AX328" s="8"/>
      <c r="AY328" s="8"/>
      <c r="AZ328" s="8"/>
      <c r="BA328" s="8"/>
      <c r="BB328" s="8"/>
      <c r="BC328" s="8"/>
      <c r="BD328" s="8"/>
    </row>
    <row r="329" spans="1:142">
      <c r="A329" s="5"/>
      <c r="B329" s="15"/>
      <c r="C329" s="10" t="s">
        <v>171</v>
      </c>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S329" s="8"/>
      <c r="AT329" s="8"/>
      <c r="AU329" s="8"/>
      <c r="AV329" s="8"/>
      <c r="AW329" s="8"/>
      <c r="AX329" s="8"/>
      <c r="AY329" s="8"/>
      <c r="AZ329" s="8"/>
      <c r="BA329" s="8"/>
      <c r="BB329" s="8"/>
      <c r="BC329" s="8"/>
      <c r="BD329" s="8"/>
    </row>
    <row r="330" spans="1:142">
      <c r="A330" s="5"/>
      <c r="B330" s="15"/>
      <c r="C330" s="10" t="s">
        <v>165</v>
      </c>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R330" s="4">
        <f>COLUMN(AR332)</f>
        <v>44</v>
      </c>
      <c r="AY330" s="4">
        <f>COLUMN(AY332)</f>
        <v>51</v>
      </c>
      <c r="BK330" s="4">
        <f>COLUMN(BK332)</f>
        <v>63</v>
      </c>
      <c r="BS330" s="4">
        <f>COLUMN(BS332)</f>
        <v>71</v>
      </c>
      <c r="BV330" s="4">
        <f>COLUMN(BV332)</f>
        <v>74</v>
      </c>
      <c r="BZ330" s="4">
        <f>COLUMN(BZ332)</f>
        <v>78</v>
      </c>
    </row>
    <row r="331" spans="1:142">
      <c r="A331" s="5"/>
      <c r="B331" s="15"/>
      <c r="C331" s="10" t="s">
        <v>166</v>
      </c>
      <c r="D331" s="122" t="str">
        <f>IF(ISBLANK(D$68),"",IF(LEFT(D$68,1)="I",D$68,""))</f>
        <v/>
      </c>
      <c r="E331" s="122" t="str">
        <f t="shared" ref="E331:AO331" si="280">IF(ISBLANK(E$68),"",IF(LEFT(E$68,1)="I",E$68,""))</f>
        <v/>
      </c>
      <c r="F331" s="122" t="str">
        <f t="shared" si="280"/>
        <v/>
      </c>
      <c r="G331" s="122" t="str">
        <f t="shared" si="280"/>
        <v/>
      </c>
      <c r="H331" s="122" t="str">
        <f t="shared" si="280"/>
        <v/>
      </c>
      <c r="I331" s="122" t="str">
        <f t="shared" si="280"/>
        <v/>
      </c>
      <c r="J331" s="122" t="str">
        <f t="shared" si="280"/>
        <v/>
      </c>
      <c r="K331" s="122" t="str">
        <f t="shared" si="280"/>
        <v/>
      </c>
      <c r="L331" s="122" t="str">
        <f t="shared" si="280"/>
        <v/>
      </c>
      <c r="M331" s="122" t="str">
        <f t="shared" si="280"/>
        <v/>
      </c>
      <c r="N331" s="122" t="str">
        <f t="shared" si="280"/>
        <v/>
      </c>
      <c r="O331" s="122" t="str">
        <f t="shared" si="280"/>
        <v/>
      </c>
      <c r="P331" s="122" t="str">
        <f t="shared" si="280"/>
        <v/>
      </c>
      <c r="Q331" s="122" t="str">
        <f t="shared" si="280"/>
        <v/>
      </c>
      <c r="R331" s="122" t="str">
        <f t="shared" si="280"/>
        <v/>
      </c>
      <c r="S331" s="122" t="str">
        <f t="shared" si="280"/>
        <v/>
      </c>
      <c r="T331" s="122" t="str">
        <f t="shared" si="280"/>
        <v/>
      </c>
      <c r="U331" s="122" t="str">
        <f t="shared" si="280"/>
        <v/>
      </c>
      <c r="V331" s="122" t="str">
        <f t="shared" si="280"/>
        <v/>
      </c>
      <c r="W331" s="122" t="str">
        <f t="shared" si="280"/>
        <v/>
      </c>
      <c r="X331" s="122" t="str">
        <f t="shared" si="280"/>
        <v/>
      </c>
      <c r="Y331" s="122" t="str">
        <f t="shared" si="280"/>
        <v/>
      </c>
      <c r="Z331" s="122" t="str">
        <f t="shared" si="280"/>
        <v/>
      </c>
      <c r="AA331" s="122" t="str">
        <f t="shared" si="280"/>
        <v/>
      </c>
      <c r="AB331" s="122" t="str">
        <f t="shared" si="280"/>
        <v/>
      </c>
      <c r="AC331" s="122" t="str">
        <f t="shared" si="280"/>
        <v/>
      </c>
      <c r="AD331" s="122" t="str">
        <f t="shared" si="280"/>
        <v/>
      </c>
      <c r="AE331" s="122" t="str">
        <f t="shared" si="280"/>
        <v/>
      </c>
      <c r="AF331" s="122" t="str">
        <f t="shared" si="280"/>
        <v/>
      </c>
      <c r="AG331" s="122" t="str">
        <f t="shared" si="280"/>
        <v/>
      </c>
      <c r="AH331" s="122" t="str">
        <f t="shared" si="280"/>
        <v/>
      </c>
      <c r="AI331" s="122" t="str">
        <f t="shared" si="280"/>
        <v/>
      </c>
      <c r="AJ331" s="122" t="str">
        <f t="shared" si="280"/>
        <v/>
      </c>
      <c r="AK331" s="122" t="str">
        <f t="shared" si="280"/>
        <v/>
      </c>
      <c r="AL331" s="122" t="str">
        <f t="shared" si="280"/>
        <v/>
      </c>
      <c r="AM331" s="122" t="str">
        <f t="shared" si="280"/>
        <v/>
      </c>
      <c r="AN331" s="122" t="str">
        <f t="shared" si="280"/>
        <v/>
      </c>
      <c r="AO331" s="122" t="str">
        <f t="shared" si="280"/>
        <v/>
      </c>
      <c r="AP331" s="20" t="s">
        <v>1</v>
      </c>
      <c r="AR331" s="16"/>
      <c r="AS331" s="17">
        <f t="shared" ref="AS331:CE331" si="281">COUNTIF(AS333:AS372,"&gt;0")</f>
        <v>0</v>
      </c>
      <c r="AT331" s="17">
        <f t="shared" si="281"/>
        <v>0</v>
      </c>
      <c r="AU331" s="17">
        <f t="shared" si="281"/>
        <v>0</v>
      </c>
      <c r="AV331" s="17">
        <f t="shared" si="281"/>
        <v>0</v>
      </c>
      <c r="AW331" s="17">
        <f t="shared" si="281"/>
        <v>0</v>
      </c>
      <c r="AX331" s="17">
        <f t="shared" si="281"/>
        <v>0</v>
      </c>
      <c r="AY331" s="17">
        <f t="shared" si="281"/>
        <v>0</v>
      </c>
      <c r="AZ331" s="17">
        <f t="shared" si="281"/>
        <v>0</v>
      </c>
      <c r="BA331" s="17">
        <f t="shared" si="281"/>
        <v>0</v>
      </c>
      <c r="BB331" s="17">
        <f t="shared" si="281"/>
        <v>0</v>
      </c>
      <c r="BC331" s="17">
        <f t="shared" si="281"/>
        <v>0</v>
      </c>
      <c r="BD331" s="17">
        <f t="shared" si="281"/>
        <v>0</v>
      </c>
      <c r="BE331" s="17">
        <f t="shared" si="281"/>
        <v>0</v>
      </c>
      <c r="BF331" s="17">
        <f t="shared" si="281"/>
        <v>0</v>
      </c>
      <c r="BG331" s="17">
        <f t="shared" si="281"/>
        <v>0</v>
      </c>
      <c r="BH331" s="17">
        <f t="shared" si="281"/>
        <v>0</v>
      </c>
      <c r="BI331" s="17">
        <f t="shared" si="281"/>
        <v>0</v>
      </c>
      <c r="BJ331" s="17">
        <f t="shared" si="281"/>
        <v>0</v>
      </c>
      <c r="BK331" s="17">
        <f t="shared" si="281"/>
        <v>0</v>
      </c>
      <c r="BL331" s="17">
        <f t="shared" si="281"/>
        <v>0</v>
      </c>
      <c r="BM331" s="17">
        <f t="shared" si="281"/>
        <v>0</v>
      </c>
      <c r="BN331" s="17">
        <f t="shared" si="281"/>
        <v>0</v>
      </c>
      <c r="BO331" s="17">
        <f t="shared" si="281"/>
        <v>0</v>
      </c>
      <c r="BP331" s="17">
        <f t="shared" si="281"/>
        <v>0</v>
      </c>
      <c r="BQ331" s="17">
        <f t="shared" si="281"/>
        <v>0</v>
      </c>
      <c r="BR331" s="17">
        <f t="shared" si="281"/>
        <v>0</v>
      </c>
      <c r="BS331" s="17">
        <f t="shared" si="281"/>
        <v>0</v>
      </c>
      <c r="BT331" s="17">
        <f t="shared" si="281"/>
        <v>0</v>
      </c>
      <c r="BU331" s="17">
        <f t="shared" si="281"/>
        <v>0</v>
      </c>
      <c r="BV331" s="17">
        <f t="shared" si="281"/>
        <v>0</v>
      </c>
      <c r="BW331" s="17">
        <f t="shared" si="281"/>
        <v>0</v>
      </c>
      <c r="BX331" s="17">
        <f t="shared" si="281"/>
        <v>0</v>
      </c>
      <c r="BY331" s="17">
        <f t="shared" si="281"/>
        <v>0</v>
      </c>
      <c r="BZ331" s="17">
        <f t="shared" si="281"/>
        <v>0</v>
      </c>
      <c r="CA331" s="17">
        <f t="shared" si="281"/>
        <v>0</v>
      </c>
      <c r="CB331" s="17">
        <f t="shared" si="281"/>
        <v>0</v>
      </c>
      <c r="CC331" s="17">
        <f t="shared" si="281"/>
        <v>0</v>
      </c>
      <c r="CD331" s="17">
        <f t="shared" si="281"/>
        <v>0</v>
      </c>
      <c r="CE331" s="17">
        <f t="shared" si="281"/>
        <v>0</v>
      </c>
    </row>
    <row r="332" spans="1:142">
      <c r="A332" s="5"/>
      <c r="B332" s="15"/>
      <c r="C332" s="19" t="s">
        <v>416</v>
      </c>
      <c r="D332" s="21" t="str">
        <f>IF(MID(D331,1,3)="ILO",MID(D331,4,LEN(D331)-2),"")</f>
        <v/>
      </c>
      <c r="E332" s="21" t="str">
        <f t="shared" ref="E332:AO332" si="282">IF(MID(E331,1,3)="ILO",MID(E331,4,LEN(E331)-2),"")</f>
        <v/>
      </c>
      <c r="F332" s="21" t="str">
        <f t="shared" si="282"/>
        <v/>
      </c>
      <c r="G332" s="21" t="str">
        <f t="shared" si="282"/>
        <v/>
      </c>
      <c r="H332" s="21" t="str">
        <f t="shared" si="282"/>
        <v/>
      </c>
      <c r="I332" s="21" t="str">
        <f t="shared" si="282"/>
        <v/>
      </c>
      <c r="J332" s="21" t="str">
        <f t="shared" si="282"/>
        <v/>
      </c>
      <c r="K332" s="21" t="str">
        <f t="shared" si="282"/>
        <v/>
      </c>
      <c r="L332" s="21" t="str">
        <f t="shared" si="282"/>
        <v/>
      </c>
      <c r="M332" s="21" t="str">
        <f t="shared" si="282"/>
        <v/>
      </c>
      <c r="N332" s="21" t="str">
        <f t="shared" si="282"/>
        <v/>
      </c>
      <c r="O332" s="21" t="str">
        <f t="shared" si="282"/>
        <v/>
      </c>
      <c r="P332" s="21" t="str">
        <f t="shared" si="282"/>
        <v/>
      </c>
      <c r="Q332" s="21" t="str">
        <f t="shared" si="282"/>
        <v/>
      </c>
      <c r="R332" s="21" t="str">
        <f t="shared" si="282"/>
        <v/>
      </c>
      <c r="S332" s="21" t="str">
        <f t="shared" si="282"/>
        <v/>
      </c>
      <c r="T332" s="21" t="str">
        <f t="shared" si="282"/>
        <v/>
      </c>
      <c r="U332" s="21" t="str">
        <f t="shared" si="282"/>
        <v/>
      </c>
      <c r="V332" s="21" t="str">
        <f t="shared" si="282"/>
        <v/>
      </c>
      <c r="W332" s="21" t="str">
        <f t="shared" si="282"/>
        <v/>
      </c>
      <c r="X332" s="21" t="str">
        <f t="shared" si="282"/>
        <v/>
      </c>
      <c r="Y332" s="21" t="str">
        <f t="shared" si="282"/>
        <v/>
      </c>
      <c r="Z332" s="21" t="str">
        <f t="shared" si="282"/>
        <v/>
      </c>
      <c r="AA332" s="21" t="str">
        <f t="shared" si="282"/>
        <v/>
      </c>
      <c r="AB332" s="21" t="str">
        <f t="shared" si="282"/>
        <v/>
      </c>
      <c r="AC332" s="21" t="str">
        <f t="shared" si="282"/>
        <v/>
      </c>
      <c r="AD332" s="21" t="str">
        <f t="shared" si="282"/>
        <v/>
      </c>
      <c r="AE332" s="21" t="str">
        <f t="shared" si="282"/>
        <v/>
      </c>
      <c r="AF332" s="21" t="str">
        <f t="shared" si="282"/>
        <v/>
      </c>
      <c r="AG332" s="21" t="str">
        <f t="shared" si="282"/>
        <v/>
      </c>
      <c r="AH332" s="21" t="str">
        <f t="shared" si="282"/>
        <v/>
      </c>
      <c r="AI332" s="21" t="str">
        <f t="shared" si="282"/>
        <v/>
      </c>
      <c r="AJ332" s="21" t="str">
        <f t="shared" si="282"/>
        <v/>
      </c>
      <c r="AK332" s="21" t="str">
        <f t="shared" si="282"/>
        <v/>
      </c>
      <c r="AL332" s="21" t="str">
        <f t="shared" si="282"/>
        <v/>
      </c>
      <c r="AM332" s="21" t="str">
        <f t="shared" si="282"/>
        <v/>
      </c>
      <c r="AN332" s="21" t="str">
        <f t="shared" si="282"/>
        <v/>
      </c>
      <c r="AO332" s="21" t="str">
        <f t="shared" si="282"/>
        <v/>
      </c>
      <c r="AP332" s="22" t="str">
        <f>IF(SUMIF(B12:B37,"F*",D12:D37)*50&gt;0,SUMIF(B12:B37,"F*",D12:D37)*50,"")</f>
        <v/>
      </c>
      <c r="AQ332" s="23" t="s">
        <v>49</v>
      </c>
      <c r="AR332" s="8"/>
      <c r="AS332" s="21" t="s">
        <v>112</v>
      </c>
      <c r="AT332" s="21" t="s">
        <v>113</v>
      </c>
      <c r="AU332" s="21" t="s">
        <v>114</v>
      </c>
      <c r="AV332" s="21" t="s">
        <v>115</v>
      </c>
      <c r="AW332" s="21" t="s">
        <v>116</v>
      </c>
      <c r="AX332" s="21" t="s">
        <v>117</v>
      </c>
      <c r="AY332" s="21" t="s">
        <v>118</v>
      </c>
      <c r="AZ332" s="21" t="s">
        <v>119</v>
      </c>
      <c r="BA332" s="21" t="s">
        <v>120</v>
      </c>
      <c r="BB332" s="21" t="s">
        <v>121</v>
      </c>
      <c r="BC332" s="21" t="s">
        <v>122</v>
      </c>
      <c r="BD332" s="21" t="s">
        <v>123</v>
      </c>
      <c r="BE332" s="21" t="s">
        <v>124</v>
      </c>
      <c r="BF332" s="21" t="s">
        <v>125</v>
      </c>
      <c r="BG332" s="21" t="s">
        <v>126</v>
      </c>
      <c r="BH332" s="21" t="s">
        <v>127</v>
      </c>
      <c r="BI332" s="21" t="s">
        <v>128</v>
      </c>
      <c r="BJ332" s="21" t="s">
        <v>129</v>
      </c>
      <c r="BK332" s="21" t="s">
        <v>130</v>
      </c>
      <c r="BL332" s="68" t="s">
        <v>132</v>
      </c>
      <c r="BM332" s="68" t="s">
        <v>133</v>
      </c>
      <c r="BN332" s="68" t="s">
        <v>134</v>
      </c>
      <c r="BO332" s="68" t="s">
        <v>135</v>
      </c>
      <c r="BP332" s="68" t="s">
        <v>136</v>
      </c>
      <c r="BQ332" s="68" t="s">
        <v>137</v>
      </c>
      <c r="BR332" s="68" t="s">
        <v>138</v>
      </c>
      <c r="BS332" s="68" t="s">
        <v>139</v>
      </c>
      <c r="BT332" s="68" t="s">
        <v>9</v>
      </c>
      <c r="BU332" s="68" t="s">
        <v>14</v>
      </c>
      <c r="BV332" s="68" t="s">
        <v>8</v>
      </c>
      <c r="BW332" s="68" t="s">
        <v>368</v>
      </c>
      <c r="BX332" s="68" t="s">
        <v>369</v>
      </c>
      <c r="BY332" s="68" t="s">
        <v>370</v>
      </c>
      <c r="BZ332" s="68" t="s">
        <v>371</v>
      </c>
      <c r="CA332" s="68" t="s">
        <v>791</v>
      </c>
      <c r="CB332" s="68" t="s">
        <v>792</v>
      </c>
      <c r="CC332" s="68" t="s">
        <v>793</v>
      </c>
      <c r="CD332" s="68" t="s">
        <v>794</v>
      </c>
      <c r="CE332" s="68" t="s">
        <v>795</v>
      </c>
    </row>
    <row r="333" spans="1:142">
      <c r="A333" s="5"/>
      <c r="B333" s="15"/>
      <c r="D333" s="17">
        <f>IF(UPPER(D69)="ABS",0,IF(AND(D$67&gt;0,N(D$68)=0),N(D69)/D$67*D$66,0))</f>
        <v>0</v>
      </c>
      <c r="E333" s="17">
        <f t="shared" ref="E333:AO333" si="283">IF(UPPER(E69)="ABS",0,IF(AND(E$67&gt;0,N(E$68)=0,E$68&lt;&gt;"*"),N(E69)/E$67*E$66,0))</f>
        <v>0</v>
      </c>
      <c r="F333" s="17">
        <f t="shared" si="283"/>
        <v>0</v>
      </c>
      <c r="G333" s="17">
        <f t="shared" si="283"/>
        <v>0</v>
      </c>
      <c r="H333" s="17">
        <f t="shared" si="283"/>
        <v>0</v>
      </c>
      <c r="I333" s="17">
        <f t="shared" si="283"/>
        <v>0</v>
      </c>
      <c r="J333" s="17">
        <f t="shared" si="283"/>
        <v>0</v>
      </c>
      <c r="K333" s="17">
        <f t="shared" si="283"/>
        <v>0</v>
      </c>
      <c r="L333" s="17">
        <f t="shared" si="283"/>
        <v>0</v>
      </c>
      <c r="M333" s="17">
        <f t="shared" si="283"/>
        <v>0</v>
      </c>
      <c r="N333" s="17">
        <f t="shared" si="283"/>
        <v>0</v>
      </c>
      <c r="O333" s="17">
        <f t="shared" si="283"/>
        <v>0</v>
      </c>
      <c r="P333" s="17">
        <f t="shared" si="283"/>
        <v>0</v>
      </c>
      <c r="Q333" s="17">
        <f t="shared" si="283"/>
        <v>0</v>
      </c>
      <c r="R333" s="17">
        <f t="shared" si="283"/>
        <v>0</v>
      </c>
      <c r="S333" s="17">
        <f t="shared" si="283"/>
        <v>0</v>
      </c>
      <c r="T333" s="17">
        <f t="shared" si="283"/>
        <v>0</v>
      </c>
      <c r="U333" s="17">
        <f t="shared" si="283"/>
        <v>0</v>
      </c>
      <c r="V333" s="17">
        <f t="shared" si="283"/>
        <v>0</v>
      </c>
      <c r="W333" s="17">
        <f t="shared" si="283"/>
        <v>0</v>
      </c>
      <c r="X333" s="17">
        <f t="shared" si="283"/>
        <v>0</v>
      </c>
      <c r="Y333" s="17">
        <f t="shared" si="283"/>
        <v>0</v>
      </c>
      <c r="Z333" s="17">
        <f t="shared" si="283"/>
        <v>0</v>
      </c>
      <c r="AA333" s="17">
        <f t="shared" si="283"/>
        <v>0</v>
      </c>
      <c r="AB333" s="17">
        <f t="shared" si="283"/>
        <v>0</v>
      </c>
      <c r="AC333" s="17">
        <f t="shared" si="283"/>
        <v>0</v>
      </c>
      <c r="AD333" s="17">
        <f t="shared" si="283"/>
        <v>0</v>
      </c>
      <c r="AE333" s="17">
        <f t="shared" si="283"/>
        <v>0</v>
      </c>
      <c r="AF333" s="17">
        <f t="shared" si="283"/>
        <v>0</v>
      </c>
      <c r="AG333" s="17">
        <f t="shared" si="283"/>
        <v>0</v>
      </c>
      <c r="AH333" s="17">
        <f t="shared" si="283"/>
        <v>0</v>
      </c>
      <c r="AI333" s="17">
        <f t="shared" si="283"/>
        <v>0</v>
      </c>
      <c r="AJ333" s="17">
        <f t="shared" si="283"/>
        <v>0</v>
      </c>
      <c r="AK333" s="17">
        <f t="shared" si="283"/>
        <v>0</v>
      </c>
      <c r="AL333" s="17">
        <f t="shared" si="283"/>
        <v>0</v>
      </c>
      <c r="AM333" s="17">
        <f t="shared" si="283"/>
        <v>0</v>
      </c>
      <c r="AN333" s="17">
        <f t="shared" si="283"/>
        <v>0</v>
      </c>
      <c r="AO333" s="17">
        <f t="shared" si="283"/>
        <v>0</v>
      </c>
      <c r="AP333" s="22" t="str">
        <f>IF(COUNTIF($D333:$AO333,"ABS")&gt;0,"ABS",IF(SUM($D333:$AO333)&gt;0,ROUND(SUM($D333:$AO333),0),""))</f>
        <v/>
      </c>
      <c r="AQ333" s="69" t="str">
        <f>IF(SUMIF($D$320:$AQ$320,"F*",B333:AO333)&gt;0,ROUND(SUMIF($D$320:$AQ$320,"F*",B333:AO333),0),"")</f>
        <v/>
      </c>
      <c r="AR333" s="8">
        <v>1</v>
      </c>
      <c r="AS333" s="122">
        <v>0</v>
      </c>
      <c r="AT333" s="122">
        <v>0</v>
      </c>
      <c r="AU333" s="122">
        <v>0</v>
      </c>
      <c r="AV333" s="122">
        <v>0</v>
      </c>
      <c r="AW333" s="122">
        <v>0</v>
      </c>
      <c r="AX333" s="122">
        <v>0</v>
      </c>
      <c r="AY333" s="122">
        <v>0</v>
      </c>
      <c r="AZ333" s="122">
        <v>0</v>
      </c>
      <c r="BA333" s="122">
        <v>0</v>
      </c>
      <c r="BB333" s="122">
        <v>0</v>
      </c>
      <c r="BC333" s="122">
        <v>0</v>
      </c>
      <c r="BD333" s="122">
        <v>0</v>
      </c>
      <c r="BE333" s="122">
        <v>0</v>
      </c>
      <c r="BF333" s="122">
        <v>0</v>
      </c>
      <c r="BG333" s="122">
        <v>0</v>
      </c>
      <c r="BH333" s="122">
        <v>0</v>
      </c>
      <c r="BI333" s="122">
        <v>0</v>
      </c>
      <c r="BJ333" s="122">
        <v>0</v>
      </c>
      <c r="BK333" s="122">
        <v>0</v>
      </c>
      <c r="BL333" s="123">
        <v>0</v>
      </c>
      <c r="BM333" s="123">
        <v>0</v>
      </c>
      <c r="BN333" s="123">
        <v>0</v>
      </c>
      <c r="BO333" s="123">
        <v>0</v>
      </c>
      <c r="BP333" s="123">
        <v>0</v>
      </c>
      <c r="BQ333" s="123">
        <v>0</v>
      </c>
      <c r="BR333" s="123">
        <v>0</v>
      </c>
      <c r="BS333" s="123">
        <v>0</v>
      </c>
      <c r="BT333" s="123">
        <v>0</v>
      </c>
      <c r="BU333" s="123">
        <v>0</v>
      </c>
      <c r="BV333" s="123">
        <v>0</v>
      </c>
      <c r="BW333" s="123">
        <v>0</v>
      </c>
      <c r="BX333" s="123">
        <v>0</v>
      </c>
      <c r="BY333" s="123">
        <v>0</v>
      </c>
      <c r="BZ333" s="123">
        <v>0</v>
      </c>
      <c r="CA333" s="123">
        <v>0</v>
      </c>
      <c r="CB333" s="123">
        <v>0</v>
      </c>
      <c r="CC333" s="123">
        <v>0</v>
      </c>
      <c r="CD333" s="123">
        <v>0</v>
      </c>
      <c r="CE333" s="123">
        <v>0</v>
      </c>
    </row>
    <row r="334" spans="1:142">
      <c r="A334" s="5"/>
      <c r="B334" s="15"/>
      <c r="D334" s="17">
        <f t="shared" ref="D334:AO340" si="284">IF(UPPER(D70)="ABS",0,IF(AND(D$67&gt;0,N(D$68)=0,D$68&lt;&gt;"*"),N(D70)/D$67*D$66,0))</f>
        <v>0</v>
      </c>
      <c r="E334" s="17">
        <f t="shared" si="284"/>
        <v>0</v>
      </c>
      <c r="F334" s="17">
        <f t="shared" si="284"/>
        <v>0</v>
      </c>
      <c r="G334" s="17">
        <f t="shared" si="284"/>
        <v>0</v>
      </c>
      <c r="H334" s="17">
        <f t="shared" si="284"/>
        <v>0</v>
      </c>
      <c r="I334" s="17">
        <f t="shared" si="284"/>
        <v>0</v>
      </c>
      <c r="J334" s="17">
        <f t="shared" si="284"/>
        <v>0</v>
      </c>
      <c r="K334" s="17">
        <f t="shared" si="284"/>
        <v>0</v>
      </c>
      <c r="L334" s="17">
        <f t="shared" si="284"/>
        <v>0</v>
      </c>
      <c r="M334" s="17">
        <f t="shared" si="284"/>
        <v>0</v>
      </c>
      <c r="N334" s="17">
        <f t="shared" si="284"/>
        <v>0</v>
      </c>
      <c r="O334" s="17">
        <f t="shared" si="284"/>
        <v>0</v>
      </c>
      <c r="P334" s="17">
        <f t="shared" si="284"/>
        <v>0</v>
      </c>
      <c r="Q334" s="17">
        <f t="shared" si="284"/>
        <v>0</v>
      </c>
      <c r="R334" s="17">
        <f t="shared" si="284"/>
        <v>0</v>
      </c>
      <c r="S334" s="17">
        <f t="shared" si="284"/>
        <v>0</v>
      </c>
      <c r="T334" s="17">
        <f t="shared" si="284"/>
        <v>0</v>
      </c>
      <c r="U334" s="17">
        <f t="shared" si="284"/>
        <v>0</v>
      </c>
      <c r="V334" s="17">
        <f t="shared" si="284"/>
        <v>0</v>
      </c>
      <c r="W334" s="17">
        <f t="shared" si="284"/>
        <v>0</v>
      </c>
      <c r="X334" s="17">
        <f t="shared" si="284"/>
        <v>0</v>
      </c>
      <c r="Y334" s="17">
        <f t="shared" si="284"/>
        <v>0</v>
      </c>
      <c r="Z334" s="17">
        <f t="shared" si="284"/>
        <v>0</v>
      </c>
      <c r="AA334" s="17">
        <f t="shared" si="284"/>
        <v>0</v>
      </c>
      <c r="AB334" s="17">
        <f t="shared" si="284"/>
        <v>0</v>
      </c>
      <c r="AC334" s="17">
        <f t="shared" si="284"/>
        <v>0</v>
      </c>
      <c r="AD334" s="17">
        <f t="shared" si="284"/>
        <v>0</v>
      </c>
      <c r="AE334" s="17">
        <f t="shared" si="284"/>
        <v>0</v>
      </c>
      <c r="AF334" s="17">
        <f t="shared" si="284"/>
        <v>0</v>
      </c>
      <c r="AG334" s="17">
        <f t="shared" si="284"/>
        <v>0</v>
      </c>
      <c r="AH334" s="17">
        <f t="shared" si="284"/>
        <v>0</v>
      </c>
      <c r="AI334" s="17">
        <f t="shared" si="284"/>
        <v>0</v>
      </c>
      <c r="AJ334" s="17">
        <f t="shared" si="284"/>
        <v>0</v>
      </c>
      <c r="AK334" s="17">
        <f t="shared" si="284"/>
        <v>0</v>
      </c>
      <c r="AL334" s="17">
        <f t="shared" si="284"/>
        <v>0</v>
      </c>
      <c r="AM334" s="17">
        <f t="shared" si="284"/>
        <v>0</v>
      </c>
      <c r="AN334" s="17">
        <f t="shared" si="284"/>
        <v>0</v>
      </c>
      <c r="AO334" s="17">
        <f t="shared" si="284"/>
        <v>0</v>
      </c>
      <c r="AP334" s="22" t="str">
        <f t="shared" ref="AP334:AP397" si="285">IF(COUNTIF($D334:$AO334,"ABS")&gt;0,"ABS",IF(SUM($D334:$AO334)&gt;0,ROUND(SUM($D334:$AO334),0),""))</f>
        <v/>
      </c>
      <c r="AQ334" s="69" t="str">
        <f t="shared" ref="AQ334:AQ397" si="286">IF(SUMIF($D$320:$AQ$320,"F*",B334:AO334)&gt;0,ROUND(SUMIF($D$320:$AQ$320,"F*",B334:AO334),0),"")</f>
        <v/>
      </c>
      <c r="AR334" s="8">
        <v>2</v>
      </c>
      <c r="AS334" s="122">
        <v>0</v>
      </c>
      <c r="AT334" s="122">
        <v>0</v>
      </c>
      <c r="AU334" s="122">
        <v>0</v>
      </c>
      <c r="AV334" s="122">
        <v>0</v>
      </c>
      <c r="AW334" s="122">
        <v>0</v>
      </c>
      <c r="AX334" s="122">
        <v>0</v>
      </c>
      <c r="AY334" s="122">
        <v>0</v>
      </c>
      <c r="AZ334" s="122">
        <v>0</v>
      </c>
      <c r="BA334" s="122">
        <v>0</v>
      </c>
      <c r="BB334" s="122">
        <v>0</v>
      </c>
      <c r="BC334" s="122">
        <v>0</v>
      </c>
      <c r="BD334" s="122">
        <v>0</v>
      </c>
      <c r="BE334" s="122">
        <v>0</v>
      </c>
      <c r="BF334" s="122">
        <v>0</v>
      </c>
      <c r="BG334" s="122">
        <v>0</v>
      </c>
      <c r="BH334" s="122">
        <v>0</v>
      </c>
      <c r="BI334" s="122">
        <v>0</v>
      </c>
      <c r="BJ334" s="122">
        <v>0</v>
      </c>
      <c r="BK334" s="122">
        <v>0</v>
      </c>
      <c r="BL334" s="123">
        <v>0</v>
      </c>
      <c r="BM334" s="123">
        <v>0</v>
      </c>
      <c r="BN334" s="123">
        <v>0</v>
      </c>
      <c r="BO334" s="123">
        <v>0</v>
      </c>
      <c r="BP334" s="123">
        <v>0</v>
      </c>
      <c r="BQ334" s="123">
        <v>0</v>
      </c>
      <c r="BR334" s="123">
        <v>0</v>
      </c>
      <c r="BS334" s="123">
        <v>0</v>
      </c>
      <c r="BT334" s="123">
        <v>0</v>
      </c>
      <c r="BU334" s="123">
        <v>0</v>
      </c>
      <c r="BV334" s="123">
        <v>0</v>
      </c>
      <c r="BW334" s="123">
        <v>0</v>
      </c>
      <c r="BX334" s="123">
        <v>0</v>
      </c>
      <c r="BY334" s="123">
        <v>0</v>
      </c>
      <c r="BZ334" s="123">
        <v>0</v>
      </c>
      <c r="CA334" s="123">
        <v>0</v>
      </c>
      <c r="CB334" s="123">
        <v>0</v>
      </c>
      <c r="CC334" s="123">
        <v>0</v>
      </c>
      <c r="CD334" s="123">
        <v>0</v>
      </c>
      <c r="CE334" s="123">
        <v>0</v>
      </c>
    </row>
    <row r="335" spans="1:142">
      <c r="A335" s="5"/>
      <c r="B335" s="15"/>
      <c r="D335" s="17">
        <f t="shared" si="284"/>
        <v>0</v>
      </c>
      <c r="E335" s="17">
        <f t="shared" si="284"/>
        <v>0</v>
      </c>
      <c r="F335" s="17">
        <f t="shared" si="284"/>
        <v>0</v>
      </c>
      <c r="G335" s="17">
        <f t="shared" si="284"/>
        <v>0</v>
      </c>
      <c r="H335" s="17">
        <f t="shared" si="284"/>
        <v>0</v>
      </c>
      <c r="I335" s="17">
        <f t="shared" si="284"/>
        <v>0</v>
      </c>
      <c r="J335" s="17">
        <f t="shared" si="284"/>
        <v>0</v>
      </c>
      <c r="K335" s="17">
        <f t="shared" si="284"/>
        <v>0</v>
      </c>
      <c r="L335" s="17">
        <f t="shared" si="284"/>
        <v>0</v>
      </c>
      <c r="M335" s="17">
        <f t="shared" si="284"/>
        <v>0</v>
      </c>
      <c r="N335" s="17">
        <f t="shared" si="284"/>
        <v>0</v>
      </c>
      <c r="O335" s="17">
        <f t="shared" si="284"/>
        <v>0</v>
      </c>
      <c r="P335" s="17">
        <f t="shared" si="284"/>
        <v>0</v>
      </c>
      <c r="Q335" s="17">
        <f t="shared" si="284"/>
        <v>0</v>
      </c>
      <c r="R335" s="17">
        <f t="shared" si="284"/>
        <v>0</v>
      </c>
      <c r="S335" s="17">
        <f t="shared" si="284"/>
        <v>0</v>
      </c>
      <c r="T335" s="17">
        <f t="shared" si="284"/>
        <v>0</v>
      </c>
      <c r="U335" s="17">
        <f t="shared" si="284"/>
        <v>0</v>
      </c>
      <c r="V335" s="17">
        <f t="shared" si="284"/>
        <v>0</v>
      </c>
      <c r="W335" s="17">
        <f t="shared" si="284"/>
        <v>0</v>
      </c>
      <c r="X335" s="17">
        <f t="shared" si="284"/>
        <v>0</v>
      </c>
      <c r="Y335" s="17">
        <f t="shared" si="284"/>
        <v>0</v>
      </c>
      <c r="Z335" s="17">
        <f t="shared" si="284"/>
        <v>0</v>
      </c>
      <c r="AA335" s="17">
        <f t="shared" si="284"/>
        <v>0</v>
      </c>
      <c r="AB335" s="17">
        <f t="shared" si="284"/>
        <v>0</v>
      </c>
      <c r="AC335" s="17">
        <f t="shared" si="284"/>
        <v>0</v>
      </c>
      <c r="AD335" s="17">
        <f t="shared" si="284"/>
        <v>0</v>
      </c>
      <c r="AE335" s="17">
        <f t="shared" si="284"/>
        <v>0</v>
      </c>
      <c r="AF335" s="17">
        <f t="shared" si="284"/>
        <v>0</v>
      </c>
      <c r="AG335" s="17">
        <f t="shared" si="284"/>
        <v>0</v>
      </c>
      <c r="AH335" s="17">
        <f t="shared" si="284"/>
        <v>0</v>
      </c>
      <c r="AI335" s="17">
        <f t="shared" si="284"/>
        <v>0</v>
      </c>
      <c r="AJ335" s="17">
        <f t="shared" si="284"/>
        <v>0</v>
      </c>
      <c r="AK335" s="17">
        <f t="shared" si="284"/>
        <v>0</v>
      </c>
      <c r="AL335" s="17">
        <f t="shared" si="284"/>
        <v>0</v>
      </c>
      <c r="AM335" s="17">
        <f t="shared" si="284"/>
        <v>0</v>
      </c>
      <c r="AN335" s="17">
        <f t="shared" si="284"/>
        <v>0</v>
      </c>
      <c r="AO335" s="17">
        <f t="shared" si="284"/>
        <v>0</v>
      </c>
      <c r="AP335" s="22" t="str">
        <f t="shared" si="285"/>
        <v/>
      </c>
      <c r="AQ335" s="69" t="str">
        <f t="shared" si="286"/>
        <v/>
      </c>
      <c r="AR335" s="8">
        <v>3</v>
      </c>
      <c r="AS335" s="122">
        <v>0</v>
      </c>
      <c r="AT335" s="122">
        <v>0</v>
      </c>
      <c r="AU335" s="122">
        <v>0</v>
      </c>
      <c r="AV335" s="122">
        <v>0</v>
      </c>
      <c r="AW335" s="122">
        <v>0</v>
      </c>
      <c r="AX335" s="122">
        <v>0</v>
      </c>
      <c r="AY335" s="122">
        <v>0</v>
      </c>
      <c r="AZ335" s="122">
        <v>0</v>
      </c>
      <c r="BA335" s="122">
        <v>0</v>
      </c>
      <c r="BB335" s="122">
        <v>0</v>
      </c>
      <c r="BC335" s="122">
        <v>0</v>
      </c>
      <c r="BD335" s="122">
        <v>0</v>
      </c>
      <c r="BE335" s="122">
        <v>0</v>
      </c>
      <c r="BF335" s="122">
        <v>0</v>
      </c>
      <c r="BG335" s="122">
        <v>0</v>
      </c>
      <c r="BH335" s="122">
        <v>0</v>
      </c>
      <c r="BI335" s="122">
        <v>0</v>
      </c>
      <c r="BJ335" s="122">
        <v>0</v>
      </c>
      <c r="BK335" s="122">
        <v>0</v>
      </c>
      <c r="BL335" s="123">
        <v>0</v>
      </c>
      <c r="BM335" s="123">
        <v>0</v>
      </c>
      <c r="BN335" s="123">
        <v>0</v>
      </c>
      <c r="BO335" s="123">
        <v>0</v>
      </c>
      <c r="BP335" s="123">
        <v>0</v>
      </c>
      <c r="BQ335" s="123">
        <v>0</v>
      </c>
      <c r="BR335" s="123">
        <v>0</v>
      </c>
      <c r="BS335" s="123">
        <v>0</v>
      </c>
      <c r="BT335" s="123">
        <v>0</v>
      </c>
      <c r="BU335" s="123">
        <v>0</v>
      </c>
      <c r="BV335" s="123">
        <v>0</v>
      </c>
      <c r="BW335" s="123">
        <v>0</v>
      </c>
      <c r="BX335" s="123">
        <v>0</v>
      </c>
      <c r="BY335" s="123">
        <v>0</v>
      </c>
      <c r="BZ335" s="123">
        <v>0</v>
      </c>
      <c r="CA335" s="123">
        <v>0</v>
      </c>
      <c r="CB335" s="123">
        <v>0</v>
      </c>
      <c r="CC335" s="123">
        <v>0</v>
      </c>
      <c r="CD335" s="123">
        <v>0</v>
      </c>
      <c r="CE335" s="123">
        <v>0</v>
      </c>
    </row>
    <row r="336" spans="1:142">
      <c r="A336" s="4"/>
      <c r="B336" s="15"/>
      <c r="D336" s="17">
        <f t="shared" si="284"/>
        <v>0</v>
      </c>
      <c r="E336" s="17">
        <f t="shared" si="284"/>
        <v>0</v>
      </c>
      <c r="F336" s="17">
        <f t="shared" si="284"/>
        <v>0</v>
      </c>
      <c r="G336" s="17">
        <f t="shared" si="284"/>
        <v>0</v>
      </c>
      <c r="H336" s="17">
        <f t="shared" si="284"/>
        <v>0</v>
      </c>
      <c r="I336" s="17">
        <f t="shared" si="284"/>
        <v>0</v>
      </c>
      <c r="J336" s="17">
        <f t="shared" si="284"/>
        <v>0</v>
      </c>
      <c r="K336" s="17">
        <f t="shared" si="284"/>
        <v>0</v>
      </c>
      <c r="L336" s="17">
        <f t="shared" si="284"/>
        <v>0</v>
      </c>
      <c r="M336" s="17">
        <f t="shared" si="284"/>
        <v>0</v>
      </c>
      <c r="N336" s="17">
        <f t="shared" si="284"/>
        <v>0</v>
      </c>
      <c r="O336" s="17">
        <f t="shared" si="284"/>
        <v>0</v>
      </c>
      <c r="P336" s="17">
        <f t="shared" si="284"/>
        <v>0</v>
      </c>
      <c r="Q336" s="17">
        <f t="shared" si="284"/>
        <v>0</v>
      </c>
      <c r="R336" s="17">
        <f t="shared" si="284"/>
        <v>0</v>
      </c>
      <c r="S336" s="17">
        <f t="shared" si="284"/>
        <v>0</v>
      </c>
      <c r="T336" s="17">
        <f t="shared" si="284"/>
        <v>0</v>
      </c>
      <c r="U336" s="17">
        <f t="shared" si="284"/>
        <v>0</v>
      </c>
      <c r="V336" s="17">
        <f t="shared" si="284"/>
        <v>0</v>
      </c>
      <c r="W336" s="17">
        <f t="shared" si="284"/>
        <v>0</v>
      </c>
      <c r="X336" s="17">
        <f t="shared" si="284"/>
        <v>0</v>
      </c>
      <c r="Y336" s="17">
        <f t="shared" si="284"/>
        <v>0</v>
      </c>
      <c r="Z336" s="17">
        <f t="shared" si="284"/>
        <v>0</v>
      </c>
      <c r="AA336" s="17">
        <f t="shared" si="284"/>
        <v>0</v>
      </c>
      <c r="AB336" s="17">
        <f t="shared" si="284"/>
        <v>0</v>
      </c>
      <c r="AC336" s="17">
        <f t="shared" si="284"/>
        <v>0</v>
      </c>
      <c r="AD336" s="17">
        <f t="shared" si="284"/>
        <v>0</v>
      </c>
      <c r="AE336" s="17">
        <f t="shared" si="284"/>
        <v>0</v>
      </c>
      <c r="AF336" s="17">
        <f t="shared" si="284"/>
        <v>0</v>
      </c>
      <c r="AG336" s="17">
        <f t="shared" si="284"/>
        <v>0</v>
      </c>
      <c r="AH336" s="17">
        <f t="shared" si="284"/>
        <v>0</v>
      </c>
      <c r="AI336" s="17">
        <f t="shared" si="284"/>
        <v>0</v>
      </c>
      <c r="AJ336" s="17">
        <f t="shared" si="284"/>
        <v>0</v>
      </c>
      <c r="AK336" s="17">
        <f t="shared" si="284"/>
        <v>0</v>
      </c>
      <c r="AL336" s="17">
        <f t="shared" si="284"/>
        <v>0</v>
      </c>
      <c r="AM336" s="17">
        <f t="shared" si="284"/>
        <v>0</v>
      </c>
      <c r="AN336" s="17">
        <f t="shared" si="284"/>
        <v>0</v>
      </c>
      <c r="AO336" s="17">
        <f t="shared" si="284"/>
        <v>0</v>
      </c>
      <c r="AP336" s="22" t="str">
        <f t="shared" si="285"/>
        <v/>
      </c>
      <c r="AQ336" s="69" t="str">
        <f t="shared" si="286"/>
        <v/>
      </c>
      <c r="AR336" s="8">
        <v>4</v>
      </c>
      <c r="AS336" s="122">
        <v>0</v>
      </c>
      <c r="AT336" s="122">
        <v>0</v>
      </c>
      <c r="AU336" s="122">
        <v>0</v>
      </c>
      <c r="AV336" s="122">
        <v>0</v>
      </c>
      <c r="AW336" s="122">
        <v>0</v>
      </c>
      <c r="AX336" s="122">
        <v>0</v>
      </c>
      <c r="AY336" s="122">
        <v>0</v>
      </c>
      <c r="AZ336" s="122">
        <v>0</v>
      </c>
      <c r="BA336" s="122">
        <v>0</v>
      </c>
      <c r="BB336" s="122">
        <v>0</v>
      </c>
      <c r="BC336" s="122">
        <v>0</v>
      </c>
      <c r="BD336" s="122">
        <v>0</v>
      </c>
      <c r="BE336" s="122">
        <v>0</v>
      </c>
      <c r="BF336" s="122">
        <v>0</v>
      </c>
      <c r="BG336" s="122">
        <v>0</v>
      </c>
      <c r="BH336" s="122">
        <v>0</v>
      </c>
      <c r="BI336" s="122">
        <v>0</v>
      </c>
      <c r="BJ336" s="122">
        <v>0</v>
      </c>
      <c r="BK336" s="122">
        <v>0</v>
      </c>
      <c r="BL336" s="122">
        <v>0</v>
      </c>
      <c r="BM336" s="122">
        <v>0</v>
      </c>
      <c r="BN336" s="122">
        <v>0</v>
      </c>
      <c r="BO336" s="123">
        <v>0</v>
      </c>
      <c r="BP336" s="123">
        <v>0</v>
      </c>
      <c r="BQ336" s="123">
        <v>0</v>
      </c>
      <c r="BR336" s="123">
        <v>0</v>
      </c>
      <c r="BS336" s="123">
        <v>0</v>
      </c>
      <c r="BT336" s="122">
        <v>0</v>
      </c>
      <c r="BU336" s="122">
        <v>0</v>
      </c>
      <c r="BV336" s="122">
        <v>0</v>
      </c>
      <c r="BW336" s="122">
        <v>0</v>
      </c>
      <c r="BX336" s="122">
        <v>0</v>
      </c>
      <c r="BY336" s="122">
        <v>0</v>
      </c>
      <c r="BZ336" s="122">
        <v>0</v>
      </c>
      <c r="CA336" s="122">
        <v>0</v>
      </c>
      <c r="CB336" s="122">
        <v>0</v>
      </c>
      <c r="CC336" s="122">
        <v>0</v>
      </c>
      <c r="CD336" s="122">
        <v>0</v>
      </c>
      <c r="CE336" s="122">
        <v>0</v>
      </c>
    </row>
    <row r="337" spans="1:83">
      <c r="A337" s="4"/>
      <c r="B337" s="15"/>
      <c r="D337" s="17">
        <f t="shared" si="284"/>
        <v>0</v>
      </c>
      <c r="E337" s="17">
        <f t="shared" si="284"/>
        <v>0</v>
      </c>
      <c r="F337" s="17">
        <f t="shared" si="284"/>
        <v>0</v>
      </c>
      <c r="G337" s="17">
        <f t="shared" si="284"/>
        <v>0</v>
      </c>
      <c r="H337" s="17">
        <f t="shared" si="284"/>
        <v>0</v>
      </c>
      <c r="I337" s="17">
        <f t="shared" si="284"/>
        <v>0</v>
      </c>
      <c r="J337" s="17">
        <f t="shared" si="284"/>
        <v>0</v>
      </c>
      <c r="K337" s="17">
        <f t="shared" si="284"/>
        <v>0</v>
      </c>
      <c r="L337" s="17">
        <f t="shared" si="284"/>
        <v>0</v>
      </c>
      <c r="M337" s="17">
        <f t="shared" si="284"/>
        <v>0</v>
      </c>
      <c r="N337" s="17">
        <f t="shared" si="284"/>
        <v>0</v>
      </c>
      <c r="O337" s="17">
        <f t="shared" si="284"/>
        <v>0</v>
      </c>
      <c r="P337" s="17">
        <f t="shared" si="284"/>
        <v>0</v>
      </c>
      <c r="Q337" s="17">
        <f t="shared" si="284"/>
        <v>0</v>
      </c>
      <c r="R337" s="17">
        <f t="shared" si="284"/>
        <v>0</v>
      </c>
      <c r="S337" s="17">
        <f t="shared" si="284"/>
        <v>0</v>
      </c>
      <c r="T337" s="17">
        <f t="shared" si="284"/>
        <v>0</v>
      </c>
      <c r="U337" s="17">
        <f t="shared" si="284"/>
        <v>0</v>
      </c>
      <c r="V337" s="17">
        <f t="shared" si="284"/>
        <v>0</v>
      </c>
      <c r="W337" s="17">
        <f t="shared" si="284"/>
        <v>0</v>
      </c>
      <c r="X337" s="17">
        <f t="shared" si="284"/>
        <v>0</v>
      </c>
      <c r="Y337" s="17">
        <f t="shared" si="284"/>
        <v>0</v>
      </c>
      <c r="Z337" s="17">
        <f t="shared" si="284"/>
        <v>0</v>
      </c>
      <c r="AA337" s="17">
        <f t="shared" si="284"/>
        <v>0</v>
      </c>
      <c r="AB337" s="17">
        <f t="shared" si="284"/>
        <v>0</v>
      </c>
      <c r="AC337" s="17">
        <f t="shared" si="284"/>
        <v>0</v>
      </c>
      <c r="AD337" s="17">
        <f t="shared" si="284"/>
        <v>0</v>
      </c>
      <c r="AE337" s="17">
        <f t="shared" si="284"/>
        <v>0</v>
      </c>
      <c r="AF337" s="17">
        <f t="shared" si="284"/>
        <v>0</v>
      </c>
      <c r="AG337" s="17">
        <f t="shared" si="284"/>
        <v>0</v>
      </c>
      <c r="AH337" s="17">
        <f t="shared" si="284"/>
        <v>0</v>
      </c>
      <c r="AI337" s="17">
        <f t="shared" si="284"/>
        <v>0</v>
      </c>
      <c r="AJ337" s="17">
        <f t="shared" si="284"/>
        <v>0</v>
      </c>
      <c r="AK337" s="17">
        <f t="shared" si="284"/>
        <v>0</v>
      </c>
      <c r="AL337" s="17">
        <f t="shared" si="284"/>
        <v>0</v>
      </c>
      <c r="AM337" s="17">
        <f t="shared" si="284"/>
        <v>0</v>
      </c>
      <c r="AN337" s="17">
        <f t="shared" si="284"/>
        <v>0</v>
      </c>
      <c r="AO337" s="17">
        <f t="shared" si="284"/>
        <v>0</v>
      </c>
      <c r="AP337" s="22" t="str">
        <f t="shared" si="285"/>
        <v/>
      </c>
      <c r="AQ337" s="69" t="str">
        <f t="shared" si="286"/>
        <v/>
      </c>
      <c r="AR337" s="8">
        <v>5</v>
      </c>
      <c r="AS337" s="122">
        <v>0</v>
      </c>
      <c r="AT337" s="122">
        <v>0</v>
      </c>
      <c r="AU337" s="122">
        <v>0</v>
      </c>
      <c r="AV337" s="122">
        <v>0</v>
      </c>
      <c r="AW337" s="122">
        <v>0</v>
      </c>
      <c r="AX337" s="122">
        <v>0</v>
      </c>
      <c r="AY337" s="122">
        <v>0</v>
      </c>
      <c r="AZ337" s="122">
        <v>0</v>
      </c>
      <c r="BA337" s="122">
        <v>0</v>
      </c>
      <c r="BB337" s="122">
        <v>0</v>
      </c>
      <c r="BC337" s="122">
        <v>0</v>
      </c>
      <c r="BD337" s="122">
        <v>0</v>
      </c>
      <c r="BE337" s="122">
        <v>0</v>
      </c>
      <c r="BF337" s="122">
        <v>0</v>
      </c>
      <c r="BG337" s="122">
        <v>0</v>
      </c>
      <c r="BH337" s="122">
        <v>0</v>
      </c>
      <c r="BI337" s="122">
        <v>0</v>
      </c>
      <c r="BJ337" s="122">
        <v>0</v>
      </c>
      <c r="BK337" s="122">
        <v>0</v>
      </c>
      <c r="BL337" s="122">
        <v>0</v>
      </c>
      <c r="BM337" s="122">
        <v>0</v>
      </c>
      <c r="BN337" s="122">
        <v>0</v>
      </c>
      <c r="BO337" s="123">
        <v>0</v>
      </c>
      <c r="BP337" s="123">
        <v>0</v>
      </c>
      <c r="BQ337" s="123">
        <v>0</v>
      </c>
      <c r="BR337" s="123">
        <v>0</v>
      </c>
      <c r="BS337" s="123">
        <v>0</v>
      </c>
      <c r="BT337" s="122">
        <v>0</v>
      </c>
      <c r="BU337" s="122">
        <v>0</v>
      </c>
      <c r="BV337" s="122">
        <v>0</v>
      </c>
      <c r="BW337" s="122">
        <v>0</v>
      </c>
      <c r="BX337" s="122">
        <v>0</v>
      </c>
      <c r="BY337" s="122">
        <v>0</v>
      </c>
      <c r="BZ337" s="122">
        <v>0</v>
      </c>
      <c r="CA337" s="122">
        <v>0</v>
      </c>
      <c r="CB337" s="122">
        <v>0</v>
      </c>
      <c r="CC337" s="122">
        <v>0</v>
      </c>
      <c r="CD337" s="122">
        <v>0</v>
      </c>
      <c r="CE337" s="122">
        <v>0</v>
      </c>
    </row>
    <row r="338" spans="1:83">
      <c r="A338" s="4"/>
      <c r="B338" s="15"/>
      <c r="D338" s="17">
        <f t="shared" si="284"/>
        <v>0</v>
      </c>
      <c r="E338" s="17">
        <f t="shared" si="284"/>
        <v>0</v>
      </c>
      <c r="F338" s="17">
        <f t="shared" si="284"/>
        <v>0</v>
      </c>
      <c r="G338" s="17">
        <f t="shared" si="284"/>
        <v>0</v>
      </c>
      <c r="H338" s="17">
        <f t="shared" si="284"/>
        <v>0</v>
      </c>
      <c r="I338" s="17">
        <f t="shared" si="284"/>
        <v>0</v>
      </c>
      <c r="J338" s="17">
        <f t="shared" si="284"/>
        <v>0</v>
      </c>
      <c r="K338" s="17">
        <f t="shared" si="284"/>
        <v>0</v>
      </c>
      <c r="L338" s="17">
        <f t="shared" si="284"/>
        <v>0</v>
      </c>
      <c r="M338" s="17">
        <f t="shared" si="284"/>
        <v>0</v>
      </c>
      <c r="N338" s="17">
        <f t="shared" si="284"/>
        <v>0</v>
      </c>
      <c r="O338" s="17">
        <f t="shared" si="284"/>
        <v>0</v>
      </c>
      <c r="P338" s="17">
        <f t="shared" si="284"/>
        <v>0</v>
      </c>
      <c r="Q338" s="17">
        <f t="shared" si="284"/>
        <v>0</v>
      </c>
      <c r="R338" s="17">
        <f t="shared" si="284"/>
        <v>0</v>
      </c>
      <c r="S338" s="17">
        <f t="shared" si="284"/>
        <v>0</v>
      </c>
      <c r="T338" s="17">
        <f t="shared" si="284"/>
        <v>0</v>
      </c>
      <c r="U338" s="17">
        <f t="shared" si="284"/>
        <v>0</v>
      </c>
      <c r="V338" s="17">
        <f t="shared" si="284"/>
        <v>0</v>
      </c>
      <c r="W338" s="17">
        <f t="shared" si="284"/>
        <v>0</v>
      </c>
      <c r="X338" s="17">
        <f t="shared" si="284"/>
        <v>0</v>
      </c>
      <c r="Y338" s="17">
        <f t="shared" si="284"/>
        <v>0</v>
      </c>
      <c r="Z338" s="17">
        <f t="shared" si="284"/>
        <v>0</v>
      </c>
      <c r="AA338" s="17">
        <f t="shared" si="284"/>
        <v>0</v>
      </c>
      <c r="AB338" s="17">
        <f t="shared" si="284"/>
        <v>0</v>
      </c>
      <c r="AC338" s="17">
        <f t="shared" si="284"/>
        <v>0</v>
      </c>
      <c r="AD338" s="17">
        <f t="shared" si="284"/>
        <v>0</v>
      </c>
      <c r="AE338" s="17">
        <f t="shared" si="284"/>
        <v>0</v>
      </c>
      <c r="AF338" s="17">
        <f t="shared" si="284"/>
        <v>0</v>
      </c>
      <c r="AG338" s="17">
        <f t="shared" si="284"/>
        <v>0</v>
      </c>
      <c r="AH338" s="17">
        <f t="shared" si="284"/>
        <v>0</v>
      </c>
      <c r="AI338" s="17">
        <f t="shared" si="284"/>
        <v>0</v>
      </c>
      <c r="AJ338" s="17">
        <f t="shared" si="284"/>
        <v>0</v>
      </c>
      <c r="AK338" s="17">
        <f t="shared" si="284"/>
        <v>0</v>
      </c>
      <c r="AL338" s="17">
        <f t="shared" si="284"/>
        <v>0</v>
      </c>
      <c r="AM338" s="17">
        <f t="shared" si="284"/>
        <v>0</v>
      </c>
      <c r="AN338" s="17">
        <f t="shared" si="284"/>
        <v>0</v>
      </c>
      <c r="AO338" s="17">
        <f t="shared" si="284"/>
        <v>0</v>
      </c>
      <c r="AP338" s="22" t="str">
        <f t="shared" si="285"/>
        <v/>
      </c>
      <c r="AQ338" s="69" t="str">
        <f t="shared" si="286"/>
        <v/>
      </c>
      <c r="AR338" s="8">
        <v>6</v>
      </c>
      <c r="AS338" s="122">
        <v>0</v>
      </c>
      <c r="AT338" s="122">
        <v>0</v>
      </c>
      <c r="AU338" s="122">
        <v>0</v>
      </c>
      <c r="AV338" s="122">
        <v>0</v>
      </c>
      <c r="AW338" s="122">
        <v>0</v>
      </c>
      <c r="AX338" s="122">
        <v>0</v>
      </c>
      <c r="AY338" s="122">
        <v>0</v>
      </c>
      <c r="AZ338" s="122">
        <v>0</v>
      </c>
      <c r="BA338" s="122">
        <v>0</v>
      </c>
      <c r="BB338" s="122">
        <v>0</v>
      </c>
      <c r="BC338" s="122">
        <v>0</v>
      </c>
      <c r="BD338" s="122">
        <v>0</v>
      </c>
      <c r="BE338" s="122">
        <v>0</v>
      </c>
      <c r="BF338" s="122">
        <v>0</v>
      </c>
      <c r="BG338" s="122">
        <v>0</v>
      </c>
      <c r="BH338" s="122">
        <v>0</v>
      </c>
      <c r="BI338" s="122">
        <v>0</v>
      </c>
      <c r="BJ338" s="122">
        <v>0</v>
      </c>
      <c r="BK338" s="122">
        <v>0</v>
      </c>
      <c r="BL338" s="122">
        <v>0</v>
      </c>
      <c r="BM338" s="122">
        <v>0</v>
      </c>
      <c r="BN338" s="122">
        <v>0</v>
      </c>
      <c r="BO338" s="123">
        <v>0</v>
      </c>
      <c r="BP338" s="123">
        <v>0</v>
      </c>
      <c r="BQ338" s="123">
        <v>0</v>
      </c>
      <c r="BR338" s="123">
        <v>0</v>
      </c>
      <c r="BS338" s="123">
        <v>0</v>
      </c>
      <c r="BT338" s="122">
        <v>0</v>
      </c>
      <c r="BU338" s="122">
        <v>0</v>
      </c>
      <c r="BV338" s="122">
        <v>0</v>
      </c>
      <c r="BW338" s="122">
        <v>0</v>
      </c>
      <c r="BX338" s="122">
        <v>0</v>
      </c>
      <c r="BY338" s="122">
        <v>0</v>
      </c>
      <c r="BZ338" s="122">
        <v>0</v>
      </c>
      <c r="CA338" s="122">
        <v>0</v>
      </c>
      <c r="CB338" s="122">
        <v>0</v>
      </c>
      <c r="CC338" s="122">
        <v>0</v>
      </c>
      <c r="CD338" s="122">
        <v>0</v>
      </c>
      <c r="CE338" s="122">
        <v>0</v>
      </c>
    </row>
    <row r="339" spans="1:83">
      <c r="A339" s="4"/>
      <c r="B339" s="15"/>
      <c r="D339" s="17">
        <f t="shared" si="284"/>
        <v>0</v>
      </c>
      <c r="E339" s="17">
        <f t="shared" si="284"/>
        <v>0</v>
      </c>
      <c r="F339" s="17">
        <f t="shared" si="284"/>
        <v>0</v>
      </c>
      <c r="G339" s="17">
        <f t="shared" si="284"/>
        <v>0</v>
      </c>
      <c r="H339" s="17">
        <f t="shared" si="284"/>
        <v>0</v>
      </c>
      <c r="I339" s="17">
        <f t="shared" si="284"/>
        <v>0</v>
      </c>
      <c r="J339" s="17">
        <f t="shared" si="284"/>
        <v>0</v>
      </c>
      <c r="K339" s="17">
        <f t="shared" si="284"/>
        <v>0</v>
      </c>
      <c r="L339" s="17">
        <f t="shared" si="284"/>
        <v>0</v>
      </c>
      <c r="M339" s="17">
        <f t="shared" si="284"/>
        <v>0</v>
      </c>
      <c r="N339" s="17">
        <f t="shared" si="284"/>
        <v>0</v>
      </c>
      <c r="O339" s="17">
        <f t="shared" si="284"/>
        <v>0</v>
      </c>
      <c r="P339" s="17">
        <f t="shared" si="284"/>
        <v>0</v>
      </c>
      <c r="Q339" s="17">
        <f t="shared" si="284"/>
        <v>0</v>
      </c>
      <c r="R339" s="17">
        <f t="shared" si="284"/>
        <v>0</v>
      </c>
      <c r="S339" s="17">
        <f t="shared" si="284"/>
        <v>0</v>
      </c>
      <c r="T339" s="17">
        <f t="shared" si="284"/>
        <v>0</v>
      </c>
      <c r="U339" s="17">
        <f t="shared" si="284"/>
        <v>0</v>
      </c>
      <c r="V339" s="17">
        <f t="shared" si="284"/>
        <v>0</v>
      </c>
      <c r="W339" s="17">
        <f t="shared" si="284"/>
        <v>0</v>
      </c>
      <c r="X339" s="17">
        <f t="shared" si="284"/>
        <v>0</v>
      </c>
      <c r="Y339" s="17">
        <f t="shared" si="284"/>
        <v>0</v>
      </c>
      <c r="Z339" s="17">
        <f t="shared" si="284"/>
        <v>0</v>
      </c>
      <c r="AA339" s="17">
        <f t="shared" si="284"/>
        <v>0</v>
      </c>
      <c r="AB339" s="17">
        <f t="shared" si="284"/>
        <v>0</v>
      </c>
      <c r="AC339" s="17">
        <f t="shared" si="284"/>
        <v>0</v>
      </c>
      <c r="AD339" s="17">
        <f t="shared" si="284"/>
        <v>0</v>
      </c>
      <c r="AE339" s="17">
        <f t="shared" si="284"/>
        <v>0</v>
      </c>
      <c r="AF339" s="17">
        <f t="shared" si="284"/>
        <v>0</v>
      </c>
      <c r="AG339" s="17">
        <f t="shared" si="284"/>
        <v>0</v>
      </c>
      <c r="AH339" s="17">
        <f t="shared" si="284"/>
        <v>0</v>
      </c>
      <c r="AI339" s="17">
        <f t="shared" si="284"/>
        <v>0</v>
      </c>
      <c r="AJ339" s="17">
        <f t="shared" si="284"/>
        <v>0</v>
      </c>
      <c r="AK339" s="17">
        <f t="shared" si="284"/>
        <v>0</v>
      </c>
      <c r="AL339" s="17">
        <f t="shared" si="284"/>
        <v>0</v>
      </c>
      <c r="AM339" s="17">
        <f t="shared" si="284"/>
        <v>0</v>
      </c>
      <c r="AN339" s="17">
        <f t="shared" si="284"/>
        <v>0</v>
      </c>
      <c r="AO339" s="17">
        <f t="shared" si="284"/>
        <v>0</v>
      </c>
      <c r="AP339" s="22" t="str">
        <f t="shared" si="285"/>
        <v/>
      </c>
      <c r="AQ339" s="69" t="str">
        <f t="shared" si="286"/>
        <v/>
      </c>
      <c r="AR339" s="8">
        <v>7</v>
      </c>
      <c r="AS339" s="122">
        <v>0</v>
      </c>
      <c r="AT339" s="122">
        <v>0</v>
      </c>
      <c r="AU339" s="122">
        <v>0</v>
      </c>
      <c r="AV339" s="122">
        <v>0</v>
      </c>
      <c r="AW339" s="122">
        <v>0</v>
      </c>
      <c r="AX339" s="122">
        <v>0</v>
      </c>
      <c r="AY339" s="122">
        <v>0</v>
      </c>
      <c r="AZ339" s="122">
        <v>0</v>
      </c>
      <c r="BA339" s="122">
        <v>0</v>
      </c>
      <c r="BB339" s="122">
        <v>0</v>
      </c>
      <c r="BC339" s="122">
        <v>0</v>
      </c>
      <c r="BD339" s="122">
        <v>0</v>
      </c>
      <c r="BE339" s="122">
        <v>0</v>
      </c>
      <c r="BF339" s="122">
        <v>0</v>
      </c>
      <c r="BG339" s="122">
        <v>0</v>
      </c>
      <c r="BH339" s="122">
        <v>0</v>
      </c>
      <c r="BI339" s="122">
        <v>0</v>
      </c>
      <c r="BJ339" s="122">
        <v>0</v>
      </c>
      <c r="BK339" s="122">
        <v>0</v>
      </c>
      <c r="BL339" s="122">
        <v>0</v>
      </c>
      <c r="BM339" s="122">
        <v>0</v>
      </c>
      <c r="BN339" s="122">
        <v>0</v>
      </c>
      <c r="BO339" s="123">
        <v>0</v>
      </c>
      <c r="BP339" s="123">
        <v>0</v>
      </c>
      <c r="BQ339" s="123">
        <v>0</v>
      </c>
      <c r="BR339" s="123">
        <v>0</v>
      </c>
      <c r="BS339" s="123">
        <v>0</v>
      </c>
      <c r="BT339" s="122">
        <v>0</v>
      </c>
      <c r="BU339" s="122">
        <v>0</v>
      </c>
      <c r="BV339" s="122">
        <v>0</v>
      </c>
      <c r="BW339" s="122">
        <v>0</v>
      </c>
      <c r="BX339" s="122">
        <v>0</v>
      </c>
      <c r="BY339" s="122">
        <v>0</v>
      </c>
      <c r="BZ339" s="122">
        <v>0</v>
      </c>
      <c r="CA339" s="122">
        <v>0</v>
      </c>
      <c r="CB339" s="122">
        <v>0</v>
      </c>
      <c r="CC339" s="122">
        <v>0</v>
      </c>
      <c r="CD339" s="122">
        <v>0</v>
      </c>
      <c r="CE339" s="122">
        <v>0</v>
      </c>
    </row>
    <row r="340" spans="1:83">
      <c r="A340" s="4"/>
      <c r="B340" s="15"/>
      <c r="D340" s="17">
        <f t="shared" si="284"/>
        <v>0</v>
      </c>
      <c r="E340" s="17">
        <f t="shared" si="284"/>
        <v>0</v>
      </c>
      <c r="F340" s="17">
        <f t="shared" si="284"/>
        <v>0</v>
      </c>
      <c r="G340" s="17">
        <f t="shared" si="284"/>
        <v>0</v>
      </c>
      <c r="H340" s="17">
        <f t="shared" si="284"/>
        <v>0</v>
      </c>
      <c r="I340" s="17">
        <f t="shared" si="284"/>
        <v>0</v>
      </c>
      <c r="J340" s="17">
        <f t="shared" si="284"/>
        <v>0</v>
      </c>
      <c r="K340" s="17">
        <f t="shared" si="284"/>
        <v>0</v>
      </c>
      <c r="L340" s="17">
        <f t="shared" si="284"/>
        <v>0</v>
      </c>
      <c r="M340" s="17">
        <f t="shared" si="284"/>
        <v>0</v>
      </c>
      <c r="N340" s="17">
        <f t="shared" si="284"/>
        <v>0</v>
      </c>
      <c r="O340" s="17">
        <f t="shared" si="284"/>
        <v>0</v>
      </c>
      <c r="P340" s="17">
        <f t="shared" si="284"/>
        <v>0</v>
      </c>
      <c r="Q340" s="17">
        <f t="shared" si="284"/>
        <v>0</v>
      </c>
      <c r="R340" s="17">
        <f t="shared" si="284"/>
        <v>0</v>
      </c>
      <c r="S340" s="17">
        <f t="shared" si="284"/>
        <v>0</v>
      </c>
      <c r="T340" s="17">
        <f t="shared" si="284"/>
        <v>0</v>
      </c>
      <c r="U340" s="17">
        <f t="shared" si="284"/>
        <v>0</v>
      </c>
      <c r="V340" s="17">
        <f t="shared" si="284"/>
        <v>0</v>
      </c>
      <c r="W340" s="17">
        <f t="shared" si="284"/>
        <v>0</v>
      </c>
      <c r="X340" s="17">
        <f t="shared" si="284"/>
        <v>0</v>
      </c>
      <c r="Y340" s="17">
        <f t="shared" si="284"/>
        <v>0</v>
      </c>
      <c r="Z340" s="17">
        <f t="shared" si="284"/>
        <v>0</v>
      </c>
      <c r="AA340" s="17">
        <f t="shared" si="284"/>
        <v>0</v>
      </c>
      <c r="AB340" s="17">
        <f t="shared" si="284"/>
        <v>0</v>
      </c>
      <c r="AC340" s="17">
        <f t="shared" si="284"/>
        <v>0</v>
      </c>
      <c r="AD340" s="17">
        <f t="shared" si="284"/>
        <v>0</v>
      </c>
      <c r="AE340" s="17">
        <f t="shared" ref="AE340:AO340" si="287">IF(UPPER(AE76)="ABS",0,IF(AND(AE$67&gt;0,N(AE$68)=0,AE$68&lt;&gt;"*"),N(AE76)/AE$67*AE$66,0))</f>
        <v>0</v>
      </c>
      <c r="AF340" s="17">
        <f t="shared" si="287"/>
        <v>0</v>
      </c>
      <c r="AG340" s="17">
        <f t="shared" si="287"/>
        <v>0</v>
      </c>
      <c r="AH340" s="17">
        <f t="shared" si="287"/>
        <v>0</v>
      </c>
      <c r="AI340" s="17">
        <f t="shared" si="287"/>
        <v>0</v>
      </c>
      <c r="AJ340" s="17">
        <f t="shared" si="287"/>
        <v>0</v>
      </c>
      <c r="AK340" s="17">
        <f t="shared" si="287"/>
        <v>0</v>
      </c>
      <c r="AL340" s="17">
        <f t="shared" si="287"/>
        <v>0</v>
      </c>
      <c r="AM340" s="17">
        <f t="shared" si="287"/>
        <v>0</v>
      </c>
      <c r="AN340" s="17">
        <f t="shared" si="287"/>
        <v>0</v>
      </c>
      <c r="AO340" s="17">
        <f t="shared" si="287"/>
        <v>0</v>
      </c>
      <c r="AP340" s="22" t="str">
        <f t="shared" si="285"/>
        <v/>
      </c>
      <c r="AQ340" s="69" t="str">
        <f t="shared" si="286"/>
        <v/>
      </c>
      <c r="AR340" s="8">
        <v>8</v>
      </c>
      <c r="AS340" s="122">
        <v>0</v>
      </c>
      <c r="AT340" s="122">
        <v>0</v>
      </c>
      <c r="AU340" s="122">
        <v>0</v>
      </c>
      <c r="AV340" s="122">
        <v>0</v>
      </c>
      <c r="AW340" s="122">
        <v>0</v>
      </c>
      <c r="AX340" s="122">
        <v>0</v>
      </c>
      <c r="AY340" s="122">
        <v>0</v>
      </c>
      <c r="AZ340" s="122">
        <v>0</v>
      </c>
      <c r="BA340" s="122">
        <v>0</v>
      </c>
      <c r="BB340" s="122">
        <v>0</v>
      </c>
      <c r="BC340" s="122">
        <v>0</v>
      </c>
      <c r="BD340" s="122">
        <v>0</v>
      </c>
      <c r="BE340" s="122">
        <v>0</v>
      </c>
      <c r="BF340" s="122">
        <v>0</v>
      </c>
      <c r="BG340" s="122">
        <v>0</v>
      </c>
      <c r="BH340" s="122">
        <v>0</v>
      </c>
      <c r="BI340" s="122">
        <v>0</v>
      </c>
      <c r="BJ340" s="122">
        <v>0</v>
      </c>
      <c r="BK340" s="122">
        <v>0</v>
      </c>
      <c r="BL340" s="122">
        <v>0</v>
      </c>
      <c r="BM340" s="122">
        <v>0</v>
      </c>
      <c r="BN340" s="122">
        <v>0</v>
      </c>
      <c r="BO340" s="123">
        <v>0</v>
      </c>
      <c r="BP340" s="123">
        <v>0</v>
      </c>
      <c r="BQ340" s="123">
        <v>0</v>
      </c>
      <c r="BR340" s="123">
        <v>0</v>
      </c>
      <c r="BS340" s="123">
        <v>0</v>
      </c>
      <c r="BT340" s="122">
        <v>0</v>
      </c>
      <c r="BU340" s="122">
        <v>0</v>
      </c>
      <c r="BV340" s="122">
        <v>0</v>
      </c>
      <c r="BW340" s="122">
        <v>0</v>
      </c>
      <c r="BX340" s="122">
        <v>0</v>
      </c>
      <c r="BY340" s="122">
        <v>0</v>
      </c>
      <c r="BZ340" s="122">
        <v>0</v>
      </c>
      <c r="CA340" s="122">
        <v>0</v>
      </c>
      <c r="CB340" s="122">
        <v>0</v>
      </c>
      <c r="CC340" s="122">
        <v>0</v>
      </c>
      <c r="CD340" s="122">
        <v>0</v>
      </c>
      <c r="CE340" s="122">
        <v>0</v>
      </c>
    </row>
    <row r="341" spans="1:83">
      <c r="A341" s="4"/>
      <c r="B341" s="15"/>
      <c r="D341" s="17">
        <f t="shared" ref="D341:AO347" si="288">IF(UPPER(D77)="ABS",0,IF(AND(D$67&gt;0,N(D$68)=0,D$68&lt;&gt;"*"),N(D77)/D$67*D$66,0))</f>
        <v>0</v>
      </c>
      <c r="E341" s="17">
        <f t="shared" si="288"/>
        <v>0</v>
      </c>
      <c r="F341" s="17">
        <f t="shared" si="288"/>
        <v>0</v>
      </c>
      <c r="G341" s="17">
        <f t="shared" si="288"/>
        <v>0</v>
      </c>
      <c r="H341" s="17">
        <f t="shared" si="288"/>
        <v>0</v>
      </c>
      <c r="I341" s="17">
        <f t="shared" si="288"/>
        <v>0</v>
      </c>
      <c r="J341" s="17">
        <f t="shared" si="288"/>
        <v>0</v>
      </c>
      <c r="K341" s="17">
        <f t="shared" si="288"/>
        <v>0</v>
      </c>
      <c r="L341" s="17">
        <f t="shared" si="288"/>
        <v>0</v>
      </c>
      <c r="M341" s="17">
        <f t="shared" si="288"/>
        <v>0</v>
      </c>
      <c r="N341" s="17">
        <f t="shared" si="288"/>
        <v>0</v>
      </c>
      <c r="O341" s="17">
        <f t="shared" si="288"/>
        <v>0</v>
      </c>
      <c r="P341" s="17">
        <f t="shared" si="288"/>
        <v>0</v>
      </c>
      <c r="Q341" s="17">
        <f t="shared" si="288"/>
        <v>0</v>
      </c>
      <c r="R341" s="17">
        <f t="shared" si="288"/>
        <v>0</v>
      </c>
      <c r="S341" s="17">
        <f t="shared" si="288"/>
        <v>0</v>
      </c>
      <c r="T341" s="17">
        <f t="shared" si="288"/>
        <v>0</v>
      </c>
      <c r="U341" s="17">
        <f t="shared" si="288"/>
        <v>0</v>
      </c>
      <c r="V341" s="17">
        <f t="shared" si="288"/>
        <v>0</v>
      </c>
      <c r="W341" s="17">
        <f t="shared" si="288"/>
        <v>0</v>
      </c>
      <c r="X341" s="17">
        <f t="shared" si="288"/>
        <v>0</v>
      </c>
      <c r="Y341" s="17">
        <f t="shared" si="288"/>
        <v>0</v>
      </c>
      <c r="Z341" s="17">
        <f t="shared" si="288"/>
        <v>0</v>
      </c>
      <c r="AA341" s="17">
        <f t="shared" si="288"/>
        <v>0</v>
      </c>
      <c r="AB341" s="17">
        <f t="shared" si="288"/>
        <v>0</v>
      </c>
      <c r="AC341" s="17">
        <f t="shared" si="288"/>
        <v>0</v>
      </c>
      <c r="AD341" s="17">
        <f t="shared" si="288"/>
        <v>0</v>
      </c>
      <c r="AE341" s="17">
        <f t="shared" si="288"/>
        <v>0</v>
      </c>
      <c r="AF341" s="17">
        <f t="shared" si="288"/>
        <v>0</v>
      </c>
      <c r="AG341" s="17">
        <f t="shared" si="288"/>
        <v>0</v>
      </c>
      <c r="AH341" s="17">
        <f t="shared" si="288"/>
        <v>0</v>
      </c>
      <c r="AI341" s="17">
        <f t="shared" si="288"/>
        <v>0</v>
      </c>
      <c r="AJ341" s="17">
        <f t="shared" si="288"/>
        <v>0</v>
      </c>
      <c r="AK341" s="17">
        <f t="shared" si="288"/>
        <v>0</v>
      </c>
      <c r="AL341" s="17">
        <f t="shared" si="288"/>
        <v>0</v>
      </c>
      <c r="AM341" s="17">
        <f t="shared" si="288"/>
        <v>0</v>
      </c>
      <c r="AN341" s="17">
        <f t="shared" si="288"/>
        <v>0</v>
      </c>
      <c r="AO341" s="17">
        <f t="shared" si="288"/>
        <v>0</v>
      </c>
      <c r="AP341" s="22" t="str">
        <f t="shared" si="285"/>
        <v/>
      </c>
      <c r="AQ341" s="69" t="str">
        <f t="shared" si="286"/>
        <v/>
      </c>
      <c r="AR341" s="8">
        <v>9</v>
      </c>
      <c r="AS341" s="122">
        <v>0</v>
      </c>
      <c r="AT341" s="122">
        <v>0</v>
      </c>
      <c r="AU341" s="122">
        <v>0</v>
      </c>
      <c r="AV341" s="122">
        <v>0</v>
      </c>
      <c r="AW341" s="122">
        <v>0</v>
      </c>
      <c r="AX341" s="122">
        <v>0</v>
      </c>
      <c r="AY341" s="122">
        <v>0</v>
      </c>
      <c r="AZ341" s="122">
        <v>0</v>
      </c>
      <c r="BA341" s="122">
        <v>0</v>
      </c>
      <c r="BB341" s="122">
        <v>0</v>
      </c>
      <c r="BC341" s="122">
        <v>0</v>
      </c>
      <c r="BD341" s="122">
        <v>0</v>
      </c>
      <c r="BE341" s="122">
        <v>0</v>
      </c>
      <c r="BF341" s="122">
        <v>0</v>
      </c>
      <c r="BG341" s="122">
        <v>0</v>
      </c>
      <c r="BH341" s="122">
        <v>0</v>
      </c>
      <c r="BI341" s="122">
        <v>0</v>
      </c>
      <c r="BJ341" s="122">
        <v>0</v>
      </c>
      <c r="BK341" s="122">
        <v>0</v>
      </c>
      <c r="BL341" s="122">
        <v>0</v>
      </c>
      <c r="BM341" s="122">
        <v>0</v>
      </c>
      <c r="BN341" s="122">
        <v>0</v>
      </c>
      <c r="BO341" s="123">
        <v>0</v>
      </c>
      <c r="BP341" s="123">
        <v>0</v>
      </c>
      <c r="BQ341" s="123">
        <v>0</v>
      </c>
      <c r="BR341" s="123">
        <v>0</v>
      </c>
      <c r="BS341" s="123">
        <v>0</v>
      </c>
      <c r="BT341" s="122">
        <v>0</v>
      </c>
      <c r="BU341" s="122">
        <v>0</v>
      </c>
      <c r="BV341" s="122">
        <v>0</v>
      </c>
      <c r="BW341" s="122">
        <v>0</v>
      </c>
      <c r="BX341" s="122">
        <v>0</v>
      </c>
      <c r="BY341" s="122">
        <v>0</v>
      </c>
      <c r="BZ341" s="122">
        <v>0</v>
      </c>
      <c r="CA341" s="122">
        <v>0</v>
      </c>
      <c r="CB341" s="122">
        <v>0</v>
      </c>
      <c r="CC341" s="122">
        <v>0</v>
      </c>
      <c r="CD341" s="122">
        <v>0</v>
      </c>
      <c r="CE341" s="122">
        <v>0</v>
      </c>
    </row>
    <row r="342" spans="1:83">
      <c r="A342" s="4"/>
      <c r="B342" s="15"/>
      <c r="D342" s="17">
        <f t="shared" si="288"/>
        <v>0</v>
      </c>
      <c r="E342" s="17">
        <f t="shared" si="288"/>
        <v>0</v>
      </c>
      <c r="F342" s="17">
        <f t="shared" si="288"/>
        <v>0</v>
      </c>
      <c r="G342" s="17">
        <f t="shared" si="288"/>
        <v>0</v>
      </c>
      <c r="H342" s="17">
        <f t="shared" si="288"/>
        <v>0</v>
      </c>
      <c r="I342" s="17">
        <f t="shared" si="288"/>
        <v>0</v>
      </c>
      <c r="J342" s="17">
        <f t="shared" si="288"/>
        <v>0</v>
      </c>
      <c r="K342" s="17">
        <f t="shared" si="288"/>
        <v>0</v>
      </c>
      <c r="L342" s="17">
        <f t="shared" si="288"/>
        <v>0</v>
      </c>
      <c r="M342" s="17">
        <f t="shared" si="288"/>
        <v>0</v>
      </c>
      <c r="N342" s="17">
        <f t="shared" si="288"/>
        <v>0</v>
      </c>
      <c r="O342" s="17">
        <f t="shared" si="288"/>
        <v>0</v>
      </c>
      <c r="P342" s="17">
        <f t="shared" si="288"/>
        <v>0</v>
      </c>
      <c r="Q342" s="17">
        <f t="shared" si="288"/>
        <v>0</v>
      </c>
      <c r="R342" s="17">
        <f t="shared" si="288"/>
        <v>0</v>
      </c>
      <c r="S342" s="17">
        <f t="shared" si="288"/>
        <v>0</v>
      </c>
      <c r="T342" s="17">
        <f t="shared" si="288"/>
        <v>0</v>
      </c>
      <c r="U342" s="17">
        <f t="shared" si="288"/>
        <v>0</v>
      </c>
      <c r="V342" s="17">
        <f t="shared" si="288"/>
        <v>0</v>
      </c>
      <c r="W342" s="17">
        <f t="shared" si="288"/>
        <v>0</v>
      </c>
      <c r="X342" s="17">
        <f t="shared" si="288"/>
        <v>0</v>
      </c>
      <c r="Y342" s="17">
        <f t="shared" si="288"/>
        <v>0</v>
      </c>
      <c r="Z342" s="17">
        <f t="shared" si="288"/>
        <v>0</v>
      </c>
      <c r="AA342" s="17">
        <f t="shared" si="288"/>
        <v>0</v>
      </c>
      <c r="AB342" s="17">
        <f t="shared" si="288"/>
        <v>0</v>
      </c>
      <c r="AC342" s="17">
        <f t="shared" si="288"/>
        <v>0</v>
      </c>
      <c r="AD342" s="17">
        <f t="shared" si="288"/>
        <v>0</v>
      </c>
      <c r="AE342" s="17">
        <f t="shared" si="288"/>
        <v>0</v>
      </c>
      <c r="AF342" s="17">
        <f t="shared" si="288"/>
        <v>0</v>
      </c>
      <c r="AG342" s="17">
        <f t="shared" si="288"/>
        <v>0</v>
      </c>
      <c r="AH342" s="17">
        <f t="shared" si="288"/>
        <v>0</v>
      </c>
      <c r="AI342" s="17">
        <f t="shared" si="288"/>
        <v>0</v>
      </c>
      <c r="AJ342" s="17">
        <f t="shared" si="288"/>
        <v>0</v>
      </c>
      <c r="AK342" s="17">
        <f t="shared" si="288"/>
        <v>0</v>
      </c>
      <c r="AL342" s="17">
        <f t="shared" si="288"/>
        <v>0</v>
      </c>
      <c r="AM342" s="17">
        <f t="shared" si="288"/>
        <v>0</v>
      </c>
      <c r="AN342" s="17">
        <f t="shared" si="288"/>
        <v>0</v>
      </c>
      <c r="AO342" s="17">
        <f t="shared" si="288"/>
        <v>0</v>
      </c>
      <c r="AP342" s="22" t="str">
        <f t="shared" si="285"/>
        <v/>
      </c>
      <c r="AQ342" s="69" t="str">
        <f t="shared" si="286"/>
        <v/>
      </c>
      <c r="AR342" s="8">
        <v>10</v>
      </c>
      <c r="AS342" s="122">
        <v>0</v>
      </c>
      <c r="AT342" s="122">
        <v>0</v>
      </c>
      <c r="AU342" s="122">
        <v>0</v>
      </c>
      <c r="AV342" s="122">
        <v>0</v>
      </c>
      <c r="AW342" s="122">
        <v>0</v>
      </c>
      <c r="AX342" s="122">
        <v>0</v>
      </c>
      <c r="AY342" s="122">
        <v>0</v>
      </c>
      <c r="AZ342" s="122">
        <v>0</v>
      </c>
      <c r="BA342" s="122">
        <v>0</v>
      </c>
      <c r="BB342" s="122">
        <v>0</v>
      </c>
      <c r="BC342" s="122">
        <v>0</v>
      </c>
      <c r="BD342" s="122">
        <v>0</v>
      </c>
      <c r="BE342" s="122">
        <v>0</v>
      </c>
      <c r="BF342" s="122">
        <v>0</v>
      </c>
      <c r="BG342" s="122">
        <v>0</v>
      </c>
      <c r="BH342" s="122">
        <v>0</v>
      </c>
      <c r="BI342" s="122">
        <v>0</v>
      </c>
      <c r="BJ342" s="122">
        <v>0</v>
      </c>
      <c r="BK342" s="122">
        <v>0</v>
      </c>
      <c r="BL342" s="122">
        <v>0</v>
      </c>
      <c r="BM342" s="122">
        <v>0</v>
      </c>
      <c r="BN342" s="122">
        <v>0</v>
      </c>
      <c r="BO342" s="123">
        <v>0</v>
      </c>
      <c r="BP342" s="123">
        <v>0</v>
      </c>
      <c r="BQ342" s="123">
        <v>0</v>
      </c>
      <c r="BR342" s="123">
        <v>0</v>
      </c>
      <c r="BS342" s="123">
        <v>0</v>
      </c>
      <c r="BT342" s="122">
        <v>0</v>
      </c>
      <c r="BU342" s="122">
        <v>0</v>
      </c>
      <c r="BV342" s="122">
        <v>0</v>
      </c>
      <c r="BW342" s="122">
        <v>0</v>
      </c>
      <c r="BX342" s="122">
        <v>0</v>
      </c>
      <c r="BY342" s="122">
        <v>0</v>
      </c>
      <c r="BZ342" s="122">
        <v>0</v>
      </c>
      <c r="CA342" s="122">
        <v>0</v>
      </c>
      <c r="CB342" s="122">
        <v>0</v>
      </c>
      <c r="CC342" s="122">
        <v>0</v>
      </c>
      <c r="CD342" s="122">
        <v>0</v>
      </c>
      <c r="CE342" s="122">
        <v>0</v>
      </c>
    </row>
    <row r="343" spans="1:83">
      <c r="A343" s="4"/>
      <c r="B343" s="15"/>
      <c r="D343" s="17">
        <f t="shared" si="288"/>
        <v>0</v>
      </c>
      <c r="E343" s="17">
        <f t="shared" si="288"/>
        <v>0</v>
      </c>
      <c r="F343" s="17">
        <f t="shared" si="288"/>
        <v>0</v>
      </c>
      <c r="G343" s="17">
        <f t="shared" si="288"/>
        <v>0</v>
      </c>
      <c r="H343" s="17">
        <f t="shared" si="288"/>
        <v>0</v>
      </c>
      <c r="I343" s="17">
        <f t="shared" si="288"/>
        <v>0</v>
      </c>
      <c r="J343" s="17">
        <f t="shared" si="288"/>
        <v>0</v>
      </c>
      <c r="K343" s="17">
        <f t="shared" si="288"/>
        <v>0</v>
      </c>
      <c r="L343" s="17">
        <f t="shared" si="288"/>
        <v>0</v>
      </c>
      <c r="M343" s="17">
        <f t="shared" si="288"/>
        <v>0</v>
      </c>
      <c r="N343" s="17">
        <f t="shared" si="288"/>
        <v>0</v>
      </c>
      <c r="O343" s="17">
        <f t="shared" si="288"/>
        <v>0</v>
      </c>
      <c r="P343" s="17">
        <f t="shared" si="288"/>
        <v>0</v>
      </c>
      <c r="Q343" s="17">
        <f t="shared" si="288"/>
        <v>0</v>
      </c>
      <c r="R343" s="17">
        <f t="shared" si="288"/>
        <v>0</v>
      </c>
      <c r="S343" s="17">
        <f t="shared" si="288"/>
        <v>0</v>
      </c>
      <c r="T343" s="17">
        <f t="shared" si="288"/>
        <v>0</v>
      </c>
      <c r="U343" s="17">
        <f t="shared" si="288"/>
        <v>0</v>
      </c>
      <c r="V343" s="17">
        <f t="shared" si="288"/>
        <v>0</v>
      </c>
      <c r="W343" s="17">
        <f t="shared" si="288"/>
        <v>0</v>
      </c>
      <c r="X343" s="17">
        <f t="shared" si="288"/>
        <v>0</v>
      </c>
      <c r="Y343" s="17">
        <f t="shared" si="288"/>
        <v>0</v>
      </c>
      <c r="Z343" s="17">
        <f t="shared" si="288"/>
        <v>0</v>
      </c>
      <c r="AA343" s="17">
        <f t="shared" si="288"/>
        <v>0</v>
      </c>
      <c r="AB343" s="17">
        <f t="shared" si="288"/>
        <v>0</v>
      </c>
      <c r="AC343" s="17">
        <f t="shared" si="288"/>
        <v>0</v>
      </c>
      <c r="AD343" s="17">
        <f t="shared" si="288"/>
        <v>0</v>
      </c>
      <c r="AE343" s="17">
        <f t="shared" si="288"/>
        <v>0</v>
      </c>
      <c r="AF343" s="17">
        <f t="shared" si="288"/>
        <v>0</v>
      </c>
      <c r="AG343" s="17">
        <f t="shared" si="288"/>
        <v>0</v>
      </c>
      <c r="AH343" s="17">
        <f t="shared" si="288"/>
        <v>0</v>
      </c>
      <c r="AI343" s="17">
        <f t="shared" si="288"/>
        <v>0</v>
      </c>
      <c r="AJ343" s="17">
        <f t="shared" si="288"/>
        <v>0</v>
      </c>
      <c r="AK343" s="17">
        <f t="shared" si="288"/>
        <v>0</v>
      </c>
      <c r="AL343" s="17">
        <f t="shared" si="288"/>
        <v>0</v>
      </c>
      <c r="AM343" s="17">
        <f t="shared" si="288"/>
        <v>0</v>
      </c>
      <c r="AN343" s="17">
        <f t="shared" si="288"/>
        <v>0</v>
      </c>
      <c r="AO343" s="17">
        <f t="shared" si="288"/>
        <v>0</v>
      </c>
      <c r="AP343" s="22" t="str">
        <f t="shared" si="285"/>
        <v/>
      </c>
      <c r="AQ343" s="69" t="str">
        <f t="shared" si="286"/>
        <v/>
      </c>
      <c r="AR343" s="8">
        <v>11</v>
      </c>
      <c r="AS343" s="122">
        <v>0</v>
      </c>
      <c r="AT343" s="122">
        <v>0</v>
      </c>
      <c r="AU343" s="122">
        <v>0</v>
      </c>
      <c r="AV343" s="122">
        <v>0</v>
      </c>
      <c r="AW343" s="122">
        <v>0</v>
      </c>
      <c r="AX343" s="122">
        <v>0</v>
      </c>
      <c r="AY343" s="122">
        <v>0</v>
      </c>
      <c r="AZ343" s="122">
        <v>0</v>
      </c>
      <c r="BA343" s="122">
        <v>0</v>
      </c>
      <c r="BB343" s="122">
        <v>0</v>
      </c>
      <c r="BC343" s="122">
        <v>0</v>
      </c>
      <c r="BD343" s="122">
        <v>0</v>
      </c>
      <c r="BE343" s="122">
        <v>0</v>
      </c>
      <c r="BF343" s="122">
        <v>0</v>
      </c>
      <c r="BG343" s="122">
        <v>0</v>
      </c>
      <c r="BH343" s="122">
        <v>0</v>
      </c>
      <c r="BI343" s="122">
        <v>0</v>
      </c>
      <c r="BJ343" s="122">
        <v>0</v>
      </c>
      <c r="BK343" s="122">
        <v>0</v>
      </c>
      <c r="BL343" s="122">
        <v>0</v>
      </c>
      <c r="BM343" s="122">
        <v>0</v>
      </c>
      <c r="BN343" s="122">
        <v>0</v>
      </c>
      <c r="BO343" s="123">
        <v>0</v>
      </c>
      <c r="BP343" s="123">
        <v>0</v>
      </c>
      <c r="BQ343" s="123">
        <v>0</v>
      </c>
      <c r="BR343" s="123">
        <v>0</v>
      </c>
      <c r="BS343" s="123">
        <v>0</v>
      </c>
      <c r="BT343" s="122">
        <v>0</v>
      </c>
      <c r="BU343" s="122">
        <v>0</v>
      </c>
      <c r="BV343" s="122">
        <v>0</v>
      </c>
      <c r="BW343" s="122">
        <v>0</v>
      </c>
      <c r="BX343" s="122">
        <v>0</v>
      </c>
      <c r="BY343" s="122">
        <v>0</v>
      </c>
      <c r="BZ343" s="122">
        <v>0</v>
      </c>
      <c r="CA343" s="122">
        <v>0</v>
      </c>
      <c r="CB343" s="122">
        <v>0</v>
      </c>
      <c r="CC343" s="122">
        <v>0</v>
      </c>
      <c r="CD343" s="122">
        <v>0</v>
      </c>
      <c r="CE343" s="122">
        <v>0</v>
      </c>
    </row>
    <row r="344" spans="1:83">
      <c r="A344" s="4"/>
      <c r="B344" s="15"/>
      <c r="D344" s="17">
        <f t="shared" si="288"/>
        <v>0</v>
      </c>
      <c r="E344" s="17">
        <f t="shared" si="288"/>
        <v>0</v>
      </c>
      <c r="F344" s="17">
        <f t="shared" si="288"/>
        <v>0</v>
      </c>
      <c r="G344" s="17">
        <f t="shared" si="288"/>
        <v>0</v>
      </c>
      <c r="H344" s="17">
        <f t="shared" si="288"/>
        <v>0</v>
      </c>
      <c r="I344" s="17">
        <f t="shared" si="288"/>
        <v>0</v>
      </c>
      <c r="J344" s="17">
        <f t="shared" si="288"/>
        <v>0</v>
      </c>
      <c r="K344" s="17">
        <f t="shared" si="288"/>
        <v>0</v>
      </c>
      <c r="L344" s="17">
        <f t="shared" si="288"/>
        <v>0</v>
      </c>
      <c r="M344" s="17">
        <f t="shared" si="288"/>
        <v>0</v>
      </c>
      <c r="N344" s="17">
        <f t="shared" si="288"/>
        <v>0</v>
      </c>
      <c r="O344" s="17">
        <f t="shared" si="288"/>
        <v>0</v>
      </c>
      <c r="P344" s="17">
        <f t="shared" si="288"/>
        <v>0</v>
      </c>
      <c r="Q344" s="17">
        <f t="shared" si="288"/>
        <v>0</v>
      </c>
      <c r="R344" s="17">
        <f t="shared" si="288"/>
        <v>0</v>
      </c>
      <c r="S344" s="17">
        <f t="shared" si="288"/>
        <v>0</v>
      </c>
      <c r="T344" s="17">
        <f t="shared" si="288"/>
        <v>0</v>
      </c>
      <c r="U344" s="17">
        <f t="shared" si="288"/>
        <v>0</v>
      </c>
      <c r="V344" s="17">
        <f t="shared" si="288"/>
        <v>0</v>
      </c>
      <c r="W344" s="17">
        <f t="shared" si="288"/>
        <v>0</v>
      </c>
      <c r="X344" s="17">
        <f t="shared" si="288"/>
        <v>0</v>
      </c>
      <c r="Y344" s="17">
        <f t="shared" si="288"/>
        <v>0</v>
      </c>
      <c r="Z344" s="17">
        <f t="shared" si="288"/>
        <v>0</v>
      </c>
      <c r="AA344" s="17">
        <f t="shared" si="288"/>
        <v>0</v>
      </c>
      <c r="AB344" s="17">
        <f t="shared" si="288"/>
        <v>0</v>
      </c>
      <c r="AC344" s="17">
        <f t="shared" si="288"/>
        <v>0</v>
      </c>
      <c r="AD344" s="17">
        <f t="shared" si="288"/>
        <v>0</v>
      </c>
      <c r="AE344" s="17">
        <f t="shared" si="288"/>
        <v>0</v>
      </c>
      <c r="AF344" s="17">
        <f t="shared" si="288"/>
        <v>0</v>
      </c>
      <c r="AG344" s="17">
        <f t="shared" si="288"/>
        <v>0</v>
      </c>
      <c r="AH344" s="17">
        <f t="shared" si="288"/>
        <v>0</v>
      </c>
      <c r="AI344" s="17">
        <f t="shared" si="288"/>
        <v>0</v>
      </c>
      <c r="AJ344" s="17">
        <f t="shared" si="288"/>
        <v>0</v>
      </c>
      <c r="AK344" s="17">
        <f t="shared" si="288"/>
        <v>0</v>
      </c>
      <c r="AL344" s="17">
        <f t="shared" si="288"/>
        <v>0</v>
      </c>
      <c r="AM344" s="17">
        <f t="shared" si="288"/>
        <v>0</v>
      </c>
      <c r="AN344" s="17">
        <f t="shared" si="288"/>
        <v>0</v>
      </c>
      <c r="AO344" s="17">
        <f t="shared" si="288"/>
        <v>0</v>
      </c>
      <c r="AP344" s="22" t="str">
        <f t="shared" si="285"/>
        <v/>
      </c>
      <c r="AQ344" s="69" t="str">
        <f t="shared" si="286"/>
        <v/>
      </c>
      <c r="AR344" s="8">
        <v>12</v>
      </c>
      <c r="AS344" s="122">
        <v>0</v>
      </c>
      <c r="AT344" s="122">
        <v>0</v>
      </c>
      <c r="AU344" s="122">
        <v>0</v>
      </c>
      <c r="AV344" s="122">
        <v>0</v>
      </c>
      <c r="AW344" s="122">
        <v>0</v>
      </c>
      <c r="AX344" s="122">
        <v>0</v>
      </c>
      <c r="AY344" s="122">
        <v>0</v>
      </c>
      <c r="AZ344" s="122">
        <v>0</v>
      </c>
      <c r="BA344" s="122">
        <v>0</v>
      </c>
      <c r="BB344" s="122">
        <v>0</v>
      </c>
      <c r="BC344" s="122">
        <v>0</v>
      </c>
      <c r="BD344" s="122">
        <v>0</v>
      </c>
      <c r="BE344" s="122">
        <v>0</v>
      </c>
      <c r="BF344" s="122">
        <v>0</v>
      </c>
      <c r="BG344" s="122">
        <v>0</v>
      </c>
      <c r="BH344" s="122">
        <v>0</v>
      </c>
      <c r="BI344" s="122">
        <v>0</v>
      </c>
      <c r="BJ344" s="122">
        <v>0</v>
      </c>
      <c r="BK344" s="122">
        <v>0</v>
      </c>
      <c r="BL344" s="122">
        <v>0</v>
      </c>
      <c r="BM344" s="122">
        <v>0</v>
      </c>
      <c r="BN344" s="122">
        <v>0</v>
      </c>
      <c r="BO344" s="123">
        <v>0</v>
      </c>
      <c r="BP344" s="123">
        <v>0</v>
      </c>
      <c r="BQ344" s="123">
        <v>0</v>
      </c>
      <c r="BR344" s="123">
        <v>0</v>
      </c>
      <c r="BS344" s="123">
        <v>0</v>
      </c>
      <c r="BT344" s="122">
        <v>0</v>
      </c>
      <c r="BU344" s="122">
        <v>0</v>
      </c>
      <c r="BV344" s="122">
        <v>0</v>
      </c>
      <c r="BW344" s="122">
        <v>0</v>
      </c>
      <c r="BX344" s="122">
        <v>0</v>
      </c>
      <c r="BY344" s="122">
        <v>0</v>
      </c>
      <c r="BZ344" s="122">
        <v>0</v>
      </c>
      <c r="CA344" s="122">
        <v>0</v>
      </c>
      <c r="CB344" s="122">
        <v>0</v>
      </c>
      <c r="CC344" s="122">
        <v>0</v>
      </c>
      <c r="CD344" s="122">
        <v>0</v>
      </c>
      <c r="CE344" s="122">
        <v>0</v>
      </c>
    </row>
    <row r="345" spans="1:83">
      <c r="A345" s="4"/>
      <c r="B345" s="4"/>
      <c r="D345" s="17">
        <f t="shared" si="288"/>
        <v>0</v>
      </c>
      <c r="E345" s="17">
        <f t="shared" si="288"/>
        <v>0</v>
      </c>
      <c r="F345" s="17">
        <f t="shared" si="288"/>
        <v>0</v>
      </c>
      <c r="G345" s="17">
        <f t="shared" si="288"/>
        <v>0</v>
      </c>
      <c r="H345" s="17">
        <f t="shared" si="288"/>
        <v>0</v>
      </c>
      <c r="I345" s="17">
        <f t="shared" si="288"/>
        <v>0</v>
      </c>
      <c r="J345" s="17">
        <f t="shared" si="288"/>
        <v>0</v>
      </c>
      <c r="K345" s="17">
        <f t="shared" si="288"/>
        <v>0</v>
      </c>
      <c r="L345" s="17">
        <f t="shared" si="288"/>
        <v>0</v>
      </c>
      <c r="M345" s="17">
        <f t="shared" si="288"/>
        <v>0</v>
      </c>
      <c r="N345" s="17">
        <f t="shared" si="288"/>
        <v>0</v>
      </c>
      <c r="O345" s="17">
        <f t="shared" si="288"/>
        <v>0</v>
      </c>
      <c r="P345" s="17">
        <f t="shared" si="288"/>
        <v>0</v>
      </c>
      <c r="Q345" s="17">
        <f t="shared" si="288"/>
        <v>0</v>
      </c>
      <c r="R345" s="17">
        <f t="shared" si="288"/>
        <v>0</v>
      </c>
      <c r="S345" s="17">
        <f t="shared" si="288"/>
        <v>0</v>
      </c>
      <c r="T345" s="17">
        <f t="shared" si="288"/>
        <v>0</v>
      </c>
      <c r="U345" s="17">
        <f t="shared" si="288"/>
        <v>0</v>
      </c>
      <c r="V345" s="17">
        <f t="shared" si="288"/>
        <v>0</v>
      </c>
      <c r="W345" s="17">
        <f t="shared" si="288"/>
        <v>0</v>
      </c>
      <c r="X345" s="17">
        <f t="shared" si="288"/>
        <v>0</v>
      </c>
      <c r="Y345" s="17">
        <f t="shared" si="288"/>
        <v>0</v>
      </c>
      <c r="Z345" s="17">
        <f t="shared" si="288"/>
        <v>0</v>
      </c>
      <c r="AA345" s="17">
        <f t="shared" si="288"/>
        <v>0</v>
      </c>
      <c r="AB345" s="17">
        <f t="shared" si="288"/>
        <v>0</v>
      </c>
      <c r="AC345" s="17">
        <f t="shared" si="288"/>
        <v>0</v>
      </c>
      <c r="AD345" s="17">
        <f t="shared" si="288"/>
        <v>0</v>
      </c>
      <c r="AE345" s="17">
        <f t="shared" si="288"/>
        <v>0</v>
      </c>
      <c r="AF345" s="17">
        <f t="shared" si="288"/>
        <v>0</v>
      </c>
      <c r="AG345" s="17">
        <f t="shared" si="288"/>
        <v>0</v>
      </c>
      <c r="AH345" s="17">
        <f t="shared" si="288"/>
        <v>0</v>
      </c>
      <c r="AI345" s="17">
        <f t="shared" si="288"/>
        <v>0</v>
      </c>
      <c r="AJ345" s="17">
        <f t="shared" si="288"/>
        <v>0</v>
      </c>
      <c r="AK345" s="17">
        <f t="shared" si="288"/>
        <v>0</v>
      </c>
      <c r="AL345" s="17">
        <f t="shared" si="288"/>
        <v>0</v>
      </c>
      <c r="AM345" s="17">
        <f t="shared" si="288"/>
        <v>0</v>
      </c>
      <c r="AN345" s="17">
        <f t="shared" si="288"/>
        <v>0</v>
      </c>
      <c r="AO345" s="17">
        <f t="shared" si="288"/>
        <v>0</v>
      </c>
      <c r="AP345" s="22" t="str">
        <f t="shared" si="285"/>
        <v/>
      </c>
      <c r="AQ345" s="69" t="str">
        <f t="shared" si="286"/>
        <v/>
      </c>
      <c r="AR345" s="8">
        <v>13</v>
      </c>
      <c r="AS345" s="122">
        <v>0</v>
      </c>
      <c r="AT345" s="122">
        <v>0</v>
      </c>
      <c r="AU345" s="122">
        <v>0</v>
      </c>
      <c r="AV345" s="122">
        <v>0</v>
      </c>
      <c r="AW345" s="122">
        <v>0</v>
      </c>
      <c r="AX345" s="122">
        <v>0</v>
      </c>
      <c r="AY345" s="122">
        <v>0</v>
      </c>
      <c r="AZ345" s="122">
        <v>0</v>
      </c>
      <c r="BA345" s="122">
        <v>0</v>
      </c>
      <c r="BB345" s="122">
        <v>0</v>
      </c>
      <c r="BC345" s="122">
        <v>0</v>
      </c>
      <c r="BD345" s="122">
        <v>0</v>
      </c>
      <c r="BE345" s="122">
        <v>0</v>
      </c>
      <c r="BF345" s="122">
        <v>0</v>
      </c>
      <c r="BG345" s="122">
        <v>0</v>
      </c>
      <c r="BH345" s="122">
        <v>0</v>
      </c>
      <c r="BI345" s="122">
        <v>0</v>
      </c>
      <c r="BJ345" s="122">
        <v>0</v>
      </c>
      <c r="BK345" s="122">
        <v>0</v>
      </c>
      <c r="BL345" s="123">
        <v>0</v>
      </c>
      <c r="BM345" s="123">
        <v>0</v>
      </c>
      <c r="BN345" s="123">
        <v>0</v>
      </c>
      <c r="BO345" s="123">
        <v>0</v>
      </c>
      <c r="BP345" s="123">
        <v>0</v>
      </c>
      <c r="BQ345" s="123">
        <v>0</v>
      </c>
      <c r="BR345" s="123">
        <v>0</v>
      </c>
      <c r="BS345" s="123">
        <v>0</v>
      </c>
      <c r="BT345" s="122">
        <v>0</v>
      </c>
      <c r="BU345" s="122">
        <v>0</v>
      </c>
      <c r="BV345" s="122">
        <v>0</v>
      </c>
      <c r="BW345" s="122">
        <v>0</v>
      </c>
      <c r="BX345" s="122">
        <v>0</v>
      </c>
      <c r="BY345" s="122">
        <v>0</v>
      </c>
      <c r="BZ345" s="122">
        <v>0</v>
      </c>
      <c r="CA345" s="122">
        <v>0</v>
      </c>
      <c r="CB345" s="122">
        <v>0</v>
      </c>
      <c r="CC345" s="122">
        <v>0</v>
      </c>
      <c r="CD345" s="122">
        <v>0</v>
      </c>
      <c r="CE345" s="122">
        <v>0</v>
      </c>
    </row>
    <row r="346" spans="1:83">
      <c r="D346" s="17">
        <f t="shared" si="288"/>
        <v>0</v>
      </c>
      <c r="E346" s="17">
        <f t="shared" si="288"/>
        <v>0</v>
      </c>
      <c r="F346" s="17">
        <f t="shared" si="288"/>
        <v>0</v>
      </c>
      <c r="G346" s="17">
        <f t="shared" si="288"/>
        <v>0</v>
      </c>
      <c r="H346" s="17">
        <f t="shared" si="288"/>
        <v>0</v>
      </c>
      <c r="I346" s="17">
        <f t="shared" si="288"/>
        <v>0</v>
      </c>
      <c r="J346" s="17">
        <f t="shared" si="288"/>
        <v>0</v>
      </c>
      <c r="K346" s="17">
        <f t="shared" si="288"/>
        <v>0</v>
      </c>
      <c r="L346" s="17">
        <f t="shared" si="288"/>
        <v>0</v>
      </c>
      <c r="M346" s="17">
        <f t="shared" si="288"/>
        <v>0</v>
      </c>
      <c r="N346" s="17">
        <f t="shared" si="288"/>
        <v>0</v>
      </c>
      <c r="O346" s="17">
        <f t="shared" si="288"/>
        <v>0</v>
      </c>
      <c r="P346" s="17">
        <f t="shared" si="288"/>
        <v>0</v>
      </c>
      <c r="Q346" s="17">
        <f t="shared" si="288"/>
        <v>0</v>
      </c>
      <c r="R346" s="17">
        <f t="shared" si="288"/>
        <v>0</v>
      </c>
      <c r="S346" s="17">
        <f t="shared" si="288"/>
        <v>0</v>
      </c>
      <c r="T346" s="17">
        <f t="shared" si="288"/>
        <v>0</v>
      </c>
      <c r="U346" s="17">
        <f t="shared" si="288"/>
        <v>0</v>
      </c>
      <c r="V346" s="17">
        <f t="shared" si="288"/>
        <v>0</v>
      </c>
      <c r="W346" s="17">
        <f t="shared" si="288"/>
        <v>0</v>
      </c>
      <c r="X346" s="17">
        <f t="shared" si="288"/>
        <v>0</v>
      </c>
      <c r="Y346" s="17">
        <f t="shared" si="288"/>
        <v>0</v>
      </c>
      <c r="Z346" s="17">
        <f t="shared" si="288"/>
        <v>0</v>
      </c>
      <c r="AA346" s="17">
        <f t="shared" si="288"/>
        <v>0</v>
      </c>
      <c r="AB346" s="17">
        <f t="shared" si="288"/>
        <v>0</v>
      </c>
      <c r="AC346" s="17">
        <f t="shared" si="288"/>
        <v>0</v>
      </c>
      <c r="AD346" s="17">
        <f t="shared" si="288"/>
        <v>0</v>
      </c>
      <c r="AE346" s="17">
        <f t="shared" si="288"/>
        <v>0</v>
      </c>
      <c r="AF346" s="17">
        <f t="shared" si="288"/>
        <v>0</v>
      </c>
      <c r="AG346" s="17">
        <f t="shared" si="288"/>
        <v>0</v>
      </c>
      <c r="AH346" s="17">
        <f t="shared" si="288"/>
        <v>0</v>
      </c>
      <c r="AI346" s="17">
        <f t="shared" si="288"/>
        <v>0</v>
      </c>
      <c r="AJ346" s="17">
        <f t="shared" si="288"/>
        <v>0</v>
      </c>
      <c r="AK346" s="17">
        <f t="shared" si="288"/>
        <v>0</v>
      </c>
      <c r="AL346" s="17">
        <f t="shared" si="288"/>
        <v>0</v>
      </c>
      <c r="AM346" s="17">
        <f t="shared" si="288"/>
        <v>0</v>
      </c>
      <c r="AN346" s="17">
        <f t="shared" si="288"/>
        <v>0</v>
      </c>
      <c r="AO346" s="17">
        <f t="shared" si="288"/>
        <v>0</v>
      </c>
      <c r="AP346" s="22" t="str">
        <f t="shared" si="285"/>
        <v/>
      </c>
      <c r="AQ346" s="69" t="str">
        <f t="shared" si="286"/>
        <v/>
      </c>
      <c r="AR346" s="8">
        <v>14</v>
      </c>
      <c r="AS346" s="122">
        <v>0</v>
      </c>
      <c r="AT346" s="122">
        <v>0</v>
      </c>
      <c r="AU346" s="122">
        <v>0</v>
      </c>
      <c r="AV346" s="122">
        <v>0</v>
      </c>
      <c r="AW346" s="122">
        <v>0</v>
      </c>
      <c r="AX346" s="122">
        <v>0</v>
      </c>
      <c r="AY346" s="122">
        <v>0</v>
      </c>
      <c r="AZ346" s="122">
        <v>0</v>
      </c>
      <c r="BA346" s="122">
        <v>0</v>
      </c>
      <c r="BB346" s="122">
        <v>0</v>
      </c>
      <c r="BC346" s="122">
        <v>0</v>
      </c>
      <c r="BD346" s="122">
        <v>0</v>
      </c>
      <c r="BE346" s="122">
        <v>0</v>
      </c>
      <c r="BF346" s="122">
        <v>0</v>
      </c>
      <c r="BG346" s="122">
        <v>0</v>
      </c>
      <c r="BH346" s="122">
        <v>0</v>
      </c>
      <c r="BI346" s="122">
        <v>0</v>
      </c>
      <c r="BJ346" s="122">
        <v>0</v>
      </c>
      <c r="BK346" s="122">
        <v>0</v>
      </c>
      <c r="BL346" s="123">
        <v>0</v>
      </c>
      <c r="BM346" s="123">
        <v>0</v>
      </c>
      <c r="BN346" s="123">
        <v>0</v>
      </c>
      <c r="BO346" s="123">
        <v>0</v>
      </c>
      <c r="BP346" s="123">
        <v>0</v>
      </c>
      <c r="BQ346" s="123">
        <v>0</v>
      </c>
      <c r="BR346" s="123">
        <v>0</v>
      </c>
      <c r="BS346" s="123">
        <v>0</v>
      </c>
      <c r="BT346" s="123">
        <v>0</v>
      </c>
      <c r="BU346" s="123">
        <v>0</v>
      </c>
      <c r="BV346" s="123">
        <v>0</v>
      </c>
      <c r="BW346" s="123">
        <v>0</v>
      </c>
      <c r="BX346" s="123">
        <v>0</v>
      </c>
      <c r="BY346" s="123">
        <v>0</v>
      </c>
      <c r="BZ346" s="123">
        <v>0</v>
      </c>
      <c r="CA346" s="122">
        <v>0</v>
      </c>
      <c r="CB346" s="122">
        <v>0</v>
      </c>
      <c r="CC346" s="122">
        <v>0</v>
      </c>
      <c r="CD346" s="122">
        <v>0</v>
      </c>
      <c r="CE346" s="122">
        <v>0</v>
      </c>
    </row>
    <row r="347" spans="1:83">
      <c r="D347" s="17">
        <f t="shared" si="288"/>
        <v>0</v>
      </c>
      <c r="E347" s="17">
        <f t="shared" si="288"/>
        <v>0</v>
      </c>
      <c r="F347" s="17">
        <f t="shared" si="288"/>
        <v>0</v>
      </c>
      <c r="G347" s="17">
        <f t="shared" si="288"/>
        <v>0</v>
      </c>
      <c r="H347" s="17">
        <f t="shared" si="288"/>
        <v>0</v>
      </c>
      <c r="I347" s="17">
        <f t="shared" si="288"/>
        <v>0</v>
      </c>
      <c r="J347" s="17">
        <f t="shared" si="288"/>
        <v>0</v>
      </c>
      <c r="K347" s="17">
        <f t="shared" si="288"/>
        <v>0</v>
      </c>
      <c r="L347" s="17">
        <f t="shared" si="288"/>
        <v>0</v>
      </c>
      <c r="M347" s="17">
        <f t="shared" si="288"/>
        <v>0</v>
      </c>
      <c r="N347" s="17">
        <f t="shared" si="288"/>
        <v>0</v>
      </c>
      <c r="O347" s="17">
        <f t="shared" si="288"/>
        <v>0</v>
      </c>
      <c r="P347" s="17">
        <f t="shared" si="288"/>
        <v>0</v>
      </c>
      <c r="Q347" s="17">
        <f t="shared" si="288"/>
        <v>0</v>
      </c>
      <c r="R347" s="17">
        <f t="shared" si="288"/>
        <v>0</v>
      </c>
      <c r="S347" s="17">
        <f t="shared" si="288"/>
        <v>0</v>
      </c>
      <c r="T347" s="17">
        <f t="shared" si="288"/>
        <v>0</v>
      </c>
      <c r="U347" s="17">
        <f t="shared" si="288"/>
        <v>0</v>
      </c>
      <c r="V347" s="17">
        <f t="shared" si="288"/>
        <v>0</v>
      </c>
      <c r="W347" s="17">
        <f t="shared" si="288"/>
        <v>0</v>
      </c>
      <c r="X347" s="17">
        <f t="shared" si="288"/>
        <v>0</v>
      </c>
      <c r="Y347" s="17">
        <f t="shared" si="288"/>
        <v>0</v>
      </c>
      <c r="Z347" s="17">
        <f t="shared" si="288"/>
        <v>0</v>
      </c>
      <c r="AA347" s="17">
        <f t="shared" si="288"/>
        <v>0</v>
      </c>
      <c r="AB347" s="17">
        <f t="shared" si="288"/>
        <v>0</v>
      </c>
      <c r="AC347" s="17">
        <f t="shared" si="288"/>
        <v>0</v>
      </c>
      <c r="AD347" s="17">
        <f t="shared" si="288"/>
        <v>0</v>
      </c>
      <c r="AE347" s="17">
        <f t="shared" ref="AE347:AO347" si="289">IF(UPPER(AE83)="ABS",0,IF(AND(AE$67&gt;0,N(AE$68)=0,AE$68&lt;&gt;"*"),N(AE83)/AE$67*AE$66,0))</f>
        <v>0</v>
      </c>
      <c r="AF347" s="17">
        <f t="shared" si="289"/>
        <v>0</v>
      </c>
      <c r="AG347" s="17">
        <f t="shared" si="289"/>
        <v>0</v>
      </c>
      <c r="AH347" s="17">
        <f t="shared" si="289"/>
        <v>0</v>
      </c>
      <c r="AI347" s="17">
        <f t="shared" si="289"/>
        <v>0</v>
      </c>
      <c r="AJ347" s="17">
        <f t="shared" si="289"/>
        <v>0</v>
      </c>
      <c r="AK347" s="17">
        <f t="shared" si="289"/>
        <v>0</v>
      </c>
      <c r="AL347" s="17">
        <f t="shared" si="289"/>
        <v>0</v>
      </c>
      <c r="AM347" s="17">
        <f t="shared" si="289"/>
        <v>0</v>
      </c>
      <c r="AN347" s="17">
        <f t="shared" si="289"/>
        <v>0</v>
      </c>
      <c r="AO347" s="17">
        <f t="shared" si="289"/>
        <v>0</v>
      </c>
      <c r="AP347" s="22" t="str">
        <f t="shared" si="285"/>
        <v/>
      </c>
      <c r="AQ347" s="69" t="str">
        <f t="shared" si="286"/>
        <v/>
      </c>
      <c r="AR347" s="8">
        <v>15</v>
      </c>
      <c r="AS347" s="122">
        <v>0</v>
      </c>
      <c r="AT347" s="122">
        <v>0</v>
      </c>
      <c r="AU347" s="122">
        <v>0</v>
      </c>
      <c r="AV347" s="122">
        <v>0</v>
      </c>
      <c r="AW347" s="122">
        <v>0</v>
      </c>
      <c r="AX347" s="122">
        <v>0</v>
      </c>
      <c r="AY347" s="122">
        <v>0</v>
      </c>
      <c r="AZ347" s="122">
        <v>0</v>
      </c>
      <c r="BA347" s="122">
        <v>0</v>
      </c>
      <c r="BB347" s="122">
        <v>0</v>
      </c>
      <c r="BC347" s="122">
        <v>0</v>
      </c>
      <c r="BD347" s="122">
        <v>0</v>
      </c>
      <c r="BE347" s="122">
        <v>0</v>
      </c>
      <c r="BF347" s="122">
        <v>0</v>
      </c>
      <c r="BG347" s="122">
        <v>0</v>
      </c>
      <c r="BH347" s="122">
        <v>0</v>
      </c>
      <c r="BI347" s="122">
        <v>0</v>
      </c>
      <c r="BJ347" s="122">
        <v>0</v>
      </c>
      <c r="BK347" s="122">
        <v>0</v>
      </c>
      <c r="BL347" s="123">
        <v>0</v>
      </c>
      <c r="BM347" s="123">
        <v>0</v>
      </c>
      <c r="BN347" s="123">
        <v>0</v>
      </c>
      <c r="BO347" s="123">
        <v>0</v>
      </c>
      <c r="BP347" s="123">
        <v>0</v>
      </c>
      <c r="BQ347" s="123">
        <v>0</v>
      </c>
      <c r="BR347" s="123">
        <v>0</v>
      </c>
      <c r="BS347" s="123">
        <v>0</v>
      </c>
      <c r="BT347" s="123">
        <v>0</v>
      </c>
      <c r="BU347" s="123">
        <v>0</v>
      </c>
      <c r="BV347" s="123">
        <v>0</v>
      </c>
      <c r="BW347" s="123">
        <v>0</v>
      </c>
      <c r="BX347" s="123">
        <v>0</v>
      </c>
      <c r="BY347" s="123">
        <v>0</v>
      </c>
      <c r="BZ347" s="123">
        <v>0</v>
      </c>
      <c r="CA347" s="122">
        <v>0</v>
      </c>
      <c r="CB347" s="122">
        <v>0</v>
      </c>
      <c r="CC347" s="122">
        <v>0</v>
      </c>
      <c r="CD347" s="122">
        <v>0</v>
      </c>
      <c r="CE347" s="122">
        <v>0</v>
      </c>
    </row>
    <row r="348" spans="1:83">
      <c r="A348" s="4"/>
      <c r="B348" s="4"/>
      <c r="D348" s="17">
        <f t="shared" ref="D348:AO354" si="290">IF(UPPER(D84)="ABS",0,IF(AND(D$67&gt;0,N(D$68)=0,D$68&lt;&gt;"*"),N(D84)/D$67*D$66,0))</f>
        <v>0</v>
      </c>
      <c r="E348" s="17">
        <f t="shared" si="290"/>
        <v>0</v>
      </c>
      <c r="F348" s="17">
        <f t="shared" si="290"/>
        <v>0</v>
      </c>
      <c r="G348" s="17">
        <f t="shared" si="290"/>
        <v>0</v>
      </c>
      <c r="H348" s="17">
        <f t="shared" si="290"/>
        <v>0</v>
      </c>
      <c r="I348" s="17">
        <f t="shared" si="290"/>
        <v>0</v>
      </c>
      <c r="J348" s="17">
        <f t="shared" si="290"/>
        <v>0</v>
      </c>
      <c r="K348" s="17">
        <f t="shared" si="290"/>
        <v>0</v>
      </c>
      <c r="L348" s="17">
        <f t="shared" si="290"/>
        <v>0</v>
      </c>
      <c r="M348" s="17">
        <f t="shared" si="290"/>
        <v>0</v>
      </c>
      <c r="N348" s="17">
        <f t="shared" si="290"/>
        <v>0</v>
      </c>
      <c r="O348" s="17">
        <f t="shared" si="290"/>
        <v>0</v>
      </c>
      <c r="P348" s="17">
        <f t="shared" si="290"/>
        <v>0</v>
      </c>
      <c r="Q348" s="17">
        <f t="shared" si="290"/>
        <v>0</v>
      </c>
      <c r="R348" s="17">
        <f t="shared" si="290"/>
        <v>0</v>
      </c>
      <c r="S348" s="17">
        <f t="shared" si="290"/>
        <v>0</v>
      </c>
      <c r="T348" s="17">
        <f t="shared" si="290"/>
        <v>0</v>
      </c>
      <c r="U348" s="17">
        <f t="shared" si="290"/>
        <v>0</v>
      </c>
      <c r="V348" s="17">
        <f t="shared" si="290"/>
        <v>0</v>
      </c>
      <c r="W348" s="17">
        <f t="shared" si="290"/>
        <v>0</v>
      </c>
      <c r="X348" s="17">
        <f t="shared" si="290"/>
        <v>0</v>
      </c>
      <c r="Y348" s="17">
        <f t="shared" si="290"/>
        <v>0</v>
      </c>
      <c r="Z348" s="17">
        <f t="shared" si="290"/>
        <v>0</v>
      </c>
      <c r="AA348" s="17">
        <f t="shared" si="290"/>
        <v>0</v>
      </c>
      <c r="AB348" s="17">
        <f t="shared" si="290"/>
        <v>0</v>
      </c>
      <c r="AC348" s="17">
        <f t="shared" si="290"/>
        <v>0</v>
      </c>
      <c r="AD348" s="17">
        <f t="shared" si="290"/>
        <v>0</v>
      </c>
      <c r="AE348" s="17">
        <f t="shared" si="290"/>
        <v>0</v>
      </c>
      <c r="AF348" s="17">
        <f t="shared" si="290"/>
        <v>0</v>
      </c>
      <c r="AG348" s="17">
        <f t="shared" si="290"/>
        <v>0</v>
      </c>
      <c r="AH348" s="17">
        <f t="shared" si="290"/>
        <v>0</v>
      </c>
      <c r="AI348" s="17">
        <f t="shared" si="290"/>
        <v>0</v>
      </c>
      <c r="AJ348" s="17">
        <f t="shared" si="290"/>
        <v>0</v>
      </c>
      <c r="AK348" s="17">
        <f t="shared" si="290"/>
        <v>0</v>
      </c>
      <c r="AL348" s="17">
        <f t="shared" si="290"/>
        <v>0</v>
      </c>
      <c r="AM348" s="17">
        <f t="shared" si="290"/>
        <v>0</v>
      </c>
      <c r="AN348" s="17">
        <f t="shared" si="290"/>
        <v>0</v>
      </c>
      <c r="AO348" s="17">
        <f t="shared" si="290"/>
        <v>0</v>
      </c>
      <c r="AP348" s="22" t="str">
        <f t="shared" si="285"/>
        <v/>
      </c>
      <c r="AQ348" s="69" t="str">
        <f t="shared" si="286"/>
        <v/>
      </c>
      <c r="AR348" s="8">
        <v>16</v>
      </c>
      <c r="AS348" s="122">
        <v>0</v>
      </c>
      <c r="AT348" s="122">
        <v>0</v>
      </c>
      <c r="AU348" s="122">
        <v>0</v>
      </c>
      <c r="AV348" s="122">
        <v>0</v>
      </c>
      <c r="AW348" s="122">
        <v>0</v>
      </c>
      <c r="AX348" s="122">
        <v>0</v>
      </c>
      <c r="AY348" s="122">
        <v>0</v>
      </c>
      <c r="AZ348" s="122">
        <v>0</v>
      </c>
      <c r="BA348" s="122">
        <v>0</v>
      </c>
      <c r="BB348" s="122">
        <v>0</v>
      </c>
      <c r="BC348" s="122">
        <v>0</v>
      </c>
      <c r="BD348" s="122">
        <v>0</v>
      </c>
      <c r="BE348" s="122">
        <v>0</v>
      </c>
      <c r="BF348" s="122">
        <v>0</v>
      </c>
      <c r="BG348" s="122">
        <v>0</v>
      </c>
      <c r="BH348" s="122">
        <v>0</v>
      </c>
      <c r="BI348" s="122">
        <v>0</v>
      </c>
      <c r="BJ348" s="122">
        <v>0</v>
      </c>
      <c r="BK348" s="122">
        <v>0</v>
      </c>
      <c r="BL348" s="123">
        <v>0</v>
      </c>
      <c r="BM348" s="123">
        <v>0</v>
      </c>
      <c r="BN348" s="123">
        <v>0</v>
      </c>
      <c r="BO348" s="123">
        <v>0</v>
      </c>
      <c r="BP348" s="123">
        <v>0</v>
      </c>
      <c r="BQ348" s="123">
        <v>0</v>
      </c>
      <c r="BR348" s="123">
        <v>0</v>
      </c>
      <c r="BS348" s="123">
        <v>0</v>
      </c>
      <c r="BT348" s="123">
        <v>0</v>
      </c>
      <c r="BU348" s="123">
        <v>0</v>
      </c>
      <c r="BV348" s="123">
        <v>0</v>
      </c>
      <c r="BW348" s="123">
        <v>0</v>
      </c>
      <c r="BX348" s="123">
        <v>0</v>
      </c>
      <c r="BY348" s="123">
        <v>0</v>
      </c>
      <c r="BZ348" s="123">
        <v>0</v>
      </c>
      <c r="CA348" s="122">
        <v>0</v>
      </c>
      <c r="CB348" s="122">
        <v>0</v>
      </c>
      <c r="CC348" s="122">
        <v>0</v>
      </c>
      <c r="CD348" s="122">
        <v>0</v>
      </c>
      <c r="CE348" s="122">
        <v>0</v>
      </c>
    </row>
    <row r="349" spans="1:83">
      <c r="A349" s="4" t="s">
        <v>99</v>
      </c>
      <c r="B349" s="4"/>
      <c r="D349" s="17">
        <f t="shared" si="290"/>
        <v>0</v>
      </c>
      <c r="E349" s="17">
        <f t="shared" si="290"/>
        <v>0</v>
      </c>
      <c r="F349" s="17">
        <f t="shared" si="290"/>
        <v>0</v>
      </c>
      <c r="G349" s="17">
        <f t="shared" si="290"/>
        <v>0</v>
      </c>
      <c r="H349" s="17">
        <f t="shared" si="290"/>
        <v>0</v>
      </c>
      <c r="I349" s="17">
        <f t="shared" si="290"/>
        <v>0</v>
      </c>
      <c r="J349" s="17">
        <f t="shared" si="290"/>
        <v>0</v>
      </c>
      <c r="K349" s="17">
        <f t="shared" si="290"/>
        <v>0</v>
      </c>
      <c r="L349" s="17">
        <f t="shared" si="290"/>
        <v>0</v>
      </c>
      <c r="M349" s="17">
        <f t="shared" si="290"/>
        <v>0</v>
      </c>
      <c r="N349" s="17">
        <f t="shared" si="290"/>
        <v>0</v>
      </c>
      <c r="O349" s="17">
        <f t="shared" si="290"/>
        <v>0</v>
      </c>
      <c r="P349" s="17">
        <f t="shared" si="290"/>
        <v>0</v>
      </c>
      <c r="Q349" s="17">
        <f t="shared" si="290"/>
        <v>0</v>
      </c>
      <c r="R349" s="17">
        <f t="shared" si="290"/>
        <v>0</v>
      </c>
      <c r="S349" s="17">
        <f t="shared" si="290"/>
        <v>0</v>
      </c>
      <c r="T349" s="17">
        <f t="shared" si="290"/>
        <v>0</v>
      </c>
      <c r="U349" s="17">
        <f t="shared" si="290"/>
        <v>0</v>
      </c>
      <c r="V349" s="17">
        <f t="shared" si="290"/>
        <v>0</v>
      </c>
      <c r="W349" s="17">
        <f t="shared" si="290"/>
        <v>0</v>
      </c>
      <c r="X349" s="17">
        <f t="shared" si="290"/>
        <v>0</v>
      </c>
      <c r="Y349" s="17">
        <f t="shared" si="290"/>
        <v>0</v>
      </c>
      <c r="Z349" s="17">
        <f t="shared" si="290"/>
        <v>0</v>
      </c>
      <c r="AA349" s="17">
        <f t="shared" si="290"/>
        <v>0</v>
      </c>
      <c r="AB349" s="17">
        <f t="shared" si="290"/>
        <v>0</v>
      </c>
      <c r="AC349" s="17">
        <f t="shared" si="290"/>
        <v>0</v>
      </c>
      <c r="AD349" s="17">
        <f t="shared" si="290"/>
        <v>0</v>
      </c>
      <c r="AE349" s="17">
        <f t="shared" si="290"/>
        <v>0</v>
      </c>
      <c r="AF349" s="17">
        <f t="shared" si="290"/>
        <v>0</v>
      </c>
      <c r="AG349" s="17">
        <f t="shared" si="290"/>
        <v>0</v>
      </c>
      <c r="AH349" s="17">
        <f t="shared" si="290"/>
        <v>0</v>
      </c>
      <c r="AI349" s="17">
        <f t="shared" si="290"/>
        <v>0</v>
      </c>
      <c r="AJ349" s="17">
        <f t="shared" si="290"/>
        <v>0</v>
      </c>
      <c r="AK349" s="17">
        <f t="shared" si="290"/>
        <v>0</v>
      </c>
      <c r="AL349" s="17">
        <f t="shared" si="290"/>
        <v>0</v>
      </c>
      <c r="AM349" s="17">
        <f t="shared" si="290"/>
        <v>0</v>
      </c>
      <c r="AN349" s="17">
        <f t="shared" si="290"/>
        <v>0</v>
      </c>
      <c r="AO349" s="17">
        <f t="shared" si="290"/>
        <v>0</v>
      </c>
      <c r="AP349" s="22" t="str">
        <f t="shared" si="285"/>
        <v/>
      </c>
      <c r="AQ349" s="69" t="str">
        <f t="shared" si="286"/>
        <v/>
      </c>
      <c r="AR349" s="8">
        <v>17</v>
      </c>
      <c r="AS349" s="122">
        <v>0</v>
      </c>
      <c r="AT349" s="122">
        <v>0</v>
      </c>
      <c r="AU349" s="122">
        <v>0</v>
      </c>
      <c r="AV349" s="122">
        <v>0</v>
      </c>
      <c r="AW349" s="122">
        <v>0</v>
      </c>
      <c r="AX349" s="122">
        <v>0</v>
      </c>
      <c r="AY349" s="122">
        <v>0</v>
      </c>
      <c r="AZ349" s="122">
        <v>0</v>
      </c>
      <c r="BA349" s="122">
        <v>0</v>
      </c>
      <c r="BB349" s="122">
        <v>0</v>
      </c>
      <c r="BC349" s="122">
        <v>0</v>
      </c>
      <c r="BD349" s="122">
        <v>0</v>
      </c>
      <c r="BE349" s="122">
        <v>0</v>
      </c>
      <c r="BF349" s="122">
        <v>0</v>
      </c>
      <c r="BG349" s="122">
        <v>0</v>
      </c>
      <c r="BH349" s="122">
        <v>0</v>
      </c>
      <c r="BI349" s="122">
        <v>0</v>
      </c>
      <c r="BJ349" s="122">
        <v>0</v>
      </c>
      <c r="BK349" s="122">
        <v>0</v>
      </c>
      <c r="BL349" s="123">
        <v>0</v>
      </c>
      <c r="BM349" s="123">
        <v>0</v>
      </c>
      <c r="BN349" s="123">
        <v>0</v>
      </c>
      <c r="BO349" s="123">
        <v>0</v>
      </c>
      <c r="BP349" s="123">
        <v>0</v>
      </c>
      <c r="BQ349" s="123">
        <v>0</v>
      </c>
      <c r="BR349" s="123">
        <v>0</v>
      </c>
      <c r="BS349" s="123">
        <v>0</v>
      </c>
      <c r="BT349" s="123">
        <v>0</v>
      </c>
      <c r="BU349" s="123">
        <v>0</v>
      </c>
      <c r="BV349" s="123">
        <v>0</v>
      </c>
      <c r="BW349" s="123">
        <v>0</v>
      </c>
      <c r="BX349" s="123">
        <v>0</v>
      </c>
      <c r="BY349" s="123">
        <v>0</v>
      </c>
      <c r="BZ349" s="123">
        <v>0</v>
      </c>
      <c r="CA349" s="122">
        <v>0</v>
      </c>
      <c r="CB349" s="122">
        <v>0</v>
      </c>
      <c r="CC349" s="122">
        <v>0</v>
      </c>
      <c r="CD349" s="122">
        <v>0</v>
      </c>
      <c r="CE349" s="122">
        <v>0</v>
      </c>
    </row>
    <row r="350" spans="1:83">
      <c r="A350" s="4" t="s">
        <v>360</v>
      </c>
      <c r="B350" s="4"/>
      <c r="D350" s="17">
        <f t="shared" si="290"/>
        <v>0</v>
      </c>
      <c r="E350" s="17">
        <f t="shared" si="290"/>
        <v>0</v>
      </c>
      <c r="F350" s="17">
        <f t="shared" si="290"/>
        <v>0</v>
      </c>
      <c r="G350" s="17">
        <f t="shared" si="290"/>
        <v>0</v>
      </c>
      <c r="H350" s="17">
        <f t="shared" si="290"/>
        <v>0</v>
      </c>
      <c r="I350" s="17">
        <f t="shared" si="290"/>
        <v>0</v>
      </c>
      <c r="J350" s="17">
        <f t="shared" si="290"/>
        <v>0</v>
      </c>
      <c r="K350" s="17">
        <f t="shared" si="290"/>
        <v>0</v>
      </c>
      <c r="L350" s="17">
        <f t="shared" si="290"/>
        <v>0</v>
      </c>
      <c r="M350" s="17">
        <f t="shared" si="290"/>
        <v>0</v>
      </c>
      <c r="N350" s="17">
        <f t="shared" si="290"/>
        <v>0</v>
      </c>
      <c r="O350" s="17">
        <f t="shared" si="290"/>
        <v>0</v>
      </c>
      <c r="P350" s="17">
        <f t="shared" si="290"/>
        <v>0</v>
      </c>
      <c r="Q350" s="17">
        <f t="shared" si="290"/>
        <v>0</v>
      </c>
      <c r="R350" s="17">
        <f t="shared" si="290"/>
        <v>0</v>
      </c>
      <c r="S350" s="17">
        <f t="shared" si="290"/>
        <v>0</v>
      </c>
      <c r="T350" s="17">
        <f t="shared" si="290"/>
        <v>0</v>
      </c>
      <c r="U350" s="17">
        <f t="shared" si="290"/>
        <v>0</v>
      </c>
      <c r="V350" s="17">
        <f t="shared" si="290"/>
        <v>0</v>
      </c>
      <c r="W350" s="17">
        <f t="shared" si="290"/>
        <v>0</v>
      </c>
      <c r="X350" s="17">
        <f t="shared" si="290"/>
        <v>0</v>
      </c>
      <c r="Y350" s="17">
        <f t="shared" si="290"/>
        <v>0</v>
      </c>
      <c r="Z350" s="17">
        <f t="shared" si="290"/>
        <v>0</v>
      </c>
      <c r="AA350" s="17">
        <f t="shared" si="290"/>
        <v>0</v>
      </c>
      <c r="AB350" s="17">
        <f t="shared" si="290"/>
        <v>0</v>
      </c>
      <c r="AC350" s="17">
        <f t="shared" si="290"/>
        <v>0</v>
      </c>
      <c r="AD350" s="17">
        <f t="shared" si="290"/>
        <v>0</v>
      </c>
      <c r="AE350" s="17">
        <f t="shared" si="290"/>
        <v>0</v>
      </c>
      <c r="AF350" s="17">
        <f t="shared" si="290"/>
        <v>0</v>
      </c>
      <c r="AG350" s="17">
        <f t="shared" si="290"/>
        <v>0</v>
      </c>
      <c r="AH350" s="17">
        <f t="shared" si="290"/>
        <v>0</v>
      </c>
      <c r="AI350" s="17">
        <f t="shared" si="290"/>
        <v>0</v>
      </c>
      <c r="AJ350" s="17">
        <f t="shared" si="290"/>
        <v>0</v>
      </c>
      <c r="AK350" s="17">
        <f t="shared" si="290"/>
        <v>0</v>
      </c>
      <c r="AL350" s="17">
        <f t="shared" si="290"/>
        <v>0</v>
      </c>
      <c r="AM350" s="17">
        <f t="shared" si="290"/>
        <v>0</v>
      </c>
      <c r="AN350" s="17">
        <f t="shared" si="290"/>
        <v>0</v>
      </c>
      <c r="AO350" s="17">
        <f t="shared" si="290"/>
        <v>0</v>
      </c>
      <c r="AP350" s="22" t="str">
        <f t="shared" si="285"/>
        <v/>
      </c>
      <c r="AQ350" s="69" t="str">
        <f t="shared" si="286"/>
        <v/>
      </c>
      <c r="AR350" s="8">
        <v>18</v>
      </c>
      <c r="AS350" s="122">
        <v>0</v>
      </c>
      <c r="AT350" s="122">
        <v>0</v>
      </c>
      <c r="AU350" s="122">
        <v>0</v>
      </c>
      <c r="AV350" s="122">
        <v>0</v>
      </c>
      <c r="AW350" s="122">
        <v>0</v>
      </c>
      <c r="AX350" s="122">
        <v>0</v>
      </c>
      <c r="AY350" s="122">
        <v>0</v>
      </c>
      <c r="AZ350" s="122">
        <v>0</v>
      </c>
      <c r="BA350" s="122">
        <v>0</v>
      </c>
      <c r="BB350" s="122">
        <v>0</v>
      </c>
      <c r="BC350" s="122">
        <v>0</v>
      </c>
      <c r="BD350" s="122">
        <v>0</v>
      </c>
      <c r="BE350" s="122">
        <v>0</v>
      </c>
      <c r="BF350" s="122">
        <v>0</v>
      </c>
      <c r="BG350" s="122">
        <v>0</v>
      </c>
      <c r="BH350" s="122">
        <v>0</v>
      </c>
      <c r="BI350" s="122">
        <v>0</v>
      </c>
      <c r="BJ350" s="122">
        <v>0</v>
      </c>
      <c r="BK350" s="122">
        <v>0</v>
      </c>
      <c r="BL350" s="123">
        <v>0</v>
      </c>
      <c r="BM350" s="123">
        <v>0</v>
      </c>
      <c r="BN350" s="123">
        <v>0</v>
      </c>
      <c r="BO350" s="123">
        <v>0</v>
      </c>
      <c r="BP350" s="123">
        <v>0</v>
      </c>
      <c r="BQ350" s="123">
        <v>0</v>
      </c>
      <c r="BR350" s="123">
        <v>0</v>
      </c>
      <c r="BS350" s="123">
        <v>0</v>
      </c>
      <c r="BT350" s="123">
        <v>0</v>
      </c>
      <c r="BU350" s="123">
        <v>0</v>
      </c>
      <c r="BV350" s="123">
        <v>0</v>
      </c>
      <c r="BW350" s="123">
        <v>0</v>
      </c>
      <c r="BX350" s="123">
        <v>0</v>
      </c>
      <c r="BY350" s="123">
        <v>0</v>
      </c>
      <c r="BZ350" s="123">
        <v>0</v>
      </c>
      <c r="CA350" s="123">
        <v>0</v>
      </c>
      <c r="CB350" s="123">
        <v>0</v>
      </c>
      <c r="CC350" s="123">
        <v>0</v>
      </c>
      <c r="CD350" s="123">
        <v>0</v>
      </c>
      <c r="CE350" s="123">
        <v>0</v>
      </c>
    </row>
    <row r="351" spans="1:83">
      <c r="A351" s="4" t="s">
        <v>362</v>
      </c>
      <c r="B351" s="4"/>
      <c r="D351" s="17">
        <f t="shared" si="290"/>
        <v>0</v>
      </c>
      <c r="E351" s="17">
        <f t="shared" si="290"/>
        <v>0</v>
      </c>
      <c r="F351" s="17">
        <f t="shared" si="290"/>
        <v>0</v>
      </c>
      <c r="G351" s="17">
        <f t="shared" si="290"/>
        <v>0</v>
      </c>
      <c r="H351" s="17">
        <f t="shared" si="290"/>
        <v>0</v>
      </c>
      <c r="I351" s="17">
        <f t="shared" si="290"/>
        <v>0</v>
      </c>
      <c r="J351" s="17">
        <f t="shared" si="290"/>
        <v>0</v>
      </c>
      <c r="K351" s="17">
        <f t="shared" si="290"/>
        <v>0</v>
      </c>
      <c r="L351" s="17">
        <f t="shared" si="290"/>
        <v>0</v>
      </c>
      <c r="M351" s="17">
        <f t="shared" si="290"/>
        <v>0</v>
      </c>
      <c r="N351" s="17">
        <f t="shared" si="290"/>
        <v>0</v>
      </c>
      <c r="O351" s="17">
        <f t="shared" si="290"/>
        <v>0</v>
      </c>
      <c r="P351" s="17">
        <f t="shared" si="290"/>
        <v>0</v>
      </c>
      <c r="Q351" s="17">
        <f t="shared" si="290"/>
        <v>0</v>
      </c>
      <c r="R351" s="17">
        <f t="shared" si="290"/>
        <v>0</v>
      </c>
      <c r="S351" s="17">
        <f t="shared" si="290"/>
        <v>0</v>
      </c>
      <c r="T351" s="17">
        <f t="shared" si="290"/>
        <v>0</v>
      </c>
      <c r="U351" s="17">
        <f t="shared" si="290"/>
        <v>0</v>
      </c>
      <c r="V351" s="17">
        <f t="shared" si="290"/>
        <v>0</v>
      </c>
      <c r="W351" s="17">
        <f t="shared" si="290"/>
        <v>0</v>
      </c>
      <c r="X351" s="17">
        <f t="shared" si="290"/>
        <v>0</v>
      </c>
      <c r="Y351" s="17">
        <f t="shared" si="290"/>
        <v>0</v>
      </c>
      <c r="Z351" s="17">
        <f t="shared" si="290"/>
        <v>0</v>
      </c>
      <c r="AA351" s="17">
        <f t="shared" si="290"/>
        <v>0</v>
      </c>
      <c r="AB351" s="17">
        <f t="shared" si="290"/>
        <v>0</v>
      </c>
      <c r="AC351" s="17">
        <f t="shared" si="290"/>
        <v>0</v>
      </c>
      <c r="AD351" s="17">
        <f t="shared" si="290"/>
        <v>0</v>
      </c>
      <c r="AE351" s="17">
        <f t="shared" si="290"/>
        <v>0</v>
      </c>
      <c r="AF351" s="17">
        <f t="shared" si="290"/>
        <v>0</v>
      </c>
      <c r="AG351" s="17">
        <f t="shared" si="290"/>
        <v>0</v>
      </c>
      <c r="AH351" s="17">
        <f t="shared" si="290"/>
        <v>0</v>
      </c>
      <c r="AI351" s="17">
        <f t="shared" si="290"/>
        <v>0</v>
      </c>
      <c r="AJ351" s="17">
        <f t="shared" si="290"/>
        <v>0</v>
      </c>
      <c r="AK351" s="17">
        <f t="shared" si="290"/>
        <v>0</v>
      </c>
      <c r="AL351" s="17">
        <f t="shared" si="290"/>
        <v>0</v>
      </c>
      <c r="AM351" s="17">
        <f t="shared" si="290"/>
        <v>0</v>
      </c>
      <c r="AN351" s="17">
        <f t="shared" si="290"/>
        <v>0</v>
      </c>
      <c r="AO351" s="17">
        <f t="shared" si="290"/>
        <v>0</v>
      </c>
      <c r="AP351" s="22" t="str">
        <f t="shared" si="285"/>
        <v/>
      </c>
      <c r="AQ351" s="69" t="str">
        <f t="shared" si="286"/>
        <v/>
      </c>
      <c r="AR351" s="8">
        <v>19</v>
      </c>
      <c r="AS351" s="122">
        <v>0</v>
      </c>
      <c r="AT351" s="122">
        <v>0</v>
      </c>
      <c r="AU351" s="122">
        <v>0</v>
      </c>
      <c r="AV351" s="122">
        <v>0</v>
      </c>
      <c r="AW351" s="122">
        <v>0</v>
      </c>
      <c r="AX351" s="122">
        <v>0</v>
      </c>
      <c r="AY351" s="122">
        <v>0</v>
      </c>
      <c r="AZ351" s="122">
        <v>0</v>
      </c>
      <c r="BA351" s="122">
        <v>0</v>
      </c>
      <c r="BB351" s="122">
        <v>0</v>
      </c>
      <c r="BC351" s="122">
        <v>0</v>
      </c>
      <c r="BD351" s="122">
        <v>0</v>
      </c>
      <c r="BE351" s="122">
        <v>0</v>
      </c>
      <c r="BF351" s="122">
        <v>0</v>
      </c>
      <c r="BG351" s="122">
        <v>0</v>
      </c>
      <c r="BH351" s="122">
        <v>0</v>
      </c>
      <c r="BI351" s="122">
        <v>0</v>
      </c>
      <c r="BJ351" s="122">
        <v>0</v>
      </c>
      <c r="BK351" s="122">
        <v>0</v>
      </c>
      <c r="BL351" s="123">
        <v>0</v>
      </c>
      <c r="BM351" s="123">
        <v>0</v>
      </c>
      <c r="BN351" s="123">
        <v>0</v>
      </c>
      <c r="BO351" s="123">
        <v>0</v>
      </c>
      <c r="BP351" s="123">
        <v>0</v>
      </c>
      <c r="BQ351" s="123">
        <v>0</v>
      </c>
      <c r="BR351" s="123">
        <v>0</v>
      </c>
      <c r="BS351" s="123">
        <v>0</v>
      </c>
      <c r="BT351" s="123">
        <v>0</v>
      </c>
      <c r="BU351" s="123">
        <v>0</v>
      </c>
      <c r="BV351" s="123">
        <v>0</v>
      </c>
      <c r="BW351" s="123">
        <v>0</v>
      </c>
      <c r="BX351" s="123">
        <v>0</v>
      </c>
      <c r="BY351" s="123">
        <v>0</v>
      </c>
      <c r="BZ351" s="123">
        <v>0</v>
      </c>
      <c r="CA351" s="123">
        <v>0</v>
      </c>
      <c r="CB351" s="123">
        <v>0</v>
      </c>
      <c r="CC351" s="123">
        <v>0</v>
      </c>
      <c r="CD351" s="123">
        <v>0</v>
      </c>
      <c r="CE351" s="123">
        <v>0</v>
      </c>
    </row>
    <row r="352" spans="1:83">
      <c r="A352" s="4" t="s">
        <v>361</v>
      </c>
      <c r="B352" s="4"/>
      <c r="D352" s="17">
        <f t="shared" si="290"/>
        <v>0</v>
      </c>
      <c r="E352" s="17">
        <f t="shared" si="290"/>
        <v>0</v>
      </c>
      <c r="F352" s="17">
        <f t="shared" si="290"/>
        <v>0</v>
      </c>
      <c r="G352" s="17">
        <f t="shared" si="290"/>
        <v>0</v>
      </c>
      <c r="H352" s="17">
        <f t="shared" si="290"/>
        <v>0</v>
      </c>
      <c r="I352" s="17">
        <f t="shared" si="290"/>
        <v>0</v>
      </c>
      <c r="J352" s="17">
        <f t="shared" si="290"/>
        <v>0</v>
      </c>
      <c r="K352" s="17">
        <f t="shared" si="290"/>
        <v>0</v>
      </c>
      <c r="L352" s="17">
        <f t="shared" si="290"/>
        <v>0</v>
      </c>
      <c r="M352" s="17">
        <f t="shared" si="290"/>
        <v>0</v>
      </c>
      <c r="N352" s="17">
        <f t="shared" si="290"/>
        <v>0</v>
      </c>
      <c r="O352" s="17">
        <f t="shared" si="290"/>
        <v>0</v>
      </c>
      <c r="P352" s="17">
        <f t="shared" si="290"/>
        <v>0</v>
      </c>
      <c r="Q352" s="17">
        <f t="shared" si="290"/>
        <v>0</v>
      </c>
      <c r="R352" s="17">
        <f t="shared" si="290"/>
        <v>0</v>
      </c>
      <c r="S352" s="17">
        <f t="shared" si="290"/>
        <v>0</v>
      </c>
      <c r="T352" s="17">
        <f t="shared" si="290"/>
        <v>0</v>
      </c>
      <c r="U352" s="17">
        <f t="shared" si="290"/>
        <v>0</v>
      </c>
      <c r="V352" s="17">
        <f t="shared" si="290"/>
        <v>0</v>
      </c>
      <c r="W352" s="17">
        <f t="shared" si="290"/>
        <v>0</v>
      </c>
      <c r="X352" s="17">
        <f t="shared" si="290"/>
        <v>0</v>
      </c>
      <c r="Y352" s="17">
        <f t="shared" si="290"/>
        <v>0</v>
      </c>
      <c r="Z352" s="17">
        <f t="shared" si="290"/>
        <v>0</v>
      </c>
      <c r="AA352" s="17">
        <f t="shared" si="290"/>
        <v>0</v>
      </c>
      <c r="AB352" s="17">
        <f t="shared" si="290"/>
        <v>0</v>
      </c>
      <c r="AC352" s="17">
        <f t="shared" si="290"/>
        <v>0</v>
      </c>
      <c r="AD352" s="17">
        <f t="shared" si="290"/>
        <v>0</v>
      </c>
      <c r="AE352" s="17">
        <f t="shared" si="290"/>
        <v>0</v>
      </c>
      <c r="AF352" s="17">
        <f t="shared" si="290"/>
        <v>0</v>
      </c>
      <c r="AG352" s="17">
        <f t="shared" si="290"/>
        <v>0</v>
      </c>
      <c r="AH352" s="17">
        <f t="shared" si="290"/>
        <v>0</v>
      </c>
      <c r="AI352" s="17">
        <f t="shared" si="290"/>
        <v>0</v>
      </c>
      <c r="AJ352" s="17">
        <f t="shared" si="290"/>
        <v>0</v>
      </c>
      <c r="AK352" s="17">
        <f t="shared" si="290"/>
        <v>0</v>
      </c>
      <c r="AL352" s="17">
        <f t="shared" si="290"/>
        <v>0</v>
      </c>
      <c r="AM352" s="17">
        <f t="shared" si="290"/>
        <v>0</v>
      </c>
      <c r="AN352" s="17">
        <f t="shared" si="290"/>
        <v>0</v>
      </c>
      <c r="AO352" s="17">
        <f t="shared" si="290"/>
        <v>0</v>
      </c>
      <c r="AP352" s="22" t="str">
        <f t="shared" si="285"/>
        <v/>
      </c>
      <c r="AQ352" s="69" t="str">
        <f t="shared" si="286"/>
        <v/>
      </c>
      <c r="AR352" s="8">
        <v>20</v>
      </c>
      <c r="AS352" s="122">
        <v>0</v>
      </c>
      <c r="AT352" s="122">
        <v>0</v>
      </c>
      <c r="AU352" s="122">
        <v>0</v>
      </c>
      <c r="AV352" s="122">
        <v>0</v>
      </c>
      <c r="AW352" s="122">
        <v>0</v>
      </c>
      <c r="AX352" s="122">
        <v>0</v>
      </c>
      <c r="AY352" s="122">
        <v>0</v>
      </c>
      <c r="AZ352" s="122">
        <v>0</v>
      </c>
      <c r="BA352" s="122">
        <v>0</v>
      </c>
      <c r="BB352" s="122">
        <v>0</v>
      </c>
      <c r="BC352" s="122">
        <v>0</v>
      </c>
      <c r="BD352" s="122">
        <v>0</v>
      </c>
      <c r="BE352" s="122">
        <v>0</v>
      </c>
      <c r="BF352" s="122">
        <v>0</v>
      </c>
      <c r="BG352" s="122">
        <v>0</v>
      </c>
      <c r="BH352" s="122">
        <v>0</v>
      </c>
      <c r="BI352" s="122">
        <v>0</v>
      </c>
      <c r="BJ352" s="122">
        <v>0</v>
      </c>
      <c r="BK352" s="122">
        <v>0</v>
      </c>
      <c r="BL352" s="123">
        <v>0</v>
      </c>
      <c r="BM352" s="123">
        <v>0</v>
      </c>
      <c r="BN352" s="123">
        <v>0</v>
      </c>
      <c r="BO352" s="123">
        <v>0</v>
      </c>
      <c r="BP352" s="123">
        <v>0</v>
      </c>
      <c r="BQ352" s="123">
        <v>0</v>
      </c>
      <c r="BR352" s="123">
        <v>0</v>
      </c>
      <c r="BS352" s="123">
        <v>0</v>
      </c>
      <c r="BT352" s="123">
        <v>0</v>
      </c>
      <c r="BU352" s="123">
        <v>0</v>
      </c>
      <c r="BV352" s="123">
        <v>0</v>
      </c>
      <c r="BW352" s="123">
        <v>0</v>
      </c>
      <c r="BX352" s="123">
        <v>0</v>
      </c>
      <c r="BY352" s="123">
        <v>0</v>
      </c>
      <c r="BZ352" s="123">
        <v>0</v>
      </c>
      <c r="CA352" s="123">
        <v>0</v>
      </c>
      <c r="CB352" s="123">
        <v>0</v>
      </c>
      <c r="CC352" s="123">
        <v>0</v>
      </c>
      <c r="CD352" s="123">
        <v>0</v>
      </c>
      <c r="CE352" s="123">
        <v>0</v>
      </c>
    </row>
    <row r="353" spans="1:83">
      <c r="A353" s="4"/>
      <c r="B353" s="4"/>
      <c r="D353" s="17">
        <f t="shared" si="290"/>
        <v>0</v>
      </c>
      <c r="E353" s="17">
        <f t="shared" si="290"/>
        <v>0</v>
      </c>
      <c r="F353" s="17">
        <f t="shared" si="290"/>
        <v>0</v>
      </c>
      <c r="G353" s="17">
        <f t="shared" si="290"/>
        <v>0</v>
      </c>
      <c r="H353" s="17">
        <f t="shared" si="290"/>
        <v>0</v>
      </c>
      <c r="I353" s="17">
        <f t="shared" si="290"/>
        <v>0</v>
      </c>
      <c r="J353" s="17">
        <f t="shared" si="290"/>
        <v>0</v>
      </c>
      <c r="K353" s="17">
        <f t="shared" si="290"/>
        <v>0</v>
      </c>
      <c r="L353" s="17">
        <f t="shared" si="290"/>
        <v>0</v>
      </c>
      <c r="M353" s="17">
        <f t="shared" si="290"/>
        <v>0</v>
      </c>
      <c r="N353" s="17">
        <f t="shared" si="290"/>
        <v>0</v>
      </c>
      <c r="O353" s="17">
        <f t="shared" si="290"/>
        <v>0</v>
      </c>
      <c r="P353" s="17">
        <f t="shared" si="290"/>
        <v>0</v>
      </c>
      <c r="Q353" s="17">
        <f t="shared" si="290"/>
        <v>0</v>
      </c>
      <c r="R353" s="17">
        <f t="shared" si="290"/>
        <v>0</v>
      </c>
      <c r="S353" s="17">
        <f t="shared" si="290"/>
        <v>0</v>
      </c>
      <c r="T353" s="17">
        <f t="shared" si="290"/>
        <v>0</v>
      </c>
      <c r="U353" s="17">
        <f t="shared" si="290"/>
        <v>0</v>
      </c>
      <c r="V353" s="17">
        <f t="shared" si="290"/>
        <v>0</v>
      </c>
      <c r="W353" s="17">
        <f t="shared" si="290"/>
        <v>0</v>
      </c>
      <c r="X353" s="17">
        <f t="shared" si="290"/>
        <v>0</v>
      </c>
      <c r="Y353" s="17">
        <f t="shared" si="290"/>
        <v>0</v>
      </c>
      <c r="Z353" s="17">
        <f t="shared" si="290"/>
        <v>0</v>
      </c>
      <c r="AA353" s="17">
        <f t="shared" si="290"/>
        <v>0</v>
      </c>
      <c r="AB353" s="17">
        <f t="shared" si="290"/>
        <v>0</v>
      </c>
      <c r="AC353" s="17">
        <f t="shared" si="290"/>
        <v>0</v>
      </c>
      <c r="AD353" s="17">
        <f t="shared" si="290"/>
        <v>0</v>
      </c>
      <c r="AE353" s="17">
        <f t="shared" si="290"/>
        <v>0</v>
      </c>
      <c r="AF353" s="17">
        <f t="shared" si="290"/>
        <v>0</v>
      </c>
      <c r="AG353" s="17">
        <f t="shared" si="290"/>
        <v>0</v>
      </c>
      <c r="AH353" s="17">
        <f t="shared" si="290"/>
        <v>0</v>
      </c>
      <c r="AI353" s="17">
        <f t="shared" si="290"/>
        <v>0</v>
      </c>
      <c r="AJ353" s="17">
        <f t="shared" si="290"/>
        <v>0</v>
      </c>
      <c r="AK353" s="17">
        <f t="shared" si="290"/>
        <v>0</v>
      </c>
      <c r="AL353" s="17">
        <f t="shared" si="290"/>
        <v>0</v>
      </c>
      <c r="AM353" s="17">
        <f t="shared" si="290"/>
        <v>0</v>
      </c>
      <c r="AN353" s="17">
        <f t="shared" si="290"/>
        <v>0</v>
      </c>
      <c r="AO353" s="17">
        <f t="shared" si="290"/>
        <v>0</v>
      </c>
      <c r="AP353" s="22" t="str">
        <f t="shared" si="285"/>
        <v/>
      </c>
      <c r="AQ353" s="69" t="str">
        <f t="shared" si="286"/>
        <v/>
      </c>
      <c r="AR353" s="8">
        <v>21</v>
      </c>
      <c r="AS353" s="122">
        <v>0</v>
      </c>
      <c r="AT353" s="122">
        <v>0</v>
      </c>
      <c r="AU353" s="122">
        <v>0</v>
      </c>
      <c r="AV353" s="122">
        <v>0</v>
      </c>
      <c r="AW353" s="122">
        <v>0</v>
      </c>
      <c r="AX353" s="122">
        <v>0</v>
      </c>
      <c r="AY353" s="122">
        <v>0</v>
      </c>
      <c r="AZ353" s="122">
        <v>0</v>
      </c>
      <c r="BA353" s="122">
        <v>0</v>
      </c>
      <c r="BB353" s="122">
        <v>0</v>
      </c>
      <c r="BC353" s="122">
        <v>0</v>
      </c>
      <c r="BD353" s="122">
        <v>0</v>
      </c>
      <c r="BE353" s="122">
        <v>0</v>
      </c>
      <c r="BF353" s="122">
        <v>0</v>
      </c>
      <c r="BG353" s="122">
        <v>0</v>
      </c>
      <c r="BH353" s="122">
        <v>0</v>
      </c>
      <c r="BI353" s="122">
        <v>0</v>
      </c>
      <c r="BJ353" s="122">
        <v>0</v>
      </c>
      <c r="BK353" s="122">
        <v>0</v>
      </c>
      <c r="BL353" s="123">
        <v>0</v>
      </c>
      <c r="BM353" s="123">
        <v>0</v>
      </c>
      <c r="BN353" s="123">
        <v>0</v>
      </c>
      <c r="BO353" s="123">
        <v>0</v>
      </c>
      <c r="BP353" s="123">
        <v>0</v>
      </c>
      <c r="BQ353" s="123">
        <v>0</v>
      </c>
      <c r="BR353" s="123">
        <v>0</v>
      </c>
      <c r="BS353" s="123">
        <v>0</v>
      </c>
      <c r="BT353" s="123">
        <v>0</v>
      </c>
      <c r="BU353" s="123">
        <v>0</v>
      </c>
      <c r="BV353" s="123">
        <v>0</v>
      </c>
      <c r="BW353" s="123">
        <v>0</v>
      </c>
      <c r="BX353" s="123">
        <v>0</v>
      </c>
      <c r="BY353" s="123">
        <v>0</v>
      </c>
      <c r="BZ353" s="123">
        <v>0</v>
      </c>
      <c r="CA353" s="123">
        <v>0</v>
      </c>
      <c r="CB353" s="123">
        <v>0</v>
      </c>
      <c r="CC353" s="123">
        <v>0</v>
      </c>
      <c r="CD353" s="123">
        <v>0</v>
      </c>
      <c r="CE353" s="123">
        <v>0</v>
      </c>
    </row>
    <row r="354" spans="1:83">
      <c r="A354" s="155"/>
      <c r="D354" s="17">
        <f t="shared" si="290"/>
        <v>0</v>
      </c>
      <c r="E354" s="17">
        <f t="shared" si="290"/>
        <v>0</v>
      </c>
      <c r="F354" s="17">
        <f t="shared" si="290"/>
        <v>0</v>
      </c>
      <c r="G354" s="17">
        <f t="shared" si="290"/>
        <v>0</v>
      </c>
      <c r="H354" s="17">
        <f t="shared" si="290"/>
        <v>0</v>
      </c>
      <c r="I354" s="17">
        <f t="shared" si="290"/>
        <v>0</v>
      </c>
      <c r="J354" s="17">
        <f t="shared" si="290"/>
        <v>0</v>
      </c>
      <c r="K354" s="17">
        <f t="shared" si="290"/>
        <v>0</v>
      </c>
      <c r="L354" s="17">
        <f t="shared" si="290"/>
        <v>0</v>
      </c>
      <c r="M354" s="17">
        <f t="shared" si="290"/>
        <v>0</v>
      </c>
      <c r="N354" s="17">
        <f t="shared" si="290"/>
        <v>0</v>
      </c>
      <c r="O354" s="17">
        <f t="shared" si="290"/>
        <v>0</v>
      </c>
      <c r="P354" s="17">
        <f t="shared" si="290"/>
        <v>0</v>
      </c>
      <c r="Q354" s="17">
        <f t="shared" si="290"/>
        <v>0</v>
      </c>
      <c r="R354" s="17">
        <f t="shared" si="290"/>
        <v>0</v>
      </c>
      <c r="S354" s="17">
        <f t="shared" si="290"/>
        <v>0</v>
      </c>
      <c r="T354" s="17">
        <f t="shared" si="290"/>
        <v>0</v>
      </c>
      <c r="U354" s="17">
        <f t="shared" si="290"/>
        <v>0</v>
      </c>
      <c r="V354" s="17">
        <f t="shared" si="290"/>
        <v>0</v>
      </c>
      <c r="W354" s="17">
        <f t="shared" si="290"/>
        <v>0</v>
      </c>
      <c r="X354" s="17">
        <f t="shared" si="290"/>
        <v>0</v>
      </c>
      <c r="Y354" s="17">
        <f t="shared" si="290"/>
        <v>0</v>
      </c>
      <c r="Z354" s="17">
        <f t="shared" si="290"/>
        <v>0</v>
      </c>
      <c r="AA354" s="17">
        <f t="shared" si="290"/>
        <v>0</v>
      </c>
      <c r="AB354" s="17">
        <f t="shared" si="290"/>
        <v>0</v>
      </c>
      <c r="AC354" s="17">
        <f t="shared" si="290"/>
        <v>0</v>
      </c>
      <c r="AD354" s="17">
        <f t="shared" si="290"/>
        <v>0</v>
      </c>
      <c r="AE354" s="17">
        <f t="shared" ref="AE354:AO354" si="291">IF(UPPER(AE90)="ABS",0,IF(AND(AE$67&gt;0,N(AE$68)=0,AE$68&lt;&gt;"*"),N(AE90)/AE$67*AE$66,0))</f>
        <v>0</v>
      </c>
      <c r="AF354" s="17">
        <f t="shared" si="291"/>
        <v>0</v>
      </c>
      <c r="AG354" s="17">
        <f t="shared" si="291"/>
        <v>0</v>
      </c>
      <c r="AH354" s="17">
        <f t="shared" si="291"/>
        <v>0</v>
      </c>
      <c r="AI354" s="17">
        <f t="shared" si="291"/>
        <v>0</v>
      </c>
      <c r="AJ354" s="17">
        <f t="shared" si="291"/>
        <v>0</v>
      </c>
      <c r="AK354" s="17">
        <f t="shared" si="291"/>
        <v>0</v>
      </c>
      <c r="AL354" s="17">
        <f t="shared" si="291"/>
        <v>0</v>
      </c>
      <c r="AM354" s="17">
        <f t="shared" si="291"/>
        <v>0</v>
      </c>
      <c r="AN354" s="17">
        <f t="shared" si="291"/>
        <v>0</v>
      </c>
      <c r="AO354" s="17">
        <f t="shared" si="291"/>
        <v>0</v>
      </c>
      <c r="AP354" s="22" t="str">
        <f t="shared" si="285"/>
        <v/>
      </c>
      <c r="AQ354" s="69" t="str">
        <f t="shared" si="286"/>
        <v/>
      </c>
      <c r="AR354" s="8">
        <v>22</v>
      </c>
      <c r="AS354" s="122">
        <v>0</v>
      </c>
      <c r="AT354" s="122">
        <v>0</v>
      </c>
      <c r="AU354" s="122">
        <v>0</v>
      </c>
      <c r="AV354" s="122">
        <v>0</v>
      </c>
      <c r="AW354" s="122">
        <v>0</v>
      </c>
      <c r="AX354" s="122">
        <v>0</v>
      </c>
      <c r="AY354" s="122">
        <v>0</v>
      </c>
      <c r="AZ354" s="122">
        <v>0</v>
      </c>
      <c r="BA354" s="122">
        <v>0</v>
      </c>
      <c r="BB354" s="122">
        <v>0</v>
      </c>
      <c r="BC354" s="122">
        <v>0</v>
      </c>
      <c r="BD354" s="122">
        <v>0</v>
      </c>
      <c r="BE354" s="122">
        <v>0</v>
      </c>
      <c r="BF354" s="122">
        <v>0</v>
      </c>
      <c r="BG354" s="122">
        <v>0</v>
      </c>
      <c r="BH354" s="122">
        <v>0</v>
      </c>
      <c r="BI354" s="122">
        <v>0</v>
      </c>
      <c r="BJ354" s="122">
        <v>0</v>
      </c>
      <c r="BK354" s="122">
        <v>0</v>
      </c>
      <c r="BL354" s="123">
        <v>0</v>
      </c>
      <c r="BM354" s="123">
        <v>0</v>
      </c>
      <c r="BN354" s="123">
        <v>0</v>
      </c>
      <c r="BO354" s="123">
        <v>0</v>
      </c>
      <c r="BP354" s="123">
        <v>0</v>
      </c>
      <c r="BQ354" s="123">
        <v>0</v>
      </c>
      <c r="BR354" s="123">
        <v>0</v>
      </c>
      <c r="BS354" s="123">
        <v>0</v>
      </c>
      <c r="BT354" s="123">
        <v>0</v>
      </c>
      <c r="BU354" s="123">
        <v>0</v>
      </c>
      <c r="BV354" s="123">
        <v>0</v>
      </c>
      <c r="BW354" s="123">
        <v>0</v>
      </c>
      <c r="BX354" s="123">
        <v>0</v>
      </c>
      <c r="BY354" s="123">
        <v>0</v>
      </c>
      <c r="BZ354" s="123">
        <v>0</v>
      </c>
      <c r="CA354" s="123">
        <v>0</v>
      </c>
      <c r="CB354" s="123">
        <v>0</v>
      </c>
      <c r="CC354" s="123">
        <v>0</v>
      </c>
      <c r="CD354" s="123">
        <v>0</v>
      </c>
      <c r="CE354" s="123">
        <v>0</v>
      </c>
    </row>
    <row r="355" spans="1:83">
      <c r="D355" s="17">
        <f t="shared" ref="D355:AO361" si="292">IF(UPPER(D91)="ABS",0,IF(AND(D$67&gt;0,N(D$68)=0,D$68&lt;&gt;"*"),N(D91)/D$67*D$66,0))</f>
        <v>0</v>
      </c>
      <c r="E355" s="17">
        <f t="shared" si="292"/>
        <v>0</v>
      </c>
      <c r="F355" s="17">
        <f t="shared" si="292"/>
        <v>0</v>
      </c>
      <c r="G355" s="17">
        <f t="shared" si="292"/>
        <v>0</v>
      </c>
      <c r="H355" s="17">
        <f t="shared" si="292"/>
        <v>0</v>
      </c>
      <c r="I355" s="17">
        <f t="shared" si="292"/>
        <v>0</v>
      </c>
      <c r="J355" s="17">
        <f t="shared" si="292"/>
        <v>0</v>
      </c>
      <c r="K355" s="17">
        <f t="shared" si="292"/>
        <v>0</v>
      </c>
      <c r="L355" s="17">
        <f t="shared" si="292"/>
        <v>0</v>
      </c>
      <c r="M355" s="17">
        <f t="shared" si="292"/>
        <v>0</v>
      </c>
      <c r="N355" s="17">
        <f t="shared" si="292"/>
        <v>0</v>
      </c>
      <c r="O355" s="17">
        <f t="shared" si="292"/>
        <v>0</v>
      </c>
      <c r="P355" s="17">
        <f t="shared" si="292"/>
        <v>0</v>
      </c>
      <c r="Q355" s="17">
        <f t="shared" si="292"/>
        <v>0</v>
      </c>
      <c r="R355" s="17">
        <f t="shared" si="292"/>
        <v>0</v>
      </c>
      <c r="S355" s="17">
        <f t="shared" si="292"/>
        <v>0</v>
      </c>
      <c r="T355" s="17">
        <f t="shared" si="292"/>
        <v>0</v>
      </c>
      <c r="U355" s="17">
        <f t="shared" si="292"/>
        <v>0</v>
      </c>
      <c r="V355" s="17">
        <f t="shared" si="292"/>
        <v>0</v>
      </c>
      <c r="W355" s="17">
        <f t="shared" si="292"/>
        <v>0</v>
      </c>
      <c r="X355" s="17">
        <f t="shared" si="292"/>
        <v>0</v>
      </c>
      <c r="Y355" s="17">
        <f t="shared" si="292"/>
        <v>0</v>
      </c>
      <c r="Z355" s="17">
        <f t="shared" si="292"/>
        <v>0</v>
      </c>
      <c r="AA355" s="17">
        <f t="shared" si="292"/>
        <v>0</v>
      </c>
      <c r="AB355" s="17">
        <f t="shared" si="292"/>
        <v>0</v>
      </c>
      <c r="AC355" s="17">
        <f t="shared" si="292"/>
        <v>0</v>
      </c>
      <c r="AD355" s="17">
        <f t="shared" si="292"/>
        <v>0</v>
      </c>
      <c r="AE355" s="17">
        <f t="shared" si="292"/>
        <v>0</v>
      </c>
      <c r="AF355" s="17">
        <f t="shared" si="292"/>
        <v>0</v>
      </c>
      <c r="AG355" s="17">
        <f t="shared" si="292"/>
        <v>0</v>
      </c>
      <c r="AH355" s="17">
        <f t="shared" si="292"/>
        <v>0</v>
      </c>
      <c r="AI355" s="17">
        <f t="shared" si="292"/>
        <v>0</v>
      </c>
      <c r="AJ355" s="17">
        <f t="shared" si="292"/>
        <v>0</v>
      </c>
      <c r="AK355" s="17">
        <f t="shared" si="292"/>
        <v>0</v>
      </c>
      <c r="AL355" s="17">
        <f t="shared" si="292"/>
        <v>0</v>
      </c>
      <c r="AM355" s="17">
        <f t="shared" si="292"/>
        <v>0</v>
      </c>
      <c r="AN355" s="17">
        <f t="shared" si="292"/>
        <v>0</v>
      </c>
      <c r="AO355" s="17">
        <f t="shared" si="292"/>
        <v>0</v>
      </c>
      <c r="AP355" s="22" t="str">
        <f t="shared" si="285"/>
        <v/>
      </c>
      <c r="AQ355" s="69" t="str">
        <f t="shared" si="286"/>
        <v/>
      </c>
      <c r="AR355" s="8">
        <v>23</v>
      </c>
      <c r="AS355" s="122">
        <v>0</v>
      </c>
      <c r="AT355" s="122">
        <v>0</v>
      </c>
      <c r="AU355" s="122">
        <v>0</v>
      </c>
      <c r="AV355" s="122">
        <v>0</v>
      </c>
      <c r="AW355" s="122">
        <v>0</v>
      </c>
      <c r="AX355" s="122">
        <v>0</v>
      </c>
      <c r="AY355" s="122">
        <v>0</v>
      </c>
      <c r="AZ355" s="122">
        <v>0</v>
      </c>
      <c r="BA355" s="122">
        <v>0</v>
      </c>
      <c r="BB355" s="122">
        <v>0</v>
      </c>
      <c r="BC355" s="122">
        <v>0</v>
      </c>
      <c r="BD355" s="122">
        <v>0</v>
      </c>
      <c r="BE355" s="122">
        <v>0</v>
      </c>
      <c r="BF355" s="122">
        <v>0</v>
      </c>
      <c r="BG355" s="122">
        <v>0</v>
      </c>
      <c r="BH355" s="122">
        <v>0</v>
      </c>
      <c r="BI355" s="122">
        <v>0</v>
      </c>
      <c r="BJ355" s="122">
        <v>0</v>
      </c>
      <c r="BK355" s="122">
        <v>0</v>
      </c>
      <c r="BL355" s="123">
        <v>0</v>
      </c>
      <c r="BM355" s="123">
        <v>0</v>
      </c>
      <c r="BN355" s="123">
        <v>0</v>
      </c>
      <c r="BO355" s="123">
        <v>0</v>
      </c>
      <c r="BP355" s="123">
        <v>0</v>
      </c>
      <c r="BQ355" s="123">
        <v>0</v>
      </c>
      <c r="BR355" s="123">
        <v>0</v>
      </c>
      <c r="BS355" s="123">
        <v>0</v>
      </c>
      <c r="BT355" s="123">
        <v>0</v>
      </c>
      <c r="BU355" s="123">
        <v>0</v>
      </c>
      <c r="BV355" s="123">
        <v>0</v>
      </c>
      <c r="BW355" s="123">
        <v>0</v>
      </c>
      <c r="BX355" s="123">
        <v>0</v>
      </c>
      <c r="BY355" s="123">
        <v>0</v>
      </c>
      <c r="BZ355" s="123">
        <v>0</v>
      </c>
      <c r="CA355" s="123">
        <v>0</v>
      </c>
      <c r="CB355" s="123">
        <v>0</v>
      </c>
      <c r="CC355" s="123">
        <v>0</v>
      </c>
      <c r="CD355" s="123">
        <v>0</v>
      </c>
      <c r="CE355" s="123">
        <v>0</v>
      </c>
    </row>
    <row r="356" spans="1:83">
      <c r="D356" s="17">
        <f t="shared" si="292"/>
        <v>0</v>
      </c>
      <c r="E356" s="17">
        <f t="shared" si="292"/>
        <v>0</v>
      </c>
      <c r="F356" s="17">
        <f t="shared" si="292"/>
        <v>0</v>
      </c>
      <c r="G356" s="17">
        <f t="shared" si="292"/>
        <v>0</v>
      </c>
      <c r="H356" s="17">
        <f t="shared" si="292"/>
        <v>0</v>
      </c>
      <c r="I356" s="17">
        <f t="shared" si="292"/>
        <v>0</v>
      </c>
      <c r="J356" s="17">
        <f t="shared" si="292"/>
        <v>0</v>
      </c>
      <c r="K356" s="17">
        <f t="shared" si="292"/>
        <v>0</v>
      </c>
      <c r="L356" s="17">
        <f t="shared" si="292"/>
        <v>0</v>
      </c>
      <c r="M356" s="17">
        <f t="shared" si="292"/>
        <v>0</v>
      </c>
      <c r="N356" s="17">
        <f t="shared" si="292"/>
        <v>0</v>
      </c>
      <c r="O356" s="17">
        <f t="shared" si="292"/>
        <v>0</v>
      </c>
      <c r="P356" s="17">
        <f t="shared" si="292"/>
        <v>0</v>
      </c>
      <c r="Q356" s="17">
        <f t="shared" si="292"/>
        <v>0</v>
      </c>
      <c r="R356" s="17">
        <f t="shared" si="292"/>
        <v>0</v>
      </c>
      <c r="S356" s="17">
        <f t="shared" si="292"/>
        <v>0</v>
      </c>
      <c r="T356" s="17">
        <f t="shared" si="292"/>
        <v>0</v>
      </c>
      <c r="U356" s="17">
        <f t="shared" si="292"/>
        <v>0</v>
      </c>
      <c r="V356" s="17">
        <f t="shared" si="292"/>
        <v>0</v>
      </c>
      <c r="W356" s="17">
        <f t="shared" si="292"/>
        <v>0</v>
      </c>
      <c r="X356" s="17">
        <f t="shared" si="292"/>
        <v>0</v>
      </c>
      <c r="Y356" s="17">
        <f t="shared" si="292"/>
        <v>0</v>
      </c>
      <c r="Z356" s="17">
        <f t="shared" si="292"/>
        <v>0</v>
      </c>
      <c r="AA356" s="17">
        <f t="shared" si="292"/>
        <v>0</v>
      </c>
      <c r="AB356" s="17">
        <f t="shared" si="292"/>
        <v>0</v>
      </c>
      <c r="AC356" s="17">
        <f t="shared" si="292"/>
        <v>0</v>
      </c>
      <c r="AD356" s="17">
        <f t="shared" si="292"/>
        <v>0</v>
      </c>
      <c r="AE356" s="17">
        <f t="shared" si="292"/>
        <v>0</v>
      </c>
      <c r="AF356" s="17">
        <f t="shared" si="292"/>
        <v>0</v>
      </c>
      <c r="AG356" s="17">
        <f t="shared" si="292"/>
        <v>0</v>
      </c>
      <c r="AH356" s="17">
        <f t="shared" si="292"/>
        <v>0</v>
      </c>
      <c r="AI356" s="17">
        <f t="shared" si="292"/>
        <v>0</v>
      </c>
      <c r="AJ356" s="17">
        <f t="shared" si="292"/>
        <v>0</v>
      </c>
      <c r="AK356" s="17">
        <f t="shared" si="292"/>
        <v>0</v>
      </c>
      <c r="AL356" s="17">
        <f t="shared" si="292"/>
        <v>0</v>
      </c>
      <c r="AM356" s="17">
        <f t="shared" si="292"/>
        <v>0</v>
      </c>
      <c r="AN356" s="17">
        <f t="shared" si="292"/>
        <v>0</v>
      </c>
      <c r="AO356" s="17">
        <f t="shared" si="292"/>
        <v>0</v>
      </c>
      <c r="AP356" s="22" t="str">
        <f t="shared" si="285"/>
        <v/>
      </c>
      <c r="AQ356" s="69" t="str">
        <f t="shared" si="286"/>
        <v/>
      </c>
      <c r="AR356" s="8">
        <v>24</v>
      </c>
      <c r="AS356" s="122">
        <v>0</v>
      </c>
      <c r="AT356" s="122">
        <v>0</v>
      </c>
      <c r="AU356" s="122">
        <v>0</v>
      </c>
      <c r="AV356" s="122">
        <v>0</v>
      </c>
      <c r="AW356" s="122">
        <v>0</v>
      </c>
      <c r="AX356" s="122">
        <v>0</v>
      </c>
      <c r="AY356" s="122">
        <v>0</v>
      </c>
      <c r="AZ356" s="122">
        <v>0</v>
      </c>
      <c r="BA356" s="122">
        <v>0</v>
      </c>
      <c r="BB356" s="122">
        <v>0</v>
      </c>
      <c r="BC356" s="122">
        <v>0</v>
      </c>
      <c r="BD356" s="122">
        <v>0</v>
      </c>
      <c r="BE356" s="122">
        <v>0</v>
      </c>
      <c r="BF356" s="122">
        <v>0</v>
      </c>
      <c r="BG356" s="122">
        <v>0</v>
      </c>
      <c r="BH356" s="122">
        <v>0</v>
      </c>
      <c r="BI356" s="122">
        <v>0</v>
      </c>
      <c r="BJ356" s="122">
        <v>0</v>
      </c>
      <c r="BK356" s="122">
        <v>0</v>
      </c>
      <c r="BL356" s="123">
        <v>0</v>
      </c>
      <c r="BM356" s="123">
        <v>0</v>
      </c>
      <c r="BN356" s="123">
        <v>0</v>
      </c>
      <c r="BO356" s="123">
        <v>0</v>
      </c>
      <c r="BP356" s="123">
        <v>0</v>
      </c>
      <c r="BQ356" s="123">
        <v>0</v>
      </c>
      <c r="BR356" s="123">
        <v>0</v>
      </c>
      <c r="BS356" s="123">
        <v>0</v>
      </c>
      <c r="BT356" s="123">
        <v>0</v>
      </c>
      <c r="BU356" s="123">
        <v>0</v>
      </c>
      <c r="BV356" s="123">
        <v>0</v>
      </c>
      <c r="BW356" s="123">
        <v>0</v>
      </c>
      <c r="BX356" s="123">
        <v>0</v>
      </c>
      <c r="BY356" s="123">
        <v>0</v>
      </c>
      <c r="BZ356" s="123">
        <v>0</v>
      </c>
      <c r="CA356" s="123">
        <v>0</v>
      </c>
      <c r="CB356" s="123">
        <v>0</v>
      </c>
      <c r="CC356" s="123">
        <v>0</v>
      </c>
      <c r="CD356" s="123">
        <v>0</v>
      </c>
      <c r="CE356" s="123">
        <v>0</v>
      </c>
    </row>
    <row r="357" spans="1:83">
      <c r="D357" s="17">
        <f t="shared" si="292"/>
        <v>0</v>
      </c>
      <c r="E357" s="17">
        <f t="shared" si="292"/>
        <v>0</v>
      </c>
      <c r="F357" s="17">
        <f t="shared" si="292"/>
        <v>0</v>
      </c>
      <c r="G357" s="17">
        <f t="shared" si="292"/>
        <v>0</v>
      </c>
      <c r="H357" s="17">
        <f t="shared" si="292"/>
        <v>0</v>
      </c>
      <c r="I357" s="17">
        <f t="shared" si="292"/>
        <v>0</v>
      </c>
      <c r="J357" s="17">
        <f t="shared" si="292"/>
        <v>0</v>
      </c>
      <c r="K357" s="17">
        <f t="shared" si="292"/>
        <v>0</v>
      </c>
      <c r="L357" s="17">
        <f t="shared" si="292"/>
        <v>0</v>
      </c>
      <c r="M357" s="17">
        <f t="shared" si="292"/>
        <v>0</v>
      </c>
      <c r="N357" s="17">
        <f t="shared" si="292"/>
        <v>0</v>
      </c>
      <c r="O357" s="17">
        <f t="shared" si="292"/>
        <v>0</v>
      </c>
      <c r="P357" s="17">
        <f t="shared" si="292"/>
        <v>0</v>
      </c>
      <c r="Q357" s="17">
        <f t="shared" si="292"/>
        <v>0</v>
      </c>
      <c r="R357" s="17">
        <f t="shared" si="292"/>
        <v>0</v>
      </c>
      <c r="S357" s="17">
        <f t="shared" si="292"/>
        <v>0</v>
      </c>
      <c r="T357" s="17">
        <f t="shared" si="292"/>
        <v>0</v>
      </c>
      <c r="U357" s="17">
        <f t="shared" si="292"/>
        <v>0</v>
      </c>
      <c r="V357" s="17">
        <f t="shared" si="292"/>
        <v>0</v>
      </c>
      <c r="W357" s="17">
        <f t="shared" si="292"/>
        <v>0</v>
      </c>
      <c r="X357" s="17">
        <f t="shared" si="292"/>
        <v>0</v>
      </c>
      <c r="Y357" s="17">
        <f t="shared" si="292"/>
        <v>0</v>
      </c>
      <c r="Z357" s="17">
        <f t="shared" si="292"/>
        <v>0</v>
      </c>
      <c r="AA357" s="17">
        <f t="shared" si="292"/>
        <v>0</v>
      </c>
      <c r="AB357" s="17">
        <f t="shared" si="292"/>
        <v>0</v>
      </c>
      <c r="AC357" s="17">
        <f t="shared" si="292"/>
        <v>0</v>
      </c>
      <c r="AD357" s="17">
        <f t="shared" si="292"/>
        <v>0</v>
      </c>
      <c r="AE357" s="17">
        <f t="shared" si="292"/>
        <v>0</v>
      </c>
      <c r="AF357" s="17">
        <f t="shared" si="292"/>
        <v>0</v>
      </c>
      <c r="AG357" s="17">
        <f t="shared" si="292"/>
        <v>0</v>
      </c>
      <c r="AH357" s="17">
        <f t="shared" si="292"/>
        <v>0</v>
      </c>
      <c r="AI357" s="17">
        <f t="shared" si="292"/>
        <v>0</v>
      </c>
      <c r="AJ357" s="17">
        <f t="shared" si="292"/>
        <v>0</v>
      </c>
      <c r="AK357" s="17">
        <f t="shared" si="292"/>
        <v>0</v>
      </c>
      <c r="AL357" s="17">
        <f t="shared" si="292"/>
        <v>0</v>
      </c>
      <c r="AM357" s="17">
        <f t="shared" si="292"/>
        <v>0</v>
      </c>
      <c r="AN357" s="17">
        <f t="shared" si="292"/>
        <v>0</v>
      </c>
      <c r="AO357" s="17">
        <f t="shared" si="292"/>
        <v>0</v>
      </c>
      <c r="AP357" s="22" t="str">
        <f t="shared" si="285"/>
        <v/>
      </c>
      <c r="AQ357" s="69" t="str">
        <f t="shared" si="286"/>
        <v/>
      </c>
      <c r="AR357" s="8">
        <v>25</v>
      </c>
      <c r="AS357" s="122">
        <v>0</v>
      </c>
      <c r="AT357" s="122">
        <v>0</v>
      </c>
      <c r="AU357" s="122">
        <v>0</v>
      </c>
      <c r="AV357" s="122">
        <v>0</v>
      </c>
      <c r="AW357" s="122">
        <v>0</v>
      </c>
      <c r="AX357" s="122">
        <v>0</v>
      </c>
      <c r="AY357" s="122">
        <v>0</v>
      </c>
      <c r="AZ357" s="122">
        <v>0</v>
      </c>
      <c r="BA357" s="122">
        <v>0</v>
      </c>
      <c r="BB357" s="122">
        <v>0</v>
      </c>
      <c r="BC357" s="122">
        <v>0</v>
      </c>
      <c r="BD357" s="122">
        <v>0</v>
      </c>
      <c r="BE357" s="122">
        <v>0</v>
      </c>
      <c r="BF357" s="122">
        <v>0</v>
      </c>
      <c r="BG357" s="122">
        <v>0</v>
      </c>
      <c r="BH357" s="122">
        <v>0</v>
      </c>
      <c r="BI357" s="122">
        <v>0</v>
      </c>
      <c r="BJ357" s="122">
        <v>0</v>
      </c>
      <c r="BK357" s="122">
        <v>0</v>
      </c>
      <c r="BL357" s="123">
        <v>0</v>
      </c>
      <c r="BM357" s="123">
        <v>0</v>
      </c>
      <c r="BN357" s="123">
        <v>0</v>
      </c>
      <c r="BO357" s="123">
        <v>0</v>
      </c>
      <c r="BP357" s="123">
        <v>0</v>
      </c>
      <c r="BQ357" s="123">
        <v>0</v>
      </c>
      <c r="BR357" s="123">
        <v>0</v>
      </c>
      <c r="BS357" s="123">
        <v>0</v>
      </c>
      <c r="BT357" s="123">
        <v>0</v>
      </c>
      <c r="BU357" s="123">
        <v>0</v>
      </c>
      <c r="BV357" s="123">
        <v>0</v>
      </c>
      <c r="BW357" s="123">
        <v>0</v>
      </c>
      <c r="BX357" s="123">
        <v>0</v>
      </c>
      <c r="BY357" s="123">
        <v>0</v>
      </c>
      <c r="BZ357" s="123">
        <v>0</v>
      </c>
      <c r="CA357" s="123">
        <v>0</v>
      </c>
      <c r="CB357" s="123">
        <v>0</v>
      </c>
      <c r="CC357" s="123">
        <v>0</v>
      </c>
      <c r="CD357" s="123">
        <v>0</v>
      </c>
      <c r="CE357" s="123">
        <v>0</v>
      </c>
    </row>
    <row r="358" spans="1:83">
      <c r="A358" s="4" t="s">
        <v>76</v>
      </c>
      <c r="B358" s="4"/>
      <c r="D358" s="17">
        <f t="shared" si="292"/>
        <v>0</v>
      </c>
      <c r="E358" s="17">
        <f t="shared" si="292"/>
        <v>0</v>
      </c>
      <c r="F358" s="17">
        <f t="shared" si="292"/>
        <v>0</v>
      </c>
      <c r="G358" s="17">
        <f t="shared" si="292"/>
        <v>0</v>
      </c>
      <c r="H358" s="17">
        <f t="shared" si="292"/>
        <v>0</v>
      </c>
      <c r="I358" s="17">
        <f t="shared" si="292"/>
        <v>0</v>
      </c>
      <c r="J358" s="17">
        <f t="shared" si="292"/>
        <v>0</v>
      </c>
      <c r="K358" s="17">
        <f t="shared" si="292"/>
        <v>0</v>
      </c>
      <c r="L358" s="17">
        <f t="shared" si="292"/>
        <v>0</v>
      </c>
      <c r="M358" s="17">
        <f t="shared" si="292"/>
        <v>0</v>
      </c>
      <c r="N358" s="17">
        <f t="shared" si="292"/>
        <v>0</v>
      </c>
      <c r="O358" s="17">
        <f t="shared" si="292"/>
        <v>0</v>
      </c>
      <c r="P358" s="17">
        <f t="shared" si="292"/>
        <v>0</v>
      </c>
      <c r="Q358" s="17">
        <f t="shared" si="292"/>
        <v>0</v>
      </c>
      <c r="R358" s="17">
        <f t="shared" si="292"/>
        <v>0</v>
      </c>
      <c r="S358" s="17">
        <f t="shared" si="292"/>
        <v>0</v>
      </c>
      <c r="T358" s="17">
        <f t="shared" si="292"/>
        <v>0</v>
      </c>
      <c r="U358" s="17">
        <f t="shared" si="292"/>
        <v>0</v>
      </c>
      <c r="V358" s="17">
        <f t="shared" si="292"/>
        <v>0</v>
      </c>
      <c r="W358" s="17">
        <f t="shared" si="292"/>
        <v>0</v>
      </c>
      <c r="X358" s="17">
        <f t="shared" si="292"/>
        <v>0</v>
      </c>
      <c r="Y358" s="17">
        <f t="shared" si="292"/>
        <v>0</v>
      </c>
      <c r="Z358" s="17">
        <f t="shared" si="292"/>
        <v>0</v>
      </c>
      <c r="AA358" s="17">
        <f t="shared" si="292"/>
        <v>0</v>
      </c>
      <c r="AB358" s="17">
        <f t="shared" si="292"/>
        <v>0</v>
      </c>
      <c r="AC358" s="17">
        <f t="shared" si="292"/>
        <v>0</v>
      </c>
      <c r="AD358" s="17">
        <f t="shared" si="292"/>
        <v>0</v>
      </c>
      <c r="AE358" s="17">
        <f t="shared" si="292"/>
        <v>0</v>
      </c>
      <c r="AF358" s="17">
        <f t="shared" si="292"/>
        <v>0</v>
      </c>
      <c r="AG358" s="17">
        <f t="shared" si="292"/>
        <v>0</v>
      </c>
      <c r="AH358" s="17">
        <f t="shared" si="292"/>
        <v>0</v>
      </c>
      <c r="AI358" s="17">
        <f t="shared" si="292"/>
        <v>0</v>
      </c>
      <c r="AJ358" s="17">
        <f t="shared" si="292"/>
        <v>0</v>
      </c>
      <c r="AK358" s="17">
        <f t="shared" si="292"/>
        <v>0</v>
      </c>
      <c r="AL358" s="17">
        <f t="shared" si="292"/>
        <v>0</v>
      </c>
      <c r="AM358" s="17">
        <f t="shared" si="292"/>
        <v>0</v>
      </c>
      <c r="AN358" s="17">
        <f t="shared" si="292"/>
        <v>0</v>
      </c>
      <c r="AO358" s="17">
        <f t="shared" si="292"/>
        <v>0</v>
      </c>
      <c r="AP358" s="22" t="str">
        <f t="shared" si="285"/>
        <v/>
      </c>
      <c r="AQ358" s="69" t="str">
        <f t="shared" si="286"/>
        <v/>
      </c>
      <c r="AR358" s="8">
        <v>26</v>
      </c>
      <c r="AS358" s="122">
        <v>0</v>
      </c>
      <c r="AT358" s="122">
        <v>0</v>
      </c>
      <c r="AU358" s="122">
        <v>0</v>
      </c>
      <c r="AV358" s="122">
        <v>0</v>
      </c>
      <c r="AW358" s="122">
        <v>0</v>
      </c>
      <c r="AX358" s="122">
        <v>0</v>
      </c>
      <c r="AY358" s="122">
        <v>0</v>
      </c>
      <c r="AZ358" s="122">
        <v>0</v>
      </c>
      <c r="BA358" s="122">
        <v>0</v>
      </c>
      <c r="BB358" s="122">
        <v>0</v>
      </c>
      <c r="BC358" s="122">
        <v>0</v>
      </c>
      <c r="BD358" s="122">
        <v>0</v>
      </c>
      <c r="BE358" s="122">
        <v>0</v>
      </c>
      <c r="BF358" s="122">
        <v>0</v>
      </c>
      <c r="BG358" s="122">
        <v>0</v>
      </c>
      <c r="BH358" s="122">
        <v>0</v>
      </c>
      <c r="BI358" s="122">
        <v>0</v>
      </c>
      <c r="BJ358" s="122">
        <v>0</v>
      </c>
      <c r="BK358" s="122">
        <v>0</v>
      </c>
      <c r="BL358" s="123">
        <v>0</v>
      </c>
      <c r="BM358" s="123">
        <v>0</v>
      </c>
      <c r="BN358" s="123">
        <v>0</v>
      </c>
      <c r="BO358" s="123">
        <v>0</v>
      </c>
      <c r="BP358" s="123">
        <v>0</v>
      </c>
      <c r="BQ358" s="123">
        <v>0</v>
      </c>
      <c r="BR358" s="123">
        <v>0</v>
      </c>
      <c r="BS358" s="123">
        <v>0</v>
      </c>
      <c r="BT358" s="123">
        <v>0</v>
      </c>
      <c r="BU358" s="123">
        <v>0</v>
      </c>
      <c r="BV358" s="123">
        <v>0</v>
      </c>
      <c r="BW358" s="123">
        <v>0</v>
      </c>
      <c r="BX358" s="123">
        <v>0</v>
      </c>
      <c r="BY358" s="123">
        <v>0</v>
      </c>
      <c r="BZ358" s="123">
        <v>0</v>
      </c>
      <c r="CA358" s="123">
        <v>0</v>
      </c>
      <c r="CB358" s="123">
        <v>0</v>
      </c>
      <c r="CC358" s="123">
        <v>0</v>
      </c>
      <c r="CD358" s="123">
        <v>0</v>
      </c>
      <c r="CE358" s="123">
        <v>0</v>
      </c>
    </row>
    <row r="359" spans="1:83">
      <c r="A359" s="4" t="s">
        <v>77</v>
      </c>
      <c r="B359" s="4" t="b">
        <v>1</v>
      </c>
      <c r="D359" s="17">
        <f t="shared" si="292"/>
        <v>0</v>
      </c>
      <c r="E359" s="17">
        <f t="shared" si="292"/>
        <v>0</v>
      </c>
      <c r="F359" s="17">
        <f t="shared" si="292"/>
        <v>0</v>
      </c>
      <c r="G359" s="17">
        <f t="shared" si="292"/>
        <v>0</v>
      </c>
      <c r="H359" s="17">
        <f t="shared" si="292"/>
        <v>0</v>
      </c>
      <c r="I359" s="17">
        <f t="shared" si="292"/>
        <v>0</v>
      </c>
      <c r="J359" s="17">
        <f t="shared" si="292"/>
        <v>0</v>
      </c>
      <c r="K359" s="17">
        <f t="shared" si="292"/>
        <v>0</v>
      </c>
      <c r="L359" s="17">
        <f t="shared" si="292"/>
        <v>0</v>
      </c>
      <c r="M359" s="17">
        <f t="shared" si="292"/>
        <v>0</v>
      </c>
      <c r="N359" s="17">
        <f t="shared" si="292"/>
        <v>0</v>
      </c>
      <c r="O359" s="17">
        <f t="shared" si="292"/>
        <v>0</v>
      </c>
      <c r="P359" s="17">
        <f t="shared" si="292"/>
        <v>0</v>
      </c>
      <c r="Q359" s="17">
        <f t="shared" si="292"/>
        <v>0</v>
      </c>
      <c r="R359" s="17">
        <f t="shared" si="292"/>
        <v>0</v>
      </c>
      <c r="S359" s="17">
        <f t="shared" si="292"/>
        <v>0</v>
      </c>
      <c r="T359" s="17">
        <f t="shared" si="292"/>
        <v>0</v>
      </c>
      <c r="U359" s="17">
        <f t="shared" si="292"/>
        <v>0</v>
      </c>
      <c r="V359" s="17">
        <f t="shared" si="292"/>
        <v>0</v>
      </c>
      <c r="W359" s="17">
        <f t="shared" si="292"/>
        <v>0</v>
      </c>
      <c r="X359" s="17">
        <f t="shared" si="292"/>
        <v>0</v>
      </c>
      <c r="Y359" s="17">
        <f t="shared" si="292"/>
        <v>0</v>
      </c>
      <c r="Z359" s="17">
        <f t="shared" si="292"/>
        <v>0</v>
      </c>
      <c r="AA359" s="17">
        <f t="shared" si="292"/>
        <v>0</v>
      </c>
      <c r="AB359" s="17">
        <f t="shared" si="292"/>
        <v>0</v>
      </c>
      <c r="AC359" s="17">
        <f t="shared" si="292"/>
        <v>0</v>
      </c>
      <c r="AD359" s="17">
        <f t="shared" si="292"/>
        <v>0</v>
      </c>
      <c r="AE359" s="17">
        <f t="shared" si="292"/>
        <v>0</v>
      </c>
      <c r="AF359" s="17">
        <f t="shared" si="292"/>
        <v>0</v>
      </c>
      <c r="AG359" s="17">
        <f t="shared" si="292"/>
        <v>0</v>
      </c>
      <c r="AH359" s="17">
        <f t="shared" si="292"/>
        <v>0</v>
      </c>
      <c r="AI359" s="17">
        <f t="shared" si="292"/>
        <v>0</v>
      </c>
      <c r="AJ359" s="17">
        <f t="shared" si="292"/>
        <v>0</v>
      </c>
      <c r="AK359" s="17">
        <f t="shared" si="292"/>
        <v>0</v>
      </c>
      <c r="AL359" s="17">
        <f t="shared" si="292"/>
        <v>0</v>
      </c>
      <c r="AM359" s="17">
        <f t="shared" si="292"/>
        <v>0</v>
      </c>
      <c r="AN359" s="17">
        <f t="shared" si="292"/>
        <v>0</v>
      </c>
      <c r="AO359" s="17">
        <f t="shared" si="292"/>
        <v>0</v>
      </c>
      <c r="AP359" s="22" t="str">
        <f t="shared" si="285"/>
        <v/>
      </c>
      <c r="AQ359" s="69" t="str">
        <f t="shared" si="286"/>
        <v/>
      </c>
      <c r="AR359" s="8">
        <v>27</v>
      </c>
      <c r="AS359" s="122">
        <v>0</v>
      </c>
      <c r="AT359" s="122">
        <v>0</v>
      </c>
      <c r="AU359" s="122">
        <v>0</v>
      </c>
      <c r="AV359" s="122">
        <v>0</v>
      </c>
      <c r="AW359" s="122">
        <v>0</v>
      </c>
      <c r="AX359" s="122">
        <v>0</v>
      </c>
      <c r="AY359" s="122">
        <v>0</v>
      </c>
      <c r="AZ359" s="122">
        <v>0</v>
      </c>
      <c r="BA359" s="122">
        <v>0</v>
      </c>
      <c r="BB359" s="122">
        <v>0</v>
      </c>
      <c r="BC359" s="122">
        <v>0</v>
      </c>
      <c r="BD359" s="122">
        <v>0</v>
      </c>
      <c r="BE359" s="122">
        <v>0</v>
      </c>
      <c r="BF359" s="122">
        <v>0</v>
      </c>
      <c r="BG359" s="122">
        <v>0</v>
      </c>
      <c r="BH359" s="122">
        <v>0</v>
      </c>
      <c r="BI359" s="122">
        <v>0</v>
      </c>
      <c r="BJ359" s="122">
        <v>0</v>
      </c>
      <c r="BK359" s="122">
        <v>0</v>
      </c>
      <c r="BL359" s="123">
        <v>0</v>
      </c>
      <c r="BM359" s="123">
        <v>0</v>
      </c>
      <c r="BN359" s="123">
        <v>0</v>
      </c>
      <c r="BO359" s="123">
        <v>0</v>
      </c>
      <c r="BP359" s="123">
        <v>0</v>
      </c>
      <c r="BQ359" s="123">
        <v>0</v>
      </c>
      <c r="BR359" s="123">
        <v>0</v>
      </c>
      <c r="BS359" s="123">
        <v>0</v>
      </c>
      <c r="BT359" s="123">
        <v>0</v>
      </c>
      <c r="BU359" s="123">
        <v>0</v>
      </c>
      <c r="BV359" s="123">
        <v>0</v>
      </c>
      <c r="BW359" s="123">
        <v>0</v>
      </c>
      <c r="BX359" s="123">
        <v>0</v>
      </c>
      <c r="BY359" s="123">
        <v>0</v>
      </c>
      <c r="BZ359" s="123">
        <v>0</v>
      </c>
      <c r="CA359" s="123">
        <v>0</v>
      </c>
      <c r="CB359" s="123">
        <v>0</v>
      </c>
      <c r="CC359" s="123">
        <v>0</v>
      </c>
      <c r="CD359" s="123">
        <v>0</v>
      </c>
      <c r="CE359" s="123">
        <v>0</v>
      </c>
    </row>
    <row r="360" spans="1:83">
      <c r="A360" s="4" t="s">
        <v>78</v>
      </c>
      <c r="B360" s="4" t="b">
        <v>1</v>
      </c>
      <c r="D360" s="17">
        <f t="shared" si="292"/>
        <v>0</v>
      </c>
      <c r="E360" s="17">
        <f t="shared" si="292"/>
        <v>0</v>
      </c>
      <c r="F360" s="17">
        <f t="shared" si="292"/>
        <v>0</v>
      </c>
      <c r="G360" s="17">
        <f t="shared" si="292"/>
        <v>0</v>
      </c>
      <c r="H360" s="17">
        <f t="shared" si="292"/>
        <v>0</v>
      </c>
      <c r="I360" s="17">
        <f t="shared" si="292"/>
        <v>0</v>
      </c>
      <c r="J360" s="17">
        <f t="shared" si="292"/>
        <v>0</v>
      </c>
      <c r="K360" s="17">
        <f t="shared" si="292"/>
        <v>0</v>
      </c>
      <c r="L360" s="17">
        <f t="shared" si="292"/>
        <v>0</v>
      </c>
      <c r="M360" s="17">
        <f t="shared" si="292"/>
        <v>0</v>
      </c>
      <c r="N360" s="17">
        <f t="shared" si="292"/>
        <v>0</v>
      </c>
      <c r="O360" s="17">
        <f t="shared" si="292"/>
        <v>0</v>
      </c>
      <c r="P360" s="17">
        <f t="shared" si="292"/>
        <v>0</v>
      </c>
      <c r="Q360" s="17">
        <f t="shared" si="292"/>
        <v>0</v>
      </c>
      <c r="R360" s="17">
        <f t="shared" si="292"/>
        <v>0</v>
      </c>
      <c r="S360" s="17">
        <f t="shared" si="292"/>
        <v>0</v>
      </c>
      <c r="T360" s="17">
        <f t="shared" si="292"/>
        <v>0</v>
      </c>
      <c r="U360" s="17">
        <f t="shared" si="292"/>
        <v>0</v>
      </c>
      <c r="V360" s="17">
        <f t="shared" si="292"/>
        <v>0</v>
      </c>
      <c r="W360" s="17">
        <f t="shared" si="292"/>
        <v>0</v>
      </c>
      <c r="X360" s="17">
        <f t="shared" si="292"/>
        <v>0</v>
      </c>
      <c r="Y360" s="17">
        <f t="shared" si="292"/>
        <v>0</v>
      </c>
      <c r="Z360" s="17">
        <f t="shared" si="292"/>
        <v>0</v>
      </c>
      <c r="AA360" s="17">
        <f t="shared" si="292"/>
        <v>0</v>
      </c>
      <c r="AB360" s="17">
        <f t="shared" si="292"/>
        <v>0</v>
      </c>
      <c r="AC360" s="17">
        <f t="shared" si="292"/>
        <v>0</v>
      </c>
      <c r="AD360" s="17">
        <f t="shared" si="292"/>
        <v>0</v>
      </c>
      <c r="AE360" s="17">
        <f t="shared" si="292"/>
        <v>0</v>
      </c>
      <c r="AF360" s="17">
        <f t="shared" si="292"/>
        <v>0</v>
      </c>
      <c r="AG360" s="17">
        <f t="shared" si="292"/>
        <v>0</v>
      </c>
      <c r="AH360" s="17">
        <f t="shared" si="292"/>
        <v>0</v>
      </c>
      <c r="AI360" s="17">
        <f t="shared" si="292"/>
        <v>0</v>
      </c>
      <c r="AJ360" s="17">
        <f t="shared" si="292"/>
        <v>0</v>
      </c>
      <c r="AK360" s="17">
        <f t="shared" si="292"/>
        <v>0</v>
      </c>
      <c r="AL360" s="17">
        <f t="shared" si="292"/>
        <v>0</v>
      </c>
      <c r="AM360" s="17">
        <f t="shared" si="292"/>
        <v>0</v>
      </c>
      <c r="AN360" s="17">
        <f t="shared" si="292"/>
        <v>0</v>
      </c>
      <c r="AO360" s="17">
        <f t="shared" si="292"/>
        <v>0</v>
      </c>
      <c r="AP360" s="22" t="str">
        <f t="shared" si="285"/>
        <v/>
      </c>
      <c r="AQ360" s="69" t="str">
        <f t="shared" si="286"/>
        <v/>
      </c>
      <c r="AR360" s="8">
        <v>28</v>
      </c>
      <c r="AS360" s="122">
        <v>0</v>
      </c>
      <c r="AT360" s="122">
        <v>0</v>
      </c>
      <c r="AU360" s="122">
        <v>0</v>
      </c>
      <c r="AV360" s="122">
        <v>0</v>
      </c>
      <c r="AW360" s="122">
        <v>0</v>
      </c>
      <c r="AX360" s="122">
        <v>0</v>
      </c>
      <c r="AY360" s="122">
        <v>0</v>
      </c>
      <c r="AZ360" s="122">
        <v>0</v>
      </c>
      <c r="BA360" s="122">
        <v>0</v>
      </c>
      <c r="BB360" s="122">
        <v>0</v>
      </c>
      <c r="BC360" s="122">
        <v>0</v>
      </c>
      <c r="BD360" s="122">
        <v>0</v>
      </c>
      <c r="BE360" s="122">
        <v>0</v>
      </c>
      <c r="BF360" s="122">
        <v>0</v>
      </c>
      <c r="BG360" s="122">
        <v>0</v>
      </c>
      <c r="BH360" s="122">
        <v>0</v>
      </c>
      <c r="BI360" s="122">
        <v>0</v>
      </c>
      <c r="BJ360" s="122">
        <v>0</v>
      </c>
      <c r="BK360" s="122">
        <v>0</v>
      </c>
      <c r="BL360" s="123">
        <v>0</v>
      </c>
      <c r="BM360" s="123">
        <v>0</v>
      </c>
      <c r="BN360" s="123">
        <v>0</v>
      </c>
      <c r="BO360" s="123">
        <v>0</v>
      </c>
      <c r="BP360" s="123">
        <v>0</v>
      </c>
      <c r="BQ360" s="123">
        <v>0</v>
      </c>
      <c r="BR360" s="123">
        <v>0</v>
      </c>
      <c r="BS360" s="123">
        <v>0</v>
      </c>
      <c r="BT360" s="123">
        <v>0</v>
      </c>
      <c r="BU360" s="123">
        <v>0</v>
      </c>
      <c r="BV360" s="123">
        <v>0</v>
      </c>
      <c r="BW360" s="123">
        <v>0</v>
      </c>
      <c r="BX360" s="123">
        <v>0</v>
      </c>
      <c r="BY360" s="123">
        <v>0</v>
      </c>
      <c r="BZ360" s="123">
        <v>0</v>
      </c>
      <c r="CA360" s="123">
        <v>0</v>
      </c>
      <c r="CB360" s="123">
        <v>0</v>
      </c>
      <c r="CC360" s="123">
        <v>0</v>
      </c>
      <c r="CD360" s="123">
        <v>0</v>
      </c>
      <c r="CE360" s="123">
        <v>0</v>
      </c>
    </row>
    <row r="361" spans="1:83">
      <c r="A361" s="4" t="s">
        <v>79</v>
      </c>
      <c r="B361" s="4" t="b">
        <v>1</v>
      </c>
      <c r="D361" s="17">
        <f t="shared" si="292"/>
        <v>0</v>
      </c>
      <c r="E361" s="17">
        <f t="shared" si="292"/>
        <v>0</v>
      </c>
      <c r="F361" s="17">
        <f t="shared" si="292"/>
        <v>0</v>
      </c>
      <c r="G361" s="17">
        <f t="shared" si="292"/>
        <v>0</v>
      </c>
      <c r="H361" s="17">
        <f t="shared" si="292"/>
        <v>0</v>
      </c>
      <c r="I361" s="17">
        <f t="shared" si="292"/>
        <v>0</v>
      </c>
      <c r="J361" s="17">
        <f t="shared" si="292"/>
        <v>0</v>
      </c>
      <c r="K361" s="17">
        <f t="shared" si="292"/>
        <v>0</v>
      </c>
      <c r="L361" s="17">
        <f t="shared" si="292"/>
        <v>0</v>
      </c>
      <c r="M361" s="17">
        <f t="shared" si="292"/>
        <v>0</v>
      </c>
      <c r="N361" s="17">
        <f t="shared" si="292"/>
        <v>0</v>
      </c>
      <c r="O361" s="17">
        <f t="shared" si="292"/>
        <v>0</v>
      </c>
      <c r="P361" s="17">
        <f t="shared" si="292"/>
        <v>0</v>
      </c>
      <c r="Q361" s="17">
        <f t="shared" si="292"/>
        <v>0</v>
      </c>
      <c r="R361" s="17">
        <f t="shared" si="292"/>
        <v>0</v>
      </c>
      <c r="S361" s="17">
        <f t="shared" si="292"/>
        <v>0</v>
      </c>
      <c r="T361" s="17">
        <f t="shared" si="292"/>
        <v>0</v>
      </c>
      <c r="U361" s="17">
        <f t="shared" si="292"/>
        <v>0</v>
      </c>
      <c r="V361" s="17">
        <f t="shared" si="292"/>
        <v>0</v>
      </c>
      <c r="W361" s="17">
        <f t="shared" si="292"/>
        <v>0</v>
      </c>
      <c r="X361" s="17">
        <f t="shared" si="292"/>
        <v>0</v>
      </c>
      <c r="Y361" s="17">
        <f t="shared" si="292"/>
        <v>0</v>
      </c>
      <c r="Z361" s="17">
        <f t="shared" si="292"/>
        <v>0</v>
      </c>
      <c r="AA361" s="17">
        <f t="shared" si="292"/>
        <v>0</v>
      </c>
      <c r="AB361" s="17">
        <f t="shared" si="292"/>
        <v>0</v>
      </c>
      <c r="AC361" s="17">
        <f t="shared" si="292"/>
        <v>0</v>
      </c>
      <c r="AD361" s="17">
        <f t="shared" si="292"/>
        <v>0</v>
      </c>
      <c r="AE361" s="17">
        <f t="shared" ref="AE361:AO361" si="293">IF(UPPER(AE97)="ABS",0,IF(AND(AE$67&gt;0,N(AE$68)=0,AE$68&lt;&gt;"*"),N(AE97)/AE$67*AE$66,0))</f>
        <v>0</v>
      </c>
      <c r="AF361" s="17">
        <f t="shared" si="293"/>
        <v>0</v>
      </c>
      <c r="AG361" s="17">
        <f t="shared" si="293"/>
        <v>0</v>
      </c>
      <c r="AH361" s="17">
        <f t="shared" si="293"/>
        <v>0</v>
      </c>
      <c r="AI361" s="17">
        <f t="shared" si="293"/>
        <v>0</v>
      </c>
      <c r="AJ361" s="17">
        <f t="shared" si="293"/>
        <v>0</v>
      </c>
      <c r="AK361" s="17">
        <f t="shared" si="293"/>
        <v>0</v>
      </c>
      <c r="AL361" s="17">
        <f t="shared" si="293"/>
        <v>0</v>
      </c>
      <c r="AM361" s="17">
        <f t="shared" si="293"/>
        <v>0</v>
      </c>
      <c r="AN361" s="17">
        <f t="shared" si="293"/>
        <v>0</v>
      </c>
      <c r="AO361" s="17">
        <f t="shared" si="293"/>
        <v>0</v>
      </c>
      <c r="AP361" s="22" t="str">
        <f t="shared" si="285"/>
        <v/>
      </c>
      <c r="AQ361" s="69" t="str">
        <f t="shared" si="286"/>
        <v/>
      </c>
      <c r="AR361" s="8">
        <v>29</v>
      </c>
      <c r="AS361" s="122">
        <v>0</v>
      </c>
      <c r="AT361" s="122">
        <v>0</v>
      </c>
      <c r="AU361" s="122">
        <v>0</v>
      </c>
      <c r="AV361" s="122">
        <v>0</v>
      </c>
      <c r="AW361" s="122">
        <v>0</v>
      </c>
      <c r="AX361" s="122">
        <v>0</v>
      </c>
      <c r="AY361" s="122">
        <v>0</v>
      </c>
      <c r="AZ361" s="122">
        <v>0</v>
      </c>
      <c r="BA361" s="122">
        <v>0</v>
      </c>
      <c r="BB361" s="122">
        <v>0</v>
      </c>
      <c r="BC361" s="122">
        <v>0</v>
      </c>
      <c r="BD361" s="122">
        <v>0</v>
      </c>
      <c r="BE361" s="122">
        <v>0</v>
      </c>
      <c r="BF361" s="122">
        <v>0</v>
      </c>
      <c r="BG361" s="122">
        <v>0</v>
      </c>
      <c r="BH361" s="122">
        <v>0</v>
      </c>
      <c r="BI361" s="122">
        <v>0</v>
      </c>
      <c r="BJ361" s="122">
        <v>0</v>
      </c>
      <c r="BK361" s="122">
        <v>0</v>
      </c>
      <c r="BL361" s="123">
        <v>0</v>
      </c>
      <c r="BM361" s="123">
        <v>0</v>
      </c>
      <c r="BN361" s="123">
        <v>0</v>
      </c>
      <c r="BO361" s="123">
        <v>0</v>
      </c>
      <c r="BP361" s="123">
        <v>0</v>
      </c>
      <c r="BQ361" s="123">
        <v>0</v>
      </c>
      <c r="BR361" s="123">
        <v>0</v>
      </c>
      <c r="BS361" s="123">
        <v>0</v>
      </c>
      <c r="BT361" s="123">
        <v>0</v>
      </c>
      <c r="BU361" s="123">
        <v>0</v>
      </c>
      <c r="BV361" s="123">
        <v>0</v>
      </c>
      <c r="BW361" s="123">
        <v>0</v>
      </c>
      <c r="BX361" s="123">
        <v>0</v>
      </c>
      <c r="BY361" s="123">
        <v>0</v>
      </c>
      <c r="BZ361" s="123">
        <v>0</v>
      </c>
      <c r="CA361" s="123">
        <v>0</v>
      </c>
      <c r="CB361" s="123">
        <v>0</v>
      </c>
      <c r="CC361" s="123">
        <v>0</v>
      </c>
      <c r="CD361" s="123">
        <v>0</v>
      </c>
      <c r="CE361" s="123">
        <v>0</v>
      </c>
    </row>
    <row r="362" spans="1:83">
      <c r="A362" s="4" t="s">
        <v>80</v>
      </c>
      <c r="B362" s="4"/>
      <c r="D362" s="17">
        <f t="shared" ref="D362:AO368" si="294">IF(UPPER(D98)="ABS",0,IF(AND(D$67&gt;0,N(D$68)=0,D$68&lt;&gt;"*"),N(D98)/D$67*D$66,0))</f>
        <v>0</v>
      </c>
      <c r="E362" s="17">
        <f t="shared" si="294"/>
        <v>0</v>
      </c>
      <c r="F362" s="17">
        <f t="shared" si="294"/>
        <v>0</v>
      </c>
      <c r="G362" s="17">
        <f t="shared" si="294"/>
        <v>0</v>
      </c>
      <c r="H362" s="17">
        <f t="shared" si="294"/>
        <v>0</v>
      </c>
      <c r="I362" s="17">
        <f t="shared" si="294"/>
        <v>0</v>
      </c>
      <c r="J362" s="17">
        <f t="shared" si="294"/>
        <v>0</v>
      </c>
      <c r="K362" s="17">
        <f t="shared" si="294"/>
        <v>0</v>
      </c>
      <c r="L362" s="17">
        <f t="shared" si="294"/>
        <v>0</v>
      </c>
      <c r="M362" s="17">
        <f t="shared" si="294"/>
        <v>0</v>
      </c>
      <c r="N362" s="17">
        <f t="shared" si="294"/>
        <v>0</v>
      </c>
      <c r="O362" s="17">
        <f t="shared" si="294"/>
        <v>0</v>
      </c>
      <c r="P362" s="17">
        <f t="shared" si="294"/>
        <v>0</v>
      </c>
      <c r="Q362" s="17">
        <f t="shared" si="294"/>
        <v>0</v>
      </c>
      <c r="R362" s="17">
        <f t="shared" si="294"/>
        <v>0</v>
      </c>
      <c r="S362" s="17">
        <f t="shared" si="294"/>
        <v>0</v>
      </c>
      <c r="T362" s="17">
        <f t="shared" si="294"/>
        <v>0</v>
      </c>
      <c r="U362" s="17">
        <f t="shared" si="294"/>
        <v>0</v>
      </c>
      <c r="V362" s="17">
        <f t="shared" si="294"/>
        <v>0</v>
      </c>
      <c r="W362" s="17">
        <f t="shared" si="294"/>
        <v>0</v>
      </c>
      <c r="X362" s="17">
        <f t="shared" si="294"/>
        <v>0</v>
      </c>
      <c r="Y362" s="17">
        <f t="shared" si="294"/>
        <v>0</v>
      </c>
      <c r="Z362" s="17">
        <f t="shared" si="294"/>
        <v>0</v>
      </c>
      <c r="AA362" s="17">
        <f t="shared" si="294"/>
        <v>0</v>
      </c>
      <c r="AB362" s="17">
        <f t="shared" si="294"/>
        <v>0</v>
      </c>
      <c r="AC362" s="17">
        <f t="shared" si="294"/>
        <v>0</v>
      </c>
      <c r="AD362" s="17">
        <f t="shared" si="294"/>
        <v>0</v>
      </c>
      <c r="AE362" s="17">
        <f t="shared" si="294"/>
        <v>0</v>
      </c>
      <c r="AF362" s="17">
        <f t="shared" si="294"/>
        <v>0</v>
      </c>
      <c r="AG362" s="17">
        <f t="shared" si="294"/>
        <v>0</v>
      </c>
      <c r="AH362" s="17">
        <f t="shared" si="294"/>
        <v>0</v>
      </c>
      <c r="AI362" s="17">
        <f t="shared" si="294"/>
        <v>0</v>
      </c>
      <c r="AJ362" s="17">
        <f t="shared" si="294"/>
        <v>0</v>
      </c>
      <c r="AK362" s="17">
        <f t="shared" si="294"/>
        <v>0</v>
      </c>
      <c r="AL362" s="17">
        <f t="shared" si="294"/>
        <v>0</v>
      </c>
      <c r="AM362" s="17">
        <f t="shared" si="294"/>
        <v>0</v>
      </c>
      <c r="AN362" s="17">
        <f t="shared" si="294"/>
        <v>0</v>
      </c>
      <c r="AO362" s="17">
        <f t="shared" si="294"/>
        <v>0</v>
      </c>
      <c r="AP362" s="22" t="str">
        <f t="shared" si="285"/>
        <v/>
      </c>
      <c r="AQ362" s="69" t="str">
        <f t="shared" si="286"/>
        <v/>
      </c>
      <c r="AR362" s="8">
        <v>30</v>
      </c>
      <c r="AS362" s="122">
        <v>0</v>
      </c>
      <c r="AT362" s="122">
        <v>0</v>
      </c>
      <c r="AU362" s="122">
        <v>0</v>
      </c>
      <c r="AV362" s="122">
        <v>0</v>
      </c>
      <c r="AW362" s="122">
        <v>0</v>
      </c>
      <c r="AX362" s="122">
        <v>0</v>
      </c>
      <c r="AY362" s="122">
        <v>0</v>
      </c>
      <c r="AZ362" s="122">
        <v>0</v>
      </c>
      <c r="BA362" s="122">
        <v>0</v>
      </c>
      <c r="BB362" s="122">
        <v>0</v>
      </c>
      <c r="BC362" s="122">
        <v>0</v>
      </c>
      <c r="BD362" s="122">
        <v>0</v>
      </c>
      <c r="BE362" s="122">
        <v>0</v>
      </c>
      <c r="BF362" s="122">
        <v>0</v>
      </c>
      <c r="BG362" s="122">
        <v>0</v>
      </c>
      <c r="BH362" s="122">
        <v>0</v>
      </c>
      <c r="BI362" s="122">
        <v>0</v>
      </c>
      <c r="BJ362" s="122">
        <v>0</v>
      </c>
      <c r="BK362" s="122">
        <v>0</v>
      </c>
      <c r="BL362" s="123">
        <v>0</v>
      </c>
      <c r="BM362" s="123">
        <v>0</v>
      </c>
      <c r="BN362" s="123">
        <v>0</v>
      </c>
      <c r="BO362" s="123">
        <v>0</v>
      </c>
      <c r="BP362" s="123">
        <v>0</v>
      </c>
      <c r="BQ362" s="123">
        <v>0</v>
      </c>
      <c r="BR362" s="123">
        <v>0</v>
      </c>
      <c r="BS362" s="123">
        <v>0</v>
      </c>
      <c r="BT362" s="123">
        <v>0</v>
      </c>
      <c r="BU362" s="123">
        <v>0</v>
      </c>
      <c r="BV362" s="123">
        <v>0</v>
      </c>
      <c r="BW362" s="123">
        <v>0</v>
      </c>
      <c r="BX362" s="123">
        <v>0</v>
      </c>
      <c r="BY362" s="123">
        <v>0</v>
      </c>
      <c r="BZ362" s="123">
        <v>0</v>
      </c>
      <c r="CA362" s="123">
        <v>0</v>
      </c>
      <c r="CB362" s="123">
        <v>0</v>
      </c>
      <c r="CC362" s="123">
        <v>0</v>
      </c>
      <c r="CD362" s="123">
        <v>0</v>
      </c>
      <c r="CE362" s="123">
        <v>0</v>
      </c>
    </row>
    <row r="363" spans="1:83">
      <c r="A363" s="4" t="s">
        <v>81</v>
      </c>
      <c r="B363" s="4" t="b">
        <v>1</v>
      </c>
      <c r="D363" s="17">
        <f t="shared" si="294"/>
        <v>0</v>
      </c>
      <c r="E363" s="17">
        <f t="shared" si="294"/>
        <v>0</v>
      </c>
      <c r="F363" s="17">
        <f t="shared" si="294"/>
        <v>0</v>
      </c>
      <c r="G363" s="17">
        <f t="shared" si="294"/>
        <v>0</v>
      </c>
      <c r="H363" s="17">
        <f t="shared" si="294"/>
        <v>0</v>
      </c>
      <c r="I363" s="17">
        <f t="shared" si="294"/>
        <v>0</v>
      </c>
      <c r="J363" s="17">
        <f t="shared" si="294"/>
        <v>0</v>
      </c>
      <c r="K363" s="17">
        <f t="shared" si="294"/>
        <v>0</v>
      </c>
      <c r="L363" s="17">
        <f t="shared" si="294"/>
        <v>0</v>
      </c>
      <c r="M363" s="17">
        <f t="shared" si="294"/>
        <v>0</v>
      </c>
      <c r="N363" s="17">
        <f t="shared" si="294"/>
        <v>0</v>
      </c>
      <c r="O363" s="17">
        <f t="shared" si="294"/>
        <v>0</v>
      </c>
      <c r="P363" s="17">
        <f t="shared" si="294"/>
        <v>0</v>
      </c>
      <c r="Q363" s="17">
        <f t="shared" si="294"/>
        <v>0</v>
      </c>
      <c r="R363" s="17">
        <f t="shared" si="294"/>
        <v>0</v>
      </c>
      <c r="S363" s="17">
        <f t="shared" si="294"/>
        <v>0</v>
      </c>
      <c r="T363" s="17">
        <f t="shared" si="294"/>
        <v>0</v>
      </c>
      <c r="U363" s="17">
        <f t="shared" si="294"/>
        <v>0</v>
      </c>
      <c r="V363" s="17">
        <f t="shared" si="294"/>
        <v>0</v>
      </c>
      <c r="W363" s="17">
        <f t="shared" si="294"/>
        <v>0</v>
      </c>
      <c r="X363" s="17">
        <f t="shared" si="294"/>
        <v>0</v>
      </c>
      <c r="Y363" s="17">
        <f t="shared" si="294"/>
        <v>0</v>
      </c>
      <c r="Z363" s="17">
        <f t="shared" si="294"/>
        <v>0</v>
      </c>
      <c r="AA363" s="17">
        <f t="shared" si="294"/>
        <v>0</v>
      </c>
      <c r="AB363" s="17">
        <f t="shared" si="294"/>
        <v>0</v>
      </c>
      <c r="AC363" s="17">
        <f t="shared" si="294"/>
        <v>0</v>
      </c>
      <c r="AD363" s="17">
        <f t="shared" si="294"/>
        <v>0</v>
      </c>
      <c r="AE363" s="17">
        <f t="shared" si="294"/>
        <v>0</v>
      </c>
      <c r="AF363" s="17">
        <f t="shared" si="294"/>
        <v>0</v>
      </c>
      <c r="AG363" s="17">
        <f t="shared" si="294"/>
        <v>0</v>
      </c>
      <c r="AH363" s="17">
        <f t="shared" si="294"/>
        <v>0</v>
      </c>
      <c r="AI363" s="17">
        <f t="shared" si="294"/>
        <v>0</v>
      </c>
      <c r="AJ363" s="17">
        <f t="shared" si="294"/>
        <v>0</v>
      </c>
      <c r="AK363" s="17">
        <f t="shared" si="294"/>
        <v>0</v>
      </c>
      <c r="AL363" s="17">
        <f t="shared" si="294"/>
        <v>0</v>
      </c>
      <c r="AM363" s="17">
        <f t="shared" si="294"/>
        <v>0</v>
      </c>
      <c r="AN363" s="17">
        <f t="shared" si="294"/>
        <v>0</v>
      </c>
      <c r="AO363" s="17">
        <f t="shared" si="294"/>
        <v>0</v>
      </c>
      <c r="AP363" s="22" t="str">
        <f t="shared" si="285"/>
        <v/>
      </c>
      <c r="AQ363" s="69" t="str">
        <f t="shared" si="286"/>
        <v/>
      </c>
      <c r="AR363" s="8">
        <v>31</v>
      </c>
      <c r="AS363" s="122">
        <v>0</v>
      </c>
      <c r="AT363" s="122">
        <v>0</v>
      </c>
      <c r="AU363" s="122">
        <v>0</v>
      </c>
      <c r="AV363" s="122">
        <v>0</v>
      </c>
      <c r="AW363" s="122">
        <v>0</v>
      </c>
      <c r="AX363" s="122">
        <v>0</v>
      </c>
      <c r="AY363" s="122">
        <v>0</v>
      </c>
      <c r="AZ363" s="122">
        <v>0</v>
      </c>
      <c r="BA363" s="122">
        <v>0</v>
      </c>
      <c r="BB363" s="122">
        <v>0</v>
      </c>
      <c r="BC363" s="122">
        <v>0</v>
      </c>
      <c r="BD363" s="122">
        <v>0</v>
      </c>
      <c r="BE363" s="122">
        <v>0</v>
      </c>
      <c r="BF363" s="122">
        <v>0</v>
      </c>
      <c r="BG363" s="122">
        <v>0</v>
      </c>
      <c r="BH363" s="122">
        <v>0</v>
      </c>
      <c r="BI363" s="122">
        <v>0</v>
      </c>
      <c r="BJ363" s="122">
        <v>0</v>
      </c>
      <c r="BK363" s="122">
        <v>0</v>
      </c>
      <c r="BL363" s="123">
        <v>0</v>
      </c>
      <c r="BM363" s="123">
        <v>0</v>
      </c>
      <c r="BN363" s="123">
        <v>0</v>
      </c>
      <c r="BO363" s="123">
        <v>0</v>
      </c>
      <c r="BP363" s="123">
        <v>0</v>
      </c>
      <c r="BQ363" s="123">
        <v>0</v>
      </c>
      <c r="BR363" s="123">
        <v>0</v>
      </c>
      <c r="BS363" s="123">
        <v>0</v>
      </c>
      <c r="BT363" s="123">
        <v>0</v>
      </c>
      <c r="BU363" s="123">
        <v>0</v>
      </c>
      <c r="BV363" s="123">
        <v>0</v>
      </c>
      <c r="BW363" s="123">
        <v>0</v>
      </c>
      <c r="BX363" s="123">
        <v>0</v>
      </c>
      <c r="BY363" s="123">
        <v>0</v>
      </c>
      <c r="BZ363" s="123">
        <v>0</v>
      </c>
      <c r="CA363" s="123">
        <v>0</v>
      </c>
      <c r="CB363" s="123">
        <v>0</v>
      </c>
      <c r="CC363" s="123">
        <v>0</v>
      </c>
      <c r="CD363" s="123">
        <v>0</v>
      </c>
      <c r="CE363" s="123">
        <v>0</v>
      </c>
    </row>
    <row r="364" spans="1:83">
      <c r="A364" s="4" t="s">
        <v>82</v>
      </c>
      <c r="B364" s="4" t="b">
        <v>1</v>
      </c>
      <c r="D364" s="17">
        <f t="shared" si="294"/>
        <v>0</v>
      </c>
      <c r="E364" s="17">
        <f t="shared" si="294"/>
        <v>0</v>
      </c>
      <c r="F364" s="17">
        <f t="shared" si="294"/>
        <v>0</v>
      </c>
      <c r="G364" s="17">
        <f t="shared" si="294"/>
        <v>0</v>
      </c>
      <c r="H364" s="17">
        <f t="shared" si="294"/>
        <v>0</v>
      </c>
      <c r="I364" s="17">
        <f t="shared" si="294"/>
        <v>0</v>
      </c>
      <c r="J364" s="17">
        <f t="shared" si="294"/>
        <v>0</v>
      </c>
      <c r="K364" s="17">
        <f t="shared" si="294"/>
        <v>0</v>
      </c>
      <c r="L364" s="17">
        <f t="shared" si="294"/>
        <v>0</v>
      </c>
      <c r="M364" s="17">
        <f t="shared" si="294"/>
        <v>0</v>
      </c>
      <c r="N364" s="17">
        <f t="shared" si="294"/>
        <v>0</v>
      </c>
      <c r="O364" s="17">
        <f t="shared" si="294"/>
        <v>0</v>
      </c>
      <c r="P364" s="17">
        <f t="shared" si="294"/>
        <v>0</v>
      </c>
      <c r="Q364" s="17">
        <f t="shared" si="294"/>
        <v>0</v>
      </c>
      <c r="R364" s="17">
        <f t="shared" si="294"/>
        <v>0</v>
      </c>
      <c r="S364" s="17">
        <f t="shared" si="294"/>
        <v>0</v>
      </c>
      <c r="T364" s="17">
        <f t="shared" si="294"/>
        <v>0</v>
      </c>
      <c r="U364" s="17">
        <f t="shared" si="294"/>
        <v>0</v>
      </c>
      <c r="V364" s="17">
        <f t="shared" si="294"/>
        <v>0</v>
      </c>
      <c r="W364" s="17">
        <f t="shared" si="294"/>
        <v>0</v>
      </c>
      <c r="X364" s="17">
        <f t="shared" si="294"/>
        <v>0</v>
      </c>
      <c r="Y364" s="17">
        <f t="shared" si="294"/>
        <v>0</v>
      </c>
      <c r="Z364" s="17">
        <f t="shared" si="294"/>
        <v>0</v>
      </c>
      <c r="AA364" s="17">
        <f t="shared" si="294"/>
        <v>0</v>
      </c>
      <c r="AB364" s="17">
        <f t="shared" si="294"/>
        <v>0</v>
      </c>
      <c r="AC364" s="17">
        <f t="shared" si="294"/>
        <v>0</v>
      </c>
      <c r="AD364" s="17">
        <f t="shared" si="294"/>
        <v>0</v>
      </c>
      <c r="AE364" s="17">
        <f t="shared" si="294"/>
        <v>0</v>
      </c>
      <c r="AF364" s="17">
        <f t="shared" si="294"/>
        <v>0</v>
      </c>
      <c r="AG364" s="17">
        <f t="shared" si="294"/>
        <v>0</v>
      </c>
      <c r="AH364" s="17">
        <f t="shared" si="294"/>
        <v>0</v>
      </c>
      <c r="AI364" s="17">
        <f t="shared" si="294"/>
        <v>0</v>
      </c>
      <c r="AJ364" s="17">
        <f t="shared" si="294"/>
        <v>0</v>
      </c>
      <c r="AK364" s="17">
        <f t="shared" si="294"/>
        <v>0</v>
      </c>
      <c r="AL364" s="17">
        <f t="shared" si="294"/>
        <v>0</v>
      </c>
      <c r="AM364" s="17">
        <f t="shared" si="294"/>
        <v>0</v>
      </c>
      <c r="AN364" s="17">
        <f t="shared" si="294"/>
        <v>0</v>
      </c>
      <c r="AO364" s="17">
        <f t="shared" si="294"/>
        <v>0</v>
      </c>
      <c r="AP364" s="22" t="str">
        <f t="shared" si="285"/>
        <v/>
      </c>
      <c r="AQ364" s="69" t="str">
        <f t="shared" si="286"/>
        <v/>
      </c>
      <c r="AR364" s="8">
        <v>32</v>
      </c>
      <c r="AS364" s="122">
        <v>0</v>
      </c>
      <c r="AT364" s="122">
        <v>0</v>
      </c>
      <c r="AU364" s="122">
        <v>0</v>
      </c>
      <c r="AV364" s="122">
        <v>0</v>
      </c>
      <c r="AW364" s="122">
        <v>0</v>
      </c>
      <c r="AX364" s="122">
        <v>0</v>
      </c>
      <c r="AY364" s="122">
        <v>0</v>
      </c>
      <c r="AZ364" s="122">
        <v>0</v>
      </c>
      <c r="BA364" s="122">
        <v>0</v>
      </c>
      <c r="BB364" s="122">
        <v>0</v>
      </c>
      <c r="BC364" s="122">
        <v>0</v>
      </c>
      <c r="BD364" s="122">
        <v>0</v>
      </c>
      <c r="BE364" s="122">
        <v>0</v>
      </c>
      <c r="BF364" s="122">
        <v>0</v>
      </c>
      <c r="BG364" s="122">
        <v>0</v>
      </c>
      <c r="BH364" s="122">
        <v>0</v>
      </c>
      <c r="BI364" s="122">
        <v>0</v>
      </c>
      <c r="BJ364" s="122">
        <v>0</v>
      </c>
      <c r="BK364" s="122">
        <v>0</v>
      </c>
      <c r="BL364" s="123">
        <v>0</v>
      </c>
      <c r="BM364" s="123">
        <v>0</v>
      </c>
      <c r="BN364" s="123">
        <v>0</v>
      </c>
      <c r="BO364" s="123">
        <v>0</v>
      </c>
      <c r="BP364" s="123">
        <v>0</v>
      </c>
      <c r="BQ364" s="123">
        <v>0</v>
      </c>
      <c r="BR364" s="123">
        <v>0</v>
      </c>
      <c r="BS364" s="123">
        <v>0</v>
      </c>
      <c r="BT364" s="123">
        <v>0</v>
      </c>
      <c r="BU364" s="123">
        <v>0</v>
      </c>
      <c r="BV364" s="123">
        <v>0</v>
      </c>
      <c r="BW364" s="123">
        <v>0</v>
      </c>
      <c r="BX364" s="123">
        <v>0</v>
      </c>
      <c r="BY364" s="123">
        <v>0</v>
      </c>
      <c r="BZ364" s="123">
        <v>0</v>
      </c>
      <c r="CA364" s="123">
        <v>0</v>
      </c>
      <c r="CB364" s="123">
        <v>0</v>
      </c>
      <c r="CC364" s="123">
        <v>0</v>
      </c>
      <c r="CD364" s="123">
        <v>0</v>
      </c>
      <c r="CE364" s="123">
        <v>0</v>
      </c>
    </row>
    <row r="365" spans="1:83">
      <c r="A365" s="4" t="s">
        <v>83</v>
      </c>
      <c r="B365" s="4" t="b">
        <v>1</v>
      </c>
      <c r="D365" s="17">
        <f t="shared" si="294"/>
        <v>0</v>
      </c>
      <c r="E365" s="17">
        <f t="shared" si="294"/>
        <v>0</v>
      </c>
      <c r="F365" s="17">
        <f t="shared" si="294"/>
        <v>0</v>
      </c>
      <c r="G365" s="17">
        <f t="shared" si="294"/>
        <v>0</v>
      </c>
      <c r="H365" s="17">
        <f t="shared" si="294"/>
        <v>0</v>
      </c>
      <c r="I365" s="17">
        <f t="shared" si="294"/>
        <v>0</v>
      </c>
      <c r="J365" s="17">
        <f t="shared" si="294"/>
        <v>0</v>
      </c>
      <c r="K365" s="17">
        <f t="shared" si="294"/>
        <v>0</v>
      </c>
      <c r="L365" s="17">
        <f t="shared" si="294"/>
        <v>0</v>
      </c>
      <c r="M365" s="17">
        <f t="shared" si="294"/>
        <v>0</v>
      </c>
      <c r="N365" s="17">
        <f t="shared" si="294"/>
        <v>0</v>
      </c>
      <c r="O365" s="17">
        <f t="shared" si="294"/>
        <v>0</v>
      </c>
      <c r="P365" s="17">
        <f t="shared" si="294"/>
        <v>0</v>
      </c>
      <c r="Q365" s="17">
        <f t="shared" si="294"/>
        <v>0</v>
      </c>
      <c r="R365" s="17">
        <f t="shared" si="294"/>
        <v>0</v>
      </c>
      <c r="S365" s="17">
        <f t="shared" si="294"/>
        <v>0</v>
      </c>
      <c r="T365" s="17">
        <f t="shared" si="294"/>
        <v>0</v>
      </c>
      <c r="U365" s="17">
        <f t="shared" si="294"/>
        <v>0</v>
      </c>
      <c r="V365" s="17">
        <f t="shared" si="294"/>
        <v>0</v>
      </c>
      <c r="W365" s="17">
        <f t="shared" si="294"/>
        <v>0</v>
      </c>
      <c r="X365" s="17">
        <f t="shared" si="294"/>
        <v>0</v>
      </c>
      <c r="Y365" s="17">
        <f t="shared" si="294"/>
        <v>0</v>
      </c>
      <c r="Z365" s="17">
        <f t="shared" si="294"/>
        <v>0</v>
      </c>
      <c r="AA365" s="17">
        <f t="shared" si="294"/>
        <v>0</v>
      </c>
      <c r="AB365" s="17">
        <f t="shared" si="294"/>
        <v>0</v>
      </c>
      <c r="AC365" s="17">
        <f t="shared" si="294"/>
        <v>0</v>
      </c>
      <c r="AD365" s="17">
        <f t="shared" si="294"/>
        <v>0</v>
      </c>
      <c r="AE365" s="17">
        <f t="shared" si="294"/>
        <v>0</v>
      </c>
      <c r="AF365" s="17">
        <f t="shared" si="294"/>
        <v>0</v>
      </c>
      <c r="AG365" s="17">
        <f t="shared" si="294"/>
        <v>0</v>
      </c>
      <c r="AH365" s="17">
        <f t="shared" si="294"/>
        <v>0</v>
      </c>
      <c r="AI365" s="17">
        <f t="shared" si="294"/>
        <v>0</v>
      </c>
      <c r="AJ365" s="17">
        <f t="shared" si="294"/>
        <v>0</v>
      </c>
      <c r="AK365" s="17">
        <f t="shared" si="294"/>
        <v>0</v>
      </c>
      <c r="AL365" s="17">
        <f t="shared" si="294"/>
        <v>0</v>
      </c>
      <c r="AM365" s="17">
        <f t="shared" si="294"/>
        <v>0</v>
      </c>
      <c r="AN365" s="17">
        <f t="shared" si="294"/>
        <v>0</v>
      </c>
      <c r="AO365" s="17">
        <f t="shared" si="294"/>
        <v>0</v>
      </c>
      <c r="AP365" s="22" t="str">
        <f t="shared" si="285"/>
        <v/>
      </c>
      <c r="AQ365" s="69" t="str">
        <f t="shared" si="286"/>
        <v/>
      </c>
      <c r="AR365" s="8">
        <v>33</v>
      </c>
      <c r="AS365" s="122">
        <v>0</v>
      </c>
      <c r="AT365" s="122">
        <v>0</v>
      </c>
      <c r="AU365" s="122">
        <v>0</v>
      </c>
      <c r="AV365" s="122">
        <v>0</v>
      </c>
      <c r="AW365" s="122">
        <v>0</v>
      </c>
      <c r="AX365" s="122">
        <v>0</v>
      </c>
      <c r="AY365" s="122">
        <v>0</v>
      </c>
      <c r="AZ365" s="122">
        <v>0</v>
      </c>
      <c r="BA365" s="122">
        <v>0</v>
      </c>
      <c r="BB365" s="122">
        <v>0</v>
      </c>
      <c r="BC365" s="122">
        <v>0</v>
      </c>
      <c r="BD365" s="122">
        <v>0</v>
      </c>
      <c r="BE365" s="122">
        <v>0</v>
      </c>
      <c r="BF365" s="122">
        <v>0</v>
      </c>
      <c r="BG365" s="122">
        <v>0</v>
      </c>
      <c r="BH365" s="122">
        <v>0</v>
      </c>
      <c r="BI365" s="122">
        <v>0</v>
      </c>
      <c r="BJ365" s="122">
        <v>0</v>
      </c>
      <c r="BK365" s="122">
        <v>0</v>
      </c>
      <c r="BL365" s="123">
        <v>0</v>
      </c>
      <c r="BM365" s="123">
        <v>0</v>
      </c>
      <c r="BN365" s="123">
        <v>0</v>
      </c>
      <c r="BO365" s="123">
        <v>0</v>
      </c>
      <c r="BP365" s="123">
        <v>0</v>
      </c>
      <c r="BQ365" s="123">
        <v>0</v>
      </c>
      <c r="BR365" s="123">
        <v>0</v>
      </c>
      <c r="BS365" s="123">
        <v>0</v>
      </c>
      <c r="BT365" s="123">
        <v>0</v>
      </c>
      <c r="BU365" s="123">
        <v>0</v>
      </c>
      <c r="BV365" s="123">
        <v>0</v>
      </c>
      <c r="BW365" s="123">
        <v>0</v>
      </c>
      <c r="BX365" s="123">
        <v>0</v>
      </c>
      <c r="BY365" s="123">
        <v>0</v>
      </c>
      <c r="BZ365" s="123">
        <v>0</v>
      </c>
      <c r="CA365" s="123">
        <v>0</v>
      </c>
      <c r="CB365" s="123">
        <v>0</v>
      </c>
      <c r="CC365" s="123">
        <v>0</v>
      </c>
      <c r="CD365" s="123">
        <v>0</v>
      </c>
      <c r="CE365" s="123">
        <v>0</v>
      </c>
    </row>
    <row r="366" spans="1:83">
      <c r="A366" s="4" t="s">
        <v>84</v>
      </c>
      <c r="B366" s="126" t="b">
        <v>1</v>
      </c>
      <c r="D366" s="17">
        <f t="shared" si="294"/>
        <v>0</v>
      </c>
      <c r="E366" s="17">
        <f t="shared" si="294"/>
        <v>0</v>
      </c>
      <c r="F366" s="17">
        <f t="shared" si="294"/>
        <v>0</v>
      </c>
      <c r="G366" s="17">
        <f t="shared" si="294"/>
        <v>0</v>
      </c>
      <c r="H366" s="17">
        <f t="shared" si="294"/>
        <v>0</v>
      </c>
      <c r="I366" s="17">
        <f t="shared" si="294"/>
        <v>0</v>
      </c>
      <c r="J366" s="17">
        <f t="shared" si="294"/>
        <v>0</v>
      </c>
      <c r="K366" s="17">
        <f t="shared" si="294"/>
        <v>0</v>
      </c>
      <c r="L366" s="17">
        <f t="shared" si="294"/>
        <v>0</v>
      </c>
      <c r="M366" s="17">
        <f t="shared" si="294"/>
        <v>0</v>
      </c>
      <c r="N366" s="17">
        <f t="shared" si="294"/>
        <v>0</v>
      </c>
      <c r="O366" s="17">
        <f t="shared" si="294"/>
        <v>0</v>
      </c>
      <c r="P366" s="17">
        <f t="shared" si="294"/>
        <v>0</v>
      </c>
      <c r="Q366" s="17">
        <f t="shared" si="294"/>
        <v>0</v>
      </c>
      <c r="R366" s="17">
        <f t="shared" si="294"/>
        <v>0</v>
      </c>
      <c r="S366" s="17">
        <f t="shared" si="294"/>
        <v>0</v>
      </c>
      <c r="T366" s="17">
        <f t="shared" si="294"/>
        <v>0</v>
      </c>
      <c r="U366" s="17">
        <f t="shared" si="294"/>
        <v>0</v>
      </c>
      <c r="V366" s="17">
        <f t="shared" si="294"/>
        <v>0</v>
      </c>
      <c r="W366" s="17">
        <f t="shared" si="294"/>
        <v>0</v>
      </c>
      <c r="X366" s="17">
        <f t="shared" si="294"/>
        <v>0</v>
      </c>
      <c r="Y366" s="17">
        <f t="shared" si="294"/>
        <v>0</v>
      </c>
      <c r="Z366" s="17">
        <f t="shared" si="294"/>
        <v>0</v>
      </c>
      <c r="AA366" s="17">
        <f t="shared" si="294"/>
        <v>0</v>
      </c>
      <c r="AB366" s="17">
        <f t="shared" si="294"/>
        <v>0</v>
      </c>
      <c r="AC366" s="17">
        <f t="shared" si="294"/>
        <v>0</v>
      </c>
      <c r="AD366" s="17">
        <f t="shared" si="294"/>
        <v>0</v>
      </c>
      <c r="AE366" s="17">
        <f t="shared" si="294"/>
        <v>0</v>
      </c>
      <c r="AF366" s="17">
        <f t="shared" si="294"/>
        <v>0</v>
      </c>
      <c r="AG366" s="17">
        <f t="shared" si="294"/>
        <v>0</v>
      </c>
      <c r="AH366" s="17">
        <f t="shared" si="294"/>
        <v>0</v>
      </c>
      <c r="AI366" s="17">
        <f t="shared" si="294"/>
        <v>0</v>
      </c>
      <c r="AJ366" s="17">
        <f t="shared" si="294"/>
        <v>0</v>
      </c>
      <c r="AK366" s="17">
        <f t="shared" si="294"/>
        <v>0</v>
      </c>
      <c r="AL366" s="17">
        <f t="shared" si="294"/>
        <v>0</v>
      </c>
      <c r="AM366" s="17">
        <f t="shared" si="294"/>
        <v>0</v>
      </c>
      <c r="AN366" s="17">
        <f t="shared" si="294"/>
        <v>0</v>
      </c>
      <c r="AO366" s="17">
        <f t="shared" si="294"/>
        <v>0</v>
      </c>
      <c r="AP366" s="22" t="str">
        <f t="shared" si="285"/>
        <v/>
      </c>
      <c r="AQ366" s="69" t="str">
        <f t="shared" si="286"/>
        <v/>
      </c>
      <c r="AR366" s="8">
        <v>34</v>
      </c>
      <c r="AS366" s="122">
        <v>0</v>
      </c>
      <c r="AT366" s="122">
        <v>0</v>
      </c>
      <c r="AU366" s="122">
        <v>0</v>
      </c>
      <c r="AV366" s="122">
        <v>0</v>
      </c>
      <c r="AW366" s="122">
        <v>0</v>
      </c>
      <c r="AX366" s="122">
        <v>0</v>
      </c>
      <c r="AY366" s="122">
        <v>0</v>
      </c>
      <c r="AZ366" s="122">
        <v>0</v>
      </c>
      <c r="BA366" s="122">
        <v>0</v>
      </c>
      <c r="BB366" s="122">
        <v>0</v>
      </c>
      <c r="BC366" s="122">
        <v>0</v>
      </c>
      <c r="BD366" s="122">
        <v>0</v>
      </c>
      <c r="BE366" s="122">
        <v>0</v>
      </c>
      <c r="BF366" s="122">
        <v>0</v>
      </c>
      <c r="BG366" s="122">
        <v>0</v>
      </c>
      <c r="BH366" s="122">
        <v>0</v>
      </c>
      <c r="BI366" s="122">
        <v>0</v>
      </c>
      <c r="BJ366" s="122">
        <v>0</v>
      </c>
      <c r="BK366" s="122">
        <v>0</v>
      </c>
      <c r="BL366" s="123">
        <v>0</v>
      </c>
      <c r="BM366" s="123">
        <v>0</v>
      </c>
      <c r="BN366" s="123">
        <v>0</v>
      </c>
      <c r="BO366" s="123">
        <v>0</v>
      </c>
      <c r="BP366" s="123">
        <v>0</v>
      </c>
      <c r="BQ366" s="123">
        <v>0</v>
      </c>
      <c r="BR366" s="123">
        <v>0</v>
      </c>
      <c r="BS366" s="123">
        <v>0</v>
      </c>
      <c r="BT366" s="123">
        <v>0</v>
      </c>
      <c r="BU366" s="123">
        <v>0</v>
      </c>
      <c r="BV366" s="123">
        <v>0</v>
      </c>
      <c r="BW366" s="123">
        <v>0</v>
      </c>
      <c r="BX366" s="123">
        <v>0</v>
      </c>
      <c r="BY366" s="123">
        <v>0</v>
      </c>
      <c r="BZ366" s="123">
        <v>0</v>
      </c>
      <c r="CA366" s="123">
        <v>0</v>
      </c>
      <c r="CB366" s="123">
        <v>0</v>
      </c>
      <c r="CC366" s="123">
        <v>0</v>
      </c>
      <c r="CD366" s="123">
        <v>0</v>
      </c>
      <c r="CE366" s="123">
        <v>0</v>
      </c>
    </row>
    <row r="367" spans="1:83">
      <c r="A367" s="4" t="s">
        <v>85</v>
      </c>
      <c r="B367" s="126" t="b">
        <v>1</v>
      </c>
      <c r="D367" s="17">
        <f t="shared" si="294"/>
        <v>0</v>
      </c>
      <c r="E367" s="17">
        <f t="shared" si="294"/>
        <v>0</v>
      </c>
      <c r="F367" s="17">
        <f t="shared" si="294"/>
        <v>0</v>
      </c>
      <c r="G367" s="17">
        <f t="shared" si="294"/>
        <v>0</v>
      </c>
      <c r="H367" s="17">
        <f t="shared" si="294"/>
        <v>0</v>
      </c>
      <c r="I367" s="17">
        <f t="shared" si="294"/>
        <v>0</v>
      </c>
      <c r="J367" s="17">
        <f t="shared" si="294"/>
        <v>0</v>
      </c>
      <c r="K367" s="17">
        <f t="shared" si="294"/>
        <v>0</v>
      </c>
      <c r="L367" s="17">
        <f t="shared" si="294"/>
        <v>0</v>
      </c>
      <c r="M367" s="17">
        <f t="shared" si="294"/>
        <v>0</v>
      </c>
      <c r="N367" s="17">
        <f t="shared" si="294"/>
        <v>0</v>
      </c>
      <c r="O367" s="17">
        <f t="shared" si="294"/>
        <v>0</v>
      </c>
      <c r="P367" s="17">
        <f t="shared" si="294"/>
        <v>0</v>
      </c>
      <c r="Q367" s="17">
        <f t="shared" si="294"/>
        <v>0</v>
      </c>
      <c r="R367" s="17">
        <f t="shared" si="294"/>
        <v>0</v>
      </c>
      <c r="S367" s="17">
        <f t="shared" si="294"/>
        <v>0</v>
      </c>
      <c r="T367" s="17">
        <f t="shared" si="294"/>
        <v>0</v>
      </c>
      <c r="U367" s="17">
        <f t="shared" si="294"/>
        <v>0</v>
      </c>
      <c r="V367" s="17">
        <f t="shared" si="294"/>
        <v>0</v>
      </c>
      <c r="W367" s="17">
        <f t="shared" si="294"/>
        <v>0</v>
      </c>
      <c r="X367" s="17">
        <f t="shared" si="294"/>
        <v>0</v>
      </c>
      <c r="Y367" s="17">
        <f t="shared" si="294"/>
        <v>0</v>
      </c>
      <c r="Z367" s="17">
        <f t="shared" si="294"/>
        <v>0</v>
      </c>
      <c r="AA367" s="17">
        <f t="shared" si="294"/>
        <v>0</v>
      </c>
      <c r="AB367" s="17">
        <f t="shared" si="294"/>
        <v>0</v>
      </c>
      <c r="AC367" s="17">
        <f t="shared" si="294"/>
        <v>0</v>
      </c>
      <c r="AD367" s="17">
        <f t="shared" si="294"/>
        <v>0</v>
      </c>
      <c r="AE367" s="17">
        <f t="shared" si="294"/>
        <v>0</v>
      </c>
      <c r="AF367" s="17">
        <f t="shared" si="294"/>
        <v>0</v>
      </c>
      <c r="AG367" s="17">
        <f t="shared" si="294"/>
        <v>0</v>
      </c>
      <c r="AH367" s="17">
        <f t="shared" si="294"/>
        <v>0</v>
      </c>
      <c r="AI367" s="17">
        <f t="shared" si="294"/>
        <v>0</v>
      </c>
      <c r="AJ367" s="17">
        <f t="shared" si="294"/>
        <v>0</v>
      </c>
      <c r="AK367" s="17">
        <f t="shared" si="294"/>
        <v>0</v>
      </c>
      <c r="AL367" s="17">
        <f t="shared" si="294"/>
        <v>0</v>
      </c>
      <c r="AM367" s="17">
        <f t="shared" si="294"/>
        <v>0</v>
      </c>
      <c r="AN367" s="17">
        <f t="shared" si="294"/>
        <v>0</v>
      </c>
      <c r="AO367" s="17">
        <f t="shared" si="294"/>
        <v>0</v>
      </c>
      <c r="AP367" s="22" t="str">
        <f t="shared" si="285"/>
        <v/>
      </c>
      <c r="AQ367" s="69" t="str">
        <f t="shared" si="286"/>
        <v/>
      </c>
      <c r="AR367" s="8">
        <v>35</v>
      </c>
      <c r="AS367" s="122">
        <v>0</v>
      </c>
      <c r="AT367" s="122">
        <v>0</v>
      </c>
      <c r="AU367" s="122">
        <v>0</v>
      </c>
      <c r="AV367" s="122">
        <v>0</v>
      </c>
      <c r="AW367" s="122">
        <v>0</v>
      </c>
      <c r="AX367" s="122">
        <v>0</v>
      </c>
      <c r="AY367" s="122">
        <v>0</v>
      </c>
      <c r="AZ367" s="122">
        <v>0</v>
      </c>
      <c r="BA367" s="122">
        <v>0</v>
      </c>
      <c r="BB367" s="122">
        <v>0</v>
      </c>
      <c r="BC367" s="122">
        <v>0</v>
      </c>
      <c r="BD367" s="122">
        <v>0</v>
      </c>
      <c r="BE367" s="122">
        <v>0</v>
      </c>
      <c r="BF367" s="122">
        <v>0</v>
      </c>
      <c r="BG367" s="122">
        <v>0</v>
      </c>
      <c r="BH367" s="122">
        <v>0</v>
      </c>
      <c r="BI367" s="122">
        <v>0</v>
      </c>
      <c r="BJ367" s="122">
        <v>0</v>
      </c>
      <c r="BK367" s="122">
        <v>0</v>
      </c>
      <c r="BL367" s="123">
        <v>0</v>
      </c>
      <c r="BM367" s="123">
        <v>0</v>
      </c>
      <c r="BN367" s="123">
        <v>0</v>
      </c>
      <c r="BO367" s="123">
        <v>0</v>
      </c>
      <c r="BP367" s="123">
        <v>0</v>
      </c>
      <c r="BQ367" s="123">
        <v>0</v>
      </c>
      <c r="BR367" s="123">
        <v>0</v>
      </c>
      <c r="BS367" s="123">
        <v>0</v>
      </c>
      <c r="BT367" s="123">
        <v>0</v>
      </c>
      <c r="BU367" s="123">
        <v>0</v>
      </c>
      <c r="BV367" s="123">
        <v>0</v>
      </c>
      <c r="BW367" s="123">
        <v>0</v>
      </c>
      <c r="BX367" s="123">
        <v>0</v>
      </c>
      <c r="BY367" s="123">
        <v>0</v>
      </c>
      <c r="BZ367" s="123">
        <v>0</v>
      </c>
      <c r="CA367" s="123">
        <v>0</v>
      </c>
      <c r="CB367" s="123">
        <v>0</v>
      </c>
      <c r="CC367" s="123">
        <v>0</v>
      </c>
      <c r="CD367" s="123">
        <v>0</v>
      </c>
      <c r="CE367" s="123">
        <v>0</v>
      </c>
    </row>
    <row r="368" spans="1:83">
      <c r="A368" s="4"/>
      <c r="B368" s="126"/>
      <c r="D368" s="17">
        <f t="shared" si="294"/>
        <v>0</v>
      </c>
      <c r="E368" s="17">
        <f t="shared" si="294"/>
        <v>0</v>
      </c>
      <c r="F368" s="17">
        <f t="shared" si="294"/>
        <v>0</v>
      </c>
      <c r="G368" s="17">
        <f t="shared" si="294"/>
        <v>0</v>
      </c>
      <c r="H368" s="17">
        <f t="shared" si="294"/>
        <v>0</v>
      </c>
      <c r="I368" s="17">
        <f t="shared" si="294"/>
        <v>0</v>
      </c>
      <c r="J368" s="17">
        <f t="shared" si="294"/>
        <v>0</v>
      </c>
      <c r="K368" s="17">
        <f t="shared" si="294"/>
        <v>0</v>
      </c>
      <c r="L368" s="17">
        <f t="shared" si="294"/>
        <v>0</v>
      </c>
      <c r="M368" s="17">
        <f t="shared" si="294"/>
        <v>0</v>
      </c>
      <c r="N368" s="17">
        <f t="shared" si="294"/>
        <v>0</v>
      </c>
      <c r="O368" s="17">
        <f t="shared" si="294"/>
        <v>0</v>
      </c>
      <c r="P368" s="17">
        <f t="shared" si="294"/>
        <v>0</v>
      </c>
      <c r="Q368" s="17">
        <f t="shared" si="294"/>
        <v>0</v>
      </c>
      <c r="R368" s="17">
        <f t="shared" si="294"/>
        <v>0</v>
      </c>
      <c r="S368" s="17">
        <f t="shared" si="294"/>
        <v>0</v>
      </c>
      <c r="T368" s="17">
        <f t="shared" si="294"/>
        <v>0</v>
      </c>
      <c r="U368" s="17">
        <f t="shared" si="294"/>
        <v>0</v>
      </c>
      <c r="V368" s="17">
        <f t="shared" si="294"/>
        <v>0</v>
      </c>
      <c r="W368" s="17">
        <f t="shared" si="294"/>
        <v>0</v>
      </c>
      <c r="X368" s="17">
        <f t="shared" si="294"/>
        <v>0</v>
      </c>
      <c r="Y368" s="17">
        <f t="shared" si="294"/>
        <v>0</v>
      </c>
      <c r="Z368" s="17">
        <f t="shared" si="294"/>
        <v>0</v>
      </c>
      <c r="AA368" s="17">
        <f t="shared" si="294"/>
        <v>0</v>
      </c>
      <c r="AB368" s="17">
        <f t="shared" si="294"/>
        <v>0</v>
      </c>
      <c r="AC368" s="17">
        <f t="shared" si="294"/>
        <v>0</v>
      </c>
      <c r="AD368" s="17">
        <f t="shared" si="294"/>
        <v>0</v>
      </c>
      <c r="AE368" s="17">
        <f t="shared" ref="AE368:AO368" si="295">IF(UPPER(AE104)="ABS",0,IF(AND(AE$67&gt;0,N(AE$68)=0,AE$68&lt;&gt;"*"),N(AE104)/AE$67*AE$66,0))</f>
        <v>0</v>
      </c>
      <c r="AF368" s="17">
        <f t="shared" si="295"/>
        <v>0</v>
      </c>
      <c r="AG368" s="17">
        <f t="shared" si="295"/>
        <v>0</v>
      </c>
      <c r="AH368" s="17">
        <f t="shared" si="295"/>
        <v>0</v>
      </c>
      <c r="AI368" s="17">
        <f t="shared" si="295"/>
        <v>0</v>
      </c>
      <c r="AJ368" s="17">
        <f t="shared" si="295"/>
        <v>0</v>
      </c>
      <c r="AK368" s="17">
        <f t="shared" si="295"/>
        <v>0</v>
      </c>
      <c r="AL368" s="17">
        <f t="shared" si="295"/>
        <v>0</v>
      </c>
      <c r="AM368" s="17">
        <f t="shared" si="295"/>
        <v>0</v>
      </c>
      <c r="AN368" s="17">
        <f t="shared" si="295"/>
        <v>0</v>
      </c>
      <c r="AO368" s="17">
        <f t="shared" si="295"/>
        <v>0</v>
      </c>
      <c r="AP368" s="22" t="str">
        <f t="shared" si="285"/>
        <v/>
      </c>
      <c r="AQ368" s="69" t="str">
        <f t="shared" si="286"/>
        <v/>
      </c>
      <c r="AR368" s="8">
        <v>36</v>
      </c>
      <c r="AS368" s="122">
        <v>0</v>
      </c>
      <c r="AT368" s="122">
        <v>0</v>
      </c>
      <c r="AU368" s="122">
        <v>0</v>
      </c>
      <c r="AV368" s="122">
        <v>0</v>
      </c>
      <c r="AW368" s="122">
        <v>0</v>
      </c>
      <c r="AX368" s="122">
        <v>0</v>
      </c>
      <c r="AY368" s="122">
        <v>0</v>
      </c>
      <c r="AZ368" s="122">
        <v>0</v>
      </c>
      <c r="BA368" s="122">
        <v>0</v>
      </c>
      <c r="BB368" s="122">
        <v>0</v>
      </c>
      <c r="BC368" s="122">
        <v>0</v>
      </c>
      <c r="BD368" s="122">
        <v>0</v>
      </c>
      <c r="BE368" s="122">
        <v>0</v>
      </c>
      <c r="BF368" s="122">
        <v>0</v>
      </c>
      <c r="BG368" s="122">
        <v>0</v>
      </c>
      <c r="BH368" s="122">
        <v>0</v>
      </c>
      <c r="BI368" s="122">
        <v>0</v>
      </c>
      <c r="BJ368" s="122">
        <v>0</v>
      </c>
      <c r="BK368" s="122">
        <v>0</v>
      </c>
      <c r="BL368" s="123">
        <v>0</v>
      </c>
      <c r="BM368" s="123">
        <v>0</v>
      </c>
      <c r="BN368" s="123">
        <v>0</v>
      </c>
      <c r="BO368" s="123">
        <v>0</v>
      </c>
      <c r="BP368" s="123">
        <v>0</v>
      </c>
      <c r="BQ368" s="123">
        <v>0</v>
      </c>
      <c r="BR368" s="123">
        <v>0</v>
      </c>
      <c r="BS368" s="123">
        <v>0</v>
      </c>
      <c r="BT368" s="123">
        <v>0</v>
      </c>
      <c r="BU368" s="123">
        <v>0</v>
      </c>
      <c r="BV368" s="123">
        <v>0</v>
      </c>
      <c r="BW368" s="123">
        <v>0</v>
      </c>
      <c r="BX368" s="123">
        <v>0</v>
      </c>
      <c r="BY368" s="123">
        <v>0</v>
      </c>
      <c r="BZ368" s="123">
        <v>0</v>
      </c>
      <c r="CA368" s="123">
        <v>0</v>
      </c>
      <c r="CB368" s="123">
        <v>0</v>
      </c>
      <c r="CC368" s="123">
        <v>0</v>
      </c>
      <c r="CD368" s="123">
        <v>0</v>
      </c>
      <c r="CE368" s="123">
        <v>0</v>
      </c>
    </row>
    <row r="369" spans="1:85">
      <c r="A369" s="4"/>
      <c r="B369" s="126"/>
      <c r="D369" s="17">
        <f t="shared" ref="D369:AO375" si="296">IF(UPPER(D105)="ABS",0,IF(AND(D$67&gt;0,N(D$68)=0,D$68&lt;&gt;"*"),N(D105)/D$67*D$66,0))</f>
        <v>0</v>
      </c>
      <c r="E369" s="17">
        <f t="shared" si="296"/>
        <v>0</v>
      </c>
      <c r="F369" s="17">
        <f t="shared" si="296"/>
        <v>0</v>
      </c>
      <c r="G369" s="17">
        <f t="shared" si="296"/>
        <v>0</v>
      </c>
      <c r="H369" s="17">
        <f t="shared" si="296"/>
        <v>0</v>
      </c>
      <c r="I369" s="17">
        <f t="shared" si="296"/>
        <v>0</v>
      </c>
      <c r="J369" s="17">
        <f t="shared" si="296"/>
        <v>0</v>
      </c>
      <c r="K369" s="17">
        <f t="shared" si="296"/>
        <v>0</v>
      </c>
      <c r="L369" s="17">
        <f t="shared" si="296"/>
        <v>0</v>
      </c>
      <c r="M369" s="17">
        <f t="shared" si="296"/>
        <v>0</v>
      </c>
      <c r="N369" s="17">
        <f t="shared" si="296"/>
        <v>0</v>
      </c>
      <c r="O369" s="17">
        <f t="shared" si="296"/>
        <v>0</v>
      </c>
      <c r="P369" s="17">
        <f t="shared" si="296"/>
        <v>0</v>
      </c>
      <c r="Q369" s="17">
        <f t="shared" si="296"/>
        <v>0</v>
      </c>
      <c r="R369" s="17">
        <f t="shared" si="296"/>
        <v>0</v>
      </c>
      <c r="S369" s="17">
        <f t="shared" si="296"/>
        <v>0</v>
      </c>
      <c r="T369" s="17">
        <f t="shared" si="296"/>
        <v>0</v>
      </c>
      <c r="U369" s="17">
        <f t="shared" si="296"/>
        <v>0</v>
      </c>
      <c r="V369" s="17">
        <f t="shared" si="296"/>
        <v>0</v>
      </c>
      <c r="W369" s="17">
        <f t="shared" si="296"/>
        <v>0</v>
      </c>
      <c r="X369" s="17">
        <f t="shared" si="296"/>
        <v>0</v>
      </c>
      <c r="Y369" s="17">
        <f t="shared" si="296"/>
        <v>0</v>
      </c>
      <c r="Z369" s="17">
        <f t="shared" si="296"/>
        <v>0</v>
      </c>
      <c r="AA369" s="17">
        <f t="shared" si="296"/>
        <v>0</v>
      </c>
      <c r="AB369" s="17">
        <f t="shared" si="296"/>
        <v>0</v>
      </c>
      <c r="AC369" s="17">
        <f t="shared" si="296"/>
        <v>0</v>
      </c>
      <c r="AD369" s="17">
        <f t="shared" si="296"/>
        <v>0</v>
      </c>
      <c r="AE369" s="17">
        <f t="shared" si="296"/>
        <v>0</v>
      </c>
      <c r="AF369" s="17">
        <f t="shared" si="296"/>
        <v>0</v>
      </c>
      <c r="AG369" s="17">
        <f t="shared" si="296"/>
        <v>0</v>
      </c>
      <c r="AH369" s="17">
        <f t="shared" si="296"/>
        <v>0</v>
      </c>
      <c r="AI369" s="17">
        <f t="shared" si="296"/>
        <v>0</v>
      </c>
      <c r="AJ369" s="17">
        <f t="shared" si="296"/>
        <v>0</v>
      </c>
      <c r="AK369" s="17">
        <f t="shared" si="296"/>
        <v>0</v>
      </c>
      <c r="AL369" s="17">
        <f t="shared" si="296"/>
        <v>0</v>
      </c>
      <c r="AM369" s="17">
        <f t="shared" si="296"/>
        <v>0</v>
      </c>
      <c r="AN369" s="17">
        <f t="shared" si="296"/>
        <v>0</v>
      </c>
      <c r="AO369" s="17">
        <f t="shared" si="296"/>
        <v>0</v>
      </c>
      <c r="AP369" s="22" t="str">
        <f t="shared" si="285"/>
        <v/>
      </c>
      <c r="AQ369" s="69" t="str">
        <f t="shared" si="286"/>
        <v/>
      </c>
      <c r="AR369" s="8">
        <v>37</v>
      </c>
      <c r="AS369" s="122">
        <v>0</v>
      </c>
      <c r="AT369" s="122">
        <v>0</v>
      </c>
      <c r="AU369" s="122">
        <v>0</v>
      </c>
      <c r="AV369" s="122">
        <v>0</v>
      </c>
      <c r="AW369" s="122">
        <v>0</v>
      </c>
      <c r="AX369" s="122">
        <v>0</v>
      </c>
      <c r="AY369" s="122">
        <v>0</v>
      </c>
      <c r="AZ369" s="122">
        <v>0</v>
      </c>
      <c r="BA369" s="122">
        <v>0</v>
      </c>
      <c r="BB369" s="122">
        <v>0</v>
      </c>
      <c r="BC369" s="122">
        <v>0</v>
      </c>
      <c r="BD369" s="122">
        <v>0</v>
      </c>
      <c r="BE369" s="122">
        <v>0</v>
      </c>
      <c r="BF369" s="122">
        <v>0</v>
      </c>
      <c r="BG369" s="122">
        <v>0</v>
      </c>
      <c r="BH369" s="122">
        <v>0</v>
      </c>
      <c r="BI369" s="122">
        <v>0</v>
      </c>
      <c r="BJ369" s="122">
        <v>0</v>
      </c>
      <c r="BK369" s="122">
        <v>0</v>
      </c>
      <c r="BL369" s="123">
        <v>0</v>
      </c>
      <c r="BM369" s="123">
        <v>0</v>
      </c>
      <c r="BN369" s="123">
        <v>0</v>
      </c>
      <c r="BO369" s="123">
        <v>0</v>
      </c>
      <c r="BP369" s="123">
        <v>0</v>
      </c>
      <c r="BQ369" s="123">
        <v>0</v>
      </c>
      <c r="BR369" s="123">
        <v>0</v>
      </c>
      <c r="BS369" s="123">
        <v>0</v>
      </c>
      <c r="BT369" s="123">
        <v>0</v>
      </c>
      <c r="BU369" s="123">
        <v>0</v>
      </c>
      <c r="BV369" s="123">
        <v>0</v>
      </c>
      <c r="BW369" s="123">
        <v>0</v>
      </c>
      <c r="BX369" s="123">
        <v>0</v>
      </c>
      <c r="BY369" s="123">
        <v>0</v>
      </c>
      <c r="BZ369" s="123">
        <v>0</v>
      </c>
      <c r="CA369" s="123">
        <v>0</v>
      </c>
      <c r="CB369" s="123">
        <v>0</v>
      </c>
      <c r="CC369" s="123">
        <v>0</v>
      </c>
      <c r="CD369" s="123">
        <v>0</v>
      </c>
      <c r="CE369" s="123">
        <v>0</v>
      </c>
    </row>
    <row r="370" spans="1:85" ht="15" thickBot="1">
      <c r="A370" s="11" t="s">
        <v>86</v>
      </c>
      <c r="B370" s="126"/>
      <c r="D370" s="17">
        <f t="shared" si="296"/>
        <v>0</v>
      </c>
      <c r="E370" s="17">
        <f t="shared" si="296"/>
        <v>0</v>
      </c>
      <c r="F370" s="17">
        <f t="shared" si="296"/>
        <v>0</v>
      </c>
      <c r="G370" s="17">
        <f t="shared" si="296"/>
        <v>0</v>
      </c>
      <c r="H370" s="17">
        <f t="shared" si="296"/>
        <v>0</v>
      </c>
      <c r="I370" s="17">
        <f t="shared" si="296"/>
        <v>0</v>
      </c>
      <c r="J370" s="17">
        <f t="shared" si="296"/>
        <v>0</v>
      </c>
      <c r="K370" s="17">
        <f t="shared" si="296"/>
        <v>0</v>
      </c>
      <c r="L370" s="17">
        <f t="shared" si="296"/>
        <v>0</v>
      </c>
      <c r="M370" s="17">
        <f t="shared" si="296"/>
        <v>0</v>
      </c>
      <c r="N370" s="17">
        <f t="shared" si="296"/>
        <v>0</v>
      </c>
      <c r="O370" s="17">
        <f t="shared" si="296"/>
        <v>0</v>
      </c>
      <c r="P370" s="17">
        <f t="shared" si="296"/>
        <v>0</v>
      </c>
      <c r="Q370" s="17">
        <f t="shared" si="296"/>
        <v>0</v>
      </c>
      <c r="R370" s="17">
        <f t="shared" si="296"/>
        <v>0</v>
      </c>
      <c r="S370" s="17">
        <f t="shared" si="296"/>
        <v>0</v>
      </c>
      <c r="T370" s="17">
        <f t="shared" si="296"/>
        <v>0</v>
      </c>
      <c r="U370" s="17">
        <f t="shared" si="296"/>
        <v>0</v>
      </c>
      <c r="V370" s="17">
        <f t="shared" si="296"/>
        <v>0</v>
      </c>
      <c r="W370" s="17">
        <f t="shared" si="296"/>
        <v>0</v>
      </c>
      <c r="X370" s="17">
        <f t="shared" si="296"/>
        <v>0</v>
      </c>
      <c r="Y370" s="17">
        <f t="shared" si="296"/>
        <v>0</v>
      </c>
      <c r="Z370" s="17">
        <f t="shared" si="296"/>
        <v>0</v>
      </c>
      <c r="AA370" s="17">
        <f t="shared" si="296"/>
        <v>0</v>
      </c>
      <c r="AB370" s="17">
        <f t="shared" si="296"/>
        <v>0</v>
      </c>
      <c r="AC370" s="17">
        <f t="shared" si="296"/>
        <v>0</v>
      </c>
      <c r="AD370" s="17">
        <f t="shared" si="296"/>
        <v>0</v>
      </c>
      <c r="AE370" s="17">
        <f t="shared" si="296"/>
        <v>0</v>
      </c>
      <c r="AF370" s="17">
        <f t="shared" si="296"/>
        <v>0</v>
      </c>
      <c r="AG370" s="17">
        <f t="shared" si="296"/>
        <v>0</v>
      </c>
      <c r="AH370" s="17">
        <f t="shared" si="296"/>
        <v>0</v>
      </c>
      <c r="AI370" s="17">
        <f t="shared" si="296"/>
        <v>0</v>
      </c>
      <c r="AJ370" s="17">
        <f t="shared" si="296"/>
        <v>0</v>
      </c>
      <c r="AK370" s="17">
        <f t="shared" si="296"/>
        <v>0</v>
      </c>
      <c r="AL370" s="17">
        <f t="shared" si="296"/>
        <v>0</v>
      </c>
      <c r="AM370" s="17">
        <f t="shared" si="296"/>
        <v>0</v>
      </c>
      <c r="AN370" s="17">
        <f t="shared" si="296"/>
        <v>0</v>
      </c>
      <c r="AO370" s="17">
        <f t="shared" si="296"/>
        <v>0</v>
      </c>
      <c r="AP370" s="22" t="str">
        <f t="shared" si="285"/>
        <v/>
      </c>
      <c r="AQ370" s="69" t="str">
        <f t="shared" si="286"/>
        <v/>
      </c>
      <c r="AR370" s="8">
        <v>38</v>
      </c>
      <c r="AS370" s="122">
        <v>0</v>
      </c>
      <c r="AT370" s="124">
        <v>0</v>
      </c>
      <c r="AU370" s="124">
        <v>0</v>
      </c>
      <c r="AV370" s="124">
        <v>0</v>
      </c>
      <c r="AW370" s="124">
        <v>0</v>
      </c>
      <c r="AX370" s="124">
        <v>0</v>
      </c>
      <c r="AY370" s="124">
        <v>0</v>
      </c>
      <c r="AZ370" s="122">
        <v>0</v>
      </c>
      <c r="BA370" s="124">
        <v>0</v>
      </c>
      <c r="BB370" s="124">
        <v>0</v>
      </c>
      <c r="BC370" s="124">
        <v>0</v>
      </c>
      <c r="BD370" s="124">
        <v>0</v>
      </c>
      <c r="BE370" s="124">
        <v>0</v>
      </c>
      <c r="BF370" s="124">
        <v>0</v>
      </c>
      <c r="BG370" s="124">
        <v>0</v>
      </c>
      <c r="BH370" s="124">
        <v>0</v>
      </c>
      <c r="BI370" s="124">
        <v>0</v>
      </c>
      <c r="BJ370" s="124">
        <v>0</v>
      </c>
      <c r="BK370" s="124">
        <v>0</v>
      </c>
      <c r="BL370" s="124">
        <v>0</v>
      </c>
      <c r="BM370" s="124">
        <v>0</v>
      </c>
      <c r="BN370" s="124">
        <v>0</v>
      </c>
      <c r="BO370" s="124">
        <v>0</v>
      </c>
      <c r="BP370" s="124">
        <v>0</v>
      </c>
      <c r="BQ370" s="124">
        <v>0</v>
      </c>
      <c r="BR370" s="124">
        <v>0</v>
      </c>
      <c r="BS370" s="124">
        <v>0</v>
      </c>
      <c r="BT370" s="124">
        <v>0</v>
      </c>
      <c r="BU370" s="124">
        <v>0</v>
      </c>
      <c r="BV370" s="124">
        <v>0</v>
      </c>
      <c r="BW370" s="124">
        <v>0</v>
      </c>
      <c r="BX370" s="124">
        <v>0</v>
      </c>
      <c r="BY370" s="124">
        <v>0</v>
      </c>
      <c r="BZ370" s="124">
        <v>0</v>
      </c>
      <c r="CA370" s="124">
        <v>0</v>
      </c>
      <c r="CB370" s="124">
        <v>0</v>
      </c>
      <c r="CC370" s="124">
        <v>0</v>
      </c>
      <c r="CD370" s="124">
        <v>0</v>
      </c>
      <c r="CE370" s="124">
        <v>0</v>
      </c>
    </row>
    <row r="371" spans="1:85" ht="15" thickTop="1">
      <c r="A371" s="126">
        <v>2021</v>
      </c>
      <c r="B371" s="126" t="b">
        <v>1</v>
      </c>
      <c r="D371" s="17">
        <f t="shared" si="296"/>
        <v>0</v>
      </c>
      <c r="E371" s="17">
        <f t="shared" si="296"/>
        <v>0</v>
      </c>
      <c r="F371" s="17">
        <f t="shared" si="296"/>
        <v>0</v>
      </c>
      <c r="G371" s="17">
        <f t="shared" si="296"/>
        <v>0</v>
      </c>
      <c r="H371" s="17">
        <f t="shared" si="296"/>
        <v>0</v>
      </c>
      <c r="I371" s="17">
        <f t="shared" si="296"/>
        <v>0</v>
      </c>
      <c r="J371" s="17">
        <f t="shared" si="296"/>
        <v>0</v>
      </c>
      <c r="K371" s="17">
        <f t="shared" si="296"/>
        <v>0</v>
      </c>
      <c r="L371" s="17">
        <f t="shared" si="296"/>
        <v>0</v>
      </c>
      <c r="M371" s="17">
        <f t="shared" si="296"/>
        <v>0</v>
      </c>
      <c r="N371" s="17">
        <f t="shared" si="296"/>
        <v>0</v>
      </c>
      <c r="O371" s="17">
        <f t="shared" si="296"/>
        <v>0</v>
      </c>
      <c r="P371" s="17">
        <f t="shared" si="296"/>
        <v>0</v>
      </c>
      <c r="Q371" s="17">
        <f t="shared" si="296"/>
        <v>0</v>
      </c>
      <c r="R371" s="17">
        <f t="shared" si="296"/>
        <v>0</v>
      </c>
      <c r="S371" s="17">
        <f t="shared" si="296"/>
        <v>0</v>
      </c>
      <c r="T371" s="17">
        <f t="shared" si="296"/>
        <v>0</v>
      </c>
      <c r="U371" s="17">
        <f t="shared" si="296"/>
        <v>0</v>
      </c>
      <c r="V371" s="17">
        <f t="shared" si="296"/>
        <v>0</v>
      </c>
      <c r="W371" s="17">
        <f t="shared" si="296"/>
        <v>0</v>
      </c>
      <c r="X371" s="17">
        <f t="shared" si="296"/>
        <v>0</v>
      </c>
      <c r="Y371" s="17">
        <f t="shared" si="296"/>
        <v>0</v>
      </c>
      <c r="Z371" s="17">
        <f t="shared" si="296"/>
        <v>0</v>
      </c>
      <c r="AA371" s="17">
        <f t="shared" si="296"/>
        <v>0</v>
      </c>
      <c r="AB371" s="17">
        <f t="shared" si="296"/>
        <v>0</v>
      </c>
      <c r="AC371" s="17">
        <f t="shared" si="296"/>
        <v>0</v>
      </c>
      <c r="AD371" s="17">
        <f t="shared" si="296"/>
        <v>0</v>
      </c>
      <c r="AE371" s="17">
        <f t="shared" si="296"/>
        <v>0</v>
      </c>
      <c r="AF371" s="17">
        <f t="shared" si="296"/>
        <v>0</v>
      </c>
      <c r="AG371" s="17">
        <f t="shared" si="296"/>
        <v>0</v>
      </c>
      <c r="AH371" s="17">
        <f t="shared" si="296"/>
        <v>0</v>
      </c>
      <c r="AI371" s="17">
        <f t="shared" si="296"/>
        <v>0</v>
      </c>
      <c r="AJ371" s="17">
        <f t="shared" si="296"/>
        <v>0</v>
      </c>
      <c r="AK371" s="17">
        <f t="shared" si="296"/>
        <v>0</v>
      </c>
      <c r="AL371" s="17">
        <f t="shared" si="296"/>
        <v>0</v>
      </c>
      <c r="AM371" s="17">
        <f t="shared" si="296"/>
        <v>0</v>
      </c>
      <c r="AN371" s="17">
        <f t="shared" si="296"/>
        <v>0</v>
      </c>
      <c r="AO371" s="17">
        <f t="shared" si="296"/>
        <v>0</v>
      </c>
      <c r="AP371" s="22" t="str">
        <f t="shared" si="285"/>
        <v/>
      </c>
      <c r="AQ371" s="69" t="str">
        <f t="shared" si="286"/>
        <v/>
      </c>
      <c r="AR371" s="8"/>
      <c r="AS371" s="16"/>
      <c r="AT371" s="16"/>
      <c r="AU371" s="16"/>
      <c r="AV371" s="16"/>
      <c r="AW371" s="16"/>
      <c r="AX371" s="16"/>
      <c r="AY371" s="16"/>
      <c r="AZ371" s="16"/>
      <c r="BA371" s="16"/>
      <c r="BB371" s="16"/>
      <c r="BC371" s="16"/>
      <c r="BD371" s="16"/>
      <c r="BE371" s="16"/>
      <c r="BF371" s="16"/>
      <c r="BG371" s="16"/>
      <c r="BH371" s="16"/>
      <c r="BI371" s="16"/>
      <c r="BJ371" s="16"/>
      <c r="BK371" s="16"/>
      <c r="BO371" s="16"/>
      <c r="BP371" s="16"/>
      <c r="BQ371" s="16"/>
      <c r="BR371" s="16"/>
      <c r="BS371" s="16"/>
      <c r="BT371" s="16"/>
      <c r="BU371" s="16"/>
      <c r="BV371" s="16"/>
      <c r="CF371" s="16"/>
      <c r="CG371" s="16"/>
    </row>
    <row r="372" spans="1:85">
      <c r="A372" s="126">
        <v>2022</v>
      </c>
      <c r="B372" s="126"/>
      <c r="D372" s="17">
        <f t="shared" si="296"/>
        <v>0</v>
      </c>
      <c r="E372" s="17">
        <f t="shared" si="296"/>
        <v>0</v>
      </c>
      <c r="F372" s="17">
        <f t="shared" si="296"/>
        <v>0</v>
      </c>
      <c r="G372" s="17">
        <f t="shared" si="296"/>
        <v>0</v>
      </c>
      <c r="H372" s="17">
        <f t="shared" si="296"/>
        <v>0</v>
      </c>
      <c r="I372" s="17">
        <f t="shared" si="296"/>
        <v>0</v>
      </c>
      <c r="J372" s="17">
        <f t="shared" si="296"/>
        <v>0</v>
      </c>
      <c r="K372" s="17">
        <f t="shared" si="296"/>
        <v>0</v>
      </c>
      <c r="L372" s="17">
        <f t="shared" si="296"/>
        <v>0</v>
      </c>
      <c r="M372" s="17">
        <f t="shared" si="296"/>
        <v>0</v>
      </c>
      <c r="N372" s="17">
        <f t="shared" si="296"/>
        <v>0</v>
      </c>
      <c r="O372" s="17">
        <f t="shared" si="296"/>
        <v>0</v>
      </c>
      <c r="P372" s="17">
        <f t="shared" si="296"/>
        <v>0</v>
      </c>
      <c r="Q372" s="17">
        <f t="shared" si="296"/>
        <v>0</v>
      </c>
      <c r="R372" s="17">
        <f t="shared" si="296"/>
        <v>0</v>
      </c>
      <c r="S372" s="17">
        <f t="shared" si="296"/>
        <v>0</v>
      </c>
      <c r="T372" s="17">
        <f t="shared" si="296"/>
        <v>0</v>
      </c>
      <c r="U372" s="17">
        <f t="shared" si="296"/>
        <v>0</v>
      </c>
      <c r="V372" s="17">
        <f t="shared" si="296"/>
        <v>0</v>
      </c>
      <c r="W372" s="17">
        <f t="shared" si="296"/>
        <v>0</v>
      </c>
      <c r="X372" s="17">
        <f t="shared" si="296"/>
        <v>0</v>
      </c>
      <c r="Y372" s="17">
        <f t="shared" si="296"/>
        <v>0</v>
      </c>
      <c r="Z372" s="17">
        <f t="shared" si="296"/>
        <v>0</v>
      </c>
      <c r="AA372" s="17">
        <f t="shared" si="296"/>
        <v>0</v>
      </c>
      <c r="AB372" s="17">
        <f t="shared" si="296"/>
        <v>0</v>
      </c>
      <c r="AC372" s="17">
        <f t="shared" si="296"/>
        <v>0</v>
      </c>
      <c r="AD372" s="17">
        <f t="shared" si="296"/>
        <v>0</v>
      </c>
      <c r="AE372" s="17">
        <f t="shared" si="296"/>
        <v>0</v>
      </c>
      <c r="AF372" s="17">
        <f t="shared" si="296"/>
        <v>0</v>
      </c>
      <c r="AG372" s="17">
        <f t="shared" si="296"/>
        <v>0</v>
      </c>
      <c r="AH372" s="17">
        <f t="shared" si="296"/>
        <v>0</v>
      </c>
      <c r="AI372" s="17">
        <f t="shared" si="296"/>
        <v>0</v>
      </c>
      <c r="AJ372" s="17">
        <f t="shared" si="296"/>
        <v>0</v>
      </c>
      <c r="AK372" s="17">
        <f t="shared" si="296"/>
        <v>0</v>
      </c>
      <c r="AL372" s="17">
        <f t="shared" si="296"/>
        <v>0</v>
      </c>
      <c r="AM372" s="17">
        <f t="shared" si="296"/>
        <v>0</v>
      </c>
      <c r="AN372" s="17">
        <f t="shared" si="296"/>
        <v>0</v>
      </c>
      <c r="AO372" s="17">
        <f t="shared" si="296"/>
        <v>0</v>
      </c>
      <c r="AP372" s="22" t="str">
        <f t="shared" si="285"/>
        <v/>
      </c>
      <c r="AQ372" s="69" t="str">
        <f t="shared" si="286"/>
        <v/>
      </c>
      <c r="AR372" s="8"/>
      <c r="AS372" s="16"/>
      <c r="AT372" s="16"/>
      <c r="AU372" s="16"/>
      <c r="AV372" s="16"/>
      <c r="AW372" s="16"/>
      <c r="AX372" s="16"/>
      <c r="AY372" s="16"/>
      <c r="AZ372" s="16"/>
      <c r="BA372" s="16"/>
      <c r="BB372" s="16"/>
      <c r="BC372" s="16"/>
      <c r="BD372" s="16"/>
      <c r="BE372" s="16"/>
      <c r="BF372" s="16"/>
      <c r="BG372" s="16"/>
      <c r="BH372" s="16"/>
      <c r="BI372" s="16"/>
      <c r="BJ372" s="16"/>
      <c r="BK372" s="16"/>
      <c r="BO372" s="16"/>
      <c r="BP372" s="16"/>
      <c r="BQ372" s="16"/>
      <c r="BR372" s="16"/>
      <c r="BS372" s="16"/>
      <c r="BT372" s="16"/>
      <c r="BU372" s="16"/>
      <c r="BV372" s="16"/>
      <c r="CF372" s="16"/>
      <c r="CG372" s="16"/>
    </row>
    <row r="373" spans="1:85">
      <c r="A373" s="126">
        <v>2023</v>
      </c>
      <c r="B373" s="126"/>
      <c r="D373" s="17">
        <f t="shared" si="296"/>
        <v>0</v>
      </c>
      <c r="E373" s="17">
        <f t="shared" si="296"/>
        <v>0</v>
      </c>
      <c r="F373" s="17">
        <f t="shared" si="296"/>
        <v>0</v>
      </c>
      <c r="G373" s="17">
        <f t="shared" si="296"/>
        <v>0</v>
      </c>
      <c r="H373" s="17">
        <f t="shared" si="296"/>
        <v>0</v>
      </c>
      <c r="I373" s="17">
        <f t="shared" si="296"/>
        <v>0</v>
      </c>
      <c r="J373" s="17">
        <f t="shared" si="296"/>
        <v>0</v>
      </c>
      <c r="K373" s="17">
        <f t="shared" si="296"/>
        <v>0</v>
      </c>
      <c r="L373" s="17">
        <f t="shared" si="296"/>
        <v>0</v>
      </c>
      <c r="M373" s="17">
        <f t="shared" si="296"/>
        <v>0</v>
      </c>
      <c r="N373" s="17">
        <f t="shared" si="296"/>
        <v>0</v>
      </c>
      <c r="O373" s="17">
        <f t="shared" si="296"/>
        <v>0</v>
      </c>
      <c r="P373" s="17">
        <f t="shared" si="296"/>
        <v>0</v>
      </c>
      <c r="Q373" s="17">
        <f t="shared" si="296"/>
        <v>0</v>
      </c>
      <c r="R373" s="17">
        <f t="shared" si="296"/>
        <v>0</v>
      </c>
      <c r="S373" s="17">
        <f t="shared" si="296"/>
        <v>0</v>
      </c>
      <c r="T373" s="17">
        <f t="shared" si="296"/>
        <v>0</v>
      </c>
      <c r="U373" s="17">
        <f t="shared" si="296"/>
        <v>0</v>
      </c>
      <c r="V373" s="17">
        <f t="shared" si="296"/>
        <v>0</v>
      </c>
      <c r="W373" s="17">
        <f t="shared" si="296"/>
        <v>0</v>
      </c>
      <c r="X373" s="17">
        <f t="shared" si="296"/>
        <v>0</v>
      </c>
      <c r="Y373" s="17">
        <f t="shared" si="296"/>
        <v>0</v>
      </c>
      <c r="Z373" s="17">
        <f t="shared" si="296"/>
        <v>0</v>
      </c>
      <c r="AA373" s="17">
        <f t="shared" si="296"/>
        <v>0</v>
      </c>
      <c r="AB373" s="17">
        <f t="shared" si="296"/>
        <v>0</v>
      </c>
      <c r="AC373" s="17">
        <f t="shared" si="296"/>
        <v>0</v>
      </c>
      <c r="AD373" s="17">
        <f t="shared" si="296"/>
        <v>0</v>
      </c>
      <c r="AE373" s="17">
        <f t="shared" si="296"/>
        <v>0</v>
      </c>
      <c r="AF373" s="17">
        <f t="shared" si="296"/>
        <v>0</v>
      </c>
      <c r="AG373" s="17">
        <f t="shared" si="296"/>
        <v>0</v>
      </c>
      <c r="AH373" s="17">
        <f t="shared" si="296"/>
        <v>0</v>
      </c>
      <c r="AI373" s="17">
        <f t="shared" si="296"/>
        <v>0</v>
      </c>
      <c r="AJ373" s="17">
        <f t="shared" si="296"/>
        <v>0</v>
      </c>
      <c r="AK373" s="17">
        <f t="shared" si="296"/>
        <v>0</v>
      </c>
      <c r="AL373" s="17">
        <f t="shared" si="296"/>
        <v>0</v>
      </c>
      <c r="AM373" s="17">
        <f t="shared" si="296"/>
        <v>0</v>
      </c>
      <c r="AN373" s="17">
        <f t="shared" si="296"/>
        <v>0</v>
      </c>
      <c r="AO373" s="17">
        <f t="shared" si="296"/>
        <v>0</v>
      </c>
      <c r="AP373" s="22" t="str">
        <f t="shared" si="285"/>
        <v/>
      </c>
      <c r="AQ373" s="69" t="str">
        <f t="shared" si="286"/>
        <v/>
      </c>
      <c r="AR373" s="8"/>
      <c r="AS373" s="16"/>
      <c r="AT373" s="16"/>
      <c r="AU373" s="16"/>
      <c r="AV373" s="16"/>
      <c r="AW373" s="16"/>
      <c r="AX373" s="16"/>
      <c r="AY373" s="16"/>
      <c r="AZ373" s="16"/>
      <c r="BA373" s="16"/>
      <c r="BB373" s="16"/>
      <c r="BC373" s="16"/>
      <c r="BD373" s="16"/>
      <c r="BE373" s="16"/>
      <c r="BF373" s="16"/>
      <c r="BG373" s="16"/>
      <c r="BH373" s="16"/>
      <c r="BI373" s="16"/>
      <c r="BJ373" s="16"/>
      <c r="BK373" s="16"/>
      <c r="BO373" s="16"/>
      <c r="BP373" s="16"/>
      <c r="BQ373" s="16"/>
      <c r="BR373" s="16"/>
      <c r="BS373" s="16"/>
      <c r="BT373" s="16"/>
      <c r="BU373" s="16"/>
      <c r="BV373" s="16"/>
      <c r="CF373" s="16"/>
      <c r="CG373" s="16"/>
    </row>
    <row r="374" spans="1:85">
      <c r="A374" s="126">
        <v>2024</v>
      </c>
      <c r="B374" s="126"/>
      <c r="D374" s="17">
        <f t="shared" si="296"/>
        <v>0</v>
      </c>
      <c r="E374" s="17">
        <f t="shared" si="296"/>
        <v>0</v>
      </c>
      <c r="F374" s="17">
        <f t="shared" si="296"/>
        <v>0</v>
      </c>
      <c r="G374" s="17">
        <f t="shared" si="296"/>
        <v>0</v>
      </c>
      <c r="H374" s="17">
        <f t="shared" si="296"/>
        <v>0</v>
      </c>
      <c r="I374" s="17">
        <f t="shared" si="296"/>
        <v>0</v>
      </c>
      <c r="J374" s="17">
        <f t="shared" si="296"/>
        <v>0</v>
      </c>
      <c r="K374" s="17">
        <f t="shared" si="296"/>
        <v>0</v>
      </c>
      <c r="L374" s="17">
        <f t="shared" si="296"/>
        <v>0</v>
      </c>
      <c r="M374" s="17">
        <f t="shared" si="296"/>
        <v>0</v>
      </c>
      <c r="N374" s="17">
        <f t="shared" si="296"/>
        <v>0</v>
      </c>
      <c r="O374" s="17">
        <f t="shared" si="296"/>
        <v>0</v>
      </c>
      <c r="P374" s="17">
        <f t="shared" si="296"/>
        <v>0</v>
      </c>
      <c r="Q374" s="17">
        <f t="shared" si="296"/>
        <v>0</v>
      </c>
      <c r="R374" s="17">
        <f t="shared" si="296"/>
        <v>0</v>
      </c>
      <c r="S374" s="17">
        <f t="shared" si="296"/>
        <v>0</v>
      </c>
      <c r="T374" s="17">
        <f t="shared" si="296"/>
        <v>0</v>
      </c>
      <c r="U374" s="17">
        <f t="shared" si="296"/>
        <v>0</v>
      </c>
      <c r="V374" s="17">
        <f t="shared" si="296"/>
        <v>0</v>
      </c>
      <c r="W374" s="17">
        <f t="shared" si="296"/>
        <v>0</v>
      </c>
      <c r="X374" s="17">
        <f t="shared" si="296"/>
        <v>0</v>
      </c>
      <c r="Y374" s="17">
        <f t="shared" si="296"/>
        <v>0</v>
      </c>
      <c r="Z374" s="17">
        <f t="shared" si="296"/>
        <v>0</v>
      </c>
      <c r="AA374" s="17">
        <f t="shared" si="296"/>
        <v>0</v>
      </c>
      <c r="AB374" s="17">
        <f t="shared" si="296"/>
        <v>0</v>
      </c>
      <c r="AC374" s="17">
        <f t="shared" si="296"/>
        <v>0</v>
      </c>
      <c r="AD374" s="17">
        <f t="shared" si="296"/>
        <v>0</v>
      </c>
      <c r="AE374" s="17">
        <f t="shared" si="296"/>
        <v>0</v>
      </c>
      <c r="AF374" s="17">
        <f t="shared" si="296"/>
        <v>0</v>
      </c>
      <c r="AG374" s="17">
        <f t="shared" si="296"/>
        <v>0</v>
      </c>
      <c r="AH374" s="17">
        <f t="shared" si="296"/>
        <v>0</v>
      </c>
      <c r="AI374" s="17">
        <f t="shared" si="296"/>
        <v>0</v>
      </c>
      <c r="AJ374" s="17">
        <f t="shared" si="296"/>
        <v>0</v>
      </c>
      <c r="AK374" s="17">
        <f t="shared" si="296"/>
        <v>0</v>
      </c>
      <c r="AL374" s="17">
        <f t="shared" si="296"/>
        <v>0</v>
      </c>
      <c r="AM374" s="17">
        <f t="shared" si="296"/>
        <v>0</v>
      </c>
      <c r="AN374" s="17">
        <f t="shared" si="296"/>
        <v>0</v>
      </c>
      <c r="AO374" s="17">
        <f t="shared" si="296"/>
        <v>0</v>
      </c>
      <c r="AP374" s="22" t="str">
        <f t="shared" si="285"/>
        <v/>
      </c>
      <c r="AQ374" s="69" t="str">
        <f t="shared" si="286"/>
        <v/>
      </c>
      <c r="AR374" s="8"/>
      <c r="AS374" s="16"/>
      <c r="AT374" s="16"/>
      <c r="AU374" s="16"/>
      <c r="AV374" s="16"/>
      <c r="AW374" s="16"/>
      <c r="AX374" s="16"/>
      <c r="AY374" s="16"/>
      <c r="AZ374" s="16"/>
      <c r="BA374" s="16"/>
      <c r="BB374" s="16"/>
      <c r="BC374" s="16"/>
      <c r="BD374" s="16"/>
      <c r="BE374" s="16"/>
      <c r="BF374" s="16"/>
      <c r="BG374" s="16"/>
      <c r="BH374" s="16"/>
      <c r="BI374" s="16"/>
      <c r="BJ374" s="16"/>
      <c r="BK374" s="16"/>
      <c r="BO374" s="16"/>
      <c r="BP374" s="16"/>
      <c r="BQ374" s="16"/>
      <c r="BR374" s="16"/>
      <c r="BS374" s="16"/>
      <c r="BT374" s="16"/>
      <c r="BU374" s="16"/>
      <c r="BV374" s="16"/>
      <c r="CF374" s="16"/>
      <c r="CG374" s="16"/>
    </row>
    <row r="375" spans="1:85">
      <c r="A375" s="126">
        <v>2025</v>
      </c>
      <c r="B375" s="126"/>
      <c r="D375" s="17">
        <f t="shared" si="296"/>
        <v>0</v>
      </c>
      <c r="E375" s="17">
        <f t="shared" si="296"/>
        <v>0</v>
      </c>
      <c r="F375" s="17">
        <f t="shared" si="296"/>
        <v>0</v>
      </c>
      <c r="G375" s="17">
        <f t="shared" si="296"/>
        <v>0</v>
      </c>
      <c r="H375" s="17">
        <f t="shared" si="296"/>
        <v>0</v>
      </c>
      <c r="I375" s="17">
        <f t="shared" si="296"/>
        <v>0</v>
      </c>
      <c r="J375" s="17">
        <f t="shared" si="296"/>
        <v>0</v>
      </c>
      <c r="K375" s="17">
        <f t="shared" si="296"/>
        <v>0</v>
      </c>
      <c r="L375" s="17">
        <f t="shared" si="296"/>
        <v>0</v>
      </c>
      <c r="M375" s="17">
        <f t="shared" si="296"/>
        <v>0</v>
      </c>
      <c r="N375" s="17">
        <f t="shared" si="296"/>
        <v>0</v>
      </c>
      <c r="O375" s="17">
        <f t="shared" si="296"/>
        <v>0</v>
      </c>
      <c r="P375" s="17">
        <f t="shared" si="296"/>
        <v>0</v>
      </c>
      <c r="Q375" s="17">
        <f t="shared" si="296"/>
        <v>0</v>
      </c>
      <c r="R375" s="17">
        <f t="shared" si="296"/>
        <v>0</v>
      </c>
      <c r="S375" s="17">
        <f t="shared" si="296"/>
        <v>0</v>
      </c>
      <c r="T375" s="17">
        <f t="shared" si="296"/>
        <v>0</v>
      </c>
      <c r="U375" s="17">
        <f t="shared" si="296"/>
        <v>0</v>
      </c>
      <c r="V375" s="17">
        <f t="shared" si="296"/>
        <v>0</v>
      </c>
      <c r="W375" s="17">
        <f t="shared" si="296"/>
        <v>0</v>
      </c>
      <c r="X375" s="17">
        <f t="shared" si="296"/>
        <v>0</v>
      </c>
      <c r="Y375" s="17">
        <f t="shared" si="296"/>
        <v>0</v>
      </c>
      <c r="Z375" s="17">
        <f t="shared" si="296"/>
        <v>0</v>
      </c>
      <c r="AA375" s="17">
        <f t="shared" si="296"/>
        <v>0</v>
      </c>
      <c r="AB375" s="17">
        <f t="shared" si="296"/>
        <v>0</v>
      </c>
      <c r="AC375" s="17">
        <f t="shared" si="296"/>
        <v>0</v>
      </c>
      <c r="AD375" s="17">
        <f t="shared" si="296"/>
        <v>0</v>
      </c>
      <c r="AE375" s="17">
        <f t="shared" ref="AE375:AO375" si="297">IF(UPPER(AE111)="ABS",0,IF(AND(AE$67&gt;0,N(AE$68)=0,AE$68&lt;&gt;"*"),N(AE111)/AE$67*AE$66,0))</f>
        <v>0</v>
      </c>
      <c r="AF375" s="17">
        <f t="shared" si="297"/>
        <v>0</v>
      </c>
      <c r="AG375" s="17">
        <f t="shared" si="297"/>
        <v>0</v>
      </c>
      <c r="AH375" s="17">
        <f t="shared" si="297"/>
        <v>0</v>
      </c>
      <c r="AI375" s="17">
        <f t="shared" si="297"/>
        <v>0</v>
      </c>
      <c r="AJ375" s="17">
        <f t="shared" si="297"/>
        <v>0</v>
      </c>
      <c r="AK375" s="17">
        <f t="shared" si="297"/>
        <v>0</v>
      </c>
      <c r="AL375" s="17">
        <f t="shared" si="297"/>
        <v>0</v>
      </c>
      <c r="AM375" s="17">
        <f t="shared" si="297"/>
        <v>0</v>
      </c>
      <c r="AN375" s="17">
        <f t="shared" si="297"/>
        <v>0</v>
      </c>
      <c r="AO375" s="17">
        <f t="shared" si="297"/>
        <v>0</v>
      </c>
      <c r="AP375" s="22" t="str">
        <f t="shared" si="285"/>
        <v/>
      </c>
      <c r="AQ375" s="69" t="str">
        <f t="shared" si="286"/>
        <v/>
      </c>
      <c r="AR375" s="8"/>
      <c r="AS375" s="16"/>
      <c r="AT375" s="16"/>
      <c r="AU375" s="16"/>
      <c r="AV375" s="16"/>
      <c r="AW375" s="16"/>
      <c r="AX375" s="16"/>
      <c r="AY375" s="16"/>
      <c r="AZ375" s="16"/>
      <c r="BA375" s="16"/>
      <c r="BB375" s="16"/>
      <c r="BC375" s="16"/>
      <c r="BD375" s="16"/>
      <c r="BE375" s="16"/>
      <c r="BF375" s="16"/>
      <c r="BG375" s="16"/>
      <c r="BH375" s="16"/>
      <c r="BI375" s="16"/>
      <c r="BJ375" s="16"/>
      <c r="BK375" s="16"/>
      <c r="BO375" s="16"/>
      <c r="BP375" s="16"/>
      <c r="BQ375" s="16"/>
      <c r="BR375" s="16"/>
      <c r="BS375" s="16"/>
      <c r="BT375" s="16"/>
      <c r="BU375" s="16"/>
      <c r="BV375" s="16"/>
      <c r="CF375" s="16"/>
      <c r="CG375" s="16"/>
    </row>
    <row r="376" spans="1:85">
      <c r="A376" s="126">
        <v>2026</v>
      </c>
      <c r="B376" s="126"/>
      <c r="D376" s="17">
        <f t="shared" ref="D376:AO382" si="298">IF(UPPER(D112)="ABS",0,IF(AND(D$67&gt;0,N(D$68)=0,D$68&lt;&gt;"*"),N(D112)/D$67*D$66,0))</f>
        <v>0</v>
      </c>
      <c r="E376" s="17">
        <f t="shared" si="298"/>
        <v>0</v>
      </c>
      <c r="F376" s="17">
        <f t="shared" si="298"/>
        <v>0</v>
      </c>
      <c r="G376" s="17">
        <f t="shared" si="298"/>
        <v>0</v>
      </c>
      <c r="H376" s="17">
        <f t="shared" si="298"/>
        <v>0</v>
      </c>
      <c r="I376" s="17">
        <f t="shared" si="298"/>
        <v>0</v>
      </c>
      <c r="J376" s="17">
        <f t="shared" si="298"/>
        <v>0</v>
      </c>
      <c r="K376" s="17">
        <f t="shared" si="298"/>
        <v>0</v>
      </c>
      <c r="L376" s="17">
        <f t="shared" si="298"/>
        <v>0</v>
      </c>
      <c r="M376" s="17">
        <f t="shared" si="298"/>
        <v>0</v>
      </c>
      <c r="N376" s="17">
        <f t="shared" si="298"/>
        <v>0</v>
      </c>
      <c r="O376" s="17">
        <f t="shared" si="298"/>
        <v>0</v>
      </c>
      <c r="P376" s="17">
        <f t="shared" si="298"/>
        <v>0</v>
      </c>
      <c r="Q376" s="17">
        <f t="shared" si="298"/>
        <v>0</v>
      </c>
      <c r="R376" s="17">
        <f t="shared" si="298"/>
        <v>0</v>
      </c>
      <c r="S376" s="17">
        <f t="shared" si="298"/>
        <v>0</v>
      </c>
      <c r="T376" s="17">
        <f t="shared" si="298"/>
        <v>0</v>
      </c>
      <c r="U376" s="17">
        <f t="shared" si="298"/>
        <v>0</v>
      </c>
      <c r="V376" s="17">
        <f t="shared" si="298"/>
        <v>0</v>
      </c>
      <c r="W376" s="17">
        <f t="shared" si="298"/>
        <v>0</v>
      </c>
      <c r="X376" s="17">
        <f t="shared" si="298"/>
        <v>0</v>
      </c>
      <c r="Y376" s="17">
        <f t="shared" si="298"/>
        <v>0</v>
      </c>
      <c r="Z376" s="17">
        <f t="shared" si="298"/>
        <v>0</v>
      </c>
      <c r="AA376" s="17">
        <f t="shared" si="298"/>
        <v>0</v>
      </c>
      <c r="AB376" s="17">
        <f t="shared" si="298"/>
        <v>0</v>
      </c>
      <c r="AC376" s="17">
        <f t="shared" si="298"/>
        <v>0</v>
      </c>
      <c r="AD376" s="17">
        <f t="shared" si="298"/>
        <v>0</v>
      </c>
      <c r="AE376" s="17">
        <f t="shared" si="298"/>
        <v>0</v>
      </c>
      <c r="AF376" s="17">
        <f t="shared" si="298"/>
        <v>0</v>
      </c>
      <c r="AG376" s="17">
        <f t="shared" si="298"/>
        <v>0</v>
      </c>
      <c r="AH376" s="17">
        <f t="shared" si="298"/>
        <v>0</v>
      </c>
      <c r="AI376" s="17">
        <f t="shared" si="298"/>
        <v>0</v>
      </c>
      <c r="AJ376" s="17">
        <f t="shared" si="298"/>
        <v>0</v>
      </c>
      <c r="AK376" s="17">
        <f t="shared" si="298"/>
        <v>0</v>
      </c>
      <c r="AL376" s="17">
        <f t="shared" si="298"/>
        <v>0</v>
      </c>
      <c r="AM376" s="17">
        <f t="shared" si="298"/>
        <v>0</v>
      </c>
      <c r="AN376" s="17">
        <f t="shared" si="298"/>
        <v>0</v>
      </c>
      <c r="AO376" s="17">
        <f t="shared" si="298"/>
        <v>0</v>
      </c>
      <c r="AP376" s="22" t="str">
        <f t="shared" si="285"/>
        <v/>
      </c>
      <c r="AQ376" s="69" t="str">
        <f t="shared" si="286"/>
        <v/>
      </c>
      <c r="AR376" s="8"/>
      <c r="AS376" s="16"/>
      <c r="AT376" s="16"/>
      <c r="AU376" s="16"/>
      <c r="AV376" s="16"/>
      <c r="AW376" s="16"/>
      <c r="AX376" s="16"/>
      <c r="AY376" s="16"/>
      <c r="AZ376" s="16"/>
      <c r="BA376" s="16"/>
      <c r="BB376" s="16"/>
      <c r="BC376" s="16"/>
      <c r="BD376" s="16"/>
      <c r="BE376" s="16"/>
      <c r="BF376" s="16"/>
      <c r="BG376" s="16"/>
      <c r="BH376" s="16"/>
      <c r="BI376" s="16"/>
      <c r="BJ376" s="16"/>
      <c r="BK376" s="16"/>
      <c r="BO376" s="16"/>
      <c r="BP376" s="16"/>
      <c r="BQ376" s="16"/>
      <c r="BR376" s="16"/>
      <c r="BS376" s="16"/>
      <c r="BT376" s="16"/>
      <c r="BU376" s="16"/>
      <c r="BV376" s="16"/>
      <c r="CF376" s="16"/>
      <c r="CG376" s="16"/>
    </row>
    <row r="377" spans="1:85">
      <c r="A377" s="126">
        <v>2027</v>
      </c>
      <c r="B377" s="126"/>
      <c r="D377" s="17">
        <f t="shared" si="298"/>
        <v>0</v>
      </c>
      <c r="E377" s="17">
        <f t="shared" si="298"/>
        <v>0</v>
      </c>
      <c r="F377" s="17">
        <f t="shared" si="298"/>
        <v>0</v>
      </c>
      <c r="G377" s="17">
        <f t="shared" si="298"/>
        <v>0</v>
      </c>
      <c r="H377" s="17">
        <f t="shared" si="298"/>
        <v>0</v>
      </c>
      <c r="I377" s="17">
        <f t="shared" si="298"/>
        <v>0</v>
      </c>
      <c r="J377" s="17">
        <f t="shared" si="298"/>
        <v>0</v>
      </c>
      <c r="K377" s="17">
        <f t="shared" si="298"/>
        <v>0</v>
      </c>
      <c r="L377" s="17">
        <f t="shared" si="298"/>
        <v>0</v>
      </c>
      <c r="M377" s="17">
        <f t="shared" si="298"/>
        <v>0</v>
      </c>
      <c r="N377" s="17">
        <f t="shared" si="298"/>
        <v>0</v>
      </c>
      <c r="O377" s="17">
        <f t="shared" si="298"/>
        <v>0</v>
      </c>
      <c r="P377" s="17">
        <f t="shared" si="298"/>
        <v>0</v>
      </c>
      <c r="Q377" s="17">
        <f t="shared" si="298"/>
        <v>0</v>
      </c>
      <c r="R377" s="17">
        <f t="shared" si="298"/>
        <v>0</v>
      </c>
      <c r="S377" s="17">
        <f t="shared" si="298"/>
        <v>0</v>
      </c>
      <c r="T377" s="17">
        <f t="shared" si="298"/>
        <v>0</v>
      </c>
      <c r="U377" s="17">
        <f t="shared" si="298"/>
        <v>0</v>
      </c>
      <c r="V377" s="17">
        <f t="shared" si="298"/>
        <v>0</v>
      </c>
      <c r="W377" s="17">
        <f t="shared" si="298"/>
        <v>0</v>
      </c>
      <c r="X377" s="17">
        <f t="shared" si="298"/>
        <v>0</v>
      </c>
      <c r="Y377" s="17">
        <f t="shared" si="298"/>
        <v>0</v>
      </c>
      <c r="Z377" s="17">
        <f t="shared" si="298"/>
        <v>0</v>
      </c>
      <c r="AA377" s="17">
        <f t="shared" si="298"/>
        <v>0</v>
      </c>
      <c r="AB377" s="17">
        <f t="shared" si="298"/>
        <v>0</v>
      </c>
      <c r="AC377" s="17">
        <f t="shared" si="298"/>
        <v>0</v>
      </c>
      <c r="AD377" s="17">
        <f t="shared" si="298"/>
        <v>0</v>
      </c>
      <c r="AE377" s="17">
        <f t="shared" si="298"/>
        <v>0</v>
      </c>
      <c r="AF377" s="17">
        <f t="shared" si="298"/>
        <v>0</v>
      </c>
      <c r="AG377" s="17">
        <f t="shared" si="298"/>
        <v>0</v>
      </c>
      <c r="AH377" s="17">
        <f t="shared" si="298"/>
        <v>0</v>
      </c>
      <c r="AI377" s="17">
        <f t="shared" si="298"/>
        <v>0</v>
      </c>
      <c r="AJ377" s="17">
        <f t="shared" si="298"/>
        <v>0</v>
      </c>
      <c r="AK377" s="17">
        <f t="shared" si="298"/>
        <v>0</v>
      </c>
      <c r="AL377" s="17">
        <f t="shared" si="298"/>
        <v>0</v>
      </c>
      <c r="AM377" s="17">
        <f t="shared" si="298"/>
        <v>0</v>
      </c>
      <c r="AN377" s="17">
        <f t="shared" si="298"/>
        <v>0</v>
      </c>
      <c r="AO377" s="17">
        <f t="shared" si="298"/>
        <v>0</v>
      </c>
      <c r="AP377" s="22" t="str">
        <f t="shared" si="285"/>
        <v/>
      </c>
      <c r="AQ377" s="69" t="str">
        <f t="shared" si="286"/>
        <v/>
      </c>
      <c r="AR377" s="8"/>
      <c r="AS377" s="16"/>
      <c r="AT377" s="16"/>
      <c r="AU377" s="16"/>
      <c r="AV377" s="16"/>
      <c r="AW377" s="16"/>
      <c r="AX377" s="16"/>
      <c r="AY377" s="16"/>
      <c r="AZ377" s="16"/>
      <c r="BA377" s="16"/>
      <c r="BB377" s="16"/>
      <c r="BC377" s="16"/>
      <c r="BD377" s="16"/>
      <c r="BE377" s="16"/>
      <c r="BF377" s="16"/>
      <c r="BG377" s="16"/>
      <c r="BH377" s="16"/>
      <c r="BI377" s="16"/>
      <c r="BJ377" s="16"/>
      <c r="BK377" s="16"/>
      <c r="BO377" s="16"/>
      <c r="BP377" s="16"/>
      <c r="BQ377" s="16"/>
      <c r="BR377" s="16"/>
      <c r="BS377" s="16"/>
      <c r="BT377" s="16"/>
      <c r="BU377" s="16"/>
      <c r="BV377" s="16"/>
      <c r="CF377" s="16"/>
      <c r="CG377" s="16"/>
    </row>
    <row r="378" spans="1:85">
      <c r="A378" s="126">
        <v>2028</v>
      </c>
      <c r="B378" s="126"/>
      <c r="D378" s="17">
        <f t="shared" si="298"/>
        <v>0</v>
      </c>
      <c r="E378" s="17">
        <f t="shared" si="298"/>
        <v>0</v>
      </c>
      <c r="F378" s="17">
        <f t="shared" si="298"/>
        <v>0</v>
      </c>
      <c r="G378" s="17">
        <f t="shared" si="298"/>
        <v>0</v>
      </c>
      <c r="H378" s="17">
        <f t="shared" si="298"/>
        <v>0</v>
      </c>
      <c r="I378" s="17">
        <f t="shared" si="298"/>
        <v>0</v>
      </c>
      <c r="J378" s="17">
        <f t="shared" si="298"/>
        <v>0</v>
      </c>
      <c r="K378" s="17">
        <f t="shared" si="298"/>
        <v>0</v>
      </c>
      <c r="L378" s="17">
        <f t="shared" si="298"/>
        <v>0</v>
      </c>
      <c r="M378" s="17">
        <f t="shared" si="298"/>
        <v>0</v>
      </c>
      <c r="N378" s="17">
        <f t="shared" si="298"/>
        <v>0</v>
      </c>
      <c r="O378" s="17">
        <f t="shared" si="298"/>
        <v>0</v>
      </c>
      <c r="P378" s="17">
        <f t="shared" si="298"/>
        <v>0</v>
      </c>
      <c r="Q378" s="17">
        <f t="shared" si="298"/>
        <v>0</v>
      </c>
      <c r="R378" s="17">
        <f t="shared" si="298"/>
        <v>0</v>
      </c>
      <c r="S378" s="17">
        <f t="shared" si="298"/>
        <v>0</v>
      </c>
      <c r="T378" s="17">
        <f t="shared" si="298"/>
        <v>0</v>
      </c>
      <c r="U378" s="17">
        <f t="shared" si="298"/>
        <v>0</v>
      </c>
      <c r="V378" s="17">
        <f t="shared" si="298"/>
        <v>0</v>
      </c>
      <c r="W378" s="17">
        <f t="shared" si="298"/>
        <v>0</v>
      </c>
      <c r="X378" s="17">
        <f t="shared" si="298"/>
        <v>0</v>
      </c>
      <c r="Y378" s="17">
        <f t="shared" si="298"/>
        <v>0</v>
      </c>
      <c r="Z378" s="17">
        <f t="shared" si="298"/>
        <v>0</v>
      </c>
      <c r="AA378" s="17">
        <f t="shared" si="298"/>
        <v>0</v>
      </c>
      <c r="AB378" s="17">
        <f t="shared" si="298"/>
        <v>0</v>
      </c>
      <c r="AC378" s="17">
        <f t="shared" si="298"/>
        <v>0</v>
      </c>
      <c r="AD378" s="17">
        <f t="shared" si="298"/>
        <v>0</v>
      </c>
      <c r="AE378" s="17">
        <f t="shared" si="298"/>
        <v>0</v>
      </c>
      <c r="AF378" s="17">
        <f t="shared" si="298"/>
        <v>0</v>
      </c>
      <c r="AG378" s="17">
        <f t="shared" si="298"/>
        <v>0</v>
      </c>
      <c r="AH378" s="17">
        <f t="shared" si="298"/>
        <v>0</v>
      </c>
      <c r="AI378" s="17">
        <f t="shared" si="298"/>
        <v>0</v>
      </c>
      <c r="AJ378" s="17">
        <f t="shared" si="298"/>
        <v>0</v>
      </c>
      <c r="AK378" s="17">
        <f t="shared" si="298"/>
        <v>0</v>
      </c>
      <c r="AL378" s="17">
        <f t="shared" si="298"/>
        <v>0</v>
      </c>
      <c r="AM378" s="17">
        <f t="shared" si="298"/>
        <v>0</v>
      </c>
      <c r="AN378" s="17">
        <f t="shared" si="298"/>
        <v>0</v>
      </c>
      <c r="AO378" s="17">
        <f t="shared" si="298"/>
        <v>0</v>
      </c>
      <c r="AP378" s="22" t="str">
        <f t="shared" si="285"/>
        <v/>
      </c>
      <c r="AQ378" s="69" t="str">
        <f t="shared" si="286"/>
        <v/>
      </c>
      <c r="AR378" s="8"/>
      <c r="AS378" s="16"/>
      <c r="AT378" s="16"/>
      <c r="AU378" s="16"/>
      <c r="AV378" s="16"/>
      <c r="AW378" s="16"/>
      <c r="AX378" s="16"/>
      <c r="AY378" s="16"/>
      <c r="AZ378" s="16"/>
      <c r="BA378" s="16"/>
      <c r="BB378" s="16"/>
      <c r="BC378" s="16"/>
      <c r="BD378" s="16"/>
      <c r="BE378" s="16"/>
      <c r="BF378" s="16"/>
      <c r="BG378" s="16"/>
      <c r="BH378" s="16"/>
      <c r="BI378" s="16"/>
      <c r="BJ378" s="16"/>
      <c r="BK378" s="16"/>
      <c r="BO378" s="16"/>
      <c r="BP378" s="16"/>
      <c r="BQ378" s="16"/>
      <c r="BR378" s="16"/>
      <c r="BS378" s="16"/>
      <c r="BT378" s="16"/>
      <c r="BU378" s="16"/>
      <c r="BV378" s="16"/>
      <c r="CF378" s="16"/>
      <c r="CG378" s="16"/>
    </row>
    <row r="379" spans="1:85">
      <c r="A379" s="126" t="s">
        <v>87</v>
      </c>
      <c r="B379" s="126"/>
      <c r="D379" s="17">
        <f t="shared" si="298"/>
        <v>0</v>
      </c>
      <c r="E379" s="17">
        <f t="shared" si="298"/>
        <v>0</v>
      </c>
      <c r="F379" s="17">
        <f t="shared" si="298"/>
        <v>0</v>
      </c>
      <c r="G379" s="17">
        <f t="shared" si="298"/>
        <v>0</v>
      </c>
      <c r="H379" s="17">
        <f t="shared" si="298"/>
        <v>0</v>
      </c>
      <c r="I379" s="17">
        <f t="shared" si="298"/>
        <v>0</v>
      </c>
      <c r="J379" s="17">
        <f t="shared" si="298"/>
        <v>0</v>
      </c>
      <c r="K379" s="17">
        <f t="shared" si="298"/>
        <v>0</v>
      </c>
      <c r="L379" s="17">
        <f t="shared" si="298"/>
        <v>0</v>
      </c>
      <c r="M379" s="17">
        <f t="shared" si="298"/>
        <v>0</v>
      </c>
      <c r="N379" s="17">
        <f t="shared" si="298"/>
        <v>0</v>
      </c>
      <c r="O379" s="17">
        <f t="shared" si="298"/>
        <v>0</v>
      </c>
      <c r="P379" s="17">
        <f t="shared" si="298"/>
        <v>0</v>
      </c>
      <c r="Q379" s="17">
        <f t="shared" si="298"/>
        <v>0</v>
      </c>
      <c r="R379" s="17">
        <f t="shared" si="298"/>
        <v>0</v>
      </c>
      <c r="S379" s="17">
        <f t="shared" si="298"/>
        <v>0</v>
      </c>
      <c r="T379" s="17">
        <f t="shared" si="298"/>
        <v>0</v>
      </c>
      <c r="U379" s="17">
        <f t="shared" si="298"/>
        <v>0</v>
      </c>
      <c r="V379" s="17">
        <f t="shared" si="298"/>
        <v>0</v>
      </c>
      <c r="W379" s="17">
        <f t="shared" si="298"/>
        <v>0</v>
      </c>
      <c r="X379" s="17">
        <f t="shared" si="298"/>
        <v>0</v>
      </c>
      <c r="Y379" s="17">
        <f t="shared" si="298"/>
        <v>0</v>
      </c>
      <c r="Z379" s="17">
        <f t="shared" si="298"/>
        <v>0</v>
      </c>
      <c r="AA379" s="17">
        <f t="shared" si="298"/>
        <v>0</v>
      </c>
      <c r="AB379" s="17">
        <f t="shared" si="298"/>
        <v>0</v>
      </c>
      <c r="AC379" s="17">
        <f t="shared" si="298"/>
        <v>0</v>
      </c>
      <c r="AD379" s="17">
        <f t="shared" si="298"/>
        <v>0</v>
      </c>
      <c r="AE379" s="17">
        <f t="shared" si="298"/>
        <v>0</v>
      </c>
      <c r="AF379" s="17">
        <f t="shared" si="298"/>
        <v>0</v>
      </c>
      <c r="AG379" s="17">
        <f t="shared" si="298"/>
        <v>0</v>
      </c>
      <c r="AH379" s="17">
        <f t="shared" si="298"/>
        <v>0</v>
      </c>
      <c r="AI379" s="17">
        <f t="shared" si="298"/>
        <v>0</v>
      </c>
      <c r="AJ379" s="17">
        <f t="shared" si="298"/>
        <v>0</v>
      </c>
      <c r="AK379" s="17">
        <f t="shared" si="298"/>
        <v>0</v>
      </c>
      <c r="AL379" s="17">
        <f t="shared" si="298"/>
        <v>0</v>
      </c>
      <c r="AM379" s="17">
        <f t="shared" si="298"/>
        <v>0</v>
      </c>
      <c r="AN379" s="17">
        <f t="shared" si="298"/>
        <v>0</v>
      </c>
      <c r="AO379" s="17">
        <f t="shared" si="298"/>
        <v>0</v>
      </c>
      <c r="AP379" s="22" t="str">
        <f t="shared" si="285"/>
        <v/>
      </c>
      <c r="AQ379" s="69" t="str">
        <f t="shared" si="286"/>
        <v/>
      </c>
      <c r="AR379" s="8"/>
      <c r="AS379" s="16"/>
      <c r="AT379" s="16"/>
      <c r="AU379" s="16"/>
      <c r="AV379" s="16"/>
      <c r="AW379" s="16"/>
      <c r="AX379" s="16"/>
      <c r="AY379" s="16"/>
      <c r="AZ379" s="16"/>
      <c r="BA379" s="16"/>
      <c r="BB379" s="16"/>
      <c r="BC379" s="16"/>
      <c r="BD379" s="16"/>
      <c r="BE379" s="16"/>
      <c r="BF379" s="16"/>
      <c r="BG379" s="16"/>
      <c r="BH379" s="16"/>
      <c r="BI379" s="16"/>
      <c r="BJ379" s="16"/>
      <c r="BK379" s="16"/>
      <c r="BO379" s="16"/>
      <c r="BP379" s="16"/>
      <c r="BQ379" s="16"/>
      <c r="BR379" s="16"/>
      <c r="BS379" s="16"/>
      <c r="BT379" s="16"/>
      <c r="BU379" s="16"/>
      <c r="BV379" s="16"/>
      <c r="BW379" s="16"/>
      <c r="BX379" s="16"/>
      <c r="BY379" s="16"/>
      <c r="BZ379" s="16"/>
      <c r="CA379" s="16"/>
      <c r="CB379" s="16"/>
      <c r="CC379" s="16"/>
      <c r="CD379" s="16"/>
      <c r="CE379" s="16"/>
      <c r="CF379" s="16"/>
      <c r="CG379" s="16"/>
    </row>
    <row r="380" spans="1:85">
      <c r="A380" s="4"/>
      <c r="B380" s="4"/>
      <c r="D380" s="17">
        <f t="shared" si="298"/>
        <v>0</v>
      </c>
      <c r="E380" s="17">
        <f t="shared" si="298"/>
        <v>0</v>
      </c>
      <c r="F380" s="17">
        <f t="shared" si="298"/>
        <v>0</v>
      </c>
      <c r="G380" s="17">
        <f t="shared" si="298"/>
        <v>0</v>
      </c>
      <c r="H380" s="17">
        <f t="shared" si="298"/>
        <v>0</v>
      </c>
      <c r="I380" s="17">
        <f t="shared" si="298"/>
        <v>0</v>
      </c>
      <c r="J380" s="17">
        <f t="shared" si="298"/>
        <v>0</v>
      </c>
      <c r="K380" s="17">
        <f t="shared" si="298"/>
        <v>0</v>
      </c>
      <c r="L380" s="17">
        <f t="shared" si="298"/>
        <v>0</v>
      </c>
      <c r="M380" s="17">
        <f t="shared" si="298"/>
        <v>0</v>
      </c>
      <c r="N380" s="17">
        <f t="shared" si="298"/>
        <v>0</v>
      </c>
      <c r="O380" s="17">
        <f t="shared" si="298"/>
        <v>0</v>
      </c>
      <c r="P380" s="17">
        <f t="shared" si="298"/>
        <v>0</v>
      </c>
      <c r="Q380" s="17">
        <f t="shared" si="298"/>
        <v>0</v>
      </c>
      <c r="R380" s="17">
        <f t="shared" si="298"/>
        <v>0</v>
      </c>
      <c r="S380" s="17">
        <f t="shared" si="298"/>
        <v>0</v>
      </c>
      <c r="T380" s="17">
        <f t="shared" si="298"/>
        <v>0</v>
      </c>
      <c r="U380" s="17">
        <f t="shared" si="298"/>
        <v>0</v>
      </c>
      <c r="V380" s="17">
        <f t="shared" si="298"/>
        <v>0</v>
      </c>
      <c r="W380" s="17">
        <f t="shared" si="298"/>
        <v>0</v>
      </c>
      <c r="X380" s="17">
        <f t="shared" si="298"/>
        <v>0</v>
      </c>
      <c r="Y380" s="17">
        <f t="shared" si="298"/>
        <v>0</v>
      </c>
      <c r="Z380" s="17">
        <f t="shared" si="298"/>
        <v>0</v>
      </c>
      <c r="AA380" s="17">
        <f t="shared" si="298"/>
        <v>0</v>
      </c>
      <c r="AB380" s="17">
        <f t="shared" si="298"/>
        <v>0</v>
      </c>
      <c r="AC380" s="17">
        <f t="shared" si="298"/>
        <v>0</v>
      </c>
      <c r="AD380" s="17">
        <f t="shared" si="298"/>
        <v>0</v>
      </c>
      <c r="AE380" s="17">
        <f t="shared" si="298"/>
        <v>0</v>
      </c>
      <c r="AF380" s="17">
        <f t="shared" si="298"/>
        <v>0</v>
      </c>
      <c r="AG380" s="17">
        <f t="shared" si="298"/>
        <v>0</v>
      </c>
      <c r="AH380" s="17">
        <f t="shared" si="298"/>
        <v>0</v>
      </c>
      <c r="AI380" s="17">
        <f t="shared" si="298"/>
        <v>0</v>
      </c>
      <c r="AJ380" s="17">
        <f t="shared" si="298"/>
        <v>0</v>
      </c>
      <c r="AK380" s="17">
        <f t="shared" si="298"/>
        <v>0</v>
      </c>
      <c r="AL380" s="17">
        <f t="shared" si="298"/>
        <v>0</v>
      </c>
      <c r="AM380" s="17">
        <f t="shared" si="298"/>
        <v>0</v>
      </c>
      <c r="AN380" s="17">
        <f t="shared" si="298"/>
        <v>0</v>
      </c>
      <c r="AO380" s="17">
        <f t="shared" si="298"/>
        <v>0</v>
      </c>
      <c r="AP380" s="22" t="str">
        <f t="shared" si="285"/>
        <v/>
      </c>
      <c r="AQ380" s="69" t="str">
        <f t="shared" si="286"/>
        <v/>
      </c>
      <c r="AR380" s="8"/>
      <c r="AS380" s="16"/>
      <c r="AT380" s="16"/>
      <c r="AU380" s="16"/>
      <c r="AV380" s="16"/>
      <c r="AW380" s="16"/>
      <c r="AX380" s="16"/>
      <c r="AY380" s="16"/>
      <c r="AZ380" s="16"/>
      <c r="BA380" s="16"/>
      <c r="BB380" s="16"/>
      <c r="BC380" s="16"/>
      <c r="BD380" s="16"/>
      <c r="BE380" s="16"/>
      <c r="BF380" s="16"/>
      <c r="BG380" s="16"/>
      <c r="BH380" s="16"/>
      <c r="BI380" s="16"/>
      <c r="BJ380" s="16"/>
      <c r="BK380" s="16"/>
      <c r="BO380" s="16"/>
      <c r="BP380" s="16"/>
      <c r="BQ380" s="16"/>
      <c r="BR380" s="16"/>
      <c r="BS380" s="16"/>
      <c r="BT380" s="16"/>
      <c r="BU380" s="16"/>
      <c r="BV380" s="16"/>
      <c r="BW380" s="16"/>
      <c r="BX380" s="16"/>
      <c r="BY380" s="16"/>
      <c r="BZ380" s="16"/>
      <c r="CA380" s="16"/>
      <c r="CB380" s="16"/>
      <c r="CC380" s="16"/>
      <c r="CD380" s="16"/>
      <c r="CE380" s="16"/>
      <c r="CF380" s="16"/>
      <c r="CG380" s="16"/>
    </row>
    <row r="381" spans="1:85">
      <c r="A381" s="4"/>
      <c r="B381" s="4"/>
      <c r="D381" s="17">
        <f t="shared" si="298"/>
        <v>0</v>
      </c>
      <c r="E381" s="17">
        <f t="shared" si="298"/>
        <v>0</v>
      </c>
      <c r="F381" s="17">
        <f t="shared" si="298"/>
        <v>0</v>
      </c>
      <c r="G381" s="17">
        <f t="shared" si="298"/>
        <v>0</v>
      </c>
      <c r="H381" s="17">
        <f t="shared" si="298"/>
        <v>0</v>
      </c>
      <c r="I381" s="17">
        <f t="shared" si="298"/>
        <v>0</v>
      </c>
      <c r="J381" s="17">
        <f t="shared" si="298"/>
        <v>0</v>
      </c>
      <c r="K381" s="17">
        <f t="shared" si="298"/>
        <v>0</v>
      </c>
      <c r="L381" s="17">
        <f t="shared" si="298"/>
        <v>0</v>
      </c>
      <c r="M381" s="17">
        <f t="shared" si="298"/>
        <v>0</v>
      </c>
      <c r="N381" s="17">
        <f t="shared" si="298"/>
        <v>0</v>
      </c>
      <c r="O381" s="17">
        <f t="shared" si="298"/>
        <v>0</v>
      </c>
      <c r="P381" s="17">
        <f t="shared" si="298"/>
        <v>0</v>
      </c>
      <c r="Q381" s="17">
        <f t="shared" si="298"/>
        <v>0</v>
      </c>
      <c r="R381" s="17">
        <f t="shared" si="298"/>
        <v>0</v>
      </c>
      <c r="S381" s="17">
        <f t="shared" si="298"/>
        <v>0</v>
      </c>
      <c r="T381" s="17">
        <f t="shared" si="298"/>
        <v>0</v>
      </c>
      <c r="U381" s="17">
        <f t="shared" si="298"/>
        <v>0</v>
      </c>
      <c r="V381" s="17">
        <f t="shared" si="298"/>
        <v>0</v>
      </c>
      <c r="W381" s="17">
        <f t="shared" si="298"/>
        <v>0</v>
      </c>
      <c r="X381" s="17">
        <f t="shared" si="298"/>
        <v>0</v>
      </c>
      <c r="Y381" s="17">
        <f t="shared" si="298"/>
        <v>0</v>
      </c>
      <c r="Z381" s="17">
        <f t="shared" si="298"/>
        <v>0</v>
      </c>
      <c r="AA381" s="17">
        <f t="shared" si="298"/>
        <v>0</v>
      </c>
      <c r="AB381" s="17">
        <f t="shared" si="298"/>
        <v>0</v>
      </c>
      <c r="AC381" s="17">
        <f t="shared" si="298"/>
        <v>0</v>
      </c>
      <c r="AD381" s="17">
        <f t="shared" si="298"/>
        <v>0</v>
      </c>
      <c r="AE381" s="17">
        <f t="shared" si="298"/>
        <v>0</v>
      </c>
      <c r="AF381" s="17">
        <f t="shared" si="298"/>
        <v>0</v>
      </c>
      <c r="AG381" s="17">
        <f t="shared" si="298"/>
        <v>0</v>
      </c>
      <c r="AH381" s="17">
        <f t="shared" si="298"/>
        <v>0</v>
      </c>
      <c r="AI381" s="17">
        <f t="shared" si="298"/>
        <v>0</v>
      </c>
      <c r="AJ381" s="17">
        <f t="shared" si="298"/>
        <v>0</v>
      </c>
      <c r="AK381" s="17">
        <f t="shared" si="298"/>
        <v>0</v>
      </c>
      <c r="AL381" s="17">
        <f t="shared" si="298"/>
        <v>0</v>
      </c>
      <c r="AM381" s="17">
        <f t="shared" si="298"/>
        <v>0</v>
      </c>
      <c r="AN381" s="17">
        <f t="shared" si="298"/>
        <v>0</v>
      </c>
      <c r="AO381" s="17">
        <f t="shared" si="298"/>
        <v>0</v>
      </c>
      <c r="AP381" s="22" t="str">
        <f t="shared" si="285"/>
        <v/>
      </c>
      <c r="AQ381" s="69" t="str">
        <f t="shared" si="286"/>
        <v/>
      </c>
      <c r="AR381" s="8"/>
      <c r="AS381" s="16"/>
      <c r="AT381" s="16"/>
      <c r="AU381" s="16"/>
      <c r="AV381" s="16"/>
      <c r="AW381" s="16"/>
      <c r="AX381" s="16"/>
      <c r="AY381" s="16"/>
      <c r="AZ381" s="16"/>
      <c r="BA381" s="16"/>
      <c r="BB381" s="16"/>
      <c r="BC381" s="16"/>
      <c r="BD381" s="16"/>
      <c r="BE381" s="16"/>
      <c r="BF381" s="16"/>
      <c r="BG381" s="16"/>
      <c r="BH381" s="16"/>
      <c r="BI381" s="16"/>
      <c r="BJ381" s="16"/>
      <c r="BK381" s="16"/>
      <c r="BO381" s="16"/>
      <c r="BP381" s="16"/>
      <c r="BQ381" s="16"/>
      <c r="BR381" s="16"/>
      <c r="BS381" s="16"/>
      <c r="BT381" s="16"/>
      <c r="BU381" s="16"/>
      <c r="BV381" s="16"/>
      <c r="BW381" s="16"/>
      <c r="BX381" s="16"/>
      <c r="BY381" s="16"/>
      <c r="BZ381" s="16"/>
      <c r="CA381" s="16"/>
      <c r="CB381" s="16"/>
      <c r="CC381" s="16"/>
      <c r="CD381" s="16"/>
      <c r="CE381" s="16"/>
      <c r="CF381" s="16"/>
      <c r="CG381" s="16"/>
    </row>
    <row r="382" spans="1:85">
      <c r="A382" s="4"/>
      <c r="B382" s="8"/>
      <c r="D382" s="17">
        <f t="shared" si="298"/>
        <v>0</v>
      </c>
      <c r="E382" s="17">
        <f t="shared" si="298"/>
        <v>0</v>
      </c>
      <c r="F382" s="17">
        <f t="shared" si="298"/>
        <v>0</v>
      </c>
      <c r="G382" s="17">
        <f t="shared" si="298"/>
        <v>0</v>
      </c>
      <c r="H382" s="17">
        <f t="shared" si="298"/>
        <v>0</v>
      </c>
      <c r="I382" s="17">
        <f t="shared" si="298"/>
        <v>0</v>
      </c>
      <c r="J382" s="17">
        <f t="shared" si="298"/>
        <v>0</v>
      </c>
      <c r="K382" s="17">
        <f t="shared" si="298"/>
        <v>0</v>
      </c>
      <c r="L382" s="17">
        <f t="shared" si="298"/>
        <v>0</v>
      </c>
      <c r="M382" s="17">
        <f t="shared" si="298"/>
        <v>0</v>
      </c>
      <c r="N382" s="17">
        <f t="shared" si="298"/>
        <v>0</v>
      </c>
      <c r="O382" s="17">
        <f t="shared" si="298"/>
        <v>0</v>
      </c>
      <c r="P382" s="17">
        <f t="shared" si="298"/>
        <v>0</v>
      </c>
      <c r="Q382" s="17">
        <f t="shared" si="298"/>
        <v>0</v>
      </c>
      <c r="R382" s="17">
        <f t="shared" si="298"/>
        <v>0</v>
      </c>
      <c r="S382" s="17">
        <f t="shared" si="298"/>
        <v>0</v>
      </c>
      <c r="T382" s="17">
        <f t="shared" si="298"/>
        <v>0</v>
      </c>
      <c r="U382" s="17">
        <f t="shared" si="298"/>
        <v>0</v>
      </c>
      <c r="V382" s="17">
        <f t="shared" si="298"/>
        <v>0</v>
      </c>
      <c r="W382" s="17">
        <f t="shared" si="298"/>
        <v>0</v>
      </c>
      <c r="X382" s="17">
        <f t="shared" si="298"/>
        <v>0</v>
      </c>
      <c r="Y382" s="17">
        <f t="shared" si="298"/>
        <v>0</v>
      </c>
      <c r="Z382" s="17">
        <f t="shared" si="298"/>
        <v>0</v>
      </c>
      <c r="AA382" s="17">
        <f t="shared" si="298"/>
        <v>0</v>
      </c>
      <c r="AB382" s="17">
        <f t="shared" si="298"/>
        <v>0</v>
      </c>
      <c r="AC382" s="17">
        <f t="shared" si="298"/>
        <v>0</v>
      </c>
      <c r="AD382" s="17">
        <f t="shared" si="298"/>
        <v>0</v>
      </c>
      <c r="AE382" s="17">
        <f t="shared" ref="AE382:AO382" si="299">IF(UPPER(AE118)="ABS",0,IF(AND(AE$67&gt;0,N(AE$68)=0,AE$68&lt;&gt;"*"),N(AE118)/AE$67*AE$66,0))</f>
        <v>0</v>
      </c>
      <c r="AF382" s="17">
        <f t="shared" si="299"/>
        <v>0</v>
      </c>
      <c r="AG382" s="17">
        <f t="shared" si="299"/>
        <v>0</v>
      </c>
      <c r="AH382" s="17">
        <f t="shared" si="299"/>
        <v>0</v>
      </c>
      <c r="AI382" s="17">
        <f t="shared" si="299"/>
        <v>0</v>
      </c>
      <c r="AJ382" s="17">
        <f t="shared" si="299"/>
        <v>0</v>
      </c>
      <c r="AK382" s="17">
        <f t="shared" si="299"/>
        <v>0</v>
      </c>
      <c r="AL382" s="17">
        <f t="shared" si="299"/>
        <v>0</v>
      </c>
      <c r="AM382" s="17">
        <f t="shared" si="299"/>
        <v>0</v>
      </c>
      <c r="AN382" s="17">
        <f t="shared" si="299"/>
        <v>0</v>
      </c>
      <c r="AO382" s="17">
        <f t="shared" si="299"/>
        <v>0</v>
      </c>
      <c r="AP382" s="22" t="str">
        <f t="shared" si="285"/>
        <v/>
      </c>
      <c r="AQ382" s="69" t="str">
        <f t="shared" si="286"/>
        <v/>
      </c>
      <c r="AR382" s="8"/>
      <c r="AS382" s="16"/>
      <c r="AT382" s="16"/>
      <c r="AU382" s="16"/>
      <c r="AV382" s="16"/>
      <c r="AW382" s="16"/>
      <c r="AX382" s="16"/>
      <c r="AY382" s="16"/>
      <c r="AZ382" s="16"/>
      <c r="BA382" s="16"/>
      <c r="BB382" s="16"/>
      <c r="BC382" s="16"/>
      <c r="BD382" s="16"/>
      <c r="BE382" s="16"/>
      <c r="BF382" s="16"/>
      <c r="BG382" s="16"/>
      <c r="BH382" s="16"/>
      <c r="BI382" s="16"/>
      <c r="BJ382" s="16"/>
      <c r="BK382" s="16"/>
      <c r="BO382" s="16"/>
      <c r="BP382" s="16"/>
      <c r="BQ382" s="16"/>
      <c r="BR382" s="16"/>
      <c r="BS382" s="16"/>
      <c r="BT382" s="16"/>
      <c r="BU382" s="16"/>
      <c r="BV382" s="16"/>
      <c r="BW382" s="16"/>
      <c r="BX382" s="16"/>
      <c r="BY382" s="16"/>
      <c r="BZ382" s="16"/>
      <c r="CA382" s="16"/>
      <c r="CB382" s="16"/>
      <c r="CC382" s="16"/>
      <c r="CD382" s="16"/>
      <c r="CE382" s="16"/>
      <c r="CF382" s="16"/>
      <c r="CG382" s="16"/>
    </row>
    <row r="383" spans="1:85">
      <c r="A383" s="4"/>
      <c r="B383" s="8"/>
      <c r="D383" s="17">
        <f t="shared" ref="D383:AO389" si="300">IF(UPPER(D119)="ABS",0,IF(AND(D$67&gt;0,N(D$68)=0,D$68&lt;&gt;"*"),N(D119)/D$67*D$66,0))</f>
        <v>0</v>
      </c>
      <c r="E383" s="17">
        <f t="shared" si="300"/>
        <v>0</v>
      </c>
      <c r="F383" s="17">
        <f t="shared" si="300"/>
        <v>0</v>
      </c>
      <c r="G383" s="17">
        <f t="shared" si="300"/>
        <v>0</v>
      </c>
      <c r="H383" s="17">
        <f t="shared" si="300"/>
        <v>0</v>
      </c>
      <c r="I383" s="17">
        <f t="shared" si="300"/>
        <v>0</v>
      </c>
      <c r="J383" s="17">
        <f t="shared" si="300"/>
        <v>0</v>
      </c>
      <c r="K383" s="17">
        <f t="shared" si="300"/>
        <v>0</v>
      </c>
      <c r="L383" s="17">
        <f t="shared" si="300"/>
        <v>0</v>
      </c>
      <c r="M383" s="17">
        <f t="shared" si="300"/>
        <v>0</v>
      </c>
      <c r="N383" s="17">
        <f t="shared" si="300"/>
        <v>0</v>
      </c>
      <c r="O383" s="17">
        <f t="shared" si="300"/>
        <v>0</v>
      </c>
      <c r="P383" s="17">
        <f t="shared" si="300"/>
        <v>0</v>
      </c>
      <c r="Q383" s="17">
        <f t="shared" si="300"/>
        <v>0</v>
      </c>
      <c r="R383" s="17">
        <f t="shared" si="300"/>
        <v>0</v>
      </c>
      <c r="S383" s="17">
        <f t="shared" si="300"/>
        <v>0</v>
      </c>
      <c r="T383" s="17">
        <f t="shared" si="300"/>
        <v>0</v>
      </c>
      <c r="U383" s="17">
        <f t="shared" si="300"/>
        <v>0</v>
      </c>
      <c r="V383" s="17">
        <f t="shared" si="300"/>
        <v>0</v>
      </c>
      <c r="W383" s="17">
        <f t="shared" si="300"/>
        <v>0</v>
      </c>
      <c r="X383" s="17">
        <f t="shared" si="300"/>
        <v>0</v>
      </c>
      <c r="Y383" s="17">
        <f t="shared" si="300"/>
        <v>0</v>
      </c>
      <c r="Z383" s="17">
        <f t="shared" si="300"/>
        <v>0</v>
      </c>
      <c r="AA383" s="17">
        <f t="shared" si="300"/>
        <v>0</v>
      </c>
      <c r="AB383" s="17">
        <f t="shared" si="300"/>
        <v>0</v>
      </c>
      <c r="AC383" s="17">
        <f t="shared" si="300"/>
        <v>0</v>
      </c>
      <c r="AD383" s="17">
        <f t="shared" si="300"/>
        <v>0</v>
      </c>
      <c r="AE383" s="17">
        <f t="shared" si="300"/>
        <v>0</v>
      </c>
      <c r="AF383" s="17">
        <f t="shared" si="300"/>
        <v>0</v>
      </c>
      <c r="AG383" s="17">
        <f t="shared" si="300"/>
        <v>0</v>
      </c>
      <c r="AH383" s="17">
        <f t="shared" si="300"/>
        <v>0</v>
      </c>
      <c r="AI383" s="17">
        <f t="shared" si="300"/>
        <v>0</v>
      </c>
      <c r="AJ383" s="17">
        <f t="shared" si="300"/>
        <v>0</v>
      </c>
      <c r="AK383" s="17">
        <f t="shared" si="300"/>
        <v>0</v>
      </c>
      <c r="AL383" s="17">
        <f t="shared" si="300"/>
        <v>0</v>
      </c>
      <c r="AM383" s="17">
        <f t="shared" si="300"/>
        <v>0</v>
      </c>
      <c r="AN383" s="17">
        <f t="shared" si="300"/>
        <v>0</v>
      </c>
      <c r="AO383" s="17">
        <f t="shared" si="300"/>
        <v>0</v>
      </c>
      <c r="AP383" s="22" t="str">
        <f t="shared" si="285"/>
        <v/>
      </c>
      <c r="AQ383" s="69" t="str">
        <f t="shared" si="286"/>
        <v/>
      </c>
      <c r="AR383" s="8"/>
      <c r="AS383" s="16"/>
      <c r="AT383" s="16"/>
      <c r="AU383" s="16"/>
      <c r="AV383" s="16"/>
      <c r="AW383" s="16"/>
      <c r="AX383" s="16"/>
      <c r="AY383" s="16"/>
      <c r="AZ383" s="16"/>
      <c r="BA383" s="16"/>
      <c r="BB383" s="16"/>
      <c r="BC383" s="16"/>
      <c r="BD383" s="16"/>
      <c r="BE383" s="16"/>
      <c r="BF383" s="16"/>
      <c r="BG383" s="16"/>
      <c r="BH383" s="16"/>
      <c r="BI383" s="16"/>
      <c r="BJ383" s="16"/>
      <c r="BK383" s="16"/>
      <c r="BO383" s="16"/>
      <c r="BP383" s="16"/>
      <c r="BQ383" s="16"/>
      <c r="BR383" s="16"/>
      <c r="BS383" s="16"/>
      <c r="BT383" s="16"/>
      <c r="BU383" s="16"/>
      <c r="BV383" s="16"/>
      <c r="BW383" s="16"/>
      <c r="BX383" s="16"/>
      <c r="BY383" s="16"/>
      <c r="BZ383" s="16"/>
      <c r="CA383" s="16"/>
      <c r="CB383" s="16"/>
      <c r="CC383" s="16"/>
      <c r="CD383" s="16"/>
      <c r="CE383" s="16"/>
      <c r="CF383" s="16"/>
      <c r="CG383" s="16"/>
    </row>
    <row r="384" spans="1:85">
      <c r="A384" s="4"/>
      <c r="B384" s="8"/>
      <c r="D384" s="17">
        <f t="shared" si="300"/>
        <v>0</v>
      </c>
      <c r="E384" s="17">
        <f t="shared" si="300"/>
        <v>0</v>
      </c>
      <c r="F384" s="17">
        <f t="shared" si="300"/>
        <v>0</v>
      </c>
      <c r="G384" s="17">
        <f t="shared" si="300"/>
        <v>0</v>
      </c>
      <c r="H384" s="17">
        <f t="shared" si="300"/>
        <v>0</v>
      </c>
      <c r="I384" s="17">
        <f t="shared" si="300"/>
        <v>0</v>
      </c>
      <c r="J384" s="17">
        <f t="shared" si="300"/>
        <v>0</v>
      </c>
      <c r="K384" s="17">
        <f t="shared" si="300"/>
        <v>0</v>
      </c>
      <c r="L384" s="17">
        <f t="shared" si="300"/>
        <v>0</v>
      </c>
      <c r="M384" s="17">
        <f t="shared" si="300"/>
        <v>0</v>
      </c>
      <c r="N384" s="17">
        <f t="shared" si="300"/>
        <v>0</v>
      </c>
      <c r="O384" s="17">
        <f t="shared" si="300"/>
        <v>0</v>
      </c>
      <c r="P384" s="17">
        <f t="shared" si="300"/>
        <v>0</v>
      </c>
      <c r="Q384" s="17">
        <f t="shared" si="300"/>
        <v>0</v>
      </c>
      <c r="R384" s="17">
        <f t="shared" si="300"/>
        <v>0</v>
      </c>
      <c r="S384" s="17">
        <f t="shared" si="300"/>
        <v>0</v>
      </c>
      <c r="T384" s="17">
        <f t="shared" si="300"/>
        <v>0</v>
      </c>
      <c r="U384" s="17">
        <f t="shared" si="300"/>
        <v>0</v>
      </c>
      <c r="V384" s="17">
        <f t="shared" si="300"/>
        <v>0</v>
      </c>
      <c r="W384" s="17">
        <f t="shared" si="300"/>
        <v>0</v>
      </c>
      <c r="X384" s="17">
        <f t="shared" si="300"/>
        <v>0</v>
      </c>
      <c r="Y384" s="17">
        <f t="shared" si="300"/>
        <v>0</v>
      </c>
      <c r="Z384" s="17">
        <f t="shared" si="300"/>
        <v>0</v>
      </c>
      <c r="AA384" s="17">
        <f t="shared" si="300"/>
        <v>0</v>
      </c>
      <c r="AB384" s="17">
        <f t="shared" si="300"/>
        <v>0</v>
      </c>
      <c r="AC384" s="17">
        <f t="shared" si="300"/>
        <v>0</v>
      </c>
      <c r="AD384" s="17">
        <f t="shared" si="300"/>
        <v>0</v>
      </c>
      <c r="AE384" s="17">
        <f t="shared" si="300"/>
        <v>0</v>
      </c>
      <c r="AF384" s="17">
        <f t="shared" si="300"/>
        <v>0</v>
      </c>
      <c r="AG384" s="17">
        <f t="shared" si="300"/>
        <v>0</v>
      </c>
      <c r="AH384" s="17">
        <f t="shared" si="300"/>
        <v>0</v>
      </c>
      <c r="AI384" s="17">
        <f t="shared" si="300"/>
        <v>0</v>
      </c>
      <c r="AJ384" s="17">
        <f t="shared" si="300"/>
        <v>0</v>
      </c>
      <c r="AK384" s="17">
        <f t="shared" si="300"/>
        <v>0</v>
      </c>
      <c r="AL384" s="17">
        <f t="shared" si="300"/>
        <v>0</v>
      </c>
      <c r="AM384" s="17">
        <f t="shared" si="300"/>
        <v>0</v>
      </c>
      <c r="AN384" s="17">
        <f t="shared" si="300"/>
        <v>0</v>
      </c>
      <c r="AO384" s="17">
        <f t="shared" si="300"/>
        <v>0</v>
      </c>
      <c r="AP384" s="22" t="str">
        <f t="shared" si="285"/>
        <v/>
      </c>
      <c r="AQ384" s="69" t="str">
        <f t="shared" si="286"/>
        <v/>
      </c>
      <c r="AR384" s="8"/>
      <c r="AS384" s="16"/>
      <c r="AT384" s="16"/>
      <c r="AU384" s="16"/>
      <c r="AV384" s="16"/>
      <c r="AW384" s="16"/>
      <c r="AX384" s="16"/>
      <c r="AY384" s="16"/>
      <c r="AZ384" s="16"/>
      <c r="BA384" s="16"/>
      <c r="BB384" s="16"/>
      <c r="BC384" s="16"/>
      <c r="BD384" s="16"/>
      <c r="BE384" s="16"/>
      <c r="BF384" s="16"/>
      <c r="BG384" s="16"/>
      <c r="BH384" s="16"/>
      <c r="BI384" s="16"/>
      <c r="BJ384" s="16"/>
      <c r="BK384" s="16"/>
      <c r="BO384" s="16"/>
      <c r="BP384" s="16"/>
      <c r="BQ384" s="16"/>
      <c r="BR384" s="16"/>
      <c r="BS384" s="16"/>
      <c r="BT384" s="16"/>
      <c r="BU384" s="16"/>
      <c r="BV384" s="16"/>
      <c r="BW384" s="16"/>
      <c r="BX384" s="16"/>
      <c r="BY384" s="16"/>
      <c r="BZ384" s="16"/>
      <c r="CA384" s="16"/>
      <c r="CB384" s="16"/>
      <c r="CC384" s="16"/>
      <c r="CD384" s="16"/>
      <c r="CE384" s="16"/>
      <c r="CF384" s="16"/>
      <c r="CG384" s="16"/>
    </row>
    <row r="385" spans="1:85">
      <c r="A385" s="4"/>
      <c r="B385" s="8"/>
      <c r="D385" s="17">
        <f t="shared" si="300"/>
        <v>0</v>
      </c>
      <c r="E385" s="17">
        <f t="shared" si="300"/>
        <v>0</v>
      </c>
      <c r="F385" s="17">
        <f t="shared" si="300"/>
        <v>0</v>
      </c>
      <c r="G385" s="17">
        <f t="shared" si="300"/>
        <v>0</v>
      </c>
      <c r="H385" s="17">
        <f t="shared" si="300"/>
        <v>0</v>
      </c>
      <c r="I385" s="17">
        <f t="shared" si="300"/>
        <v>0</v>
      </c>
      <c r="J385" s="17">
        <f t="shared" si="300"/>
        <v>0</v>
      </c>
      <c r="K385" s="17">
        <f t="shared" si="300"/>
        <v>0</v>
      </c>
      <c r="L385" s="17">
        <f t="shared" si="300"/>
        <v>0</v>
      </c>
      <c r="M385" s="17">
        <f t="shared" si="300"/>
        <v>0</v>
      </c>
      <c r="N385" s="17">
        <f t="shared" si="300"/>
        <v>0</v>
      </c>
      <c r="O385" s="17">
        <f t="shared" si="300"/>
        <v>0</v>
      </c>
      <c r="P385" s="17">
        <f t="shared" si="300"/>
        <v>0</v>
      </c>
      <c r="Q385" s="17">
        <f t="shared" si="300"/>
        <v>0</v>
      </c>
      <c r="R385" s="17">
        <f t="shared" si="300"/>
        <v>0</v>
      </c>
      <c r="S385" s="17">
        <f t="shared" si="300"/>
        <v>0</v>
      </c>
      <c r="T385" s="17">
        <f t="shared" si="300"/>
        <v>0</v>
      </c>
      <c r="U385" s="17">
        <f t="shared" si="300"/>
        <v>0</v>
      </c>
      <c r="V385" s="17">
        <f t="shared" si="300"/>
        <v>0</v>
      </c>
      <c r="W385" s="17">
        <f t="shared" si="300"/>
        <v>0</v>
      </c>
      <c r="X385" s="17">
        <f t="shared" si="300"/>
        <v>0</v>
      </c>
      <c r="Y385" s="17">
        <f t="shared" si="300"/>
        <v>0</v>
      </c>
      <c r="Z385" s="17">
        <f t="shared" si="300"/>
        <v>0</v>
      </c>
      <c r="AA385" s="17">
        <f t="shared" si="300"/>
        <v>0</v>
      </c>
      <c r="AB385" s="17">
        <f t="shared" si="300"/>
        <v>0</v>
      </c>
      <c r="AC385" s="17">
        <f t="shared" si="300"/>
        <v>0</v>
      </c>
      <c r="AD385" s="17">
        <f t="shared" si="300"/>
        <v>0</v>
      </c>
      <c r="AE385" s="17">
        <f t="shared" si="300"/>
        <v>0</v>
      </c>
      <c r="AF385" s="17">
        <f t="shared" si="300"/>
        <v>0</v>
      </c>
      <c r="AG385" s="17">
        <f t="shared" si="300"/>
        <v>0</v>
      </c>
      <c r="AH385" s="17">
        <f t="shared" si="300"/>
        <v>0</v>
      </c>
      <c r="AI385" s="17">
        <f t="shared" si="300"/>
        <v>0</v>
      </c>
      <c r="AJ385" s="17">
        <f t="shared" si="300"/>
        <v>0</v>
      </c>
      <c r="AK385" s="17">
        <f t="shared" si="300"/>
        <v>0</v>
      </c>
      <c r="AL385" s="17">
        <f t="shared" si="300"/>
        <v>0</v>
      </c>
      <c r="AM385" s="17">
        <f t="shared" si="300"/>
        <v>0</v>
      </c>
      <c r="AN385" s="17">
        <f t="shared" si="300"/>
        <v>0</v>
      </c>
      <c r="AO385" s="17">
        <f t="shared" si="300"/>
        <v>0</v>
      </c>
      <c r="AP385" s="22" t="str">
        <f t="shared" si="285"/>
        <v/>
      </c>
      <c r="AQ385" s="69" t="str">
        <f t="shared" si="286"/>
        <v/>
      </c>
      <c r="AR385" s="8"/>
      <c r="AS385" s="16"/>
      <c r="AT385" s="16"/>
      <c r="AU385" s="16"/>
      <c r="AV385" s="16"/>
      <c r="AW385" s="16"/>
      <c r="AX385" s="16"/>
      <c r="AY385" s="16"/>
      <c r="AZ385" s="16"/>
      <c r="BA385" s="16"/>
      <c r="BB385" s="16"/>
      <c r="BC385" s="16"/>
      <c r="BD385" s="16"/>
      <c r="BE385" s="16"/>
      <c r="BF385" s="16"/>
      <c r="BG385" s="16"/>
      <c r="BH385" s="16"/>
      <c r="BI385" s="16"/>
      <c r="BJ385" s="16"/>
      <c r="BK385" s="16"/>
      <c r="BO385" s="16"/>
      <c r="BP385" s="16"/>
      <c r="BQ385" s="16"/>
      <c r="BR385" s="16"/>
      <c r="BS385" s="16"/>
      <c r="BT385" s="16"/>
      <c r="BU385" s="16"/>
      <c r="BV385" s="16"/>
      <c r="BW385" s="16"/>
      <c r="BX385" s="16"/>
      <c r="BY385" s="16"/>
      <c r="BZ385" s="16"/>
      <c r="CA385" s="16"/>
      <c r="CB385" s="16"/>
      <c r="CC385" s="16"/>
      <c r="CD385" s="16"/>
      <c r="CE385" s="16"/>
      <c r="CF385" s="16"/>
      <c r="CG385" s="16"/>
    </row>
    <row r="386" spans="1:85">
      <c r="A386" s="11"/>
      <c r="B386" s="8"/>
      <c r="D386" s="17">
        <f t="shared" si="300"/>
        <v>0</v>
      </c>
      <c r="E386" s="17">
        <f t="shared" si="300"/>
        <v>0</v>
      </c>
      <c r="F386" s="17">
        <f t="shared" si="300"/>
        <v>0</v>
      </c>
      <c r="G386" s="17">
        <f t="shared" si="300"/>
        <v>0</v>
      </c>
      <c r="H386" s="17">
        <f t="shared" si="300"/>
        <v>0</v>
      </c>
      <c r="I386" s="17">
        <f t="shared" si="300"/>
        <v>0</v>
      </c>
      <c r="J386" s="17">
        <f t="shared" si="300"/>
        <v>0</v>
      </c>
      <c r="K386" s="17">
        <f t="shared" si="300"/>
        <v>0</v>
      </c>
      <c r="L386" s="17">
        <f t="shared" si="300"/>
        <v>0</v>
      </c>
      <c r="M386" s="17">
        <f t="shared" si="300"/>
        <v>0</v>
      </c>
      <c r="N386" s="17">
        <f t="shared" si="300"/>
        <v>0</v>
      </c>
      <c r="O386" s="17">
        <f t="shared" si="300"/>
        <v>0</v>
      </c>
      <c r="P386" s="17">
        <f t="shared" si="300"/>
        <v>0</v>
      </c>
      <c r="Q386" s="17">
        <f t="shared" si="300"/>
        <v>0</v>
      </c>
      <c r="R386" s="17">
        <f t="shared" si="300"/>
        <v>0</v>
      </c>
      <c r="S386" s="17">
        <f t="shared" si="300"/>
        <v>0</v>
      </c>
      <c r="T386" s="17">
        <f t="shared" si="300"/>
        <v>0</v>
      </c>
      <c r="U386" s="17">
        <f t="shared" si="300"/>
        <v>0</v>
      </c>
      <c r="V386" s="17">
        <f t="shared" si="300"/>
        <v>0</v>
      </c>
      <c r="W386" s="17">
        <f t="shared" si="300"/>
        <v>0</v>
      </c>
      <c r="X386" s="17">
        <f t="shared" si="300"/>
        <v>0</v>
      </c>
      <c r="Y386" s="17">
        <f t="shared" si="300"/>
        <v>0</v>
      </c>
      <c r="Z386" s="17">
        <f t="shared" si="300"/>
        <v>0</v>
      </c>
      <c r="AA386" s="17">
        <f t="shared" si="300"/>
        <v>0</v>
      </c>
      <c r="AB386" s="17">
        <f t="shared" si="300"/>
        <v>0</v>
      </c>
      <c r="AC386" s="17">
        <f t="shared" si="300"/>
        <v>0</v>
      </c>
      <c r="AD386" s="17">
        <f t="shared" si="300"/>
        <v>0</v>
      </c>
      <c r="AE386" s="17">
        <f t="shared" si="300"/>
        <v>0</v>
      </c>
      <c r="AF386" s="17">
        <f t="shared" si="300"/>
        <v>0</v>
      </c>
      <c r="AG386" s="17">
        <f t="shared" si="300"/>
        <v>0</v>
      </c>
      <c r="AH386" s="17">
        <f t="shared" si="300"/>
        <v>0</v>
      </c>
      <c r="AI386" s="17">
        <f t="shared" si="300"/>
        <v>0</v>
      </c>
      <c r="AJ386" s="17">
        <f t="shared" si="300"/>
        <v>0</v>
      </c>
      <c r="AK386" s="17">
        <f t="shared" si="300"/>
        <v>0</v>
      </c>
      <c r="AL386" s="17">
        <f t="shared" si="300"/>
        <v>0</v>
      </c>
      <c r="AM386" s="17">
        <f t="shared" si="300"/>
        <v>0</v>
      </c>
      <c r="AN386" s="17">
        <f t="shared" si="300"/>
        <v>0</v>
      </c>
      <c r="AO386" s="17">
        <f t="shared" si="300"/>
        <v>0</v>
      </c>
      <c r="AP386" s="22" t="str">
        <f t="shared" si="285"/>
        <v/>
      </c>
      <c r="AQ386" s="69" t="str">
        <f t="shared" si="286"/>
        <v/>
      </c>
      <c r="AR386" s="8"/>
      <c r="AS386" s="16"/>
      <c r="AT386" s="16"/>
      <c r="AU386" s="16"/>
      <c r="AV386" s="16"/>
      <c r="AW386" s="16"/>
      <c r="AX386" s="16"/>
      <c r="AY386" s="16"/>
      <c r="AZ386" s="16"/>
      <c r="BA386" s="16"/>
      <c r="BB386" s="16"/>
      <c r="BC386" s="16"/>
      <c r="BD386" s="16"/>
      <c r="BE386" s="16"/>
      <c r="BF386" s="16"/>
      <c r="BG386" s="16"/>
      <c r="BH386" s="16"/>
      <c r="BI386" s="16"/>
      <c r="BJ386" s="16"/>
      <c r="BK386" s="16"/>
      <c r="BO386" s="16"/>
      <c r="BP386" s="16"/>
      <c r="BQ386" s="16"/>
      <c r="BR386" s="16"/>
      <c r="BS386" s="16"/>
      <c r="BT386" s="16"/>
      <c r="BU386" s="16"/>
      <c r="BV386" s="16"/>
      <c r="BW386" s="16"/>
      <c r="BX386" s="16"/>
      <c r="BY386" s="16"/>
      <c r="BZ386" s="16"/>
      <c r="CA386" s="16"/>
      <c r="CB386" s="16"/>
      <c r="CC386" s="16"/>
      <c r="CD386" s="16"/>
      <c r="CE386" s="16"/>
      <c r="CF386" s="16"/>
      <c r="CG386" s="16"/>
    </row>
    <row r="387" spans="1:85">
      <c r="A387" s="8"/>
      <c r="B387" s="8"/>
      <c r="D387" s="17">
        <f t="shared" si="300"/>
        <v>0</v>
      </c>
      <c r="E387" s="17">
        <f t="shared" si="300"/>
        <v>0</v>
      </c>
      <c r="F387" s="17">
        <f t="shared" si="300"/>
        <v>0</v>
      </c>
      <c r="G387" s="17">
        <f t="shared" si="300"/>
        <v>0</v>
      </c>
      <c r="H387" s="17">
        <f t="shared" si="300"/>
        <v>0</v>
      </c>
      <c r="I387" s="17">
        <f t="shared" si="300"/>
        <v>0</v>
      </c>
      <c r="J387" s="17">
        <f t="shared" si="300"/>
        <v>0</v>
      </c>
      <c r="K387" s="17">
        <f t="shared" si="300"/>
        <v>0</v>
      </c>
      <c r="L387" s="17">
        <f t="shared" si="300"/>
        <v>0</v>
      </c>
      <c r="M387" s="17">
        <f t="shared" si="300"/>
        <v>0</v>
      </c>
      <c r="N387" s="17">
        <f t="shared" si="300"/>
        <v>0</v>
      </c>
      <c r="O387" s="17">
        <f t="shared" si="300"/>
        <v>0</v>
      </c>
      <c r="P387" s="17">
        <f t="shared" si="300"/>
        <v>0</v>
      </c>
      <c r="Q387" s="17">
        <f t="shared" si="300"/>
        <v>0</v>
      </c>
      <c r="R387" s="17">
        <f t="shared" si="300"/>
        <v>0</v>
      </c>
      <c r="S387" s="17">
        <f t="shared" si="300"/>
        <v>0</v>
      </c>
      <c r="T387" s="17">
        <f t="shared" si="300"/>
        <v>0</v>
      </c>
      <c r="U387" s="17">
        <f t="shared" si="300"/>
        <v>0</v>
      </c>
      <c r="V387" s="17">
        <f t="shared" si="300"/>
        <v>0</v>
      </c>
      <c r="W387" s="17">
        <f t="shared" si="300"/>
        <v>0</v>
      </c>
      <c r="X387" s="17">
        <f t="shared" si="300"/>
        <v>0</v>
      </c>
      <c r="Y387" s="17">
        <f t="shared" si="300"/>
        <v>0</v>
      </c>
      <c r="Z387" s="17">
        <f t="shared" si="300"/>
        <v>0</v>
      </c>
      <c r="AA387" s="17">
        <f t="shared" si="300"/>
        <v>0</v>
      </c>
      <c r="AB387" s="17">
        <f t="shared" si="300"/>
        <v>0</v>
      </c>
      <c r="AC387" s="17">
        <f t="shared" si="300"/>
        <v>0</v>
      </c>
      <c r="AD387" s="17">
        <f t="shared" si="300"/>
        <v>0</v>
      </c>
      <c r="AE387" s="17">
        <f t="shared" si="300"/>
        <v>0</v>
      </c>
      <c r="AF387" s="17">
        <f t="shared" si="300"/>
        <v>0</v>
      </c>
      <c r="AG387" s="17">
        <f t="shared" si="300"/>
        <v>0</v>
      </c>
      <c r="AH387" s="17">
        <f t="shared" si="300"/>
        <v>0</v>
      </c>
      <c r="AI387" s="17">
        <f t="shared" si="300"/>
        <v>0</v>
      </c>
      <c r="AJ387" s="17">
        <f t="shared" si="300"/>
        <v>0</v>
      </c>
      <c r="AK387" s="17">
        <f t="shared" si="300"/>
        <v>0</v>
      </c>
      <c r="AL387" s="17">
        <f t="shared" si="300"/>
        <v>0</v>
      </c>
      <c r="AM387" s="17">
        <f t="shared" si="300"/>
        <v>0</v>
      </c>
      <c r="AN387" s="17">
        <f t="shared" si="300"/>
        <v>0</v>
      </c>
      <c r="AO387" s="17">
        <f t="shared" si="300"/>
        <v>0</v>
      </c>
      <c r="AP387" s="22" t="str">
        <f t="shared" si="285"/>
        <v/>
      </c>
      <c r="AQ387" s="69" t="str">
        <f t="shared" si="286"/>
        <v/>
      </c>
      <c r="AR387" s="8"/>
      <c r="AS387" s="16"/>
      <c r="AT387" s="16"/>
      <c r="AU387" s="16"/>
      <c r="AV387" s="16"/>
      <c r="AW387" s="16"/>
      <c r="AX387" s="16"/>
      <c r="AY387" s="16"/>
      <c r="AZ387" s="16"/>
      <c r="BA387" s="16"/>
      <c r="BB387" s="16"/>
      <c r="BC387" s="16"/>
      <c r="BD387" s="16"/>
      <c r="BE387" s="16"/>
      <c r="BF387" s="16"/>
      <c r="BG387" s="16"/>
      <c r="BH387" s="16"/>
      <c r="BI387" s="16"/>
      <c r="BJ387" s="16"/>
      <c r="BK387" s="16"/>
      <c r="BO387" s="16"/>
      <c r="BP387" s="16"/>
      <c r="BQ387" s="16"/>
      <c r="BR387" s="16"/>
      <c r="BS387" s="16"/>
      <c r="BT387" s="16"/>
      <c r="BU387" s="16"/>
      <c r="BV387" s="16"/>
      <c r="BW387" s="16"/>
      <c r="BX387" s="16"/>
      <c r="BY387" s="16"/>
      <c r="BZ387" s="16"/>
      <c r="CA387" s="16"/>
      <c r="CB387" s="16"/>
      <c r="CC387" s="16"/>
      <c r="CD387" s="16"/>
      <c r="CE387" s="16"/>
      <c r="CF387" s="16"/>
      <c r="CG387" s="16"/>
    </row>
    <row r="388" spans="1:85">
      <c r="A388" s="8"/>
      <c r="B388" s="8"/>
      <c r="D388" s="17">
        <f t="shared" si="300"/>
        <v>0</v>
      </c>
      <c r="E388" s="17">
        <f t="shared" si="300"/>
        <v>0</v>
      </c>
      <c r="F388" s="17">
        <f t="shared" si="300"/>
        <v>0</v>
      </c>
      <c r="G388" s="17">
        <f t="shared" si="300"/>
        <v>0</v>
      </c>
      <c r="H388" s="17">
        <f t="shared" si="300"/>
        <v>0</v>
      </c>
      <c r="I388" s="17">
        <f t="shared" si="300"/>
        <v>0</v>
      </c>
      <c r="J388" s="17">
        <f t="shared" si="300"/>
        <v>0</v>
      </c>
      <c r="K388" s="17">
        <f t="shared" si="300"/>
        <v>0</v>
      </c>
      <c r="L388" s="17">
        <f t="shared" si="300"/>
        <v>0</v>
      </c>
      <c r="M388" s="17">
        <f t="shared" si="300"/>
        <v>0</v>
      </c>
      <c r="N388" s="17">
        <f t="shared" si="300"/>
        <v>0</v>
      </c>
      <c r="O388" s="17">
        <f t="shared" si="300"/>
        <v>0</v>
      </c>
      <c r="P388" s="17">
        <f t="shared" si="300"/>
        <v>0</v>
      </c>
      <c r="Q388" s="17">
        <f t="shared" si="300"/>
        <v>0</v>
      </c>
      <c r="R388" s="17">
        <f t="shared" si="300"/>
        <v>0</v>
      </c>
      <c r="S388" s="17">
        <f t="shared" si="300"/>
        <v>0</v>
      </c>
      <c r="T388" s="17">
        <f t="shared" si="300"/>
        <v>0</v>
      </c>
      <c r="U388" s="17">
        <f t="shared" si="300"/>
        <v>0</v>
      </c>
      <c r="V388" s="17">
        <f t="shared" si="300"/>
        <v>0</v>
      </c>
      <c r="W388" s="17">
        <f t="shared" si="300"/>
        <v>0</v>
      </c>
      <c r="X388" s="17">
        <f t="shared" si="300"/>
        <v>0</v>
      </c>
      <c r="Y388" s="17">
        <f t="shared" si="300"/>
        <v>0</v>
      </c>
      <c r="Z388" s="17">
        <f t="shared" si="300"/>
        <v>0</v>
      </c>
      <c r="AA388" s="17">
        <f t="shared" si="300"/>
        <v>0</v>
      </c>
      <c r="AB388" s="17">
        <f t="shared" si="300"/>
        <v>0</v>
      </c>
      <c r="AC388" s="17">
        <f t="shared" si="300"/>
        <v>0</v>
      </c>
      <c r="AD388" s="17">
        <f t="shared" si="300"/>
        <v>0</v>
      </c>
      <c r="AE388" s="17">
        <f t="shared" si="300"/>
        <v>0</v>
      </c>
      <c r="AF388" s="17">
        <f t="shared" si="300"/>
        <v>0</v>
      </c>
      <c r="AG388" s="17">
        <f t="shared" si="300"/>
        <v>0</v>
      </c>
      <c r="AH388" s="17">
        <f t="shared" si="300"/>
        <v>0</v>
      </c>
      <c r="AI388" s="17">
        <f t="shared" si="300"/>
        <v>0</v>
      </c>
      <c r="AJ388" s="17">
        <f t="shared" si="300"/>
        <v>0</v>
      </c>
      <c r="AK388" s="17">
        <f t="shared" si="300"/>
        <v>0</v>
      </c>
      <c r="AL388" s="17">
        <f t="shared" si="300"/>
        <v>0</v>
      </c>
      <c r="AM388" s="17">
        <f t="shared" si="300"/>
        <v>0</v>
      </c>
      <c r="AN388" s="17">
        <f t="shared" si="300"/>
        <v>0</v>
      </c>
      <c r="AO388" s="17">
        <f t="shared" si="300"/>
        <v>0</v>
      </c>
      <c r="AP388" s="22" t="str">
        <f t="shared" si="285"/>
        <v/>
      </c>
      <c r="AQ388" s="69" t="str">
        <f t="shared" si="286"/>
        <v/>
      </c>
      <c r="AR388" s="8"/>
      <c r="AS388" s="16"/>
      <c r="AT388" s="16"/>
      <c r="AU388" s="16"/>
      <c r="AV388" s="16"/>
      <c r="AW388" s="16"/>
      <c r="AX388" s="16"/>
      <c r="AY388" s="16"/>
      <c r="AZ388" s="16"/>
      <c r="BA388" s="16"/>
      <c r="BB388" s="16"/>
      <c r="BC388" s="16"/>
      <c r="BD388" s="16"/>
      <c r="BE388" s="16"/>
      <c r="BF388" s="16"/>
      <c r="BG388" s="16"/>
      <c r="BH388" s="16"/>
      <c r="BI388" s="16"/>
      <c r="BJ388" s="16"/>
      <c r="BK388" s="16"/>
      <c r="BO388" s="16"/>
      <c r="BP388" s="16"/>
      <c r="BQ388" s="16"/>
      <c r="BR388" s="16"/>
      <c r="BS388" s="16"/>
      <c r="BT388" s="16"/>
      <c r="BU388" s="16"/>
      <c r="BV388" s="16"/>
      <c r="BW388" s="16"/>
      <c r="BX388" s="16"/>
      <c r="BY388" s="16"/>
      <c r="BZ388" s="16"/>
      <c r="CA388" s="16"/>
      <c r="CB388" s="16"/>
      <c r="CC388" s="16"/>
      <c r="CD388" s="16"/>
      <c r="CE388" s="16"/>
      <c r="CF388" s="16"/>
      <c r="CG388" s="16"/>
    </row>
    <row r="389" spans="1:85">
      <c r="A389" s="8"/>
      <c r="B389" s="8"/>
      <c r="D389" s="17">
        <f t="shared" si="300"/>
        <v>0</v>
      </c>
      <c r="E389" s="17">
        <f t="shared" si="300"/>
        <v>0</v>
      </c>
      <c r="F389" s="17">
        <f t="shared" si="300"/>
        <v>0</v>
      </c>
      <c r="G389" s="17">
        <f t="shared" si="300"/>
        <v>0</v>
      </c>
      <c r="H389" s="17">
        <f t="shared" si="300"/>
        <v>0</v>
      </c>
      <c r="I389" s="17">
        <f t="shared" si="300"/>
        <v>0</v>
      </c>
      <c r="J389" s="17">
        <f t="shared" si="300"/>
        <v>0</v>
      </c>
      <c r="K389" s="17">
        <f t="shared" si="300"/>
        <v>0</v>
      </c>
      <c r="L389" s="17">
        <f t="shared" si="300"/>
        <v>0</v>
      </c>
      <c r="M389" s="17">
        <f t="shared" si="300"/>
        <v>0</v>
      </c>
      <c r="N389" s="17">
        <f t="shared" si="300"/>
        <v>0</v>
      </c>
      <c r="O389" s="17">
        <f t="shared" si="300"/>
        <v>0</v>
      </c>
      <c r="P389" s="17">
        <f t="shared" si="300"/>
        <v>0</v>
      </c>
      <c r="Q389" s="17">
        <f t="shared" si="300"/>
        <v>0</v>
      </c>
      <c r="R389" s="17">
        <f t="shared" si="300"/>
        <v>0</v>
      </c>
      <c r="S389" s="17">
        <f t="shared" si="300"/>
        <v>0</v>
      </c>
      <c r="T389" s="17">
        <f t="shared" si="300"/>
        <v>0</v>
      </c>
      <c r="U389" s="17">
        <f t="shared" si="300"/>
        <v>0</v>
      </c>
      <c r="V389" s="17">
        <f t="shared" si="300"/>
        <v>0</v>
      </c>
      <c r="W389" s="17">
        <f t="shared" si="300"/>
        <v>0</v>
      </c>
      <c r="X389" s="17">
        <f t="shared" si="300"/>
        <v>0</v>
      </c>
      <c r="Y389" s="17">
        <f t="shared" si="300"/>
        <v>0</v>
      </c>
      <c r="Z389" s="17">
        <f t="shared" si="300"/>
        <v>0</v>
      </c>
      <c r="AA389" s="17">
        <f t="shared" si="300"/>
        <v>0</v>
      </c>
      <c r="AB389" s="17">
        <f t="shared" si="300"/>
        <v>0</v>
      </c>
      <c r="AC389" s="17">
        <f t="shared" si="300"/>
        <v>0</v>
      </c>
      <c r="AD389" s="17">
        <f t="shared" si="300"/>
        <v>0</v>
      </c>
      <c r="AE389" s="17">
        <f t="shared" ref="AE389:AO389" si="301">IF(UPPER(AE125)="ABS",0,IF(AND(AE$67&gt;0,N(AE$68)=0,AE$68&lt;&gt;"*"),N(AE125)/AE$67*AE$66,0))</f>
        <v>0</v>
      </c>
      <c r="AF389" s="17">
        <f t="shared" si="301"/>
        <v>0</v>
      </c>
      <c r="AG389" s="17">
        <f t="shared" si="301"/>
        <v>0</v>
      </c>
      <c r="AH389" s="17">
        <f t="shared" si="301"/>
        <v>0</v>
      </c>
      <c r="AI389" s="17">
        <f t="shared" si="301"/>
        <v>0</v>
      </c>
      <c r="AJ389" s="17">
        <f t="shared" si="301"/>
        <v>0</v>
      </c>
      <c r="AK389" s="17">
        <f t="shared" si="301"/>
        <v>0</v>
      </c>
      <c r="AL389" s="17">
        <f t="shared" si="301"/>
        <v>0</v>
      </c>
      <c r="AM389" s="17">
        <f t="shared" si="301"/>
        <v>0</v>
      </c>
      <c r="AN389" s="17">
        <f t="shared" si="301"/>
        <v>0</v>
      </c>
      <c r="AO389" s="17">
        <f t="shared" si="301"/>
        <v>0</v>
      </c>
      <c r="AP389" s="22" t="str">
        <f t="shared" si="285"/>
        <v/>
      </c>
      <c r="AQ389" s="69" t="str">
        <f t="shared" si="286"/>
        <v/>
      </c>
      <c r="AR389" s="8"/>
      <c r="AS389" s="16"/>
      <c r="AT389" s="16"/>
      <c r="AU389" s="16"/>
      <c r="AV389" s="16"/>
      <c r="AW389" s="16"/>
      <c r="AX389" s="16"/>
      <c r="AY389" s="16"/>
      <c r="AZ389" s="16"/>
      <c r="BA389" s="16"/>
      <c r="BB389" s="16"/>
      <c r="BC389" s="16"/>
      <c r="BD389" s="16"/>
      <c r="BE389" s="16"/>
      <c r="BF389" s="16"/>
      <c r="BG389" s="16"/>
      <c r="BH389" s="16"/>
      <c r="BI389" s="16"/>
      <c r="BJ389" s="16"/>
      <c r="BK389" s="16"/>
      <c r="BO389" s="16"/>
      <c r="BP389" s="16"/>
      <c r="BQ389" s="16"/>
      <c r="BR389" s="16"/>
      <c r="BS389" s="16"/>
      <c r="BT389" s="16"/>
      <c r="BU389" s="16"/>
      <c r="BV389" s="16"/>
      <c r="BW389" s="16"/>
      <c r="BX389" s="16"/>
      <c r="BY389" s="16"/>
      <c r="BZ389" s="16"/>
      <c r="CA389" s="16"/>
      <c r="CB389" s="16"/>
      <c r="CC389" s="16"/>
      <c r="CD389" s="16"/>
      <c r="CE389" s="16"/>
      <c r="CF389" s="16"/>
      <c r="CG389" s="16"/>
    </row>
    <row r="390" spans="1:85">
      <c r="A390" s="8"/>
      <c r="B390" s="8"/>
      <c r="D390" s="17">
        <f t="shared" ref="D390:AO396" si="302">IF(UPPER(D126)="ABS",0,IF(AND(D$67&gt;0,N(D$68)=0,D$68&lt;&gt;"*"),N(D126)/D$67*D$66,0))</f>
        <v>0</v>
      </c>
      <c r="E390" s="17">
        <f t="shared" si="302"/>
        <v>0</v>
      </c>
      <c r="F390" s="17">
        <f t="shared" si="302"/>
        <v>0</v>
      </c>
      <c r="G390" s="17">
        <f t="shared" si="302"/>
        <v>0</v>
      </c>
      <c r="H390" s="17">
        <f t="shared" si="302"/>
        <v>0</v>
      </c>
      <c r="I390" s="17">
        <f t="shared" si="302"/>
        <v>0</v>
      </c>
      <c r="J390" s="17">
        <f t="shared" si="302"/>
        <v>0</v>
      </c>
      <c r="K390" s="17">
        <f t="shared" si="302"/>
        <v>0</v>
      </c>
      <c r="L390" s="17">
        <f t="shared" si="302"/>
        <v>0</v>
      </c>
      <c r="M390" s="17">
        <f t="shared" si="302"/>
        <v>0</v>
      </c>
      <c r="N390" s="17">
        <f t="shared" si="302"/>
        <v>0</v>
      </c>
      <c r="O390" s="17">
        <f t="shared" si="302"/>
        <v>0</v>
      </c>
      <c r="P390" s="17">
        <f t="shared" si="302"/>
        <v>0</v>
      </c>
      <c r="Q390" s="17">
        <f t="shared" si="302"/>
        <v>0</v>
      </c>
      <c r="R390" s="17">
        <f t="shared" si="302"/>
        <v>0</v>
      </c>
      <c r="S390" s="17">
        <f t="shared" si="302"/>
        <v>0</v>
      </c>
      <c r="T390" s="17">
        <f t="shared" si="302"/>
        <v>0</v>
      </c>
      <c r="U390" s="17">
        <f t="shared" si="302"/>
        <v>0</v>
      </c>
      <c r="V390" s="17">
        <f t="shared" si="302"/>
        <v>0</v>
      </c>
      <c r="W390" s="17">
        <f t="shared" si="302"/>
        <v>0</v>
      </c>
      <c r="X390" s="17">
        <f t="shared" si="302"/>
        <v>0</v>
      </c>
      <c r="Y390" s="17">
        <f t="shared" si="302"/>
        <v>0</v>
      </c>
      <c r="Z390" s="17">
        <f t="shared" si="302"/>
        <v>0</v>
      </c>
      <c r="AA390" s="17">
        <f t="shared" si="302"/>
        <v>0</v>
      </c>
      <c r="AB390" s="17">
        <f t="shared" si="302"/>
        <v>0</v>
      </c>
      <c r="AC390" s="17">
        <f t="shared" si="302"/>
        <v>0</v>
      </c>
      <c r="AD390" s="17">
        <f t="shared" si="302"/>
        <v>0</v>
      </c>
      <c r="AE390" s="17">
        <f t="shared" si="302"/>
        <v>0</v>
      </c>
      <c r="AF390" s="17">
        <f t="shared" si="302"/>
        <v>0</v>
      </c>
      <c r="AG390" s="17">
        <f t="shared" si="302"/>
        <v>0</v>
      </c>
      <c r="AH390" s="17">
        <f t="shared" si="302"/>
        <v>0</v>
      </c>
      <c r="AI390" s="17">
        <f t="shared" si="302"/>
        <v>0</v>
      </c>
      <c r="AJ390" s="17">
        <f t="shared" si="302"/>
        <v>0</v>
      </c>
      <c r="AK390" s="17">
        <f t="shared" si="302"/>
        <v>0</v>
      </c>
      <c r="AL390" s="17">
        <f t="shared" si="302"/>
        <v>0</v>
      </c>
      <c r="AM390" s="17">
        <f t="shared" si="302"/>
        <v>0</v>
      </c>
      <c r="AN390" s="17">
        <f t="shared" si="302"/>
        <v>0</v>
      </c>
      <c r="AO390" s="17">
        <f t="shared" si="302"/>
        <v>0</v>
      </c>
      <c r="AP390" s="22" t="str">
        <f t="shared" si="285"/>
        <v/>
      </c>
      <c r="AQ390" s="69" t="str">
        <f t="shared" si="286"/>
        <v/>
      </c>
      <c r="AR390" s="8"/>
      <c r="AS390" s="16"/>
      <c r="AT390" s="16"/>
      <c r="AU390" s="16"/>
      <c r="AV390" s="16"/>
      <c r="AW390" s="16"/>
      <c r="AX390" s="16"/>
      <c r="AY390" s="16"/>
      <c r="AZ390" s="16"/>
      <c r="BA390" s="16"/>
      <c r="BB390" s="16"/>
      <c r="BC390" s="16"/>
      <c r="BD390" s="16"/>
      <c r="BE390" s="16"/>
      <c r="BF390" s="16"/>
      <c r="BG390" s="16"/>
      <c r="BH390" s="16"/>
      <c r="BI390" s="16"/>
      <c r="BJ390" s="16"/>
      <c r="BK390" s="16"/>
      <c r="BO390" s="16"/>
      <c r="BP390" s="16"/>
      <c r="BQ390" s="16"/>
      <c r="BR390" s="16"/>
      <c r="BS390" s="16"/>
      <c r="BT390" s="16"/>
      <c r="BU390" s="16"/>
      <c r="BV390" s="16"/>
      <c r="BW390" s="16"/>
      <c r="BX390" s="16"/>
      <c r="BY390" s="16"/>
      <c r="BZ390" s="16"/>
      <c r="CA390" s="16"/>
      <c r="CB390" s="16"/>
      <c r="CC390" s="16"/>
      <c r="CD390" s="16"/>
      <c r="CE390" s="16"/>
      <c r="CF390" s="16"/>
      <c r="CG390" s="16"/>
    </row>
    <row r="391" spans="1:85">
      <c r="A391" s="8"/>
      <c r="B391" s="8"/>
      <c r="D391" s="17">
        <f t="shared" si="302"/>
        <v>0</v>
      </c>
      <c r="E391" s="17">
        <f t="shared" si="302"/>
        <v>0</v>
      </c>
      <c r="F391" s="17">
        <f t="shared" si="302"/>
        <v>0</v>
      </c>
      <c r="G391" s="17">
        <f t="shared" si="302"/>
        <v>0</v>
      </c>
      <c r="H391" s="17">
        <f t="shared" si="302"/>
        <v>0</v>
      </c>
      <c r="I391" s="17">
        <f t="shared" si="302"/>
        <v>0</v>
      </c>
      <c r="J391" s="17">
        <f t="shared" si="302"/>
        <v>0</v>
      </c>
      <c r="K391" s="17">
        <f t="shared" si="302"/>
        <v>0</v>
      </c>
      <c r="L391" s="17">
        <f t="shared" si="302"/>
        <v>0</v>
      </c>
      <c r="M391" s="17">
        <f t="shared" si="302"/>
        <v>0</v>
      </c>
      <c r="N391" s="17">
        <f t="shared" si="302"/>
        <v>0</v>
      </c>
      <c r="O391" s="17">
        <f t="shared" si="302"/>
        <v>0</v>
      </c>
      <c r="P391" s="17">
        <f t="shared" si="302"/>
        <v>0</v>
      </c>
      <c r="Q391" s="17">
        <f t="shared" si="302"/>
        <v>0</v>
      </c>
      <c r="R391" s="17">
        <f t="shared" si="302"/>
        <v>0</v>
      </c>
      <c r="S391" s="17">
        <f t="shared" si="302"/>
        <v>0</v>
      </c>
      <c r="T391" s="17">
        <f t="shared" si="302"/>
        <v>0</v>
      </c>
      <c r="U391" s="17">
        <f t="shared" si="302"/>
        <v>0</v>
      </c>
      <c r="V391" s="17">
        <f t="shared" si="302"/>
        <v>0</v>
      </c>
      <c r="W391" s="17">
        <f t="shared" si="302"/>
        <v>0</v>
      </c>
      <c r="X391" s="17">
        <f t="shared" si="302"/>
        <v>0</v>
      </c>
      <c r="Y391" s="17">
        <f t="shared" si="302"/>
        <v>0</v>
      </c>
      <c r="Z391" s="17">
        <f t="shared" si="302"/>
        <v>0</v>
      </c>
      <c r="AA391" s="17">
        <f t="shared" si="302"/>
        <v>0</v>
      </c>
      <c r="AB391" s="17">
        <f t="shared" si="302"/>
        <v>0</v>
      </c>
      <c r="AC391" s="17">
        <f t="shared" si="302"/>
        <v>0</v>
      </c>
      <c r="AD391" s="17">
        <f t="shared" si="302"/>
        <v>0</v>
      </c>
      <c r="AE391" s="17">
        <f t="shared" si="302"/>
        <v>0</v>
      </c>
      <c r="AF391" s="17">
        <f t="shared" si="302"/>
        <v>0</v>
      </c>
      <c r="AG391" s="17">
        <f t="shared" si="302"/>
        <v>0</v>
      </c>
      <c r="AH391" s="17">
        <f t="shared" si="302"/>
        <v>0</v>
      </c>
      <c r="AI391" s="17">
        <f t="shared" si="302"/>
        <v>0</v>
      </c>
      <c r="AJ391" s="17">
        <f t="shared" si="302"/>
        <v>0</v>
      </c>
      <c r="AK391" s="17">
        <f t="shared" si="302"/>
        <v>0</v>
      </c>
      <c r="AL391" s="17">
        <f t="shared" si="302"/>
        <v>0</v>
      </c>
      <c r="AM391" s="17">
        <f t="shared" si="302"/>
        <v>0</v>
      </c>
      <c r="AN391" s="17">
        <f t="shared" si="302"/>
        <v>0</v>
      </c>
      <c r="AO391" s="17">
        <f t="shared" si="302"/>
        <v>0</v>
      </c>
      <c r="AP391" s="22" t="str">
        <f t="shared" si="285"/>
        <v/>
      </c>
      <c r="AQ391" s="69" t="str">
        <f t="shared" si="286"/>
        <v/>
      </c>
      <c r="AR391" s="8"/>
      <c r="AS391" s="16"/>
      <c r="AT391" s="16"/>
      <c r="AU391" s="16"/>
      <c r="AV391" s="16"/>
      <c r="AW391" s="16"/>
      <c r="AX391" s="16"/>
      <c r="AY391" s="16"/>
      <c r="AZ391" s="16"/>
      <c r="BA391" s="16"/>
      <c r="BB391" s="16"/>
      <c r="BC391" s="16"/>
      <c r="BD391" s="16"/>
      <c r="BE391" s="16"/>
      <c r="BF391" s="16"/>
      <c r="BG391" s="16"/>
      <c r="BH391" s="16"/>
      <c r="BI391" s="16"/>
      <c r="BJ391" s="16"/>
      <c r="BK391" s="16"/>
      <c r="BO391" s="16"/>
      <c r="BP391" s="16"/>
      <c r="BQ391" s="16"/>
      <c r="BR391" s="16"/>
      <c r="BS391" s="16"/>
      <c r="BT391" s="16"/>
      <c r="BU391" s="16"/>
      <c r="BV391" s="16"/>
      <c r="BW391" s="16"/>
      <c r="BX391" s="16"/>
      <c r="BY391" s="16"/>
      <c r="BZ391" s="16"/>
      <c r="CA391" s="16"/>
      <c r="CB391" s="16"/>
      <c r="CC391" s="16"/>
      <c r="CD391" s="16"/>
      <c r="CE391" s="16"/>
      <c r="CF391" s="16"/>
      <c r="CG391" s="16"/>
    </row>
    <row r="392" spans="1:85">
      <c r="A392" s="8"/>
      <c r="B392" s="8"/>
      <c r="D392" s="17">
        <f t="shared" si="302"/>
        <v>0</v>
      </c>
      <c r="E392" s="17">
        <f t="shared" si="302"/>
        <v>0</v>
      </c>
      <c r="F392" s="17">
        <f t="shared" si="302"/>
        <v>0</v>
      </c>
      <c r="G392" s="17">
        <f t="shared" si="302"/>
        <v>0</v>
      </c>
      <c r="H392" s="17">
        <f t="shared" si="302"/>
        <v>0</v>
      </c>
      <c r="I392" s="17">
        <f t="shared" si="302"/>
        <v>0</v>
      </c>
      <c r="J392" s="17">
        <f t="shared" si="302"/>
        <v>0</v>
      </c>
      <c r="K392" s="17">
        <f t="shared" si="302"/>
        <v>0</v>
      </c>
      <c r="L392" s="17">
        <f t="shared" si="302"/>
        <v>0</v>
      </c>
      <c r="M392" s="17">
        <f t="shared" si="302"/>
        <v>0</v>
      </c>
      <c r="N392" s="17">
        <f t="shared" si="302"/>
        <v>0</v>
      </c>
      <c r="O392" s="17">
        <f t="shared" si="302"/>
        <v>0</v>
      </c>
      <c r="P392" s="17">
        <f t="shared" si="302"/>
        <v>0</v>
      </c>
      <c r="Q392" s="17">
        <f t="shared" si="302"/>
        <v>0</v>
      </c>
      <c r="R392" s="17">
        <f t="shared" si="302"/>
        <v>0</v>
      </c>
      <c r="S392" s="17">
        <f t="shared" si="302"/>
        <v>0</v>
      </c>
      <c r="T392" s="17">
        <f t="shared" si="302"/>
        <v>0</v>
      </c>
      <c r="U392" s="17">
        <f t="shared" si="302"/>
        <v>0</v>
      </c>
      <c r="V392" s="17">
        <f t="shared" si="302"/>
        <v>0</v>
      </c>
      <c r="W392" s="17">
        <f t="shared" si="302"/>
        <v>0</v>
      </c>
      <c r="X392" s="17">
        <f t="shared" si="302"/>
        <v>0</v>
      </c>
      <c r="Y392" s="17">
        <f t="shared" si="302"/>
        <v>0</v>
      </c>
      <c r="Z392" s="17">
        <f t="shared" si="302"/>
        <v>0</v>
      </c>
      <c r="AA392" s="17">
        <f t="shared" si="302"/>
        <v>0</v>
      </c>
      <c r="AB392" s="17">
        <f t="shared" si="302"/>
        <v>0</v>
      </c>
      <c r="AC392" s="17">
        <f t="shared" si="302"/>
        <v>0</v>
      </c>
      <c r="AD392" s="17">
        <f t="shared" si="302"/>
        <v>0</v>
      </c>
      <c r="AE392" s="17">
        <f t="shared" si="302"/>
        <v>0</v>
      </c>
      <c r="AF392" s="17">
        <f t="shared" si="302"/>
        <v>0</v>
      </c>
      <c r="AG392" s="17">
        <f t="shared" si="302"/>
        <v>0</v>
      </c>
      <c r="AH392" s="17">
        <f t="shared" si="302"/>
        <v>0</v>
      </c>
      <c r="AI392" s="17">
        <f t="shared" si="302"/>
        <v>0</v>
      </c>
      <c r="AJ392" s="17">
        <f t="shared" si="302"/>
        <v>0</v>
      </c>
      <c r="AK392" s="17">
        <f t="shared" si="302"/>
        <v>0</v>
      </c>
      <c r="AL392" s="17">
        <f t="shared" si="302"/>
        <v>0</v>
      </c>
      <c r="AM392" s="17">
        <f t="shared" si="302"/>
        <v>0</v>
      </c>
      <c r="AN392" s="17">
        <f t="shared" si="302"/>
        <v>0</v>
      </c>
      <c r="AO392" s="17">
        <f t="shared" si="302"/>
        <v>0</v>
      </c>
      <c r="AP392" s="22" t="str">
        <f t="shared" si="285"/>
        <v/>
      </c>
      <c r="AQ392" s="69" t="str">
        <f t="shared" si="286"/>
        <v/>
      </c>
      <c r="AR392" s="8"/>
      <c r="AS392" s="16"/>
      <c r="AT392" s="16"/>
      <c r="AU392" s="16"/>
      <c r="AV392" s="16"/>
      <c r="AW392" s="16"/>
      <c r="AX392" s="16"/>
      <c r="AY392" s="16"/>
      <c r="AZ392" s="16"/>
      <c r="BA392" s="16"/>
      <c r="BB392" s="16"/>
      <c r="BC392" s="16"/>
      <c r="BD392" s="16"/>
      <c r="BE392" s="16"/>
      <c r="BF392" s="16"/>
      <c r="BG392" s="16"/>
      <c r="BH392" s="16"/>
      <c r="BI392" s="16"/>
      <c r="BJ392" s="16"/>
      <c r="BK392" s="16"/>
      <c r="BO392" s="16"/>
      <c r="BP392" s="16"/>
      <c r="BQ392" s="16"/>
      <c r="BR392" s="16"/>
      <c r="BS392" s="16"/>
      <c r="BT392" s="16"/>
      <c r="BU392" s="16"/>
      <c r="BV392" s="16"/>
      <c r="BW392" s="16"/>
      <c r="BX392" s="16"/>
      <c r="BY392" s="16"/>
      <c r="BZ392" s="16"/>
      <c r="CA392" s="16"/>
      <c r="CB392" s="16"/>
      <c r="CC392" s="16"/>
      <c r="CD392" s="16"/>
      <c r="CE392" s="16"/>
      <c r="CF392" s="16"/>
      <c r="CG392" s="16"/>
    </row>
    <row r="393" spans="1:85">
      <c r="A393" s="8"/>
      <c r="B393" s="8"/>
      <c r="D393" s="17">
        <f t="shared" si="302"/>
        <v>0</v>
      </c>
      <c r="E393" s="17">
        <f t="shared" si="302"/>
        <v>0</v>
      </c>
      <c r="F393" s="17">
        <f t="shared" si="302"/>
        <v>0</v>
      </c>
      <c r="G393" s="17">
        <f t="shared" si="302"/>
        <v>0</v>
      </c>
      <c r="H393" s="17">
        <f t="shared" si="302"/>
        <v>0</v>
      </c>
      <c r="I393" s="17">
        <f t="shared" si="302"/>
        <v>0</v>
      </c>
      <c r="J393" s="17">
        <f t="shared" si="302"/>
        <v>0</v>
      </c>
      <c r="K393" s="17">
        <f t="shared" si="302"/>
        <v>0</v>
      </c>
      <c r="L393" s="17">
        <f t="shared" si="302"/>
        <v>0</v>
      </c>
      <c r="M393" s="17">
        <f t="shared" si="302"/>
        <v>0</v>
      </c>
      <c r="N393" s="17">
        <f t="shared" si="302"/>
        <v>0</v>
      </c>
      <c r="O393" s="17">
        <f t="shared" si="302"/>
        <v>0</v>
      </c>
      <c r="P393" s="17">
        <f t="shared" si="302"/>
        <v>0</v>
      </c>
      <c r="Q393" s="17">
        <f t="shared" si="302"/>
        <v>0</v>
      </c>
      <c r="R393" s="17">
        <f t="shared" si="302"/>
        <v>0</v>
      </c>
      <c r="S393" s="17">
        <f t="shared" si="302"/>
        <v>0</v>
      </c>
      <c r="T393" s="17">
        <f t="shared" si="302"/>
        <v>0</v>
      </c>
      <c r="U393" s="17">
        <f t="shared" si="302"/>
        <v>0</v>
      </c>
      <c r="V393" s="17">
        <f t="shared" si="302"/>
        <v>0</v>
      </c>
      <c r="W393" s="17">
        <f t="shared" si="302"/>
        <v>0</v>
      </c>
      <c r="X393" s="17">
        <f t="shared" si="302"/>
        <v>0</v>
      </c>
      <c r="Y393" s="17">
        <f t="shared" si="302"/>
        <v>0</v>
      </c>
      <c r="Z393" s="17">
        <f t="shared" si="302"/>
        <v>0</v>
      </c>
      <c r="AA393" s="17">
        <f t="shared" si="302"/>
        <v>0</v>
      </c>
      <c r="AB393" s="17">
        <f t="shared" si="302"/>
        <v>0</v>
      </c>
      <c r="AC393" s="17">
        <f t="shared" si="302"/>
        <v>0</v>
      </c>
      <c r="AD393" s="17">
        <f t="shared" si="302"/>
        <v>0</v>
      </c>
      <c r="AE393" s="17">
        <f t="shared" si="302"/>
        <v>0</v>
      </c>
      <c r="AF393" s="17">
        <f t="shared" si="302"/>
        <v>0</v>
      </c>
      <c r="AG393" s="17">
        <f t="shared" si="302"/>
        <v>0</v>
      </c>
      <c r="AH393" s="17">
        <f t="shared" si="302"/>
        <v>0</v>
      </c>
      <c r="AI393" s="17">
        <f t="shared" si="302"/>
        <v>0</v>
      </c>
      <c r="AJ393" s="17">
        <f t="shared" si="302"/>
        <v>0</v>
      </c>
      <c r="AK393" s="17">
        <f t="shared" si="302"/>
        <v>0</v>
      </c>
      <c r="AL393" s="17">
        <f t="shared" si="302"/>
        <v>0</v>
      </c>
      <c r="AM393" s="17">
        <f t="shared" si="302"/>
        <v>0</v>
      </c>
      <c r="AN393" s="17">
        <f t="shared" si="302"/>
        <v>0</v>
      </c>
      <c r="AO393" s="17">
        <f t="shared" si="302"/>
        <v>0</v>
      </c>
      <c r="AP393" s="22" t="str">
        <f t="shared" si="285"/>
        <v/>
      </c>
      <c r="AQ393" s="69" t="str">
        <f t="shared" si="286"/>
        <v/>
      </c>
      <c r="AR393" s="8"/>
      <c r="AS393" s="16"/>
      <c r="AT393" s="16"/>
      <c r="AU393" s="16"/>
      <c r="AV393" s="16"/>
      <c r="AW393" s="16"/>
      <c r="AX393" s="16"/>
      <c r="AY393" s="16"/>
      <c r="AZ393" s="16"/>
      <c r="BA393" s="16"/>
      <c r="BB393" s="16"/>
      <c r="BC393" s="16"/>
      <c r="BD393" s="16"/>
      <c r="BE393" s="16"/>
      <c r="BF393" s="16"/>
      <c r="BG393" s="16"/>
      <c r="BH393" s="16"/>
      <c r="BI393" s="16"/>
      <c r="BJ393" s="16"/>
      <c r="BK393" s="16"/>
      <c r="BO393" s="16"/>
      <c r="BP393" s="16"/>
      <c r="BQ393" s="16"/>
      <c r="BR393" s="16"/>
      <c r="BS393" s="16"/>
      <c r="BT393" s="16"/>
      <c r="BU393" s="16"/>
      <c r="BV393" s="16"/>
      <c r="BW393" s="16"/>
      <c r="BX393" s="16"/>
      <c r="BY393" s="16"/>
      <c r="BZ393" s="16"/>
      <c r="CA393" s="16"/>
      <c r="CB393" s="16"/>
      <c r="CC393" s="16"/>
      <c r="CD393" s="16"/>
      <c r="CE393" s="16"/>
      <c r="CF393" s="16"/>
      <c r="CG393" s="16"/>
    </row>
    <row r="394" spans="1:85">
      <c r="A394" s="8"/>
      <c r="B394" s="8"/>
      <c r="D394" s="17">
        <f t="shared" si="302"/>
        <v>0</v>
      </c>
      <c r="E394" s="17">
        <f t="shared" si="302"/>
        <v>0</v>
      </c>
      <c r="F394" s="17">
        <f t="shared" si="302"/>
        <v>0</v>
      </c>
      <c r="G394" s="17">
        <f t="shared" si="302"/>
        <v>0</v>
      </c>
      <c r="H394" s="17">
        <f t="shared" si="302"/>
        <v>0</v>
      </c>
      <c r="I394" s="17">
        <f t="shared" si="302"/>
        <v>0</v>
      </c>
      <c r="J394" s="17">
        <f t="shared" si="302"/>
        <v>0</v>
      </c>
      <c r="K394" s="17">
        <f t="shared" si="302"/>
        <v>0</v>
      </c>
      <c r="L394" s="17">
        <f t="shared" si="302"/>
        <v>0</v>
      </c>
      <c r="M394" s="17">
        <f t="shared" si="302"/>
        <v>0</v>
      </c>
      <c r="N394" s="17">
        <f t="shared" si="302"/>
        <v>0</v>
      </c>
      <c r="O394" s="17">
        <f t="shared" si="302"/>
        <v>0</v>
      </c>
      <c r="P394" s="17">
        <f t="shared" si="302"/>
        <v>0</v>
      </c>
      <c r="Q394" s="17">
        <f t="shared" si="302"/>
        <v>0</v>
      </c>
      <c r="R394" s="17">
        <f t="shared" si="302"/>
        <v>0</v>
      </c>
      <c r="S394" s="17">
        <f t="shared" si="302"/>
        <v>0</v>
      </c>
      <c r="T394" s="17">
        <f t="shared" si="302"/>
        <v>0</v>
      </c>
      <c r="U394" s="17">
        <f t="shared" si="302"/>
        <v>0</v>
      </c>
      <c r="V394" s="17">
        <f t="shared" si="302"/>
        <v>0</v>
      </c>
      <c r="W394" s="17">
        <f t="shared" si="302"/>
        <v>0</v>
      </c>
      <c r="X394" s="17">
        <f t="shared" si="302"/>
        <v>0</v>
      </c>
      <c r="Y394" s="17">
        <f t="shared" si="302"/>
        <v>0</v>
      </c>
      <c r="Z394" s="17">
        <f t="shared" si="302"/>
        <v>0</v>
      </c>
      <c r="AA394" s="17">
        <f t="shared" si="302"/>
        <v>0</v>
      </c>
      <c r="AB394" s="17">
        <f t="shared" si="302"/>
        <v>0</v>
      </c>
      <c r="AC394" s="17">
        <f t="shared" si="302"/>
        <v>0</v>
      </c>
      <c r="AD394" s="17">
        <f t="shared" si="302"/>
        <v>0</v>
      </c>
      <c r="AE394" s="17">
        <f t="shared" si="302"/>
        <v>0</v>
      </c>
      <c r="AF394" s="17">
        <f t="shared" si="302"/>
        <v>0</v>
      </c>
      <c r="AG394" s="17">
        <f t="shared" si="302"/>
        <v>0</v>
      </c>
      <c r="AH394" s="17">
        <f t="shared" si="302"/>
        <v>0</v>
      </c>
      <c r="AI394" s="17">
        <f t="shared" si="302"/>
        <v>0</v>
      </c>
      <c r="AJ394" s="17">
        <f t="shared" si="302"/>
        <v>0</v>
      </c>
      <c r="AK394" s="17">
        <f t="shared" si="302"/>
        <v>0</v>
      </c>
      <c r="AL394" s="17">
        <f t="shared" si="302"/>
        <v>0</v>
      </c>
      <c r="AM394" s="17">
        <f t="shared" si="302"/>
        <v>0</v>
      </c>
      <c r="AN394" s="17">
        <f t="shared" si="302"/>
        <v>0</v>
      </c>
      <c r="AO394" s="17">
        <f t="shared" si="302"/>
        <v>0</v>
      </c>
      <c r="AP394" s="22" t="str">
        <f t="shared" si="285"/>
        <v/>
      </c>
      <c r="AQ394" s="69" t="str">
        <f t="shared" si="286"/>
        <v/>
      </c>
      <c r="AR394" s="8"/>
      <c r="AS394" s="16"/>
      <c r="AT394" s="16"/>
      <c r="AU394" s="16"/>
      <c r="AV394" s="16"/>
      <c r="AW394" s="16"/>
      <c r="AX394" s="16"/>
      <c r="AY394" s="16"/>
      <c r="AZ394" s="16"/>
      <c r="BA394" s="16"/>
      <c r="BB394" s="16"/>
      <c r="BC394" s="16"/>
      <c r="BD394" s="16"/>
      <c r="BE394" s="16"/>
      <c r="BF394" s="16"/>
      <c r="BG394" s="16"/>
      <c r="BH394" s="16"/>
      <c r="BI394" s="16"/>
      <c r="BJ394" s="16"/>
      <c r="BK394" s="16"/>
      <c r="BO394" s="16"/>
      <c r="BP394" s="16"/>
      <c r="BQ394" s="16"/>
      <c r="BR394" s="16"/>
      <c r="BS394" s="16"/>
      <c r="BT394" s="16"/>
      <c r="BU394" s="16"/>
      <c r="BV394" s="16"/>
      <c r="BW394" s="16"/>
      <c r="BX394" s="16"/>
      <c r="BY394" s="16"/>
      <c r="BZ394" s="16"/>
      <c r="CA394" s="16"/>
      <c r="CB394" s="16"/>
      <c r="CC394" s="16"/>
      <c r="CD394" s="16"/>
      <c r="CE394" s="16"/>
      <c r="CF394" s="16"/>
      <c r="CG394" s="16"/>
    </row>
    <row r="395" spans="1:85">
      <c r="A395" s="8"/>
      <c r="B395" s="8"/>
      <c r="D395" s="17">
        <f t="shared" si="302"/>
        <v>0</v>
      </c>
      <c r="E395" s="17">
        <f t="shared" si="302"/>
        <v>0</v>
      </c>
      <c r="F395" s="17">
        <f t="shared" si="302"/>
        <v>0</v>
      </c>
      <c r="G395" s="17">
        <f t="shared" si="302"/>
        <v>0</v>
      </c>
      <c r="H395" s="17">
        <f t="shared" si="302"/>
        <v>0</v>
      </c>
      <c r="I395" s="17">
        <f t="shared" si="302"/>
        <v>0</v>
      </c>
      <c r="J395" s="17">
        <f t="shared" si="302"/>
        <v>0</v>
      </c>
      <c r="K395" s="17">
        <f t="shared" si="302"/>
        <v>0</v>
      </c>
      <c r="L395" s="17">
        <f t="shared" si="302"/>
        <v>0</v>
      </c>
      <c r="M395" s="17">
        <f t="shared" si="302"/>
        <v>0</v>
      </c>
      <c r="N395" s="17">
        <f t="shared" si="302"/>
        <v>0</v>
      </c>
      <c r="O395" s="17">
        <f t="shared" si="302"/>
        <v>0</v>
      </c>
      <c r="P395" s="17">
        <f t="shared" si="302"/>
        <v>0</v>
      </c>
      <c r="Q395" s="17">
        <f t="shared" si="302"/>
        <v>0</v>
      </c>
      <c r="R395" s="17">
        <f t="shared" si="302"/>
        <v>0</v>
      </c>
      <c r="S395" s="17">
        <f t="shared" si="302"/>
        <v>0</v>
      </c>
      <c r="T395" s="17">
        <f t="shared" si="302"/>
        <v>0</v>
      </c>
      <c r="U395" s="17">
        <f t="shared" si="302"/>
        <v>0</v>
      </c>
      <c r="V395" s="17">
        <f t="shared" si="302"/>
        <v>0</v>
      </c>
      <c r="W395" s="17">
        <f t="shared" si="302"/>
        <v>0</v>
      </c>
      <c r="X395" s="17">
        <f t="shared" si="302"/>
        <v>0</v>
      </c>
      <c r="Y395" s="17">
        <f t="shared" si="302"/>
        <v>0</v>
      </c>
      <c r="Z395" s="17">
        <f t="shared" si="302"/>
        <v>0</v>
      </c>
      <c r="AA395" s="17">
        <f t="shared" si="302"/>
        <v>0</v>
      </c>
      <c r="AB395" s="17">
        <f t="shared" si="302"/>
        <v>0</v>
      </c>
      <c r="AC395" s="17">
        <f t="shared" si="302"/>
        <v>0</v>
      </c>
      <c r="AD395" s="17">
        <f t="shared" si="302"/>
        <v>0</v>
      </c>
      <c r="AE395" s="17">
        <f t="shared" si="302"/>
        <v>0</v>
      </c>
      <c r="AF395" s="17">
        <f t="shared" si="302"/>
        <v>0</v>
      </c>
      <c r="AG395" s="17">
        <f t="shared" si="302"/>
        <v>0</v>
      </c>
      <c r="AH395" s="17">
        <f t="shared" si="302"/>
        <v>0</v>
      </c>
      <c r="AI395" s="17">
        <f t="shared" si="302"/>
        <v>0</v>
      </c>
      <c r="AJ395" s="17">
        <f t="shared" si="302"/>
        <v>0</v>
      </c>
      <c r="AK395" s="17">
        <f t="shared" si="302"/>
        <v>0</v>
      </c>
      <c r="AL395" s="17">
        <f t="shared" si="302"/>
        <v>0</v>
      </c>
      <c r="AM395" s="17">
        <f t="shared" si="302"/>
        <v>0</v>
      </c>
      <c r="AN395" s="17">
        <f t="shared" si="302"/>
        <v>0</v>
      </c>
      <c r="AO395" s="17">
        <f t="shared" si="302"/>
        <v>0</v>
      </c>
      <c r="AP395" s="22" t="str">
        <f t="shared" si="285"/>
        <v/>
      </c>
      <c r="AQ395" s="69" t="str">
        <f t="shared" si="286"/>
        <v/>
      </c>
      <c r="AR395" s="8"/>
      <c r="AS395" s="16"/>
      <c r="AT395" s="16"/>
      <c r="AU395" s="16"/>
      <c r="AV395" s="16"/>
      <c r="AW395" s="16"/>
      <c r="AX395" s="16"/>
      <c r="AY395" s="16"/>
      <c r="AZ395" s="16"/>
      <c r="BA395" s="16"/>
      <c r="BB395" s="16"/>
      <c r="BC395" s="16"/>
      <c r="BD395" s="16"/>
      <c r="BE395" s="16"/>
      <c r="BF395" s="16"/>
      <c r="BG395" s="16"/>
      <c r="BH395" s="16"/>
      <c r="BI395" s="16"/>
      <c r="BJ395" s="16"/>
      <c r="BK395" s="16"/>
      <c r="BO395" s="16"/>
      <c r="BP395" s="16"/>
      <c r="BQ395" s="16"/>
      <c r="BR395" s="16"/>
      <c r="BS395" s="16"/>
      <c r="BT395" s="16"/>
      <c r="BU395" s="16"/>
      <c r="BV395" s="16"/>
      <c r="BW395" s="16"/>
      <c r="BX395" s="16"/>
      <c r="BY395" s="16"/>
      <c r="BZ395" s="16"/>
      <c r="CA395" s="16"/>
      <c r="CB395" s="16"/>
      <c r="CC395" s="16"/>
      <c r="CD395" s="16"/>
      <c r="CE395" s="16"/>
      <c r="CF395" s="16"/>
      <c r="CG395" s="16"/>
    </row>
    <row r="396" spans="1:85">
      <c r="A396" s="4"/>
      <c r="B396" s="8"/>
      <c r="D396" s="17">
        <f t="shared" si="302"/>
        <v>0</v>
      </c>
      <c r="E396" s="17">
        <f t="shared" si="302"/>
        <v>0</v>
      </c>
      <c r="F396" s="17">
        <f t="shared" si="302"/>
        <v>0</v>
      </c>
      <c r="G396" s="17">
        <f t="shared" si="302"/>
        <v>0</v>
      </c>
      <c r="H396" s="17">
        <f t="shared" si="302"/>
        <v>0</v>
      </c>
      <c r="I396" s="17">
        <f t="shared" si="302"/>
        <v>0</v>
      </c>
      <c r="J396" s="17">
        <f t="shared" si="302"/>
        <v>0</v>
      </c>
      <c r="K396" s="17">
        <f t="shared" si="302"/>
        <v>0</v>
      </c>
      <c r="L396" s="17">
        <f t="shared" si="302"/>
        <v>0</v>
      </c>
      <c r="M396" s="17">
        <f t="shared" si="302"/>
        <v>0</v>
      </c>
      <c r="N396" s="17">
        <f t="shared" si="302"/>
        <v>0</v>
      </c>
      <c r="O396" s="17">
        <f t="shared" si="302"/>
        <v>0</v>
      </c>
      <c r="P396" s="17">
        <f t="shared" si="302"/>
        <v>0</v>
      </c>
      <c r="Q396" s="17">
        <f t="shared" si="302"/>
        <v>0</v>
      </c>
      <c r="R396" s="17">
        <f t="shared" si="302"/>
        <v>0</v>
      </c>
      <c r="S396" s="17">
        <f t="shared" si="302"/>
        <v>0</v>
      </c>
      <c r="T396" s="17">
        <f t="shared" si="302"/>
        <v>0</v>
      </c>
      <c r="U396" s="17">
        <f t="shared" si="302"/>
        <v>0</v>
      </c>
      <c r="V396" s="17">
        <f t="shared" si="302"/>
        <v>0</v>
      </c>
      <c r="W396" s="17">
        <f t="shared" si="302"/>
        <v>0</v>
      </c>
      <c r="X396" s="17">
        <f t="shared" si="302"/>
        <v>0</v>
      </c>
      <c r="Y396" s="17">
        <f t="shared" si="302"/>
        <v>0</v>
      </c>
      <c r="Z396" s="17">
        <f t="shared" si="302"/>
        <v>0</v>
      </c>
      <c r="AA396" s="17">
        <f t="shared" si="302"/>
        <v>0</v>
      </c>
      <c r="AB396" s="17">
        <f t="shared" si="302"/>
        <v>0</v>
      </c>
      <c r="AC396" s="17">
        <f t="shared" si="302"/>
        <v>0</v>
      </c>
      <c r="AD396" s="17">
        <f t="shared" si="302"/>
        <v>0</v>
      </c>
      <c r="AE396" s="17">
        <f t="shared" ref="AE396:AO396" si="303">IF(UPPER(AE132)="ABS",0,IF(AND(AE$67&gt;0,N(AE$68)=0,AE$68&lt;&gt;"*"),N(AE132)/AE$67*AE$66,0))</f>
        <v>0</v>
      </c>
      <c r="AF396" s="17">
        <f t="shared" si="303"/>
        <v>0</v>
      </c>
      <c r="AG396" s="17">
        <f t="shared" si="303"/>
        <v>0</v>
      </c>
      <c r="AH396" s="17">
        <f t="shared" si="303"/>
        <v>0</v>
      </c>
      <c r="AI396" s="17">
        <f t="shared" si="303"/>
        <v>0</v>
      </c>
      <c r="AJ396" s="17">
        <f t="shared" si="303"/>
        <v>0</v>
      </c>
      <c r="AK396" s="17">
        <f t="shared" si="303"/>
        <v>0</v>
      </c>
      <c r="AL396" s="17">
        <f t="shared" si="303"/>
        <v>0</v>
      </c>
      <c r="AM396" s="17">
        <f t="shared" si="303"/>
        <v>0</v>
      </c>
      <c r="AN396" s="17">
        <f t="shared" si="303"/>
        <v>0</v>
      </c>
      <c r="AO396" s="17">
        <f t="shared" si="303"/>
        <v>0</v>
      </c>
      <c r="AP396" s="22" t="str">
        <f t="shared" si="285"/>
        <v/>
      </c>
      <c r="AQ396" s="69" t="str">
        <f t="shared" si="286"/>
        <v/>
      </c>
      <c r="AR396" s="8"/>
      <c r="AS396" s="16"/>
      <c r="AT396" s="16"/>
      <c r="AU396" s="16"/>
      <c r="AV396" s="16"/>
      <c r="AW396" s="16"/>
      <c r="AX396" s="16"/>
      <c r="AY396" s="16"/>
      <c r="AZ396" s="16"/>
      <c r="BA396" s="16"/>
      <c r="BB396" s="16"/>
      <c r="BC396" s="16"/>
      <c r="BD396" s="16"/>
      <c r="BE396" s="16"/>
      <c r="BF396" s="16"/>
      <c r="BG396" s="16"/>
      <c r="BH396" s="16"/>
      <c r="BI396" s="16"/>
      <c r="BJ396" s="16"/>
      <c r="BK396" s="16"/>
      <c r="BO396" s="16"/>
      <c r="BP396" s="16"/>
      <c r="BQ396" s="16"/>
      <c r="BR396" s="16"/>
      <c r="BS396" s="16"/>
      <c r="BT396" s="16"/>
      <c r="BU396" s="16"/>
      <c r="BV396" s="16"/>
      <c r="BW396" s="16"/>
      <c r="BX396" s="16"/>
      <c r="BY396" s="16"/>
      <c r="BZ396" s="16"/>
      <c r="CA396" s="16"/>
      <c r="CB396" s="16"/>
      <c r="CC396" s="16"/>
      <c r="CD396" s="16"/>
      <c r="CE396" s="16"/>
      <c r="CF396" s="16"/>
      <c r="CG396" s="16"/>
    </row>
    <row r="397" spans="1:85">
      <c r="A397" s="4"/>
      <c r="B397" s="8"/>
      <c r="D397" s="17">
        <f t="shared" ref="D397:AO403" si="304">IF(UPPER(D133)="ABS",0,IF(AND(D$67&gt;0,N(D$68)=0,D$68&lt;&gt;"*"),N(D133)/D$67*D$66,0))</f>
        <v>0</v>
      </c>
      <c r="E397" s="17">
        <f t="shared" si="304"/>
        <v>0</v>
      </c>
      <c r="F397" s="17">
        <f t="shared" si="304"/>
        <v>0</v>
      </c>
      <c r="G397" s="17">
        <f t="shared" si="304"/>
        <v>0</v>
      </c>
      <c r="H397" s="17">
        <f t="shared" si="304"/>
        <v>0</v>
      </c>
      <c r="I397" s="17">
        <f t="shared" si="304"/>
        <v>0</v>
      </c>
      <c r="J397" s="17">
        <f t="shared" si="304"/>
        <v>0</v>
      </c>
      <c r="K397" s="17">
        <f t="shared" si="304"/>
        <v>0</v>
      </c>
      <c r="L397" s="17">
        <f t="shared" si="304"/>
        <v>0</v>
      </c>
      <c r="M397" s="17">
        <f t="shared" si="304"/>
        <v>0</v>
      </c>
      <c r="N397" s="17">
        <f t="shared" si="304"/>
        <v>0</v>
      </c>
      <c r="O397" s="17">
        <f t="shared" si="304"/>
        <v>0</v>
      </c>
      <c r="P397" s="17">
        <f t="shared" si="304"/>
        <v>0</v>
      </c>
      <c r="Q397" s="17">
        <f t="shared" si="304"/>
        <v>0</v>
      </c>
      <c r="R397" s="17">
        <f t="shared" si="304"/>
        <v>0</v>
      </c>
      <c r="S397" s="17">
        <f t="shared" si="304"/>
        <v>0</v>
      </c>
      <c r="T397" s="17">
        <f t="shared" si="304"/>
        <v>0</v>
      </c>
      <c r="U397" s="17">
        <f t="shared" si="304"/>
        <v>0</v>
      </c>
      <c r="V397" s="17">
        <f t="shared" si="304"/>
        <v>0</v>
      </c>
      <c r="W397" s="17">
        <f t="shared" si="304"/>
        <v>0</v>
      </c>
      <c r="X397" s="17">
        <f t="shared" si="304"/>
        <v>0</v>
      </c>
      <c r="Y397" s="17">
        <f t="shared" si="304"/>
        <v>0</v>
      </c>
      <c r="Z397" s="17">
        <f t="shared" si="304"/>
        <v>0</v>
      </c>
      <c r="AA397" s="17">
        <f t="shared" si="304"/>
        <v>0</v>
      </c>
      <c r="AB397" s="17">
        <f t="shared" si="304"/>
        <v>0</v>
      </c>
      <c r="AC397" s="17">
        <f t="shared" si="304"/>
        <v>0</v>
      </c>
      <c r="AD397" s="17">
        <f t="shared" si="304"/>
        <v>0</v>
      </c>
      <c r="AE397" s="17">
        <f t="shared" si="304"/>
        <v>0</v>
      </c>
      <c r="AF397" s="17">
        <f t="shared" si="304"/>
        <v>0</v>
      </c>
      <c r="AG397" s="17">
        <f t="shared" si="304"/>
        <v>0</v>
      </c>
      <c r="AH397" s="17">
        <f t="shared" si="304"/>
        <v>0</v>
      </c>
      <c r="AI397" s="17">
        <f t="shared" si="304"/>
        <v>0</v>
      </c>
      <c r="AJ397" s="17">
        <f t="shared" si="304"/>
        <v>0</v>
      </c>
      <c r="AK397" s="17">
        <f t="shared" si="304"/>
        <v>0</v>
      </c>
      <c r="AL397" s="17">
        <f t="shared" si="304"/>
        <v>0</v>
      </c>
      <c r="AM397" s="17">
        <f t="shared" si="304"/>
        <v>0</v>
      </c>
      <c r="AN397" s="17">
        <f t="shared" si="304"/>
        <v>0</v>
      </c>
      <c r="AO397" s="17">
        <f t="shared" si="304"/>
        <v>0</v>
      </c>
      <c r="AP397" s="22" t="str">
        <f t="shared" si="285"/>
        <v/>
      </c>
      <c r="AQ397" s="69" t="str">
        <f t="shared" si="286"/>
        <v/>
      </c>
      <c r="AR397" s="8"/>
      <c r="AS397" s="16"/>
      <c r="AT397" s="16"/>
      <c r="AU397" s="16"/>
      <c r="AV397" s="16"/>
      <c r="AW397" s="16"/>
      <c r="AX397" s="16"/>
      <c r="AY397" s="16"/>
      <c r="AZ397" s="16"/>
      <c r="BA397" s="16"/>
      <c r="BB397" s="16"/>
      <c r="BC397" s="16"/>
      <c r="BD397" s="16"/>
      <c r="BE397" s="16"/>
      <c r="BF397" s="16"/>
      <c r="BG397" s="16"/>
      <c r="BH397" s="16"/>
      <c r="BI397" s="16"/>
      <c r="BJ397" s="16"/>
      <c r="BK397" s="16"/>
      <c r="BO397" s="16"/>
      <c r="BP397" s="16"/>
      <c r="BQ397" s="16"/>
      <c r="BR397" s="16"/>
      <c r="BS397" s="16"/>
      <c r="BT397" s="16"/>
      <c r="BU397" s="16"/>
      <c r="BV397" s="16"/>
      <c r="BW397" s="16"/>
      <c r="BX397" s="16"/>
      <c r="BY397" s="16"/>
      <c r="BZ397" s="16"/>
      <c r="CA397" s="16"/>
      <c r="CB397" s="16"/>
      <c r="CC397" s="16"/>
      <c r="CD397" s="16"/>
      <c r="CE397" s="16"/>
      <c r="CF397" s="16"/>
      <c r="CG397" s="16"/>
    </row>
    <row r="398" spans="1:85">
      <c r="A398" s="4"/>
      <c r="B398" s="8"/>
      <c r="D398" s="17">
        <f t="shared" si="304"/>
        <v>0</v>
      </c>
      <c r="E398" s="17">
        <f t="shared" si="304"/>
        <v>0</v>
      </c>
      <c r="F398" s="17">
        <f t="shared" si="304"/>
        <v>0</v>
      </c>
      <c r="G398" s="17">
        <f t="shared" si="304"/>
        <v>0</v>
      </c>
      <c r="H398" s="17">
        <f t="shared" si="304"/>
        <v>0</v>
      </c>
      <c r="I398" s="17">
        <f t="shared" si="304"/>
        <v>0</v>
      </c>
      <c r="J398" s="17">
        <f t="shared" si="304"/>
        <v>0</v>
      </c>
      <c r="K398" s="17">
        <f t="shared" si="304"/>
        <v>0</v>
      </c>
      <c r="L398" s="17">
        <f t="shared" si="304"/>
        <v>0</v>
      </c>
      <c r="M398" s="17">
        <f t="shared" si="304"/>
        <v>0</v>
      </c>
      <c r="N398" s="17">
        <f t="shared" si="304"/>
        <v>0</v>
      </c>
      <c r="O398" s="17">
        <f t="shared" si="304"/>
        <v>0</v>
      </c>
      <c r="P398" s="17">
        <f t="shared" si="304"/>
        <v>0</v>
      </c>
      <c r="Q398" s="17">
        <f t="shared" si="304"/>
        <v>0</v>
      </c>
      <c r="R398" s="17">
        <f t="shared" si="304"/>
        <v>0</v>
      </c>
      <c r="S398" s="17">
        <f t="shared" si="304"/>
        <v>0</v>
      </c>
      <c r="T398" s="17">
        <f t="shared" si="304"/>
        <v>0</v>
      </c>
      <c r="U398" s="17">
        <f t="shared" si="304"/>
        <v>0</v>
      </c>
      <c r="V398" s="17">
        <f t="shared" si="304"/>
        <v>0</v>
      </c>
      <c r="W398" s="17">
        <f t="shared" si="304"/>
        <v>0</v>
      </c>
      <c r="X398" s="17">
        <f t="shared" si="304"/>
        <v>0</v>
      </c>
      <c r="Y398" s="17">
        <f t="shared" si="304"/>
        <v>0</v>
      </c>
      <c r="Z398" s="17">
        <f t="shared" si="304"/>
        <v>0</v>
      </c>
      <c r="AA398" s="17">
        <f t="shared" si="304"/>
        <v>0</v>
      </c>
      <c r="AB398" s="17">
        <f t="shared" si="304"/>
        <v>0</v>
      </c>
      <c r="AC398" s="17">
        <f t="shared" si="304"/>
        <v>0</v>
      </c>
      <c r="AD398" s="17">
        <f t="shared" si="304"/>
        <v>0</v>
      </c>
      <c r="AE398" s="17">
        <f t="shared" si="304"/>
        <v>0</v>
      </c>
      <c r="AF398" s="17">
        <f t="shared" si="304"/>
        <v>0</v>
      </c>
      <c r="AG398" s="17">
        <f t="shared" si="304"/>
        <v>0</v>
      </c>
      <c r="AH398" s="17">
        <f t="shared" si="304"/>
        <v>0</v>
      </c>
      <c r="AI398" s="17">
        <f t="shared" si="304"/>
        <v>0</v>
      </c>
      <c r="AJ398" s="17">
        <f t="shared" si="304"/>
        <v>0</v>
      </c>
      <c r="AK398" s="17">
        <f t="shared" si="304"/>
        <v>0</v>
      </c>
      <c r="AL398" s="17">
        <f t="shared" si="304"/>
        <v>0</v>
      </c>
      <c r="AM398" s="17">
        <f t="shared" si="304"/>
        <v>0</v>
      </c>
      <c r="AN398" s="17">
        <f t="shared" si="304"/>
        <v>0</v>
      </c>
      <c r="AO398" s="17">
        <f t="shared" si="304"/>
        <v>0</v>
      </c>
      <c r="AP398" s="22" t="str">
        <f t="shared" ref="AP398:AP461" si="305">IF(COUNTIF($D398:$AO398,"ABS")&gt;0,"ABS",IF(SUM($D398:$AO398)&gt;0,ROUND(SUM($D398:$AO398),0),""))</f>
        <v/>
      </c>
      <c r="AQ398" s="69" t="str">
        <f t="shared" ref="AQ398:AQ461" si="306">IF(SUMIF($D$320:$AQ$320,"F*",B398:AO398)&gt;0,ROUND(SUMIF($D$320:$AQ$320,"F*",B398:AO398),0),"")</f>
        <v/>
      </c>
      <c r="AR398" s="8"/>
      <c r="AS398" s="16"/>
      <c r="AT398" s="16"/>
      <c r="AU398" s="16"/>
      <c r="AV398" s="16"/>
      <c r="AW398" s="16"/>
      <c r="AX398" s="16"/>
      <c r="AY398" s="16"/>
      <c r="AZ398" s="16"/>
      <c r="BA398" s="16"/>
      <c r="BB398" s="16"/>
      <c r="BC398" s="16"/>
      <c r="BD398" s="16"/>
      <c r="BE398" s="16"/>
      <c r="BF398" s="16"/>
      <c r="BG398" s="16"/>
      <c r="BH398" s="16"/>
      <c r="BI398" s="16"/>
      <c r="BJ398" s="16"/>
      <c r="BK398" s="16"/>
      <c r="BO398" s="16"/>
      <c r="BP398" s="16"/>
      <c r="BQ398" s="16"/>
      <c r="BR398" s="16"/>
      <c r="BS398" s="16"/>
      <c r="BT398" s="16"/>
      <c r="BU398" s="16"/>
      <c r="BV398" s="16"/>
      <c r="BW398" s="16"/>
      <c r="BX398" s="16"/>
      <c r="BY398" s="16"/>
      <c r="BZ398" s="16"/>
      <c r="CA398" s="16"/>
      <c r="CB398" s="16"/>
      <c r="CC398" s="16"/>
      <c r="CD398" s="16"/>
      <c r="CE398" s="16"/>
      <c r="CF398" s="16"/>
      <c r="CG398" s="16"/>
    </row>
    <row r="399" spans="1:85">
      <c r="A399" s="4" t="s">
        <v>185</v>
      </c>
      <c r="B399" s="8"/>
      <c r="D399" s="17">
        <f t="shared" si="304"/>
        <v>0</v>
      </c>
      <c r="E399" s="17">
        <f t="shared" si="304"/>
        <v>0</v>
      </c>
      <c r="F399" s="17">
        <f t="shared" si="304"/>
        <v>0</v>
      </c>
      <c r="G399" s="17">
        <f t="shared" si="304"/>
        <v>0</v>
      </c>
      <c r="H399" s="17">
        <f t="shared" si="304"/>
        <v>0</v>
      </c>
      <c r="I399" s="17">
        <f t="shared" si="304"/>
        <v>0</v>
      </c>
      <c r="J399" s="17">
        <f t="shared" si="304"/>
        <v>0</v>
      </c>
      <c r="K399" s="17">
        <f t="shared" si="304"/>
        <v>0</v>
      </c>
      <c r="L399" s="17">
        <f t="shared" si="304"/>
        <v>0</v>
      </c>
      <c r="M399" s="17">
        <f t="shared" si="304"/>
        <v>0</v>
      </c>
      <c r="N399" s="17">
        <f t="shared" si="304"/>
        <v>0</v>
      </c>
      <c r="O399" s="17">
        <f t="shared" si="304"/>
        <v>0</v>
      </c>
      <c r="P399" s="17">
        <f t="shared" si="304"/>
        <v>0</v>
      </c>
      <c r="Q399" s="17">
        <f t="shared" si="304"/>
        <v>0</v>
      </c>
      <c r="R399" s="17">
        <f t="shared" si="304"/>
        <v>0</v>
      </c>
      <c r="S399" s="17">
        <f t="shared" si="304"/>
        <v>0</v>
      </c>
      <c r="T399" s="17">
        <f t="shared" si="304"/>
        <v>0</v>
      </c>
      <c r="U399" s="17">
        <f t="shared" si="304"/>
        <v>0</v>
      </c>
      <c r="V399" s="17">
        <f t="shared" si="304"/>
        <v>0</v>
      </c>
      <c r="W399" s="17">
        <f t="shared" si="304"/>
        <v>0</v>
      </c>
      <c r="X399" s="17">
        <f t="shared" si="304"/>
        <v>0</v>
      </c>
      <c r="Y399" s="17">
        <f t="shared" si="304"/>
        <v>0</v>
      </c>
      <c r="Z399" s="17">
        <f t="shared" si="304"/>
        <v>0</v>
      </c>
      <c r="AA399" s="17">
        <f t="shared" si="304"/>
        <v>0</v>
      </c>
      <c r="AB399" s="17">
        <f t="shared" si="304"/>
        <v>0</v>
      </c>
      <c r="AC399" s="17">
        <f t="shared" si="304"/>
        <v>0</v>
      </c>
      <c r="AD399" s="17">
        <f t="shared" si="304"/>
        <v>0</v>
      </c>
      <c r="AE399" s="17">
        <f t="shared" si="304"/>
        <v>0</v>
      </c>
      <c r="AF399" s="17">
        <f t="shared" si="304"/>
        <v>0</v>
      </c>
      <c r="AG399" s="17">
        <f t="shared" si="304"/>
        <v>0</v>
      </c>
      <c r="AH399" s="17">
        <f t="shared" si="304"/>
        <v>0</v>
      </c>
      <c r="AI399" s="17">
        <f t="shared" si="304"/>
        <v>0</v>
      </c>
      <c r="AJ399" s="17">
        <f t="shared" si="304"/>
        <v>0</v>
      </c>
      <c r="AK399" s="17">
        <f t="shared" si="304"/>
        <v>0</v>
      </c>
      <c r="AL399" s="17">
        <f t="shared" si="304"/>
        <v>0</v>
      </c>
      <c r="AM399" s="17">
        <f t="shared" si="304"/>
        <v>0</v>
      </c>
      <c r="AN399" s="17">
        <f t="shared" si="304"/>
        <v>0</v>
      </c>
      <c r="AO399" s="17">
        <f t="shared" si="304"/>
        <v>0</v>
      </c>
      <c r="AP399" s="22" t="str">
        <f t="shared" si="305"/>
        <v/>
      </c>
      <c r="AQ399" s="69" t="str">
        <f t="shared" si="306"/>
        <v/>
      </c>
      <c r="AR399" s="8"/>
      <c r="AS399" s="16"/>
      <c r="AT399" s="16"/>
      <c r="AU399" s="16"/>
      <c r="AV399" s="16"/>
      <c r="AW399" s="16"/>
      <c r="AX399" s="16"/>
      <c r="AY399" s="16"/>
      <c r="AZ399" s="16"/>
      <c r="BA399" s="16"/>
      <c r="BB399" s="16"/>
      <c r="BC399" s="16"/>
      <c r="BD399" s="16"/>
      <c r="BE399" s="16"/>
      <c r="BF399" s="16"/>
      <c r="BG399" s="16"/>
      <c r="BH399" s="16"/>
      <c r="BI399" s="16"/>
      <c r="BJ399" s="16"/>
      <c r="BK399" s="16"/>
      <c r="BO399" s="16"/>
      <c r="BP399" s="16"/>
      <c r="BQ399" s="16"/>
      <c r="BR399" s="16"/>
      <c r="BS399" s="16"/>
      <c r="BT399" s="16"/>
      <c r="BU399" s="16"/>
      <c r="BV399" s="16"/>
      <c r="BW399" s="16"/>
      <c r="BX399" s="16"/>
      <c r="BY399" s="16"/>
      <c r="BZ399" s="16"/>
      <c r="CA399" s="16"/>
      <c r="CB399" s="16"/>
      <c r="CC399" s="16"/>
      <c r="CD399" s="16"/>
      <c r="CE399" s="16"/>
      <c r="CF399" s="16"/>
      <c r="CG399" s="16"/>
    </row>
    <row r="400" spans="1:85">
      <c r="A400" s="4" t="s">
        <v>186</v>
      </c>
      <c r="B400" s="8" t="s">
        <v>187</v>
      </c>
      <c r="C400" s="8" t="s">
        <v>188</v>
      </c>
      <c r="D400" s="17">
        <f t="shared" si="304"/>
        <v>0</v>
      </c>
      <c r="E400" s="17">
        <f t="shared" si="304"/>
        <v>0</v>
      </c>
      <c r="F400" s="17">
        <f t="shared" si="304"/>
        <v>0</v>
      </c>
      <c r="G400" s="17">
        <f t="shared" si="304"/>
        <v>0</v>
      </c>
      <c r="H400" s="17">
        <f t="shared" si="304"/>
        <v>0</v>
      </c>
      <c r="I400" s="17">
        <f t="shared" si="304"/>
        <v>0</v>
      </c>
      <c r="J400" s="17">
        <f t="shared" si="304"/>
        <v>0</v>
      </c>
      <c r="K400" s="17">
        <f t="shared" si="304"/>
        <v>0</v>
      </c>
      <c r="L400" s="17">
        <f t="shared" si="304"/>
        <v>0</v>
      </c>
      <c r="M400" s="17">
        <f t="shared" si="304"/>
        <v>0</v>
      </c>
      <c r="N400" s="17">
        <f t="shared" si="304"/>
        <v>0</v>
      </c>
      <c r="O400" s="17">
        <f t="shared" si="304"/>
        <v>0</v>
      </c>
      <c r="P400" s="17">
        <f t="shared" si="304"/>
        <v>0</v>
      </c>
      <c r="Q400" s="17">
        <f t="shared" si="304"/>
        <v>0</v>
      </c>
      <c r="R400" s="17">
        <f t="shared" si="304"/>
        <v>0</v>
      </c>
      <c r="S400" s="17">
        <f t="shared" si="304"/>
        <v>0</v>
      </c>
      <c r="T400" s="17">
        <f t="shared" si="304"/>
        <v>0</v>
      </c>
      <c r="U400" s="17">
        <f t="shared" si="304"/>
        <v>0</v>
      </c>
      <c r="V400" s="17">
        <f t="shared" si="304"/>
        <v>0</v>
      </c>
      <c r="W400" s="17">
        <f t="shared" si="304"/>
        <v>0</v>
      </c>
      <c r="X400" s="17">
        <f t="shared" si="304"/>
        <v>0</v>
      </c>
      <c r="Y400" s="17">
        <f t="shared" si="304"/>
        <v>0</v>
      </c>
      <c r="Z400" s="17">
        <f t="shared" si="304"/>
        <v>0</v>
      </c>
      <c r="AA400" s="17">
        <f t="shared" si="304"/>
        <v>0</v>
      </c>
      <c r="AB400" s="17">
        <f t="shared" si="304"/>
        <v>0</v>
      </c>
      <c r="AC400" s="17">
        <f t="shared" si="304"/>
        <v>0</v>
      </c>
      <c r="AD400" s="17">
        <f t="shared" si="304"/>
        <v>0</v>
      </c>
      <c r="AE400" s="17">
        <f t="shared" si="304"/>
        <v>0</v>
      </c>
      <c r="AF400" s="17">
        <f t="shared" si="304"/>
        <v>0</v>
      </c>
      <c r="AG400" s="17">
        <f t="shared" si="304"/>
        <v>0</v>
      </c>
      <c r="AH400" s="17">
        <f t="shared" si="304"/>
        <v>0</v>
      </c>
      <c r="AI400" s="17">
        <f t="shared" si="304"/>
        <v>0</v>
      </c>
      <c r="AJ400" s="17">
        <f t="shared" si="304"/>
        <v>0</v>
      </c>
      <c r="AK400" s="17">
        <f t="shared" si="304"/>
        <v>0</v>
      </c>
      <c r="AL400" s="17">
        <f t="shared" si="304"/>
        <v>0</v>
      </c>
      <c r="AM400" s="17">
        <f t="shared" si="304"/>
        <v>0</v>
      </c>
      <c r="AN400" s="17">
        <f t="shared" si="304"/>
        <v>0</v>
      </c>
      <c r="AO400" s="17">
        <f t="shared" si="304"/>
        <v>0</v>
      </c>
      <c r="AP400" s="22" t="str">
        <f t="shared" si="305"/>
        <v/>
      </c>
      <c r="AQ400" s="69" t="str">
        <f t="shared" si="306"/>
        <v/>
      </c>
      <c r="AR400" s="8"/>
      <c r="AS400" s="16"/>
      <c r="AT400" s="16"/>
      <c r="AU400" s="16"/>
      <c r="AV400" s="16"/>
      <c r="AW400" s="16"/>
      <c r="AX400" s="16"/>
      <c r="AY400" s="16"/>
      <c r="AZ400" s="16"/>
      <c r="BA400" s="16"/>
      <c r="BB400" s="16"/>
      <c r="BC400" s="16"/>
      <c r="BD400" s="16"/>
      <c r="BE400" s="16"/>
      <c r="BF400" s="16"/>
      <c r="BG400" s="16"/>
      <c r="BH400" s="16"/>
      <c r="BI400" s="16"/>
      <c r="BJ400" s="16"/>
      <c r="BK400" s="16"/>
      <c r="BO400" s="16"/>
      <c r="BP400" s="16"/>
      <c r="BQ400" s="16"/>
      <c r="BR400" s="16"/>
      <c r="BS400" s="16"/>
      <c r="BT400" s="16"/>
      <c r="BU400" s="16"/>
      <c r="BV400" s="16"/>
      <c r="BW400" s="16"/>
      <c r="BX400" s="16"/>
      <c r="BY400" s="16"/>
      <c r="BZ400" s="16"/>
      <c r="CA400" s="16"/>
      <c r="CB400" s="16"/>
      <c r="CC400" s="16"/>
      <c r="CD400" s="16"/>
      <c r="CE400" s="16"/>
      <c r="CF400" s="16"/>
      <c r="CG400" s="16"/>
    </row>
    <row r="401" spans="1:85">
      <c r="A401" s="4"/>
      <c r="B401" s="8" t="s">
        <v>189</v>
      </c>
      <c r="C401" s="8" t="s">
        <v>279</v>
      </c>
      <c r="D401" s="17">
        <f t="shared" si="304"/>
        <v>0</v>
      </c>
      <c r="E401" s="17">
        <f t="shared" si="304"/>
        <v>0</v>
      </c>
      <c r="F401" s="17">
        <f t="shared" si="304"/>
        <v>0</v>
      </c>
      <c r="G401" s="17">
        <f t="shared" si="304"/>
        <v>0</v>
      </c>
      <c r="H401" s="17">
        <f t="shared" si="304"/>
        <v>0</v>
      </c>
      <c r="I401" s="17">
        <f t="shared" si="304"/>
        <v>0</v>
      </c>
      <c r="J401" s="17">
        <f t="shared" si="304"/>
        <v>0</v>
      </c>
      <c r="K401" s="17">
        <f t="shared" si="304"/>
        <v>0</v>
      </c>
      <c r="L401" s="17">
        <f t="shared" si="304"/>
        <v>0</v>
      </c>
      <c r="M401" s="17">
        <f t="shared" si="304"/>
        <v>0</v>
      </c>
      <c r="N401" s="17">
        <f t="shared" si="304"/>
        <v>0</v>
      </c>
      <c r="O401" s="17">
        <f t="shared" si="304"/>
        <v>0</v>
      </c>
      <c r="P401" s="17">
        <f t="shared" si="304"/>
        <v>0</v>
      </c>
      <c r="Q401" s="17">
        <f t="shared" si="304"/>
        <v>0</v>
      </c>
      <c r="R401" s="17">
        <f t="shared" si="304"/>
        <v>0</v>
      </c>
      <c r="S401" s="17">
        <f t="shared" si="304"/>
        <v>0</v>
      </c>
      <c r="T401" s="17">
        <f t="shared" si="304"/>
        <v>0</v>
      </c>
      <c r="U401" s="17">
        <f t="shared" si="304"/>
        <v>0</v>
      </c>
      <c r="V401" s="17">
        <f t="shared" si="304"/>
        <v>0</v>
      </c>
      <c r="W401" s="17">
        <f t="shared" si="304"/>
        <v>0</v>
      </c>
      <c r="X401" s="17">
        <f t="shared" si="304"/>
        <v>0</v>
      </c>
      <c r="Y401" s="17">
        <f t="shared" si="304"/>
        <v>0</v>
      </c>
      <c r="Z401" s="17">
        <f t="shared" si="304"/>
        <v>0</v>
      </c>
      <c r="AA401" s="17">
        <f t="shared" si="304"/>
        <v>0</v>
      </c>
      <c r="AB401" s="17">
        <f t="shared" si="304"/>
        <v>0</v>
      </c>
      <c r="AC401" s="17">
        <f t="shared" si="304"/>
        <v>0</v>
      </c>
      <c r="AD401" s="17">
        <f t="shared" si="304"/>
        <v>0</v>
      </c>
      <c r="AE401" s="17">
        <f t="shared" si="304"/>
        <v>0</v>
      </c>
      <c r="AF401" s="17">
        <f t="shared" si="304"/>
        <v>0</v>
      </c>
      <c r="AG401" s="17">
        <f t="shared" si="304"/>
        <v>0</v>
      </c>
      <c r="AH401" s="17">
        <f t="shared" si="304"/>
        <v>0</v>
      </c>
      <c r="AI401" s="17">
        <f t="shared" si="304"/>
        <v>0</v>
      </c>
      <c r="AJ401" s="17">
        <f t="shared" si="304"/>
        <v>0</v>
      </c>
      <c r="AK401" s="17">
        <f t="shared" si="304"/>
        <v>0</v>
      </c>
      <c r="AL401" s="17">
        <f t="shared" si="304"/>
        <v>0</v>
      </c>
      <c r="AM401" s="17">
        <f t="shared" si="304"/>
        <v>0</v>
      </c>
      <c r="AN401" s="17">
        <f t="shared" si="304"/>
        <v>0</v>
      </c>
      <c r="AO401" s="17">
        <f t="shared" si="304"/>
        <v>0</v>
      </c>
      <c r="AP401" s="22" t="str">
        <f t="shared" si="305"/>
        <v/>
      </c>
      <c r="AQ401" s="69" t="str">
        <f t="shared" si="306"/>
        <v/>
      </c>
      <c r="AR401" s="8"/>
      <c r="AS401" s="16"/>
      <c r="AT401" s="16"/>
      <c r="AU401" s="16"/>
      <c r="AV401" s="16"/>
      <c r="AW401" s="16"/>
      <c r="AX401" s="16"/>
      <c r="AY401" s="16"/>
      <c r="AZ401" s="16"/>
      <c r="BA401" s="16"/>
      <c r="BB401" s="16"/>
      <c r="BC401" s="16"/>
      <c r="BD401" s="16"/>
      <c r="BE401" s="16"/>
      <c r="BF401" s="16"/>
      <c r="BG401" s="16"/>
      <c r="BH401" s="16"/>
      <c r="BI401" s="16"/>
      <c r="BJ401" s="16"/>
      <c r="BK401" s="16"/>
      <c r="BO401" s="16"/>
      <c r="BP401" s="16"/>
      <c r="BQ401" s="16"/>
      <c r="BR401" s="16"/>
      <c r="BS401" s="16"/>
      <c r="BT401" s="16"/>
      <c r="BU401" s="16"/>
      <c r="BV401" s="16"/>
      <c r="BW401" s="16"/>
      <c r="BX401" s="16"/>
      <c r="BY401" s="16"/>
      <c r="BZ401" s="16"/>
      <c r="CA401" s="16"/>
      <c r="CB401" s="16"/>
      <c r="CC401" s="16"/>
      <c r="CD401" s="16"/>
      <c r="CE401" s="16"/>
      <c r="CF401" s="16"/>
      <c r="CG401" s="16"/>
    </row>
    <row r="402" spans="1:85">
      <c r="A402" s="4"/>
      <c r="B402" s="8" t="s">
        <v>190</v>
      </c>
      <c r="C402" s="8" t="s">
        <v>191</v>
      </c>
      <c r="D402" s="17">
        <f t="shared" si="304"/>
        <v>0</v>
      </c>
      <c r="E402" s="17">
        <f t="shared" si="304"/>
        <v>0</v>
      </c>
      <c r="F402" s="17">
        <f t="shared" si="304"/>
        <v>0</v>
      </c>
      <c r="G402" s="17">
        <f t="shared" si="304"/>
        <v>0</v>
      </c>
      <c r="H402" s="17">
        <f t="shared" si="304"/>
        <v>0</v>
      </c>
      <c r="I402" s="17">
        <f t="shared" si="304"/>
        <v>0</v>
      </c>
      <c r="J402" s="17">
        <f t="shared" si="304"/>
        <v>0</v>
      </c>
      <c r="K402" s="17">
        <f t="shared" si="304"/>
        <v>0</v>
      </c>
      <c r="L402" s="17">
        <f t="shared" si="304"/>
        <v>0</v>
      </c>
      <c r="M402" s="17">
        <f t="shared" si="304"/>
        <v>0</v>
      </c>
      <c r="N402" s="17">
        <f t="shared" si="304"/>
        <v>0</v>
      </c>
      <c r="O402" s="17">
        <f t="shared" si="304"/>
        <v>0</v>
      </c>
      <c r="P402" s="17">
        <f t="shared" si="304"/>
        <v>0</v>
      </c>
      <c r="Q402" s="17">
        <f t="shared" si="304"/>
        <v>0</v>
      </c>
      <c r="R402" s="17">
        <f t="shared" si="304"/>
        <v>0</v>
      </c>
      <c r="S402" s="17">
        <f t="shared" si="304"/>
        <v>0</v>
      </c>
      <c r="T402" s="17">
        <f t="shared" si="304"/>
        <v>0</v>
      </c>
      <c r="U402" s="17">
        <f t="shared" si="304"/>
        <v>0</v>
      </c>
      <c r="V402" s="17">
        <f t="shared" si="304"/>
        <v>0</v>
      </c>
      <c r="W402" s="17">
        <f t="shared" si="304"/>
        <v>0</v>
      </c>
      <c r="X402" s="17">
        <f t="shared" si="304"/>
        <v>0</v>
      </c>
      <c r="Y402" s="17">
        <f t="shared" si="304"/>
        <v>0</v>
      </c>
      <c r="Z402" s="17">
        <f t="shared" si="304"/>
        <v>0</v>
      </c>
      <c r="AA402" s="17">
        <f t="shared" si="304"/>
        <v>0</v>
      </c>
      <c r="AB402" s="17">
        <f t="shared" si="304"/>
        <v>0</v>
      </c>
      <c r="AC402" s="17">
        <f t="shared" si="304"/>
        <v>0</v>
      </c>
      <c r="AD402" s="17">
        <f t="shared" si="304"/>
        <v>0</v>
      </c>
      <c r="AE402" s="17">
        <f t="shared" si="304"/>
        <v>0</v>
      </c>
      <c r="AF402" s="17">
        <f t="shared" si="304"/>
        <v>0</v>
      </c>
      <c r="AG402" s="17">
        <f t="shared" si="304"/>
        <v>0</v>
      </c>
      <c r="AH402" s="17">
        <f t="shared" si="304"/>
        <v>0</v>
      </c>
      <c r="AI402" s="17">
        <f t="shared" si="304"/>
        <v>0</v>
      </c>
      <c r="AJ402" s="17">
        <f t="shared" si="304"/>
        <v>0</v>
      </c>
      <c r="AK402" s="17">
        <f t="shared" si="304"/>
        <v>0</v>
      </c>
      <c r="AL402" s="17">
        <f t="shared" si="304"/>
        <v>0</v>
      </c>
      <c r="AM402" s="17">
        <f t="shared" si="304"/>
        <v>0</v>
      </c>
      <c r="AN402" s="17">
        <f t="shared" si="304"/>
        <v>0</v>
      </c>
      <c r="AO402" s="17">
        <f t="shared" si="304"/>
        <v>0</v>
      </c>
      <c r="AP402" s="22" t="str">
        <f t="shared" si="305"/>
        <v/>
      </c>
      <c r="AQ402" s="69" t="str">
        <f t="shared" si="306"/>
        <v/>
      </c>
      <c r="AR402" s="8"/>
      <c r="AS402" s="16"/>
      <c r="AT402" s="16"/>
      <c r="AU402" s="16"/>
      <c r="AV402" s="16"/>
      <c r="AW402" s="16"/>
      <c r="AX402" s="16"/>
      <c r="AY402" s="16"/>
      <c r="AZ402" s="16"/>
      <c r="BA402" s="16"/>
      <c r="BB402" s="16"/>
      <c r="BC402" s="16"/>
      <c r="BD402" s="16"/>
      <c r="BE402" s="16"/>
      <c r="BF402" s="16"/>
      <c r="BG402" s="16"/>
      <c r="BH402" s="16"/>
      <c r="BI402" s="16"/>
      <c r="BJ402" s="16"/>
      <c r="BK402" s="16"/>
      <c r="BO402" s="16"/>
      <c r="BP402" s="16"/>
      <c r="BQ402" s="16"/>
      <c r="BR402" s="16"/>
      <c r="BS402" s="16"/>
      <c r="BT402" s="16"/>
      <c r="BU402" s="16"/>
      <c r="BV402" s="16"/>
      <c r="BW402" s="16"/>
      <c r="BX402" s="16"/>
      <c r="BY402" s="16"/>
      <c r="BZ402" s="16"/>
      <c r="CA402" s="16"/>
      <c r="CB402" s="16"/>
      <c r="CC402" s="16"/>
      <c r="CD402" s="16"/>
      <c r="CE402" s="16"/>
      <c r="CF402" s="16"/>
      <c r="CG402" s="16"/>
    </row>
    <row r="403" spans="1:85">
      <c r="A403" s="4"/>
      <c r="B403" s="8" t="s">
        <v>192</v>
      </c>
      <c r="C403" s="8" t="s">
        <v>193</v>
      </c>
      <c r="D403" s="17">
        <f t="shared" si="304"/>
        <v>0</v>
      </c>
      <c r="E403" s="17">
        <f t="shared" si="304"/>
        <v>0</v>
      </c>
      <c r="F403" s="17">
        <f t="shared" si="304"/>
        <v>0</v>
      </c>
      <c r="G403" s="17">
        <f t="shared" si="304"/>
        <v>0</v>
      </c>
      <c r="H403" s="17">
        <f t="shared" si="304"/>
        <v>0</v>
      </c>
      <c r="I403" s="17">
        <f t="shared" si="304"/>
        <v>0</v>
      </c>
      <c r="J403" s="17">
        <f t="shared" si="304"/>
        <v>0</v>
      </c>
      <c r="K403" s="17">
        <f t="shared" si="304"/>
        <v>0</v>
      </c>
      <c r="L403" s="17">
        <f t="shared" si="304"/>
        <v>0</v>
      </c>
      <c r="M403" s="17">
        <f t="shared" si="304"/>
        <v>0</v>
      </c>
      <c r="N403" s="17">
        <f t="shared" si="304"/>
        <v>0</v>
      </c>
      <c r="O403" s="17">
        <f t="shared" si="304"/>
        <v>0</v>
      </c>
      <c r="P403" s="17">
        <f t="shared" si="304"/>
        <v>0</v>
      </c>
      <c r="Q403" s="17">
        <f t="shared" si="304"/>
        <v>0</v>
      </c>
      <c r="R403" s="17">
        <f t="shared" si="304"/>
        <v>0</v>
      </c>
      <c r="S403" s="17">
        <f t="shared" si="304"/>
        <v>0</v>
      </c>
      <c r="T403" s="17">
        <f t="shared" si="304"/>
        <v>0</v>
      </c>
      <c r="U403" s="17">
        <f t="shared" si="304"/>
        <v>0</v>
      </c>
      <c r="V403" s="17">
        <f t="shared" si="304"/>
        <v>0</v>
      </c>
      <c r="W403" s="17">
        <f t="shared" si="304"/>
        <v>0</v>
      </c>
      <c r="X403" s="17">
        <f t="shared" si="304"/>
        <v>0</v>
      </c>
      <c r="Y403" s="17">
        <f t="shared" si="304"/>
        <v>0</v>
      </c>
      <c r="Z403" s="17">
        <f t="shared" si="304"/>
        <v>0</v>
      </c>
      <c r="AA403" s="17">
        <f t="shared" si="304"/>
        <v>0</v>
      </c>
      <c r="AB403" s="17">
        <f t="shared" si="304"/>
        <v>0</v>
      </c>
      <c r="AC403" s="17">
        <f t="shared" si="304"/>
        <v>0</v>
      </c>
      <c r="AD403" s="17">
        <f t="shared" si="304"/>
        <v>0</v>
      </c>
      <c r="AE403" s="17">
        <f t="shared" ref="AE403:AO403" si="307">IF(UPPER(AE139)="ABS",0,IF(AND(AE$67&gt;0,N(AE$68)=0,AE$68&lt;&gt;"*"),N(AE139)/AE$67*AE$66,0))</f>
        <v>0</v>
      </c>
      <c r="AF403" s="17">
        <f t="shared" si="307"/>
        <v>0</v>
      </c>
      <c r="AG403" s="17">
        <f t="shared" si="307"/>
        <v>0</v>
      </c>
      <c r="AH403" s="17">
        <f t="shared" si="307"/>
        <v>0</v>
      </c>
      <c r="AI403" s="17">
        <f t="shared" si="307"/>
        <v>0</v>
      </c>
      <c r="AJ403" s="17">
        <f t="shared" si="307"/>
        <v>0</v>
      </c>
      <c r="AK403" s="17">
        <f t="shared" si="307"/>
        <v>0</v>
      </c>
      <c r="AL403" s="17">
        <f t="shared" si="307"/>
        <v>0</v>
      </c>
      <c r="AM403" s="17">
        <f t="shared" si="307"/>
        <v>0</v>
      </c>
      <c r="AN403" s="17">
        <f t="shared" si="307"/>
        <v>0</v>
      </c>
      <c r="AO403" s="17">
        <f t="shared" si="307"/>
        <v>0</v>
      </c>
      <c r="AP403" s="22" t="str">
        <f t="shared" si="305"/>
        <v/>
      </c>
      <c r="AQ403" s="69" t="str">
        <f t="shared" si="306"/>
        <v/>
      </c>
      <c r="AR403" s="8"/>
      <c r="AS403" s="16"/>
      <c r="AT403" s="16"/>
      <c r="AU403" s="16"/>
      <c r="AV403" s="16"/>
      <c r="AW403" s="16"/>
      <c r="AX403" s="16"/>
      <c r="AY403" s="16"/>
      <c r="AZ403" s="16"/>
      <c r="BA403" s="16"/>
      <c r="BB403" s="16"/>
      <c r="BC403" s="16"/>
      <c r="BD403" s="16"/>
      <c r="BE403" s="16"/>
      <c r="BF403" s="16"/>
      <c r="BG403" s="16"/>
      <c r="BH403" s="16"/>
      <c r="BI403" s="16"/>
      <c r="BJ403" s="16"/>
      <c r="BK403" s="16"/>
      <c r="BO403" s="16"/>
      <c r="BP403" s="16"/>
      <c r="BQ403" s="16"/>
      <c r="BR403" s="16"/>
      <c r="BS403" s="16"/>
      <c r="BT403" s="16"/>
      <c r="BU403" s="16"/>
      <c r="BV403" s="16"/>
      <c r="BW403" s="16"/>
      <c r="BX403" s="16"/>
      <c r="BY403" s="16"/>
      <c r="BZ403" s="16"/>
      <c r="CA403" s="16"/>
      <c r="CB403" s="16"/>
      <c r="CC403" s="16"/>
      <c r="CD403" s="16"/>
      <c r="CE403" s="16"/>
      <c r="CF403" s="16"/>
      <c r="CG403" s="16"/>
    </row>
    <row r="404" spans="1:85">
      <c r="A404" s="4"/>
      <c r="B404" s="8" t="s">
        <v>194</v>
      </c>
      <c r="C404" s="8" t="s">
        <v>280</v>
      </c>
      <c r="D404" s="17">
        <f t="shared" ref="D404:AO410" si="308">IF(UPPER(D140)="ABS",0,IF(AND(D$67&gt;0,N(D$68)=0,D$68&lt;&gt;"*"),N(D140)/D$67*D$66,0))</f>
        <v>0</v>
      </c>
      <c r="E404" s="17">
        <f t="shared" si="308"/>
        <v>0</v>
      </c>
      <c r="F404" s="17">
        <f t="shared" si="308"/>
        <v>0</v>
      </c>
      <c r="G404" s="17">
        <f t="shared" si="308"/>
        <v>0</v>
      </c>
      <c r="H404" s="17">
        <f t="shared" si="308"/>
        <v>0</v>
      </c>
      <c r="I404" s="17">
        <f t="shared" si="308"/>
        <v>0</v>
      </c>
      <c r="J404" s="17">
        <f t="shared" si="308"/>
        <v>0</v>
      </c>
      <c r="K404" s="17">
        <f t="shared" si="308"/>
        <v>0</v>
      </c>
      <c r="L404" s="17">
        <f t="shared" si="308"/>
        <v>0</v>
      </c>
      <c r="M404" s="17">
        <f t="shared" si="308"/>
        <v>0</v>
      </c>
      <c r="N404" s="17">
        <f t="shared" si="308"/>
        <v>0</v>
      </c>
      <c r="O404" s="17">
        <f t="shared" si="308"/>
        <v>0</v>
      </c>
      <c r="P404" s="17">
        <f t="shared" si="308"/>
        <v>0</v>
      </c>
      <c r="Q404" s="17">
        <f t="shared" si="308"/>
        <v>0</v>
      </c>
      <c r="R404" s="17">
        <f t="shared" si="308"/>
        <v>0</v>
      </c>
      <c r="S404" s="17">
        <f t="shared" si="308"/>
        <v>0</v>
      </c>
      <c r="T404" s="17">
        <f t="shared" si="308"/>
        <v>0</v>
      </c>
      <c r="U404" s="17">
        <f t="shared" si="308"/>
        <v>0</v>
      </c>
      <c r="V404" s="17">
        <f t="shared" si="308"/>
        <v>0</v>
      </c>
      <c r="W404" s="17">
        <f t="shared" si="308"/>
        <v>0</v>
      </c>
      <c r="X404" s="17">
        <f t="shared" si="308"/>
        <v>0</v>
      </c>
      <c r="Y404" s="17">
        <f t="shared" si="308"/>
        <v>0</v>
      </c>
      <c r="Z404" s="17">
        <f t="shared" si="308"/>
        <v>0</v>
      </c>
      <c r="AA404" s="17">
        <f t="shared" si="308"/>
        <v>0</v>
      </c>
      <c r="AB404" s="17">
        <f t="shared" si="308"/>
        <v>0</v>
      </c>
      <c r="AC404" s="17">
        <f t="shared" si="308"/>
        <v>0</v>
      </c>
      <c r="AD404" s="17">
        <f t="shared" si="308"/>
        <v>0</v>
      </c>
      <c r="AE404" s="17">
        <f t="shared" si="308"/>
        <v>0</v>
      </c>
      <c r="AF404" s="17">
        <f t="shared" si="308"/>
        <v>0</v>
      </c>
      <c r="AG404" s="17">
        <f t="shared" si="308"/>
        <v>0</v>
      </c>
      <c r="AH404" s="17">
        <f t="shared" si="308"/>
        <v>0</v>
      </c>
      <c r="AI404" s="17">
        <f t="shared" si="308"/>
        <v>0</v>
      </c>
      <c r="AJ404" s="17">
        <f t="shared" si="308"/>
        <v>0</v>
      </c>
      <c r="AK404" s="17">
        <f t="shared" si="308"/>
        <v>0</v>
      </c>
      <c r="AL404" s="17">
        <f t="shared" si="308"/>
        <v>0</v>
      </c>
      <c r="AM404" s="17">
        <f t="shared" si="308"/>
        <v>0</v>
      </c>
      <c r="AN404" s="17">
        <f t="shared" si="308"/>
        <v>0</v>
      </c>
      <c r="AO404" s="17">
        <f t="shared" si="308"/>
        <v>0</v>
      </c>
      <c r="AP404" s="22" t="str">
        <f t="shared" si="305"/>
        <v/>
      </c>
      <c r="AQ404" s="69" t="str">
        <f t="shared" si="306"/>
        <v/>
      </c>
      <c r="AR404" s="8"/>
      <c r="AS404" s="16"/>
      <c r="AT404" s="16"/>
      <c r="AU404" s="16"/>
      <c r="AV404" s="16"/>
      <c r="AW404" s="16"/>
      <c r="AX404" s="16"/>
      <c r="AY404" s="16"/>
      <c r="AZ404" s="16"/>
      <c r="BA404" s="16"/>
      <c r="BB404" s="16"/>
      <c r="BC404" s="16"/>
      <c r="BD404" s="16"/>
      <c r="BE404" s="16"/>
      <c r="BF404" s="16"/>
      <c r="BG404" s="16"/>
      <c r="BH404" s="16"/>
      <c r="BI404" s="16"/>
      <c r="BJ404" s="16"/>
      <c r="BK404" s="16"/>
      <c r="BO404" s="16"/>
      <c r="BP404" s="16"/>
      <c r="BQ404" s="16"/>
      <c r="BR404" s="16"/>
      <c r="BS404" s="16"/>
      <c r="BT404" s="16"/>
      <c r="BU404" s="16"/>
      <c r="BV404" s="16"/>
      <c r="BW404" s="16"/>
      <c r="BX404" s="16"/>
      <c r="BY404" s="16"/>
      <c r="BZ404" s="16"/>
      <c r="CA404" s="16"/>
      <c r="CB404" s="16"/>
      <c r="CC404" s="16"/>
      <c r="CD404" s="16"/>
      <c r="CE404" s="16"/>
      <c r="CF404" s="16"/>
      <c r="CG404" s="16"/>
    </row>
    <row r="405" spans="1:85">
      <c r="B405" s="8" t="s">
        <v>195</v>
      </c>
      <c r="C405" s="8" t="s">
        <v>196</v>
      </c>
      <c r="D405" s="17">
        <f t="shared" si="308"/>
        <v>0</v>
      </c>
      <c r="E405" s="17">
        <f t="shared" si="308"/>
        <v>0</v>
      </c>
      <c r="F405" s="17">
        <f t="shared" si="308"/>
        <v>0</v>
      </c>
      <c r="G405" s="17">
        <f t="shared" si="308"/>
        <v>0</v>
      </c>
      <c r="H405" s="17">
        <f t="shared" si="308"/>
        <v>0</v>
      </c>
      <c r="I405" s="17">
        <f t="shared" si="308"/>
        <v>0</v>
      </c>
      <c r="J405" s="17">
        <f t="shared" si="308"/>
        <v>0</v>
      </c>
      <c r="K405" s="17">
        <f t="shared" si="308"/>
        <v>0</v>
      </c>
      <c r="L405" s="17">
        <f t="shared" si="308"/>
        <v>0</v>
      </c>
      <c r="M405" s="17">
        <f t="shared" si="308"/>
        <v>0</v>
      </c>
      <c r="N405" s="17">
        <f t="shared" si="308"/>
        <v>0</v>
      </c>
      <c r="O405" s="17">
        <f t="shared" si="308"/>
        <v>0</v>
      </c>
      <c r="P405" s="17">
        <f t="shared" si="308"/>
        <v>0</v>
      </c>
      <c r="Q405" s="17">
        <f t="shared" si="308"/>
        <v>0</v>
      </c>
      <c r="R405" s="17">
        <f t="shared" si="308"/>
        <v>0</v>
      </c>
      <c r="S405" s="17">
        <f t="shared" si="308"/>
        <v>0</v>
      </c>
      <c r="T405" s="17">
        <f t="shared" si="308"/>
        <v>0</v>
      </c>
      <c r="U405" s="17">
        <f t="shared" si="308"/>
        <v>0</v>
      </c>
      <c r="V405" s="17">
        <f t="shared" si="308"/>
        <v>0</v>
      </c>
      <c r="W405" s="17">
        <f t="shared" si="308"/>
        <v>0</v>
      </c>
      <c r="X405" s="17">
        <f t="shared" si="308"/>
        <v>0</v>
      </c>
      <c r="Y405" s="17">
        <f t="shared" si="308"/>
        <v>0</v>
      </c>
      <c r="Z405" s="17">
        <f t="shared" si="308"/>
        <v>0</v>
      </c>
      <c r="AA405" s="17">
        <f t="shared" si="308"/>
        <v>0</v>
      </c>
      <c r="AB405" s="17">
        <f t="shared" si="308"/>
        <v>0</v>
      </c>
      <c r="AC405" s="17">
        <f t="shared" si="308"/>
        <v>0</v>
      </c>
      <c r="AD405" s="17">
        <f t="shared" si="308"/>
        <v>0</v>
      </c>
      <c r="AE405" s="17">
        <f t="shared" si="308"/>
        <v>0</v>
      </c>
      <c r="AF405" s="17">
        <f t="shared" si="308"/>
        <v>0</v>
      </c>
      <c r="AG405" s="17">
        <f t="shared" si="308"/>
        <v>0</v>
      </c>
      <c r="AH405" s="17">
        <f t="shared" si="308"/>
        <v>0</v>
      </c>
      <c r="AI405" s="17">
        <f t="shared" si="308"/>
        <v>0</v>
      </c>
      <c r="AJ405" s="17">
        <f t="shared" si="308"/>
        <v>0</v>
      </c>
      <c r="AK405" s="17">
        <f t="shared" si="308"/>
        <v>0</v>
      </c>
      <c r="AL405" s="17">
        <f t="shared" si="308"/>
        <v>0</v>
      </c>
      <c r="AM405" s="17">
        <f t="shared" si="308"/>
        <v>0</v>
      </c>
      <c r="AN405" s="17">
        <f t="shared" si="308"/>
        <v>0</v>
      </c>
      <c r="AO405" s="17">
        <f t="shared" si="308"/>
        <v>0</v>
      </c>
      <c r="AP405" s="22" t="str">
        <f t="shared" si="305"/>
        <v/>
      </c>
      <c r="AQ405" s="69" t="str">
        <f t="shared" si="306"/>
        <v/>
      </c>
      <c r="AR405" s="8"/>
      <c r="AS405" s="16"/>
      <c r="AT405" s="16"/>
      <c r="AU405" s="16"/>
      <c r="AV405" s="16"/>
      <c r="AW405" s="16"/>
      <c r="AX405" s="16"/>
      <c r="AY405" s="16"/>
      <c r="AZ405" s="16"/>
      <c r="BA405" s="16"/>
      <c r="BB405" s="16"/>
      <c r="BC405" s="16"/>
      <c r="BD405" s="16"/>
      <c r="BE405" s="16"/>
      <c r="BF405" s="16"/>
      <c r="BG405" s="16"/>
      <c r="BH405" s="16"/>
      <c r="BI405" s="16"/>
      <c r="BJ405" s="16"/>
      <c r="BK405" s="16"/>
      <c r="BO405" s="16"/>
      <c r="BP405" s="16"/>
      <c r="BQ405" s="16"/>
      <c r="BR405" s="16"/>
      <c r="BS405" s="16"/>
      <c r="BT405" s="16"/>
      <c r="BU405" s="16"/>
      <c r="BV405" s="16"/>
      <c r="BW405" s="16"/>
      <c r="BX405" s="16"/>
      <c r="BY405" s="16"/>
      <c r="BZ405" s="16"/>
      <c r="CA405" s="16"/>
      <c r="CB405" s="16"/>
      <c r="CC405" s="16"/>
      <c r="CD405" s="16"/>
      <c r="CE405" s="16"/>
      <c r="CF405" s="16"/>
      <c r="CG405" s="16"/>
    </row>
    <row r="406" spans="1:85">
      <c r="B406" s="8" t="s">
        <v>197</v>
      </c>
      <c r="C406" s="8" t="s">
        <v>198</v>
      </c>
      <c r="D406" s="17">
        <f t="shared" si="308"/>
        <v>0</v>
      </c>
      <c r="E406" s="17">
        <f t="shared" si="308"/>
        <v>0</v>
      </c>
      <c r="F406" s="17">
        <f t="shared" si="308"/>
        <v>0</v>
      </c>
      <c r="G406" s="17">
        <f t="shared" si="308"/>
        <v>0</v>
      </c>
      <c r="H406" s="17">
        <f t="shared" si="308"/>
        <v>0</v>
      </c>
      <c r="I406" s="17">
        <f t="shared" si="308"/>
        <v>0</v>
      </c>
      <c r="J406" s="17">
        <f t="shared" si="308"/>
        <v>0</v>
      </c>
      <c r="K406" s="17">
        <f t="shared" si="308"/>
        <v>0</v>
      </c>
      <c r="L406" s="17">
        <f t="shared" si="308"/>
        <v>0</v>
      </c>
      <c r="M406" s="17">
        <f t="shared" si="308"/>
        <v>0</v>
      </c>
      <c r="N406" s="17">
        <f t="shared" si="308"/>
        <v>0</v>
      </c>
      <c r="O406" s="17">
        <f t="shared" si="308"/>
        <v>0</v>
      </c>
      <c r="P406" s="17">
        <f t="shared" si="308"/>
        <v>0</v>
      </c>
      <c r="Q406" s="17">
        <f t="shared" si="308"/>
        <v>0</v>
      </c>
      <c r="R406" s="17">
        <f t="shared" si="308"/>
        <v>0</v>
      </c>
      <c r="S406" s="17">
        <f t="shared" si="308"/>
        <v>0</v>
      </c>
      <c r="T406" s="17">
        <f t="shared" si="308"/>
        <v>0</v>
      </c>
      <c r="U406" s="17">
        <f t="shared" si="308"/>
        <v>0</v>
      </c>
      <c r="V406" s="17">
        <f t="shared" si="308"/>
        <v>0</v>
      </c>
      <c r="W406" s="17">
        <f t="shared" si="308"/>
        <v>0</v>
      </c>
      <c r="X406" s="17">
        <f t="shared" si="308"/>
        <v>0</v>
      </c>
      <c r="Y406" s="17">
        <f t="shared" si="308"/>
        <v>0</v>
      </c>
      <c r="Z406" s="17">
        <f t="shared" si="308"/>
        <v>0</v>
      </c>
      <c r="AA406" s="17">
        <f t="shared" si="308"/>
        <v>0</v>
      </c>
      <c r="AB406" s="17">
        <f t="shared" si="308"/>
        <v>0</v>
      </c>
      <c r="AC406" s="17">
        <f t="shared" si="308"/>
        <v>0</v>
      </c>
      <c r="AD406" s="17">
        <f t="shared" si="308"/>
        <v>0</v>
      </c>
      <c r="AE406" s="17">
        <f t="shared" si="308"/>
        <v>0</v>
      </c>
      <c r="AF406" s="17">
        <f t="shared" si="308"/>
        <v>0</v>
      </c>
      <c r="AG406" s="17">
        <f t="shared" si="308"/>
        <v>0</v>
      </c>
      <c r="AH406" s="17">
        <f t="shared" si="308"/>
        <v>0</v>
      </c>
      <c r="AI406" s="17">
        <f t="shared" si="308"/>
        <v>0</v>
      </c>
      <c r="AJ406" s="17">
        <f t="shared" si="308"/>
        <v>0</v>
      </c>
      <c r="AK406" s="17">
        <f t="shared" si="308"/>
        <v>0</v>
      </c>
      <c r="AL406" s="17">
        <f t="shared" si="308"/>
        <v>0</v>
      </c>
      <c r="AM406" s="17">
        <f t="shared" si="308"/>
        <v>0</v>
      </c>
      <c r="AN406" s="17">
        <f t="shared" si="308"/>
        <v>0</v>
      </c>
      <c r="AO406" s="17">
        <f t="shared" si="308"/>
        <v>0</v>
      </c>
      <c r="AP406" s="22" t="str">
        <f t="shared" si="305"/>
        <v/>
      </c>
      <c r="AQ406" s="69" t="str">
        <f t="shared" si="306"/>
        <v/>
      </c>
      <c r="AR406" s="8"/>
      <c r="AS406" s="16"/>
      <c r="AT406" s="16"/>
      <c r="AU406" s="16"/>
      <c r="AV406" s="16"/>
      <c r="AW406" s="16"/>
      <c r="AX406" s="16"/>
      <c r="AY406" s="16"/>
      <c r="AZ406" s="16"/>
      <c r="BA406" s="16"/>
      <c r="BB406" s="16"/>
      <c r="BC406" s="16"/>
      <c r="BD406" s="16"/>
      <c r="BE406" s="16"/>
      <c r="BF406" s="16"/>
      <c r="BG406" s="16"/>
      <c r="BH406" s="16"/>
      <c r="BI406" s="16"/>
      <c r="BJ406" s="16"/>
      <c r="BK406" s="16"/>
      <c r="BO406" s="16"/>
      <c r="BP406" s="16"/>
      <c r="BQ406" s="16"/>
      <c r="BR406" s="16"/>
      <c r="BS406" s="16"/>
      <c r="BT406" s="16"/>
      <c r="BU406" s="16"/>
      <c r="BV406" s="16"/>
      <c r="BW406" s="16"/>
      <c r="BX406" s="16"/>
      <c r="BY406" s="16"/>
      <c r="BZ406" s="16"/>
      <c r="CA406" s="16"/>
      <c r="CB406" s="16"/>
      <c r="CC406" s="16"/>
      <c r="CD406" s="16"/>
      <c r="CE406" s="16"/>
      <c r="CF406" s="16"/>
      <c r="CG406" s="16"/>
    </row>
    <row r="407" spans="1:85">
      <c r="A407" s="4"/>
      <c r="B407" s="8" t="s">
        <v>199</v>
      </c>
      <c r="C407" s="8" t="s">
        <v>200</v>
      </c>
      <c r="D407" s="17">
        <f t="shared" si="308"/>
        <v>0</v>
      </c>
      <c r="E407" s="17">
        <f t="shared" si="308"/>
        <v>0</v>
      </c>
      <c r="F407" s="17">
        <f t="shared" si="308"/>
        <v>0</v>
      </c>
      <c r="G407" s="17">
        <f t="shared" si="308"/>
        <v>0</v>
      </c>
      <c r="H407" s="17">
        <f t="shared" si="308"/>
        <v>0</v>
      </c>
      <c r="I407" s="17">
        <f t="shared" si="308"/>
        <v>0</v>
      </c>
      <c r="J407" s="17">
        <f t="shared" si="308"/>
        <v>0</v>
      </c>
      <c r="K407" s="17">
        <f t="shared" si="308"/>
        <v>0</v>
      </c>
      <c r="L407" s="17">
        <f t="shared" si="308"/>
        <v>0</v>
      </c>
      <c r="M407" s="17">
        <f t="shared" si="308"/>
        <v>0</v>
      </c>
      <c r="N407" s="17">
        <f t="shared" si="308"/>
        <v>0</v>
      </c>
      <c r="O407" s="17">
        <f t="shared" si="308"/>
        <v>0</v>
      </c>
      <c r="P407" s="17">
        <f t="shared" si="308"/>
        <v>0</v>
      </c>
      <c r="Q407" s="17">
        <f t="shared" si="308"/>
        <v>0</v>
      </c>
      <c r="R407" s="17">
        <f t="shared" si="308"/>
        <v>0</v>
      </c>
      <c r="S407" s="17">
        <f t="shared" si="308"/>
        <v>0</v>
      </c>
      <c r="T407" s="17">
        <f t="shared" si="308"/>
        <v>0</v>
      </c>
      <c r="U407" s="17">
        <f t="shared" si="308"/>
        <v>0</v>
      </c>
      <c r="V407" s="17">
        <f t="shared" si="308"/>
        <v>0</v>
      </c>
      <c r="W407" s="17">
        <f t="shared" si="308"/>
        <v>0</v>
      </c>
      <c r="X407" s="17">
        <f t="shared" si="308"/>
        <v>0</v>
      </c>
      <c r="Y407" s="17">
        <f t="shared" si="308"/>
        <v>0</v>
      </c>
      <c r="Z407" s="17">
        <f t="shared" si="308"/>
        <v>0</v>
      </c>
      <c r="AA407" s="17">
        <f t="shared" si="308"/>
        <v>0</v>
      </c>
      <c r="AB407" s="17">
        <f t="shared" si="308"/>
        <v>0</v>
      </c>
      <c r="AC407" s="17">
        <f t="shared" si="308"/>
        <v>0</v>
      </c>
      <c r="AD407" s="17">
        <f t="shared" si="308"/>
        <v>0</v>
      </c>
      <c r="AE407" s="17">
        <f t="shared" si="308"/>
        <v>0</v>
      </c>
      <c r="AF407" s="17">
        <f t="shared" si="308"/>
        <v>0</v>
      </c>
      <c r="AG407" s="17">
        <f t="shared" si="308"/>
        <v>0</v>
      </c>
      <c r="AH407" s="17">
        <f t="shared" si="308"/>
        <v>0</v>
      </c>
      <c r="AI407" s="17">
        <f t="shared" si="308"/>
        <v>0</v>
      </c>
      <c r="AJ407" s="17">
        <f t="shared" si="308"/>
        <v>0</v>
      </c>
      <c r="AK407" s="17">
        <f t="shared" si="308"/>
        <v>0</v>
      </c>
      <c r="AL407" s="17">
        <f t="shared" si="308"/>
        <v>0</v>
      </c>
      <c r="AM407" s="17">
        <f t="shared" si="308"/>
        <v>0</v>
      </c>
      <c r="AN407" s="17">
        <f t="shared" si="308"/>
        <v>0</v>
      </c>
      <c r="AO407" s="17">
        <f t="shared" si="308"/>
        <v>0</v>
      </c>
      <c r="AP407" s="22" t="str">
        <f t="shared" si="305"/>
        <v/>
      </c>
      <c r="AQ407" s="69" t="str">
        <f t="shared" si="306"/>
        <v/>
      </c>
      <c r="AR407" s="8"/>
      <c r="AS407" s="16"/>
      <c r="AT407" s="16"/>
      <c r="AU407" s="16"/>
      <c r="AV407" s="16"/>
      <c r="AW407" s="16"/>
      <c r="AX407" s="16"/>
      <c r="AY407" s="16"/>
      <c r="AZ407" s="16"/>
      <c r="BA407" s="16"/>
      <c r="BB407" s="16"/>
      <c r="BC407" s="16"/>
      <c r="BD407" s="16"/>
      <c r="BE407" s="16"/>
      <c r="BF407" s="16"/>
      <c r="BG407" s="16"/>
      <c r="BH407" s="16"/>
      <c r="BI407" s="16"/>
      <c r="BJ407" s="16"/>
      <c r="BK407" s="16"/>
      <c r="BO407" s="16"/>
      <c r="BP407" s="16"/>
      <c r="BQ407" s="16"/>
      <c r="BR407" s="16"/>
      <c r="BS407" s="16"/>
      <c r="BT407" s="16"/>
      <c r="BU407" s="16"/>
      <c r="BV407" s="16"/>
      <c r="BW407" s="16"/>
      <c r="BX407" s="16"/>
      <c r="BY407" s="16"/>
      <c r="BZ407" s="16"/>
      <c r="CA407" s="16"/>
      <c r="CB407" s="16"/>
      <c r="CC407" s="16"/>
      <c r="CD407" s="16"/>
      <c r="CE407" s="16"/>
      <c r="CF407" s="16"/>
      <c r="CG407" s="16"/>
    </row>
    <row r="408" spans="1:85">
      <c r="A408" s="4"/>
      <c r="B408" s="8" t="s">
        <v>201</v>
      </c>
      <c r="C408" s="8" t="s">
        <v>202</v>
      </c>
      <c r="D408" s="17">
        <f t="shared" si="308"/>
        <v>0</v>
      </c>
      <c r="E408" s="17">
        <f t="shared" si="308"/>
        <v>0</v>
      </c>
      <c r="F408" s="17">
        <f t="shared" si="308"/>
        <v>0</v>
      </c>
      <c r="G408" s="17">
        <f t="shared" si="308"/>
        <v>0</v>
      </c>
      <c r="H408" s="17">
        <f t="shared" si="308"/>
        <v>0</v>
      </c>
      <c r="I408" s="17">
        <f t="shared" si="308"/>
        <v>0</v>
      </c>
      <c r="J408" s="17">
        <f t="shared" si="308"/>
        <v>0</v>
      </c>
      <c r="K408" s="17">
        <f t="shared" si="308"/>
        <v>0</v>
      </c>
      <c r="L408" s="17">
        <f t="shared" si="308"/>
        <v>0</v>
      </c>
      <c r="M408" s="17">
        <f t="shared" si="308"/>
        <v>0</v>
      </c>
      <c r="N408" s="17">
        <f t="shared" si="308"/>
        <v>0</v>
      </c>
      <c r="O408" s="17">
        <f t="shared" si="308"/>
        <v>0</v>
      </c>
      <c r="P408" s="17">
        <f t="shared" si="308"/>
        <v>0</v>
      </c>
      <c r="Q408" s="17">
        <f t="shared" si="308"/>
        <v>0</v>
      </c>
      <c r="R408" s="17">
        <f t="shared" si="308"/>
        <v>0</v>
      </c>
      <c r="S408" s="17">
        <f t="shared" si="308"/>
        <v>0</v>
      </c>
      <c r="T408" s="17">
        <f t="shared" si="308"/>
        <v>0</v>
      </c>
      <c r="U408" s="17">
        <f t="shared" si="308"/>
        <v>0</v>
      </c>
      <c r="V408" s="17">
        <f t="shared" si="308"/>
        <v>0</v>
      </c>
      <c r="W408" s="17">
        <f t="shared" si="308"/>
        <v>0</v>
      </c>
      <c r="X408" s="17">
        <f t="shared" si="308"/>
        <v>0</v>
      </c>
      <c r="Y408" s="17">
        <f t="shared" si="308"/>
        <v>0</v>
      </c>
      <c r="Z408" s="17">
        <f t="shared" si="308"/>
        <v>0</v>
      </c>
      <c r="AA408" s="17">
        <f t="shared" si="308"/>
        <v>0</v>
      </c>
      <c r="AB408" s="17">
        <f t="shared" si="308"/>
        <v>0</v>
      </c>
      <c r="AC408" s="17">
        <f t="shared" si="308"/>
        <v>0</v>
      </c>
      <c r="AD408" s="17">
        <f t="shared" si="308"/>
        <v>0</v>
      </c>
      <c r="AE408" s="17">
        <f t="shared" si="308"/>
        <v>0</v>
      </c>
      <c r="AF408" s="17">
        <f t="shared" si="308"/>
        <v>0</v>
      </c>
      <c r="AG408" s="17">
        <f t="shared" si="308"/>
        <v>0</v>
      </c>
      <c r="AH408" s="17">
        <f t="shared" si="308"/>
        <v>0</v>
      </c>
      <c r="AI408" s="17">
        <f t="shared" si="308"/>
        <v>0</v>
      </c>
      <c r="AJ408" s="17">
        <f t="shared" si="308"/>
        <v>0</v>
      </c>
      <c r="AK408" s="17">
        <f t="shared" si="308"/>
        <v>0</v>
      </c>
      <c r="AL408" s="17">
        <f t="shared" si="308"/>
        <v>0</v>
      </c>
      <c r="AM408" s="17">
        <f t="shared" si="308"/>
        <v>0</v>
      </c>
      <c r="AN408" s="17">
        <f t="shared" si="308"/>
        <v>0</v>
      </c>
      <c r="AO408" s="17">
        <f t="shared" si="308"/>
        <v>0</v>
      </c>
      <c r="AP408" s="22" t="str">
        <f t="shared" si="305"/>
        <v/>
      </c>
      <c r="AQ408" s="69" t="str">
        <f t="shared" si="306"/>
        <v/>
      </c>
      <c r="AR408" s="8"/>
      <c r="AS408" s="16"/>
      <c r="AT408" s="16"/>
      <c r="AU408" s="16"/>
      <c r="AV408" s="16"/>
      <c r="AW408" s="16"/>
      <c r="AX408" s="16"/>
      <c r="AY408" s="16"/>
      <c r="AZ408" s="16"/>
      <c r="BA408" s="16"/>
      <c r="BB408" s="16"/>
      <c r="BC408" s="16"/>
      <c r="BD408" s="16"/>
      <c r="BE408" s="16"/>
      <c r="BF408" s="16"/>
      <c r="BG408" s="16"/>
      <c r="BH408" s="16"/>
      <c r="BI408" s="16"/>
      <c r="BJ408" s="16"/>
      <c r="BK408" s="16"/>
      <c r="BO408" s="16"/>
      <c r="BP408" s="16"/>
      <c r="BQ408" s="16"/>
      <c r="BR408" s="16"/>
      <c r="BS408" s="16"/>
      <c r="BT408" s="16"/>
      <c r="BU408" s="16"/>
      <c r="BV408" s="16"/>
      <c r="BW408" s="16"/>
      <c r="BX408" s="16"/>
      <c r="BY408" s="16"/>
      <c r="BZ408" s="16"/>
      <c r="CA408" s="16"/>
      <c r="CB408" s="16"/>
      <c r="CC408" s="16"/>
      <c r="CD408" s="16"/>
      <c r="CE408" s="16"/>
      <c r="CF408" s="16"/>
      <c r="CG408" s="16"/>
    </row>
    <row r="409" spans="1:85">
      <c r="B409" s="8" t="s">
        <v>203</v>
      </c>
      <c r="C409" s="8" t="s">
        <v>204</v>
      </c>
      <c r="D409" s="17">
        <f t="shared" si="308"/>
        <v>0</v>
      </c>
      <c r="E409" s="17">
        <f t="shared" si="308"/>
        <v>0</v>
      </c>
      <c r="F409" s="17">
        <f t="shared" si="308"/>
        <v>0</v>
      </c>
      <c r="G409" s="17">
        <f t="shared" si="308"/>
        <v>0</v>
      </c>
      <c r="H409" s="17">
        <f t="shared" si="308"/>
        <v>0</v>
      </c>
      <c r="I409" s="17">
        <f t="shared" si="308"/>
        <v>0</v>
      </c>
      <c r="J409" s="17">
        <f t="shared" si="308"/>
        <v>0</v>
      </c>
      <c r="K409" s="17">
        <f t="shared" si="308"/>
        <v>0</v>
      </c>
      <c r="L409" s="17">
        <f t="shared" si="308"/>
        <v>0</v>
      </c>
      <c r="M409" s="17">
        <f t="shared" si="308"/>
        <v>0</v>
      </c>
      <c r="N409" s="17">
        <f t="shared" si="308"/>
        <v>0</v>
      </c>
      <c r="O409" s="17">
        <f t="shared" si="308"/>
        <v>0</v>
      </c>
      <c r="P409" s="17">
        <f t="shared" si="308"/>
        <v>0</v>
      </c>
      <c r="Q409" s="17">
        <f t="shared" si="308"/>
        <v>0</v>
      </c>
      <c r="R409" s="17">
        <f t="shared" si="308"/>
        <v>0</v>
      </c>
      <c r="S409" s="17">
        <f t="shared" si="308"/>
        <v>0</v>
      </c>
      <c r="T409" s="17">
        <f t="shared" si="308"/>
        <v>0</v>
      </c>
      <c r="U409" s="17">
        <f t="shared" si="308"/>
        <v>0</v>
      </c>
      <c r="V409" s="17">
        <f t="shared" si="308"/>
        <v>0</v>
      </c>
      <c r="W409" s="17">
        <f t="shared" si="308"/>
        <v>0</v>
      </c>
      <c r="X409" s="17">
        <f t="shared" si="308"/>
        <v>0</v>
      </c>
      <c r="Y409" s="17">
        <f t="shared" si="308"/>
        <v>0</v>
      </c>
      <c r="Z409" s="17">
        <f t="shared" si="308"/>
        <v>0</v>
      </c>
      <c r="AA409" s="17">
        <f t="shared" si="308"/>
        <v>0</v>
      </c>
      <c r="AB409" s="17">
        <f t="shared" si="308"/>
        <v>0</v>
      </c>
      <c r="AC409" s="17">
        <f t="shared" si="308"/>
        <v>0</v>
      </c>
      <c r="AD409" s="17">
        <f t="shared" si="308"/>
        <v>0</v>
      </c>
      <c r="AE409" s="17">
        <f t="shared" si="308"/>
        <v>0</v>
      </c>
      <c r="AF409" s="17">
        <f t="shared" si="308"/>
        <v>0</v>
      </c>
      <c r="AG409" s="17">
        <f t="shared" si="308"/>
        <v>0</v>
      </c>
      <c r="AH409" s="17">
        <f t="shared" si="308"/>
        <v>0</v>
      </c>
      <c r="AI409" s="17">
        <f t="shared" si="308"/>
        <v>0</v>
      </c>
      <c r="AJ409" s="17">
        <f t="shared" si="308"/>
        <v>0</v>
      </c>
      <c r="AK409" s="17">
        <f t="shared" si="308"/>
        <v>0</v>
      </c>
      <c r="AL409" s="17">
        <f t="shared" si="308"/>
        <v>0</v>
      </c>
      <c r="AM409" s="17">
        <f t="shared" si="308"/>
        <v>0</v>
      </c>
      <c r="AN409" s="17">
        <f t="shared" si="308"/>
        <v>0</v>
      </c>
      <c r="AO409" s="17">
        <f t="shared" si="308"/>
        <v>0</v>
      </c>
      <c r="AP409" s="22" t="str">
        <f t="shared" si="305"/>
        <v/>
      </c>
      <c r="AQ409" s="69" t="str">
        <f t="shared" si="306"/>
        <v/>
      </c>
      <c r="AR409" s="8"/>
      <c r="AS409" s="16"/>
      <c r="AT409" s="16"/>
      <c r="AU409" s="16"/>
      <c r="AV409" s="16"/>
      <c r="AW409" s="16"/>
      <c r="AX409" s="16"/>
      <c r="AY409" s="16"/>
      <c r="AZ409" s="16"/>
      <c r="BA409" s="16"/>
      <c r="BB409" s="16"/>
      <c r="BC409" s="16"/>
      <c r="BD409" s="16"/>
      <c r="BE409" s="16"/>
      <c r="BF409" s="16"/>
      <c r="BG409" s="16"/>
      <c r="BH409" s="16"/>
      <c r="BI409" s="16"/>
      <c r="BJ409" s="16"/>
      <c r="BK409" s="16"/>
      <c r="BO409" s="16"/>
      <c r="BP409" s="16"/>
      <c r="BQ409" s="16"/>
      <c r="BR409" s="16"/>
      <c r="BS409" s="16"/>
      <c r="BT409" s="16"/>
      <c r="BU409" s="16"/>
      <c r="BV409" s="16"/>
      <c r="BW409" s="16"/>
      <c r="BX409" s="16"/>
      <c r="BY409" s="16"/>
      <c r="BZ409" s="16"/>
      <c r="CA409" s="16"/>
      <c r="CB409" s="16"/>
      <c r="CC409" s="16"/>
      <c r="CD409" s="16"/>
      <c r="CE409" s="16"/>
      <c r="CF409" s="16"/>
      <c r="CG409" s="16"/>
    </row>
    <row r="410" spans="1:85">
      <c r="B410" s="8" t="s">
        <v>245</v>
      </c>
      <c r="C410" s="8" t="s">
        <v>281</v>
      </c>
      <c r="D410" s="17">
        <f t="shared" si="308"/>
        <v>0</v>
      </c>
      <c r="E410" s="17">
        <f t="shared" si="308"/>
        <v>0</v>
      </c>
      <c r="F410" s="17">
        <f t="shared" si="308"/>
        <v>0</v>
      </c>
      <c r="G410" s="17">
        <f t="shared" si="308"/>
        <v>0</v>
      </c>
      <c r="H410" s="17">
        <f t="shared" si="308"/>
        <v>0</v>
      </c>
      <c r="I410" s="17">
        <f t="shared" si="308"/>
        <v>0</v>
      </c>
      <c r="J410" s="17">
        <f t="shared" si="308"/>
        <v>0</v>
      </c>
      <c r="K410" s="17">
        <f t="shared" si="308"/>
        <v>0</v>
      </c>
      <c r="L410" s="17">
        <f t="shared" si="308"/>
        <v>0</v>
      </c>
      <c r="M410" s="17">
        <f t="shared" si="308"/>
        <v>0</v>
      </c>
      <c r="N410" s="17">
        <f t="shared" si="308"/>
        <v>0</v>
      </c>
      <c r="O410" s="17">
        <f t="shared" si="308"/>
        <v>0</v>
      </c>
      <c r="P410" s="17">
        <f t="shared" si="308"/>
        <v>0</v>
      </c>
      <c r="Q410" s="17">
        <f t="shared" si="308"/>
        <v>0</v>
      </c>
      <c r="R410" s="17">
        <f t="shared" si="308"/>
        <v>0</v>
      </c>
      <c r="S410" s="17">
        <f t="shared" si="308"/>
        <v>0</v>
      </c>
      <c r="T410" s="17">
        <f t="shared" si="308"/>
        <v>0</v>
      </c>
      <c r="U410" s="17">
        <f t="shared" si="308"/>
        <v>0</v>
      </c>
      <c r="V410" s="17">
        <f t="shared" si="308"/>
        <v>0</v>
      </c>
      <c r="W410" s="17">
        <f t="shared" si="308"/>
        <v>0</v>
      </c>
      <c r="X410" s="17">
        <f t="shared" si="308"/>
        <v>0</v>
      </c>
      <c r="Y410" s="17">
        <f t="shared" si="308"/>
        <v>0</v>
      </c>
      <c r="Z410" s="17">
        <f t="shared" si="308"/>
        <v>0</v>
      </c>
      <c r="AA410" s="17">
        <f t="shared" si="308"/>
        <v>0</v>
      </c>
      <c r="AB410" s="17">
        <f t="shared" si="308"/>
        <v>0</v>
      </c>
      <c r="AC410" s="17">
        <f t="shared" si="308"/>
        <v>0</v>
      </c>
      <c r="AD410" s="17">
        <f t="shared" si="308"/>
        <v>0</v>
      </c>
      <c r="AE410" s="17">
        <f t="shared" ref="AE410:AO410" si="309">IF(UPPER(AE146)="ABS",0,IF(AND(AE$67&gt;0,N(AE$68)=0,AE$68&lt;&gt;"*"),N(AE146)/AE$67*AE$66,0))</f>
        <v>0</v>
      </c>
      <c r="AF410" s="17">
        <f t="shared" si="309"/>
        <v>0</v>
      </c>
      <c r="AG410" s="17">
        <f t="shared" si="309"/>
        <v>0</v>
      </c>
      <c r="AH410" s="17">
        <f t="shared" si="309"/>
        <v>0</v>
      </c>
      <c r="AI410" s="17">
        <f t="shared" si="309"/>
        <v>0</v>
      </c>
      <c r="AJ410" s="17">
        <f t="shared" si="309"/>
        <v>0</v>
      </c>
      <c r="AK410" s="17">
        <f t="shared" si="309"/>
        <v>0</v>
      </c>
      <c r="AL410" s="17">
        <f t="shared" si="309"/>
        <v>0</v>
      </c>
      <c r="AM410" s="17">
        <f t="shared" si="309"/>
        <v>0</v>
      </c>
      <c r="AN410" s="17">
        <f t="shared" si="309"/>
        <v>0</v>
      </c>
      <c r="AO410" s="17">
        <f t="shared" si="309"/>
        <v>0</v>
      </c>
      <c r="AP410" s="22" t="str">
        <f t="shared" si="305"/>
        <v/>
      </c>
      <c r="AQ410" s="69" t="str">
        <f t="shared" si="306"/>
        <v/>
      </c>
      <c r="AR410" s="8"/>
      <c r="AS410" s="16"/>
      <c r="AT410" s="16"/>
      <c r="AU410" s="16"/>
      <c r="AV410" s="16"/>
      <c r="AW410" s="16"/>
      <c r="AX410" s="16"/>
      <c r="AY410" s="16"/>
      <c r="AZ410" s="16"/>
      <c r="BA410" s="16"/>
      <c r="BB410" s="16"/>
      <c r="BC410" s="16"/>
      <c r="BD410" s="16"/>
      <c r="BE410" s="16"/>
      <c r="BF410" s="16"/>
      <c r="BG410" s="16"/>
      <c r="BH410" s="16"/>
      <c r="BI410" s="16"/>
      <c r="BJ410" s="16"/>
      <c r="BK410" s="16"/>
      <c r="BO410" s="16"/>
      <c r="BP410" s="16"/>
      <c r="BQ410" s="16"/>
      <c r="BR410" s="16"/>
      <c r="BS410" s="16"/>
      <c r="BT410" s="16"/>
      <c r="BU410" s="16"/>
      <c r="BV410" s="16"/>
      <c r="BW410" s="16"/>
      <c r="BX410" s="16"/>
      <c r="BY410" s="16"/>
      <c r="BZ410" s="16"/>
      <c r="CA410" s="16"/>
      <c r="CB410" s="16"/>
      <c r="CC410" s="16"/>
      <c r="CD410" s="16"/>
      <c r="CE410" s="16"/>
      <c r="CF410" s="16"/>
      <c r="CG410" s="16"/>
    </row>
    <row r="411" spans="1:85">
      <c r="A411" s="4"/>
      <c r="B411" s="8" t="s">
        <v>246</v>
      </c>
      <c r="C411" s="8" t="s">
        <v>247</v>
      </c>
      <c r="D411" s="17">
        <f t="shared" ref="D411:AO417" si="310">IF(UPPER(D147)="ABS",0,IF(AND(D$67&gt;0,N(D$68)=0,D$68&lt;&gt;"*"),N(D147)/D$67*D$66,0))</f>
        <v>0</v>
      </c>
      <c r="E411" s="17">
        <f t="shared" si="310"/>
        <v>0</v>
      </c>
      <c r="F411" s="17">
        <f t="shared" si="310"/>
        <v>0</v>
      </c>
      <c r="G411" s="17">
        <f t="shared" si="310"/>
        <v>0</v>
      </c>
      <c r="H411" s="17">
        <f t="shared" si="310"/>
        <v>0</v>
      </c>
      <c r="I411" s="17">
        <f t="shared" si="310"/>
        <v>0</v>
      </c>
      <c r="J411" s="17">
        <f t="shared" si="310"/>
        <v>0</v>
      </c>
      <c r="K411" s="17">
        <f t="shared" si="310"/>
        <v>0</v>
      </c>
      <c r="L411" s="17">
        <f t="shared" si="310"/>
        <v>0</v>
      </c>
      <c r="M411" s="17">
        <f t="shared" si="310"/>
        <v>0</v>
      </c>
      <c r="N411" s="17">
        <f t="shared" si="310"/>
        <v>0</v>
      </c>
      <c r="O411" s="17">
        <f t="shared" si="310"/>
        <v>0</v>
      </c>
      <c r="P411" s="17">
        <f t="shared" si="310"/>
        <v>0</v>
      </c>
      <c r="Q411" s="17">
        <f t="shared" si="310"/>
        <v>0</v>
      </c>
      <c r="R411" s="17">
        <f t="shared" si="310"/>
        <v>0</v>
      </c>
      <c r="S411" s="17">
        <f t="shared" si="310"/>
        <v>0</v>
      </c>
      <c r="T411" s="17">
        <f t="shared" si="310"/>
        <v>0</v>
      </c>
      <c r="U411" s="17">
        <f t="shared" si="310"/>
        <v>0</v>
      </c>
      <c r="V411" s="17">
        <f t="shared" si="310"/>
        <v>0</v>
      </c>
      <c r="W411" s="17">
        <f t="shared" si="310"/>
        <v>0</v>
      </c>
      <c r="X411" s="17">
        <f t="shared" si="310"/>
        <v>0</v>
      </c>
      <c r="Y411" s="17">
        <f t="shared" si="310"/>
        <v>0</v>
      </c>
      <c r="Z411" s="17">
        <f t="shared" si="310"/>
        <v>0</v>
      </c>
      <c r="AA411" s="17">
        <f t="shared" si="310"/>
        <v>0</v>
      </c>
      <c r="AB411" s="17">
        <f t="shared" si="310"/>
        <v>0</v>
      </c>
      <c r="AC411" s="17">
        <f t="shared" si="310"/>
        <v>0</v>
      </c>
      <c r="AD411" s="17">
        <f t="shared" si="310"/>
        <v>0</v>
      </c>
      <c r="AE411" s="17">
        <f t="shared" si="310"/>
        <v>0</v>
      </c>
      <c r="AF411" s="17">
        <f t="shared" si="310"/>
        <v>0</v>
      </c>
      <c r="AG411" s="17">
        <f t="shared" si="310"/>
        <v>0</v>
      </c>
      <c r="AH411" s="17">
        <f t="shared" si="310"/>
        <v>0</v>
      </c>
      <c r="AI411" s="17">
        <f t="shared" si="310"/>
        <v>0</v>
      </c>
      <c r="AJ411" s="17">
        <f t="shared" si="310"/>
        <v>0</v>
      </c>
      <c r="AK411" s="17">
        <f t="shared" si="310"/>
        <v>0</v>
      </c>
      <c r="AL411" s="17">
        <f t="shared" si="310"/>
        <v>0</v>
      </c>
      <c r="AM411" s="17">
        <f t="shared" si="310"/>
        <v>0</v>
      </c>
      <c r="AN411" s="17">
        <f t="shared" si="310"/>
        <v>0</v>
      </c>
      <c r="AO411" s="17">
        <f t="shared" si="310"/>
        <v>0</v>
      </c>
      <c r="AP411" s="22" t="str">
        <f t="shared" si="305"/>
        <v/>
      </c>
      <c r="AQ411" s="69" t="str">
        <f t="shared" si="306"/>
        <v/>
      </c>
      <c r="AR411" s="8"/>
      <c r="AS411" s="16"/>
      <c r="AT411" s="16"/>
      <c r="AU411" s="16"/>
      <c r="AV411" s="16"/>
      <c r="AW411" s="16"/>
      <c r="AX411" s="16"/>
      <c r="AY411" s="16"/>
      <c r="AZ411" s="16"/>
      <c r="BA411" s="16"/>
      <c r="BB411" s="16"/>
      <c r="BC411" s="16"/>
      <c r="BD411" s="16"/>
      <c r="BE411" s="16"/>
      <c r="BF411" s="16"/>
      <c r="BG411" s="16"/>
      <c r="BH411" s="16"/>
      <c r="BI411" s="16"/>
      <c r="BJ411" s="16"/>
      <c r="BK411" s="16"/>
      <c r="BO411" s="16"/>
      <c r="BP411" s="16"/>
      <c r="BQ411" s="16"/>
      <c r="BR411" s="16"/>
      <c r="BS411" s="16"/>
      <c r="BT411" s="16"/>
      <c r="BU411" s="16"/>
      <c r="BV411" s="16"/>
      <c r="BW411" s="16"/>
      <c r="BX411" s="16"/>
      <c r="BY411" s="16"/>
      <c r="BZ411" s="16"/>
      <c r="CA411" s="16"/>
      <c r="CB411" s="16"/>
      <c r="CC411" s="16"/>
      <c r="CD411" s="16"/>
      <c r="CE411" s="16"/>
      <c r="CF411" s="16"/>
      <c r="CG411" s="16"/>
    </row>
    <row r="412" spans="1:85">
      <c r="A412" s="4"/>
      <c r="B412" s="8" t="s">
        <v>248</v>
      </c>
      <c r="C412" s="8" t="s">
        <v>249</v>
      </c>
      <c r="D412" s="17">
        <f t="shared" si="310"/>
        <v>0</v>
      </c>
      <c r="E412" s="17">
        <f t="shared" si="310"/>
        <v>0</v>
      </c>
      <c r="F412" s="17">
        <f t="shared" si="310"/>
        <v>0</v>
      </c>
      <c r="G412" s="17">
        <f t="shared" si="310"/>
        <v>0</v>
      </c>
      <c r="H412" s="17">
        <f t="shared" si="310"/>
        <v>0</v>
      </c>
      <c r="I412" s="17">
        <f t="shared" si="310"/>
        <v>0</v>
      </c>
      <c r="J412" s="17">
        <f t="shared" si="310"/>
        <v>0</v>
      </c>
      <c r="K412" s="17">
        <f t="shared" si="310"/>
        <v>0</v>
      </c>
      <c r="L412" s="17">
        <f t="shared" si="310"/>
        <v>0</v>
      </c>
      <c r="M412" s="17">
        <f t="shared" si="310"/>
        <v>0</v>
      </c>
      <c r="N412" s="17">
        <f t="shared" si="310"/>
        <v>0</v>
      </c>
      <c r="O412" s="17">
        <f t="shared" si="310"/>
        <v>0</v>
      </c>
      <c r="P412" s="17">
        <f t="shared" si="310"/>
        <v>0</v>
      </c>
      <c r="Q412" s="17">
        <f t="shared" si="310"/>
        <v>0</v>
      </c>
      <c r="R412" s="17">
        <f t="shared" si="310"/>
        <v>0</v>
      </c>
      <c r="S412" s="17">
        <f t="shared" si="310"/>
        <v>0</v>
      </c>
      <c r="T412" s="17">
        <f t="shared" si="310"/>
        <v>0</v>
      </c>
      <c r="U412" s="17">
        <f t="shared" si="310"/>
        <v>0</v>
      </c>
      <c r="V412" s="17">
        <f t="shared" si="310"/>
        <v>0</v>
      </c>
      <c r="W412" s="17">
        <f t="shared" si="310"/>
        <v>0</v>
      </c>
      <c r="X412" s="17">
        <f t="shared" si="310"/>
        <v>0</v>
      </c>
      <c r="Y412" s="17">
        <f t="shared" si="310"/>
        <v>0</v>
      </c>
      <c r="Z412" s="17">
        <f t="shared" si="310"/>
        <v>0</v>
      </c>
      <c r="AA412" s="17">
        <f t="shared" si="310"/>
        <v>0</v>
      </c>
      <c r="AB412" s="17">
        <f t="shared" si="310"/>
        <v>0</v>
      </c>
      <c r="AC412" s="17">
        <f t="shared" si="310"/>
        <v>0</v>
      </c>
      <c r="AD412" s="17">
        <f t="shared" si="310"/>
        <v>0</v>
      </c>
      <c r="AE412" s="17">
        <f t="shared" si="310"/>
        <v>0</v>
      </c>
      <c r="AF412" s="17">
        <f t="shared" si="310"/>
        <v>0</v>
      </c>
      <c r="AG412" s="17">
        <f t="shared" si="310"/>
        <v>0</v>
      </c>
      <c r="AH412" s="17">
        <f t="shared" si="310"/>
        <v>0</v>
      </c>
      <c r="AI412" s="17">
        <f t="shared" si="310"/>
        <v>0</v>
      </c>
      <c r="AJ412" s="17">
        <f t="shared" si="310"/>
        <v>0</v>
      </c>
      <c r="AK412" s="17">
        <f t="shared" si="310"/>
        <v>0</v>
      </c>
      <c r="AL412" s="17">
        <f t="shared" si="310"/>
        <v>0</v>
      </c>
      <c r="AM412" s="17">
        <f t="shared" si="310"/>
        <v>0</v>
      </c>
      <c r="AN412" s="17">
        <f t="shared" si="310"/>
        <v>0</v>
      </c>
      <c r="AO412" s="17">
        <f t="shared" si="310"/>
        <v>0</v>
      </c>
      <c r="AP412" s="22" t="str">
        <f t="shared" si="305"/>
        <v/>
      </c>
      <c r="AQ412" s="69" t="str">
        <f t="shared" si="306"/>
        <v/>
      </c>
      <c r="AR412" s="8"/>
      <c r="AS412" s="16"/>
      <c r="AT412" s="16"/>
      <c r="AU412" s="16"/>
      <c r="AV412" s="16"/>
      <c r="AW412" s="16"/>
      <c r="AX412" s="16"/>
      <c r="AY412" s="16"/>
      <c r="AZ412" s="16"/>
      <c r="BA412" s="16"/>
      <c r="BB412" s="16"/>
      <c r="BC412" s="16"/>
      <c r="BD412" s="16"/>
      <c r="BE412" s="16"/>
      <c r="BF412" s="16"/>
      <c r="BG412" s="16"/>
      <c r="BH412" s="16"/>
      <c r="BI412" s="16"/>
      <c r="BJ412" s="16"/>
      <c r="BK412" s="16"/>
      <c r="BO412" s="16"/>
      <c r="BP412" s="16"/>
      <c r="BQ412" s="16"/>
      <c r="BR412" s="16"/>
      <c r="BS412" s="16"/>
      <c r="BT412" s="16"/>
      <c r="BU412" s="16"/>
      <c r="BV412" s="16"/>
      <c r="BW412" s="16"/>
      <c r="BX412" s="16"/>
      <c r="BY412" s="16"/>
      <c r="BZ412" s="16"/>
      <c r="CA412" s="16"/>
      <c r="CB412" s="16"/>
      <c r="CC412" s="16"/>
      <c r="CD412" s="16"/>
      <c r="CE412" s="16"/>
      <c r="CF412" s="16"/>
      <c r="CG412" s="16"/>
    </row>
    <row r="413" spans="1:85">
      <c r="A413" s="4"/>
      <c r="B413" s="8" t="s">
        <v>250</v>
      </c>
      <c r="C413" s="8" t="s">
        <v>251</v>
      </c>
      <c r="D413" s="17">
        <f t="shared" si="310"/>
        <v>0</v>
      </c>
      <c r="E413" s="17">
        <f t="shared" si="310"/>
        <v>0</v>
      </c>
      <c r="F413" s="17">
        <f t="shared" si="310"/>
        <v>0</v>
      </c>
      <c r="G413" s="17">
        <f t="shared" si="310"/>
        <v>0</v>
      </c>
      <c r="H413" s="17">
        <f t="shared" si="310"/>
        <v>0</v>
      </c>
      <c r="I413" s="17">
        <f t="shared" si="310"/>
        <v>0</v>
      </c>
      <c r="J413" s="17">
        <f t="shared" si="310"/>
        <v>0</v>
      </c>
      <c r="K413" s="17">
        <f t="shared" si="310"/>
        <v>0</v>
      </c>
      <c r="L413" s="17">
        <f t="shared" si="310"/>
        <v>0</v>
      </c>
      <c r="M413" s="17">
        <f t="shared" si="310"/>
        <v>0</v>
      </c>
      <c r="N413" s="17">
        <f t="shared" si="310"/>
        <v>0</v>
      </c>
      <c r="O413" s="17">
        <f t="shared" si="310"/>
        <v>0</v>
      </c>
      <c r="P413" s="17">
        <f t="shared" si="310"/>
        <v>0</v>
      </c>
      <c r="Q413" s="17">
        <f t="shared" si="310"/>
        <v>0</v>
      </c>
      <c r="R413" s="17">
        <f t="shared" si="310"/>
        <v>0</v>
      </c>
      <c r="S413" s="17">
        <f t="shared" si="310"/>
        <v>0</v>
      </c>
      <c r="T413" s="17">
        <f t="shared" si="310"/>
        <v>0</v>
      </c>
      <c r="U413" s="17">
        <f t="shared" si="310"/>
        <v>0</v>
      </c>
      <c r="V413" s="17">
        <f t="shared" si="310"/>
        <v>0</v>
      </c>
      <c r="W413" s="17">
        <f t="shared" si="310"/>
        <v>0</v>
      </c>
      <c r="X413" s="17">
        <f t="shared" si="310"/>
        <v>0</v>
      </c>
      <c r="Y413" s="17">
        <f t="shared" si="310"/>
        <v>0</v>
      </c>
      <c r="Z413" s="17">
        <f t="shared" si="310"/>
        <v>0</v>
      </c>
      <c r="AA413" s="17">
        <f t="shared" si="310"/>
        <v>0</v>
      </c>
      <c r="AB413" s="17">
        <f t="shared" si="310"/>
        <v>0</v>
      </c>
      <c r="AC413" s="17">
        <f t="shared" si="310"/>
        <v>0</v>
      </c>
      <c r="AD413" s="17">
        <f t="shared" si="310"/>
        <v>0</v>
      </c>
      <c r="AE413" s="17">
        <f t="shared" si="310"/>
        <v>0</v>
      </c>
      <c r="AF413" s="17">
        <f t="shared" si="310"/>
        <v>0</v>
      </c>
      <c r="AG413" s="17">
        <f t="shared" si="310"/>
        <v>0</v>
      </c>
      <c r="AH413" s="17">
        <f t="shared" si="310"/>
        <v>0</v>
      </c>
      <c r="AI413" s="17">
        <f t="shared" si="310"/>
        <v>0</v>
      </c>
      <c r="AJ413" s="17">
        <f t="shared" si="310"/>
        <v>0</v>
      </c>
      <c r="AK413" s="17">
        <f t="shared" si="310"/>
        <v>0</v>
      </c>
      <c r="AL413" s="17">
        <f t="shared" si="310"/>
        <v>0</v>
      </c>
      <c r="AM413" s="17">
        <f t="shared" si="310"/>
        <v>0</v>
      </c>
      <c r="AN413" s="17">
        <f t="shared" si="310"/>
        <v>0</v>
      </c>
      <c r="AO413" s="17">
        <f t="shared" si="310"/>
        <v>0</v>
      </c>
      <c r="AP413" s="22" t="str">
        <f t="shared" si="305"/>
        <v/>
      </c>
      <c r="AQ413" s="69" t="str">
        <f t="shared" si="306"/>
        <v/>
      </c>
      <c r="AR413" s="8"/>
      <c r="AS413" s="16"/>
      <c r="AT413" s="16"/>
      <c r="AU413" s="16"/>
      <c r="AV413" s="16"/>
      <c r="AW413" s="16"/>
      <c r="AX413" s="16"/>
      <c r="AY413" s="16"/>
      <c r="AZ413" s="16"/>
      <c r="BA413" s="16"/>
      <c r="BB413" s="16"/>
      <c r="BC413" s="16"/>
      <c r="BD413" s="16"/>
      <c r="BE413" s="16"/>
      <c r="BF413" s="16"/>
      <c r="BG413" s="16"/>
      <c r="BH413" s="16"/>
      <c r="BI413" s="16"/>
      <c r="BJ413" s="16"/>
      <c r="BK413" s="16"/>
      <c r="BO413" s="16"/>
      <c r="BP413" s="16"/>
      <c r="BQ413" s="16"/>
      <c r="BR413" s="16"/>
      <c r="BS413" s="16"/>
      <c r="BT413" s="16"/>
      <c r="BU413" s="16"/>
      <c r="BV413" s="16"/>
      <c r="BW413" s="16"/>
      <c r="BX413" s="16"/>
      <c r="BY413" s="16"/>
      <c r="BZ413" s="16"/>
      <c r="CA413" s="16"/>
      <c r="CB413" s="16"/>
      <c r="CC413" s="16"/>
      <c r="CD413" s="16"/>
      <c r="CE413" s="16"/>
      <c r="CF413" s="16"/>
      <c r="CG413" s="16"/>
    </row>
    <row r="414" spans="1:85">
      <c r="A414" s="4"/>
      <c r="B414" s="8" t="s">
        <v>252</v>
      </c>
      <c r="C414" s="8" t="s">
        <v>253</v>
      </c>
      <c r="D414" s="17">
        <f t="shared" si="310"/>
        <v>0</v>
      </c>
      <c r="E414" s="17">
        <f t="shared" si="310"/>
        <v>0</v>
      </c>
      <c r="F414" s="17">
        <f t="shared" si="310"/>
        <v>0</v>
      </c>
      <c r="G414" s="17">
        <f t="shared" si="310"/>
        <v>0</v>
      </c>
      <c r="H414" s="17">
        <f t="shared" si="310"/>
        <v>0</v>
      </c>
      <c r="I414" s="17">
        <f t="shared" si="310"/>
        <v>0</v>
      </c>
      <c r="J414" s="17">
        <f t="shared" si="310"/>
        <v>0</v>
      </c>
      <c r="K414" s="17">
        <f t="shared" si="310"/>
        <v>0</v>
      </c>
      <c r="L414" s="17">
        <f t="shared" si="310"/>
        <v>0</v>
      </c>
      <c r="M414" s="17">
        <f t="shared" si="310"/>
        <v>0</v>
      </c>
      <c r="N414" s="17">
        <f t="shared" si="310"/>
        <v>0</v>
      </c>
      <c r="O414" s="17">
        <f t="shared" si="310"/>
        <v>0</v>
      </c>
      <c r="P414" s="17">
        <f t="shared" si="310"/>
        <v>0</v>
      </c>
      <c r="Q414" s="17">
        <f t="shared" si="310"/>
        <v>0</v>
      </c>
      <c r="R414" s="17">
        <f t="shared" si="310"/>
        <v>0</v>
      </c>
      <c r="S414" s="17">
        <f t="shared" si="310"/>
        <v>0</v>
      </c>
      <c r="T414" s="17">
        <f t="shared" si="310"/>
        <v>0</v>
      </c>
      <c r="U414" s="17">
        <f t="shared" si="310"/>
        <v>0</v>
      </c>
      <c r="V414" s="17">
        <f t="shared" si="310"/>
        <v>0</v>
      </c>
      <c r="W414" s="17">
        <f t="shared" si="310"/>
        <v>0</v>
      </c>
      <c r="X414" s="17">
        <f t="shared" si="310"/>
        <v>0</v>
      </c>
      <c r="Y414" s="17">
        <f t="shared" si="310"/>
        <v>0</v>
      </c>
      <c r="Z414" s="17">
        <f t="shared" si="310"/>
        <v>0</v>
      </c>
      <c r="AA414" s="17">
        <f t="shared" si="310"/>
        <v>0</v>
      </c>
      <c r="AB414" s="17">
        <f t="shared" si="310"/>
        <v>0</v>
      </c>
      <c r="AC414" s="17">
        <f t="shared" si="310"/>
        <v>0</v>
      </c>
      <c r="AD414" s="17">
        <f t="shared" si="310"/>
        <v>0</v>
      </c>
      <c r="AE414" s="17">
        <f t="shared" si="310"/>
        <v>0</v>
      </c>
      <c r="AF414" s="17">
        <f t="shared" si="310"/>
        <v>0</v>
      </c>
      <c r="AG414" s="17">
        <f t="shared" si="310"/>
        <v>0</v>
      </c>
      <c r="AH414" s="17">
        <f t="shared" si="310"/>
        <v>0</v>
      </c>
      <c r="AI414" s="17">
        <f t="shared" si="310"/>
        <v>0</v>
      </c>
      <c r="AJ414" s="17">
        <f t="shared" si="310"/>
        <v>0</v>
      </c>
      <c r="AK414" s="17">
        <f t="shared" si="310"/>
        <v>0</v>
      </c>
      <c r="AL414" s="17">
        <f t="shared" si="310"/>
        <v>0</v>
      </c>
      <c r="AM414" s="17">
        <f t="shared" si="310"/>
        <v>0</v>
      </c>
      <c r="AN414" s="17">
        <f t="shared" si="310"/>
        <v>0</v>
      </c>
      <c r="AO414" s="17">
        <f t="shared" si="310"/>
        <v>0</v>
      </c>
      <c r="AP414" s="22" t="str">
        <f t="shared" si="305"/>
        <v/>
      </c>
      <c r="AQ414" s="69" t="str">
        <f t="shared" si="306"/>
        <v/>
      </c>
      <c r="AR414" s="8"/>
      <c r="AS414" s="16"/>
      <c r="AT414" s="16"/>
      <c r="AU414" s="16"/>
      <c r="AV414" s="16"/>
      <c r="AW414" s="16"/>
      <c r="AX414" s="16"/>
      <c r="AY414" s="16"/>
      <c r="AZ414" s="16"/>
      <c r="BA414" s="16"/>
      <c r="BB414" s="16"/>
      <c r="BC414" s="16"/>
      <c r="BD414" s="16"/>
      <c r="BE414" s="16"/>
      <c r="BF414" s="16"/>
      <c r="BG414" s="16"/>
      <c r="BH414" s="16"/>
      <c r="BI414" s="16"/>
      <c r="BJ414" s="16"/>
      <c r="BK414" s="16"/>
      <c r="BO414" s="16"/>
      <c r="BP414" s="16"/>
      <c r="BQ414" s="16"/>
      <c r="BR414" s="16"/>
      <c r="BS414" s="16"/>
      <c r="BT414" s="16"/>
      <c r="BU414" s="16"/>
      <c r="BV414" s="16"/>
      <c r="BW414" s="16"/>
      <c r="BX414" s="16"/>
      <c r="BY414" s="16"/>
      <c r="BZ414" s="16"/>
      <c r="CA414" s="16"/>
      <c r="CB414" s="16"/>
      <c r="CC414" s="16"/>
      <c r="CD414" s="16"/>
      <c r="CE414" s="16"/>
      <c r="CF414" s="16"/>
      <c r="CG414" s="16"/>
    </row>
    <row r="415" spans="1:85">
      <c r="B415" s="8" t="s">
        <v>254</v>
      </c>
      <c r="C415" s="8" t="s">
        <v>255</v>
      </c>
      <c r="D415" s="17">
        <f t="shared" si="310"/>
        <v>0</v>
      </c>
      <c r="E415" s="17">
        <f t="shared" si="310"/>
        <v>0</v>
      </c>
      <c r="F415" s="17">
        <f t="shared" si="310"/>
        <v>0</v>
      </c>
      <c r="G415" s="17">
        <f t="shared" si="310"/>
        <v>0</v>
      </c>
      <c r="H415" s="17">
        <f t="shared" si="310"/>
        <v>0</v>
      </c>
      <c r="I415" s="17">
        <f t="shared" si="310"/>
        <v>0</v>
      </c>
      <c r="J415" s="17">
        <f t="shared" si="310"/>
        <v>0</v>
      </c>
      <c r="K415" s="17">
        <f t="shared" si="310"/>
        <v>0</v>
      </c>
      <c r="L415" s="17">
        <f t="shared" si="310"/>
        <v>0</v>
      </c>
      <c r="M415" s="17">
        <f t="shared" si="310"/>
        <v>0</v>
      </c>
      <c r="N415" s="17">
        <f t="shared" si="310"/>
        <v>0</v>
      </c>
      <c r="O415" s="17">
        <f t="shared" si="310"/>
        <v>0</v>
      </c>
      <c r="P415" s="17">
        <f t="shared" si="310"/>
        <v>0</v>
      </c>
      <c r="Q415" s="17">
        <f t="shared" si="310"/>
        <v>0</v>
      </c>
      <c r="R415" s="17">
        <f t="shared" si="310"/>
        <v>0</v>
      </c>
      <c r="S415" s="17">
        <f t="shared" si="310"/>
        <v>0</v>
      </c>
      <c r="T415" s="17">
        <f t="shared" si="310"/>
        <v>0</v>
      </c>
      <c r="U415" s="17">
        <f t="shared" si="310"/>
        <v>0</v>
      </c>
      <c r="V415" s="17">
        <f t="shared" si="310"/>
        <v>0</v>
      </c>
      <c r="W415" s="17">
        <f t="shared" si="310"/>
        <v>0</v>
      </c>
      <c r="X415" s="17">
        <f t="shared" si="310"/>
        <v>0</v>
      </c>
      <c r="Y415" s="17">
        <f t="shared" si="310"/>
        <v>0</v>
      </c>
      <c r="Z415" s="17">
        <f t="shared" si="310"/>
        <v>0</v>
      </c>
      <c r="AA415" s="17">
        <f t="shared" si="310"/>
        <v>0</v>
      </c>
      <c r="AB415" s="17">
        <f t="shared" si="310"/>
        <v>0</v>
      </c>
      <c r="AC415" s="17">
        <f t="shared" si="310"/>
        <v>0</v>
      </c>
      <c r="AD415" s="17">
        <f t="shared" si="310"/>
        <v>0</v>
      </c>
      <c r="AE415" s="17">
        <f t="shared" si="310"/>
        <v>0</v>
      </c>
      <c r="AF415" s="17">
        <f t="shared" si="310"/>
        <v>0</v>
      </c>
      <c r="AG415" s="17">
        <f t="shared" si="310"/>
        <v>0</v>
      </c>
      <c r="AH415" s="17">
        <f t="shared" si="310"/>
        <v>0</v>
      </c>
      <c r="AI415" s="17">
        <f t="shared" si="310"/>
        <v>0</v>
      </c>
      <c r="AJ415" s="17">
        <f t="shared" si="310"/>
        <v>0</v>
      </c>
      <c r="AK415" s="17">
        <f t="shared" si="310"/>
        <v>0</v>
      </c>
      <c r="AL415" s="17">
        <f t="shared" si="310"/>
        <v>0</v>
      </c>
      <c r="AM415" s="17">
        <f t="shared" si="310"/>
        <v>0</v>
      </c>
      <c r="AN415" s="17">
        <f t="shared" si="310"/>
        <v>0</v>
      </c>
      <c r="AO415" s="17">
        <f t="shared" si="310"/>
        <v>0</v>
      </c>
      <c r="AP415" s="22" t="str">
        <f t="shared" si="305"/>
        <v/>
      </c>
      <c r="AQ415" s="69" t="str">
        <f t="shared" si="306"/>
        <v/>
      </c>
      <c r="AR415" s="8"/>
      <c r="AS415" s="16"/>
      <c r="AT415" s="16"/>
      <c r="AU415" s="16"/>
      <c r="AV415" s="16"/>
      <c r="AW415" s="16"/>
      <c r="AX415" s="16"/>
      <c r="AY415" s="16"/>
      <c r="AZ415" s="16"/>
      <c r="BA415" s="16"/>
      <c r="BB415" s="16"/>
      <c r="BC415" s="16"/>
      <c r="BD415" s="16"/>
      <c r="BE415" s="16"/>
      <c r="BF415" s="16"/>
      <c r="BG415" s="16"/>
      <c r="BH415" s="16"/>
      <c r="BI415" s="16"/>
      <c r="BJ415" s="16"/>
      <c r="BK415" s="16"/>
      <c r="BO415" s="16"/>
      <c r="BP415" s="16"/>
      <c r="BQ415" s="16"/>
      <c r="BR415" s="16"/>
      <c r="BS415" s="16"/>
      <c r="BT415" s="16"/>
      <c r="BU415" s="16"/>
      <c r="BV415" s="16"/>
      <c r="BW415" s="16"/>
      <c r="BX415" s="16"/>
      <c r="BY415" s="16"/>
      <c r="BZ415" s="16"/>
      <c r="CA415" s="16"/>
      <c r="CB415" s="16"/>
      <c r="CC415" s="16"/>
      <c r="CD415" s="16"/>
      <c r="CE415" s="16"/>
      <c r="CF415" s="16"/>
      <c r="CG415" s="16"/>
    </row>
    <row r="416" spans="1:85">
      <c r="B416" s="8" t="s">
        <v>256</v>
      </c>
      <c r="C416" s="8" t="s">
        <v>257</v>
      </c>
      <c r="D416" s="17">
        <f t="shared" si="310"/>
        <v>0</v>
      </c>
      <c r="E416" s="17">
        <f t="shared" si="310"/>
        <v>0</v>
      </c>
      <c r="F416" s="17">
        <f t="shared" si="310"/>
        <v>0</v>
      </c>
      <c r="G416" s="17">
        <f t="shared" si="310"/>
        <v>0</v>
      </c>
      <c r="H416" s="17">
        <f t="shared" si="310"/>
        <v>0</v>
      </c>
      <c r="I416" s="17">
        <f t="shared" si="310"/>
        <v>0</v>
      </c>
      <c r="J416" s="17">
        <f t="shared" si="310"/>
        <v>0</v>
      </c>
      <c r="K416" s="17">
        <f t="shared" si="310"/>
        <v>0</v>
      </c>
      <c r="L416" s="17">
        <f t="shared" si="310"/>
        <v>0</v>
      </c>
      <c r="M416" s="17">
        <f t="shared" si="310"/>
        <v>0</v>
      </c>
      <c r="N416" s="17">
        <f t="shared" si="310"/>
        <v>0</v>
      </c>
      <c r="O416" s="17">
        <f t="shared" si="310"/>
        <v>0</v>
      </c>
      <c r="P416" s="17">
        <f t="shared" si="310"/>
        <v>0</v>
      </c>
      <c r="Q416" s="17">
        <f t="shared" si="310"/>
        <v>0</v>
      </c>
      <c r="R416" s="17">
        <f t="shared" si="310"/>
        <v>0</v>
      </c>
      <c r="S416" s="17">
        <f t="shared" si="310"/>
        <v>0</v>
      </c>
      <c r="T416" s="17">
        <f t="shared" si="310"/>
        <v>0</v>
      </c>
      <c r="U416" s="17">
        <f t="shared" si="310"/>
        <v>0</v>
      </c>
      <c r="V416" s="17">
        <f t="shared" si="310"/>
        <v>0</v>
      </c>
      <c r="W416" s="17">
        <f t="shared" si="310"/>
        <v>0</v>
      </c>
      <c r="X416" s="17">
        <f t="shared" si="310"/>
        <v>0</v>
      </c>
      <c r="Y416" s="17">
        <f t="shared" si="310"/>
        <v>0</v>
      </c>
      <c r="Z416" s="17">
        <f t="shared" si="310"/>
        <v>0</v>
      </c>
      <c r="AA416" s="17">
        <f t="shared" si="310"/>
        <v>0</v>
      </c>
      <c r="AB416" s="17">
        <f t="shared" si="310"/>
        <v>0</v>
      </c>
      <c r="AC416" s="17">
        <f t="shared" si="310"/>
        <v>0</v>
      </c>
      <c r="AD416" s="17">
        <f t="shared" si="310"/>
        <v>0</v>
      </c>
      <c r="AE416" s="17">
        <f t="shared" si="310"/>
        <v>0</v>
      </c>
      <c r="AF416" s="17">
        <f t="shared" si="310"/>
        <v>0</v>
      </c>
      <c r="AG416" s="17">
        <f t="shared" si="310"/>
        <v>0</v>
      </c>
      <c r="AH416" s="17">
        <f t="shared" si="310"/>
        <v>0</v>
      </c>
      <c r="AI416" s="17">
        <f t="shared" si="310"/>
        <v>0</v>
      </c>
      <c r="AJ416" s="17">
        <f t="shared" si="310"/>
        <v>0</v>
      </c>
      <c r="AK416" s="17">
        <f t="shared" si="310"/>
        <v>0</v>
      </c>
      <c r="AL416" s="17">
        <f t="shared" si="310"/>
        <v>0</v>
      </c>
      <c r="AM416" s="17">
        <f t="shared" si="310"/>
        <v>0</v>
      </c>
      <c r="AN416" s="17">
        <f t="shared" si="310"/>
        <v>0</v>
      </c>
      <c r="AO416" s="17">
        <f t="shared" si="310"/>
        <v>0</v>
      </c>
      <c r="AP416" s="22" t="str">
        <f t="shared" si="305"/>
        <v/>
      </c>
      <c r="AQ416" s="69" t="str">
        <f t="shared" si="306"/>
        <v/>
      </c>
      <c r="AR416" s="8"/>
      <c r="AS416" s="16"/>
      <c r="AT416" s="16"/>
      <c r="AU416" s="16"/>
      <c r="AV416" s="16"/>
      <c r="AW416" s="16"/>
      <c r="AX416" s="16"/>
      <c r="AY416" s="16"/>
      <c r="AZ416" s="16"/>
      <c r="BA416" s="16"/>
      <c r="BB416" s="16"/>
      <c r="BC416" s="16"/>
      <c r="BD416" s="16"/>
      <c r="BE416" s="16"/>
      <c r="BF416" s="16"/>
      <c r="BG416" s="16"/>
      <c r="BH416" s="16"/>
      <c r="BI416" s="16"/>
      <c r="BJ416" s="16"/>
      <c r="BK416" s="16"/>
      <c r="BO416" s="16"/>
      <c r="BP416" s="16"/>
      <c r="BQ416" s="16"/>
      <c r="BR416" s="16"/>
      <c r="BS416" s="16"/>
      <c r="BT416" s="16"/>
      <c r="BU416" s="16"/>
      <c r="BV416" s="16"/>
      <c r="BW416" s="16"/>
      <c r="BX416" s="16"/>
      <c r="BY416" s="16"/>
      <c r="BZ416" s="16"/>
      <c r="CA416" s="16"/>
      <c r="CB416" s="16"/>
      <c r="CC416" s="16"/>
      <c r="CD416" s="16"/>
      <c r="CE416" s="16"/>
      <c r="CF416" s="16"/>
      <c r="CG416" s="16"/>
    </row>
    <row r="417" spans="1:85">
      <c r="A417" s="14"/>
      <c r="B417" s="5" t="s">
        <v>258</v>
      </c>
      <c r="C417" s="8" t="s">
        <v>259</v>
      </c>
      <c r="D417" s="17">
        <f t="shared" si="310"/>
        <v>0</v>
      </c>
      <c r="E417" s="17">
        <f t="shared" si="310"/>
        <v>0</v>
      </c>
      <c r="F417" s="17">
        <f t="shared" si="310"/>
        <v>0</v>
      </c>
      <c r="G417" s="17">
        <f t="shared" si="310"/>
        <v>0</v>
      </c>
      <c r="H417" s="17">
        <f t="shared" si="310"/>
        <v>0</v>
      </c>
      <c r="I417" s="17">
        <f t="shared" si="310"/>
        <v>0</v>
      </c>
      <c r="J417" s="17">
        <f t="shared" si="310"/>
        <v>0</v>
      </c>
      <c r="K417" s="17">
        <f t="shared" si="310"/>
        <v>0</v>
      </c>
      <c r="L417" s="17">
        <f t="shared" si="310"/>
        <v>0</v>
      </c>
      <c r="M417" s="17">
        <f t="shared" si="310"/>
        <v>0</v>
      </c>
      <c r="N417" s="17">
        <f t="shared" si="310"/>
        <v>0</v>
      </c>
      <c r="O417" s="17">
        <f t="shared" si="310"/>
        <v>0</v>
      </c>
      <c r="P417" s="17">
        <f t="shared" si="310"/>
        <v>0</v>
      </c>
      <c r="Q417" s="17">
        <f t="shared" si="310"/>
        <v>0</v>
      </c>
      <c r="R417" s="17">
        <f t="shared" si="310"/>
        <v>0</v>
      </c>
      <c r="S417" s="17">
        <f t="shared" si="310"/>
        <v>0</v>
      </c>
      <c r="T417" s="17">
        <f t="shared" si="310"/>
        <v>0</v>
      </c>
      <c r="U417" s="17">
        <f t="shared" si="310"/>
        <v>0</v>
      </c>
      <c r="V417" s="17">
        <f t="shared" si="310"/>
        <v>0</v>
      </c>
      <c r="W417" s="17">
        <f t="shared" si="310"/>
        <v>0</v>
      </c>
      <c r="X417" s="17">
        <f t="shared" si="310"/>
        <v>0</v>
      </c>
      <c r="Y417" s="17">
        <f t="shared" si="310"/>
        <v>0</v>
      </c>
      <c r="Z417" s="17">
        <f t="shared" si="310"/>
        <v>0</v>
      </c>
      <c r="AA417" s="17">
        <f t="shared" si="310"/>
        <v>0</v>
      </c>
      <c r="AB417" s="17">
        <f t="shared" si="310"/>
        <v>0</v>
      </c>
      <c r="AC417" s="17">
        <f t="shared" si="310"/>
        <v>0</v>
      </c>
      <c r="AD417" s="17">
        <f t="shared" si="310"/>
        <v>0</v>
      </c>
      <c r="AE417" s="17">
        <f t="shared" ref="AE417:AO417" si="311">IF(UPPER(AE153)="ABS",0,IF(AND(AE$67&gt;0,N(AE$68)=0,AE$68&lt;&gt;"*"),N(AE153)/AE$67*AE$66,0))</f>
        <v>0</v>
      </c>
      <c r="AF417" s="17">
        <f t="shared" si="311"/>
        <v>0</v>
      </c>
      <c r="AG417" s="17">
        <f t="shared" si="311"/>
        <v>0</v>
      </c>
      <c r="AH417" s="17">
        <f t="shared" si="311"/>
        <v>0</v>
      </c>
      <c r="AI417" s="17">
        <f t="shared" si="311"/>
        <v>0</v>
      </c>
      <c r="AJ417" s="17">
        <f t="shared" si="311"/>
        <v>0</v>
      </c>
      <c r="AK417" s="17">
        <f t="shared" si="311"/>
        <v>0</v>
      </c>
      <c r="AL417" s="17">
        <f t="shared" si="311"/>
        <v>0</v>
      </c>
      <c r="AM417" s="17">
        <f t="shared" si="311"/>
        <v>0</v>
      </c>
      <c r="AN417" s="17">
        <f t="shared" si="311"/>
        <v>0</v>
      </c>
      <c r="AO417" s="17">
        <f t="shared" si="311"/>
        <v>0</v>
      </c>
      <c r="AP417" s="22" t="str">
        <f t="shared" si="305"/>
        <v/>
      </c>
      <c r="AQ417" s="69" t="str">
        <f t="shared" si="306"/>
        <v/>
      </c>
      <c r="AR417" s="8"/>
      <c r="AS417" s="16"/>
      <c r="AT417" s="16"/>
      <c r="AU417" s="16"/>
      <c r="AV417" s="16"/>
      <c r="AW417" s="16"/>
      <c r="AX417" s="16"/>
      <c r="AY417" s="16"/>
      <c r="AZ417" s="16"/>
      <c r="BA417" s="16"/>
      <c r="BB417" s="16"/>
      <c r="BC417" s="16"/>
      <c r="BD417" s="16"/>
      <c r="BE417" s="16"/>
      <c r="BF417" s="16"/>
      <c r="BG417" s="16"/>
      <c r="BH417" s="16"/>
      <c r="BI417" s="16"/>
      <c r="BJ417" s="16"/>
      <c r="BK417" s="16"/>
      <c r="BO417" s="16"/>
      <c r="BP417" s="16"/>
      <c r="BQ417" s="16"/>
      <c r="BR417" s="16"/>
      <c r="BS417" s="16"/>
      <c r="BT417" s="16"/>
      <c r="BU417" s="16"/>
      <c r="BV417" s="16"/>
      <c r="BW417" s="16"/>
      <c r="BX417" s="16"/>
      <c r="BY417" s="16"/>
      <c r="BZ417" s="16"/>
      <c r="CA417" s="16"/>
      <c r="CB417" s="16"/>
      <c r="CC417" s="16"/>
      <c r="CD417" s="16"/>
      <c r="CE417" s="16"/>
      <c r="CF417" s="16"/>
      <c r="CG417" s="16"/>
    </row>
    <row r="418" spans="1:85">
      <c r="A418" s="14"/>
      <c r="B418" s="96" t="s">
        <v>260</v>
      </c>
      <c r="C418" s="8" t="s">
        <v>261</v>
      </c>
      <c r="D418" s="17">
        <f t="shared" ref="D418:AO424" si="312">IF(UPPER(D154)="ABS",0,IF(AND(D$67&gt;0,N(D$68)=0,D$68&lt;&gt;"*"),N(D154)/D$67*D$66,0))</f>
        <v>0</v>
      </c>
      <c r="E418" s="17">
        <f t="shared" si="312"/>
        <v>0</v>
      </c>
      <c r="F418" s="17">
        <f t="shared" si="312"/>
        <v>0</v>
      </c>
      <c r="G418" s="17">
        <f t="shared" si="312"/>
        <v>0</v>
      </c>
      <c r="H418" s="17">
        <f t="shared" si="312"/>
        <v>0</v>
      </c>
      <c r="I418" s="17">
        <f t="shared" si="312"/>
        <v>0</v>
      </c>
      <c r="J418" s="17">
        <f t="shared" si="312"/>
        <v>0</v>
      </c>
      <c r="K418" s="17">
        <f t="shared" si="312"/>
        <v>0</v>
      </c>
      <c r="L418" s="17">
        <f t="shared" si="312"/>
        <v>0</v>
      </c>
      <c r="M418" s="17">
        <f t="shared" si="312"/>
        <v>0</v>
      </c>
      <c r="N418" s="17">
        <f t="shared" si="312"/>
        <v>0</v>
      </c>
      <c r="O418" s="17">
        <f t="shared" si="312"/>
        <v>0</v>
      </c>
      <c r="P418" s="17">
        <f t="shared" si="312"/>
        <v>0</v>
      </c>
      <c r="Q418" s="17">
        <f t="shared" si="312"/>
        <v>0</v>
      </c>
      <c r="R418" s="17">
        <f t="shared" si="312"/>
        <v>0</v>
      </c>
      <c r="S418" s="17">
        <f t="shared" si="312"/>
        <v>0</v>
      </c>
      <c r="T418" s="17">
        <f t="shared" si="312"/>
        <v>0</v>
      </c>
      <c r="U418" s="17">
        <f t="shared" si="312"/>
        <v>0</v>
      </c>
      <c r="V418" s="17">
        <f t="shared" si="312"/>
        <v>0</v>
      </c>
      <c r="W418" s="17">
        <f t="shared" si="312"/>
        <v>0</v>
      </c>
      <c r="X418" s="17">
        <f t="shared" si="312"/>
        <v>0</v>
      </c>
      <c r="Y418" s="17">
        <f t="shared" si="312"/>
        <v>0</v>
      </c>
      <c r="Z418" s="17">
        <f t="shared" si="312"/>
        <v>0</v>
      </c>
      <c r="AA418" s="17">
        <f t="shared" si="312"/>
        <v>0</v>
      </c>
      <c r="AB418" s="17">
        <f t="shared" si="312"/>
        <v>0</v>
      </c>
      <c r="AC418" s="17">
        <f t="shared" si="312"/>
        <v>0</v>
      </c>
      <c r="AD418" s="17">
        <f t="shared" si="312"/>
        <v>0</v>
      </c>
      <c r="AE418" s="17">
        <f t="shared" si="312"/>
        <v>0</v>
      </c>
      <c r="AF418" s="17">
        <f t="shared" si="312"/>
        <v>0</v>
      </c>
      <c r="AG418" s="17">
        <f t="shared" si="312"/>
        <v>0</v>
      </c>
      <c r="AH418" s="17">
        <f t="shared" si="312"/>
        <v>0</v>
      </c>
      <c r="AI418" s="17">
        <f t="shared" si="312"/>
        <v>0</v>
      </c>
      <c r="AJ418" s="17">
        <f t="shared" si="312"/>
        <v>0</v>
      </c>
      <c r="AK418" s="17">
        <f t="shared" si="312"/>
        <v>0</v>
      </c>
      <c r="AL418" s="17">
        <f t="shared" si="312"/>
        <v>0</v>
      </c>
      <c r="AM418" s="17">
        <f t="shared" si="312"/>
        <v>0</v>
      </c>
      <c r="AN418" s="17">
        <f t="shared" si="312"/>
        <v>0</v>
      </c>
      <c r="AO418" s="17">
        <f t="shared" si="312"/>
        <v>0</v>
      </c>
      <c r="AP418" s="22" t="str">
        <f t="shared" si="305"/>
        <v/>
      </c>
      <c r="AQ418" s="69" t="str">
        <f t="shared" si="306"/>
        <v/>
      </c>
      <c r="AR418" s="8"/>
      <c r="AS418" s="16"/>
      <c r="AT418" s="16"/>
      <c r="AU418" s="16"/>
      <c r="AV418" s="16"/>
      <c r="AW418" s="16"/>
      <c r="AX418" s="16"/>
      <c r="AY418" s="16"/>
      <c r="AZ418" s="16"/>
      <c r="BA418" s="16"/>
      <c r="BB418" s="16"/>
      <c r="BC418" s="16"/>
      <c r="BD418" s="16"/>
      <c r="BE418" s="16"/>
      <c r="BF418" s="16"/>
      <c r="BG418" s="16"/>
      <c r="BH418" s="16"/>
      <c r="BI418" s="16"/>
      <c r="BJ418" s="16"/>
      <c r="BK418" s="16"/>
      <c r="BO418" s="16"/>
      <c r="BP418" s="16"/>
      <c r="BQ418" s="16"/>
      <c r="BR418" s="16"/>
      <c r="BS418" s="16"/>
      <c r="BT418" s="16"/>
      <c r="BU418" s="16"/>
      <c r="BV418" s="16"/>
      <c r="BW418" s="16"/>
      <c r="BX418" s="16"/>
      <c r="BY418" s="16"/>
      <c r="BZ418" s="16"/>
      <c r="CA418" s="16"/>
      <c r="CB418" s="16"/>
      <c r="CC418" s="16"/>
      <c r="CD418" s="16"/>
      <c r="CE418" s="16"/>
      <c r="CF418" s="16"/>
      <c r="CG418" s="16"/>
    </row>
    <row r="419" spans="1:85">
      <c r="A419" s="14"/>
      <c r="B419" s="96" t="s">
        <v>205</v>
      </c>
      <c r="C419" s="8" t="s">
        <v>282</v>
      </c>
      <c r="D419" s="17">
        <f t="shared" si="312"/>
        <v>0</v>
      </c>
      <c r="E419" s="17">
        <f t="shared" si="312"/>
        <v>0</v>
      </c>
      <c r="F419" s="17">
        <f t="shared" si="312"/>
        <v>0</v>
      </c>
      <c r="G419" s="17">
        <f t="shared" si="312"/>
        <v>0</v>
      </c>
      <c r="H419" s="17">
        <f t="shared" si="312"/>
        <v>0</v>
      </c>
      <c r="I419" s="17">
        <f t="shared" si="312"/>
        <v>0</v>
      </c>
      <c r="J419" s="17">
        <f t="shared" si="312"/>
        <v>0</v>
      </c>
      <c r="K419" s="17">
        <f t="shared" si="312"/>
        <v>0</v>
      </c>
      <c r="L419" s="17">
        <f t="shared" si="312"/>
        <v>0</v>
      </c>
      <c r="M419" s="17">
        <f t="shared" si="312"/>
        <v>0</v>
      </c>
      <c r="N419" s="17">
        <f t="shared" si="312"/>
        <v>0</v>
      </c>
      <c r="O419" s="17">
        <f t="shared" si="312"/>
        <v>0</v>
      </c>
      <c r="P419" s="17">
        <f t="shared" si="312"/>
        <v>0</v>
      </c>
      <c r="Q419" s="17">
        <f t="shared" si="312"/>
        <v>0</v>
      </c>
      <c r="R419" s="17">
        <f t="shared" si="312"/>
        <v>0</v>
      </c>
      <c r="S419" s="17">
        <f t="shared" si="312"/>
        <v>0</v>
      </c>
      <c r="T419" s="17">
        <f t="shared" si="312"/>
        <v>0</v>
      </c>
      <c r="U419" s="17">
        <f t="shared" si="312"/>
        <v>0</v>
      </c>
      <c r="V419" s="17">
        <f t="shared" si="312"/>
        <v>0</v>
      </c>
      <c r="W419" s="17">
        <f t="shared" si="312"/>
        <v>0</v>
      </c>
      <c r="X419" s="17">
        <f t="shared" si="312"/>
        <v>0</v>
      </c>
      <c r="Y419" s="17">
        <f t="shared" si="312"/>
        <v>0</v>
      </c>
      <c r="Z419" s="17">
        <f t="shared" si="312"/>
        <v>0</v>
      </c>
      <c r="AA419" s="17">
        <f t="shared" si="312"/>
        <v>0</v>
      </c>
      <c r="AB419" s="17">
        <f t="shared" si="312"/>
        <v>0</v>
      </c>
      <c r="AC419" s="17">
        <f t="shared" si="312"/>
        <v>0</v>
      </c>
      <c r="AD419" s="17">
        <f t="shared" si="312"/>
        <v>0</v>
      </c>
      <c r="AE419" s="17">
        <f t="shared" si="312"/>
        <v>0</v>
      </c>
      <c r="AF419" s="17">
        <f t="shared" si="312"/>
        <v>0</v>
      </c>
      <c r="AG419" s="17">
        <f t="shared" si="312"/>
        <v>0</v>
      </c>
      <c r="AH419" s="17">
        <f t="shared" si="312"/>
        <v>0</v>
      </c>
      <c r="AI419" s="17">
        <f t="shared" si="312"/>
        <v>0</v>
      </c>
      <c r="AJ419" s="17">
        <f t="shared" si="312"/>
        <v>0</v>
      </c>
      <c r="AK419" s="17">
        <f t="shared" si="312"/>
        <v>0</v>
      </c>
      <c r="AL419" s="17">
        <f t="shared" si="312"/>
        <v>0</v>
      </c>
      <c r="AM419" s="17">
        <f t="shared" si="312"/>
        <v>0</v>
      </c>
      <c r="AN419" s="17">
        <f t="shared" si="312"/>
        <v>0</v>
      </c>
      <c r="AO419" s="17">
        <f t="shared" si="312"/>
        <v>0</v>
      </c>
      <c r="AP419" s="22" t="str">
        <f t="shared" si="305"/>
        <v/>
      </c>
      <c r="AQ419" s="69" t="str">
        <f t="shared" si="306"/>
        <v/>
      </c>
      <c r="AR419" s="8"/>
      <c r="AS419" s="16"/>
      <c r="AT419" s="16"/>
      <c r="AU419" s="16"/>
      <c r="AV419" s="16"/>
      <c r="AW419" s="16"/>
      <c r="AX419" s="16"/>
      <c r="AY419" s="16"/>
      <c r="AZ419" s="16"/>
      <c r="BA419" s="16"/>
      <c r="BB419" s="16"/>
      <c r="BC419" s="16"/>
      <c r="BD419" s="16"/>
      <c r="BE419" s="16"/>
      <c r="BF419" s="16"/>
      <c r="BG419" s="16"/>
      <c r="BH419" s="16"/>
      <c r="BI419" s="16"/>
      <c r="BJ419" s="16"/>
      <c r="BK419" s="16"/>
      <c r="BO419" s="16"/>
      <c r="BP419" s="16"/>
      <c r="BQ419" s="16"/>
      <c r="BR419" s="16"/>
      <c r="BS419" s="16"/>
      <c r="BT419" s="16"/>
      <c r="BU419" s="16"/>
      <c r="BV419" s="16"/>
      <c r="BW419" s="16"/>
      <c r="BX419" s="16"/>
      <c r="BY419" s="16"/>
      <c r="BZ419" s="16"/>
      <c r="CA419" s="16"/>
      <c r="CB419" s="16"/>
      <c r="CC419" s="16"/>
      <c r="CD419" s="16"/>
      <c r="CE419" s="16"/>
      <c r="CF419" s="16"/>
      <c r="CG419" s="16"/>
    </row>
    <row r="420" spans="1:85">
      <c r="A420" s="4"/>
      <c r="B420" s="5" t="s">
        <v>206</v>
      </c>
      <c r="C420" s="8" t="s">
        <v>207</v>
      </c>
      <c r="D420" s="17">
        <f t="shared" si="312"/>
        <v>0</v>
      </c>
      <c r="E420" s="17">
        <f t="shared" si="312"/>
        <v>0</v>
      </c>
      <c r="F420" s="17">
        <f t="shared" si="312"/>
        <v>0</v>
      </c>
      <c r="G420" s="17">
        <f t="shared" si="312"/>
        <v>0</v>
      </c>
      <c r="H420" s="17">
        <f t="shared" si="312"/>
        <v>0</v>
      </c>
      <c r="I420" s="17">
        <f t="shared" si="312"/>
        <v>0</v>
      </c>
      <c r="J420" s="17">
        <f t="shared" si="312"/>
        <v>0</v>
      </c>
      <c r="K420" s="17">
        <f t="shared" si="312"/>
        <v>0</v>
      </c>
      <c r="L420" s="17">
        <f t="shared" si="312"/>
        <v>0</v>
      </c>
      <c r="M420" s="17">
        <f t="shared" si="312"/>
        <v>0</v>
      </c>
      <c r="N420" s="17">
        <f t="shared" si="312"/>
        <v>0</v>
      </c>
      <c r="O420" s="17">
        <f t="shared" si="312"/>
        <v>0</v>
      </c>
      <c r="P420" s="17">
        <f t="shared" si="312"/>
        <v>0</v>
      </c>
      <c r="Q420" s="17">
        <f t="shared" si="312"/>
        <v>0</v>
      </c>
      <c r="R420" s="17">
        <f t="shared" si="312"/>
        <v>0</v>
      </c>
      <c r="S420" s="17">
        <f t="shared" si="312"/>
        <v>0</v>
      </c>
      <c r="T420" s="17">
        <f t="shared" si="312"/>
        <v>0</v>
      </c>
      <c r="U420" s="17">
        <f t="shared" si="312"/>
        <v>0</v>
      </c>
      <c r="V420" s="17">
        <f t="shared" si="312"/>
        <v>0</v>
      </c>
      <c r="W420" s="17">
        <f t="shared" si="312"/>
        <v>0</v>
      </c>
      <c r="X420" s="17">
        <f t="shared" si="312"/>
        <v>0</v>
      </c>
      <c r="Y420" s="17">
        <f t="shared" si="312"/>
        <v>0</v>
      </c>
      <c r="Z420" s="17">
        <f t="shared" si="312"/>
        <v>0</v>
      </c>
      <c r="AA420" s="17">
        <f t="shared" si="312"/>
        <v>0</v>
      </c>
      <c r="AB420" s="17">
        <f t="shared" si="312"/>
        <v>0</v>
      </c>
      <c r="AC420" s="17">
        <f t="shared" si="312"/>
        <v>0</v>
      </c>
      <c r="AD420" s="17">
        <f t="shared" si="312"/>
        <v>0</v>
      </c>
      <c r="AE420" s="17">
        <f t="shared" si="312"/>
        <v>0</v>
      </c>
      <c r="AF420" s="17">
        <f t="shared" si="312"/>
        <v>0</v>
      </c>
      <c r="AG420" s="17">
        <f t="shared" si="312"/>
        <v>0</v>
      </c>
      <c r="AH420" s="17">
        <f t="shared" si="312"/>
        <v>0</v>
      </c>
      <c r="AI420" s="17">
        <f t="shared" si="312"/>
        <v>0</v>
      </c>
      <c r="AJ420" s="17">
        <f t="shared" si="312"/>
        <v>0</v>
      </c>
      <c r="AK420" s="17">
        <f t="shared" si="312"/>
        <v>0</v>
      </c>
      <c r="AL420" s="17">
        <f t="shared" si="312"/>
        <v>0</v>
      </c>
      <c r="AM420" s="17">
        <f t="shared" si="312"/>
        <v>0</v>
      </c>
      <c r="AN420" s="17">
        <f t="shared" si="312"/>
        <v>0</v>
      </c>
      <c r="AO420" s="17">
        <f t="shared" si="312"/>
        <v>0</v>
      </c>
      <c r="AP420" s="22" t="str">
        <f t="shared" si="305"/>
        <v/>
      </c>
      <c r="AQ420" s="69" t="str">
        <f t="shared" si="306"/>
        <v/>
      </c>
      <c r="AR420" s="8"/>
      <c r="AS420" s="16"/>
      <c r="AT420" s="16"/>
      <c r="AU420" s="16"/>
      <c r="AV420" s="16"/>
      <c r="AW420" s="16"/>
      <c r="AX420" s="16"/>
      <c r="AY420" s="16"/>
      <c r="AZ420" s="16"/>
      <c r="BA420" s="16"/>
      <c r="BB420" s="16"/>
      <c r="BC420" s="16"/>
      <c r="BD420" s="16"/>
      <c r="BE420" s="16"/>
      <c r="BF420" s="16"/>
      <c r="BG420" s="16"/>
      <c r="BH420" s="16"/>
      <c r="BI420" s="16"/>
      <c r="BJ420" s="16"/>
      <c r="BK420" s="16"/>
      <c r="BO420" s="16"/>
      <c r="BP420" s="16"/>
      <c r="BQ420" s="16"/>
      <c r="BR420" s="16"/>
      <c r="BS420" s="16"/>
      <c r="BT420" s="16"/>
      <c r="BU420" s="16"/>
      <c r="BV420" s="16"/>
      <c r="BW420" s="16"/>
      <c r="BX420" s="16"/>
      <c r="BY420" s="16"/>
      <c r="BZ420" s="16"/>
      <c r="CA420" s="16"/>
      <c r="CB420" s="16"/>
      <c r="CC420" s="16"/>
      <c r="CD420" s="16"/>
      <c r="CE420" s="16"/>
      <c r="CF420" s="16"/>
      <c r="CG420" s="16"/>
    </row>
    <row r="421" spans="1:85">
      <c r="A421" s="14"/>
      <c r="B421" s="96" t="s">
        <v>208</v>
      </c>
      <c r="C421" s="8" t="s">
        <v>20</v>
      </c>
      <c r="D421" s="17">
        <f t="shared" si="312"/>
        <v>0</v>
      </c>
      <c r="E421" s="17">
        <f t="shared" si="312"/>
        <v>0</v>
      </c>
      <c r="F421" s="17">
        <f t="shared" si="312"/>
        <v>0</v>
      </c>
      <c r="G421" s="17">
        <f t="shared" si="312"/>
        <v>0</v>
      </c>
      <c r="H421" s="17">
        <f t="shared" si="312"/>
        <v>0</v>
      </c>
      <c r="I421" s="17">
        <f t="shared" si="312"/>
        <v>0</v>
      </c>
      <c r="J421" s="17">
        <f t="shared" si="312"/>
        <v>0</v>
      </c>
      <c r="K421" s="17">
        <f t="shared" si="312"/>
        <v>0</v>
      </c>
      <c r="L421" s="17">
        <f t="shared" si="312"/>
        <v>0</v>
      </c>
      <c r="M421" s="17">
        <f t="shared" si="312"/>
        <v>0</v>
      </c>
      <c r="N421" s="17">
        <f t="shared" si="312"/>
        <v>0</v>
      </c>
      <c r="O421" s="17">
        <f t="shared" si="312"/>
        <v>0</v>
      </c>
      <c r="P421" s="17">
        <f t="shared" si="312"/>
        <v>0</v>
      </c>
      <c r="Q421" s="17">
        <f t="shared" si="312"/>
        <v>0</v>
      </c>
      <c r="R421" s="17">
        <f t="shared" si="312"/>
        <v>0</v>
      </c>
      <c r="S421" s="17">
        <f t="shared" si="312"/>
        <v>0</v>
      </c>
      <c r="T421" s="17">
        <f t="shared" si="312"/>
        <v>0</v>
      </c>
      <c r="U421" s="17">
        <f t="shared" si="312"/>
        <v>0</v>
      </c>
      <c r="V421" s="17">
        <f t="shared" si="312"/>
        <v>0</v>
      </c>
      <c r="W421" s="17">
        <f t="shared" si="312"/>
        <v>0</v>
      </c>
      <c r="X421" s="17">
        <f t="shared" si="312"/>
        <v>0</v>
      </c>
      <c r="Y421" s="17">
        <f t="shared" si="312"/>
        <v>0</v>
      </c>
      <c r="Z421" s="17">
        <f t="shared" si="312"/>
        <v>0</v>
      </c>
      <c r="AA421" s="17">
        <f t="shared" si="312"/>
        <v>0</v>
      </c>
      <c r="AB421" s="17">
        <f t="shared" si="312"/>
        <v>0</v>
      </c>
      <c r="AC421" s="17">
        <f t="shared" si="312"/>
        <v>0</v>
      </c>
      <c r="AD421" s="17">
        <f t="shared" si="312"/>
        <v>0</v>
      </c>
      <c r="AE421" s="17">
        <f t="shared" si="312"/>
        <v>0</v>
      </c>
      <c r="AF421" s="17">
        <f t="shared" si="312"/>
        <v>0</v>
      </c>
      <c r="AG421" s="17">
        <f t="shared" si="312"/>
        <v>0</v>
      </c>
      <c r="AH421" s="17">
        <f t="shared" si="312"/>
        <v>0</v>
      </c>
      <c r="AI421" s="17">
        <f t="shared" si="312"/>
        <v>0</v>
      </c>
      <c r="AJ421" s="17">
        <f t="shared" si="312"/>
        <v>0</v>
      </c>
      <c r="AK421" s="17">
        <f t="shared" si="312"/>
        <v>0</v>
      </c>
      <c r="AL421" s="17">
        <f t="shared" si="312"/>
        <v>0</v>
      </c>
      <c r="AM421" s="17">
        <f t="shared" si="312"/>
        <v>0</v>
      </c>
      <c r="AN421" s="17">
        <f t="shared" si="312"/>
        <v>0</v>
      </c>
      <c r="AO421" s="17">
        <f t="shared" si="312"/>
        <v>0</v>
      </c>
      <c r="AP421" s="22" t="str">
        <f t="shared" si="305"/>
        <v/>
      </c>
      <c r="AQ421" s="69" t="str">
        <f t="shared" si="306"/>
        <v/>
      </c>
      <c r="AR421" s="8"/>
      <c r="AS421" s="16"/>
      <c r="AT421" s="16"/>
      <c r="AU421" s="16"/>
      <c r="AV421" s="16"/>
      <c r="AW421" s="16"/>
      <c r="AX421" s="16"/>
      <c r="AY421" s="16"/>
      <c r="AZ421" s="16"/>
      <c r="BA421" s="16"/>
      <c r="BB421" s="16"/>
      <c r="BC421" s="16"/>
      <c r="BD421" s="16"/>
      <c r="BE421" s="16"/>
      <c r="BF421" s="16"/>
      <c r="BG421" s="16"/>
      <c r="BH421" s="16"/>
      <c r="BI421" s="16"/>
      <c r="BJ421" s="16"/>
      <c r="BK421" s="16"/>
      <c r="BO421" s="16"/>
      <c r="BP421" s="16"/>
      <c r="BQ421" s="16"/>
      <c r="BR421" s="16"/>
      <c r="BS421" s="16"/>
      <c r="BT421" s="16"/>
      <c r="BU421" s="16"/>
      <c r="BV421" s="16"/>
      <c r="BW421" s="16"/>
      <c r="BX421" s="16"/>
      <c r="BY421" s="16"/>
      <c r="BZ421" s="16"/>
      <c r="CA421" s="16"/>
      <c r="CB421" s="16"/>
      <c r="CC421" s="16"/>
      <c r="CD421" s="16"/>
      <c r="CE421" s="16"/>
      <c r="CF421" s="16"/>
      <c r="CG421" s="16"/>
    </row>
    <row r="422" spans="1:85">
      <c r="B422" s="5" t="s">
        <v>209</v>
      </c>
      <c r="C422" s="8" t="s">
        <v>283</v>
      </c>
      <c r="D422" s="17">
        <f t="shared" si="312"/>
        <v>0</v>
      </c>
      <c r="E422" s="17">
        <f t="shared" si="312"/>
        <v>0</v>
      </c>
      <c r="F422" s="17">
        <f t="shared" si="312"/>
        <v>0</v>
      </c>
      <c r="G422" s="17">
        <f t="shared" si="312"/>
        <v>0</v>
      </c>
      <c r="H422" s="17">
        <f t="shared" si="312"/>
        <v>0</v>
      </c>
      <c r="I422" s="17">
        <f t="shared" si="312"/>
        <v>0</v>
      </c>
      <c r="J422" s="17">
        <f t="shared" si="312"/>
        <v>0</v>
      </c>
      <c r="K422" s="17">
        <f t="shared" si="312"/>
        <v>0</v>
      </c>
      <c r="L422" s="17">
        <f t="shared" si="312"/>
        <v>0</v>
      </c>
      <c r="M422" s="17">
        <f t="shared" si="312"/>
        <v>0</v>
      </c>
      <c r="N422" s="17">
        <f t="shared" si="312"/>
        <v>0</v>
      </c>
      <c r="O422" s="17">
        <f t="shared" si="312"/>
        <v>0</v>
      </c>
      <c r="P422" s="17">
        <f t="shared" si="312"/>
        <v>0</v>
      </c>
      <c r="Q422" s="17">
        <f t="shared" si="312"/>
        <v>0</v>
      </c>
      <c r="R422" s="17">
        <f t="shared" si="312"/>
        <v>0</v>
      </c>
      <c r="S422" s="17">
        <f t="shared" si="312"/>
        <v>0</v>
      </c>
      <c r="T422" s="17">
        <f t="shared" si="312"/>
        <v>0</v>
      </c>
      <c r="U422" s="17">
        <f t="shared" si="312"/>
        <v>0</v>
      </c>
      <c r="V422" s="17">
        <f t="shared" si="312"/>
        <v>0</v>
      </c>
      <c r="W422" s="17">
        <f t="shared" si="312"/>
        <v>0</v>
      </c>
      <c r="X422" s="17">
        <f t="shared" si="312"/>
        <v>0</v>
      </c>
      <c r="Y422" s="17">
        <f t="shared" si="312"/>
        <v>0</v>
      </c>
      <c r="Z422" s="17">
        <f t="shared" si="312"/>
        <v>0</v>
      </c>
      <c r="AA422" s="17">
        <f t="shared" si="312"/>
        <v>0</v>
      </c>
      <c r="AB422" s="17">
        <f t="shared" si="312"/>
        <v>0</v>
      </c>
      <c r="AC422" s="17">
        <f t="shared" si="312"/>
        <v>0</v>
      </c>
      <c r="AD422" s="17">
        <f t="shared" si="312"/>
        <v>0</v>
      </c>
      <c r="AE422" s="17">
        <f t="shared" si="312"/>
        <v>0</v>
      </c>
      <c r="AF422" s="17">
        <f t="shared" si="312"/>
        <v>0</v>
      </c>
      <c r="AG422" s="17">
        <f t="shared" si="312"/>
        <v>0</v>
      </c>
      <c r="AH422" s="17">
        <f t="shared" si="312"/>
        <v>0</v>
      </c>
      <c r="AI422" s="17">
        <f t="shared" si="312"/>
        <v>0</v>
      </c>
      <c r="AJ422" s="17">
        <f t="shared" si="312"/>
        <v>0</v>
      </c>
      <c r="AK422" s="17">
        <f t="shared" si="312"/>
        <v>0</v>
      </c>
      <c r="AL422" s="17">
        <f t="shared" si="312"/>
        <v>0</v>
      </c>
      <c r="AM422" s="17">
        <f t="shared" si="312"/>
        <v>0</v>
      </c>
      <c r="AN422" s="17">
        <f t="shared" si="312"/>
        <v>0</v>
      </c>
      <c r="AO422" s="17">
        <f t="shared" si="312"/>
        <v>0</v>
      </c>
      <c r="AP422" s="22" t="str">
        <f t="shared" si="305"/>
        <v/>
      </c>
      <c r="AQ422" s="69" t="str">
        <f t="shared" si="306"/>
        <v/>
      </c>
      <c r="AR422" s="8"/>
      <c r="AS422" s="16"/>
      <c r="AT422" s="16"/>
      <c r="AU422" s="16"/>
      <c r="AV422" s="16"/>
      <c r="AW422" s="16"/>
      <c r="AX422" s="16"/>
      <c r="AY422" s="16"/>
      <c r="AZ422" s="16"/>
      <c r="BA422" s="16"/>
      <c r="BB422" s="16"/>
      <c r="BC422" s="16"/>
      <c r="BD422" s="16"/>
      <c r="BE422" s="16"/>
      <c r="BF422" s="16"/>
      <c r="BG422" s="16"/>
      <c r="BH422" s="16"/>
      <c r="BI422" s="16"/>
      <c r="BJ422" s="16"/>
      <c r="BK422" s="16"/>
      <c r="BO422" s="16"/>
      <c r="BP422" s="16"/>
      <c r="BQ422" s="16"/>
      <c r="BR422" s="16"/>
      <c r="BS422" s="16"/>
      <c r="BT422" s="16"/>
      <c r="BU422" s="16"/>
      <c r="BV422" s="16"/>
      <c r="BW422" s="16"/>
      <c r="BX422" s="16"/>
      <c r="BY422" s="16"/>
      <c r="BZ422" s="16"/>
      <c r="CA422" s="16"/>
      <c r="CB422" s="16"/>
      <c r="CC422" s="16"/>
      <c r="CD422" s="16"/>
      <c r="CE422" s="16"/>
      <c r="CF422" s="16"/>
      <c r="CG422" s="16"/>
    </row>
    <row r="423" spans="1:85">
      <c r="B423" s="5" t="s">
        <v>210</v>
      </c>
      <c r="C423" s="8" t="s">
        <v>211</v>
      </c>
      <c r="D423" s="17">
        <f t="shared" si="312"/>
        <v>0</v>
      </c>
      <c r="E423" s="17">
        <f t="shared" si="312"/>
        <v>0</v>
      </c>
      <c r="F423" s="17">
        <f t="shared" si="312"/>
        <v>0</v>
      </c>
      <c r="G423" s="17">
        <f t="shared" si="312"/>
        <v>0</v>
      </c>
      <c r="H423" s="17">
        <f t="shared" si="312"/>
        <v>0</v>
      </c>
      <c r="I423" s="17">
        <f t="shared" si="312"/>
        <v>0</v>
      </c>
      <c r="J423" s="17">
        <f t="shared" si="312"/>
        <v>0</v>
      </c>
      <c r="K423" s="17">
        <f t="shared" si="312"/>
        <v>0</v>
      </c>
      <c r="L423" s="17">
        <f t="shared" si="312"/>
        <v>0</v>
      </c>
      <c r="M423" s="17">
        <f t="shared" si="312"/>
        <v>0</v>
      </c>
      <c r="N423" s="17">
        <f t="shared" si="312"/>
        <v>0</v>
      </c>
      <c r="O423" s="17">
        <f t="shared" si="312"/>
        <v>0</v>
      </c>
      <c r="P423" s="17">
        <f t="shared" si="312"/>
        <v>0</v>
      </c>
      <c r="Q423" s="17">
        <f t="shared" si="312"/>
        <v>0</v>
      </c>
      <c r="R423" s="17">
        <f t="shared" si="312"/>
        <v>0</v>
      </c>
      <c r="S423" s="17">
        <f t="shared" si="312"/>
        <v>0</v>
      </c>
      <c r="T423" s="17">
        <f t="shared" si="312"/>
        <v>0</v>
      </c>
      <c r="U423" s="17">
        <f t="shared" si="312"/>
        <v>0</v>
      </c>
      <c r="V423" s="17">
        <f t="shared" si="312"/>
        <v>0</v>
      </c>
      <c r="W423" s="17">
        <f t="shared" si="312"/>
        <v>0</v>
      </c>
      <c r="X423" s="17">
        <f t="shared" si="312"/>
        <v>0</v>
      </c>
      <c r="Y423" s="17">
        <f t="shared" si="312"/>
        <v>0</v>
      </c>
      <c r="Z423" s="17">
        <f t="shared" si="312"/>
        <v>0</v>
      </c>
      <c r="AA423" s="17">
        <f t="shared" si="312"/>
        <v>0</v>
      </c>
      <c r="AB423" s="17">
        <f t="shared" si="312"/>
        <v>0</v>
      </c>
      <c r="AC423" s="17">
        <f t="shared" si="312"/>
        <v>0</v>
      </c>
      <c r="AD423" s="17">
        <f t="shared" si="312"/>
        <v>0</v>
      </c>
      <c r="AE423" s="17">
        <f t="shared" si="312"/>
        <v>0</v>
      </c>
      <c r="AF423" s="17">
        <f t="shared" si="312"/>
        <v>0</v>
      </c>
      <c r="AG423" s="17">
        <f t="shared" si="312"/>
        <v>0</v>
      </c>
      <c r="AH423" s="17">
        <f t="shared" si="312"/>
        <v>0</v>
      </c>
      <c r="AI423" s="17">
        <f t="shared" si="312"/>
        <v>0</v>
      </c>
      <c r="AJ423" s="17">
        <f t="shared" si="312"/>
        <v>0</v>
      </c>
      <c r="AK423" s="17">
        <f t="shared" si="312"/>
        <v>0</v>
      </c>
      <c r="AL423" s="17">
        <f t="shared" si="312"/>
        <v>0</v>
      </c>
      <c r="AM423" s="17">
        <f t="shared" si="312"/>
        <v>0</v>
      </c>
      <c r="AN423" s="17">
        <f t="shared" si="312"/>
        <v>0</v>
      </c>
      <c r="AO423" s="17">
        <f t="shared" si="312"/>
        <v>0</v>
      </c>
      <c r="AP423" s="22" t="str">
        <f t="shared" si="305"/>
        <v/>
      </c>
      <c r="AQ423" s="69" t="str">
        <f t="shared" si="306"/>
        <v/>
      </c>
      <c r="AR423" s="8"/>
      <c r="AS423" s="16"/>
      <c r="AT423" s="16"/>
      <c r="AU423" s="16"/>
      <c r="AV423" s="16"/>
      <c r="AW423" s="16"/>
      <c r="AX423" s="16"/>
      <c r="AY423" s="16"/>
      <c r="AZ423" s="16"/>
      <c r="BA423" s="16"/>
      <c r="BB423" s="16"/>
      <c r="BC423" s="16"/>
      <c r="BD423" s="16"/>
      <c r="BE423" s="16"/>
      <c r="BF423" s="16"/>
      <c r="BG423" s="16"/>
      <c r="BH423" s="16"/>
      <c r="BI423" s="16"/>
      <c r="BJ423" s="16"/>
      <c r="BK423" s="16"/>
      <c r="BO423" s="16"/>
      <c r="BP423" s="16"/>
      <c r="BQ423" s="16"/>
      <c r="BR423" s="16"/>
      <c r="BS423" s="16"/>
      <c r="BT423" s="16"/>
      <c r="BU423" s="16"/>
      <c r="BV423" s="16"/>
      <c r="BW423" s="16"/>
      <c r="BX423" s="16"/>
      <c r="BY423" s="16"/>
      <c r="BZ423" s="16"/>
      <c r="CA423" s="16"/>
      <c r="CB423" s="16"/>
      <c r="CC423" s="16"/>
      <c r="CD423" s="16"/>
      <c r="CE423" s="16"/>
      <c r="CF423" s="16"/>
      <c r="CG423" s="16"/>
    </row>
    <row r="424" spans="1:85">
      <c r="B424" s="5" t="s">
        <v>262</v>
      </c>
      <c r="C424" s="24" t="s">
        <v>284</v>
      </c>
      <c r="D424" s="17">
        <f t="shared" si="312"/>
        <v>0</v>
      </c>
      <c r="E424" s="17">
        <f t="shared" si="312"/>
        <v>0</v>
      </c>
      <c r="F424" s="17">
        <f t="shared" si="312"/>
        <v>0</v>
      </c>
      <c r="G424" s="17">
        <f t="shared" si="312"/>
        <v>0</v>
      </c>
      <c r="H424" s="17">
        <f t="shared" si="312"/>
        <v>0</v>
      </c>
      <c r="I424" s="17">
        <f t="shared" si="312"/>
        <v>0</v>
      </c>
      <c r="J424" s="17">
        <f t="shared" si="312"/>
        <v>0</v>
      </c>
      <c r="K424" s="17">
        <f t="shared" si="312"/>
        <v>0</v>
      </c>
      <c r="L424" s="17">
        <f t="shared" si="312"/>
        <v>0</v>
      </c>
      <c r="M424" s="17">
        <f t="shared" si="312"/>
        <v>0</v>
      </c>
      <c r="N424" s="17">
        <f t="shared" si="312"/>
        <v>0</v>
      </c>
      <c r="O424" s="17">
        <f t="shared" si="312"/>
        <v>0</v>
      </c>
      <c r="P424" s="17">
        <f t="shared" si="312"/>
        <v>0</v>
      </c>
      <c r="Q424" s="17">
        <f t="shared" si="312"/>
        <v>0</v>
      </c>
      <c r="R424" s="17">
        <f t="shared" si="312"/>
        <v>0</v>
      </c>
      <c r="S424" s="17">
        <f t="shared" si="312"/>
        <v>0</v>
      </c>
      <c r="T424" s="17">
        <f t="shared" si="312"/>
        <v>0</v>
      </c>
      <c r="U424" s="17">
        <f t="shared" si="312"/>
        <v>0</v>
      </c>
      <c r="V424" s="17">
        <f t="shared" si="312"/>
        <v>0</v>
      </c>
      <c r="W424" s="17">
        <f t="shared" si="312"/>
        <v>0</v>
      </c>
      <c r="X424" s="17">
        <f t="shared" si="312"/>
        <v>0</v>
      </c>
      <c r="Y424" s="17">
        <f t="shared" si="312"/>
        <v>0</v>
      </c>
      <c r="Z424" s="17">
        <f t="shared" si="312"/>
        <v>0</v>
      </c>
      <c r="AA424" s="17">
        <f t="shared" si="312"/>
        <v>0</v>
      </c>
      <c r="AB424" s="17">
        <f t="shared" si="312"/>
        <v>0</v>
      </c>
      <c r="AC424" s="17">
        <f t="shared" si="312"/>
        <v>0</v>
      </c>
      <c r="AD424" s="17">
        <f t="shared" si="312"/>
        <v>0</v>
      </c>
      <c r="AE424" s="17">
        <f t="shared" ref="AE424:AO424" si="313">IF(UPPER(AE160)="ABS",0,IF(AND(AE$67&gt;0,N(AE$68)=0,AE$68&lt;&gt;"*"),N(AE160)/AE$67*AE$66,0))</f>
        <v>0</v>
      </c>
      <c r="AF424" s="17">
        <f t="shared" si="313"/>
        <v>0</v>
      </c>
      <c r="AG424" s="17">
        <f t="shared" si="313"/>
        <v>0</v>
      </c>
      <c r="AH424" s="17">
        <f t="shared" si="313"/>
        <v>0</v>
      </c>
      <c r="AI424" s="17">
        <f t="shared" si="313"/>
        <v>0</v>
      </c>
      <c r="AJ424" s="17">
        <f t="shared" si="313"/>
        <v>0</v>
      </c>
      <c r="AK424" s="17">
        <f t="shared" si="313"/>
        <v>0</v>
      </c>
      <c r="AL424" s="17">
        <f t="shared" si="313"/>
        <v>0</v>
      </c>
      <c r="AM424" s="17">
        <f t="shared" si="313"/>
        <v>0</v>
      </c>
      <c r="AN424" s="17">
        <f t="shared" si="313"/>
        <v>0</v>
      </c>
      <c r="AO424" s="17">
        <f t="shared" si="313"/>
        <v>0</v>
      </c>
      <c r="AP424" s="22" t="str">
        <f t="shared" si="305"/>
        <v/>
      </c>
      <c r="AQ424" s="69" t="str">
        <f t="shared" si="306"/>
        <v/>
      </c>
      <c r="AR424" s="8"/>
      <c r="AS424" s="16"/>
      <c r="AT424" s="16"/>
      <c r="AU424" s="16"/>
      <c r="AV424" s="16"/>
      <c r="AW424" s="16"/>
      <c r="AX424" s="16"/>
      <c r="AY424" s="16"/>
      <c r="AZ424" s="16"/>
      <c r="BA424" s="16"/>
      <c r="BB424" s="16"/>
      <c r="BC424" s="16"/>
      <c r="BD424" s="16"/>
      <c r="BE424" s="16"/>
      <c r="BF424" s="16"/>
      <c r="BG424" s="16"/>
      <c r="BH424" s="16"/>
      <c r="BI424" s="16"/>
      <c r="BJ424" s="16"/>
      <c r="BK424" s="16"/>
      <c r="BO424" s="16"/>
      <c r="BP424" s="16"/>
      <c r="BQ424" s="16"/>
      <c r="BR424" s="16"/>
      <c r="BS424" s="16"/>
      <c r="BT424" s="16"/>
      <c r="BU424" s="16"/>
      <c r="BV424" s="16"/>
      <c r="BW424" s="16"/>
      <c r="BX424" s="16"/>
      <c r="BY424" s="16"/>
      <c r="BZ424" s="16"/>
      <c r="CA424" s="16"/>
      <c r="CB424" s="16"/>
      <c r="CC424" s="16"/>
      <c r="CD424" s="16"/>
      <c r="CE424" s="16"/>
      <c r="CF424" s="16"/>
      <c r="CG424" s="16"/>
    </row>
    <row r="425" spans="1:85">
      <c r="B425" s="4" t="s">
        <v>285</v>
      </c>
      <c r="C425" s="24" t="s">
        <v>286</v>
      </c>
      <c r="D425" s="17">
        <f t="shared" ref="D425:AO431" si="314">IF(UPPER(D161)="ABS",0,IF(AND(D$67&gt;0,N(D$68)=0,D$68&lt;&gt;"*"),N(D161)/D$67*D$66,0))</f>
        <v>0</v>
      </c>
      <c r="E425" s="17">
        <f t="shared" si="314"/>
        <v>0</v>
      </c>
      <c r="F425" s="17">
        <f t="shared" si="314"/>
        <v>0</v>
      </c>
      <c r="G425" s="17">
        <f t="shared" si="314"/>
        <v>0</v>
      </c>
      <c r="H425" s="17">
        <f t="shared" si="314"/>
        <v>0</v>
      </c>
      <c r="I425" s="17">
        <f t="shared" si="314"/>
        <v>0</v>
      </c>
      <c r="J425" s="17">
        <f t="shared" si="314"/>
        <v>0</v>
      </c>
      <c r="K425" s="17">
        <f t="shared" si="314"/>
        <v>0</v>
      </c>
      <c r="L425" s="17">
        <f t="shared" si="314"/>
        <v>0</v>
      </c>
      <c r="M425" s="17">
        <f t="shared" si="314"/>
        <v>0</v>
      </c>
      <c r="N425" s="17">
        <f t="shared" si="314"/>
        <v>0</v>
      </c>
      <c r="O425" s="17">
        <f t="shared" si="314"/>
        <v>0</v>
      </c>
      <c r="P425" s="17">
        <f t="shared" si="314"/>
        <v>0</v>
      </c>
      <c r="Q425" s="17">
        <f t="shared" si="314"/>
        <v>0</v>
      </c>
      <c r="R425" s="17">
        <f t="shared" si="314"/>
        <v>0</v>
      </c>
      <c r="S425" s="17">
        <f t="shared" si="314"/>
        <v>0</v>
      </c>
      <c r="T425" s="17">
        <f t="shared" si="314"/>
        <v>0</v>
      </c>
      <c r="U425" s="17">
        <f t="shared" si="314"/>
        <v>0</v>
      </c>
      <c r="V425" s="17">
        <f t="shared" si="314"/>
        <v>0</v>
      </c>
      <c r="W425" s="17">
        <f t="shared" si="314"/>
        <v>0</v>
      </c>
      <c r="X425" s="17">
        <f t="shared" si="314"/>
        <v>0</v>
      </c>
      <c r="Y425" s="17">
        <f t="shared" si="314"/>
        <v>0</v>
      </c>
      <c r="Z425" s="17">
        <f t="shared" si="314"/>
        <v>0</v>
      </c>
      <c r="AA425" s="17">
        <f t="shared" si="314"/>
        <v>0</v>
      </c>
      <c r="AB425" s="17">
        <f t="shared" si="314"/>
        <v>0</v>
      </c>
      <c r="AC425" s="17">
        <f t="shared" si="314"/>
        <v>0</v>
      </c>
      <c r="AD425" s="17">
        <f t="shared" si="314"/>
        <v>0</v>
      </c>
      <c r="AE425" s="17">
        <f t="shared" si="314"/>
        <v>0</v>
      </c>
      <c r="AF425" s="17">
        <f t="shared" si="314"/>
        <v>0</v>
      </c>
      <c r="AG425" s="17">
        <f t="shared" si="314"/>
        <v>0</v>
      </c>
      <c r="AH425" s="17">
        <f t="shared" si="314"/>
        <v>0</v>
      </c>
      <c r="AI425" s="17">
        <f t="shared" si="314"/>
        <v>0</v>
      </c>
      <c r="AJ425" s="17">
        <f t="shared" si="314"/>
        <v>0</v>
      </c>
      <c r="AK425" s="17">
        <f t="shared" si="314"/>
        <v>0</v>
      </c>
      <c r="AL425" s="17">
        <f t="shared" si="314"/>
        <v>0</v>
      </c>
      <c r="AM425" s="17">
        <f t="shared" si="314"/>
        <v>0</v>
      </c>
      <c r="AN425" s="17">
        <f t="shared" si="314"/>
        <v>0</v>
      </c>
      <c r="AO425" s="17">
        <f t="shared" si="314"/>
        <v>0</v>
      </c>
      <c r="AP425" s="22" t="str">
        <f t="shared" si="305"/>
        <v/>
      </c>
      <c r="AQ425" s="69" t="str">
        <f t="shared" si="306"/>
        <v/>
      </c>
      <c r="AR425" s="8"/>
      <c r="AS425" s="16"/>
      <c r="AT425" s="16"/>
      <c r="AU425" s="16"/>
      <c r="AV425" s="16"/>
      <c r="AW425" s="16"/>
      <c r="AX425" s="16"/>
      <c r="AY425" s="16"/>
      <c r="AZ425" s="16"/>
      <c r="BA425" s="16"/>
      <c r="BB425" s="16"/>
      <c r="BC425" s="16"/>
      <c r="BD425" s="16"/>
      <c r="BE425" s="16"/>
      <c r="BF425" s="16"/>
      <c r="BG425" s="16"/>
      <c r="BH425" s="16"/>
      <c r="BI425" s="16"/>
      <c r="BJ425" s="16"/>
      <c r="BK425" s="16"/>
      <c r="BO425" s="16"/>
      <c r="BP425" s="16"/>
      <c r="BQ425" s="16"/>
      <c r="BR425" s="16"/>
      <c r="BS425" s="16"/>
      <c r="BT425" s="16"/>
      <c r="BU425" s="16"/>
      <c r="BV425" s="16"/>
      <c r="BW425" s="16"/>
      <c r="BX425" s="16"/>
      <c r="BY425" s="16"/>
      <c r="BZ425" s="16"/>
      <c r="CA425" s="16"/>
      <c r="CB425" s="16"/>
      <c r="CC425" s="16"/>
      <c r="CD425" s="16"/>
      <c r="CE425" s="16"/>
      <c r="CF425" s="16"/>
      <c r="CG425" s="16"/>
    </row>
    <row r="426" spans="1:85">
      <c r="B426" s="4" t="s">
        <v>212</v>
      </c>
      <c r="C426" s="24" t="s">
        <v>213</v>
      </c>
      <c r="D426" s="17">
        <f t="shared" si="314"/>
        <v>0</v>
      </c>
      <c r="E426" s="17">
        <f t="shared" si="314"/>
        <v>0</v>
      </c>
      <c r="F426" s="17">
        <f t="shared" si="314"/>
        <v>0</v>
      </c>
      <c r="G426" s="17">
        <f t="shared" si="314"/>
        <v>0</v>
      </c>
      <c r="H426" s="17">
        <f t="shared" si="314"/>
        <v>0</v>
      </c>
      <c r="I426" s="17">
        <f t="shared" si="314"/>
        <v>0</v>
      </c>
      <c r="J426" s="17">
        <f t="shared" si="314"/>
        <v>0</v>
      </c>
      <c r="K426" s="17">
        <f t="shared" si="314"/>
        <v>0</v>
      </c>
      <c r="L426" s="17">
        <f t="shared" si="314"/>
        <v>0</v>
      </c>
      <c r="M426" s="17">
        <f t="shared" si="314"/>
        <v>0</v>
      </c>
      <c r="N426" s="17">
        <f t="shared" si="314"/>
        <v>0</v>
      </c>
      <c r="O426" s="17">
        <f t="shared" si="314"/>
        <v>0</v>
      </c>
      <c r="P426" s="17">
        <f t="shared" si="314"/>
        <v>0</v>
      </c>
      <c r="Q426" s="17">
        <f t="shared" si="314"/>
        <v>0</v>
      </c>
      <c r="R426" s="17">
        <f t="shared" si="314"/>
        <v>0</v>
      </c>
      <c r="S426" s="17">
        <f t="shared" si="314"/>
        <v>0</v>
      </c>
      <c r="T426" s="17">
        <f t="shared" si="314"/>
        <v>0</v>
      </c>
      <c r="U426" s="17">
        <f t="shared" si="314"/>
        <v>0</v>
      </c>
      <c r="V426" s="17">
        <f t="shared" si="314"/>
        <v>0</v>
      </c>
      <c r="W426" s="17">
        <f t="shared" si="314"/>
        <v>0</v>
      </c>
      <c r="X426" s="17">
        <f t="shared" si="314"/>
        <v>0</v>
      </c>
      <c r="Y426" s="17">
        <f t="shared" si="314"/>
        <v>0</v>
      </c>
      <c r="Z426" s="17">
        <f t="shared" si="314"/>
        <v>0</v>
      </c>
      <c r="AA426" s="17">
        <f t="shared" si="314"/>
        <v>0</v>
      </c>
      <c r="AB426" s="17">
        <f t="shared" si="314"/>
        <v>0</v>
      </c>
      <c r="AC426" s="17">
        <f t="shared" si="314"/>
        <v>0</v>
      </c>
      <c r="AD426" s="17">
        <f t="shared" si="314"/>
        <v>0</v>
      </c>
      <c r="AE426" s="17">
        <f t="shared" si="314"/>
        <v>0</v>
      </c>
      <c r="AF426" s="17">
        <f t="shared" si="314"/>
        <v>0</v>
      </c>
      <c r="AG426" s="17">
        <f t="shared" si="314"/>
        <v>0</v>
      </c>
      <c r="AH426" s="17">
        <f t="shared" si="314"/>
        <v>0</v>
      </c>
      <c r="AI426" s="17">
        <f t="shared" si="314"/>
        <v>0</v>
      </c>
      <c r="AJ426" s="17">
        <f t="shared" si="314"/>
        <v>0</v>
      </c>
      <c r="AK426" s="17">
        <f t="shared" si="314"/>
        <v>0</v>
      </c>
      <c r="AL426" s="17">
        <f t="shared" si="314"/>
        <v>0</v>
      </c>
      <c r="AM426" s="17">
        <f t="shared" si="314"/>
        <v>0</v>
      </c>
      <c r="AN426" s="17">
        <f t="shared" si="314"/>
        <v>0</v>
      </c>
      <c r="AO426" s="17">
        <f t="shared" si="314"/>
        <v>0</v>
      </c>
      <c r="AP426" s="22" t="str">
        <f t="shared" si="305"/>
        <v/>
      </c>
      <c r="AQ426" s="69" t="str">
        <f t="shared" si="306"/>
        <v/>
      </c>
      <c r="AR426" s="8"/>
      <c r="AS426" s="16"/>
      <c r="AT426" s="16"/>
      <c r="AU426" s="16"/>
      <c r="AV426" s="16"/>
      <c r="AW426" s="16"/>
      <c r="AX426" s="16"/>
      <c r="AY426" s="16"/>
      <c r="AZ426" s="16"/>
      <c r="BA426" s="16"/>
      <c r="BB426" s="16"/>
      <c r="BC426" s="16"/>
      <c r="BD426" s="16"/>
      <c r="BE426" s="16"/>
      <c r="BF426" s="16"/>
      <c r="BG426" s="16"/>
      <c r="BH426" s="16"/>
      <c r="BI426" s="16"/>
      <c r="BJ426" s="16"/>
      <c r="BK426" s="16"/>
      <c r="BO426" s="16"/>
      <c r="BP426" s="16"/>
      <c r="BQ426" s="16"/>
      <c r="BR426" s="16"/>
      <c r="BS426" s="16"/>
      <c r="BT426" s="16"/>
      <c r="BU426" s="16"/>
      <c r="BV426" s="16"/>
      <c r="BW426" s="16"/>
      <c r="BX426" s="16"/>
      <c r="BY426" s="16"/>
      <c r="BZ426" s="16"/>
      <c r="CA426" s="16"/>
      <c r="CB426" s="16"/>
      <c r="CC426" s="16"/>
      <c r="CD426" s="16"/>
      <c r="CE426" s="16"/>
      <c r="CF426" s="16"/>
      <c r="CG426" s="16"/>
    </row>
    <row r="427" spans="1:85">
      <c r="B427" s="4" t="s">
        <v>287</v>
      </c>
      <c r="C427" s="24" t="s">
        <v>288</v>
      </c>
      <c r="D427" s="17">
        <f t="shared" si="314"/>
        <v>0</v>
      </c>
      <c r="E427" s="17">
        <f t="shared" si="314"/>
        <v>0</v>
      </c>
      <c r="F427" s="17">
        <f t="shared" si="314"/>
        <v>0</v>
      </c>
      <c r="G427" s="17">
        <f t="shared" si="314"/>
        <v>0</v>
      </c>
      <c r="H427" s="17">
        <f t="shared" si="314"/>
        <v>0</v>
      </c>
      <c r="I427" s="17">
        <f t="shared" si="314"/>
        <v>0</v>
      </c>
      <c r="J427" s="17">
        <f t="shared" si="314"/>
        <v>0</v>
      </c>
      <c r="K427" s="17">
        <f t="shared" si="314"/>
        <v>0</v>
      </c>
      <c r="L427" s="17">
        <f t="shared" si="314"/>
        <v>0</v>
      </c>
      <c r="M427" s="17">
        <f t="shared" si="314"/>
        <v>0</v>
      </c>
      <c r="N427" s="17">
        <f t="shared" si="314"/>
        <v>0</v>
      </c>
      <c r="O427" s="17">
        <f t="shared" si="314"/>
        <v>0</v>
      </c>
      <c r="P427" s="17">
        <f t="shared" si="314"/>
        <v>0</v>
      </c>
      <c r="Q427" s="17">
        <f t="shared" si="314"/>
        <v>0</v>
      </c>
      <c r="R427" s="17">
        <f t="shared" si="314"/>
        <v>0</v>
      </c>
      <c r="S427" s="17">
        <f t="shared" si="314"/>
        <v>0</v>
      </c>
      <c r="T427" s="17">
        <f t="shared" si="314"/>
        <v>0</v>
      </c>
      <c r="U427" s="17">
        <f t="shared" si="314"/>
        <v>0</v>
      </c>
      <c r="V427" s="17">
        <f t="shared" si="314"/>
        <v>0</v>
      </c>
      <c r="W427" s="17">
        <f t="shared" si="314"/>
        <v>0</v>
      </c>
      <c r="X427" s="17">
        <f t="shared" si="314"/>
        <v>0</v>
      </c>
      <c r="Y427" s="17">
        <f t="shared" si="314"/>
        <v>0</v>
      </c>
      <c r="Z427" s="17">
        <f t="shared" si="314"/>
        <v>0</v>
      </c>
      <c r="AA427" s="17">
        <f t="shared" si="314"/>
        <v>0</v>
      </c>
      <c r="AB427" s="17">
        <f t="shared" si="314"/>
        <v>0</v>
      </c>
      <c r="AC427" s="17">
        <f t="shared" si="314"/>
        <v>0</v>
      </c>
      <c r="AD427" s="17">
        <f t="shared" si="314"/>
        <v>0</v>
      </c>
      <c r="AE427" s="17">
        <f t="shared" si="314"/>
        <v>0</v>
      </c>
      <c r="AF427" s="17">
        <f t="shared" si="314"/>
        <v>0</v>
      </c>
      <c r="AG427" s="17">
        <f t="shared" si="314"/>
        <v>0</v>
      </c>
      <c r="AH427" s="17">
        <f t="shared" si="314"/>
        <v>0</v>
      </c>
      <c r="AI427" s="17">
        <f t="shared" si="314"/>
        <v>0</v>
      </c>
      <c r="AJ427" s="17">
        <f t="shared" si="314"/>
        <v>0</v>
      </c>
      <c r="AK427" s="17">
        <f t="shared" si="314"/>
        <v>0</v>
      </c>
      <c r="AL427" s="17">
        <f t="shared" si="314"/>
        <v>0</v>
      </c>
      <c r="AM427" s="17">
        <f t="shared" si="314"/>
        <v>0</v>
      </c>
      <c r="AN427" s="17">
        <f t="shared" si="314"/>
        <v>0</v>
      </c>
      <c r="AO427" s="17">
        <f t="shared" si="314"/>
        <v>0</v>
      </c>
      <c r="AP427" s="22" t="str">
        <f t="shared" si="305"/>
        <v/>
      </c>
      <c r="AQ427" s="69" t="str">
        <f t="shared" si="306"/>
        <v/>
      </c>
      <c r="AR427" s="8"/>
      <c r="AS427" s="16"/>
      <c r="AT427" s="16"/>
      <c r="AU427" s="16"/>
      <c r="AV427" s="16"/>
      <c r="AW427" s="16"/>
      <c r="AX427" s="16"/>
      <c r="AY427" s="16"/>
      <c r="AZ427" s="16"/>
      <c r="BA427" s="16"/>
      <c r="BB427" s="16"/>
      <c r="BC427" s="16"/>
      <c r="BD427" s="16"/>
      <c r="BE427" s="16"/>
      <c r="BF427" s="16"/>
      <c r="BG427" s="16"/>
      <c r="BH427" s="16"/>
      <c r="BI427" s="16"/>
      <c r="BJ427" s="16"/>
      <c r="BK427" s="16"/>
      <c r="BO427" s="16"/>
      <c r="BP427" s="16"/>
      <c r="BQ427" s="16"/>
      <c r="BR427" s="16"/>
      <c r="BS427" s="16"/>
      <c r="BT427" s="16"/>
      <c r="BU427" s="16"/>
      <c r="BV427" s="16"/>
      <c r="BW427" s="16"/>
      <c r="BX427" s="16"/>
      <c r="BY427" s="16"/>
      <c r="BZ427" s="16"/>
      <c r="CA427" s="16"/>
      <c r="CB427" s="16"/>
      <c r="CC427" s="16"/>
      <c r="CD427" s="16"/>
      <c r="CE427" s="16"/>
      <c r="CF427" s="16"/>
      <c r="CG427" s="16"/>
    </row>
    <row r="428" spans="1:85">
      <c r="B428" s="4" t="s">
        <v>289</v>
      </c>
      <c r="C428" s="24" t="s">
        <v>290</v>
      </c>
      <c r="D428" s="17">
        <f t="shared" si="314"/>
        <v>0</v>
      </c>
      <c r="E428" s="17">
        <f t="shared" si="314"/>
        <v>0</v>
      </c>
      <c r="F428" s="17">
        <f t="shared" si="314"/>
        <v>0</v>
      </c>
      <c r="G428" s="17">
        <f t="shared" si="314"/>
        <v>0</v>
      </c>
      <c r="H428" s="17">
        <f t="shared" si="314"/>
        <v>0</v>
      </c>
      <c r="I428" s="17">
        <f t="shared" si="314"/>
        <v>0</v>
      </c>
      <c r="J428" s="17">
        <f t="shared" si="314"/>
        <v>0</v>
      </c>
      <c r="K428" s="17">
        <f t="shared" si="314"/>
        <v>0</v>
      </c>
      <c r="L428" s="17">
        <f t="shared" si="314"/>
        <v>0</v>
      </c>
      <c r="M428" s="17">
        <f t="shared" si="314"/>
        <v>0</v>
      </c>
      <c r="N428" s="17">
        <f t="shared" si="314"/>
        <v>0</v>
      </c>
      <c r="O428" s="17">
        <f t="shared" si="314"/>
        <v>0</v>
      </c>
      <c r="P428" s="17">
        <f t="shared" si="314"/>
        <v>0</v>
      </c>
      <c r="Q428" s="17">
        <f t="shared" si="314"/>
        <v>0</v>
      </c>
      <c r="R428" s="17">
        <f t="shared" si="314"/>
        <v>0</v>
      </c>
      <c r="S428" s="17">
        <f t="shared" si="314"/>
        <v>0</v>
      </c>
      <c r="T428" s="17">
        <f t="shared" si="314"/>
        <v>0</v>
      </c>
      <c r="U428" s="17">
        <f t="shared" si="314"/>
        <v>0</v>
      </c>
      <c r="V428" s="17">
        <f t="shared" si="314"/>
        <v>0</v>
      </c>
      <c r="W428" s="17">
        <f t="shared" si="314"/>
        <v>0</v>
      </c>
      <c r="X428" s="17">
        <f t="shared" si="314"/>
        <v>0</v>
      </c>
      <c r="Y428" s="17">
        <f t="shared" si="314"/>
        <v>0</v>
      </c>
      <c r="Z428" s="17">
        <f t="shared" si="314"/>
        <v>0</v>
      </c>
      <c r="AA428" s="17">
        <f t="shared" si="314"/>
        <v>0</v>
      </c>
      <c r="AB428" s="17">
        <f t="shared" si="314"/>
        <v>0</v>
      </c>
      <c r="AC428" s="17">
        <f t="shared" si="314"/>
        <v>0</v>
      </c>
      <c r="AD428" s="17">
        <f t="shared" si="314"/>
        <v>0</v>
      </c>
      <c r="AE428" s="17">
        <f t="shared" si="314"/>
        <v>0</v>
      </c>
      <c r="AF428" s="17">
        <f t="shared" si="314"/>
        <v>0</v>
      </c>
      <c r="AG428" s="17">
        <f t="shared" si="314"/>
        <v>0</v>
      </c>
      <c r="AH428" s="17">
        <f t="shared" si="314"/>
        <v>0</v>
      </c>
      <c r="AI428" s="17">
        <f t="shared" si="314"/>
        <v>0</v>
      </c>
      <c r="AJ428" s="17">
        <f t="shared" si="314"/>
        <v>0</v>
      </c>
      <c r="AK428" s="17">
        <f t="shared" si="314"/>
        <v>0</v>
      </c>
      <c r="AL428" s="17">
        <f t="shared" si="314"/>
        <v>0</v>
      </c>
      <c r="AM428" s="17">
        <f t="shared" si="314"/>
        <v>0</v>
      </c>
      <c r="AN428" s="17">
        <f t="shared" si="314"/>
        <v>0</v>
      </c>
      <c r="AO428" s="17">
        <f t="shared" si="314"/>
        <v>0</v>
      </c>
      <c r="AP428" s="22" t="str">
        <f t="shared" si="305"/>
        <v/>
      </c>
      <c r="AQ428" s="69" t="str">
        <f t="shared" si="306"/>
        <v/>
      </c>
      <c r="AR428" s="8"/>
      <c r="AS428" s="16"/>
      <c r="AT428" s="16"/>
      <c r="AU428" s="16"/>
      <c r="AV428" s="16"/>
      <c r="AW428" s="16"/>
      <c r="AX428" s="16"/>
      <c r="AY428" s="16"/>
      <c r="AZ428" s="16"/>
      <c r="BA428" s="16"/>
      <c r="BB428" s="16"/>
      <c r="BC428" s="16"/>
      <c r="BD428" s="16"/>
      <c r="BE428" s="16"/>
      <c r="BF428" s="16"/>
      <c r="BG428" s="16"/>
      <c r="BH428" s="16"/>
      <c r="BI428" s="16"/>
      <c r="BJ428" s="16"/>
      <c r="BK428" s="16"/>
      <c r="BO428" s="16"/>
      <c r="BP428" s="16"/>
      <c r="BQ428" s="16"/>
      <c r="BR428" s="16"/>
      <c r="BS428" s="16"/>
      <c r="BT428" s="16"/>
      <c r="BU428" s="16"/>
      <c r="BV428" s="16"/>
      <c r="BW428" s="16"/>
      <c r="BX428" s="16"/>
      <c r="BY428" s="16"/>
      <c r="BZ428" s="16"/>
      <c r="CA428" s="16"/>
      <c r="CB428" s="16"/>
      <c r="CC428" s="16"/>
      <c r="CD428" s="16"/>
      <c r="CE428" s="16"/>
      <c r="CF428" s="16"/>
      <c r="CG428" s="16"/>
    </row>
    <row r="429" spans="1:85">
      <c r="B429" s="4" t="s">
        <v>214</v>
      </c>
      <c r="C429" s="24" t="s">
        <v>263</v>
      </c>
      <c r="D429" s="17">
        <f t="shared" si="314"/>
        <v>0</v>
      </c>
      <c r="E429" s="17">
        <f t="shared" si="314"/>
        <v>0</v>
      </c>
      <c r="F429" s="17">
        <f t="shared" si="314"/>
        <v>0</v>
      </c>
      <c r="G429" s="17">
        <f t="shared" si="314"/>
        <v>0</v>
      </c>
      <c r="H429" s="17">
        <f t="shared" si="314"/>
        <v>0</v>
      </c>
      <c r="I429" s="17">
        <f t="shared" si="314"/>
        <v>0</v>
      </c>
      <c r="J429" s="17">
        <f t="shared" si="314"/>
        <v>0</v>
      </c>
      <c r="K429" s="17">
        <f t="shared" si="314"/>
        <v>0</v>
      </c>
      <c r="L429" s="17">
        <f t="shared" si="314"/>
        <v>0</v>
      </c>
      <c r="M429" s="17">
        <f t="shared" si="314"/>
        <v>0</v>
      </c>
      <c r="N429" s="17">
        <f t="shared" si="314"/>
        <v>0</v>
      </c>
      <c r="O429" s="17">
        <f t="shared" si="314"/>
        <v>0</v>
      </c>
      <c r="P429" s="17">
        <f t="shared" si="314"/>
        <v>0</v>
      </c>
      <c r="Q429" s="17">
        <f t="shared" si="314"/>
        <v>0</v>
      </c>
      <c r="R429" s="17">
        <f t="shared" si="314"/>
        <v>0</v>
      </c>
      <c r="S429" s="17">
        <f t="shared" si="314"/>
        <v>0</v>
      </c>
      <c r="T429" s="17">
        <f t="shared" si="314"/>
        <v>0</v>
      </c>
      <c r="U429" s="17">
        <f t="shared" si="314"/>
        <v>0</v>
      </c>
      <c r="V429" s="17">
        <f t="shared" si="314"/>
        <v>0</v>
      </c>
      <c r="W429" s="17">
        <f t="shared" si="314"/>
        <v>0</v>
      </c>
      <c r="X429" s="17">
        <f t="shared" si="314"/>
        <v>0</v>
      </c>
      <c r="Y429" s="17">
        <f t="shared" si="314"/>
        <v>0</v>
      </c>
      <c r="Z429" s="17">
        <f t="shared" si="314"/>
        <v>0</v>
      </c>
      <c r="AA429" s="17">
        <f t="shared" si="314"/>
        <v>0</v>
      </c>
      <c r="AB429" s="17">
        <f t="shared" si="314"/>
        <v>0</v>
      </c>
      <c r="AC429" s="17">
        <f t="shared" si="314"/>
        <v>0</v>
      </c>
      <c r="AD429" s="17">
        <f t="shared" si="314"/>
        <v>0</v>
      </c>
      <c r="AE429" s="17">
        <f t="shared" si="314"/>
        <v>0</v>
      </c>
      <c r="AF429" s="17">
        <f t="shared" si="314"/>
        <v>0</v>
      </c>
      <c r="AG429" s="17">
        <f t="shared" si="314"/>
        <v>0</v>
      </c>
      <c r="AH429" s="17">
        <f t="shared" si="314"/>
        <v>0</v>
      </c>
      <c r="AI429" s="17">
        <f t="shared" si="314"/>
        <v>0</v>
      </c>
      <c r="AJ429" s="17">
        <f t="shared" si="314"/>
        <v>0</v>
      </c>
      <c r="AK429" s="17">
        <f t="shared" si="314"/>
        <v>0</v>
      </c>
      <c r="AL429" s="17">
        <f t="shared" si="314"/>
        <v>0</v>
      </c>
      <c r="AM429" s="17">
        <f t="shared" si="314"/>
        <v>0</v>
      </c>
      <c r="AN429" s="17">
        <f t="shared" si="314"/>
        <v>0</v>
      </c>
      <c r="AO429" s="17">
        <f t="shared" si="314"/>
        <v>0</v>
      </c>
      <c r="AP429" s="22" t="str">
        <f t="shared" si="305"/>
        <v/>
      </c>
      <c r="AQ429" s="69" t="str">
        <f t="shared" si="306"/>
        <v/>
      </c>
      <c r="AR429" s="8"/>
      <c r="AS429" s="16"/>
      <c r="AT429" s="16"/>
      <c r="AU429" s="16"/>
      <c r="AV429" s="16"/>
      <c r="AW429" s="16"/>
      <c r="AX429" s="16"/>
      <c r="AY429" s="16"/>
      <c r="AZ429" s="16"/>
      <c r="BA429" s="16"/>
      <c r="BB429" s="16"/>
      <c r="BC429" s="16"/>
      <c r="BD429" s="16"/>
      <c r="BE429" s="16"/>
      <c r="BF429" s="16"/>
      <c r="BG429" s="16"/>
      <c r="BH429" s="16"/>
      <c r="BI429" s="16"/>
      <c r="BJ429" s="16"/>
      <c r="BK429" s="16"/>
      <c r="BO429" s="16"/>
      <c r="BP429" s="16"/>
      <c r="BQ429" s="16"/>
      <c r="BR429" s="16"/>
      <c r="BS429" s="16"/>
      <c r="BT429" s="16"/>
      <c r="BU429" s="16"/>
      <c r="BV429" s="16"/>
      <c r="BW429" s="16"/>
      <c r="BX429" s="16"/>
      <c r="BY429" s="16"/>
      <c r="BZ429" s="16"/>
      <c r="CA429" s="16"/>
      <c r="CB429" s="16"/>
      <c r="CC429" s="16"/>
      <c r="CD429" s="16"/>
      <c r="CE429" s="16"/>
      <c r="CF429" s="16"/>
      <c r="CG429" s="16"/>
    </row>
    <row r="430" spans="1:85">
      <c r="B430" s="4" t="s">
        <v>215</v>
      </c>
      <c r="C430" s="24" t="s">
        <v>216</v>
      </c>
      <c r="D430" s="17">
        <f t="shared" si="314"/>
        <v>0</v>
      </c>
      <c r="E430" s="17">
        <f t="shared" si="314"/>
        <v>0</v>
      </c>
      <c r="F430" s="17">
        <f t="shared" si="314"/>
        <v>0</v>
      </c>
      <c r="G430" s="17">
        <f t="shared" si="314"/>
        <v>0</v>
      </c>
      <c r="H430" s="17">
        <f t="shared" si="314"/>
        <v>0</v>
      </c>
      <c r="I430" s="17">
        <f t="shared" si="314"/>
        <v>0</v>
      </c>
      <c r="J430" s="17">
        <f t="shared" si="314"/>
        <v>0</v>
      </c>
      <c r="K430" s="17">
        <f t="shared" si="314"/>
        <v>0</v>
      </c>
      <c r="L430" s="17">
        <f t="shared" si="314"/>
        <v>0</v>
      </c>
      <c r="M430" s="17">
        <f t="shared" si="314"/>
        <v>0</v>
      </c>
      <c r="N430" s="17">
        <f t="shared" si="314"/>
        <v>0</v>
      </c>
      <c r="O430" s="17">
        <f t="shared" si="314"/>
        <v>0</v>
      </c>
      <c r="P430" s="17">
        <f t="shared" si="314"/>
        <v>0</v>
      </c>
      <c r="Q430" s="17">
        <f t="shared" si="314"/>
        <v>0</v>
      </c>
      <c r="R430" s="17">
        <f t="shared" si="314"/>
        <v>0</v>
      </c>
      <c r="S430" s="17">
        <f t="shared" si="314"/>
        <v>0</v>
      </c>
      <c r="T430" s="17">
        <f t="shared" si="314"/>
        <v>0</v>
      </c>
      <c r="U430" s="17">
        <f t="shared" si="314"/>
        <v>0</v>
      </c>
      <c r="V430" s="17">
        <f t="shared" si="314"/>
        <v>0</v>
      </c>
      <c r="W430" s="17">
        <f t="shared" si="314"/>
        <v>0</v>
      </c>
      <c r="X430" s="17">
        <f t="shared" si="314"/>
        <v>0</v>
      </c>
      <c r="Y430" s="17">
        <f t="shared" si="314"/>
        <v>0</v>
      </c>
      <c r="Z430" s="17">
        <f t="shared" si="314"/>
        <v>0</v>
      </c>
      <c r="AA430" s="17">
        <f t="shared" si="314"/>
        <v>0</v>
      </c>
      <c r="AB430" s="17">
        <f t="shared" si="314"/>
        <v>0</v>
      </c>
      <c r="AC430" s="17">
        <f t="shared" si="314"/>
        <v>0</v>
      </c>
      <c r="AD430" s="17">
        <f t="shared" si="314"/>
        <v>0</v>
      </c>
      <c r="AE430" s="17">
        <f t="shared" si="314"/>
        <v>0</v>
      </c>
      <c r="AF430" s="17">
        <f t="shared" si="314"/>
        <v>0</v>
      </c>
      <c r="AG430" s="17">
        <f t="shared" si="314"/>
        <v>0</v>
      </c>
      <c r="AH430" s="17">
        <f t="shared" si="314"/>
        <v>0</v>
      </c>
      <c r="AI430" s="17">
        <f t="shared" si="314"/>
        <v>0</v>
      </c>
      <c r="AJ430" s="17">
        <f t="shared" si="314"/>
        <v>0</v>
      </c>
      <c r="AK430" s="17">
        <f t="shared" si="314"/>
        <v>0</v>
      </c>
      <c r="AL430" s="17">
        <f t="shared" si="314"/>
        <v>0</v>
      </c>
      <c r="AM430" s="17">
        <f t="shared" si="314"/>
        <v>0</v>
      </c>
      <c r="AN430" s="17">
        <f t="shared" si="314"/>
        <v>0</v>
      </c>
      <c r="AO430" s="17">
        <f t="shared" si="314"/>
        <v>0</v>
      </c>
      <c r="AP430" s="22" t="str">
        <f t="shared" si="305"/>
        <v/>
      </c>
      <c r="AQ430" s="69" t="str">
        <f t="shared" si="306"/>
        <v/>
      </c>
      <c r="AR430" s="8"/>
      <c r="AS430" s="16"/>
      <c r="AT430" s="16"/>
      <c r="AU430" s="16"/>
      <c r="AV430" s="16"/>
      <c r="AW430" s="16"/>
      <c r="AX430" s="16"/>
      <c r="AY430" s="16"/>
      <c r="AZ430" s="16"/>
      <c r="BA430" s="16"/>
      <c r="BB430" s="16"/>
      <c r="BC430" s="16"/>
      <c r="BD430" s="16"/>
      <c r="BE430" s="16"/>
      <c r="BF430" s="16"/>
      <c r="BG430" s="16"/>
      <c r="BH430" s="16"/>
      <c r="BI430" s="16"/>
      <c r="BJ430" s="16"/>
      <c r="BK430" s="16"/>
      <c r="BO430" s="16"/>
      <c r="BP430" s="16"/>
      <c r="BQ430" s="16"/>
      <c r="BR430" s="16"/>
      <c r="BS430" s="16"/>
      <c r="BT430" s="16"/>
      <c r="BU430" s="16"/>
      <c r="BV430" s="16"/>
      <c r="BW430" s="16"/>
      <c r="BX430" s="16"/>
      <c r="BY430" s="16"/>
      <c r="BZ430" s="16"/>
      <c r="CA430" s="16"/>
      <c r="CB430" s="16"/>
      <c r="CC430" s="16"/>
      <c r="CD430" s="16"/>
      <c r="CE430" s="16"/>
      <c r="CF430" s="16"/>
      <c r="CG430" s="16"/>
    </row>
    <row r="431" spans="1:85">
      <c r="B431" s="4" t="s">
        <v>291</v>
      </c>
      <c r="C431" s="24" t="s">
        <v>292</v>
      </c>
      <c r="D431" s="17">
        <f t="shared" si="314"/>
        <v>0</v>
      </c>
      <c r="E431" s="17">
        <f t="shared" si="314"/>
        <v>0</v>
      </c>
      <c r="F431" s="17">
        <f t="shared" si="314"/>
        <v>0</v>
      </c>
      <c r="G431" s="17">
        <f t="shared" si="314"/>
        <v>0</v>
      </c>
      <c r="H431" s="17">
        <f t="shared" si="314"/>
        <v>0</v>
      </c>
      <c r="I431" s="17">
        <f t="shared" si="314"/>
        <v>0</v>
      </c>
      <c r="J431" s="17">
        <f t="shared" si="314"/>
        <v>0</v>
      </c>
      <c r="K431" s="17">
        <f t="shared" si="314"/>
        <v>0</v>
      </c>
      <c r="L431" s="17">
        <f t="shared" si="314"/>
        <v>0</v>
      </c>
      <c r="M431" s="17">
        <f t="shared" si="314"/>
        <v>0</v>
      </c>
      <c r="N431" s="17">
        <f t="shared" si="314"/>
        <v>0</v>
      </c>
      <c r="O431" s="17">
        <f t="shared" si="314"/>
        <v>0</v>
      </c>
      <c r="P431" s="17">
        <f t="shared" si="314"/>
        <v>0</v>
      </c>
      <c r="Q431" s="17">
        <f t="shared" si="314"/>
        <v>0</v>
      </c>
      <c r="R431" s="17">
        <f t="shared" si="314"/>
        <v>0</v>
      </c>
      <c r="S431" s="17">
        <f t="shared" si="314"/>
        <v>0</v>
      </c>
      <c r="T431" s="17">
        <f t="shared" si="314"/>
        <v>0</v>
      </c>
      <c r="U431" s="17">
        <f t="shared" si="314"/>
        <v>0</v>
      </c>
      <c r="V431" s="17">
        <f t="shared" si="314"/>
        <v>0</v>
      </c>
      <c r="W431" s="17">
        <f t="shared" si="314"/>
        <v>0</v>
      </c>
      <c r="X431" s="17">
        <f t="shared" si="314"/>
        <v>0</v>
      </c>
      <c r="Y431" s="17">
        <f t="shared" si="314"/>
        <v>0</v>
      </c>
      <c r="Z431" s="17">
        <f t="shared" si="314"/>
        <v>0</v>
      </c>
      <c r="AA431" s="17">
        <f t="shared" si="314"/>
        <v>0</v>
      </c>
      <c r="AB431" s="17">
        <f t="shared" si="314"/>
        <v>0</v>
      </c>
      <c r="AC431" s="17">
        <f t="shared" si="314"/>
        <v>0</v>
      </c>
      <c r="AD431" s="17">
        <f t="shared" si="314"/>
        <v>0</v>
      </c>
      <c r="AE431" s="17">
        <f t="shared" ref="AE431:AO431" si="315">IF(UPPER(AE167)="ABS",0,IF(AND(AE$67&gt;0,N(AE$68)=0,AE$68&lt;&gt;"*"),N(AE167)/AE$67*AE$66,0))</f>
        <v>0</v>
      </c>
      <c r="AF431" s="17">
        <f t="shared" si="315"/>
        <v>0</v>
      </c>
      <c r="AG431" s="17">
        <f t="shared" si="315"/>
        <v>0</v>
      </c>
      <c r="AH431" s="17">
        <f t="shared" si="315"/>
        <v>0</v>
      </c>
      <c r="AI431" s="17">
        <f t="shared" si="315"/>
        <v>0</v>
      </c>
      <c r="AJ431" s="17">
        <f t="shared" si="315"/>
        <v>0</v>
      </c>
      <c r="AK431" s="17">
        <f t="shared" si="315"/>
        <v>0</v>
      </c>
      <c r="AL431" s="17">
        <f t="shared" si="315"/>
        <v>0</v>
      </c>
      <c r="AM431" s="17">
        <f t="shared" si="315"/>
        <v>0</v>
      </c>
      <c r="AN431" s="17">
        <f t="shared" si="315"/>
        <v>0</v>
      </c>
      <c r="AO431" s="17">
        <f t="shared" si="315"/>
        <v>0</v>
      </c>
      <c r="AP431" s="22" t="str">
        <f t="shared" si="305"/>
        <v/>
      </c>
      <c r="AQ431" s="69" t="str">
        <f t="shared" si="306"/>
        <v/>
      </c>
      <c r="AR431" s="8"/>
      <c r="AS431" s="16"/>
      <c r="AT431" s="16"/>
      <c r="AU431" s="16"/>
      <c r="AV431" s="16"/>
      <c r="AW431" s="16"/>
      <c r="AX431" s="16"/>
      <c r="AY431" s="16"/>
      <c r="AZ431" s="16"/>
      <c r="BA431" s="16"/>
      <c r="BB431" s="16"/>
      <c r="BC431" s="16"/>
      <c r="BD431" s="16"/>
      <c r="BE431" s="16"/>
      <c r="BF431" s="16"/>
      <c r="BG431" s="16"/>
      <c r="BH431" s="16"/>
      <c r="BI431" s="16"/>
      <c r="BJ431" s="16"/>
      <c r="BK431" s="16"/>
      <c r="BO431" s="16"/>
      <c r="BP431" s="16"/>
      <c r="BQ431" s="16"/>
      <c r="BR431" s="16"/>
      <c r="BS431" s="16"/>
      <c r="BT431" s="16"/>
      <c r="BU431" s="16"/>
      <c r="BV431" s="16"/>
      <c r="BW431" s="16"/>
      <c r="BX431" s="16"/>
      <c r="BY431" s="16"/>
      <c r="BZ431" s="16"/>
      <c r="CA431" s="16"/>
      <c r="CB431" s="16"/>
      <c r="CC431" s="16"/>
      <c r="CD431" s="16"/>
      <c r="CE431" s="16"/>
      <c r="CF431" s="16"/>
      <c r="CG431" s="16"/>
    </row>
    <row r="432" spans="1:85">
      <c r="B432" s="4" t="s">
        <v>293</v>
      </c>
      <c r="C432" s="24" t="s">
        <v>294</v>
      </c>
      <c r="D432" s="17">
        <f t="shared" ref="D432:AO438" si="316">IF(UPPER(D168)="ABS",0,IF(AND(D$67&gt;0,N(D$68)=0,D$68&lt;&gt;"*"),N(D168)/D$67*D$66,0))</f>
        <v>0</v>
      </c>
      <c r="E432" s="17">
        <f t="shared" si="316"/>
        <v>0</v>
      </c>
      <c r="F432" s="17">
        <f t="shared" si="316"/>
        <v>0</v>
      </c>
      <c r="G432" s="17">
        <f t="shared" si="316"/>
        <v>0</v>
      </c>
      <c r="H432" s="17">
        <f t="shared" si="316"/>
        <v>0</v>
      </c>
      <c r="I432" s="17">
        <f t="shared" si="316"/>
        <v>0</v>
      </c>
      <c r="J432" s="17">
        <f t="shared" si="316"/>
        <v>0</v>
      </c>
      <c r="K432" s="17">
        <f t="shared" si="316"/>
        <v>0</v>
      </c>
      <c r="L432" s="17">
        <f t="shared" si="316"/>
        <v>0</v>
      </c>
      <c r="M432" s="17">
        <f t="shared" si="316"/>
        <v>0</v>
      </c>
      <c r="N432" s="17">
        <f t="shared" si="316"/>
        <v>0</v>
      </c>
      <c r="O432" s="17">
        <f t="shared" si="316"/>
        <v>0</v>
      </c>
      <c r="P432" s="17">
        <f t="shared" si="316"/>
        <v>0</v>
      </c>
      <c r="Q432" s="17">
        <f t="shared" si="316"/>
        <v>0</v>
      </c>
      <c r="R432" s="17">
        <f t="shared" si="316"/>
        <v>0</v>
      </c>
      <c r="S432" s="17">
        <f t="shared" si="316"/>
        <v>0</v>
      </c>
      <c r="T432" s="17">
        <f t="shared" si="316"/>
        <v>0</v>
      </c>
      <c r="U432" s="17">
        <f t="shared" si="316"/>
        <v>0</v>
      </c>
      <c r="V432" s="17">
        <f t="shared" si="316"/>
        <v>0</v>
      </c>
      <c r="W432" s="17">
        <f t="shared" si="316"/>
        <v>0</v>
      </c>
      <c r="X432" s="17">
        <f t="shared" si="316"/>
        <v>0</v>
      </c>
      <c r="Y432" s="17">
        <f t="shared" si="316"/>
        <v>0</v>
      </c>
      <c r="Z432" s="17">
        <f t="shared" si="316"/>
        <v>0</v>
      </c>
      <c r="AA432" s="17">
        <f t="shared" si="316"/>
        <v>0</v>
      </c>
      <c r="AB432" s="17">
        <f t="shared" si="316"/>
        <v>0</v>
      </c>
      <c r="AC432" s="17">
        <f t="shared" si="316"/>
        <v>0</v>
      </c>
      <c r="AD432" s="17">
        <f t="shared" si="316"/>
        <v>0</v>
      </c>
      <c r="AE432" s="17">
        <f t="shared" si="316"/>
        <v>0</v>
      </c>
      <c r="AF432" s="17">
        <f t="shared" si="316"/>
        <v>0</v>
      </c>
      <c r="AG432" s="17">
        <f t="shared" si="316"/>
        <v>0</v>
      </c>
      <c r="AH432" s="17">
        <f t="shared" si="316"/>
        <v>0</v>
      </c>
      <c r="AI432" s="17">
        <f t="shared" si="316"/>
        <v>0</v>
      </c>
      <c r="AJ432" s="17">
        <f t="shared" si="316"/>
        <v>0</v>
      </c>
      <c r="AK432" s="17">
        <f t="shared" si="316"/>
        <v>0</v>
      </c>
      <c r="AL432" s="17">
        <f t="shared" si="316"/>
        <v>0</v>
      </c>
      <c r="AM432" s="17">
        <f t="shared" si="316"/>
        <v>0</v>
      </c>
      <c r="AN432" s="17">
        <f t="shared" si="316"/>
        <v>0</v>
      </c>
      <c r="AO432" s="17">
        <f t="shared" si="316"/>
        <v>0</v>
      </c>
      <c r="AP432" s="22" t="str">
        <f t="shared" si="305"/>
        <v/>
      </c>
      <c r="AQ432" s="69" t="str">
        <f t="shared" si="306"/>
        <v/>
      </c>
      <c r="AR432" s="8"/>
      <c r="AS432" s="16"/>
      <c r="AT432" s="16"/>
      <c r="AU432" s="16"/>
      <c r="AV432" s="16"/>
      <c r="AW432" s="16"/>
      <c r="AX432" s="16"/>
      <c r="AY432" s="16"/>
      <c r="AZ432" s="16"/>
      <c r="BA432" s="16"/>
      <c r="BB432" s="16"/>
      <c r="BC432" s="16"/>
      <c r="BD432" s="16"/>
      <c r="BE432" s="16"/>
      <c r="BF432" s="16"/>
      <c r="BG432" s="16"/>
      <c r="BH432" s="16"/>
      <c r="BI432" s="16"/>
      <c r="BJ432" s="16"/>
      <c r="BK432" s="16"/>
      <c r="BO432" s="16"/>
      <c r="BP432" s="16"/>
      <c r="BQ432" s="16"/>
      <c r="BR432" s="16"/>
      <c r="BS432" s="16"/>
      <c r="BT432" s="16"/>
      <c r="BU432" s="16"/>
      <c r="BV432" s="16"/>
      <c r="BW432" s="16"/>
      <c r="BX432" s="16"/>
      <c r="BY432" s="16"/>
      <c r="BZ432" s="16"/>
      <c r="CA432" s="16"/>
      <c r="CB432" s="16"/>
      <c r="CC432" s="16"/>
      <c r="CD432" s="16"/>
      <c r="CE432" s="16"/>
      <c r="CF432" s="16"/>
      <c r="CG432" s="16"/>
    </row>
    <row r="433" spans="1:85">
      <c r="B433" s="4" t="s">
        <v>295</v>
      </c>
      <c r="C433" s="8" t="s">
        <v>296</v>
      </c>
      <c r="D433" s="17">
        <f t="shared" si="316"/>
        <v>0</v>
      </c>
      <c r="E433" s="17">
        <f t="shared" si="316"/>
        <v>0</v>
      </c>
      <c r="F433" s="17">
        <f t="shared" si="316"/>
        <v>0</v>
      </c>
      <c r="G433" s="17">
        <f t="shared" si="316"/>
        <v>0</v>
      </c>
      <c r="H433" s="17">
        <f t="shared" si="316"/>
        <v>0</v>
      </c>
      <c r="I433" s="17">
        <f t="shared" si="316"/>
        <v>0</v>
      </c>
      <c r="J433" s="17">
        <f t="shared" si="316"/>
        <v>0</v>
      </c>
      <c r="K433" s="17">
        <f t="shared" si="316"/>
        <v>0</v>
      </c>
      <c r="L433" s="17">
        <f t="shared" si="316"/>
        <v>0</v>
      </c>
      <c r="M433" s="17">
        <f t="shared" si="316"/>
        <v>0</v>
      </c>
      <c r="N433" s="17">
        <f t="shared" si="316"/>
        <v>0</v>
      </c>
      <c r="O433" s="17">
        <f t="shared" si="316"/>
        <v>0</v>
      </c>
      <c r="P433" s="17">
        <f t="shared" si="316"/>
        <v>0</v>
      </c>
      <c r="Q433" s="17">
        <f t="shared" si="316"/>
        <v>0</v>
      </c>
      <c r="R433" s="17">
        <f t="shared" si="316"/>
        <v>0</v>
      </c>
      <c r="S433" s="17">
        <f t="shared" si="316"/>
        <v>0</v>
      </c>
      <c r="T433" s="17">
        <f t="shared" si="316"/>
        <v>0</v>
      </c>
      <c r="U433" s="17">
        <f t="shared" si="316"/>
        <v>0</v>
      </c>
      <c r="V433" s="17">
        <f t="shared" si="316"/>
        <v>0</v>
      </c>
      <c r="W433" s="17">
        <f t="shared" si="316"/>
        <v>0</v>
      </c>
      <c r="X433" s="17">
        <f t="shared" si="316"/>
        <v>0</v>
      </c>
      <c r="Y433" s="17">
        <f t="shared" si="316"/>
        <v>0</v>
      </c>
      <c r="Z433" s="17">
        <f t="shared" si="316"/>
        <v>0</v>
      </c>
      <c r="AA433" s="17">
        <f t="shared" si="316"/>
        <v>0</v>
      </c>
      <c r="AB433" s="17">
        <f t="shared" si="316"/>
        <v>0</v>
      </c>
      <c r="AC433" s="17">
        <f t="shared" si="316"/>
        <v>0</v>
      </c>
      <c r="AD433" s="17">
        <f t="shared" si="316"/>
        <v>0</v>
      </c>
      <c r="AE433" s="17">
        <f t="shared" si="316"/>
        <v>0</v>
      </c>
      <c r="AF433" s="17">
        <f t="shared" si="316"/>
        <v>0</v>
      </c>
      <c r="AG433" s="17">
        <f t="shared" si="316"/>
        <v>0</v>
      </c>
      <c r="AH433" s="17">
        <f t="shared" si="316"/>
        <v>0</v>
      </c>
      <c r="AI433" s="17">
        <f t="shared" si="316"/>
        <v>0</v>
      </c>
      <c r="AJ433" s="17">
        <f t="shared" si="316"/>
        <v>0</v>
      </c>
      <c r="AK433" s="17">
        <f t="shared" si="316"/>
        <v>0</v>
      </c>
      <c r="AL433" s="17">
        <f t="shared" si="316"/>
        <v>0</v>
      </c>
      <c r="AM433" s="17">
        <f t="shared" si="316"/>
        <v>0</v>
      </c>
      <c r="AN433" s="17">
        <f t="shared" si="316"/>
        <v>0</v>
      </c>
      <c r="AO433" s="17">
        <f t="shared" si="316"/>
        <v>0</v>
      </c>
      <c r="AP433" s="22" t="str">
        <f t="shared" si="305"/>
        <v/>
      </c>
      <c r="AQ433" s="69" t="str">
        <f t="shared" si="306"/>
        <v/>
      </c>
      <c r="AR433" s="8"/>
      <c r="AS433" s="16"/>
      <c r="AT433" s="16"/>
      <c r="AU433" s="16"/>
      <c r="AV433" s="16"/>
      <c r="AW433" s="16"/>
      <c r="AX433" s="16"/>
      <c r="AY433" s="16"/>
      <c r="AZ433" s="16"/>
      <c r="BA433" s="16"/>
      <c r="BB433" s="16"/>
      <c r="BC433" s="16"/>
      <c r="BD433" s="16"/>
      <c r="BE433" s="16"/>
      <c r="BF433" s="16"/>
      <c r="BG433" s="16"/>
      <c r="BH433" s="16"/>
      <c r="BI433" s="16"/>
      <c r="BJ433" s="16"/>
      <c r="BK433" s="16"/>
      <c r="BO433" s="16"/>
      <c r="BP433" s="16"/>
      <c r="BQ433" s="16"/>
      <c r="BR433" s="16"/>
      <c r="BS433" s="16"/>
      <c r="BT433" s="16"/>
      <c r="BU433" s="16"/>
      <c r="BV433" s="16"/>
      <c r="BW433" s="16"/>
      <c r="BX433" s="16"/>
      <c r="BY433" s="16"/>
      <c r="BZ433" s="16"/>
      <c r="CA433" s="16"/>
      <c r="CB433" s="16"/>
      <c r="CC433" s="16"/>
      <c r="CD433" s="16"/>
      <c r="CE433" s="16"/>
      <c r="CF433" s="16"/>
      <c r="CG433" s="16"/>
    </row>
    <row r="434" spans="1:85">
      <c r="B434" s="4" t="s">
        <v>297</v>
      </c>
      <c r="C434" s="8" t="s">
        <v>298</v>
      </c>
      <c r="D434" s="17">
        <f t="shared" si="316"/>
        <v>0</v>
      </c>
      <c r="E434" s="17">
        <f t="shared" si="316"/>
        <v>0</v>
      </c>
      <c r="F434" s="17">
        <f t="shared" si="316"/>
        <v>0</v>
      </c>
      <c r="G434" s="17">
        <f t="shared" si="316"/>
        <v>0</v>
      </c>
      <c r="H434" s="17">
        <f t="shared" si="316"/>
        <v>0</v>
      </c>
      <c r="I434" s="17">
        <f t="shared" si="316"/>
        <v>0</v>
      </c>
      <c r="J434" s="17">
        <f t="shared" si="316"/>
        <v>0</v>
      </c>
      <c r="K434" s="17">
        <f t="shared" si="316"/>
        <v>0</v>
      </c>
      <c r="L434" s="17">
        <f t="shared" si="316"/>
        <v>0</v>
      </c>
      <c r="M434" s="17">
        <f t="shared" si="316"/>
        <v>0</v>
      </c>
      <c r="N434" s="17">
        <f t="shared" si="316"/>
        <v>0</v>
      </c>
      <c r="O434" s="17">
        <f t="shared" si="316"/>
        <v>0</v>
      </c>
      <c r="P434" s="17">
        <f t="shared" si="316"/>
        <v>0</v>
      </c>
      <c r="Q434" s="17">
        <f t="shared" si="316"/>
        <v>0</v>
      </c>
      <c r="R434" s="17">
        <f t="shared" si="316"/>
        <v>0</v>
      </c>
      <c r="S434" s="17">
        <f t="shared" si="316"/>
        <v>0</v>
      </c>
      <c r="T434" s="17">
        <f t="shared" si="316"/>
        <v>0</v>
      </c>
      <c r="U434" s="17">
        <f t="shared" si="316"/>
        <v>0</v>
      </c>
      <c r="V434" s="17">
        <f t="shared" si="316"/>
        <v>0</v>
      </c>
      <c r="W434" s="17">
        <f t="shared" si="316"/>
        <v>0</v>
      </c>
      <c r="X434" s="17">
        <f t="shared" si="316"/>
        <v>0</v>
      </c>
      <c r="Y434" s="17">
        <f t="shared" si="316"/>
        <v>0</v>
      </c>
      <c r="Z434" s="17">
        <f t="shared" si="316"/>
        <v>0</v>
      </c>
      <c r="AA434" s="17">
        <f t="shared" si="316"/>
        <v>0</v>
      </c>
      <c r="AB434" s="17">
        <f t="shared" si="316"/>
        <v>0</v>
      </c>
      <c r="AC434" s="17">
        <f t="shared" si="316"/>
        <v>0</v>
      </c>
      <c r="AD434" s="17">
        <f t="shared" si="316"/>
        <v>0</v>
      </c>
      <c r="AE434" s="17">
        <f t="shared" si="316"/>
        <v>0</v>
      </c>
      <c r="AF434" s="17">
        <f t="shared" si="316"/>
        <v>0</v>
      </c>
      <c r="AG434" s="17">
        <f t="shared" si="316"/>
        <v>0</v>
      </c>
      <c r="AH434" s="17">
        <f t="shared" si="316"/>
        <v>0</v>
      </c>
      <c r="AI434" s="17">
        <f t="shared" si="316"/>
        <v>0</v>
      </c>
      <c r="AJ434" s="17">
        <f t="shared" si="316"/>
        <v>0</v>
      </c>
      <c r="AK434" s="17">
        <f t="shared" si="316"/>
        <v>0</v>
      </c>
      <c r="AL434" s="17">
        <f t="shared" si="316"/>
        <v>0</v>
      </c>
      <c r="AM434" s="17">
        <f t="shared" si="316"/>
        <v>0</v>
      </c>
      <c r="AN434" s="17">
        <f t="shared" si="316"/>
        <v>0</v>
      </c>
      <c r="AO434" s="17">
        <f t="shared" si="316"/>
        <v>0</v>
      </c>
      <c r="AP434" s="22" t="str">
        <f t="shared" si="305"/>
        <v/>
      </c>
      <c r="AQ434" s="69" t="str">
        <f t="shared" si="306"/>
        <v/>
      </c>
      <c r="AR434" s="8"/>
      <c r="AS434" s="16"/>
      <c r="AT434" s="16"/>
      <c r="AU434" s="16"/>
      <c r="AV434" s="16"/>
      <c r="AW434" s="16"/>
      <c r="AX434" s="16"/>
      <c r="AY434" s="16"/>
      <c r="AZ434" s="16"/>
      <c r="BA434" s="16"/>
      <c r="BB434" s="16"/>
      <c r="BC434" s="16"/>
      <c r="BD434" s="16"/>
      <c r="BE434" s="16"/>
      <c r="BF434" s="16"/>
      <c r="BG434" s="16"/>
      <c r="BH434" s="16"/>
      <c r="BI434" s="16"/>
      <c r="BJ434" s="16"/>
      <c r="BK434" s="16"/>
      <c r="BO434" s="16"/>
      <c r="BP434" s="16"/>
      <c r="BQ434" s="16"/>
      <c r="BR434" s="16"/>
      <c r="BS434" s="16"/>
      <c r="BT434" s="16"/>
      <c r="BU434" s="16"/>
      <c r="BV434" s="16"/>
      <c r="BW434" s="16"/>
      <c r="BX434" s="16"/>
      <c r="BY434" s="16"/>
      <c r="BZ434" s="16"/>
      <c r="CA434" s="16"/>
      <c r="CB434" s="16"/>
      <c r="CC434" s="16"/>
      <c r="CD434" s="16"/>
      <c r="CE434" s="16"/>
      <c r="CF434" s="16"/>
      <c r="CG434" s="16"/>
    </row>
    <row r="435" spans="1:85">
      <c r="B435" s="4" t="s">
        <v>217</v>
      </c>
      <c r="C435" s="8" t="s">
        <v>299</v>
      </c>
      <c r="D435" s="17">
        <f t="shared" si="316"/>
        <v>0</v>
      </c>
      <c r="E435" s="17">
        <f t="shared" si="316"/>
        <v>0</v>
      </c>
      <c r="F435" s="17">
        <f t="shared" si="316"/>
        <v>0</v>
      </c>
      <c r="G435" s="17">
        <f t="shared" si="316"/>
        <v>0</v>
      </c>
      <c r="H435" s="17">
        <f t="shared" si="316"/>
        <v>0</v>
      </c>
      <c r="I435" s="17">
        <f t="shared" si="316"/>
        <v>0</v>
      </c>
      <c r="J435" s="17">
        <f t="shared" si="316"/>
        <v>0</v>
      </c>
      <c r="K435" s="17">
        <f t="shared" si="316"/>
        <v>0</v>
      </c>
      <c r="L435" s="17">
        <f t="shared" si="316"/>
        <v>0</v>
      </c>
      <c r="M435" s="17">
        <f t="shared" si="316"/>
        <v>0</v>
      </c>
      <c r="N435" s="17">
        <f t="shared" si="316"/>
        <v>0</v>
      </c>
      <c r="O435" s="17">
        <f t="shared" si="316"/>
        <v>0</v>
      </c>
      <c r="P435" s="17">
        <f t="shared" si="316"/>
        <v>0</v>
      </c>
      <c r="Q435" s="17">
        <f t="shared" si="316"/>
        <v>0</v>
      </c>
      <c r="R435" s="17">
        <f t="shared" si="316"/>
        <v>0</v>
      </c>
      <c r="S435" s="17">
        <f t="shared" si="316"/>
        <v>0</v>
      </c>
      <c r="T435" s="17">
        <f t="shared" si="316"/>
        <v>0</v>
      </c>
      <c r="U435" s="17">
        <f t="shared" si="316"/>
        <v>0</v>
      </c>
      <c r="V435" s="17">
        <f t="shared" si="316"/>
        <v>0</v>
      </c>
      <c r="W435" s="17">
        <f t="shared" si="316"/>
        <v>0</v>
      </c>
      <c r="X435" s="17">
        <f t="shared" si="316"/>
        <v>0</v>
      </c>
      <c r="Y435" s="17">
        <f t="shared" si="316"/>
        <v>0</v>
      </c>
      <c r="Z435" s="17">
        <f t="shared" si="316"/>
        <v>0</v>
      </c>
      <c r="AA435" s="17">
        <f t="shared" si="316"/>
        <v>0</v>
      </c>
      <c r="AB435" s="17">
        <f t="shared" si="316"/>
        <v>0</v>
      </c>
      <c r="AC435" s="17">
        <f t="shared" si="316"/>
        <v>0</v>
      </c>
      <c r="AD435" s="17">
        <f t="shared" si="316"/>
        <v>0</v>
      </c>
      <c r="AE435" s="17">
        <f t="shared" si="316"/>
        <v>0</v>
      </c>
      <c r="AF435" s="17">
        <f t="shared" si="316"/>
        <v>0</v>
      </c>
      <c r="AG435" s="17">
        <f t="shared" si="316"/>
        <v>0</v>
      </c>
      <c r="AH435" s="17">
        <f t="shared" si="316"/>
        <v>0</v>
      </c>
      <c r="AI435" s="17">
        <f t="shared" si="316"/>
        <v>0</v>
      </c>
      <c r="AJ435" s="17">
        <f t="shared" si="316"/>
        <v>0</v>
      </c>
      <c r="AK435" s="17">
        <f t="shared" si="316"/>
        <v>0</v>
      </c>
      <c r="AL435" s="17">
        <f t="shared" si="316"/>
        <v>0</v>
      </c>
      <c r="AM435" s="17">
        <f t="shared" si="316"/>
        <v>0</v>
      </c>
      <c r="AN435" s="17">
        <f t="shared" si="316"/>
        <v>0</v>
      </c>
      <c r="AO435" s="17">
        <f t="shared" si="316"/>
        <v>0</v>
      </c>
      <c r="AP435" s="22" t="str">
        <f t="shared" si="305"/>
        <v/>
      </c>
      <c r="AQ435" s="69" t="str">
        <f t="shared" si="306"/>
        <v/>
      </c>
      <c r="AR435" s="8"/>
      <c r="AS435" s="16"/>
      <c r="AT435" s="16"/>
      <c r="AU435" s="16"/>
      <c r="AV435" s="16"/>
      <c r="AW435" s="16"/>
      <c r="AX435" s="16"/>
      <c r="AY435" s="16"/>
      <c r="AZ435" s="16"/>
      <c r="BA435" s="16"/>
      <c r="BB435" s="16"/>
      <c r="BC435" s="16"/>
      <c r="BD435" s="16"/>
      <c r="BE435" s="16"/>
      <c r="BF435" s="16"/>
      <c r="BG435" s="16"/>
      <c r="BH435" s="16"/>
      <c r="BI435" s="16"/>
      <c r="BJ435" s="16"/>
      <c r="BK435" s="16"/>
      <c r="BO435" s="16"/>
      <c r="BP435" s="16"/>
      <c r="BQ435" s="16"/>
      <c r="BR435" s="16"/>
      <c r="BS435" s="16"/>
      <c r="BT435" s="16"/>
      <c r="BU435" s="16"/>
      <c r="BV435" s="16"/>
      <c r="BW435" s="16"/>
      <c r="BX435" s="16"/>
      <c r="BY435" s="16"/>
      <c r="BZ435" s="16"/>
      <c r="CA435" s="16"/>
      <c r="CB435" s="16"/>
      <c r="CC435" s="16"/>
      <c r="CD435" s="16"/>
      <c r="CE435" s="16"/>
      <c r="CF435" s="16"/>
      <c r="CG435" s="16"/>
    </row>
    <row r="436" spans="1:85">
      <c r="A436" s="4"/>
      <c r="B436" s="4" t="s">
        <v>300</v>
      </c>
      <c r="C436" s="8" t="s">
        <v>301</v>
      </c>
      <c r="D436" s="17">
        <f t="shared" si="316"/>
        <v>0</v>
      </c>
      <c r="E436" s="17">
        <f t="shared" si="316"/>
        <v>0</v>
      </c>
      <c r="F436" s="17">
        <f t="shared" si="316"/>
        <v>0</v>
      </c>
      <c r="G436" s="17">
        <f t="shared" si="316"/>
        <v>0</v>
      </c>
      <c r="H436" s="17">
        <f t="shared" si="316"/>
        <v>0</v>
      </c>
      <c r="I436" s="17">
        <f t="shared" si="316"/>
        <v>0</v>
      </c>
      <c r="J436" s="17">
        <f t="shared" si="316"/>
        <v>0</v>
      </c>
      <c r="K436" s="17">
        <f t="shared" si="316"/>
        <v>0</v>
      </c>
      <c r="L436" s="17">
        <f t="shared" si="316"/>
        <v>0</v>
      </c>
      <c r="M436" s="17">
        <f t="shared" si="316"/>
        <v>0</v>
      </c>
      <c r="N436" s="17">
        <f t="shared" si="316"/>
        <v>0</v>
      </c>
      <c r="O436" s="17">
        <f t="shared" si="316"/>
        <v>0</v>
      </c>
      <c r="P436" s="17">
        <f t="shared" si="316"/>
        <v>0</v>
      </c>
      <c r="Q436" s="17">
        <f t="shared" si="316"/>
        <v>0</v>
      </c>
      <c r="R436" s="17">
        <f t="shared" si="316"/>
        <v>0</v>
      </c>
      <c r="S436" s="17">
        <f t="shared" si="316"/>
        <v>0</v>
      </c>
      <c r="T436" s="17">
        <f t="shared" si="316"/>
        <v>0</v>
      </c>
      <c r="U436" s="17">
        <f t="shared" si="316"/>
        <v>0</v>
      </c>
      <c r="V436" s="17">
        <f t="shared" si="316"/>
        <v>0</v>
      </c>
      <c r="W436" s="17">
        <f t="shared" si="316"/>
        <v>0</v>
      </c>
      <c r="X436" s="17">
        <f t="shared" si="316"/>
        <v>0</v>
      </c>
      <c r="Y436" s="17">
        <f t="shared" si="316"/>
        <v>0</v>
      </c>
      <c r="Z436" s="17">
        <f t="shared" si="316"/>
        <v>0</v>
      </c>
      <c r="AA436" s="17">
        <f t="shared" si="316"/>
        <v>0</v>
      </c>
      <c r="AB436" s="17">
        <f t="shared" si="316"/>
        <v>0</v>
      </c>
      <c r="AC436" s="17">
        <f t="shared" si="316"/>
        <v>0</v>
      </c>
      <c r="AD436" s="17">
        <f t="shared" si="316"/>
        <v>0</v>
      </c>
      <c r="AE436" s="17">
        <f t="shared" si="316"/>
        <v>0</v>
      </c>
      <c r="AF436" s="17">
        <f t="shared" si="316"/>
        <v>0</v>
      </c>
      <c r="AG436" s="17">
        <f t="shared" si="316"/>
        <v>0</v>
      </c>
      <c r="AH436" s="17">
        <f t="shared" si="316"/>
        <v>0</v>
      </c>
      <c r="AI436" s="17">
        <f t="shared" si="316"/>
        <v>0</v>
      </c>
      <c r="AJ436" s="17">
        <f t="shared" si="316"/>
        <v>0</v>
      </c>
      <c r="AK436" s="17">
        <f t="shared" si="316"/>
        <v>0</v>
      </c>
      <c r="AL436" s="17">
        <f t="shared" si="316"/>
        <v>0</v>
      </c>
      <c r="AM436" s="17">
        <f t="shared" si="316"/>
        <v>0</v>
      </c>
      <c r="AN436" s="17">
        <f t="shared" si="316"/>
        <v>0</v>
      </c>
      <c r="AO436" s="17">
        <f t="shared" si="316"/>
        <v>0</v>
      </c>
      <c r="AP436" s="22" t="str">
        <f t="shared" si="305"/>
        <v/>
      </c>
      <c r="AQ436" s="69" t="str">
        <f t="shared" si="306"/>
        <v/>
      </c>
      <c r="AR436" s="8"/>
      <c r="AS436" s="16"/>
      <c r="AT436" s="16"/>
      <c r="AU436" s="16"/>
      <c r="AV436" s="16"/>
      <c r="AW436" s="16"/>
      <c r="AX436" s="16"/>
      <c r="AY436" s="16"/>
      <c r="AZ436" s="16"/>
      <c r="BA436" s="16"/>
      <c r="BB436" s="16"/>
      <c r="BC436" s="16"/>
      <c r="BD436" s="16"/>
      <c r="BE436" s="16"/>
      <c r="BF436" s="16"/>
      <c r="BG436" s="16"/>
      <c r="BH436" s="16"/>
      <c r="BI436" s="16"/>
      <c r="BJ436" s="16"/>
      <c r="BK436" s="16"/>
      <c r="BO436" s="16"/>
      <c r="BP436" s="16"/>
      <c r="BQ436" s="16"/>
      <c r="BR436" s="16"/>
      <c r="BS436" s="16"/>
      <c r="BT436" s="16"/>
      <c r="BU436" s="16"/>
      <c r="BV436" s="16"/>
      <c r="BW436" s="16"/>
      <c r="BX436" s="16"/>
      <c r="BY436" s="16"/>
      <c r="BZ436" s="16"/>
      <c r="CA436" s="16"/>
      <c r="CB436" s="16"/>
      <c r="CC436" s="16"/>
      <c r="CD436" s="16"/>
      <c r="CE436" s="16"/>
      <c r="CF436" s="16"/>
      <c r="CG436" s="16"/>
    </row>
    <row r="437" spans="1:85" ht="15" customHeight="1">
      <c r="A437" s="4"/>
      <c r="B437" s="4" t="s">
        <v>302</v>
      </c>
      <c r="C437" s="8" t="s">
        <v>303</v>
      </c>
      <c r="D437" s="17">
        <f t="shared" si="316"/>
        <v>0</v>
      </c>
      <c r="E437" s="17">
        <f t="shared" si="316"/>
        <v>0</v>
      </c>
      <c r="F437" s="17">
        <f t="shared" si="316"/>
        <v>0</v>
      </c>
      <c r="G437" s="17">
        <f t="shared" si="316"/>
        <v>0</v>
      </c>
      <c r="H437" s="17">
        <f t="shared" si="316"/>
        <v>0</v>
      </c>
      <c r="I437" s="17">
        <f t="shared" si="316"/>
        <v>0</v>
      </c>
      <c r="J437" s="17">
        <f t="shared" si="316"/>
        <v>0</v>
      </c>
      <c r="K437" s="17">
        <f t="shared" si="316"/>
        <v>0</v>
      </c>
      <c r="L437" s="17">
        <f t="shared" si="316"/>
        <v>0</v>
      </c>
      <c r="M437" s="17">
        <f t="shared" si="316"/>
        <v>0</v>
      </c>
      <c r="N437" s="17">
        <f t="shared" si="316"/>
        <v>0</v>
      </c>
      <c r="O437" s="17">
        <f t="shared" si="316"/>
        <v>0</v>
      </c>
      <c r="P437" s="17">
        <f t="shared" si="316"/>
        <v>0</v>
      </c>
      <c r="Q437" s="17">
        <f t="shared" si="316"/>
        <v>0</v>
      </c>
      <c r="R437" s="17">
        <f t="shared" si="316"/>
        <v>0</v>
      </c>
      <c r="S437" s="17">
        <f t="shared" si="316"/>
        <v>0</v>
      </c>
      <c r="T437" s="17">
        <f t="shared" si="316"/>
        <v>0</v>
      </c>
      <c r="U437" s="17">
        <f t="shared" si="316"/>
        <v>0</v>
      </c>
      <c r="V437" s="17">
        <f t="shared" si="316"/>
        <v>0</v>
      </c>
      <c r="W437" s="17">
        <f t="shared" si="316"/>
        <v>0</v>
      </c>
      <c r="X437" s="17">
        <f t="shared" si="316"/>
        <v>0</v>
      </c>
      <c r="Y437" s="17">
        <f t="shared" si="316"/>
        <v>0</v>
      </c>
      <c r="Z437" s="17">
        <f t="shared" si="316"/>
        <v>0</v>
      </c>
      <c r="AA437" s="17">
        <f t="shared" si="316"/>
        <v>0</v>
      </c>
      <c r="AB437" s="17">
        <f t="shared" si="316"/>
        <v>0</v>
      </c>
      <c r="AC437" s="17">
        <f t="shared" si="316"/>
        <v>0</v>
      </c>
      <c r="AD437" s="17">
        <f t="shared" si="316"/>
        <v>0</v>
      </c>
      <c r="AE437" s="17">
        <f t="shared" si="316"/>
        <v>0</v>
      </c>
      <c r="AF437" s="17">
        <f t="shared" si="316"/>
        <v>0</v>
      </c>
      <c r="AG437" s="17">
        <f t="shared" si="316"/>
        <v>0</v>
      </c>
      <c r="AH437" s="17">
        <f t="shared" si="316"/>
        <v>0</v>
      </c>
      <c r="AI437" s="17">
        <f t="shared" si="316"/>
        <v>0</v>
      </c>
      <c r="AJ437" s="17">
        <f t="shared" si="316"/>
        <v>0</v>
      </c>
      <c r="AK437" s="17">
        <f t="shared" si="316"/>
        <v>0</v>
      </c>
      <c r="AL437" s="17">
        <f t="shared" si="316"/>
        <v>0</v>
      </c>
      <c r="AM437" s="17">
        <f t="shared" si="316"/>
        <v>0</v>
      </c>
      <c r="AN437" s="17">
        <f t="shared" si="316"/>
        <v>0</v>
      </c>
      <c r="AO437" s="17">
        <f t="shared" si="316"/>
        <v>0</v>
      </c>
      <c r="AP437" s="22" t="str">
        <f t="shared" si="305"/>
        <v/>
      </c>
      <c r="AQ437" s="69" t="str">
        <f t="shared" si="306"/>
        <v/>
      </c>
      <c r="AR437" s="8"/>
      <c r="AS437" s="16"/>
      <c r="AT437" s="16"/>
      <c r="AU437" s="16"/>
      <c r="AV437" s="16"/>
      <c r="AW437" s="16"/>
      <c r="AX437" s="16"/>
      <c r="AY437" s="16"/>
      <c r="AZ437" s="16"/>
      <c r="BA437" s="16"/>
      <c r="BB437" s="16"/>
      <c r="BC437" s="16"/>
      <c r="BD437" s="16"/>
      <c r="BE437" s="16"/>
      <c r="BF437" s="16"/>
      <c r="BG437" s="16"/>
      <c r="BH437" s="16"/>
      <c r="BI437" s="16"/>
      <c r="BJ437" s="16"/>
      <c r="BK437" s="16"/>
      <c r="BO437" s="16"/>
      <c r="BP437" s="16"/>
      <c r="BQ437" s="16"/>
      <c r="BR437" s="16"/>
      <c r="BS437" s="16"/>
      <c r="BT437" s="16"/>
      <c r="BU437" s="16"/>
      <c r="BV437" s="16"/>
      <c r="BW437" s="16"/>
      <c r="BX437" s="16"/>
      <c r="BY437" s="16"/>
      <c r="BZ437" s="16"/>
      <c r="CA437" s="16"/>
      <c r="CB437" s="16"/>
      <c r="CC437" s="16"/>
      <c r="CD437" s="16"/>
      <c r="CE437" s="16"/>
      <c r="CF437" s="16"/>
      <c r="CG437" s="16"/>
    </row>
    <row r="438" spans="1:85">
      <c r="A438" s="4"/>
      <c r="B438" s="4" t="s">
        <v>218</v>
      </c>
      <c r="C438" s="8" t="s">
        <v>219</v>
      </c>
      <c r="D438" s="17">
        <f t="shared" si="316"/>
        <v>0</v>
      </c>
      <c r="E438" s="17">
        <f t="shared" si="316"/>
        <v>0</v>
      </c>
      <c r="F438" s="17">
        <f t="shared" si="316"/>
        <v>0</v>
      </c>
      <c r="G438" s="17">
        <f t="shared" si="316"/>
        <v>0</v>
      </c>
      <c r="H438" s="17">
        <f t="shared" si="316"/>
        <v>0</v>
      </c>
      <c r="I438" s="17">
        <f t="shared" si="316"/>
        <v>0</v>
      </c>
      <c r="J438" s="17">
        <f t="shared" si="316"/>
        <v>0</v>
      </c>
      <c r="K438" s="17">
        <f t="shared" si="316"/>
        <v>0</v>
      </c>
      <c r="L438" s="17">
        <f t="shared" si="316"/>
        <v>0</v>
      </c>
      <c r="M438" s="17">
        <f t="shared" si="316"/>
        <v>0</v>
      </c>
      <c r="N438" s="17">
        <f t="shared" si="316"/>
        <v>0</v>
      </c>
      <c r="O438" s="17">
        <f t="shared" si="316"/>
        <v>0</v>
      </c>
      <c r="P438" s="17">
        <f t="shared" si="316"/>
        <v>0</v>
      </c>
      <c r="Q438" s="17">
        <f t="shared" si="316"/>
        <v>0</v>
      </c>
      <c r="R438" s="17">
        <f t="shared" si="316"/>
        <v>0</v>
      </c>
      <c r="S438" s="17">
        <f t="shared" si="316"/>
        <v>0</v>
      </c>
      <c r="T438" s="17">
        <f t="shared" si="316"/>
        <v>0</v>
      </c>
      <c r="U438" s="17">
        <f t="shared" si="316"/>
        <v>0</v>
      </c>
      <c r="V438" s="17">
        <f t="shared" si="316"/>
        <v>0</v>
      </c>
      <c r="W438" s="17">
        <f t="shared" si="316"/>
        <v>0</v>
      </c>
      <c r="X438" s="17">
        <f t="shared" si="316"/>
        <v>0</v>
      </c>
      <c r="Y438" s="17">
        <f t="shared" si="316"/>
        <v>0</v>
      </c>
      <c r="Z438" s="17">
        <f t="shared" si="316"/>
        <v>0</v>
      </c>
      <c r="AA438" s="17">
        <f t="shared" si="316"/>
        <v>0</v>
      </c>
      <c r="AB438" s="17">
        <f t="shared" si="316"/>
        <v>0</v>
      </c>
      <c r="AC438" s="17">
        <f t="shared" si="316"/>
        <v>0</v>
      </c>
      <c r="AD438" s="17">
        <f t="shared" si="316"/>
        <v>0</v>
      </c>
      <c r="AE438" s="17">
        <f t="shared" ref="AE438:AO438" si="317">IF(UPPER(AE174)="ABS",0,IF(AND(AE$67&gt;0,N(AE$68)=0,AE$68&lt;&gt;"*"),N(AE174)/AE$67*AE$66,0))</f>
        <v>0</v>
      </c>
      <c r="AF438" s="17">
        <f t="shared" si="317"/>
        <v>0</v>
      </c>
      <c r="AG438" s="17">
        <f t="shared" si="317"/>
        <v>0</v>
      </c>
      <c r="AH438" s="17">
        <f t="shared" si="317"/>
        <v>0</v>
      </c>
      <c r="AI438" s="17">
        <f t="shared" si="317"/>
        <v>0</v>
      </c>
      <c r="AJ438" s="17">
        <f t="shared" si="317"/>
        <v>0</v>
      </c>
      <c r="AK438" s="17">
        <f t="shared" si="317"/>
        <v>0</v>
      </c>
      <c r="AL438" s="17">
        <f t="shared" si="317"/>
        <v>0</v>
      </c>
      <c r="AM438" s="17">
        <f t="shared" si="317"/>
        <v>0</v>
      </c>
      <c r="AN438" s="17">
        <f t="shared" si="317"/>
        <v>0</v>
      </c>
      <c r="AO438" s="17">
        <f t="shared" si="317"/>
        <v>0</v>
      </c>
      <c r="AP438" s="22" t="str">
        <f t="shared" si="305"/>
        <v/>
      </c>
      <c r="AQ438" s="69" t="str">
        <f t="shared" si="306"/>
        <v/>
      </c>
      <c r="AR438" s="8"/>
      <c r="AS438" s="16"/>
      <c r="AT438" s="16"/>
      <c r="AU438" s="16"/>
      <c r="AV438" s="16"/>
      <c r="AW438" s="16"/>
      <c r="AX438" s="16"/>
      <c r="AY438" s="16"/>
      <c r="AZ438" s="16"/>
      <c r="BA438" s="16"/>
      <c r="BB438" s="16"/>
      <c r="BC438" s="16"/>
      <c r="BD438" s="16"/>
      <c r="BE438" s="16"/>
      <c r="BF438" s="16"/>
      <c r="BG438" s="16"/>
      <c r="BH438" s="16"/>
      <c r="BI438" s="16"/>
      <c r="BJ438" s="16"/>
      <c r="BK438" s="16"/>
      <c r="BO438" s="16"/>
      <c r="BP438" s="16"/>
      <c r="BQ438" s="16"/>
      <c r="BR438" s="16"/>
      <c r="BS438" s="16"/>
      <c r="BT438" s="16"/>
      <c r="BU438" s="16"/>
      <c r="BV438" s="16"/>
      <c r="BW438" s="16"/>
      <c r="BX438" s="16"/>
      <c r="BY438" s="16"/>
      <c r="BZ438" s="16"/>
      <c r="CA438" s="16"/>
      <c r="CB438" s="16"/>
      <c r="CC438" s="16"/>
      <c r="CD438" s="16"/>
      <c r="CE438" s="16"/>
      <c r="CF438" s="16"/>
      <c r="CG438" s="16"/>
    </row>
    <row r="439" spans="1:85">
      <c r="A439" s="4"/>
      <c r="B439" s="4" t="s">
        <v>304</v>
      </c>
      <c r="C439" s="8" t="s">
        <v>305</v>
      </c>
      <c r="D439" s="17">
        <f t="shared" ref="D439:AO445" si="318">IF(UPPER(D175)="ABS",0,IF(AND(D$67&gt;0,N(D$68)=0,D$68&lt;&gt;"*"),N(D175)/D$67*D$66,0))</f>
        <v>0</v>
      </c>
      <c r="E439" s="17">
        <f t="shared" si="318"/>
        <v>0</v>
      </c>
      <c r="F439" s="17">
        <f t="shared" si="318"/>
        <v>0</v>
      </c>
      <c r="G439" s="17">
        <f t="shared" si="318"/>
        <v>0</v>
      </c>
      <c r="H439" s="17">
        <f t="shared" si="318"/>
        <v>0</v>
      </c>
      <c r="I439" s="17">
        <f t="shared" si="318"/>
        <v>0</v>
      </c>
      <c r="J439" s="17">
        <f t="shared" si="318"/>
        <v>0</v>
      </c>
      <c r="K439" s="17">
        <f t="shared" si="318"/>
        <v>0</v>
      </c>
      <c r="L439" s="17">
        <f t="shared" si="318"/>
        <v>0</v>
      </c>
      <c r="M439" s="17">
        <f t="shared" si="318"/>
        <v>0</v>
      </c>
      <c r="N439" s="17">
        <f t="shared" si="318"/>
        <v>0</v>
      </c>
      <c r="O439" s="17">
        <f t="shared" si="318"/>
        <v>0</v>
      </c>
      <c r="P439" s="17">
        <f t="shared" si="318"/>
        <v>0</v>
      </c>
      <c r="Q439" s="17">
        <f t="shared" si="318"/>
        <v>0</v>
      </c>
      <c r="R439" s="17">
        <f t="shared" si="318"/>
        <v>0</v>
      </c>
      <c r="S439" s="17">
        <f t="shared" si="318"/>
        <v>0</v>
      </c>
      <c r="T439" s="17">
        <f t="shared" si="318"/>
        <v>0</v>
      </c>
      <c r="U439" s="17">
        <f t="shared" si="318"/>
        <v>0</v>
      </c>
      <c r="V439" s="17">
        <f t="shared" si="318"/>
        <v>0</v>
      </c>
      <c r="W439" s="17">
        <f t="shared" si="318"/>
        <v>0</v>
      </c>
      <c r="X439" s="17">
        <f t="shared" si="318"/>
        <v>0</v>
      </c>
      <c r="Y439" s="17">
        <f t="shared" si="318"/>
        <v>0</v>
      </c>
      <c r="Z439" s="17">
        <f t="shared" si="318"/>
        <v>0</v>
      </c>
      <c r="AA439" s="17">
        <f t="shared" si="318"/>
        <v>0</v>
      </c>
      <c r="AB439" s="17">
        <f t="shared" si="318"/>
        <v>0</v>
      </c>
      <c r="AC439" s="17">
        <f t="shared" si="318"/>
        <v>0</v>
      </c>
      <c r="AD439" s="17">
        <f t="shared" si="318"/>
        <v>0</v>
      </c>
      <c r="AE439" s="17">
        <f t="shared" si="318"/>
        <v>0</v>
      </c>
      <c r="AF439" s="17">
        <f t="shared" si="318"/>
        <v>0</v>
      </c>
      <c r="AG439" s="17">
        <f t="shared" si="318"/>
        <v>0</v>
      </c>
      <c r="AH439" s="17">
        <f t="shared" si="318"/>
        <v>0</v>
      </c>
      <c r="AI439" s="17">
        <f t="shared" si="318"/>
        <v>0</v>
      </c>
      <c r="AJ439" s="17">
        <f t="shared" si="318"/>
        <v>0</v>
      </c>
      <c r="AK439" s="17">
        <f t="shared" si="318"/>
        <v>0</v>
      </c>
      <c r="AL439" s="17">
        <f t="shared" si="318"/>
        <v>0</v>
      </c>
      <c r="AM439" s="17">
        <f t="shared" si="318"/>
        <v>0</v>
      </c>
      <c r="AN439" s="17">
        <f t="shared" si="318"/>
        <v>0</v>
      </c>
      <c r="AO439" s="17">
        <f t="shared" si="318"/>
        <v>0</v>
      </c>
      <c r="AP439" s="22" t="str">
        <f t="shared" si="305"/>
        <v/>
      </c>
      <c r="AQ439" s="69" t="str">
        <f t="shared" si="306"/>
        <v/>
      </c>
      <c r="AR439" s="8"/>
      <c r="AS439" s="16"/>
      <c r="AT439" s="16"/>
      <c r="AU439" s="16"/>
      <c r="AV439" s="16"/>
      <c r="AW439" s="16"/>
      <c r="AX439" s="16"/>
      <c r="AY439" s="16"/>
      <c r="AZ439" s="16"/>
      <c r="BA439" s="16"/>
      <c r="BB439" s="16"/>
      <c r="BC439" s="16"/>
      <c r="BD439" s="16"/>
      <c r="BE439" s="16"/>
      <c r="BF439" s="16"/>
      <c r="BG439" s="16"/>
      <c r="BH439" s="16"/>
      <c r="BI439" s="16"/>
      <c r="BJ439" s="16"/>
      <c r="BK439" s="16"/>
      <c r="BO439" s="16"/>
      <c r="BP439" s="16"/>
      <c r="BQ439" s="16"/>
      <c r="BR439" s="16"/>
      <c r="BS439" s="16"/>
      <c r="BT439" s="16"/>
      <c r="BU439" s="16"/>
      <c r="BV439" s="16"/>
      <c r="BW439" s="16"/>
      <c r="BX439" s="16"/>
      <c r="BY439" s="16"/>
      <c r="BZ439" s="16"/>
      <c r="CA439" s="16"/>
      <c r="CB439" s="16"/>
      <c r="CC439" s="16"/>
      <c r="CD439" s="16"/>
      <c r="CE439" s="16"/>
      <c r="CF439" s="16"/>
      <c r="CG439" s="16"/>
    </row>
    <row r="440" spans="1:85">
      <c r="A440" s="4"/>
      <c r="B440" s="4" t="s">
        <v>306</v>
      </c>
      <c r="C440" s="8" t="s">
        <v>307</v>
      </c>
      <c r="D440" s="17">
        <f t="shared" si="318"/>
        <v>0</v>
      </c>
      <c r="E440" s="17">
        <f t="shared" si="318"/>
        <v>0</v>
      </c>
      <c r="F440" s="17">
        <f t="shared" si="318"/>
        <v>0</v>
      </c>
      <c r="G440" s="17">
        <f t="shared" si="318"/>
        <v>0</v>
      </c>
      <c r="H440" s="17">
        <f t="shared" si="318"/>
        <v>0</v>
      </c>
      <c r="I440" s="17">
        <f t="shared" si="318"/>
        <v>0</v>
      </c>
      <c r="J440" s="17">
        <f t="shared" si="318"/>
        <v>0</v>
      </c>
      <c r="K440" s="17">
        <f t="shared" si="318"/>
        <v>0</v>
      </c>
      <c r="L440" s="17">
        <f t="shared" si="318"/>
        <v>0</v>
      </c>
      <c r="M440" s="17">
        <f t="shared" si="318"/>
        <v>0</v>
      </c>
      <c r="N440" s="17">
        <f t="shared" si="318"/>
        <v>0</v>
      </c>
      <c r="O440" s="17">
        <f t="shared" si="318"/>
        <v>0</v>
      </c>
      <c r="P440" s="17">
        <f t="shared" si="318"/>
        <v>0</v>
      </c>
      <c r="Q440" s="17">
        <f t="shared" si="318"/>
        <v>0</v>
      </c>
      <c r="R440" s="17">
        <f t="shared" si="318"/>
        <v>0</v>
      </c>
      <c r="S440" s="17">
        <f t="shared" si="318"/>
        <v>0</v>
      </c>
      <c r="T440" s="17">
        <f t="shared" si="318"/>
        <v>0</v>
      </c>
      <c r="U440" s="17">
        <f t="shared" si="318"/>
        <v>0</v>
      </c>
      <c r="V440" s="17">
        <f t="shared" si="318"/>
        <v>0</v>
      </c>
      <c r="W440" s="17">
        <f t="shared" si="318"/>
        <v>0</v>
      </c>
      <c r="X440" s="17">
        <f t="shared" si="318"/>
        <v>0</v>
      </c>
      <c r="Y440" s="17">
        <f t="shared" si="318"/>
        <v>0</v>
      </c>
      <c r="Z440" s="17">
        <f t="shared" si="318"/>
        <v>0</v>
      </c>
      <c r="AA440" s="17">
        <f t="shared" si="318"/>
        <v>0</v>
      </c>
      <c r="AB440" s="17">
        <f t="shared" si="318"/>
        <v>0</v>
      </c>
      <c r="AC440" s="17">
        <f t="shared" si="318"/>
        <v>0</v>
      </c>
      <c r="AD440" s="17">
        <f t="shared" si="318"/>
        <v>0</v>
      </c>
      <c r="AE440" s="17">
        <f t="shared" si="318"/>
        <v>0</v>
      </c>
      <c r="AF440" s="17">
        <f t="shared" si="318"/>
        <v>0</v>
      </c>
      <c r="AG440" s="17">
        <f t="shared" si="318"/>
        <v>0</v>
      </c>
      <c r="AH440" s="17">
        <f t="shared" si="318"/>
        <v>0</v>
      </c>
      <c r="AI440" s="17">
        <f t="shared" si="318"/>
        <v>0</v>
      </c>
      <c r="AJ440" s="17">
        <f t="shared" si="318"/>
        <v>0</v>
      </c>
      <c r="AK440" s="17">
        <f t="shared" si="318"/>
        <v>0</v>
      </c>
      <c r="AL440" s="17">
        <f t="shared" si="318"/>
        <v>0</v>
      </c>
      <c r="AM440" s="17">
        <f t="shared" si="318"/>
        <v>0</v>
      </c>
      <c r="AN440" s="17">
        <f t="shared" si="318"/>
        <v>0</v>
      </c>
      <c r="AO440" s="17">
        <f t="shared" si="318"/>
        <v>0</v>
      </c>
      <c r="AP440" s="22" t="str">
        <f t="shared" si="305"/>
        <v/>
      </c>
      <c r="AQ440" s="69" t="str">
        <f t="shared" si="306"/>
        <v/>
      </c>
      <c r="AR440" s="8"/>
      <c r="AS440" s="16"/>
      <c r="AT440" s="16"/>
      <c r="AU440" s="16"/>
      <c r="AV440" s="16"/>
      <c r="AW440" s="16"/>
      <c r="AX440" s="16"/>
      <c r="AY440" s="16"/>
      <c r="AZ440" s="16"/>
      <c r="BA440" s="16"/>
      <c r="BB440" s="16"/>
      <c r="BC440" s="16"/>
      <c r="BD440" s="16"/>
      <c r="BE440" s="16"/>
      <c r="BF440" s="16"/>
      <c r="BG440" s="16"/>
      <c r="BH440" s="16"/>
      <c r="BI440" s="16"/>
      <c r="BJ440" s="16"/>
      <c r="BK440" s="16"/>
      <c r="BO440" s="16"/>
      <c r="BP440" s="16"/>
      <c r="BQ440" s="16"/>
      <c r="BR440" s="16"/>
      <c r="BS440" s="16"/>
      <c r="BT440" s="16"/>
      <c r="BU440" s="16"/>
      <c r="BV440" s="16"/>
      <c r="BW440" s="16"/>
      <c r="BX440" s="16"/>
      <c r="BY440" s="16"/>
      <c r="BZ440" s="16"/>
      <c r="CA440" s="16"/>
      <c r="CB440" s="16"/>
      <c r="CC440" s="16"/>
      <c r="CD440" s="16"/>
      <c r="CE440" s="16"/>
      <c r="CF440" s="16"/>
      <c r="CG440" s="16"/>
    </row>
    <row r="441" spans="1:85">
      <c r="A441" s="4"/>
      <c r="B441" s="4" t="s">
        <v>308</v>
      </c>
      <c r="C441" s="8" t="s">
        <v>309</v>
      </c>
      <c r="D441" s="17">
        <f t="shared" si="318"/>
        <v>0</v>
      </c>
      <c r="E441" s="17">
        <f t="shared" si="318"/>
        <v>0</v>
      </c>
      <c r="F441" s="17">
        <f t="shared" si="318"/>
        <v>0</v>
      </c>
      <c r="G441" s="17">
        <f t="shared" si="318"/>
        <v>0</v>
      </c>
      <c r="H441" s="17">
        <f t="shared" si="318"/>
        <v>0</v>
      </c>
      <c r="I441" s="17">
        <f t="shared" si="318"/>
        <v>0</v>
      </c>
      <c r="J441" s="17">
        <f t="shared" si="318"/>
        <v>0</v>
      </c>
      <c r="K441" s="17">
        <f t="shared" si="318"/>
        <v>0</v>
      </c>
      <c r="L441" s="17">
        <f t="shared" si="318"/>
        <v>0</v>
      </c>
      <c r="M441" s="17">
        <f t="shared" si="318"/>
        <v>0</v>
      </c>
      <c r="N441" s="17">
        <f t="shared" si="318"/>
        <v>0</v>
      </c>
      <c r="O441" s="17">
        <f t="shared" si="318"/>
        <v>0</v>
      </c>
      <c r="P441" s="17">
        <f t="shared" si="318"/>
        <v>0</v>
      </c>
      <c r="Q441" s="17">
        <f t="shared" si="318"/>
        <v>0</v>
      </c>
      <c r="R441" s="17">
        <f t="shared" si="318"/>
        <v>0</v>
      </c>
      <c r="S441" s="17">
        <f t="shared" si="318"/>
        <v>0</v>
      </c>
      <c r="T441" s="17">
        <f t="shared" si="318"/>
        <v>0</v>
      </c>
      <c r="U441" s="17">
        <f t="shared" si="318"/>
        <v>0</v>
      </c>
      <c r="V441" s="17">
        <f t="shared" si="318"/>
        <v>0</v>
      </c>
      <c r="W441" s="17">
        <f t="shared" si="318"/>
        <v>0</v>
      </c>
      <c r="X441" s="17">
        <f t="shared" si="318"/>
        <v>0</v>
      </c>
      <c r="Y441" s="17">
        <f t="shared" si="318"/>
        <v>0</v>
      </c>
      <c r="Z441" s="17">
        <f t="shared" si="318"/>
        <v>0</v>
      </c>
      <c r="AA441" s="17">
        <f t="shared" si="318"/>
        <v>0</v>
      </c>
      <c r="AB441" s="17">
        <f t="shared" si="318"/>
        <v>0</v>
      </c>
      <c r="AC441" s="17">
        <f t="shared" si="318"/>
        <v>0</v>
      </c>
      <c r="AD441" s="17">
        <f t="shared" si="318"/>
        <v>0</v>
      </c>
      <c r="AE441" s="17">
        <f t="shared" si="318"/>
        <v>0</v>
      </c>
      <c r="AF441" s="17">
        <f t="shared" si="318"/>
        <v>0</v>
      </c>
      <c r="AG441" s="17">
        <f t="shared" si="318"/>
        <v>0</v>
      </c>
      <c r="AH441" s="17">
        <f t="shared" si="318"/>
        <v>0</v>
      </c>
      <c r="AI441" s="17">
        <f t="shared" si="318"/>
        <v>0</v>
      </c>
      <c r="AJ441" s="17">
        <f t="shared" si="318"/>
        <v>0</v>
      </c>
      <c r="AK441" s="17">
        <f t="shared" si="318"/>
        <v>0</v>
      </c>
      <c r="AL441" s="17">
        <f t="shared" si="318"/>
        <v>0</v>
      </c>
      <c r="AM441" s="17">
        <f t="shared" si="318"/>
        <v>0</v>
      </c>
      <c r="AN441" s="17">
        <f t="shared" si="318"/>
        <v>0</v>
      </c>
      <c r="AO441" s="17">
        <f t="shared" si="318"/>
        <v>0</v>
      </c>
      <c r="AP441" s="22" t="str">
        <f t="shared" si="305"/>
        <v/>
      </c>
      <c r="AQ441" s="69" t="str">
        <f t="shared" si="306"/>
        <v/>
      </c>
      <c r="AR441" s="8"/>
      <c r="AS441" s="16"/>
      <c r="AT441" s="16"/>
      <c r="AU441" s="16"/>
      <c r="AV441" s="16"/>
      <c r="AW441" s="16"/>
      <c r="AX441" s="16"/>
      <c r="AY441" s="16"/>
      <c r="AZ441" s="16"/>
      <c r="BA441" s="16"/>
      <c r="BB441" s="16"/>
      <c r="BC441" s="16"/>
      <c r="BD441" s="16"/>
      <c r="BE441" s="16"/>
      <c r="BF441" s="16"/>
      <c r="BG441" s="16"/>
      <c r="BH441" s="16"/>
      <c r="BI441" s="16"/>
      <c r="BJ441" s="16"/>
      <c r="BK441" s="16"/>
      <c r="BO441" s="16"/>
      <c r="BP441" s="16"/>
      <c r="BQ441" s="16"/>
      <c r="BR441" s="16"/>
      <c r="BS441" s="16"/>
      <c r="BT441" s="16"/>
      <c r="BU441" s="16"/>
      <c r="BV441" s="16"/>
      <c r="BW441" s="16"/>
      <c r="BX441" s="16"/>
      <c r="BY441" s="16"/>
      <c r="BZ441" s="16"/>
      <c r="CA441" s="16"/>
      <c r="CB441" s="16"/>
      <c r="CC441" s="16"/>
      <c r="CD441" s="16"/>
      <c r="CE441" s="16"/>
      <c r="CF441" s="16"/>
      <c r="CG441" s="16"/>
    </row>
    <row r="442" spans="1:85">
      <c r="A442" s="4"/>
      <c r="B442" s="4" t="s">
        <v>264</v>
      </c>
      <c r="C442" s="8" t="s">
        <v>310</v>
      </c>
      <c r="D442" s="17">
        <f t="shared" si="318"/>
        <v>0</v>
      </c>
      <c r="E442" s="17">
        <f t="shared" si="318"/>
        <v>0</v>
      </c>
      <c r="F442" s="17">
        <f t="shared" si="318"/>
        <v>0</v>
      </c>
      <c r="G442" s="17">
        <f t="shared" si="318"/>
        <v>0</v>
      </c>
      <c r="H442" s="17">
        <f t="shared" si="318"/>
        <v>0</v>
      </c>
      <c r="I442" s="17">
        <f t="shared" si="318"/>
        <v>0</v>
      </c>
      <c r="J442" s="17">
        <f t="shared" si="318"/>
        <v>0</v>
      </c>
      <c r="K442" s="17">
        <f t="shared" si="318"/>
        <v>0</v>
      </c>
      <c r="L442" s="17">
        <f t="shared" si="318"/>
        <v>0</v>
      </c>
      <c r="M442" s="17">
        <f t="shared" si="318"/>
        <v>0</v>
      </c>
      <c r="N442" s="17">
        <f t="shared" si="318"/>
        <v>0</v>
      </c>
      <c r="O442" s="17">
        <f t="shared" si="318"/>
        <v>0</v>
      </c>
      <c r="P442" s="17">
        <f t="shared" si="318"/>
        <v>0</v>
      </c>
      <c r="Q442" s="17">
        <f t="shared" si="318"/>
        <v>0</v>
      </c>
      <c r="R442" s="17">
        <f t="shared" si="318"/>
        <v>0</v>
      </c>
      <c r="S442" s="17">
        <f t="shared" si="318"/>
        <v>0</v>
      </c>
      <c r="T442" s="17">
        <f t="shared" si="318"/>
        <v>0</v>
      </c>
      <c r="U442" s="17">
        <f t="shared" si="318"/>
        <v>0</v>
      </c>
      <c r="V442" s="17">
        <f t="shared" si="318"/>
        <v>0</v>
      </c>
      <c r="W442" s="17">
        <f t="shared" si="318"/>
        <v>0</v>
      </c>
      <c r="X442" s="17">
        <f t="shared" si="318"/>
        <v>0</v>
      </c>
      <c r="Y442" s="17">
        <f t="shared" si="318"/>
        <v>0</v>
      </c>
      <c r="Z442" s="17">
        <f t="shared" si="318"/>
        <v>0</v>
      </c>
      <c r="AA442" s="17">
        <f t="shared" si="318"/>
        <v>0</v>
      </c>
      <c r="AB442" s="17">
        <f t="shared" si="318"/>
        <v>0</v>
      </c>
      <c r="AC442" s="17">
        <f t="shared" si="318"/>
        <v>0</v>
      </c>
      <c r="AD442" s="17">
        <f t="shared" si="318"/>
        <v>0</v>
      </c>
      <c r="AE442" s="17">
        <f t="shared" si="318"/>
        <v>0</v>
      </c>
      <c r="AF442" s="17">
        <f t="shared" si="318"/>
        <v>0</v>
      </c>
      <c r="AG442" s="17">
        <f t="shared" si="318"/>
        <v>0</v>
      </c>
      <c r="AH442" s="17">
        <f t="shared" si="318"/>
        <v>0</v>
      </c>
      <c r="AI442" s="17">
        <f t="shared" si="318"/>
        <v>0</v>
      </c>
      <c r="AJ442" s="17">
        <f t="shared" si="318"/>
        <v>0</v>
      </c>
      <c r="AK442" s="17">
        <f t="shared" si="318"/>
        <v>0</v>
      </c>
      <c r="AL442" s="17">
        <f t="shared" si="318"/>
        <v>0</v>
      </c>
      <c r="AM442" s="17">
        <f t="shared" si="318"/>
        <v>0</v>
      </c>
      <c r="AN442" s="17">
        <f t="shared" si="318"/>
        <v>0</v>
      </c>
      <c r="AO442" s="17">
        <f t="shared" si="318"/>
        <v>0</v>
      </c>
      <c r="AP442" s="22" t="str">
        <f t="shared" si="305"/>
        <v/>
      </c>
      <c r="AQ442" s="69" t="str">
        <f t="shared" si="306"/>
        <v/>
      </c>
      <c r="AR442" s="8"/>
      <c r="AS442" s="16"/>
      <c r="AT442" s="16"/>
      <c r="AU442" s="16"/>
      <c r="AV442" s="16"/>
      <c r="AW442" s="16"/>
      <c r="AX442" s="16"/>
      <c r="AY442" s="16"/>
      <c r="AZ442" s="16"/>
      <c r="BA442" s="16"/>
      <c r="BB442" s="16"/>
      <c r="BC442" s="16"/>
      <c r="BD442" s="16"/>
      <c r="BE442" s="16"/>
      <c r="BF442" s="16"/>
      <c r="BG442" s="16"/>
      <c r="BH442" s="16"/>
      <c r="BI442" s="16"/>
      <c r="BJ442" s="16"/>
      <c r="BK442" s="16"/>
      <c r="BO442" s="16"/>
      <c r="BP442" s="16"/>
      <c r="BQ442" s="16"/>
      <c r="BR442" s="16"/>
      <c r="BS442" s="16"/>
      <c r="BT442" s="16"/>
      <c r="BU442" s="16"/>
      <c r="BV442" s="16"/>
      <c r="BW442" s="16"/>
      <c r="BX442" s="16"/>
      <c r="BY442" s="16"/>
      <c r="BZ442" s="16"/>
      <c r="CA442" s="16"/>
      <c r="CB442" s="16"/>
      <c r="CC442" s="16"/>
      <c r="CD442" s="16"/>
      <c r="CE442" s="16"/>
      <c r="CF442" s="16"/>
      <c r="CG442" s="16"/>
    </row>
    <row r="443" spans="1:85">
      <c r="A443" s="4"/>
      <c r="B443" s="4" t="s">
        <v>220</v>
      </c>
      <c r="C443" s="8" t="s">
        <v>221</v>
      </c>
      <c r="D443" s="17">
        <f t="shared" si="318"/>
        <v>0</v>
      </c>
      <c r="E443" s="17">
        <f t="shared" si="318"/>
        <v>0</v>
      </c>
      <c r="F443" s="17">
        <f t="shared" si="318"/>
        <v>0</v>
      </c>
      <c r="G443" s="17">
        <f t="shared" si="318"/>
        <v>0</v>
      </c>
      <c r="H443" s="17">
        <f t="shared" si="318"/>
        <v>0</v>
      </c>
      <c r="I443" s="17">
        <f t="shared" si="318"/>
        <v>0</v>
      </c>
      <c r="J443" s="17">
        <f t="shared" si="318"/>
        <v>0</v>
      </c>
      <c r="K443" s="17">
        <f t="shared" si="318"/>
        <v>0</v>
      </c>
      <c r="L443" s="17">
        <f t="shared" si="318"/>
        <v>0</v>
      </c>
      <c r="M443" s="17">
        <f t="shared" si="318"/>
        <v>0</v>
      </c>
      <c r="N443" s="17">
        <f t="shared" si="318"/>
        <v>0</v>
      </c>
      <c r="O443" s="17">
        <f t="shared" si="318"/>
        <v>0</v>
      </c>
      <c r="P443" s="17">
        <f t="shared" si="318"/>
        <v>0</v>
      </c>
      <c r="Q443" s="17">
        <f t="shared" si="318"/>
        <v>0</v>
      </c>
      <c r="R443" s="17">
        <f t="shared" si="318"/>
        <v>0</v>
      </c>
      <c r="S443" s="17">
        <f t="shared" si="318"/>
        <v>0</v>
      </c>
      <c r="T443" s="17">
        <f t="shared" si="318"/>
        <v>0</v>
      </c>
      <c r="U443" s="17">
        <f t="shared" si="318"/>
        <v>0</v>
      </c>
      <c r="V443" s="17">
        <f t="shared" si="318"/>
        <v>0</v>
      </c>
      <c r="W443" s="17">
        <f t="shared" si="318"/>
        <v>0</v>
      </c>
      <c r="X443" s="17">
        <f t="shared" si="318"/>
        <v>0</v>
      </c>
      <c r="Y443" s="17">
        <f t="shared" si="318"/>
        <v>0</v>
      </c>
      <c r="Z443" s="17">
        <f t="shared" si="318"/>
        <v>0</v>
      </c>
      <c r="AA443" s="17">
        <f t="shared" si="318"/>
        <v>0</v>
      </c>
      <c r="AB443" s="17">
        <f t="shared" si="318"/>
        <v>0</v>
      </c>
      <c r="AC443" s="17">
        <f t="shared" si="318"/>
        <v>0</v>
      </c>
      <c r="AD443" s="17">
        <f t="shared" si="318"/>
        <v>0</v>
      </c>
      <c r="AE443" s="17">
        <f t="shared" si="318"/>
        <v>0</v>
      </c>
      <c r="AF443" s="17">
        <f t="shared" si="318"/>
        <v>0</v>
      </c>
      <c r="AG443" s="17">
        <f t="shared" si="318"/>
        <v>0</v>
      </c>
      <c r="AH443" s="17">
        <f t="shared" si="318"/>
        <v>0</v>
      </c>
      <c r="AI443" s="17">
        <f t="shared" si="318"/>
        <v>0</v>
      </c>
      <c r="AJ443" s="17">
        <f t="shared" si="318"/>
        <v>0</v>
      </c>
      <c r="AK443" s="17">
        <f t="shared" si="318"/>
        <v>0</v>
      </c>
      <c r="AL443" s="17">
        <f t="shared" si="318"/>
        <v>0</v>
      </c>
      <c r="AM443" s="17">
        <f t="shared" si="318"/>
        <v>0</v>
      </c>
      <c r="AN443" s="17">
        <f t="shared" si="318"/>
        <v>0</v>
      </c>
      <c r="AO443" s="17">
        <f t="shared" si="318"/>
        <v>0</v>
      </c>
      <c r="AP443" s="22" t="str">
        <f t="shared" si="305"/>
        <v/>
      </c>
      <c r="AQ443" s="69" t="str">
        <f t="shared" si="306"/>
        <v/>
      </c>
      <c r="AR443" s="8"/>
      <c r="AS443" s="16"/>
      <c r="AT443" s="16"/>
      <c r="AU443" s="16"/>
      <c r="AV443" s="16"/>
      <c r="AW443" s="16"/>
      <c r="AX443" s="16"/>
      <c r="AY443" s="16"/>
      <c r="AZ443" s="16"/>
      <c r="BA443" s="16"/>
      <c r="BB443" s="16"/>
      <c r="BC443" s="16"/>
      <c r="BD443" s="16"/>
      <c r="BE443" s="16"/>
      <c r="BF443" s="16"/>
      <c r="BG443" s="16"/>
      <c r="BH443" s="16"/>
      <c r="BI443" s="16"/>
      <c r="BJ443" s="16"/>
      <c r="BK443" s="16"/>
      <c r="BO443" s="16"/>
      <c r="BP443" s="16"/>
      <c r="BQ443" s="16"/>
      <c r="BR443" s="16"/>
      <c r="BS443" s="16"/>
      <c r="BT443" s="16"/>
      <c r="BU443" s="16"/>
      <c r="BV443" s="16"/>
      <c r="BW443" s="16"/>
      <c r="BX443" s="16"/>
      <c r="BY443" s="16"/>
      <c r="BZ443" s="16"/>
      <c r="CA443" s="16"/>
      <c r="CB443" s="16"/>
      <c r="CC443" s="16"/>
      <c r="CD443" s="16"/>
      <c r="CE443" s="16"/>
      <c r="CF443" s="16"/>
      <c r="CG443" s="16"/>
    </row>
    <row r="444" spans="1:85">
      <c r="A444" s="4"/>
      <c r="B444" s="4" t="s">
        <v>311</v>
      </c>
      <c r="C444" s="8" t="s">
        <v>312</v>
      </c>
      <c r="D444" s="17">
        <f t="shared" si="318"/>
        <v>0</v>
      </c>
      <c r="E444" s="17">
        <f t="shared" si="318"/>
        <v>0</v>
      </c>
      <c r="F444" s="17">
        <f t="shared" si="318"/>
        <v>0</v>
      </c>
      <c r="G444" s="17">
        <f t="shared" si="318"/>
        <v>0</v>
      </c>
      <c r="H444" s="17">
        <f t="shared" si="318"/>
        <v>0</v>
      </c>
      <c r="I444" s="17">
        <f t="shared" si="318"/>
        <v>0</v>
      </c>
      <c r="J444" s="17">
        <f t="shared" si="318"/>
        <v>0</v>
      </c>
      <c r="K444" s="17">
        <f t="shared" si="318"/>
        <v>0</v>
      </c>
      <c r="L444" s="17">
        <f t="shared" si="318"/>
        <v>0</v>
      </c>
      <c r="M444" s="17">
        <f t="shared" si="318"/>
        <v>0</v>
      </c>
      <c r="N444" s="17">
        <f t="shared" si="318"/>
        <v>0</v>
      </c>
      <c r="O444" s="17">
        <f t="shared" si="318"/>
        <v>0</v>
      </c>
      <c r="P444" s="17">
        <f t="shared" si="318"/>
        <v>0</v>
      </c>
      <c r="Q444" s="17">
        <f t="shared" si="318"/>
        <v>0</v>
      </c>
      <c r="R444" s="17">
        <f t="shared" si="318"/>
        <v>0</v>
      </c>
      <c r="S444" s="17">
        <f t="shared" si="318"/>
        <v>0</v>
      </c>
      <c r="T444" s="17">
        <f t="shared" si="318"/>
        <v>0</v>
      </c>
      <c r="U444" s="17">
        <f t="shared" si="318"/>
        <v>0</v>
      </c>
      <c r="V444" s="17">
        <f t="shared" si="318"/>
        <v>0</v>
      </c>
      <c r="W444" s="17">
        <f t="shared" si="318"/>
        <v>0</v>
      </c>
      <c r="X444" s="17">
        <f t="shared" si="318"/>
        <v>0</v>
      </c>
      <c r="Y444" s="17">
        <f t="shared" si="318"/>
        <v>0</v>
      </c>
      <c r="Z444" s="17">
        <f t="shared" si="318"/>
        <v>0</v>
      </c>
      <c r="AA444" s="17">
        <f t="shared" si="318"/>
        <v>0</v>
      </c>
      <c r="AB444" s="17">
        <f t="shared" si="318"/>
        <v>0</v>
      </c>
      <c r="AC444" s="17">
        <f t="shared" si="318"/>
        <v>0</v>
      </c>
      <c r="AD444" s="17">
        <f t="shared" si="318"/>
        <v>0</v>
      </c>
      <c r="AE444" s="17">
        <f t="shared" si="318"/>
        <v>0</v>
      </c>
      <c r="AF444" s="17">
        <f t="shared" si="318"/>
        <v>0</v>
      </c>
      <c r="AG444" s="17">
        <f t="shared" si="318"/>
        <v>0</v>
      </c>
      <c r="AH444" s="17">
        <f t="shared" si="318"/>
        <v>0</v>
      </c>
      <c r="AI444" s="17">
        <f t="shared" si="318"/>
        <v>0</v>
      </c>
      <c r="AJ444" s="17">
        <f t="shared" si="318"/>
        <v>0</v>
      </c>
      <c r="AK444" s="17">
        <f t="shared" si="318"/>
        <v>0</v>
      </c>
      <c r="AL444" s="17">
        <f t="shared" si="318"/>
        <v>0</v>
      </c>
      <c r="AM444" s="17">
        <f t="shared" si="318"/>
        <v>0</v>
      </c>
      <c r="AN444" s="17">
        <f t="shared" si="318"/>
        <v>0</v>
      </c>
      <c r="AO444" s="17">
        <f t="shared" si="318"/>
        <v>0</v>
      </c>
      <c r="AP444" s="22" t="str">
        <f t="shared" si="305"/>
        <v/>
      </c>
      <c r="AQ444" s="69" t="str">
        <f t="shared" si="306"/>
        <v/>
      </c>
      <c r="AR444" s="8"/>
      <c r="AS444" s="16"/>
      <c r="AT444" s="16"/>
      <c r="AU444" s="16"/>
      <c r="AV444" s="16"/>
      <c r="AW444" s="16"/>
      <c r="AX444" s="16"/>
      <c r="AY444" s="16"/>
      <c r="AZ444" s="16"/>
      <c r="BA444" s="16"/>
      <c r="BB444" s="16"/>
      <c r="BC444" s="16"/>
      <c r="BD444" s="16"/>
      <c r="BE444" s="16"/>
      <c r="BF444" s="16"/>
      <c r="BG444" s="16"/>
      <c r="BH444" s="16"/>
      <c r="BI444" s="16"/>
      <c r="BJ444" s="16"/>
      <c r="BK444" s="16"/>
      <c r="BO444" s="16"/>
      <c r="BP444" s="16"/>
      <c r="BQ444" s="16"/>
      <c r="BR444" s="16"/>
      <c r="BS444" s="16"/>
      <c r="BT444" s="16"/>
      <c r="BU444" s="16"/>
      <c r="BV444" s="16"/>
      <c r="BW444" s="16"/>
      <c r="BX444" s="16"/>
      <c r="BY444" s="16"/>
      <c r="BZ444" s="16"/>
      <c r="CA444" s="16"/>
      <c r="CB444" s="16"/>
      <c r="CC444" s="16"/>
      <c r="CD444" s="16"/>
      <c r="CE444" s="16"/>
      <c r="CF444" s="16"/>
      <c r="CG444" s="16"/>
    </row>
    <row r="445" spans="1:85">
      <c r="A445" s="4"/>
      <c r="B445" s="4" t="s">
        <v>313</v>
      </c>
      <c r="C445" s="8" t="s">
        <v>314</v>
      </c>
      <c r="D445" s="17">
        <f t="shared" si="318"/>
        <v>0</v>
      </c>
      <c r="E445" s="17">
        <f t="shared" si="318"/>
        <v>0</v>
      </c>
      <c r="F445" s="17">
        <f t="shared" si="318"/>
        <v>0</v>
      </c>
      <c r="G445" s="17">
        <f t="shared" si="318"/>
        <v>0</v>
      </c>
      <c r="H445" s="17">
        <f t="shared" si="318"/>
        <v>0</v>
      </c>
      <c r="I445" s="17">
        <f t="shared" si="318"/>
        <v>0</v>
      </c>
      <c r="J445" s="17">
        <f t="shared" si="318"/>
        <v>0</v>
      </c>
      <c r="K445" s="17">
        <f t="shared" si="318"/>
        <v>0</v>
      </c>
      <c r="L445" s="17">
        <f t="shared" si="318"/>
        <v>0</v>
      </c>
      <c r="M445" s="17">
        <f t="shared" si="318"/>
        <v>0</v>
      </c>
      <c r="N445" s="17">
        <f t="shared" si="318"/>
        <v>0</v>
      </c>
      <c r="O445" s="17">
        <f t="shared" si="318"/>
        <v>0</v>
      </c>
      <c r="P445" s="17">
        <f t="shared" si="318"/>
        <v>0</v>
      </c>
      <c r="Q445" s="17">
        <f t="shared" si="318"/>
        <v>0</v>
      </c>
      <c r="R445" s="17">
        <f t="shared" si="318"/>
        <v>0</v>
      </c>
      <c r="S445" s="17">
        <f t="shared" si="318"/>
        <v>0</v>
      </c>
      <c r="T445" s="17">
        <f t="shared" si="318"/>
        <v>0</v>
      </c>
      <c r="U445" s="17">
        <f t="shared" si="318"/>
        <v>0</v>
      </c>
      <c r="V445" s="17">
        <f t="shared" si="318"/>
        <v>0</v>
      </c>
      <c r="W445" s="17">
        <f t="shared" si="318"/>
        <v>0</v>
      </c>
      <c r="X445" s="17">
        <f t="shared" si="318"/>
        <v>0</v>
      </c>
      <c r="Y445" s="17">
        <f t="shared" si="318"/>
        <v>0</v>
      </c>
      <c r="Z445" s="17">
        <f t="shared" si="318"/>
        <v>0</v>
      </c>
      <c r="AA445" s="17">
        <f t="shared" si="318"/>
        <v>0</v>
      </c>
      <c r="AB445" s="17">
        <f t="shared" si="318"/>
        <v>0</v>
      </c>
      <c r="AC445" s="17">
        <f t="shared" si="318"/>
        <v>0</v>
      </c>
      <c r="AD445" s="17">
        <f t="shared" si="318"/>
        <v>0</v>
      </c>
      <c r="AE445" s="17">
        <f t="shared" ref="AE445:AO445" si="319">IF(UPPER(AE181)="ABS",0,IF(AND(AE$67&gt;0,N(AE$68)=0,AE$68&lt;&gt;"*"),N(AE181)/AE$67*AE$66,0))</f>
        <v>0</v>
      </c>
      <c r="AF445" s="17">
        <f t="shared" si="319"/>
        <v>0</v>
      </c>
      <c r="AG445" s="17">
        <f t="shared" si="319"/>
        <v>0</v>
      </c>
      <c r="AH445" s="17">
        <f t="shared" si="319"/>
        <v>0</v>
      </c>
      <c r="AI445" s="17">
        <f t="shared" si="319"/>
        <v>0</v>
      </c>
      <c r="AJ445" s="17">
        <f t="shared" si="319"/>
        <v>0</v>
      </c>
      <c r="AK445" s="17">
        <f t="shared" si="319"/>
        <v>0</v>
      </c>
      <c r="AL445" s="17">
        <f t="shared" si="319"/>
        <v>0</v>
      </c>
      <c r="AM445" s="17">
        <f t="shared" si="319"/>
        <v>0</v>
      </c>
      <c r="AN445" s="17">
        <f t="shared" si="319"/>
        <v>0</v>
      </c>
      <c r="AO445" s="17">
        <f t="shared" si="319"/>
        <v>0</v>
      </c>
      <c r="AP445" s="22" t="str">
        <f t="shared" si="305"/>
        <v/>
      </c>
      <c r="AQ445" s="69" t="str">
        <f t="shared" si="306"/>
        <v/>
      </c>
      <c r="AR445" s="8"/>
      <c r="AS445" s="16"/>
      <c r="AT445" s="16"/>
      <c r="AU445" s="16"/>
      <c r="AV445" s="16"/>
      <c r="AW445" s="16"/>
      <c r="AX445" s="16"/>
      <c r="AY445" s="16"/>
      <c r="AZ445" s="16"/>
      <c r="BA445" s="16"/>
      <c r="BB445" s="16"/>
      <c r="BC445" s="16"/>
      <c r="BD445" s="16"/>
      <c r="BE445" s="16"/>
      <c r="BF445" s="16"/>
      <c r="BG445" s="16"/>
      <c r="BH445" s="16"/>
      <c r="BI445" s="16"/>
      <c r="BJ445" s="16"/>
      <c r="BK445" s="16"/>
      <c r="BO445" s="16"/>
      <c r="BP445" s="16"/>
      <c r="BQ445" s="16"/>
      <c r="BR445" s="16"/>
      <c r="BS445" s="16"/>
      <c r="BT445" s="16"/>
      <c r="BU445" s="16"/>
      <c r="BV445" s="16"/>
      <c r="BW445" s="16"/>
      <c r="BX445" s="16"/>
      <c r="BY445" s="16"/>
      <c r="BZ445" s="16"/>
      <c r="CA445" s="16"/>
      <c r="CB445" s="16"/>
      <c r="CC445" s="16"/>
      <c r="CD445" s="16"/>
      <c r="CE445" s="16"/>
      <c r="CF445" s="16"/>
      <c r="CG445" s="16"/>
    </row>
    <row r="446" spans="1:85">
      <c r="A446" s="4"/>
      <c r="B446" s="4" t="s">
        <v>315</v>
      </c>
      <c r="C446" s="8" t="s">
        <v>316</v>
      </c>
      <c r="D446" s="17">
        <f t="shared" ref="D446:AO452" si="320">IF(UPPER(D182)="ABS",0,IF(AND(D$67&gt;0,N(D$68)=0,D$68&lt;&gt;"*"),N(D182)/D$67*D$66,0))</f>
        <v>0</v>
      </c>
      <c r="E446" s="17">
        <f t="shared" si="320"/>
        <v>0</v>
      </c>
      <c r="F446" s="17">
        <f t="shared" si="320"/>
        <v>0</v>
      </c>
      <c r="G446" s="17">
        <f t="shared" si="320"/>
        <v>0</v>
      </c>
      <c r="H446" s="17">
        <f t="shared" si="320"/>
        <v>0</v>
      </c>
      <c r="I446" s="17">
        <f t="shared" si="320"/>
        <v>0</v>
      </c>
      <c r="J446" s="17">
        <f t="shared" si="320"/>
        <v>0</v>
      </c>
      <c r="K446" s="17">
        <f t="shared" si="320"/>
        <v>0</v>
      </c>
      <c r="L446" s="17">
        <f t="shared" si="320"/>
        <v>0</v>
      </c>
      <c r="M446" s="17">
        <f t="shared" si="320"/>
        <v>0</v>
      </c>
      <c r="N446" s="17">
        <f t="shared" si="320"/>
        <v>0</v>
      </c>
      <c r="O446" s="17">
        <f t="shared" si="320"/>
        <v>0</v>
      </c>
      <c r="P446" s="17">
        <f t="shared" si="320"/>
        <v>0</v>
      </c>
      <c r="Q446" s="17">
        <f t="shared" si="320"/>
        <v>0</v>
      </c>
      <c r="R446" s="17">
        <f t="shared" si="320"/>
        <v>0</v>
      </c>
      <c r="S446" s="17">
        <f t="shared" si="320"/>
        <v>0</v>
      </c>
      <c r="T446" s="17">
        <f t="shared" si="320"/>
        <v>0</v>
      </c>
      <c r="U446" s="17">
        <f t="shared" si="320"/>
        <v>0</v>
      </c>
      <c r="V446" s="17">
        <f t="shared" si="320"/>
        <v>0</v>
      </c>
      <c r="W446" s="17">
        <f t="shared" si="320"/>
        <v>0</v>
      </c>
      <c r="X446" s="17">
        <f t="shared" si="320"/>
        <v>0</v>
      </c>
      <c r="Y446" s="17">
        <f t="shared" si="320"/>
        <v>0</v>
      </c>
      <c r="Z446" s="17">
        <f t="shared" si="320"/>
        <v>0</v>
      </c>
      <c r="AA446" s="17">
        <f t="shared" si="320"/>
        <v>0</v>
      </c>
      <c r="AB446" s="17">
        <f t="shared" si="320"/>
        <v>0</v>
      </c>
      <c r="AC446" s="17">
        <f t="shared" si="320"/>
        <v>0</v>
      </c>
      <c r="AD446" s="17">
        <f t="shared" si="320"/>
        <v>0</v>
      </c>
      <c r="AE446" s="17">
        <f t="shared" si="320"/>
        <v>0</v>
      </c>
      <c r="AF446" s="17">
        <f t="shared" si="320"/>
        <v>0</v>
      </c>
      <c r="AG446" s="17">
        <f t="shared" si="320"/>
        <v>0</v>
      </c>
      <c r="AH446" s="17">
        <f t="shared" si="320"/>
        <v>0</v>
      </c>
      <c r="AI446" s="17">
        <f t="shared" si="320"/>
        <v>0</v>
      </c>
      <c r="AJ446" s="17">
        <f t="shared" si="320"/>
        <v>0</v>
      </c>
      <c r="AK446" s="17">
        <f t="shared" si="320"/>
        <v>0</v>
      </c>
      <c r="AL446" s="17">
        <f t="shared" si="320"/>
        <v>0</v>
      </c>
      <c r="AM446" s="17">
        <f t="shared" si="320"/>
        <v>0</v>
      </c>
      <c r="AN446" s="17">
        <f t="shared" si="320"/>
        <v>0</v>
      </c>
      <c r="AO446" s="17">
        <f t="shared" si="320"/>
        <v>0</v>
      </c>
      <c r="AP446" s="22" t="str">
        <f t="shared" si="305"/>
        <v/>
      </c>
      <c r="AQ446" s="69" t="str">
        <f t="shared" si="306"/>
        <v/>
      </c>
      <c r="AR446" s="8"/>
      <c r="AS446" s="16"/>
      <c r="AT446" s="16"/>
      <c r="AU446" s="16"/>
      <c r="AV446" s="16"/>
      <c r="AW446" s="16"/>
      <c r="AX446" s="16"/>
      <c r="AY446" s="16"/>
      <c r="AZ446" s="16"/>
      <c r="BA446" s="16"/>
      <c r="BB446" s="16"/>
      <c r="BC446" s="16"/>
      <c r="BD446" s="16"/>
      <c r="BE446" s="16"/>
      <c r="BF446" s="16"/>
      <c r="BG446" s="16"/>
      <c r="BH446" s="16"/>
      <c r="BI446" s="16"/>
      <c r="BJ446" s="16"/>
      <c r="BK446" s="16"/>
      <c r="BO446" s="16"/>
      <c r="BP446" s="16"/>
      <c r="BQ446" s="16"/>
      <c r="BR446" s="16"/>
      <c r="BS446" s="16"/>
      <c r="BT446" s="16"/>
      <c r="BU446" s="16"/>
      <c r="BV446" s="16"/>
      <c r="BW446" s="16"/>
      <c r="BX446" s="16"/>
      <c r="BY446" s="16"/>
      <c r="BZ446" s="16"/>
      <c r="CA446" s="16"/>
      <c r="CB446" s="16"/>
      <c r="CC446" s="16"/>
      <c r="CD446" s="16"/>
      <c r="CE446" s="16"/>
      <c r="CF446" s="16"/>
      <c r="CG446" s="16"/>
    </row>
    <row r="447" spans="1:85">
      <c r="A447" s="4"/>
      <c r="B447" s="4" t="s">
        <v>222</v>
      </c>
      <c r="C447" s="8" t="s">
        <v>223</v>
      </c>
      <c r="D447" s="17">
        <f t="shared" si="320"/>
        <v>0</v>
      </c>
      <c r="E447" s="17">
        <f t="shared" si="320"/>
        <v>0</v>
      </c>
      <c r="F447" s="17">
        <f t="shared" si="320"/>
        <v>0</v>
      </c>
      <c r="G447" s="17">
        <f t="shared" si="320"/>
        <v>0</v>
      </c>
      <c r="H447" s="17">
        <f t="shared" si="320"/>
        <v>0</v>
      </c>
      <c r="I447" s="17">
        <f t="shared" si="320"/>
        <v>0</v>
      </c>
      <c r="J447" s="17">
        <f t="shared" si="320"/>
        <v>0</v>
      </c>
      <c r="K447" s="17">
        <f t="shared" si="320"/>
        <v>0</v>
      </c>
      <c r="L447" s="17">
        <f t="shared" si="320"/>
        <v>0</v>
      </c>
      <c r="M447" s="17">
        <f t="shared" si="320"/>
        <v>0</v>
      </c>
      <c r="N447" s="17">
        <f t="shared" si="320"/>
        <v>0</v>
      </c>
      <c r="O447" s="17">
        <f t="shared" si="320"/>
        <v>0</v>
      </c>
      <c r="P447" s="17">
        <f t="shared" si="320"/>
        <v>0</v>
      </c>
      <c r="Q447" s="17">
        <f t="shared" si="320"/>
        <v>0</v>
      </c>
      <c r="R447" s="17">
        <f t="shared" si="320"/>
        <v>0</v>
      </c>
      <c r="S447" s="17">
        <f t="shared" si="320"/>
        <v>0</v>
      </c>
      <c r="T447" s="17">
        <f t="shared" si="320"/>
        <v>0</v>
      </c>
      <c r="U447" s="17">
        <f t="shared" si="320"/>
        <v>0</v>
      </c>
      <c r="V447" s="17">
        <f t="shared" si="320"/>
        <v>0</v>
      </c>
      <c r="W447" s="17">
        <f t="shared" si="320"/>
        <v>0</v>
      </c>
      <c r="X447" s="17">
        <f t="shared" si="320"/>
        <v>0</v>
      </c>
      <c r="Y447" s="17">
        <f t="shared" si="320"/>
        <v>0</v>
      </c>
      <c r="Z447" s="17">
        <f t="shared" si="320"/>
        <v>0</v>
      </c>
      <c r="AA447" s="17">
        <f t="shared" si="320"/>
        <v>0</v>
      </c>
      <c r="AB447" s="17">
        <f t="shared" si="320"/>
        <v>0</v>
      </c>
      <c r="AC447" s="17">
        <f t="shared" si="320"/>
        <v>0</v>
      </c>
      <c r="AD447" s="17">
        <f t="shared" si="320"/>
        <v>0</v>
      </c>
      <c r="AE447" s="17">
        <f t="shared" si="320"/>
        <v>0</v>
      </c>
      <c r="AF447" s="17">
        <f t="shared" si="320"/>
        <v>0</v>
      </c>
      <c r="AG447" s="17">
        <f t="shared" si="320"/>
        <v>0</v>
      </c>
      <c r="AH447" s="17">
        <f t="shared" si="320"/>
        <v>0</v>
      </c>
      <c r="AI447" s="17">
        <f t="shared" si="320"/>
        <v>0</v>
      </c>
      <c r="AJ447" s="17">
        <f t="shared" si="320"/>
        <v>0</v>
      </c>
      <c r="AK447" s="17">
        <f t="shared" si="320"/>
        <v>0</v>
      </c>
      <c r="AL447" s="17">
        <f t="shared" si="320"/>
        <v>0</v>
      </c>
      <c r="AM447" s="17">
        <f t="shared" si="320"/>
        <v>0</v>
      </c>
      <c r="AN447" s="17">
        <f t="shared" si="320"/>
        <v>0</v>
      </c>
      <c r="AO447" s="17">
        <f t="shared" si="320"/>
        <v>0</v>
      </c>
      <c r="AP447" s="22" t="str">
        <f t="shared" si="305"/>
        <v/>
      </c>
      <c r="AQ447" s="69" t="str">
        <f t="shared" si="306"/>
        <v/>
      </c>
      <c r="AR447" s="8"/>
      <c r="AS447" s="16"/>
      <c r="AT447" s="16"/>
      <c r="AU447" s="16"/>
      <c r="AV447" s="16"/>
      <c r="AW447" s="16"/>
      <c r="AX447" s="16"/>
      <c r="AY447" s="16"/>
      <c r="AZ447" s="16"/>
      <c r="BA447" s="16"/>
      <c r="BB447" s="16"/>
      <c r="BC447" s="16"/>
      <c r="BD447" s="16"/>
      <c r="BE447" s="16"/>
      <c r="BF447" s="16"/>
      <c r="BG447" s="16"/>
      <c r="BH447" s="16"/>
      <c r="BI447" s="16"/>
      <c r="BJ447" s="16"/>
      <c r="BK447" s="16"/>
      <c r="BO447" s="16"/>
      <c r="BP447" s="16"/>
      <c r="BQ447" s="16"/>
      <c r="BR447" s="16"/>
      <c r="BS447" s="16"/>
      <c r="BT447" s="16"/>
      <c r="BU447" s="16"/>
      <c r="BV447" s="16"/>
      <c r="BW447" s="16"/>
      <c r="BX447" s="16"/>
      <c r="BY447" s="16"/>
      <c r="BZ447" s="16"/>
      <c r="CA447" s="16"/>
      <c r="CB447" s="16"/>
      <c r="CC447" s="16"/>
      <c r="CD447" s="16"/>
      <c r="CE447" s="16"/>
      <c r="CF447" s="16"/>
      <c r="CG447" s="16"/>
    </row>
    <row r="448" spans="1:85">
      <c r="B448" s="4" t="s">
        <v>224</v>
      </c>
      <c r="C448" s="8" t="s">
        <v>317</v>
      </c>
      <c r="D448" s="17">
        <f t="shared" si="320"/>
        <v>0</v>
      </c>
      <c r="E448" s="17">
        <f t="shared" si="320"/>
        <v>0</v>
      </c>
      <c r="F448" s="17">
        <f t="shared" si="320"/>
        <v>0</v>
      </c>
      <c r="G448" s="17">
        <f t="shared" si="320"/>
        <v>0</v>
      </c>
      <c r="H448" s="17">
        <f t="shared" si="320"/>
        <v>0</v>
      </c>
      <c r="I448" s="17">
        <f t="shared" si="320"/>
        <v>0</v>
      </c>
      <c r="J448" s="17">
        <f t="shared" si="320"/>
        <v>0</v>
      </c>
      <c r="K448" s="17">
        <f t="shared" si="320"/>
        <v>0</v>
      </c>
      <c r="L448" s="17">
        <f t="shared" si="320"/>
        <v>0</v>
      </c>
      <c r="M448" s="17">
        <f t="shared" si="320"/>
        <v>0</v>
      </c>
      <c r="N448" s="17">
        <f t="shared" si="320"/>
        <v>0</v>
      </c>
      <c r="O448" s="17">
        <f t="shared" si="320"/>
        <v>0</v>
      </c>
      <c r="P448" s="17">
        <f t="shared" si="320"/>
        <v>0</v>
      </c>
      <c r="Q448" s="17">
        <f t="shared" si="320"/>
        <v>0</v>
      </c>
      <c r="R448" s="17">
        <f t="shared" si="320"/>
        <v>0</v>
      </c>
      <c r="S448" s="17">
        <f t="shared" si="320"/>
        <v>0</v>
      </c>
      <c r="T448" s="17">
        <f t="shared" si="320"/>
        <v>0</v>
      </c>
      <c r="U448" s="17">
        <f t="shared" si="320"/>
        <v>0</v>
      </c>
      <c r="V448" s="17">
        <f t="shared" si="320"/>
        <v>0</v>
      </c>
      <c r="W448" s="17">
        <f t="shared" si="320"/>
        <v>0</v>
      </c>
      <c r="X448" s="17">
        <f t="shared" si="320"/>
        <v>0</v>
      </c>
      <c r="Y448" s="17">
        <f t="shared" si="320"/>
        <v>0</v>
      </c>
      <c r="Z448" s="17">
        <f t="shared" si="320"/>
        <v>0</v>
      </c>
      <c r="AA448" s="17">
        <f t="shared" si="320"/>
        <v>0</v>
      </c>
      <c r="AB448" s="17">
        <f t="shared" si="320"/>
        <v>0</v>
      </c>
      <c r="AC448" s="17">
        <f t="shared" si="320"/>
        <v>0</v>
      </c>
      <c r="AD448" s="17">
        <f t="shared" si="320"/>
        <v>0</v>
      </c>
      <c r="AE448" s="17">
        <f t="shared" si="320"/>
        <v>0</v>
      </c>
      <c r="AF448" s="17">
        <f t="shared" si="320"/>
        <v>0</v>
      </c>
      <c r="AG448" s="17">
        <f t="shared" si="320"/>
        <v>0</v>
      </c>
      <c r="AH448" s="17">
        <f t="shared" si="320"/>
        <v>0</v>
      </c>
      <c r="AI448" s="17">
        <f t="shared" si="320"/>
        <v>0</v>
      </c>
      <c r="AJ448" s="17">
        <f t="shared" si="320"/>
        <v>0</v>
      </c>
      <c r="AK448" s="17">
        <f t="shared" si="320"/>
        <v>0</v>
      </c>
      <c r="AL448" s="17">
        <f t="shared" si="320"/>
        <v>0</v>
      </c>
      <c r="AM448" s="17">
        <f t="shared" si="320"/>
        <v>0</v>
      </c>
      <c r="AN448" s="17">
        <f t="shared" si="320"/>
        <v>0</v>
      </c>
      <c r="AO448" s="17">
        <f t="shared" si="320"/>
        <v>0</v>
      </c>
      <c r="AP448" s="22" t="str">
        <f t="shared" si="305"/>
        <v/>
      </c>
      <c r="AQ448" s="69" t="str">
        <f t="shared" si="306"/>
        <v/>
      </c>
      <c r="AR448" s="8"/>
      <c r="AS448" s="16"/>
      <c r="AT448" s="16"/>
      <c r="AU448" s="16"/>
      <c r="AV448" s="16"/>
      <c r="AW448" s="16"/>
      <c r="AX448" s="16"/>
      <c r="AY448" s="16"/>
      <c r="AZ448" s="16"/>
      <c r="BA448" s="16"/>
      <c r="BB448" s="16"/>
      <c r="BC448" s="16"/>
      <c r="BD448" s="16"/>
      <c r="BE448" s="16"/>
      <c r="BF448" s="16"/>
      <c r="BG448" s="16"/>
      <c r="BH448" s="16"/>
      <c r="BI448" s="16"/>
      <c r="BJ448" s="16"/>
      <c r="BK448" s="16"/>
      <c r="BO448" s="16"/>
      <c r="BP448" s="16"/>
      <c r="BQ448" s="16"/>
      <c r="BR448" s="16"/>
      <c r="BS448" s="16"/>
      <c r="BT448" s="16"/>
      <c r="BU448" s="16"/>
      <c r="BV448" s="16"/>
      <c r="BW448" s="16"/>
      <c r="BX448" s="16"/>
      <c r="BY448" s="16"/>
      <c r="BZ448" s="16"/>
      <c r="CA448" s="16"/>
      <c r="CB448" s="16"/>
      <c r="CC448" s="16"/>
      <c r="CD448" s="16"/>
      <c r="CE448" s="16"/>
      <c r="CF448" s="16"/>
      <c r="CG448" s="16"/>
    </row>
    <row r="449" spans="1:85">
      <c r="A449" s="4" t="b">
        <v>1</v>
      </c>
      <c r="B449" s="4" t="s">
        <v>318</v>
      </c>
      <c r="C449" s="4" t="s">
        <v>319</v>
      </c>
      <c r="D449" s="17">
        <f t="shared" si="320"/>
        <v>0</v>
      </c>
      <c r="E449" s="17">
        <f t="shared" si="320"/>
        <v>0</v>
      </c>
      <c r="F449" s="17">
        <f t="shared" si="320"/>
        <v>0</v>
      </c>
      <c r="G449" s="17">
        <f t="shared" si="320"/>
        <v>0</v>
      </c>
      <c r="H449" s="17">
        <f t="shared" si="320"/>
        <v>0</v>
      </c>
      <c r="I449" s="17">
        <f t="shared" si="320"/>
        <v>0</v>
      </c>
      <c r="J449" s="17">
        <f t="shared" si="320"/>
        <v>0</v>
      </c>
      <c r="K449" s="17">
        <f t="shared" si="320"/>
        <v>0</v>
      </c>
      <c r="L449" s="17">
        <f t="shared" si="320"/>
        <v>0</v>
      </c>
      <c r="M449" s="17">
        <f t="shared" si="320"/>
        <v>0</v>
      </c>
      <c r="N449" s="17">
        <f t="shared" si="320"/>
        <v>0</v>
      </c>
      <c r="O449" s="17">
        <f t="shared" si="320"/>
        <v>0</v>
      </c>
      <c r="P449" s="17">
        <f t="shared" si="320"/>
        <v>0</v>
      </c>
      <c r="Q449" s="17">
        <f t="shared" si="320"/>
        <v>0</v>
      </c>
      <c r="R449" s="17">
        <f t="shared" si="320"/>
        <v>0</v>
      </c>
      <c r="S449" s="17">
        <f t="shared" si="320"/>
        <v>0</v>
      </c>
      <c r="T449" s="17">
        <f t="shared" si="320"/>
        <v>0</v>
      </c>
      <c r="U449" s="17">
        <f t="shared" si="320"/>
        <v>0</v>
      </c>
      <c r="V449" s="17">
        <f t="shared" si="320"/>
        <v>0</v>
      </c>
      <c r="W449" s="17">
        <f t="shared" si="320"/>
        <v>0</v>
      </c>
      <c r="X449" s="17">
        <f t="shared" si="320"/>
        <v>0</v>
      </c>
      <c r="Y449" s="17">
        <f t="shared" si="320"/>
        <v>0</v>
      </c>
      <c r="Z449" s="17">
        <f t="shared" si="320"/>
        <v>0</v>
      </c>
      <c r="AA449" s="17">
        <f t="shared" si="320"/>
        <v>0</v>
      </c>
      <c r="AB449" s="17">
        <f t="shared" si="320"/>
        <v>0</v>
      </c>
      <c r="AC449" s="17">
        <f t="shared" si="320"/>
        <v>0</v>
      </c>
      <c r="AD449" s="17">
        <f t="shared" si="320"/>
        <v>0</v>
      </c>
      <c r="AE449" s="17">
        <f t="shared" si="320"/>
        <v>0</v>
      </c>
      <c r="AF449" s="17">
        <f t="shared" si="320"/>
        <v>0</v>
      </c>
      <c r="AG449" s="17">
        <f t="shared" si="320"/>
        <v>0</v>
      </c>
      <c r="AH449" s="17">
        <f t="shared" si="320"/>
        <v>0</v>
      </c>
      <c r="AI449" s="17">
        <f t="shared" si="320"/>
        <v>0</v>
      </c>
      <c r="AJ449" s="17">
        <f t="shared" si="320"/>
        <v>0</v>
      </c>
      <c r="AK449" s="17">
        <f t="shared" si="320"/>
        <v>0</v>
      </c>
      <c r="AL449" s="17">
        <f t="shared" si="320"/>
        <v>0</v>
      </c>
      <c r="AM449" s="17">
        <f t="shared" si="320"/>
        <v>0</v>
      </c>
      <c r="AN449" s="17">
        <f t="shared" si="320"/>
        <v>0</v>
      </c>
      <c r="AO449" s="17">
        <f t="shared" si="320"/>
        <v>0</v>
      </c>
      <c r="AP449" s="22" t="str">
        <f t="shared" si="305"/>
        <v/>
      </c>
      <c r="AQ449" s="69" t="str">
        <f t="shared" si="306"/>
        <v/>
      </c>
      <c r="AR449" s="8"/>
      <c r="AS449" s="16"/>
      <c r="AT449" s="16"/>
      <c r="AU449" s="16"/>
      <c r="AV449" s="16"/>
      <c r="AW449" s="16"/>
      <c r="AX449" s="16"/>
      <c r="AY449" s="16"/>
      <c r="AZ449" s="16"/>
      <c r="BA449" s="16"/>
      <c r="BB449" s="16"/>
      <c r="BC449" s="16"/>
      <c r="BD449" s="16"/>
      <c r="BE449" s="16"/>
      <c r="BF449" s="16"/>
      <c r="BG449" s="16"/>
      <c r="BH449" s="16"/>
      <c r="BI449" s="16"/>
      <c r="BJ449" s="16"/>
      <c r="BK449" s="16"/>
      <c r="BO449" s="16"/>
      <c r="BP449" s="16"/>
      <c r="BQ449" s="16"/>
      <c r="BR449" s="16"/>
      <c r="BS449" s="16"/>
      <c r="BT449" s="16"/>
      <c r="BU449" s="16"/>
      <c r="BV449" s="16"/>
      <c r="BW449" s="16"/>
      <c r="BX449" s="16"/>
      <c r="BY449" s="16"/>
      <c r="BZ449" s="16"/>
      <c r="CA449" s="16"/>
      <c r="CB449" s="16"/>
      <c r="CC449" s="16"/>
      <c r="CD449" s="16"/>
      <c r="CE449" s="16"/>
      <c r="CF449" s="16"/>
      <c r="CG449" s="16"/>
    </row>
    <row r="450" spans="1:85">
      <c r="A450" s="4"/>
      <c r="B450" s="4" t="s">
        <v>225</v>
      </c>
      <c r="C450" s="4" t="s">
        <v>226</v>
      </c>
      <c r="D450" s="17">
        <f t="shared" si="320"/>
        <v>0</v>
      </c>
      <c r="E450" s="17">
        <f t="shared" si="320"/>
        <v>0</v>
      </c>
      <c r="F450" s="17">
        <f t="shared" si="320"/>
        <v>0</v>
      </c>
      <c r="G450" s="17">
        <f t="shared" si="320"/>
        <v>0</v>
      </c>
      <c r="H450" s="17">
        <f t="shared" si="320"/>
        <v>0</v>
      </c>
      <c r="I450" s="17">
        <f t="shared" si="320"/>
        <v>0</v>
      </c>
      <c r="J450" s="17">
        <f t="shared" si="320"/>
        <v>0</v>
      </c>
      <c r="K450" s="17">
        <f t="shared" si="320"/>
        <v>0</v>
      </c>
      <c r="L450" s="17">
        <f t="shared" si="320"/>
        <v>0</v>
      </c>
      <c r="M450" s="17">
        <f t="shared" si="320"/>
        <v>0</v>
      </c>
      <c r="N450" s="17">
        <f t="shared" si="320"/>
        <v>0</v>
      </c>
      <c r="O450" s="17">
        <f t="shared" si="320"/>
        <v>0</v>
      </c>
      <c r="P450" s="17">
        <f t="shared" si="320"/>
        <v>0</v>
      </c>
      <c r="Q450" s="17">
        <f t="shared" si="320"/>
        <v>0</v>
      </c>
      <c r="R450" s="17">
        <f t="shared" si="320"/>
        <v>0</v>
      </c>
      <c r="S450" s="17">
        <f t="shared" si="320"/>
        <v>0</v>
      </c>
      <c r="T450" s="17">
        <f t="shared" si="320"/>
        <v>0</v>
      </c>
      <c r="U450" s="17">
        <f t="shared" si="320"/>
        <v>0</v>
      </c>
      <c r="V450" s="17">
        <f t="shared" si="320"/>
        <v>0</v>
      </c>
      <c r="W450" s="17">
        <f t="shared" si="320"/>
        <v>0</v>
      </c>
      <c r="X450" s="17">
        <f t="shared" si="320"/>
        <v>0</v>
      </c>
      <c r="Y450" s="17">
        <f t="shared" si="320"/>
        <v>0</v>
      </c>
      <c r="Z450" s="17">
        <f t="shared" si="320"/>
        <v>0</v>
      </c>
      <c r="AA450" s="17">
        <f t="shared" si="320"/>
        <v>0</v>
      </c>
      <c r="AB450" s="17">
        <f t="shared" si="320"/>
        <v>0</v>
      </c>
      <c r="AC450" s="17">
        <f t="shared" si="320"/>
        <v>0</v>
      </c>
      <c r="AD450" s="17">
        <f t="shared" si="320"/>
        <v>0</v>
      </c>
      <c r="AE450" s="17">
        <f t="shared" si="320"/>
        <v>0</v>
      </c>
      <c r="AF450" s="17">
        <f t="shared" si="320"/>
        <v>0</v>
      </c>
      <c r="AG450" s="17">
        <f t="shared" si="320"/>
        <v>0</v>
      </c>
      <c r="AH450" s="17">
        <f t="shared" si="320"/>
        <v>0</v>
      </c>
      <c r="AI450" s="17">
        <f t="shared" si="320"/>
        <v>0</v>
      </c>
      <c r="AJ450" s="17">
        <f t="shared" si="320"/>
        <v>0</v>
      </c>
      <c r="AK450" s="17">
        <f t="shared" si="320"/>
        <v>0</v>
      </c>
      <c r="AL450" s="17">
        <f t="shared" si="320"/>
        <v>0</v>
      </c>
      <c r="AM450" s="17">
        <f t="shared" si="320"/>
        <v>0</v>
      </c>
      <c r="AN450" s="17">
        <f t="shared" si="320"/>
        <v>0</v>
      </c>
      <c r="AO450" s="17">
        <f t="shared" si="320"/>
        <v>0</v>
      </c>
      <c r="AP450" s="22" t="str">
        <f t="shared" si="305"/>
        <v/>
      </c>
      <c r="AQ450" s="69" t="str">
        <f t="shared" si="306"/>
        <v/>
      </c>
      <c r="AR450" s="8"/>
      <c r="AS450" s="16"/>
      <c r="AT450" s="16"/>
      <c r="AU450" s="16"/>
      <c r="AV450" s="16"/>
      <c r="AW450" s="16"/>
      <c r="AX450" s="16"/>
      <c r="AY450" s="16"/>
      <c r="AZ450" s="16"/>
      <c r="BA450" s="16"/>
      <c r="BB450" s="16"/>
      <c r="BC450" s="16"/>
      <c r="BD450" s="16"/>
      <c r="BE450" s="16"/>
      <c r="BF450" s="16"/>
      <c r="BG450" s="16"/>
      <c r="BH450" s="16"/>
      <c r="BI450" s="16"/>
      <c r="BJ450" s="16"/>
      <c r="BK450" s="16"/>
      <c r="BO450" s="16"/>
      <c r="BP450" s="16"/>
      <c r="BQ450" s="16"/>
      <c r="BR450" s="16"/>
      <c r="BS450" s="16"/>
      <c r="BT450" s="16"/>
      <c r="BU450" s="16"/>
      <c r="BV450" s="16"/>
      <c r="BW450" s="16"/>
      <c r="BX450" s="16"/>
      <c r="BY450" s="16"/>
      <c r="BZ450" s="16"/>
      <c r="CA450" s="16"/>
      <c r="CB450" s="16"/>
      <c r="CC450" s="16"/>
      <c r="CD450" s="16"/>
      <c r="CE450" s="16"/>
      <c r="CF450" s="16"/>
      <c r="CG450" s="16"/>
    </row>
    <row r="451" spans="1:85">
      <c r="A451" s="4"/>
      <c r="B451" s="4" t="s">
        <v>320</v>
      </c>
      <c r="C451" s="4" t="s">
        <v>321</v>
      </c>
      <c r="D451" s="17">
        <f t="shared" si="320"/>
        <v>0</v>
      </c>
      <c r="E451" s="17">
        <f t="shared" si="320"/>
        <v>0</v>
      </c>
      <c r="F451" s="17">
        <f t="shared" si="320"/>
        <v>0</v>
      </c>
      <c r="G451" s="17">
        <f t="shared" si="320"/>
        <v>0</v>
      </c>
      <c r="H451" s="17">
        <f t="shared" si="320"/>
        <v>0</v>
      </c>
      <c r="I451" s="17">
        <f t="shared" si="320"/>
        <v>0</v>
      </c>
      <c r="J451" s="17">
        <f t="shared" si="320"/>
        <v>0</v>
      </c>
      <c r="K451" s="17">
        <f t="shared" si="320"/>
        <v>0</v>
      </c>
      <c r="L451" s="17">
        <f t="shared" si="320"/>
        <v>0</v>
      </c>
      <c r="M451" s="17">
        <f t="shared" si="320"/>
        <v>0</v>
      </c>
      <c r="N451" s="17">
        <f t="shared" si="320"/>
        <v>0</v>
      </c>
      <c r="O451" s="17">
        <f t="shared" si="320"/>
        <v>0</v>
      </c>
      <c r="P451" s="17">
        <f t="shared" si="320"/>
        <v>0</v>
      </c>
      <c r="Q451" s="17">
        <f t="shared" si="320"/>
        <v>0</v>
      </c>
      <c r="R451" s="17">
        <f t="shared" si="320"/>
        <v>0</v>
      </c>
      <c r="S451" s="17">
        <f t="shared" si="320"/>
        <v>0</v>
      </c>
      <c r="T451" s="17">
        <f t="shared" si="320"/>
        <v>0</v>
      </c>
      <c r="U451" s="17">
        <f t="shared" si="320"/>
        <v>0</v>
      </c>
      <c r="V451" s="17">
        <f t="shared" si="320"/>
        <v>0</v>
      </c>
      <c r="W451" s="17">
        <f t="shared" si="320"/>
        <v>0</v>
      </c>
      <c r="X451" s="17">
        <f t="shared" si="320"/>
        <v>0</v>
      </c>
      <c r="Y451" s="17">
        <f t="shared" si="320"/>
        <v>0</v>
      </c>
      <c r="Z451" s="17">
        <f t="shared" si="320"/>
        <v>0</v>
      </c>
      <c r="AA451" s="17">
        <f t="shared" si="320"/>
        <v>0</v>
      </c>
      <c r="AB451" s="17">
        <f t="shared" si="320"/>
        <v>0</v>
      </c>
      <c r="AC451" s="17">
        <f t="shared" si="320"/>
        <v>0</v>
      </c>
      <c r="AD451" s="17">
        <f t="shared" si="320"/>
        <v>0</v>
      </c>
      <c r="AE451" s="17">
        <f t="shared" si="320"/>
        <v>0</v>
      </c>
      <c r="AF451" s="17">
        <f t="shared" si="320"/>
        <v>0</v>
      </c>
      <c r="AG451" s="17">
        <f t="shared" si="320"/>
        <v>0</v>
      </c>
      <c r="AH451" s="17">
        <f t="shared" si="320"/>
        <v>0</v>
      </c>
      <c r="AI451" s="17">
        <f t="shared" si="320"/>
        <v>0</v>
      </c>
      <c r="AJ451" s="17">
        <f t="shared" si="320"/>
        <v>0</v>
      </c>
      <c r="AK451" s="17">
        <f t="shared" si="320"/>
        <v>0</v>
      </c>
      <c r="AL451" s="17">
        <f t="shared" si="320"/>
        <v>0</v>
      </c>
      <c r="AM451" s="17">
        <f t="shared" si="320"/>
        <v>0</v>
      </c>
      <c r="AN451" s="17">
        <f t="shared" si="320"/>
        <v>0</v>
      </c>
      <c r="AO451" s="17">
        <f t="shared" si="320"/>
        <v>0</v>
      </c>
      <c r="AP451" s="22" t="str">
        <f t="shared" si="305"/>
        <v/>
      </c>
      <c r="AQ451" s="69" t="str">
        <f t="shared" si="306"/>
        <v/>
      </c>
      <c r="AR451" s="8"/>
      <c r="AS451" s="16"/>
      <c r="AT451" s="16"/>
      <c r="AU451" s="16"/>
      <c r="AV451" s="16"/>
      <c r="AW451" s="16"/>
      <c r="AX451" s="16"/>
      <c r="AY451" s="16"/>
      <c r="AZ451" s="16"/>
      <c r="BA451" s="16"/>
      <c r="BB451" s="16"/>
      <c r="BC451" s="16"/>
      <c r="BD451" s="16"/>
      <c r="BE451" s="16"/>
      <c r="BF451" s="16"/>
      <c r="BG451" s="16"/>
      <c r="BH451" s="16"/>
      <c r="BI451" s="16"/>
      <c r="BJ451" s="16"/>
      <c r="BK451" s="16"/>
      <c r="BO451" s="16"/>
      <c r="BP451" s="16"/>
      <c r="BQ451" s="16"/>
      <c r="BR451" s="16"/>
      <c r="BS451" s="16"/>
      <c r="BT451" s="16"/>
      <c r="BU451" s="16"/>
      <c r="BV451" s="16"/>
      <c r="BW451" s="16"/>
      <c r="BX451" s="16"/>
      <c r="BY451" s="16"/>
      <c r="BZ451" s="16"/>
      <c r="CA451" s="16"/>
      <c r="CB451" s="16"/>
      <c r="CC451" s="16"/>
      <c r="CD451" s="16"/>
      <c r="CE451" s="16"/>
      <c r="CF451" s="16"/>
      <c r="CG451" s="16"/>
    </row>
    <row r="452" spans="1:85">
      <c r="A452" s="4"/>
      <c r="B452" s="4" t="s">
        <v>322</v>
      </c>
      <c r="C452" s="4" t="s">
        <v>323</v>
      </c>
      <c r="D452" s="17">
        <f t="shared" si="320"/>
        <v>0</v>
      </c>
      <c r="E452" s="17">
        <f t="shared" si="320"/>
        <v>0</v>
      </c>
      <c r="F452" s="17">
        <f t="shared" si="320"/>
        <v>0</v>
      </c>
      <c r="G452" s="17">
        <f t="shared" si="320"/>
        <v>0</v>
      </c>
      <c r="H452" s="17">
        <f t="shared" si="320"/>
        <v>0</v>
      </c>
      <c r="I452" s="17">
        <f t="shared" si="320"/>
        <v>0</v>
      </c>
      <c r="J452" s="17">
        <f t="shared" si="320"/>
        <v>0</v>
      </c>
      <c r="K452" s="17">
        <f t="shared" si="320"/>
        <v>0</v>
      </c>
      <c r="L452" s="17">
        <f t="shared" si="320"/>
        <v>0</v>
      </c>
      <c r="M452" s="17">
        <f t="shared" si="320"/>
        <v>0</v>
      </c>
      <c r="N452" s="17">
        <f t="shared" si="320"/>
        <v>0</v>
      </c>
      <c r="O452" s="17">
        <f t="shared" si="320"/>
        <v>0</v>
      </c>
      <c r="P452" s="17">
        <f t="shared" si="320"/>
        <v>0</v>
      </c>
      <c r="Q452" s="17">
        <f t="shared" si="320"/>
        <v>0</v>
      </c>
      <c r="R452" s="17">
        <f t="shared" si="320"/>
        <v>0</v>
      </c>
      <c r="S452" s="17">
        <f t="shared" si="320"/>
        <v>0</v>
      </c>
      <c r="T452" s="17">
        <f t="shared" si="320"/>
        <v>0</v>
      </c>
      <c r="U452" s="17">
        <f t="shared" si="320"/>
        <v>0</v>
      </c>
      <c r="V452" s="17">
        <f t="shared" si="320"/>
        <v>0</v>
      </c>
      <c r="W452" s="17">
        <f t="shared" si="320"/>
        <v>0</v>
      </c>
      <c r="X452" s="17">
        <f t="shared" si="320"/>
        <v>0</v>
      </c>
      <c r="Y452" s="17">
        <f t="shared" si="320"/>
        <v>0</v>
      </c>
      <c r="Z452" s="17">
        <f t="shared" si="320"/>
        <v>0</v>
      </c>
      <c r="AA452" s="17">
        <f t="shared" si="320"/>
        <v>0</v>
      </c>
      <c r="AB452" s="17">
        <f t="shared" si="320"/>
        <v>0</v>
      </c>
      <c r="AC452" s="17">
        <f t="shared" si="320"/>
        <v>0</v>
      </c>
      <c r="AD452" s="17">
        <f t="shared" si="320"/>
        <v>0</v>
      </c>
      <c r="AE452" s="17">
        <f t="shared" ref="AE452:AO452" si="321">IF(UPPER(AE188)="ABS",0,IF(AND(AE$67&gt;0,N(AE$68)=0,AE$68&lt;&gt;"*"),N(AE188)/AE$67*AE$66,0))</f>
        <v>0</v>
      </c>
      <c r="AF452" s="17">
        <f t="shared" si="321"/>
        <v>0</v>
      </c>
      <c r="AG452" s="17">
        <f t="shared" si="321"/>
        <v>0</v>
      </c>
      <c r="AH452" s="17">
        <f t="shared" si="321"/>
        <v>0</v>
      </c>
      <c r="AI452" s="17">
        <f t="shared" si="321"/>
        <v>0</v>
      </c>
      <c r="AJ452" s="17">
        <f t="shared" si="321"/>
        <v>0</v>
      </c>
      <c r="AK452" s="17">
        <f t="shared" si="321"/>
        <v>0</v>
      </c>
      <c r="AL452" s="17">
        <f t="shared" si="321"/>
        <v>0</v>
      </c>
      <c r="AM452" s="17">
        <f t="shared" si="321"/>
        <v>0</v>
      </c>
      <c r="AN452" s="17">
        <f t="shared" si="321"/>
        <v>0</v>
      </c>
      <c r="AO452" s="17">
        <f t="shared" si="321"/>
        <v>0</v>
      </c>
      <c r="AP452" s="22" t="str">
        <f t="shared" si="305"/>
        <v/>
      </c>
      <c r="AQ452" s="69" t="str">
        <f t="shared" si="306"/>
        <v/>
      </c>
      <c r="AR452" s="8"/>
      <c r="AS452" s="16"/>
      <c r="AT452" s="16"/>
      <c r="AU452" s="16"/>
      <c r="AV452" s="16"/>
      <c r="AW452" s="16"/>
      <c r="AX452" s="16"/>
      <c r="AY452" s="16"/>
      <c r="AZ452" s="16"/>
      <c r="BA452" s="16"/>
      <c r="BB452" s="16"/>
      <c r="BC452" s="16"/>
      <c r="BD452" s="16"/>
      <c r="BE452" s="16"/>
      <c r="BF452" s="16"/>
      <c r="BG452" s="16"/>
      <c r="BH452" s="16"/>
      <c r="BI452" s="16"/>
      <c r="BJ452" s="16"/>
      <c r="BK452" s="16"/>
      <c r="BO452" s="16"/>
      <c r="BP452" s="16"/>
      <c r="BQ452" s="16"/>
      <c r="BR452" s="16"/>
      <c r="BS452" s="16"/>
      <c r="BT452" s="16"/>
      <c r="BU452" s="16"/>
      <c r="BV452" s="16"/>
      <c r="BW452" s="16"/>
      <c r="BX452" s="16"/>
      <c r="BY452" s="16"/>
      <c r="BZ452" s="16"/>
      <c r="CA452" s="16"/>
      <c r="CB452" s="16"/>
      <c r="CC452" s="16"/>
      <c r="CD452" s="16"/>
      <c r="CE452" s="16"/>
      <c r="CF452" s="16"/>
      <c r="CG452" s="16"/>
    </row>
    <row r="453" spans="1:85">
      <c r="A453" s="4"/>
      <c r="B453" s="4" t="s">
        <v>324</v>
      </c>
      <c r="C453" s="4" t="s">
        <v>325</v>
      </c>
      <c r="D453" s="17">
        <f t="shared" ref="D453:AO459" si="322">IF(UPPER(D189)="ABS",0,IF(AND(D$67&gt;0,N(D$68)=0,D$68&lt;&gt;"*"),N(D189)/D$67*D$66,0))</f>
        <v>0</v>
      </c>
      <c r="E453" s="17">
        <f t="shared" si="322"/>
        <v>0</v>
      </c>
      <c r="F453" s="17">
        <f t="shared" si="322"/>
        <v>0</v>
      </c>
      <c r="G453" s="17">
        <f t="shared" si="322"/>
        <v>0</v>
      </c>
      <c r="H453" s="17">
        <f t="shared" si="322"/>
        <v>0</v>
      </c>
      <c r="I453" s="17">
        <f t="shared" si="322"/>
        <v>0</v>
      </c>
      <c r="J453" s="17">
        <f t="shared" si="322"/>
        <v>0</v>
      </c>
      <c r="K453" s="17">
        <f t="shared" si="322"/>
        <v>0</v>
      </c>
      <c r="L453" s="17">
        <f t="shared" si="322"/>
        <v>0</v>
      </c>
      <c r="M453" s="17">
        <f t="shared" si="322"/>
        <v>0</v>
      </c>
      <c r="N453" s="17">
        <f t="shared" si="322"/>
        <v>0</v>
      </c>
      <c r="O453" s="17">
        <f t="shared" si="322"/>
        <v>0</v>
      </c>
      <c r="P453" s="17">
        <f t="shared" si="322"/>
        <v>0</v>
      </c>
      <c r="Q453" s="17">
        <f t="shared" si="322"/>
        <v>0</v>
      </c>
      <c r="R453" s="17">
        <f t="shared" si="322"/>
        <v>0</v>
      </c>
      <c r="S453" s="17">
        <f t="shared" si="322"/>
        <v>0</v>
      </c>
      <c r="T453" s="17">
        <f t="shared" si="322"/>
        <v>0</v>
      </c>
      <c r="U453" s="17">
        <f t="shared" si="322"/>
        <v>0</v>
      </c>
      <c r="V453" s="17">
        <f t="shared" si="322"/>
        <v>0</v>
      </c>
      <c r="W453" s="17">
        <f t="shared" si="322"/>
        <v>0</v>
      </c>
      <c r="X453" s="17">
        <f t="shared" si="322"/>
        <v>0</v>
      </c>
      <c r="Y453" s="17">
        <f t="shared" si="322"/>
        <v>0</v>
      </c>
      <c r="Z453" s="17">
        <f t="shared" si="322"/>
        <v>0</v>
      </c>
      <c r="AA453" s="17">
        <f t="shared" si="322"/>
        <v>0</v>
      </c>
      <c r="AB453" s="17">
        <f t="shared" si="322"/>
        <v>0</v>
      </c>
      <c r="AC453" s="17">
        <f t="shared" si="322"/>
        <v>0</v>
      </c>
      <c r="AD453" s="17">
        <f t="shared" si="322"/>
        <v>0</v>
      </c>
      <c r="AE453" s="17">
        <f t="shared" si="322"/>
        <v>0</v>
      </c>
      <c r="AF453" s="17">
        <f t="shared" si="322"/>
        <v>0</v>
      </c>
      <c r="AG453" s="17">
        <f t="shared" si="322"/>
        <v>0</v>
      </c>
      <c r="AH453" s="17">
        <f t="shared" si="322"/>
        <v>0</v>
      </c>
      <c r="AI453" s="17">
        <f t="shared" si="322"/>
        <v>0</v>
      </c>
      <c r="AJ453" s="17">
        <f t="shared" si="322"/>
        <v>0</v>
      </c>
      <c r="AK453" s="17">
        <f t="shared" si="322"/>
        <v>0</v>
      </c>
      <c r="AL453" s="17">
        <f t="shared" si="322"/>
        <v>0</v>
      </c>
      <c r="AM453" s="17">
        <f t="shared" si="322"/>
        <v>0</v>
      </c>
      <c r="AN453" s="17">
        <f t="shared" si="322"/>
        <v>0</v>
      </c>
      <c r="AO453" s="17">
        <f t="shared" si="322"/>
        <v>0</v>
      </c>
      <c r="AP453" s="22" t="str">
        <f t="shared" si="305"/>
        <v/>
      </c>
      <c r="AQ453" s="69" t="str">
        <f t="shared" si="306"/>
        <v/>
      </c>
      <c r="AR453" s="8"/>
      <c r="AS453" s="16"/>
      <c r="AT453" s="16"/>
      <c r="AU453" s="16"/>
      <c r="AV453" s="16"/>
      <c r="AW453" s="16"/>
      <c r="AX453" s="16"/>
      <c r="AY453" s="16"/>
      <c r="AZ453" s="16"/>
      <c r="BA453" s="16"/>
      <c r="BB453" s="16"/>
      <c r="BC453" s="16"/>
      <c r="BD453" s="16"/>
      <c r="BE453" s="16"/>
      <c r="BF453" s="16"/>
      <c r="BG453" s="16"/>
      <c r="BH453" s="16"/>
      <c r="BI453" s="16"/>
      <c r="BJ453" s="16"/>
      <c r="BK453" s="16"/>
      <c r="BO453" s="16"/>
      <c r="BP453" s="16"/>
      <c r="BQ453" s="16"/>
      <c r="BR453" s="16"/>
      <c r="BS453" s="16"/>
      <c r="BT453" s="16"/>
      <c r="BU453" s="16"/>
      <c r="BV453" s="16"/>
      <c r="BW453" s="16"/>
      <c r="BX453" s="16"/>
      <c r="BY453" s="16"/>
      <c r="BZ453" s="16"/>
      <c r="CA453" s="16"/>
      <c r="CB453" s="16"/>
      <c r="CC453" s="16"/>
      <c r="CD453" s="16"/>
      <c r="CE453" s="16"/>
      <c r="CF453" s="16"/>
      <c r="CG453" s="16"/>
    </row>
    <row r="454" spans="1:85">
      <c r="A454" s="4"/>
      <c r="B454" s="4" t="s">
        <v>326</v>
      </c>
      <c r="C454" s="4" t="s">
        <v>327</v>
      </c>
      <c r="D454" s="17">
        <f t="shared" si="322"/>
        <v>0</v>
      </c>
      <c r="E454" s="17">
        <f t="shared" si="322"/>
        <v>0</v>
      </c>
      <c r="F454" s="17">
        <f t="shared" si="322"/>
        <v>0</v>
      </c>
      <c r="G454" s="17">
        <f t="shared" si="322"/>
        <v>0</v>
      </c>
      <c r="H454" s="17">
        <f t="shared" si="322"/>
        <v>0</v>
      </c>
      <c r="I454" s="17">
        <f t="shared" si="322"/>
        <v>0</v>
      </c>
      <c r="J454" s="17">
        <f t="shared" si="322"/>
        <v>0</v>
      </c>
      <c r="K454" s="17">
        <f t="shared" si="322"/>
        <v>0</v>
      </c>
      <c r="L454" s="17">
        <f t="shared" si="322"/>
        <v>0</v>
      </c>
      <c r="M454" s="17">
        <f t="shared" si="322"/>
        <v>0</v>
      </c>
      <c r="N454" s="17">
        <f t="shared" si="322"/>
        <v>0</v>
      </c>
      <c r="O454" s="17">
        <f t="shared" si="322"/>
        <v>0</v>
      </c>
      <c r="P454" s="17">
        <f t="shared" si="322"/>
        <v>0</v>
      </c>
      <c r="Q454" s="17">
        <f t="shared" si="322"/>
        <v>0</v>
      </c>
      <c r="R454" s="17">
        <f t="shared" si="322"/>
        <v>0</v>
      </c>
      <c r="S454" s="17">
        <f t="shared" si="322"/>
        <v>0</v>
      </c>
      <c r="T454" s="17">
        <f t="shared" si="322"/>
        <v>0</v>
      </c>
      <c r="U454" s="17">
        <f t="shared" si="322"/>
        <v>0</v>
      </c>
      <c r="V454" s="17">
        <f t="shared" si="322"/>
        <v>0</v>
      </c>
      <c r="W454" s="17">
        <f t="shared" si="322"/>
        <v>0</v>
      </c>
      <c r="X454" s="17">
        <f t="shared" si="322"/>
        <v>0</v>
      </c>
      <c r="Y454" s="17">
        <f t="shared" si="322"/>
        <v>0</v>
      </c>
      <c r="Z454" s="17">
        <f t="shared" si="322"/>
        <v>0</v>
      </c>
      <c r="AA454" s="17">
        <f t="shared" si="322"/>
        <v>0</v>
      </c>
      <c r="AB454" s="17">
        <f t="shared" si="322"/>
        <v>0</v>
      </c>
      <c r="AC454" s="17">
        <f t="shared" si="322"/>
        <v>0</v>
      </c>
      <c r="AD454" s="17">
        <f t="shared" si="322"/>
        <v>0</v>
      </c>
      <c r="AE454" s="17">
        <f t="shared" si="322"/>
        <v>0</v>
      </c>
      <c r="AF454" s="17">
        <f t="shared" si="322"/>
        <v>0</v>
      </c>
      <c r="AG454" s="17">
        <f t="shared" si="322"/>
        <v>0</v>
      </c>
      <c r="AH454" s="17">
        <f t="shared" si="322"/>
        <v>0</v>
      </c>
      <c r="AI454" s="17">
        <f t="shared" si="322"/>
        <v>0</v>
      </c>
      <c r="AJ454" s="17">
        <f t="shared" si="322"/>
        <v>0</v>
      </c>
      <c r="AK454" s="17">
        <f t="shared" si="322"/>
        <v>0</v>
      </c>
      <c r="AL454" s="17">
        <f t="shared" si="322"/>
        <v>0</v>
      </c>
      <c r="AM454" s="17">
        <f t="shared" si="322"/>
        <v>0</v>
      </c>
      <c r="AN454" s="17">
        <f t="shared" si="322"/>
        <v>0</v>
      </c>
      <c r="AO454" s="17">
        <f t="shared" si="322"/>
        <v>0</v>
      </c>
      <c r="AP454" s="22" t="str">
        <f t="shared" si="305"/>
        <v/>
      </c>
      <c r="AQ454" s="69" t="str">
        <f t="shared" si="306"/>
        <v/>
      </c>
      <c r="AR454" s="8"/>
      <c r="AS454" s="16"/>
      <c r="AT454" s="16"/>
      <c r="AU454" s="16"/>
      <c r="AV454" s="16"/>
      <c r="AW454" s="16"/>
      <c r="AX454" s="16"/>
      <c r="AY454" s="16"/>
      <c r="AZ454" s="16"/>
      <c r="BA454" s="16"/>
      <c r="BB454" s="16"/>
      <c r="BC454" s="16"/>
      <c r="BD454" s="16"/>
      <c r="BE454" s="16"/>
      <c r="BF454" s="16"/>
      <c r="BG454" s="16"/>
      <c r="BH454" s="16"/>
      <c r="BI454" s="16"/>
      <c r="BJ454" s="16"/>
      <c r="BK454" s="16"/>
      <c r="BO454" s="16"/>
      <c r="BP454" s="16"/>
      <c r="BQ454" s="16"/>
      <c r="BR454" s="16"/>
      <c r="BS454" s="16"/>
      <c r="BT454" s="16"/>
      <c r="BU454" s="16"/>
      <c r="BV454" s="16"/>
      <c r="BW454" s="16"/>
      <c r="BX454" s="16"/>
      <c r="BY454" s="16"/>
      <c r="BZ454" s="16"/>
      <c r="CA454" s="16"/>
      <c r="CB454" s="16"/>
      <c r="CC454" s="16"/>
      <c r="CD454" s="16"/>
      <c r="CE454" s="16"/>
      <c r="CF454" s="16"/>
      <c r="CG454" s="16"/>
    </row>
    <row r="455" spans="1:85">
      <c r="A455" s="4"/>
      <c r="B455" s="4" t="s">
        <v>328</v>
      </c>
      <c r="C455" s="4" t="s">
        <v>329</v>
      </c>
      <c r="D455" s="17">
        <f t="shared" si="322"/>
        <v>0</v>
      </c>
      <c r="E455" s="17">
        <f t="shared" si="322"/>
        <v>0</v>
      </c>
      <c r="F455" s="17">
        <f t="shared" si="322"/>
        <v>0</v>
      </c>
      <c r="G455" s="17">
        <f t="shared" si="322"/>
        <v>0</v>
      </c>
      <c r="H455" s="17">
        <f t="shared" si="322"/>
        <v>0</v>
      </c>
      <c r="I455" s="17">
        <f t="shared" si="322"/>
        <v>0</v>
      </c>
      <c r="J455" s="17">
        <f t="shared" si="322"/>
        <v>0</v>
      </c>
      <c r="K455" s="17">
        <f t="shared" si="322"/>
        <v>0</v>
      </c>
      <c r="L455" s="17">
        <f t="shared" si="322"/>
        <v>0</v>
      </c>
      <c r="M455" s="17">
        <f t="shared" si="322"/>
        <v>0</v>
      </c>
      <c r="N455" s="17">
        <f t="shared" si="322"/>
        <v>0</v>
      </c>
      <c r="O455" s="17">
        <f t="shared" si="322"/>
        <v>0</v>
      </c>
      <c r="P455" s="17">
        <f t="shared" si="322"/>
        <v>0</v>
      </c>
      <c r="Q455" s="17">
        <f t="shared" si="322"/>
        <v>0</v>
      </c>
      <c r="R455" s="17">
        <f t="shared" si="322"/>
        <v>0</v>
      </c>
      <c r="S455" s="17">
        <f t="shared" si="322"/>
        <v>0</v>
      </c>
      <c r="T455" s="17">
        <f t="shared" si="322"/>
        <v>0</v>
      </c>
      <c r="U455" s="17">
        <f t="shared" si="322"/>
        <v>0</v>
      </c>
      <c r="V455" s="17">
        <f t="shared" si="322"/>
        <v>0</v>
      </c>
      <c r="W455" s="17">
        <f t="shared" si="322"/>
        <v>0</v>
      </c>
      <c r="X455" s="17">
        <f t="shared" si="322"/>
        <v>0</v>
      </c>
      <c r="Y455" s="17">
        <f t="shared" si="322"/>
        <v>0</v>
      </c>
      <c r="Z455" s="17">
        <f t="shared" si="322"/>
        <v>0</v>
      </c>
      <c r="AA455" s="17">
        <f t="shared" si="322"/>
        <v>0</v>
      </c>
      <c r="AB455" s="17">
        <f t="shared" si="322"/>
        <v>0</v>
      </c>
      <c r="AC455" s="17">
        <f t="shared" si="322"/>
        <v>0</v>
      </c>
      <c r="AD455" s="17">
        <f t="shared" si="322"/>
        <v>0</v>
      </c>
      <c r="AE455" s="17">
        <f t="shared" si="322"/>
        <v>0</v>
      </c>
      <c r="AF455" s="17">
        <f t="shared" si="322"/>
        <v>0</v>
      </c>
      <c r="AG455" s="17">
        <f t="shared" si="322"/>
        <v>0</v>
      </c>
      <c r="AH455" s="17">
        <f t="shared" si="322"/>
        <v>0</v>
      </c>
      <c r="AI455" s="17">
        <f t="shared" si="322"/>
        <v>0</v>
      </c>
      <c r="AJ455" s="17">
        <f t="shared" si="322"/>
        <v>0</v>
      </c>
      <c r="AK455" s="17">
        <f t="shared" si="322"/>
        <v>0</v>
      </c>
      <c r="AL455" s="17">
        <f t="shared" si="322"/>
        <v>0</v>
      </c>
      <c r="AM455" s="17">
        <f t="shared" si="322"/>
        <v>0</v>
      </c>
      <c r="AN455" s="17">
        <f t="shared" si="322"/>
        <v>0</v>
      </c>
      <c r="AO455" s="17">
        <f t="shared" si="322"/>
        <v>0</v>
      </c>
      <c r="AP455" s="22" t="str">
        <f t="shared" si="305"/>
        <v/>
      </c>
      <c r="AQ455" s="69" t="str">
        <f t="shared" si="306"/>
        <v/>
      </c>
      <c r="AR455" s="8"/>
      <c r="AS455" s="16"/>
      <c r="AT455" s="16"/>
      <c r="AU455" s="16"/>
      <c r="AV455" s="16"/>
      <c r="AW455" s="16"/>
      <c r="AX455" s="16"/>
      <c r="AY455" s="16"/>
      <c r="AZ455" s="16"/>
      <c r="BA455" s="16"/>
      <c r="BB455" s="16"/>
      <c r="BC455" s="16"/>
      <c r="BD455" s="16"/>
      <c r="BE455" s="16"/>
      <c r="BF455" s="16"/>
      <c r="BG455" s="16"/>
      <c r="BH455" s="16"/>
      <c r="BI455" s="16"/>
      <c r="BJ455" s="16"/>
      <c r="BK455" s="16"/>
      <c r="BO455" s="16"/>
      <c r="BP455" s="16"/>
      <c r="BQ455" s="16"/>
      <c r="BR455" s="16"/>
      <c r="BS455" s="16"/>
      <c r="BT455" s="16"/>
      <c r="BU455" s="16"/>
      <c r="BV455" s="16"/>
      <c r="BW455" s="16"/>
      <c r="BX455" s="16"/>
      <c r="BY455" s="16"/>
      <c r="BZ455" s="16"/>
      <c r="CA455" s="16"/>
      <c r="CB455" s="16"/>
      <c r="CC455" s="16"/>
      <c r="CD455" s="16"/>
      <c r="CE455" s="16"/>
      <c r="CF455" s="16"/>
      <c r="CG455" s="16"/>
    </row>
    <row r="456" spans="1:85">
      <c r="A456" s="4"/>
      <c r="B456" s="4" t="s">
        <v>227</v>
      </c>
      <c r="C456" s="4" t="s">
        <v>228</v>
      </c>
      <c r="D456" s="17">
        <f t="shared" si="322"/>
        <v>0</v>
      </c>
      <c r="E456" s="17">
        <f t="shared" si="322"/>
        <v>0</v>
      </c>
      <c r="F456" s="17">
        <f t="shared" si="322"/>
        <v>0</v>
      </c>
      <c r="G456" s="17">
        <f t="shared" si="322"/>
        <v>0</v>
      </c>
      <c r="H456" s="17">
        <f t="shared" si="322"/>
        <v>0</v>
      </c>
      <c r="I456" s="17">
        <f t="shared" si="322"/>
        <v>0</v>
      </c>
      <c r="J456" s="17">
        <f t="shared" si="322"/>
        <v>0</v>
      </c>
      <c r="K456" s="17">
        <f t="shared" si="322"/>
        <v>0</v>
      </c>
      <c r="L456" s="17">
        <f t="shared" si="322"/>
        <v>0</v>
      </c>
      <c r="M456" s="17">
        <f t="shared" si="322"/>
        <v>0</v>
      </c>
      <c r="N456" s="17">
        <f t="shared" si="322"/>
        <v>0</v>
      </c>
      <c r="O456" s="17">
        <f t="shared" si="322"/>
        <v>0</v>
      </c>
      <c r="P456" s="17">
        <f t="shared" si="322"/>
        <v>0</v>
      </c>
      <c r="Q456" s="17">
        <f t="shared" si="322"/>
        <v>0</v>
      </c>
      <c r="R456" s="17">
        <f t="shared" si="322"/>
        <v>0</v>
      </c>
      <c r="S456" s="17">
        <f t="shared" si="322"/>
        <v>0</v>
      </c>
      <c r="T456" s="17">
        <f t="shared" si="322"/>
        <v>0</v>
      </c>
      <c r="U456" s="17">
        <f t="shared" si="322"/>
        <v>0</v>
      </c>
      <c r="V456" s="17">
        <f t="shared" si="322"/>
        <v>0</v>
      </c>
      <c r="W456" s="17">
        <f t="shared" si="322"/>
        <v>0</v>
      </c>
      <c r="X456" s="17">
        <f t="shared" si="322"/>
        <v>0</v>
      </c>
      <c r="Y456" s="17">
        <f t="shared" si="322"/>
        <v>0</v>
      </c>
      <c r="Z456" s="17">
        <f t="shared" si="322"/>
        <v>0</v>
      </c>
      <c r="AA456" s="17">
        <f t="shared" si="322"/>
        <v>0</v>
      </c>
      <c r="AB456" s="17">
        <f t="shared" si="322"/>
        <v>0</v>
      </c>
      <c r="AC456" s="17">
        <f t="shared" si="322"/>
        <v>0</v>
      </c>
      <c r="AD456" s="17">
        <f t="shared" si="322"/>
        <v>0</v>
      </c>
      <c r="AE456" s="17">
        <f t="shared" si="322"/>
        <v>0</v>
      </c>
      <c r="AF456" s="17">
        <f t="shared" si="322"/>
        <v>0</v>
      </c>
      <c r="AG456" s="17">
        <f t="shared" si="322"/>
        <v>0</v>
      </c>
      <c r="AH456" s="17">
        <f t="shared" si="322"/>
        <v>0</v>
      </c>
      <c r="AI456" s="17">
        <f t="shared" si="322"/>
        <v>0</v>
      </c>
      <c r="AJ456" s="17">
        <f t="shared" si="322"/>
        <v>0</v>
      </c>
      <c r="AK456" s="17">
        <f t="shared" si="322"/>
        <v>0</v>
      </c>
      <c r="AL456" s="17">
        <f t="shared" si="322"/>
        <v>0</v>
      </c>
      <c r="AM456" s="17">
        <f t="shared" si="322"/>
        <v>0</v>
      </c>
      <c r="AN456" s="17">
        <f t="shared" si="322"/>
        <v>0</v>
      </c>
      <c r="AO456" s="17">
        <f t="shared" si="322"/>
        <v>0</v>
      </c>
      <c r="AP456" s="22" t="str">
        <f t="shared" si="305"/>
        <v/>
      </c>
      <c r="AQ456" s="69" t="str">
        <f t="shared" si="306"/>
        <v/>
      </c>
      <c r="AR456" s="8"/>
      <c r="AS456" s="16"/>
      <c r="AT456" s="16"/>
      <c r="AU456" s="16"/>
      <c r="AV456" s="16"/>
      <c r="AW456" s="16"/>
      <c r="AX456" s="16"/>
      <c r="AY456" s="16"/>
      <c r="AZ456" s="16"/>
      <c r="BA456" s="16"/>
      <c r="BB456" s="16"/>
      <c r="BC456" s="16"/>
      <c r="BD456" s="16"/>
      <c r="BE456" s="16"/>
      <c r="BF456" s="16"/>
      <c r="BG456" s="16"/>
      <c r="BH456" s="16"/>
      <c r="BI456" s="16"/>
      <c r="BJ456" s="16"/>
      <c r="BK456" s="16"/>
      <c r="BO456" s="16"/>
      <c r="BP456" s="16"/>
      <c r="BQ456" s="16"/>
      <c r="BR456" s="16"/>
      <c r="BS456" s="16"/>
      <c r="BT456" s="16"/>
      <c r="BU456" s="16"/>
      <c r="BV456" s="16"/>
      <c r="BW456" s="16"/>
      <c r="BX456" s="16"/>
      <c r="BY456" s="16"/>
      <c r="BZ456" s="16"/>
      <c r="CA456" s="16"/>
      <c r="CB456" s="16"/>
      <c r="CC456" s="16"/>
      <c r="CD456" s="16"/>
      <c r="CE456" s="16"/>
      <c r="CF456" s="16"/>
      <c r="CG456" s="16"/>
    </row>
    <row r="457" spans="1:85">
      <c r="A457" s="4"/>
      <c r="B457" s="4" t="s">
        <v>330</v>
      </c>
      <c r="C457" s="4" t="s">
        <v>331</v>
      </c>
      <c r="D457" s="17">
        <f t="shared" si="322"/>
        <v>0</v>
      </c>
      <c r="E457" s="17">
        <f t="shared" si="322"/>
        <v>0</v>
      </c>
      <c r="F457" s="17">
        <f t="shared" si="322"/>
        <v>0</v>
      </c>
      <c r="G457" s="17">
        <f t="shared" si="322"/>
        <v>0</v>
      </c>
      <c r="H457" s="17">
        <f t="shared" si="322"/>
        <v>0</v>
      </c>
      <c r="I457" s="17">
        <f t="shared" si="322"/>
        <v>0</v>
      </c>
      <c r="J457" s="17">
        <f t="shared" si="322"/>
        <v>0</v>
      </c>
      <c r="K457" s="17">
        <f t="shared" si="322"/>
        <v>0</v>
      </c>
      <c r="L457" s="17">
        <f t="shared" si="322"/>
        <v>0</v>
      </c>
      <c r="M457" s="17">
        <f t="shared" si="322"/>
        <v>0</v>
      </c>
      <c r="N457" s="17">
        <f t="shared" si="322"/>
        <v>0</v>
      </c>
      <c r="O457" s="17">
        <f t="shared" si="322"/>
        <v>0</v>
      </c>
      <c r="P457" s="17">
        <f t="shared" si="322"/>
        <v>0</v>
      </c>
      <c r="Q457" s="17">
        <f t="shared" si="322"/>
        <v>0</v>
      </c>
      <c r="R457" s="17">
        <f t="shared" si="322"/>
        <v>0</v>
      </c>
      <c r="S457" s="17">
        <f t="shared" si="322"/>
        <v>0</v>
      </c>
      <c r="T457" s="17">
        <f t="shared" si="322"/>
        <v>0</v>
      </c>
      <c r="U457" s="17">
        <f t="shared" si="322"/>
        <v>0</v>
      </c>
      <c r="V457" s="17">
        <f t="shared" si="322"/>
        <v>0</v>
      </c>
      <c r="W457" s="17">
        <f t="shared" si="322"/>
        <v>0</v>
      </c>
      <c r="X457" s="17">
        <f t="shared" si="322"/>
        <v>0</v>
      </c>
      <c r="Y457" s="17">
        <f t="shared" si="322"/>
        <v>0</v>
      </c>
      <c r="Z457" s="17">
        <f t="shared" si="322"/>
        <v>0</v>
      </c>
      <c r="AA457" s="17">
        <f t="shared" si="322"/>
        <v>0</v>
      </c>
      <c r="AB457" s="17">
        <f t="shared" si="322"/>
        <v>0</v>
      </c>
      <c r="AC457" s="17">
        <f t="shared" si="322"/>
        <v>0</v>
      </c>
      <c r="AD457" s="17">
        <f t="shared" si="322"/>
        <v>0</v>
      </c>
      <c r="AE457" s="17">
        <f t="shared" si="322"/>
        <v>0</v>
      </c>
      <c r="AF457" s="17">
        <f t="shared" si="322"/>
        <v>0</v>
      </c>
      <c r="AG457" s="17">
        <f t="shared" si="322"/>
        <v>0</v>
      </c>
      <c r="AH457" s="17">
        <f t="shared" si="322"/>
        <v>0</v>
      </c>
      <c r="AI457" s="17">
        <f t="shared" si="322"/>
        <v>0</v>
      </c>
      <c r="AJ457" s="17">
        <f t="shared" si="322"/>
        <v>0</v>
      </c>
      <c r="AK457" s="17">
        <f t="shared" si="322"/>
        <v>0</v>
      </c>
      <c r="AL457" s="17">
        <f t="shared" si="322"/>
        <v>0</v>
      </c>
      <c r="AM457" s="17">
        <f t="shared" si="322"/>
        <v>0</v>
      </c>
      <c r="AN457" s="17">
        <f t="shared" si="322"/>
        <v>0</v>
      </c>
      <c r="AO457" s="17">
        <f t="shared" si="322"/>
        <v>0</v>
      </c>
      <c r="AP457" s="22" t="str">
        <f t="shared" si="305"/>
        <v/>
      </c>
      <c r="AQ457" s="69" t="str">
        <f t="shared" si="306"/>
        <v/>
      </c>
      <c r="AR457" s="8"/>
      <c r="AS457" s="16"/>
      <c r="AT457" s="16"/>
      <c r="AU457" s="16"/>
      <c r="AV457" s="16"/>
      <c r="AW457" s="16"/>
      <c r="AX457" s="16"/>
      <c r="AY457" s="16"/>
      <c r="AZ457" s="16"/>
      <c r="BA457" s="16"/>
      <c r="BB457" s="16"/>
      <c r="BC457" s="16"/>
      <c r="BD457" s="16"/>
      <c r="BE457" s="16"/>
      <c r="BF457" s="16"/>
      <c r="BG457" s="16"/>
      <c r="BH457" s="16"/>
      <c r="BI457" s="16"/>
      <c r="BJ457" s="16"/>
      <c r="BK457" s="16"/>
      <c r="BO457" s="16"/>
      <c r="BP457" s="16"/>
      <c r="BQ457" s="16"/>
      <c r="BR457" s="16"/>
      <c r="BS457" s="16"/>
      <c r="BT457" s="16"/>
      <c r="BU457" s="16"/>
      <c r="BV457" s="16"/>
      <c r="BW457" s="16"/>
      <c r="BX457" s="16"/>
      <c r="BY457" s="16"/>
      <c r="BZ457" s="16"/>
      <c r="CA457" s="16"/>
      <c r="CB457" s="16"/>
      <c r="CC457" s="16"/>
      <c r="CD457" s="16"/>
      <c r="CE457" s="16"/>
      <c r="CF457" s="16"/>
      <c r="CG457" s="16"/>
    </row>
    <row r="458" spans="1:85">
      <c r="A458" s="4"/>
      <c r="B458" s="4" t="s">
        <v>332</v>
      </c>
      <c r="C458" s="4" t="s">
        <v>333</v>
      </c>
      <c r="D458" s="17">
        <f t="shared" si="322"/>
        <v>0</v>
      </c>
      <c r="E458" s="17">
        <f t="shared" si="322"/>
        <v>0</v>
      </c>
      <c r="F458" s="17">
        <f t="shared" si="322"/>
        <v>0</v>
      </c>
      <c r="G458" s="17">
        <f t="shared" si="322"/>
        <v>0</v>
      </c>
      <c r="H458" s="17">
        <f t="shared" si="322"/>
        <v>0</v>
      </c>
      <c r="I458" s="17">
        <f t="shared" si="322"/>
        <v>0</v>
      </c>
      <c r="J458" s="17">
        <f t="shared" si="322"/>
        <v>0</v>
      </c>
      <c r="K458" s="17">
        <f t="shared" si="322"/>
        <v>0</v>
      </c>
      <c r="L458" s="17">
        <f t="shared" si="322"/>
        <v>0</v>
      </c>
      <c r="M458" s="17">
        <f t="shared" si="322"/>
        <v>0</v>
      </c>
      <c r="N458" s="17">
        <f t="shared" si="322"/>
        <v>0</v>
      </c>
      <c r="O458" s="17">
        <f t="shared" si="322"/>
        <v>0</v>
      </c>
      <c r="P458" s="17">
        <f t="shared" si="322"/>
        <v>0</v>
      </c>
      <c r="Q458" s="17">
        <f t="shared" si="322"/>
        <v>0</v>
      </c>
      <c r="R458" s="17">
        <f t="shared" si="322"/>
        <v>0</v>
      </c>
      <c r="S458" s="17">
        <f t="shared" si="322"/>
        <v>0</v>
      </c>
      <c r="T458" s="17">
        <f t="shared" si="322"/>
        <v>0</v>
      </c>
      <c r="U458" s="17">
        <f t="shared" si="322"/>
        <v>0</v>
      </c>
      <c r="V458" s="17">
        <f t="shared" si="322"/>
        <v>0</v>
      </c>
      <c r="W458" s="17">
        <f t="shared" si="322"/>
        <v>0</v>
      </c>
      <c r="X458" s="17">
        <f t="shared" si="322"/>
        <v>0</v>
      </c>
      <c r="Y458" s="17">
        <f t="shared" si="322"/>
        <v>0</v>
      </c>
      <c r="Z458" s="17">
        <f t="shared" si="322"/>
        <v>0</v>
      </c>
      <c r="AA458" s="17">
        <f t="shared" si="322"/>
        <v>0</v>
      </c>
      <c r="AB458" s="17">
        <f t="shared" si="322"/>
        <v>0</v>
      </c>
      <c r="AC458" s="17">
        <f t="shared" si="322"/>
        <v>0</v>
      </c>
      <c r="AD458" s="17">
        <f t="shared" si="322"/>
        <v>0</v>
      </c>
      <c r="AE458" s="17">
        <f t="shared" si="322"/>
        <v>0</v>
      </c>
      <c r="AF458" s="17">
        <f t="shared" si="322"/>
        <v>0</v>
      </c>
      <c r="AG458" s="17">
        <f t="shared" si="322"/>
        <v>0</v>
      </c>
      <c r="AH458" s="17">
        <f t="shared" si="322"/>
        <v>0</v>
      </c>
      <c r="AI458" s="17">
        <f t="shared" si="322"/>
        <v>0</v>
      </c>
      <c r="AJ458" s="17">
        <f t="shared" si="322"/>
        <v>0</v>
      </c>
      <c r="AK458" s="17">
        <f t="shared" si="322"/>
        <v>0</v>
      </c>
      <c r="AL458" s="17">
        <f t="shared" si="322"/>
        <v>0</v>
      </c>
      <c r="AM458" s="17">
        <f t="shared" si="322"/>
        <v>0</v>
      </c>
      <c r="AN458" s="17">
        <f t="shared" si="322"/>
        <v>0</v>
      </c>
      <c r="AO458" s="17">
        <f t="shared" si="322"/>
        <v>0</v>
      </c>
      <c r="AP458" s="22" t="str">
        <f t="shared" si="305"/>
        <v/>
      </c>
      <c r="AQ458" s="69" t="str">
        <f t="shared" si="306"/>
        <v/>
      </c>
      <c r="AR458" s="8"/>
      <c r="AS458" s="16"/>
      <c r="AT458" s="16"/>
      <c r="AU458" s="16"/>
      <c r="AV458" s="16"/>
      <c r="AW458" s="16"/>
      <c r="AX458" s="16"/>
      <c r="AY458" s="16"/>
      <c r="AZ458" s="16"/>
      <c r="BA458" s="16"/>
      <c r="BB458" s="16"/>
      <c r="BC458" s="16"/>
      <c r="BD458" s="16"/>
      <c r="BE458" s="16"/>
      <c r="BF458" s="16"/>
      <c r="BG458" s="16"/>
      <c r="BH458" s="16"/>
      <c r="BI458" s="16"/>
      <c r="BJ458" s="16"/>
      <c r="BK458" s="16"/>
      <c r="BO458" s="16"/>
      <c r="BP458" s="16"/>
      <c r="BQ458" s="16"/>
      <c r="BR458" s="16"/>
      <c r="BS458" s="16"/>
      <c r="BT458" s="16"/>
      <c r="BU458" s="16"/>
      <c r="BV458" s="16"/>
      <c r="BW458" s="16"/>
      <c r="BX458" s="16"/>
      <c r="BY458" s="16"/>
      <c r="BZ458" s="16"/>
      <c r="CA458" s="16"/>
      <c r="CB458" s="16"/>
      <c r="CC458" s="16"/>
      <c r="CD458" s="16"/>
      <c r="CE458" s="16"/>
      <c r="CF458" s="16"/>
      <c r="CG458" s="16"/>
    </row>
    <row r="459" spans="1:85">
      <c r="A459" s="4"/>
      <c r="B459" s="4" t="s">
        <v>229</v>
      </c>
      <c r="C459" s="4" t="s">
        <v>265</v>
      </c>
      <c r="D459" s="17">
        <f t="shared" si="322"/>
        <v>0</v>
      </c>
      <c r="E459" s="17">
        <f t="shared" si="322"/>
        <v>0</v>
      </c>
      <c r="F459" s="17">
        <f t="shared" si="322"/>
        <v>0</v>
      </c>
      <c r="G459" s="17">
        <f t="shared" si="322"/>
        <v>0</v>
      </c>
      <c r="H459" s="17">
        <f t="shared" si="322"/>
        <v>0</v>
      </c>
      <c r="I459" s="17">
        <f t="shared" si="322"/>
        <v>0</v>
      </c>
      <c r="J459" s="17">
        <f t="shared" si="322"/>
        <v>0</v>
      </c>
      <c r="K459" s="17">
        <f t="shared" si="322"/>
        <v>0</v>
      </c>
      <c r="L459" s="17">
        <f t="shared" si="322"/>
        <v>0</v>
      </c>
      <c r="M459" s="17">
        <f t="shared" si="322"/>
        <v>0</v>
      </c>
      <c r="N459" s="17">
        <f t="shared" si="322"/>
        <v>0</v>
      </c>
      <c r="O459" s="17">
        <f t="shared" si="322"/>
        <v>0</v>
      </c>
      <c r="P459" s="17">
        <f t="shared" si="322"/>
        <v>0</v>
      </c>
      <c r="Q459" s="17">
        <f t="shared" si="322"/>
        <v>0</v>
      </c>
      <c r="R459" s="17">
        <f t="shared" si="322"/>
        <v>0</v>
      </c>
      <c r="S459" s="17">
        <f t="shared" si="322"/>
        <v>0</v>
      </c>
      <c r="T459" s="17">
        <f t="shared" si="322"/>
        <v>0</v>
      </c>
      <c r="U459" s="17">
        <f t="shared" si="322"/>
        <v>0</v>
      </c>
      <c r="V459" s="17">
        <f t="shared" si="322"/>
        <v>0</v>
      </c>
      <c r="W459" s="17">
        <f t="shared" si="322"/>
        <v>0</v>
      </c>
      <c r="X459" s="17">
        <f t="shared" si="322"/>
        <v>0</v>
      </c>
      <c r="Y459" s="17">
        <f t="shared" si="322"/>
        <v>0</v>
      </c>
      <c r="Z459" s="17">
        <f t="shared" si="322"/>
        <v>0</v>
      </c>
      <c r="AA459" s="17">
        <f t="shared" si="322"/>
        <v>0</v>
      </c>
      <c r="AB459" s="17">
        <f t="shared" si="322"/>
        <v>0</v>
      </c>
      <c r="AC459" s="17">
        <f t="shared" si="322"/>
        <v>0</v>
      </c>
      <c r="AD459" s="17">
        <f t="shared" si="322"/>
        <v>0</v>
      </c>
      <c r="AE459" s="17">
        <f t="shared" ref="AE459:AO459" si="323">IF(UPPER(AE195)="ABS",0,IF(AND(AE$67&gt;0,N(AE$68)=0,AE$68&lt;&gt;"*"),N(AE195)/AE$67*AE$66,0))</f>
        <v>0</v>
      </c>
      <c r="AF459" s="17">
        <f t="shared" si="323"/>
        <v>0</v>
      </c>
      <c r="AG459" s="17">
        <f t="shared" si="323"/>
        <v>0</v>
      </c>
      <c r="AH459" s="17">
        <f t="shared" si="323"/>
        <v>0</v>
      </c>
      <c r="AI459" s="17">
        <f t="shared" si="323"/>
        <v>0</v>
      </c>
      <c r="AJ459" s="17">
        <f t="shared" si="323"/>
        <v>0</v>
      </c>
      <c r="AK459" s="17">
        <f t="shared" si="323"/>
        <v>0</v>
      </c>
      <c r="AL459" s="17">
        <f t="shared" si="323"/>
        <v>0</v>
      </c>
      <c r="AM459" s="17">
        <f t="shared" si="323"/>
        <v>0</v>
      </c>
      <c r="AN459" s="17">
        <f t="shared" si="323"/>
        <v>0</v>
      </c>
      <c r="AO459" s="17">
        <f t="shared" si="323"/>
        <v>0</v>
      </c>
      <c r="AP459" s="22" t="str">
        <f t="shared" si="305"/>
        <v/>
      </c>
      <c r="AQ459" s="69" t="str">
        <f t="shared" si="306"/>
        <v/>
      </c>
      <c r="AR459" s="8"/>
      <c r="AS459" s="16"/>
      <c r="AT459" s="16"/>
      <c r="AU459" s="16"/>
      <c r="AV459" s="16"/>
      <c r="AW459" s="16"/>
      <c r="AX459" s="16"/>
      <c r="AY459" s="16"/>
      <c r="AZ459" s="16"/>
      <c r="BA459" s="16"/>
      <c r="BB459" s="16"/>
      <c r="BC459" s="16"/>
      <c r="BD459" s="16"/>
      <c r="BE459" s="16"/>
      <c r="BF459" s="16"/>
      <c r="BG459" s="16"/>
      <c r="BH459" s="16"/>
      <c r="BI459" s="16"/>
      <c r="BJ459" s="16"/>
      <c r="BK459" s="16"/>
      <c r="BO459" s="16"/>
      <c r="BP459" s="16"/>
      <c r="BQ459" s="16"/>
      <c r="BR459" s="16"/>
      <c r="BS459" s="16"/>
      <c r="BT459" s="16"/>
      <c r="BU459" s="16"/>
      <c r="BV459" s="16"/>
      <c r="BW459" s="16"/>
      <c r="BX459" s="16"/>
      <c r="BY459" s="16"/>
      <c r="BZ459" s="16"/>
      <c r="CA459" s="16"/>
      <c r="CB459" s="16"/>
      <c r="CC459" s="16"/>
      <c r="CD459" s="16"/>
      <c r="CE459" s="16"/>
      <c r="CF459" s="16"/>
      <c r="CG459" s="16"/>
    </row>
    <row r="460" spans="1:85">
      <c r="A460" s="4"/>
      <c r="B460" s="4" t="s">
        <v>230</v>
      </c>
      <c r="C460" s="4" t="s">
        <v>334</v>
      </c>
      <c r="D460" s="17">
        <f t="shared" ref="D460:AO466" si="324">IF(UPPER(D196)="ABS",0,IF(AND(D$67&gt;0,N(D$68)=0,D$68&lt;&gt;"*"),N(D196)/D$67*D$66,0))</f>
        <v>0</v>
      </c>
      <c r="E460" s="17">
        <f t="shared" si="324"/>
        <v>0</v>
      </c>
      <c r="F460" s="17">
        <f t="shared" si="324"/>
        <v>0</v>
      </c>
      <c r="G460" s="17">
        <f t="shared" si="324"/>
        <v>0</v>
      </c>
      <c r="H460" s="17">
        <f t="shared" si="324"/>
        <v>0</v>
      </c>
      <c r="I460" s="17">
        <f t="shared" si="324"/>
        <v>0</v>
      </c>
      <c r="J460" s="17">
        <f t="shared" si="324"/>
        <v>0</v>
      </c>
      <c r="K460" s="17">
        <f t="shared" si="324"/>
        <v>0</v>
      </c>
      <c r="L460" s="17">
        <f t="shared" si="324"/>
        <v>0</v>
      </c>
      <c r="M460" s="17">
        <f t="shared" si="324"/>
        <v>0</v>
      </c>
      <c r="N460" s="17">
        <f t="shared" si="324"/>
        <v>0</v>
      </c>
      <c r="O460" s="17">
        <f t="shared" si="324"/>
        <v>0</v>
      </c>
      <c r="P460" s="17">
        <f t="shared" si="324"/>
        <v>0</v>
      </c>
      <c r="Q460" s="17">
        <f t="shared" si="324"/>
        <v>0</v>
      </c>
      <c r="R460" s="17">
        <f t="shared" si="324"/>
        <v>0</v>
      </c>
      <c r="S460" s="17">
        <f t="shared" si="324"/>
        <v>0</v>
      </c>
      <c r="T460" s="17">
        <f t="shared" si="324"/>
        <v>0</v>
      </c>
      <c r="U460" s="17">
        <f t="shared" si="324"/>
        <v>0</v>
      </c>
      <c r="V460" s="17">
        <f t="shared" si="324"/>
        <v>0</v>
      </c>
      <c r="W460" s="17">
        <f t="shared" si="324"/>
        <v>0</v>
      </c>
      <c r="X460" s="17">
        <f t="shared" si="324"/>
        <v>0</v>
      </c>
      <c r="Y460" s="17">
        <f t="shared" si="324"/>
        <v>0</v>
      </c>
      <c r="Z460" s="17">
        <f t="shared" si="324"/>
        <v>0</v>
      </c>
      <c r="AA460" s="17">
        <f t="shared" si="324"/>
        <v>0</v>
      </c>
      <c r="AB460" s="17">
        <f t="shared" si="324"/>
        <v>0</v>
      </c>
      <c r="AC460" s="17">
        <f t="shared" si="324"/>
        <v>0</v>
      </c>
      <c r="AD460" s="17">
        <f t="shared" si="324"/>
        <v>0</v>
      </c>
      <c r="AE460" s="17">
        <f t="shared" si="324"/>
        <v>0</v>
      </c>
      <c r="AF460" s="17">
        <f t="shared" si="324"/>
        <v>0</v>
      </c>
      <c r="AG460" s="17">
        <f t="shared" si="324"/>
        <v>0</v>
      </c>
      <c r="AH460" s="17">
        <f t="shared" si="324"/>
        <v>0</v>
      </c>
      <c r="AI460" s="17">
        <f t="shared" si="324"/>
        <v>0</v>
      </c>
      <c r="AJ460" s="17">
        <f t="shared" si="324"/>
        <v>0</v>
      </c>
      <c r="AK460" s="17">
        <f t="shared" si="324"/>
        <v>0</v>
      </c>
      <c r="AL460" s="17">
        <f t="shared" si="324"/>
        <v>0</v>
      </c>
      <c r="AM460" s="17">
        <f t="shared" si="324"/>
        <v>0</v>
      </c>
      <c r="AN460" s="17">
        <f t="shared" si="324"/>
        <v>0</v>
      </c>
      <c r="AO460" s="17">
        <f t="shared" si="324"/>
        <v>0</v>
      </c>
      <c r="AP460" s="22" t="str">
        <f t="shared" si="305"/>
        <v/>
      </c>
      <c r="AQ460" s="69" t="str">
        <f t="shared" si="306"/>
        <v/>
      </c>
      <c r="AR460" s="8"/>
      <c r="AS460" s="16"/>
      <c r="AT460" s="16"/>
      <c r="AU460" s="16"/>
      <c r="AV460" s="16"/>
      <c r="AW460" s="16"/>
      <c r="AX460" s="16"/>
      <c r="AY460" s="16"/>
      <c r="AZ460" s="16"/>
      <c r="BA460" s="16"/>
      <c r="BB460" s="16"/>
      <c r="BC460" s="16"/>
      <c r="BD460" s="16"/>
      <c r="BE460" s="16"/>
      <c r="BF460" s="16"/>
      <c r="BG460" s="16"/>
      <c r="BH460" s="16"/>
      <c r="BI460" s="16"/>
      <c r="BJ460" s="16"/>
      <c r="BK460" s="16"/>
      <c r="BO460" s="16"/>
      <c r="BP460" s="16"/>
      <c r="BQ460" s="16"/>
      <c r="BR460" s="16"/>
      <c r="BS460" s="16"/>
      <c r="BT460" s="16"/>
      <c r="BU460" s="16"/>
      <c r="BV460" s="16"/>
      <c r="BW460" s="16"/>
      <c r="BX460" s="16"/>
      <c r="BY460" s="16"/>
      <c r="BZ460" s="16"/>
      <c r="CA460" s="16"/>
      <c r="CB460" s="16"/>
      <c r="CC460" s="16"/>
      <c r="CD460" s="16"/>
      <c r="CE460" s="16"/>
      <c r="CF460" s="16"/>
      <c r="CG460" s="16"/>
    </row>
    <row r="461" spans="1:85">
      <c r="A461" s="4"/>
      <c r="B461" s="4" t="s">
        <v>335</v>
      </c>
      <c r="C461" s="4" t="s">
        <v>336</v>
      </c>
      <c r="D461" s="17">
        <f t="shared" si="324"/>
        <v>0</v>
      </c>
      <c r="E461" s="17">
        <f t="shared" si="324"/>
        <v>0</v>
      </c>
      <c r="F461" s="17">
        <f t="shared" si="324"/>
        <v>0</v>
      </c>
      <c r="G461" s="17">
        <f t="shared" si="324"/>
        <v>0</v>
      </c>
      <c r="H461" s="17">
        <f t="shared" si="324"/>
        <v>0</v>
      </c>
      <c r="I461" s="17">
        <f t="shared" si="324"/>
        <v>0</v>
      </c>
      <c r="J461" s="17">
        <f t="shared" si="324"/>
        <v>0</v>
      </c>
      <c r="K461" s="17">
        <f t="shared" si="324"/>
        <v>0</v>
      </c>
      <c r="L461" s="17">
        <f t="shared" si="324"/>
        <v>0</v>
      </c>
      <c r="M461" s="17">
        <f t="shared" si="324"/>
        <v>0</v>
      </c>
      <c r="N461" s="17">
        <f t="shared" si="324"/>
        <v>0</v>
      </c>
      <c r="O461" s="17">
        <f t="shared" si="324"/>
        <v>0</v>
      </c>
      <c r="P461" s="17">
        <f t="shared" si="324"/>
        <v>0</v>
      </c>
      <c r="Q461" s="17">
        <f t="shared" si="324"/>
        <v>0</v>
      </c>
      <c r="R461" s="17">
        <f t="shared" si="324"/>
        <v>0</v>
      </c>
      <c r="S461" s="17">
        <f t="shared" si="324"/>
        <v>0</v>
      </c>
      <c r="T461" s="17">
        <f t="shared" si="324"/>
        <v>0</v>
      </c>
      <c r="U461" s="17">
        <f t="shared" si="324"/>
        <v>0</v>
      </c>
      <c r="V461" s="17">
        <f t="shared" si="324"/>
        <v>0</v>
      </c>
      <c r="W461" s="17">
        <f t="shared" si="324"/>
        <v>0</v>
      </c>
      <c r="X461" s="17">
        <f t="shared" si="324"/>
        <v>0</v>
      </c>
      <c r="Y461" s="17">
        <f t="shared" si="324"/>
        <v>0</v>
      </c>
      <c r="Z461" s="17">
        <f t="shared" si="324"/>
        <v>0</v>
      </c>
      <c r="AA461" s="17">
        <f t="shared" si="324"/>
        <v>0</v>
      </c>
      <c r="AB461" s="17">
        <f t="shared" si="324"/>
        <v>0</v>
      </c>
      <c r="AC461" s="17">
        <f t="shared" si="324"/>
        <v>0</v>
      </c>
      <c r="AD461" s="17">
        <f t="shared" si="324"/>
        <v>0</v>
      </c>
      <c r="AE461" s="17">
        <f t="shared" si="324"/>
        <v>0</v>
      </c>
      <c r="AF461" s="17">
        <f t="shared" si="324"/>
        <v>0</v>
      </c>
      <c r="AG461" s="17">
        <f t="shared" si="324"/>
        <v>0</v>
      </c>
      <c r="AH461" s="17">
        <f t="shared" si="324"/>
        <v>0</v>
      </c>
      <c r="AI461" s="17">
        <f t="shared" si="324"/>
        <v>0</v>
      </c>
      <c r="AJ461" s="17">
        <f t="shared" si="324"/>
        <v>0</v>
      </c>
      <c r="AK461" s="17">
        <f t="shared" si="324"/>
        <v>0</v>
      </c>
      <c r="AL461" s="17">
        <f t="shared" si="324"/>
        <v>0</v>
      </c>
      <c r="AM461" s="17">
        <f t="shared" si="324"/>
        <v>0</v>
      </c>
      <c r="AN461" s="17">
        <f t="shared" si="324"/>
        <v>0</v>
      </c>
      <c r="AO461" s="17">
        <f t="shared" si="324"/>
        <v>0</v>
      </c>
      <c r="AP461" s="22" t="str">
        <f t="shared" si="305"/>
        <v/>
      </c>
      <c r="AQ461" s="69" t="str">
        <f t="shared" si="306"/>
        <v/>
      </c>
      <c r="AR461" s="8"/>
      <c r="AS461" s="16"/>
      <c r="AT461" s="16"/>
      <c r="AU461" s="16"/>
      <c r="AV461" s="16"/>
      <c r="AW461" s="16"/>
      <c r="AX461" s="16"/>
      <c r="AY461" s="16"/>
      <c r="AZ461" s="16"/>
      <c r="BA461" s="16"/>
      <c r="BB461" s="16"/>
      <c r="BC461" s="16"/>
      <c r="BD461" s="16"/>
      <c r="BE461" s="16"/>
      <c r="BF461" s="16"/>
      <c r="BG461" s="16"/>
      <c r="BH461" s="16"/>
      <c r="BI461" s="16"/>
      <c r="BJ461" s="16"/>
      <c r="BK461" s="16"/>
      <c r="BO461" s="16"/>
      <c r="BP461" s="16"/>
      <c r="BQ461" s="16"/>
      <c r="BR461" s="16"/>
      <c r="BS461" s="16"/>
      <c r="BT461" s="16"/>
      <c r="BU461" s="16"/>
      <c r="BV461" s="16"/>
      <c r="BW461" s="16"/>
      <c r="BX461" s="16"/>
      <c r="BY461" s="16"/>
      <c r="BZ461" s="16"/>
      <c r="CA461" s="16"/>
      <c r="CB461" s="16"/>
      <c r="CC461" s="16"/>
      <c r="CD461" s="16"/>
      <c r="CE461" s="16"/>
      <c r="CF461" s="16"/>
      <c r="CG461" s="16"/>
    </row>
    <row r="462" spans="1:85">
      <c r="A462" s="4"/>
      <c r="B462" s="4" t="s">
        <v>337</v>
      </c>
      <c r="C462" s="4" t="s">
        <v>338</v>
      </c>
      <c r="D462" s="17">
        <f t="shared" si="324"/>
        <v>0</v>
      </c>
      <c r="E462" s="17">
        <f t="shared" si="324"/>
        <v>0</v>
      </c>
      <c r="F462" s="17">
        <f t="shared" si="324"/>
        <v>0</v>
      </c>
      <c r="G462" s="17">
        <f t="shared" si="324"/>
        <v>0</v>
      </c>
      <c r="H462" s="17">
        <f t="shared" si="324"/>
        <v>0</v>
      </c>
      <c r="I462" s="17">
        <f t="shared" si="324"/>
        <v>0</v>
      </c>
      <c r="J462" s="17">
        <f t="shared" si="324"/>
        <v>0</v>
      </c>
      <c r="K462" s="17">
        <f t="shared" si="324"/>
        <v>0</v>
      </c>
      <c r="L462" s="17">
        <f t="shared" si="324"/>
        <v>0</v>
      </c>
      <c r="M462" s="17">
        <f t="shared" si="324"/>
        <v>0</v>
      </c>
      <c r="N462" s="17">
        <f t="shared" si="324"/>
        <v>0</v>
      </c>
      <c r="O462" s="17">
        <f t="shared" si="324"/>
        <v>0</v>
      </c>
      <c r="P462" s="17">
        <f t="shared" si="324"/>
        <v>0</v>
      </c>
      <c r="Q462" s="17">
        <f t="shared" si="324"/>
        <v>0</v>
      </c>
      <c r="R462" s="17">
        <f t="shared" si="324"/>
        <v>0</v>
      </c>
      <c r="S462" s="17">
        <f t="shared" si="324"/>
        <v>0</v>
      </c>
      <c r="T462" s="17">
        <f t="shared" si="324"/>
        <v>0</v>
      </c>
      <c r="U462" s="17">
        <f t="shared" si="324"/>
        <v>0</v>
      </c>
      <c r="V462" s="17">
        <f t="shared" si="324"/>
        <v>0</v>
      </c>
      <c r="W462" s="17">
        <f t="shared" si="324"/>
        <v>0</v>
      </c>
      <c r="X462" s="17">
        <f t="shared" si="324"/>
        <v>0</v>
      </c>
      <c r="Y462" s="17">
        <f t="shared" si="324"/>
        <v>0</v>
      </c>
      <c r="Z462" s="17">
        <f t="shared" si="324"/>
        <v>0</v>
      </c>
      <c r="AA462" s="17">
        <f t="shared" si="324"/>
        <v>0</v>
      </c>
      <c r="AB462" s="17">
        <f t="shared" si="324"/>
        <v>0</v>
      </c>
      <c r="AC462" s="17">
        <f t="shared" si="324"/>
        <v>0</v>
      </c>
      <c r="AD462" s="17">
        <f t="shared" si="324"/>
        <v>0</v>
      </c>
      <c r="AE462" s="17">
        <f t="shared" si="324"/>
        <v>0</v>
      </c>
      <c r="AF462" s="17">
        <f t="shared" si="324"/>
        <v>0</v>
      </c>
      <c r="AG462" s="17">
        <f t="shared" si="324"/>
        <v>0</v>
      </c>
      <c r="AH462" s="17">
        <f t="shared" si="324"/>
        <v>0</v>
      </c>
      <c r="AI462" s="17">
        <f t="shared" si="324"/>
        <v>0</v>
      </c>
      <c r="AJ462" s="17">
        <f t="shared" si="324"/>
        <v>0</v>
      </c>
      <c r="AK462" s="17">
        <f t="shared" si="324"/>
        <v>0</v>
      </c>
      <c r="AL462" s="17">
        <f t="shared" si="324"/>
        <v>0</v>
      </c>
      <c r="AM462" s="17">
        <f t="shared" si="324"/>
        <v>0</v>
      </c>
      <c r="AN462" s="17">
        <f t="shared" si="324"/>
        <v>0</v>
      </c>
      <c r="AO462" s="17">
        <f t="shared" si="324"/>
        <v>0</v>
      </c>
      <c r="AP462" s="22" t="str">
        <f t="shared" ref="AP462:AP525" si="325">IF(COUNTIF($D462:$AO462,"ABS")&gt;0,"ABS",IF(SUM($D462:$AO462)&gt;0,ROUND(SUM($D462:$AO462),0),""))</f>
        <v/>
      </c>
      <c r="AQ462" s="69" t="str">
        <f t="shared" ref="AQ462:AQ525" si="326">IF(SUMIF($D$320:$AQ$320,"F*",B462:AO462)&gt;0,ROUND(SUMIF($D$320:$AQ$320,"F*",B462:AO462),0),"")</f>
        <v/>
      </c>
      <c r="AR462" s="8"/>
      <c r="AS462" s="16"/>
      <c r="AT462" s="16"/>
      <c r="AU462" s="16"/>
      <c r="AV462" s="16"/>
      <c r="AW462" s="16"/>
      <c r="AX462" s="16"/>
      <c r="AY462" s="16"/>
      <c r="AZ462" s="16"/>
      <c r="BA462" s="16"/>
      <c r="BB462" s="16"/>
      <c r="BC462" s="16"/>
      <c r="BD462" s="16"/>
      <c r="BE462" s="16"/>
      <c r="BF462" s="16"/>
      <c r="BG462" s="16"/>
      <c r="BH462" s="16"/>
      <c r="BI462" s="16"/>
      <c r="BJ462" s="16"/>
      <c r="BK462" s="16"/>
      <c r="BO462" s="16"/>
      <c r="BP462" s="16"/>
      <c r="BQ462" s="16"/>
      <c r="BR462" s="16"/>
      <c r="BS462" s="16"/>
      <c r="BT462" s="16"/>
      <c r="BU462" s="16"/>
      <c r="BV462" s="16"/>
      <c r="BW462" s="16"/>
      <c r="BX462" s="16"/>
      <c r="BY462" s="16"/>
      <c r="BZ462" s="16"/>
      <c r="CA462" s="16"/>
      <c r="CB462" s="16"/>
      <c r="CC462" s="16"/>
      <c r="CD462" s="16"/>
      <c r="CE462" s="16"/>
      <c r="CF462" s="16"/>
      <c r="CG462" s="16"/>
    </row>
    <row r="463" spans="1:85">
      <c r="A463" s="4"/>
      <c r="B463" s="4" t="s">
        <v>339</v>
      </c>
      <c r="C463" s="4" t="s">
        <v>340</v>
      </c>
      <c r="D463" s="17">
        <f t="shared" si="324"/>
        <v>0</v>
      </c>
      <c r="E463" s="17">
        <f t="shared" si="324"/>
        <v>0</v>
      </c>
      <c r="F463" s="17">
        <f t="shared" si="324"/>
        <v>0</v>
      </c>
      <c r="G463" s="17">
        <f t="shared" si="324"/>
        <v>0</v>
      </c>
      <c r="H463" s="17">
        <f t="shared" si="324"/>
        <v>0</v>
      </c>
      <c r="I463" s="17">
        <f t="shared" si="324"/>
        <v>0</v>
      </c>
      <c r="J463" s="17">
        <f t="shared" si="324"/>
        <v>0</v>
      </c>
      <c r="K463" s="17">
        <f t="shared" si="324"/>
        <v>0</v>
      </c>
      <c r="L463" s="17">
        <f t="shared" si="324"/>
        <v>0</v>
      </c>
      <c r="M463" s="17">
        <f t="shared" si="324"/>
        <v>0</v>
      </c>
      <c r="N463" s="17">
        <f t="shared" si="324"/>
        <v>0</v>
      </c>
      <c r="O463" s="17">
        <f t="shared" si="324"/>
        <v>0</v>
      </c>
      <c r="P463" s="17">
        <f t="shared" si="324"/>
        <v>0</v>
      </c>
      <c r="Q463" s="17">
        <f t="shared" si="324"/>
        <v>0</v>
      </c>
      <c r="R463" s="17">
        <f t="shared" si="324"/>
        <v>0</v>
      </c>
      <c r="S463" s="17">
        <f t="shared" si="324"/>
        <v>0</v>
      </c>
      <c r="T463" s="17">
        <f t="shared" si="324"/>
        <v>0</v>
      </c>
      <c r="U463" s="17">
        <f t="shared" si="324"/>
        <v>0</v>
      </c>
      <c r="V463" s="17">
        <f t="shared" si="324"/>
        <v>0</v>
      </c>
      <c r="W463" s="17">
        <f t="shared" si="324"/>
        <v>0</v>
      </c>
      <c r="X463" s="17">
        <f t="shared" si="324"/>
        <v>0</v>
      </c>
      <c r="Y463" s="17">
        <f t="shared" si="324"/>
        <v>0</v>
      </c>
      <c r="Z463" s="17">
        <f t="shared" si="324"/>
        <v>0</v>
      </c>
      <c r="AA463" s="17">
        <f t="shared" si="324"/>
        <v>0</v>
      </c>
      <c r="AB463" s="17">
        <f t="shared" si="324"/>
        <v>0</v>
      </c>
      <c r="AC463" s="17">
        <f t="shared" si="324"/>
        <v>0</v>
      </c>
      <c r="AD463" s="17">
        <f t="shared" si="324"/>
        <v>0</v>
      </c>
      <c r="AE463" s="17">
        <f t="shared" si="324"/>
        <v>0</v>
      </c>
      <c r="AF463" s="17">
        <f t="shared" si="324"/>
        <v>0</v>
      </c>
      <c r="AG463" s="17">
        <f t="shared" si="324"/>
        <v>0</v>
      </c>
      <c r="AH463" s="17">
        <f t="shared" si="324"/>
        <v>0</v>
      </c>
      <c r="AI463" s="17">
        <f t="shared" si="324"/>
        <v>0</v>
      </c>
      <c r="AJ463" s="17">
        <f t="shared" si="324"/>
        <v>0</v>
      </c>
      <c r="AK463" s="17">
        <f t="shared" si="324"/>
        <v>0</v>
      </c>
      <c r="AL463" s="17">
        <f t="shared" si="324"/>
        <v>0</v>
      </c>
      <c r="AM463" s="17">
        <f t="shared" si="324"/>
        <v>0</v>
      </c>
      <c r="AN463" s="17">
        <f t="shared" si="324"/>
        <v>0</v>
      </c>
      <c r="AO463" s="17">
        <f t="shared" si="324"/>
        <v>0</v>
      </c>
      <c r="AP463" s="22" t="str">
        <f t="shared" si="325"/>
        <v/>
      </c>
      <c r="AQ463" s="69" t="str">
        <f t="shared" si="326"/>
        <v/>
      </c>
      <c r="AR463" s="8"/>
      <c r="AS463" s="16"/>
      <c r="AT463" s="16"/>
      <c r="AU463" s="16"/>
      <c r="AV463" s="16"/>
      <c r="AW463" s="16"/>
      <c r="AX463" s="16"/>
      <c r="AY463" s="16"/>
      <c r="AZ463" s="16"/>
      <c r="BA463" s="16"/>
      <c r="BB463" s="16"/>
      <c r="BC463" s="16"/>
      <c r="BD463" s="16"/>
      <c r="BE463" s="16"/>
      <c r="BF463" s="16"/>
      <c r="BG463" s="16"/>
      <c r="BH463" s="16"/>
      <c r="BI463" s="16"/>
      <c r="BJ463" s="16"/>
      <c r="BK463" s="16"/>
      <c r="BO463" s="16"/>
      <c r="BP463" s="16"/>
      <c r="BQ463" s="16"/>
      <c r="BR463" s="16"/>
      <c r="BS463" s="16"/>
      <c r="BT463" s="16"/>
      <c r="BU463" s="16"/>
      <c r="BV463" s="16"/>
      <c r="BW463" s="16"/>
      <c r="BX463" s="16"/>
      <c r="BY463" s="16"/>
      <c r="BZ463" s="16"/>
      <c r="CA463" s="16"/>
      <c r="CB463" s="16"/>
      <c r="CC463" s="16"/>
      <c r="CD463" s="16"/>
      <c r="CE463" s="16"/>
      <c r="CF463" s="16"/>
      <c r="CG463" s="16"/>
    </row>
    <row r="464" spans="1:85">
      <c r="A464" s="4"/>
      <c r="B464" s="4" t="s">
        <v>341</v>
      </c>
      <c r="C464" s="4" t="s">
        <v>342</v>
      </c>
      <c r="D464" s="17">
        <f t="shared" si="324"/>
        <v>0</v>
      </c>
      <c r="E464" s="17">
        <f t="shared" si="324"/>
        <v>0</v>
      </c>
      <c r="F464" s="17">
        <f t="shared" si="324"/>
        <v>0</v>
      </c>
      <c r="G464" s="17">
        <f t="shared" si="324"/>
        <v>0</v>
      </c>
      <c r="H464" s="17">
        <f t="shared" si="324"/>
        <v>0</v>
      </c>
      <c r="I464" s="17">
        <f t="shared" si="324"/>
        <v>0</v>
      </c>
      <c r="J464" s="17">
        <f t="shared" si="324"/>
        <v>0</v>
      </c>
      <c r="K464" s="17">
        <f t="shared" si="324"/>
        <v>0</v>
      </c>
      <c r="L464" s="17">
        <f t="shared" si="324"/>
        <v>0</v>
      </c>
      <c r="M464" s="17">
        <f t="shared" si="324"/>
        <v>0</v>
      </c>
      <c r="N464" s="17">
        <f t="shared" si="324"/>
        <v>0</v>
      </c>
      <c r="O464" s="17">
        <f t="shared" si="324"/>
        <v>0</v>
      </c>
      <c r="P464" s="17">
        <f t="shared" si="324"/>
        <v>0</v>
      </c>
      <c r="Q464" s="17">
        <f t="shared" si="324"/>
        <v>0</v>
      </c>
      <c r="R464" s="17">
        <f t="shared" si="324"/>
        <v>0</v>
      </c>
      <c r="S464" s="17">
        <f t="shared" si="324"/>
        <v>0</v>
      </c>
      <c r="T464" s="17">
        <f t="shared" si="324"/>
        <v>0</v>
      </c>
      <c r="U464" s="17">
        <f t="shared" si="324"/>
        <v>0</v>
      </c>
      <c r="V464" s="17">
        <f t="shared" si="324"/>
        <v>0</v>
      </c>
      <c r="W464" s="17">
        <f t="shared" si="324"/>
        <v>0</v>
      </c>
      <c r="X464" s="17">
        <f t="shared" si="324"/>
        <v>0</v>
      </c>
      <c r="Y464" s="17">
        <f t="shared" si="324"/>
        <v>0</v>
      </c>
      <c r="Z464" s="17">
        <f t="shared" si="324"/>
        <v>0</v>
      </c>
      <c r="AA464" s="17">
        <f t="shared" si="324"/>
        <v>0</v>
      </c>
      <c r="AB464" s="17">
        <f t="shared" si="324"/>
        <v>0</v>
      </c>
      <c r="AC464" s="17">
        <f t="shared" si="324"/>
        <v>0</v>
      </c>
      <c r="AD464" s="17">
        <f t="shared" si="324"/>
        <v>0</v>
      </c>
      <c r="AE464" s="17">
        <f t="shared" si="324"/>
        <v>0</v>
      </c>
      <c r="AF464" s="17">
        <f t="shared" si="324"/>
        <v>0</v>
      </c>
      <c r="AG464" s="17">
        <f t="shared" si="324"/>
        <v>0</v>
      </c>
      <c r="AH464" s="17">
        <f t="shared" si="324"/>
        <v>0</v>
      </c>
      <c r="AI464" s="17">
        <f t="shared" si="324"/>
        <v>0</v>
      </c>
      <c r="AJ464" s="17">
        <f t="shared" si="324"/>
        <v>0</v>
      </c>
      <c r="AK464" s="17">
        <f t="shared" si="324"/>
        <v>0</v>
      </c>
      <c r="AL464" s="17">
        <f t="shared" si="324"/>
        <v>0</v>
      </c>
      <c r="AM464" s="17">
        <f t="shared" si="324"/>
        <v>0</v>
      </c>
      <c r="AN464" s="17">
        <f t="shared" si="324"/>
        <v>0</v>
      </c>
      <c r="AO464" s="17">
        <f t="shared" si="324"/>
        <v>0</v>
      </c>
      <c r="AP464" s="22" t="str">
        <f t="shared" si="325"/>
        <v/>
      </c>
      <c r="AQ464" s="69" t="str">
        <f t="shared" si="326"/>
        <v/>
      </c>
      <c r="AR464" s="8"/>
      <c r="AS464" s="16"/>
      <c r="AT464" s="16"/>
      <c r="AU464" s="16"/>
      <c r="AV464" s="16"/>
      <c r="AW464" s="16"/>
      <c r="AX464" s="16"/>
      <c r="AY464" s="16"/>
      <c r="AZ464" s="16"/>
      <c r="BA464" s="16"/>
      <c r="BB464" s="16"/>
      <c r="BC464" s="16"/>
      <c r="BD464" s="16"/>
      <c r="BE464" s="16"/>
      <c r="BF464" s="16"/>
      <c r="BG464" s="16"/>
      <c r="BH464" s="16"/>
      <c r="BI464" s="16"/>
      <c r="BJ464" s="16"/>
      <c r="BK464" s="16"/>
      <c r="BO464" s="16"/>
      <c r="BP464" s="16"/>
      <c r="BQ464" s="16"/>
      <c r="BR464" s="16"/>
      <c r="BS464" s="16"/>
      <c r="BT464" s="16"/>
      <c r="BU464" s="16"/>
      <c r="BV464" s="16"/>
      <c r="BW464" s="16"/>
      <c r="BX464" s="16"/>
      <c r="BY464" s="16"/>
      <c r="BZ464" s="16"/>
      <c r="CA464" s="16"/>
      <c r="CB464" s="16"/>
      <c r="CC464" s="16"/>
      <c r="CD464" s="16"/>
      <c r="CE464" s="16"/>
      <c r="CF464" s="16"/>
      <c r="CG464" s="16"/>
    </row>
    <row r="465" spans="2:82" s="4" customFormat="1">
      <c r="B465" s="4" t="s">
        <v>343</v>
      </c>
      <c r="C465" s="4" t="s">
        <v>344</v>
      </c>
      <c r="D465" s="17">
        <f t="shared" si="324"/>
        <v>0</v>
      </c>
      <c r="E465" s="17">
        <f t="shared" si="324"/>
        <v>0</v>
      </c>
      <c r="F465" s="17">
        <f t="shared" si="324"/>
        <v>0</v>
      </c>
      <c r="G465" s="17">
        <f t="shared" si="324"/>
        <v>0</v>
      </c>
      <c r="H465" s="17">
        <f t="shared" si="324"/>
        <v>0</v>
      </c>
      <c r="I465" s="17">
        <f t="shared" si="324"/>
        <v>0</v>
      </c>
      <c r="J465" s="17">
        <f t="shared" si="324"/>
        <v>0</v>
      </c>
      <c r="K465" s="17">
        <f t="shared" si="324"/>
        <v>0</v>
      </c>
      <c r="L465" s="17">
        <f t="shared" si="324"/>
        <v>0</v>
      </c>
      <c r="M465" s="17">
        <f t="shared" si="324"/>
        <v>0</v>
      </c>
      <c r="N465" s="17">
        <f t="shared" si="324"/>
        <v>0</v>
      </c>
      <c r="O465" s="17">
        <f t="shared" si="324"/>
        <v>0</v>
      </c>
      <c r="P465" s="17">
        <f t="shared" si="324"/>
        <v>0</v>
      </c>
      <c r="Q465" s="17">
        <f t="shared" si="324"/>
        <v>0</v>
      </c>
      <c r="R465" s="17">
        <f t="shared" si="324"/>
        <v>0</v>
      </c>
      <c r="S465" s="17">
        <f t="shared" si="324"/>
        <v>0</v>
      </c>
      <c r="T465" s="17">
        <f t="shared" si="324"/>
        <v>0</v>
      </c>
      <c r="U465" s="17">
        <f t="shared" si="324"/>
        <v>0</v>
      </c>
      <c r="V465" s="17">
        <f t="shared" si="324"/>
        <v>0</v>
      </c>
      <c r="W465" s="17">
        <f t="shared" si="324"/>
        <v>0</v>
      </c>
      <c r="X465" s="17">
        <f t="shared" si="324"/>
        <v>0</v>
      </c>
      <c r="Y465" s="17">
        <f t="shared" si="324"/>
        <v>0</v>
      </c>
      <c r="Z465" s="17">
        <f t="shared" si="324"/>
        <v>0</v>
      </c>
      <c r="AA465" s="17">
        <f t="shared" si="324"/>
        <v>0</v>
      </c>
      <c r="AB465" s="17">
        <f t="shared" si="324"/>
        <v>0</v>
      </c>
      <c r="AC465" s="17">
        <f t="shared" si="324"/>
        <v>0</v>
      </c>
      <c r="AD465" s="17">
        <f t="shared" si="324"/>
        <v>0</v>
      </c>
      <c r="AE465" s="17">
        <f t="shared" si="324"/>
        <v>0</v>
      </c>
      <c r="AF465" s="17">
        <f t="shared" si="324"/>
        <v>0</v>
      </c>
      <c r="AG465" s="17">
        <f t="shared" si="324"/>
        <v>0</v>
      </c>
      <c r="AH465" s="17">
        <f t="shared" si="324"/>
        <v>0</v>
      </c>
      <c r="AI465" s="17">
        <f t="shared" si="324"/>
        <v>0</v>
      </c>
      <c r="AJ465" s="17">
        <f t="shared" si="324"/>
        <v>0</v>
      </c>
      <c r="AK465" s="17">
        <f t="shared" si="324"/>
        <v>0</v>
      </c>
      <c r="AL465" s="17">
        <f t="shared" si="324"/>
        <v>0</v>
      </c>
      <c r="AM465" s="17">
        <f t="shared" si="324"/>
        <v>0</v>
      </c>
      <c r="AN465" s="17">
        <f t="shared" si="324"/>
        <v>0</v>
      </c>
      <c r="AO465" s="17">
        <f t="shared" si="324"/>
        <v>0</v>
      </c>
      <c r="AP465" s="22" t="str">
        <f t="shared" si="325"/>
        <v/>
      </c>
      <c r="AQ465" s="69" t="str">
        <f t="shared" si="326"/>
        <v/>
      </c>
      <c r="AR465" s="8"/>
      <c r="AS465" s="16"/>
      <c r="AT465" s="16"/>
      <c r="AU465" s="16"/>
      <c r="AV465" s="16"/>
      <c r="AW465" s="16"/>
      <c r="AX465" s="16"/>
      <c r="AY465" s="16"/>
      <c r="AZ465" s="16"/>
      <c r="BA465" s="16"/>
      <c r="BB465" s="16"/>
      <c r="BC465" s="16"/>
      <c r="BD465" s="16"/>
      <c r="BE465" s="16"/>
      <c r="BF465" s="16"/>
      <c r="BG465" s="16"/>
      <c r="BH465" s="16"/>
      <c r="BI465" s="16"/>
      <c r="BJ465" s="16"/>
      <c r="BK465" s="16"/>
      <c r="BL465" s="16"/>
      <c r="BM465" s="16"/>
      <c r="BN465" s="16"/>
      <c r="BO465" s="16"/>
      <c r="BP465" s="16"/>
      <c r="BQ465" s="16"/>
      <c r="BR465" s="16"/>
      <c r="BS465" s="16"/>
      <c r="BT465" s="16"/>
      <c r="BU465" s="16"/>
      <c r="BV465" s="16"/>
      <c r="BW465" s="16"/>
      <c r="BX465" s="16"/>
      <c r="BY465" s="16"/>
      <c r="BZ465" s="16"/>
      <c r="CA465" s="16"/>
      <c r="CB465" s="16"/>
      <c r="CC465" s="16"/>
      <c r="CD465" s="16"/>
    </row>
    <row r="466" spans="2:82" s="4" customFormat="1">
      <c r="B466" s="4" t="s">
        <v>345</v>
      </c>
      <c r="C466" s="4" t="s">
        <v>346</v>
      </c>
      <c r="D466" s="17">
        <f t="shared" si="324"/>
        <v>0</v>
      </c>
      <c r="E466" s="17">
        <f t="shared" si="324"/>
        <v>0</v>
      </c>
      <c r="F466" s="17">
        <f t="shared" si="324"/>
        <v>0</v>
      </c>
      <c r="G466" s="17">
        <f t="shared" si="324"/>
        <v>0</v>
      </c>
      <c r="H466" s="17">
        <f t="shared" si="324"/>
        <v>0</v>
      </c>
      <c r="I466" s="17">
        <f t="shared" si="324"/>
        <v>0</v>
      </c>
      <c r="J466" s="17">
        <f t="shared" si="324"/>
        <v>0</v>
      </c>
      <c r="K466" s="17">
        <f t="shared" si="324"/>
        <v>0</v>
      </c>
      <c r="L466" s="17">
        <f t="shared" si="324"/>
        <v>0</v>
      </c>
      <c r="M466" s="17">
        <f t="shared" si="324"/>
        <v>0</v>
      </c>
      <c r="N466" s="17">
        <f t="shared" si="324"/>
        <v>0</v>
      </c>
      <c r="O466" s="17">
        <f t="shared" si="324"/>
        <v>0</v>
      </c>
      <c r="P466" s="17">
        <f t="shared" si="324"/>
        <v>0</v>
      </c>
      <c r="Q466" s="17">
        <f t="shared" si="324"/>
        <v>0</v>
      </c>
      <c r="R466" s="17">
        <f t="shared" si="324"/>
        <v>0</v>
      </c>
      <c r="S466" s="17">
        <f t="shared" si="324"/>
        <v>0</v>
      </c>
      <c r="T466" s="17">
        <f t="shared" si="324"/>
        <v>0</v>
      </c>
      <c r="U466" s="17">
        <f t="shared" si="324"/>
        <v>0</v>
      </c>
      <c r="V466" s="17">
        <f t="shared" si="324"/>
        <v>0</v>
      </c>
      <c r="W466" s="17">
        <f t="shared" si="324"/>
        <v>0</v>
      </c>
      <c r="X466" s="17">
        <f t="shared" si="324"/>
        <v>0</v>
      </c>
      <c r="Y466" s="17">
        <f t="shared" si="324"/>
        <v>0</v>
      </c>
      <c r="Z466" s="17">
        <f t="shared" si="324"/>
        <v>0</v>
      </c>
      <c r="AA466" s="17">
        <f t="shared" si="324"/>
        <v>0</v>
      </c>
      <c r="AB466" s="17">
        <f t="shared" si="324"/>
        <v>0</v>
      </c>
      <c r="AC466" s="17">
        <f t="shared" si="324"/>
        <v>0</v>
      </c>
      <c r="AD466" s="17">
        <f t="shared" si="324"/>
        <v>0</v>
      </c>
      <c r="AE466" s="17">
        <f t="shared" ref="AE466:AO466" si="327">IF(UPPER(AE202)="ABS",0,IF(AND(AE$67&gt;0,N(AE$68)=0,AE$68&lt;&gt;"*"),N(AE202)/AE$67*AE$66,0))</f>
        <v>0</v>
      </c>
      <c r="AF466" s="17">
        <f t="shared" si="327"/>
        <v>0</v>
      </c>
      <c r="AG466" s="17">
        <f t="shared" si="327"/>
        <v>0</v>
      </c>
      <c r="AH466" s="17">
        <f t="shared" si="327"/>
        <v>0</v>
      </c>
      <c r="AI466" s="17">
        <f t="shared" si="327"/>
        <v>0</v>
      </c>
      <c r="AJ466" s="17">
        <f t="shared" si="327"/>
        <v>0</v>
      </c>
      <c r="AK466" s="17">
        <f t="shared" si="327"/>
        <v>0</v>
      </c>
      <c r="AL466" s="17">
        <f t="shared" si="327"/>
        <v>0</v>
      </c>
      <c r="AM466" s="17">
        <f t="shared" si="327"/>
        <v>0</v>
      </c>
      <c r="AN466" s="17">
        <f t="shared" si="327"/>
        <v>0</v>
      </c>
      <c r="AO466" s="17">
        <f t="shared" si="327"/>
        <v>0</v>
      </c>
      <c r="AP466" s="22" t="str">
        <f t="shared" si="325"/>
        <v/>
      </c>
      <c r="AQ466" s="69" t="str">
        <f t="shared" si="326"/>
        <v/>
      </c>
      <c r="AR466" s="8"/>
      <c r="AS466" s="16"/>
      <c r="AT466" s="16"/>
      <c r="AU466" s="16"/>
      <c r="AV466" s="16"/>
      <c r="AW466" s="16"/>
      <c r="AX466" s="16"/>
      <c r="AY466" s="16"/>
      <c r="AZ466" s="16"/>
      <c r="BA466" s="16"/>
      <c r="BB466" s="16"/>
      <c r="BC466" s="16"/>
      <c r="BD466" s="16"/>
      <c r="BE466" s="16"/>
      <c r="BF466" s="16"/>
      <c r="BG466" s="16"/>
      <c r="BH466" s="16"/>
      <c r="BI466" s="16"/>
      <c r="BJ466" s="16"/>
      <c r="BK466" s="16"/>
      <c r="BL466" s="16"/>
      <c r="BM466" s="16"/>
      <c r="BN466" s="16"/>
      <c r="BO466" s="16"/>
      <c r="BP466" s="16"/>
      <c r="BQ466" s="16"/>
      <c r="BR466" s="16"/>
      <c r="BS466" s="16"/>
      <c r="BT466" s="16"/>
      <c r="BU466" s="16"/>
      <c r="BV466" s="16"/>
      <c r="BW466" s="16"/>
      <c r="BX466" s="16"/>
      <c r="BY466" s="16"/>
      <c r="BZ466" s="16"/>
      <c r="CA466" s="16"/>
      <c r="CB466" s="16"/>
      <c r="CC466" s="16"/>
      <c r="CD466" s="16"/>
    </row>
    <row r="467" spans="2:82" s="4" customFormat="1">
      <c r="B467" s="4" t="s">
        <v>347</v>
      </c>
      <c r="C467" s="4" t="s">
        <v>348</v>
      </c>
      <c r="D467" s="17">
        <f t="shared" ref="D467:AO473" si="328">IF(UPPER(D203)="ABS",0,IF(AND(D$67&gt;0,N(D$68)=0,D$68&lt;&gt;"*"),N(D203)/D$67*D$66,0))</f>
        <v>0</v>
      </c>
      <c r="E467" s="17">
        <f t="shared" si="328"/>
        <v>0</v>
      </c>
      <c r="F467" s="17">
        <f t="shared" si="328"/>
        <v>0</v>
      </c>
      <c r="G467" s="17">
        <f t="shared" si="328"/>
        <v>0</v>
      </c>
      <c r="H467" s="17">
        <f t="shared" si="328"/>
        <v>0</v>
      </c>
      <c r="I467" s="17">
        <f t="shared" si="328"/>
        <v>0</v>
      </c>
      <c r="J467" s="17">
        <f t="shared" si="328"/>
        <v>0</v>
      </c>
      <c r="K467" s="17">
        <f t="shared" si="328"/>
        <v>0</v>
      </c>
      <c r="L467" s="17">
        <f t="shared" si="328"/>
        <v>0</v>
      </c>
      <c r="M467" s="17">
        <f t="shared" si="328"/>
        <v>0</v>
      </c>
      <c r="N467" s="17">
        <f t="shared" si="328"/>
        <v>0</v>
      </c>
      <c r="O467" s="17">
        <f t="shared" si="328"/>
        <v>0</v>
      </c>
      <c r="P467" s="17">
        <f t="shared" si="328"/>
        <v>0</v>
      </c>
      <c r="Q467" s="17">
        <f t="shared" si="328"/>
        <v>0</v>
      </c>
      <c r="R467" s="17">
        <f t="shared" si="328"/>
        <v>0</v>
      </c>
      <c r="S467" s="17">
        <f t="shared" si="328"/>
        <v>0</v>
      </c>
      <c r="T467" s="17">
        <f t="shared" si="328"/>
        <v>0</v>
      </c>
      <c r="U467" s="17">
        <f t="shared" si="328"/>
        <v>0</v>
      </c>
      <c r="V467" s="17">
        <f t="shared" si="328"/>
        <v>0</v>
      </c>
      <c r="W467" s="17">
        <f t="shared" si="328"/>
        <v>0</v>
      </c>
      <c r="X467" s="17">
        <f t="shared" si="328"/>
        <v>0</v>
      </c>
      <c r="Y467" s="17">
        <f t="shared" si="328"/>
        <v>0</v>
      </c>
      <c r="Z467" s="17">
        <f t="shared" si="328"/>
        <v>0</v>
      </c>
      <c r="AA467" s="17">
        <f t="shared" si="328"/>
        <v>0</v>
      </c>
      <c r="AB467" s="17">
        <f t="shared" si="328"/>
        <v>0</v>
      </c>
      <c r="AC467" s="17">
        <f t="shared" si="328"/>
        <v>0</v>
      </c>
      <c r="AD467" s="17">
        <f t="shared" si="328"/>
        <v>0</v>
      </c>
      <c r="AE467" s="17">
        <f t="shared" si="328"/>
        <v>0</v>
      </c>
      <c r="AF467" s="17">
        <f t="shared" si="328"/>
        <v>0</v>
      </c>
      <c r="AG467" s="17">
        <f t="shared" si="328"/>
        <v>0</v>
      </c>
      <c r="AH467" s="17">
        <f t="shared" si="328"/>
        <v>0</v>
      </c>
      <c r="AI467" s="17">
        <f t="shared" si="328"/>
        <v>0</v>
      </c>
      <c r="AJ467" s="17">
        <f t="shared" si="328"/>
        <v>0</v>
      </c>
      <c r="AK467" s="17">
        <f t="shared" si="328"/>
        <v>0</v>
      </c>
      <c r="AL467" s="17">
        <f t="shared" si="328"/>
        <v>0</v>
      </c>
      <c r="AM467" s="17">
        <f t="shared" si="328"/>
        <v>0</v>
      </c>
      <c r="AN467" s="17">
        <f t="shared" si="328"/>
        <v>0</v>
      </c>
      <c r="AO467" s="17">
        <f t="shared" si="328"/>
        <v>0</v>
      </c>
      <c r="AP467" s="22" t="str">
        <f t="shared" si="325"/>
        <v/>
      </c>
      <c r="AQ467" s="69" t="str">
        <f t="shared" si="326"/>
        <v/>
      </c>
      <c r="AR467" s="8"/>
      <c r="AS467" s="16"/>
      <c r="AT467" s="16"/>
      <c r="AU467" s="16"/>
      <c r="AV467" s="16"/>
      <c r="AW467" s="16"/>
      <c r="AX467" s="16"/>
      <c r="AY467" s="16"/>
      <c r="AZ467" s="16"/>
      <c r="BA467" s="16"/>
      <c r="BB467" s="16"/>
      <c r="BC467" s="16"/>
      <c r="BD467" s="16"/>
      <c r="BE467" s="16"/>
      <c r="BF467" s="16"/>
      <c r="BG467" s="16"/>
      <c r="BH467" s="16"/>
      <c r="BI467" s="16"/>
      <c r="BJ467" s="16"/>
      <c r="BK467" s="16"/>
      <c r="BL467" s="16"/>
      <c r="BM467" s="16"/>
      <c r="BN467" s="16"/>
      <c r="BO467" s="16"/>
      <c r="BP467" s="16"/>
      <c r="BQ467" s="16"/>
      <c r="BR467" s="16"/>
      <c r="BS467" s="16"/>
      <c r="BT467" s="16"/>
      <c r="BU467" s="16"/>
      <c r="BV467" s="16"/>
      <c r="BW467" s="16"/>
      <c r="BX467" s="16"/>
      <c r="BY467" s="16"/>
      <c r="BZ467" s="16"/>
      <c r="CA467" s="16"/>
      <c r="CB467" s="16"/>
      <c r="CC467" s="16"/>
      <c r="CD467" s="16"/>
    </row>
    <row r="468" spans="2:82" s="4" customFormat="1">
      <c r="B468" s="4" t="s">
        <v>349</v>
      </c>
      <c r="C468" s="4" t="s">
        <v>350</v>
      </c>
      <c r="D468" s="17">
        <f t="shared" si="328"/>
        <v>0</v>
      </c>
      <c r="E468" s="17">
        <f t="shared" si="328"/>
        <v>0</v>
      </c>
      <c r="F468" s="17">
        <f t="shared" si="328"/>
        <v>0</v>
      </c>
      <c r="G468" s="17">
        <f t="shared" si="328"/>
        <v>0</v>
      </c>
      <c r="H468" s="17">
        <f t="shared" si="328"/>
        <v>0</v>
      </c>
      <c r="I468" s="17">
        <f t="shared" si="328"/>
        <v>0</v>
      </c>
      <c r="J468" s="17">
        <f t="shared" si="328"/>
        <v>0</v>
      </c>
      <c r="K468" s="17">
        <f t="shared" si="328"/>
        <v>0</v>
      </c>
      <c r="L468" s="17">
        <f t="shared" si="328"/>
        <v>0</v>
      </c>
      <c r="M468" s="17">
        <f t="shared" si="328"/>
        <v>0</v>
      </c>
      <c r="N468" s="17">
        <f t="shared" si="328"/>
        <v>0</v>
      </c>
      <c r="O468" s="17">
        <f t="shared" si="328"/>
        <v>0</v>
      </c>
      <c r="P468" s="17">
        <f t="shared" si="328"/>
        <v>0</v>
      </c>
      <c r="Q468" s="17">
        <f t="shared" si="328"/>
        <v>0</v>
      </c>
      <c r="R468" s="17">
        <f t="shared" si="328"/>
        <v>0</v>
      </c>
      <c r="S468" s="17">
        <f t="shared" si="328"/>
        <v>0</v>
      </c>
      <c r="T468" s="17">
        <f t="shared" si="328"/>
        <v>0</v>
      </c>
      <c r="U468" s="17">
        <f t="shared" si="328"/>
        <v>0</v>
      </c>
      <c r="V468" s="17">
        <f t="shared" si="328"/>
        <v>0</v>
      </c>
      <c r="W468" s="17">
        <f t="shared" si="328"/>
        <v>0</v>
      </c>
      <c r="X468" s="17">
        <f t="shared" si="328"/>
        <v>0</v>
      </c>
      <c r="Y468" s="17">
        <f t="shared" si="328"/>
        <v>0</v>
      </c>
      <c r="Z468" s="17">
        <f t="shared" si="328"/>
        <v>0</v>
      </c>
      <c r="AA468" s="17">
        <f t="shared" si="328"/>
        <v>0</v>
      </c>
      <c r="AB468" s="17">
        <f t="shared" si="328"/>
        <v>0</v>
      </c>
      <c r="AC468" s="17">
        <f t="shared" si="328"/>
        <v>0</v>
      </c>
      <c r="AD468" s="17">
        <f t="shared" si="328"/>
        <v>0</v>
      </c>
      <c r="AE468" s="17">
        <f t="shared" si="328"/>
        <v>0</v>
      </c>
      <c r="AF468" s="17">
        <f t="shared" si="328"/>
        <v>0</v>
      </c>
      <c r="AG468" s="17">
        <f t="shared" si="328"/>
        <v>0</v>
      </c>
      <c r="AH468" s="17">
        <f t="shared" si="328"/>
        <v>0</v>
      </c>
      <c r="AI468" s="17">
        <f t="shared" si="328"/>
        <v>0</v>
      </c>
      <c r="AJ468" s="17">
        <f t="shared" si="328"/>
        <v>0</v>
      </c>
      <c r="AK468" s="17">
        <f t="shared" si="328"/>
        <v>0</v>
      </c>
      <c r="AL468" s="17">
        <f t="shared" si="328"/>
        <v>0</v>
      </c>
      <c r="AM468" s="17">
        <f t="shared" si="328"/>
        <v>0</v>
      </c>
      <c r="AN468" s="17">
        <f t="shared" si="328"/>
        <v>0</v>
      </c>
      <c r="AO468" s="17">
        <f t="shared" si="328"/>
        <v>0</v>
      </c>
      <c r="AP468" s="22" t="str">
        <f t="shared" si="325"/>
        <v/>
      </c>
      <c r="AQ468" s="69" t="str">
        <f t="shared" si="326"/>
        <v/>
      </c>
      <c r="AR468" s="8"/>
      <c r="AS468" s="16"/>
      <c r="AT468" s="16"/>
      <c r="AU468" s="16"/>
      <c r="AV468" s="16"/>
      <c r="AW468" s="16"/>
      <c r="AX468" s="16"/>
      <c r="AY468" s="16"/>
      <c r="AZ468" s="16"/>
      <c r="BA468" s="16"/>
      <c r="BB468" s="16"/>
      <c r="BC468" s="16"/>
      <c r="BD468" s="16"/>
      <c r="BE468" s="16"/>
      <c r="BF468" s="16"/>
      <c r="BG468" s="16"/>
      <c r="BH468" s="16"/>
      <c r="BI468" s="16"/>
      <c r="BJ468" s="16"/>
      <c r="BK468" s="16"/>
      <c r="BL468" s="16"/>
      <c r="BM468" s="16"/>
      <c r="BN468" s="16"/>
      <c r="BO468" s="16"/>
      <c r="BP468" s="16"/>
      <c r="BQ468" s="16"/>
      <c r="BR468" s="16"/>
      <c r="BS468" s="16"/>
      <c r="BT468" s="16"/>
      <c r="BU468" s="16"/>
      <c r="BV468" s="16"/>
      <c r="BW468" s="16"/>
      <c r="BX468" s="16"/>
      <c r="BY468" s="16"/>
      <c r="BZ468" s="16"/>
      <c r="CA468" s="16"/>
      <c r="CB468" s="16"/>
      <c r="CC468" s="16"/>
      <c r="CD468" s="16"/>
    </row>
    <row r="469" spans="2:82" s="4" customFormat="1">
      <c r="B469" s="4" t="s">
        <v>351</v>
      </c>
      <c r="C469" s="4" t="s">
        <v>352</v>
      </c>
      <c r="D469" s="17">
        <f t="shared" si="328"/>
        <v>0</v>
      </c>
      <c r="E469" s="17">
        <f t="shared" si="328"/>
        <v>0</v>
      </c>
      <c r="F469" s="17">
        <f t="shared" si="328"/>
        <v>0</v>
      </c>
      <c r="G469" s="17">
        <f t="shared" si="328"/>
        <v>0</v>
      </c>
      <c r="H469" s="17">
        <f t="shared" si="328"/>
        <v>0</v>
      </c>
      <c r="I469" s="17">
        <f t="shared" si="328"/>
        <v>0</v>
      </c>
      <c r="J469" s="17">
        <f t="shared" si="328"/>
        <v>0</v>
      </c>
      <c r="K469" s="17">
        <f t="shared" si="328"/>
        <v>0</v>
      </c>
      <c r="L469" s="17">
        <f t="shared" si="328"/>
        <v>0</v>
      </c>
      <c r="M469" s="17">
        <f t="shared" si="328"/>
        <v>0</v>
      </c>
      <c r="N469" s="17">
        <f t="shared" si="328"/>
        <v>0</v>
      </c>
      <c r="O469" s="17">
        <f t="shared" si="328"/>
        <v>0</v>
      </c>
      <c r="P469" s="17">
        <f t="shared" si="328"/>
        <v>0</v>
      </c>
      <c r="Q469" s="17">
        <f t="shared" si="328"/>
        <v>0</v>
      </c>
      <c r="R469" s="17">
        <f t="shared" si="328"/>
        <v>0</v>
      </c>
      <c r="S469" s="17">
        <f t="shared" si="328"/>
        <v>0</v>
      </c>
      <c r="T469" s="17">
        <f t="shared" si="328"/>
        <v>0</v>
      </c>
      <c r="U469" s="17">
        <f t="shared" si="328"/>
        <v>0</v>
      </c>
      <c r="V469" s="17">
        <f t="shared" si="328"/>
        <v>0</v>
      </c>
      <c r="W469" s="17">
        <f t="shared" si="328"/>
        <v>0</v>
      </c>
      <c r="X469" s="17">
        <f t="shared" si="328"/>
        <v>0</v>
      </c>
      <c r="Y469" s="17">
        <f t="shared" si="328"/>
        <v>0</v>
      </c>
      <c r="Z469" s="17">
        <f t="shared" si="328"/>
        <v>0</v>
      </c>
      <c r="AA469" s="17">
        <f t="shared" si="328"/>
        <v>0</v>
      </c>
      <c r="AB469" s="17">
        <f t="shared" si="328"/>
        <v>0</v>
      </c>
      <c r="AC469" s="17">
        <f t="shared" si="328"/>
        <v>0</v>
      </c>
      <c r="AD469" s="17">
        <f t="shared" si="328"/>
        <v>0</v>
      </c>
      <c r="AE469" s="17">
        <f t="shared" si="328"/>
        <v>0</v>
      </c>
      <c r="AF469" s="17">
        <f t="shared" si="328"/>
        <v>0</v>
      </c>
      <c r="AG469" s="17">
        <f t="shared" si="328"/>
        <v>0</v>
      </c>
      <c r="AH469" s="17">
        <f t="shared" si="328"/>
        <v>0</v>
      </c>
      <c r="AI469" s="17">
        <f t="shared" si="328"/>
        <v>0</v>
      </c>
      <c r="AJ469" s="17">
        <f t="shared" si="328"/>
        <v>0</v>
      </c>
      <c r="AK469" s="17">
        <f t="shared" si="328"/>
        <v>0</v>
      </c>
      <c r="AL469" s="17">
        <f t="shared" si="328"/>
        <v>0</v>
      </c>
      <c r="AM469" s="17">
        <f t="shared" si="328"/>
        <v>0</v>
      </c>
      <c r="AN469" s="17">
        <f t="shared" si="328"/>
        <v>0</v>
      </c>
      <c r="AO469" s="17">
        <f t="shared" si="328"/>
        <v>0</v>
      </c>
      <c r="AP469" s="22" t="str">
        <f t="shared" si="325"/>
        <v/>
      </c>
      <c r="AQ469" s="69" t="str">
        <f t="shared" si="326"/>
        <v/>
      </c>
      <c r="AR469" s="8"/>
      <c r="AS469" s="16"/>
      <c r="AT469" s="16"/>
      <c r="AU469" s="16"/>
      <c r="AV469" s="16"/>
      <c r="AW469" s="16"/>
      <c r="AX469" s="16"/>
      <c r="AY469" s="16"/>
      <c r="AZ469" s="16"/>
      <c r="BA469" s="16"/>
      <c r="BB469" s="16"/>
      <c r="BC469" s="16"/>
      <c r="BD469" s="16"/>
      <c r="BE469" s="16"/>
      <c r="BF469" s="16"/>
      <c r="BG469" s="16"/>
      <c r="BH469" s="16"/>
      <c r="BI469" s="16"/>
      <c r="BJ469" s="16"/>
      <c r="BK469" s="16"/>
      <c r="BL469" s="16"/>
      <c r="BM469" s="16"/>
      <c r="BN469" s="16"/>
      <c r="BO469" s="16"/>
      <c r="BP469" s="16"/>
      <c r="BQ469" s="16"/>
      <c r="BR469" s="16"/>
      <c r="BS469" s="16"/>
      <c r="BT469" s="16"/>
      <c r="BU469" s="16"/>
      <c r="BV469" s="16"/>
      <c r="BW469" s="16"/>
      <c r="BX469" s="16"/>
      <c r="BY469" s="16"/>
      <c r="BZ469" s="16"/>
      <c r="CA469" s="16"/>
      <c r="CB469" s="16"/>
      <c r="CC469" s="16"/>
      <c r="CD469" s="16"/>
    </row>
    <row r="470" spans="2:82" s="4" customFormat="1">
      <c r="B470" s="4" t="s">
        <v>353</v>
      </c>
      <c r="C470" s="4" t="s">
        <v>354</v>
      </c>
      <c r="D470" s="17">
        <f t="shared" si="328"/>
        <v>0</v>
      </c>
      <c r="E470" s="17">
        <f t="shared" si="328"/>
        <v>0</v>
      </c>
      <c r="F470" s="17">
        <f t="shared" si="328"/>
        <v>0</v>
      </c>
      <c r="G470" s="17">
        <f t="shared" si="328"/>
        <v>0</v>
      </c>
      <c r="H470" s="17">
        <f t="shared" si="328"/>
        <v>0</v>
      </c>
      <c r="I470" s="17">
        <f t="shared" si="328"/>
        <v>0</v>
      </c>
      <c r="J470" s="17">
        <f t="shared" si="328"/>
        <v>0</v>
      </c>
      <c r="K470" s="17">
        <f t="shared" si="328"/>
        <v>0</v>
      </c>
      <c r="L470" s="17">
        <f t="shared" si="328"/>
        <v>0</v>
      </c>
      <c r="M470" s="17">
        <f t="shared" si="328"/>
        <v>0</v>
      </c>
      <c r="N470" s="17">
        <f t="shared" si="328"/>
        <v>0</v>
      </c>
      <c r="O470" s="17">
        <f t="shared" si="328"/>
        <v>0</v>
      </c>
      <c r="P470" s="17">
        <f t="shared" si="328"/>
        <v>0</v>
      </c>
      <c r="Q470" s="17">
        <f t="shared" si="328"/>
        <v>0</v>
      </c>
      <c r="R470" s="17">
        <f t="shared" si="328"/>
        <v>0</v>
      </c>
      <c r="S470" s="17">
        <f t="shared" si="328"/>
        <v>0</v>
      </c>
      <c r="T470" s="17">
        <f t="shared" si="328"/>
        <v>0</v>
      </c>
      <c r="U470" s="17">
        <f t="shared" si="328"/>
        <v>0</v>
      </c>
      <c r="V470" s="17">
        <f t="shared" si="328"/>
        <v>0</v>
      </c>
      <c r="W470" s="17">
        <f t="shared" si="328"/>
        <v>0</v>
      </c>
      <c r="X470" s="17">
        <f t="shared" si="328"/>
        <v>0</v>
      </c>
      <c r="Y470" s="17">
        <f t="shared" si="328"/>
        <v>0</v>
      </c>
      <c r="Z470" s="17">
        <f t="shared" si="328"/>
        <v>0</v>
      </c>
      <c r="AA470" s="17">
        <f t="shared" si="328"/>
        <v>0</v>
      </c>
      <c r="AB470" s="17">
        <f t="shared" si="328"/>
        <v>0</v>
      </c>
      <c r="AC470" s="17">
        <f t="shared" si="328"/>
        <v>0</v>
      </c>
      <c r="AD470" s="17">
        <f t="shared" si="328"/>
        <v>0</v>
      </c>
      <c r="AE470" s="17">
        <f t="shared" si="328"/>
        <v>0</v>
      </c>
      <c r="AF470" s="17">
        <f t="shared" si="328"/>
        <v>0</v>
      </c>
      <c r="AG470" s="17">
        <f t="shared" si="328"/>
        <v>0</v>
      </c>
      <c r="AH470" s="17">
        <f t="shared" si="328"/>
        <v>0</v>
      </c>
      <c r="AI470" s="17">
        <f t="shared" si="328"/>
        <v>0</v>
      </c>
      <c r="AJ470" s="17">
        <f t="shared" si="328"/>
        <v>0</v>
      </c>
      <c r="AK470" s="17">
        <f t="shared" si="328"/>
        <v>0</v>
      </c>
      <c r="AL470" s="17">
        <f t="shared" si="328"/>
        <v>0</v>
      </c>
      <c r="AM470" s="17">
        <f t="shared" si="328"/>
        <v>0</v>
      </c>
      <c r="AN470" s="17">
        <f t="shared" si="328"/>
        <v>0</v>
      </c>
      <c r="AO470" s="17">
        <f t="shared" si="328"/>
        <v>0</v>
      </c>
      <c r="AP470" s="22" t="str">
        <f t="shared" si="325"/>
        <v/>
      </c>
      <c r="AQ470" s="69" t="str">
        <f t="shared" si="326"/>
        <v/>
      </c>
      <c r="AR470" s="8"/>
      <c r="AS470" s="16"/>
      <c r="AT470" s="16"/>
      <c r="AU470" s="16"/>
      <c r="AV470" s="16"/>
      <c r="AW470" s="16"/>
      <c r="AX470" s="16"/>
      <c r="AY470" s="16"/>
      <c r="AZ470" s="16"/>
      <c r="BA470" s="16"/>
      <c r="BB470" s="16"/>
      <c r="BC470" s="16"/>
      <c r="BD470" s="16"/>
      <c r="BE470" s="16"/>
      <c r="BF470" s="16"/>
      <c r="BG470" s="16"/>
      <c r="BH470" s="16"/>
      <c r="BI470" s="16"/>
      <c r="BJ470" s="16"/>
      <c r="BK470" s="16"/>
      <c r="BL470" s="16"/>
      <c r="BM470" s="16"/>
      <c r="BN470" s="16"/>
      <c r="BO470" s="16"/>
      <c r="BP470" s="16"/>
      <c r="BQ470" s="16"/>
      <c r="BR470" s="16"/>
      <c r="BS470" s="16"/>
      <c r="BT470" s="16"/>
      <c r="BU470" s="16"/>
      <c r="BV470" s="16"/>
      <c r="BW470" s="16"/>
      <c r="BX470" s="16"/>
      <c r="BY470" s="16"/>
      <c r="BZ470" s="16"/>
      <c r="CA470" s="16"/>
      <c r="CB470" s="16"/>
      <c r="CC470" s="16"/>
      <c r="CD470" s="16"/>
    </row>
    <row r="471" spans="2:82" s="4" customFormat="1">
      <c r="B471" s="4" t="s">
        <v>355</v>
      </c>
      <c r="C471" s="4" t="s">
        <v>356</v>
      </c>
      <c r="D471" s="17">
        <f t="shared" si="328"/>
        <v>0</v>
      </c>
      <c r="E471" s="17">
        <f t="shared" si="328"/>
        <v>0</v>
      </c>
      <c r="F471" s="17">
        <f t="shared" si="328"/>
        <v>0</v>
      </c>
      <c r="G471" s="17">
        <f t="shared" si="328"/>
        <v>0</v>
      </c>
      <c r="H471" s="17">
        <f t="shared" si="328"/>
        <v>0</v>
      </c>
      <c r="I471" s="17">
        <f t="shared" si="328"/>
        <v>0</v>
      </c>
      <c r="J471" s="17">
        <f t="shared" si="328"/>
        <v>0</v>
      </c>
      <c r="K471" s="17">
        <f t="shared" si="328"/>
        <v>0</v>
      </c>
      <c r="L471" s="17">
        <f t="shared" si="328"/>
        <v>0</v>
      </c>
      <c r="M471" s="17">
        <f t="shared" si="328"/>
        <v>0</v>
      </c>
      <c r="N471" s="17">
        <f t="shared" si="328"/>
        <v>0</v>
      </c>
      <c r="O471" s="17">
        <f t="shared" si="328"/>
        <v>0</v>
      </c>
      <c r="P471" s="17">
        <f t="shared" si="328"/>
        <v>0</v>
      </c>
      <c r="Q471" s="17">
        <f t="shared" si="328"/>
        <v>0</v>
      </c>
      <c r="R471" s="17">
        <f t="shared" si="328"/>
        <v>0</v>
      </c>
      <c r="S471" s="17">
        <f t="shared" si="328"/>
        <v>0</v>
      </c>
      <c r="T471" s="17">
        <f t="shared" si="328"/>
        <v>0</v>
      </c>
      <c r="U471" s="17">
        <f t="shared" si="328"/>
        <v>0</v>
      </c>
      <c r="V471" s="17">
        <f t="shared" si="328"/>
        <v>0</v>
      </c>
      <c r="W471" s="17">
        <f t="shared" si="328"/>
        <v>0</v>
      </c>
      <c r="X471" s="17">
        <f t="shared" si="328"/>
        <v>0</v>
      </c>
      <c r="Y471" s="17">
        <f t="shared" si="328"/>
        <v>0</v>
      </c>
      <c r="Z471" s="17">
        <f t="shared" si="328"/>
        <v>0</v>
      </c>
      <c r="AA471" s="17">
        <f t="shared" si="328"/>
        <v>0</v>
      </c>
      <c r="AB471" s="17">
        <f t="shared" si="328"/>
        <v>0</v>
      </c>
      <c r="AC471" s="17">
        <f t="shared" si="328"/>
        <v>0</v>
      </c>
      <c r="AD471" s="17">
        <f t="shared" si="328"/>
        <v>0</v>
      </c>
      <c r="AE471" s="17">
        <f t="shared" si="328"/>
        <v>0</v>
      </c>
      <c r="AF471" s="17">
        <f t="shared" si="328"/>
        <v>0</v>
      </c>
      <c r="AG471" s="17">
        <f t="shared" si="328"/>
        <v>0</v>
      </c>
      <c r="AH471" s="17">
        <f t="shared" si="328"/>
        <v>0</v>
      </c>
      <c r="AI471" s="17">
        <f t="shared" si="328"/>
        <v>0</v>
      </c>
      <c r="AJ471" s="17">
        <f t="shared" si="328"/>
        <v>0</v>
      </c>
      <c r="AK471" s="17">
        <f t="shared" si="328"/>
        <v>0</v>
      </c>
      <c r="AL471" s="17">
        <f t="shared" si="328"/>
        <v>0</v>
      </c>
      <c r="AM471" s="17">
        <f t="shared" si="328"/>
        <v>0</v>
      </c>
      <c r="AN471" s="17">
        <f t="shared" si="328"/>
        <v>0</v>
      </c>
      <c r="AO471" s="17">
        <f t="shared" si="328"/>
        <v>0</v>
      </c>
      <c r="AP471" s="22" t="str">
        <f t="shared" si="325"/>
        <v/>
      </c>
      <c r="AQ471" s="69" t="str">
        <f t="shared" si="326"/>
        <v/>
      </c>
      <c r="AR471" s="8"/>
      <c r="AS471" s="16"/>
      <c r="AT471" s="16"/>
      <c r="AU471" s="16"/>
      <c r="AV471" s="16"/>
      <c r="AW471" s="16"/>
      <c r="AX471" s="16"/>
      <c r="AY471" s="16"/>
      <c r="AZ471" s="16"/>
      <c r="BA471" s="16"/>
      <c r="BB471" s="16"/>
      <c r="BC471" s="16"/>
      <c r="BD471" s="16"/>
      <c r="BE471" s="16"/>
      <c r="BF471" s="16"/>
      <c r="BG471" s="16"/>
      <c r="BH471" s="16"/>
      <c r="BI471" s="16"/>
      <c r="BJ471" s="16"/>
      <c r="BK471" s="16"/>
      <c r="BL471" s="16"/>
      <c r="BM471" s="16"/>
      <c r="BN471" s="16"/>
      <c r="BO471" s="16"/>
      <c r="BP471" s="16"/>
      <c r="BQ471" s="16"/>
      <c r="BR471" s="16"/>
      <c r="BS471" s="16"/>
      <c r="BT471" s="16"/>
      <c r="BU471" s="16"/>
      <c r="BV471" s="16"/>
      <c r="BW471" s="16"/>
      <c r="BX471" s="16"/>
      <c r="BY471" s="16"/>
      <c r="BZ471" s="16"/>
      <c r="CA471" s="16"/>
      <c r="CB471" s="16"/>
      <c r="CC471" s="16"/>
      <c r="CD471" s="16"/>
    </row>
    <row r="472" spans="2:82" s="4" customFormat="1">
      <c r="B472" s="4" t="s">
        <v>355</v>
      </c>
      <c r="C472" s="4" t="s">
        <v>357</v>
      </c>
      <c r="D472" s="17">
        <f t="shared" si="328"/>
        <v>0</v>
      </c>
      <c r="E472" s="17">
        <f t="shared" si="328"/>
        <v>0</v>
      </c>
      <c r="F472" s="17">
        <f t="shared" si="328"/>
        <v>0</v>
      </c>
      <c r="G472" s="17">
        <f t="shared" si="328"/>
        <v>0</v>
      </c>
      <c r="H472" s="17">
        <f t="shared" si="328"/>
        <v>0</v>
      </c>
      <c r="I472" s="17">
        <f t="shared" si="328"/>
        <v>0</v>
      </c>
      <c r="J472" s="17">
        <f t="shared" si="328"/>
        <v>0</v>
      </c>
      <c r="K472" s="17">
        <f t="shared" si="328"/>
        <v>0</v>
      </c>
      <c r="L472" s="17">
        <f t="shared" si="328"/>
        <v>0</v>
      </c>
      <c r="M472" s="17">
        <f t="shared" si="328"/>
        <v>0</v>
      </c>
      <c r="N472" s="17">
        <f t="shared" si="328"/>
        <v>0</v>
      </c>
      <c r="O472" s="17">
        <f t="shared" si="328"/>
        <v>0</v>
      </c>
      <c r="P472" s="17">
        <f t="shared" si="328"/>
        <v>0</v>
      </c>
      <c r="Q472" s="17">
        <f t="shared" si="328"/>
        <v>0</v>
      </c>
      <c r="R472" s="17">
        <f t="shared" si="328"/>
        <v>0</v>
      </c>
      <c r="S472" s="17">
        <f t="shared" si="328"/>
        <v>0</v>
      </c>
      <c r="T472" s="17">
        <f t="shared" si="328"/>
        <v>0</v>
      </c>
      <c r="U472" s="17">
        <f t="shared" si="328"/>
        <v>0</v>
      </c>
      <c r="V472" s="17">
        <f t="shared" si="328"/>
        <v>0</v>
      </c>
      <c r="W472" s="17">
        <f t="shared" si="328"/>
        <v>0</v>
      </c>
      <c r="X472" s="17">
        <f t="shared" si="328"/>
        <v>0</v>
      </c>
      <c r="Y472" s="17">
        <f t="shared" si="328"/>
        <v>0</v>
      </c>
      <c r="Z472" s="17">
        <f t="shared" si="328"/>
        <v>0</v>
      </c>
      <c r="AA472" s="17">
        <f t="shared" si="328"/>
        <v>0</v>
      </c>
      <c r="AB472" s="17">
        <f t="shared" si="328"/>
        <v>0</v>
      </c>
      <c r="AC472" s="17">
        <f t="shared" si="328"/>
        <v>0</v>
      </c>
      <c r="AD472" s="17">
        <f t="shared" si="328"/>
        <v>0</v>
      </c>
      <c r="AE472" s="17">
        <f t="shared" si="328"/>
        <v>0</v>
      </c>
      <c r="AF472" s="17">
        <f t="shared" si="328"/>
        <v>0</v>
      </c>
      <c r="AG472" s="17">
        <f t="shared" si="328"/>
        <v>0</v>
      </c>
      <c r="AH472" s="17">
        <f t="shared" si="328"/>
        <v>0</v>
      </c>
      <c r="AI472" s="17">
        <f t="shared" si="328"/>
        <v>0</v>
      </c>
      <c r="AJ472" s="17">
        <f t="shared" si="328"/>
        <v>0</v>
      </c>
      <c r="AK472" s="17">
        <f t="shared" si="328"/>
        <v>0</v>
      </c>
      <c r="AL472" s="17">
        <f t="shared" si="328"/>
        <v>0</v>
      </c>
      <c r="AM472" s="17">
        <f t="shared" si="328"/>
        <v>0</v>
      </c>
      <c r="AN472" s="17">
        <f t="shared" si="328"/>
        <v>0</v>
      </c>
      <c r="AO472" s="17">
        <f t="shared" si="328"/>
        <v>0</v>
      </c>
      <c r="AP472" s="22" t="str">
        <f t="shared" si="325"/>
        <v/>
      </c>
      <c r="AQ472" s="69" t="str">
        <f t="shared" si="326"/>
        <v/>
      </c>
      <c r="AR472" s="8"/>
      <c r="AS472" s="16"/>
      <c r="AT472" s="16"/>
      <c r="AU472" s="16"/>
      <c r="AV472" s="16"/>
      <c r="AW472" s="16"/>
      <c r="AX472" s="16"/>
      <c r="AY472" s="16"/>
      <c r="AZ472" s="16"/>
      <c r="BA472" s="16"/>
      <c r="BB472" s="16"/>
      <c r="BC472" s="16"/>
      <c r="BD472" s="16"/>
      <c r="BE472" s="16"/>
      <c r="BF472" s="16"/>
      <c r="BG472" s="16"/>
      <c r="BH472" s="16"/>
      <c r="BI472" s="16"/>
      <c r="BJ472" s="16"/>
      <c r="BK472" s="16"/>
      <c r="BL472" s="16"/>
      <c r="BM472" s="16"/>
      <c r="BN472" s="16"/>
      <c r="BO472" s="16"/>
      <c r="BP472" s="16"/>
      <c r="BQ472" s="16"/>
      <c r="BR472" s="16"/>
      <c r="BS472" s="16"/>
      <c r="BT472" s="16"/>
      <c r="BU472" s="16"/>
      <c r="BV472" s="16"/>
      <c r="BW472" s="16"/>
      <c r="BX472" s="16"/>
      <c r="BY472" s="16"/>
      <c r="BZ472" s="16"/>
      <c r="CA472" s="16"/>
      <c r="CB472" s="16"/>
      <c r="CC472" s="16"/>
      <c r="CD472" s="16"/>
    </row>
    <row r="473" spans="2:82" s="4" customFormat="1">
      <c r="B473" s="4" t="s">
        <v>355</v>
      </c>
      <c r="C473" s="4" t="s">
        <v>358</v>
      </c>
      <c r="D473" s="17">
        <f t="shared" si="328"/>
        <v>0</v>
      </c>
      <c r="E473" s="17">
        <f t="shared" si="328"/>
        <v>0</v>
      </c>
      <c r="F473" s="17">
        <f t="shared" si="328"/>
        <v>0</v>
      </c>
      <c r="G473" s="17">
        <f t="shared" si="328"/>
        <v>0</v>
      </c>
      <c r="H473" s="17">
        <f t="shared" si="328"/>
        <v>0</v>
      </c>
      <c r="I473" s="17">
        <f t="shared" si="328"/>
        <v>0</v>
      </c>
      <c r="J473" s="17">
        <f t="shared" si="328"/>
        <v>0</v>
      </c>
      <c r="K473" s="17">
        <f t="shared" si="328"/>
        <v>0</v>
      </c>
      <c r="L473" s="17">
        <f t="shared" si="328"/>
        <v>0</v>
      </c>
      <c r="M473" s="17">
        <f t="shared" si="328"/>
        <v>0</v>
      </c>
      <c r="N473" s="17">
        <f t="shared" si="328"/>
        <v>0</v>
      </c>
      <c r="O473" s="17">
        <f t="shared" si="328"/>
        <v>0</v>
      </c>
      <c r="P473" s="17">
        <f t="shared" si="328"/>
        <v>0</v>
      </c>
      <c r="Q473" s="17">
        <f t="shared" si="328"/>
        <v>0</v>
      </c>
      <c r="R473" s="17">
        <f t="shared" si="328"/>
        <v>0</v>
      </c>
      <c r="S473" s="17">
        <f t="shared" si="328"/>
        <v>0</v>
      </c>
      <c r="T473" s="17">
        <f t="shared" si="328"/>
        <v>0</v>
      </c>
      <c r="U473" s="17">
        <f t="shared" si="328"/>
        <v>0</v>
      </c>
      <c r="V473" s="17">
        <f t="shared" si="328"/>
        <v>0</v>
      </c>
      <c r="W473" s="17">
        <f t="shared" si="328"/>
        <v>0</v>
      </c>
      <c r="X473" s="17">
        <f t="shared" si="328"/>
        <v>0</v>
      </c>
      <c r="Y473" s="17">
        <f t="shared" si="328"/>
        <v>0</v>
      </c>
      <c r="Z473" s="17">
        <f t="shared" si="328"/>
        <v>0</v>
      </c>
      <c r="AA473" s="17">
        <f t="shared" si="328"/>
        <v>0</v>
      </c>
      <c r="AB473" s="17">
        <f t="shared" si="328"/>
        <v>0</v>
      </c>
      <c r="AC473" s="17">
        <f t="shared" si="328"/>
        <v>0</v>
      </c>
      <c r="AD473" s="17">
        <f t="shared" si="328"/>
        <v>0</v>
      </c>
      <c r="AE473" s="17">
        <f t="shared" ref="AE473:AO473" si="329">IF(UPPER(AE209)="ABS",0,IF(AND(AE$67&gt;0,N(AE$68)=0,AE$68&lt;&gt;"*"),N(AE209)/AE$67*AE$66,0))</f>
        <v>0</v>
      </c>
      <c r="AF473" s="17">
        <f t="shared" si="329"/>
        <v>0</v>
      </c>
      <c r="AG473" s="17">
        <f t="shared" si="329"/>
        <v>0</v>
      </c>
      <c r="AH473" s="17">
        <f t="shared" si="329"/>
        <v>0</v>
      </c>
      <c r="AI473" s="17">
        <f t="shared" si="329"/>
        <v>0</v>
      </c>
      <c r="AJ473" s="17">
        <f t="shared" si="329"/>
        <v>0</v>
      </c>
      <c r="AK473" s="17">
        <f t="shared" si="329"/>
        <v>0</v>
      </c>
      <c r="AL473" s="17">
        <f t="shared" si="329"/>
        <v>0</v>
      </c>
      <c r="AM473" s="17">
        <f t="shared" si="329"/>
        <v>0</v>
      </c>
      <c r="AN473" s="17">
        <f t="shared" si="329"/>
        <v>0</v>
      </c>
      <c r="AO473" s="17">
        <f t="shared" si="329"/>
        <v>0</v>
      </c>
      <c r="AP473" s="22" t="str">
        <f t="shared" si="325"/>
        <v/>
      </c>
      <c r="AQ473" s="69" t="str">
        <f t="shared" si="326"/>
        <v/>
      </c>
      <c r="AR473" s="8"/>
      <c r="AS473" s="16"/>
      <c r="AT473" s="16"/>
      <c r="AU473" s="16"/>
      <c r="AV473" s="16"/>
      <c r="AW473" s="16"/>
      <c r="AX473" s="16"/>
      <c r="AY473" s="16"/>
      <c r="AZ473" s="16"/>
      <c r="BA473" s="16"/>
      <c r="BB473" s="16"/>
      <c r="BC473" s="16"/>
      <c r="BD473" s="16"/>
      <c r="BE473" s="16"/>
      <c r="BF473" s="16"/>
      <c r="BG473" s="16"/>
      <c r="BH473" s="16"/>
      <c r="BI473" s="16"/>
      <c r="BJ473" s="16"/>
      <c r="BK473" s="16"/>
      <c r="BL473" s="16"/>
      <c r="BM473" s="16"/>
      <c r="BN473" s="16"/>
      <c r="BO473" s="16"/>
      <c r="BP473" s="16"/>
      <c r="BQ473" s="16"/>
      <c r="BR473" s="16"/>
      <c r="BS473" s="16"/>
      <c r="BT473" s="16"/>
      <c r="BU473" s="16"/>
      <c r="BV473" s="16"/>
      <c r="BW473" s="16"/>
      <c r="BX473" s="16"/>
      <c r="BY473" s="16"/>
      <c r="BZ473" s="16"/>
      <c r="CA473" s="16"/>
      <c r="CB473" s="16"/>
      <c r="CC473" s="16"/>
      <c r="CD473" s="16"/>
    </row>
    <row r="474" spans="2:82" s="4" customFormat="1">
      <c r="B474" s="4" t="s">
        <v>355</v>
      </c>
      <c r="C474" s="4" t="s">
        <v>359</v>
      </c>
      <c r="D474" s="17">
        <f t="shared" ref="D474:AO480" si="330">IF(UPPER(D210)="ABS",0,IF(AND(D$67&gt;0,N(D$68)=0,D$68&lt;&gt;"*"),N(D210)/D$67*D$66,0))</f>
        <v>0</v>
      </c>
      <c r="E474" s="17">
        <f t="shared" si="330"/>
        <v>0</v>
      </c>
      <c r="F474" s="17">
        <f t="shared" si="330"/>
        <v>0</v>
      </c>
      <c r="G474" s="17">
        <f t="shared" si="330"/>
        <v>0</v>
      </c>
      <c r="H474" s="17">
        <f t="shared" si="330"/>
        <v>0</v>
      </c>
      <c r="I474" s="17">
        <f t="shared" si="330"/>
        <v>0</v>
      </c>
      <c r="J474" s="17">
        <f t="shared" si="330"/>
        <v>0</v>
      </c>
      <c r="K474" s="17">
        <f t="shared" si="330"/>
        <v>0</v>
      </c>
      <c r="L474" s="17">
        <f t="shared" si="330"/>
        <v>0</v>
      </c>
      <c r="M474" s="17">
        <f t="shared" si="330"/>
        <v>0</v>
      </c>
      <c r="N474" s="17">
        <f t="shared" si="330"/>
        <v>0</v>
      </c>
      <c r="O474" s="17">
        <f t="shared" si="330"/>
        <v>0</v>
      </c>
      <c r="P474" s="17">
        <f t="shared" si="330"/>
        <v>0</v>
      </c>
      <c r="Q474" s="17">
        <f t="shared" si="330"/>
        <v>0</v>
      </c>
      <c r="R474" s="17">
        <f t="shared" si="330"/>
        <v>0</v>
      </c>
      <c r="S474" s="17">
        <f t="shared" si="330"/>
        <v>0</v>
      </c>
      <c r="T474" s="17">
        <f t="shared" si="330"/>
        <v>0</v>
      </c>
      <c r="U474" s="17">
        <f t="shared" si="330"/>
        <v>0</v>
      </c>
      <c r="V474" s="17">
        <f t="shared" si="330"/>
        <v>0</v>
      </c>
      <c r="W474" s="17">
        <f t="shared" si="330"/>
        <v>0</v>
      </c>
      <c r="X474" s="17">
        <f t="shared" si="330"/>
        <v>0</v>
      </c>
      <c r="Y474" s="17">
        <f t="shared" si="330"/>
        <v>0</v>
      </c>
      <c r="Z474" s="17">
        <f t="shared" si="330"/>
        <v>0</v>
      </c>
      <c r="AA474" s="17">
        <f t="shared" si="330"/>
        <v>0</v>
      </c>
      <c r="AB474" s="17">
        <f t="shared" si="330"/>
        <v>0</v>
      </c>
      <c r="AC474" s="17">
        <f t="shared" si="330"/>
        <v>0</v>
      </c>
      <c r="AD474" s="17">
        <f t="shared" si="330"/>
        <v>0</v>
      </c>
      <c r="AE474" s="17">
        <f t="shared" si="330"/>
        <v>0</v>
      </c>
      <c r="AF474" s="17">
        <f t="shared" si="330"/>
        <v>0</v>
      </c>
      <c r="AG474" s="17">
        <f t="shared" si="330"/>
        <v>0</v>
      </c>
      <c r="AH474" s="17">
        <f t="shared" si="330"/>
        <v>0</v>
      </c>
      <c r="AI474" s="17">
        <f t="shared" si="330"/>
        <v>0</v>
      </c>
      <c r="AJ474" s="17">
        <f t="shared" si="330"/>
        <v>0</v>
      </c>
      <c r="AK474" s="17">
        <f t="shared" si="330"/>
        <v>0</v>
      </c>
      <c r="AL474" s="17">
        <f t="shared" si="330"/>
        <v>0</v>
      </c>
      <c r="AM474" s="17">
        <f t="shared" si="330"/>
        <v>0</v>
      </c>
      <c r="AN474" s="17">
        <f t="shared" si="330"/>
        <v>0</v>
      </c>
      <c r="AO474" s="17">
        <f t="shared" si="330"/>
        <v>0</v>
      </c>
      <c r="AP474" s="22" t="str">
        <f t="shared" si="325"/>
        <v/>
      </c>
      <c r="AQ474" s="69" t="str">
        <f t="shared" si="326"/>
        <v/>
      </c>
      <c r="AR474" s="8"/>
      <c r="AS474" s="16"/>
      <c r="AT474" s="16"/>
      <c r="AU474" s="16"/>
      <c r="AV474" s="16"/>
      <c r="AW474" s="16"/>
      <c r="AX474" s="16"/>
      <c r="AY474" s="16"/>
      <c r="AZ474" s="16"/>
      <c r="BA474" s="16"/>
      <c r="BB474" s="16"/>
      <c r="BC474" s="16"/>
      <c r="BD474" s="16"/>
      <c r="BE474" s="16"/>
      <c r="BF474" s="16"/>
      <c r="BG474" s="16"/>
      <c r="BH474" s="16"/>
      <c r="BI474" s="16"/>
      <c r="BJ474" s="16"/>
      <c r="BK474" s="16"/>
      <c r="BL474" s="16"/>
      <c r="BM474" s="16"/>
      <c r="BN474" s="16"/>
      <c r="BO474" s="16"/>
      <c r="BP474" s="16"/>
      <c r="BQ474" s="16"/>
      <c r="BR474" s="16"/>
      <c r="BS474" s="16"/>
      <c r="BT474" s="16"/>
      <c r="BU474" s="16"/>
      <c r="BV474" s="16"/>
      <c r="BW474" s="16"/>
      <c r="BX474" s="16"/>
      <c r="BY474" s="16"/>
      <c r="BZ474" s="16"/>
      <c r="CA474" s="16"/>
      <c r="CB474" s="16"/>
      <c r="CC474" s="16"/>
      <c r="CD474" s="16"/>
    </row>
    <row r="475" spans="2:82" s="4" customFormat="1">
      <c r="D475" s="17">
        <f t="shared" si="330"/>
        <v>0</v>
      </c>
      <c r="E475" s="17">
        <f t="shared" si="330"/>
        <v>0</v>
      </c>
      <c r="F475" s="17">
        <f t="shared" si="330"/>
        <v>0</v>
      </c>
      <c r="G475" s="17">
        <f t="shared" si="330"/>
        <v>0</v>
      </c>
      <c r="H475" s="17">
        <f t="shared" si="330"/>
        <v>0</v>
      </c>
      <c r="I475" s="17">
        <f t="shared" si="330"/>
        <v>0</v>
      </c>
      <c r="J475" s="17">
        <f t="shared" si="330"/>
        <v>0</v>
      </c>
      <c r="K475" s="17">
        <f t="shared" si="330"/>
        <v>0</v>
      </c>
      <c r="L475" s="17">
        <f t="shared" si="330"/>
        <v>0</v>
      </c>
      <c r="M475" s="17">
        <f t="shared" si="330"/>
        <v>0</v>
      </c>
      <c r="N475" s="17">
        <f t="shared" si="330"/>
        <v>0</v>
      </c>
      <c r="O475" s="17">
        <f t="shared" si="330"/>
        <v>0</v>
      </c>
      <c r="P475" s="17">
        <f t="shared" si="330"/>
        <v>0</v>
      </c>
      <c r="Q475" s="17">
        <f t="shared" si="330"/>
        <v>0</v>
      </c>
      <c r="R475" s="17">
        <f t="shared" si="330"/>
        <v>0</v>
      </c>
      <c r="S475" s="17">
        <f t="shared" si="330"/>
        <v>0</v>
      </c>
      <c r="T475" s="17">
        <f t="shared" si="330"/>
        <v>0</v>
      </c>
      <c r="U475" s="17">
        <f t="shared" si="330"/>
        <v>0</v>
      </c>
      <c r="V475" s="17">
        <f t="shared" si="330"/>
        <v>0</v>
      </c>
      <c r="W475" s="17">
        <f t="shared" si="330"/>
        <v>0</v>
      </c>
      <c r="X475" s="17">
        <f t="shared" si="330"/>
        <v>0</v>
      </c>
      <c r="Y475" s="17">
        <f t="shared" si="330"/>
        <v>0</v>
      </c>
      <c r="Z475" s="17">
        <f t="shared" si="330"/>
        <v>0</v>
      </c>
      <c r="AA475" s="17">
        <f t="shared" si="330"/>
        <v>0</v>
      </c>
      <c r="AB475" s="17">
        <f t="shared" si="330"/>
        <v>0</v>
      </c>
      <c r="AC475" s="17">
        <f t="shared" si="330"/>
        <v>0</v>
      </c>
      <c r="AD475" s="17">
        <f t="shared" si="330"/>
        <v>0</v>
      </c>
      <c r="AE475" s="17">
        <f t="shared" si="330"/>
        <v>0</v>
      </c>
      <c r="AF475" s="17">
        <f t="shared" si="330"/>
        <v>0</v>
      </c>
      <c r="AG475" s="17">
        <f t="shared" si="330"/>
        <v>0</v>
      </c>
      <c r="AH475" s="17">
        <f t="shared" si="330"/>
        <v>0</v>
      </c>
      <c r="AI475" s="17">
        <f t="shared" si="330"/>
        <v>0</v>
      </c>
      <c r="AJ475" s="17">
        <f t="shared" si="330"/>
        <v>0</v>
      </c>
      <c r="AK475" s="17">
        <f t="shared" si="330"/>
        <v>0</v>
      </c>
      <c r="AL475" s="17">
        <f t="shared" si="330"/>
        <v>0</v>
      </c>
      <c r="AM475" s="17">
        <f t="shared" si="330"/>
        <v>0</v>
      </c>
      <c r="AN475" s="17">
        <f t="shared" si="330"/>
        <v>0</v>
      </c>
      <c r="AO475" s="17">
        <f t="shared" si="330"/>
        <v>0</v>
      </c>
      <c r="AP475" s="22" t="str">
        <f t="shared" si="325"/>
        <v/>
      </c>
      <c r="AQ475" s="69" t="str">
        <f t="shared" si="326"/>
        <v/>
      </c>
      <c r="AR475" s="8"/>
      <c r="AS475" s="16"/>
      <c r="AT475" s="16"/>
      <c r="AU475" s="16"/>
      <c r="AV475" s="16"/>
      <c r="AW475" s="16"/>
      <c r="AX475" s="16"/>
      <c r="AY475" s="16"/>
      <c r="AZ475" s="16"/>
      <c r="BA475" s="16"/>
      <c r="BB475" s="16"/>
      <c r="BC475" s="16"/>
      <c r="BD475" s="16"/>
      <c r="BE475" s="16"/>
      <c r="BF475" s="16"/>
      <c r="BG475" s="16"/>
      <c r="BH475" s="16"/>
      <c r="BI475" s="16"/>
      <c r="BJ475" s="16"/>
      <c r="BK475" s="16"/>
      <c r="BL475" s="16"/>
      <c r="BM475" s="16"/>
      <c r="BN475" s="16"/>
      <c r="BO475" s="16"/>
      <c r="BP475" s="16"/>
      <c r="BQ475" s="16"/>
      <c r="BR475" s="16"/>
      <c r="BS475" s="16"/>
      <c r="BT475" s="16"/>
      <c r="BU475" s="16"/>
      <c r="BV475" s="16"/>
      <c r="BW475" s="16"/>
      <c r="BX475" s="16"/>
      <c r="BY475" s="16"/>
      <c r="BZ475" s="16"/>
      <c r="CA475" s="16"/>
      <c r="CB475" s="16"/>
      <c r="CC475" s="16"/>
      <c r="CD475" s="16"/>
    </row>
    <row r="476" spans="2:82" s="4" customFormat="1">
      <c r="D476" s="17">
        <f t="shared" si="330"/>
        <v>0</v>
      </c>
      <c r="E476" s="17">
        <f t="shared" si="330"/>
        <v>0</v>
      </c>
      <c r="F476" s="17">
        <f t="shared" si="330"/>
        <v>0</v>
      </c>
      <c r="G476" s="17">
        <f t="shared" si="330"/>
        <v>0</v>
      </c>
      <c r="H476" s="17">
        <f t="shared" si="330"/>
        <v>0</v>
      </c>
      <c r="I476" s="17">
        <f t="shared" si="330"/>
        <v>0</v>
      </c>
      <c r="J476" s="17">
        <f t="shared" si="330"/>
        <v>0</v>
      </c>
      <c r="K476" s="17">
        <f t="shared" si="330"/>
        <v>0</v>
      </c>
      <c r="L476" s="17">
        <f t="shared" si="330"/>
        <v>0</v>
      </c>
      <c r="M476" s="17">
        <f t="shared" si="330"/>
        <v>0</v>
      </c>
      <c r="N476" s="17">
        <f t="shared" si="330"/>
        <v>0</v>
      </c>
      <c r="O476" s="17">
        <f t="shared" si="330"/>
        <v>0</v>
      </c>
      <c r="P476" s="17">
        <f t="shared" si="330"/>
        <v>0</v>
      </c>
      <c r="Q476" s="17">
        <f t="shared" si="330"/>
        <v>0</v>
      </c>
      <c r="R476" s="17">
        <f t="shared" si="330"/>
        <v>0</v>
      </c>
      <c r="S476" s="17">
        <f t="shared" si="330"/>
        <v>0</v>
      </c>
      <c r="T476" s="17">
        <f t="shared" si="330"/>
        <v>0</v>
      </c>
      <c r="U476" s="17">
        <f t="shared" si="330"/>
        <v>0</v>
      </c>
      <c r="V476" s="17">
        <f t="shared" si="330"/>
        <v>0</v>
      </c>
      <c r="W476" s="17">
        <f t="shared" si="330"/>
        <v>0</v>
      </c>
      <c r="X476" s="17">
        <f t="shared" si="330"/>
        <v>0</v>
      </c>
      <c r="Y476" s="17">
        <f t="shared" si="330"/>
        <v>0</v>
      </c>
      <c r="Z476" s="17">
        <f t="shared" si="330"/>
        <v>0</v>
      </c>
      <c r="AA476" s="17">
        <f t="shared" si="330"/>
        <v>0</v>
      </c>
      <c r="AB476" s="17">
        <f t="shared" si="330"/>
        <v>0</v>
      </c>
      <c r="AC476" s="17">
        <f t="shared" si="330"/>
        <v>0</v>
      </c>
      <c r="AD476" s="17">
        <f t="shared" si="330"/>
        <v>0</v>
      </c>
      <c r="AE476" s="17">
        <f t="shared" si="330"/>
        <v>0</v>
      </c>
      <c r="AF476" s="17">
        <f t="shared" si="330"/>
        <v>0</v>
      </c>
      <c r="AG476" s="17">
        <f t="shared" si="330"/>
        <v>0</v>
      </c>
      <c r="AH476" s="17">
        <f t="shared" si="330"/>
        <v>0</v>
      </c>
      <c r="AI476" s="17">
        <f t="shared" si="330"/>
        <v>0</v>
      </c>
      <c r="AJ476" s="17">
        <f t="shared" si="330"/>
        <v>0</v>
      </c>
      <c r="AK476" s="17">
        <f t="shared" si="330"/>
        <v>0</v>
      </c>
      <c r="AL476" s="17">
        <f t="shared" si="330"/>
        <v>0</v>
      </c>
      <c r="AM476" s="17">
        <f t="shared" si="330"/>
        <v>0</v>
      </c>
      <c r="AN476" s="17">
        <f t="shared" si="330"/>
        <v>0</v>
      </c>
      <c r="AO476" s="17">
        <f t="shared" si="330"/>
        <v>0</v>
      </c>
      <c r="AP476" s="22" t="str">
        <f t="shared" si="325"/>
        <v/>
      </c>
      <c r="AQ476" s="69" t="str">
        <f t="shared" si="326"/>
        <v/>
      </c>
      <c r="AR476" s="8"/>
      <c r="AS476" s="16"/>
      <c r="AT476" s="16"/>
      <c r="AU476" s="16"/>
      <c r="AV476" s="16"/>
      <c r="AW476" s="16"/>
      <c r="AX476" s="16"/>
      <c r="AY476" s="16"/>
      <c r="AZ476" s="16"/>
      <c r="BA476" s="16"/>
      <c r="BB476" s="16"/>
      <c r="BC476" s="16"/>
      <c r="BD476" s="16"/>
      <c r="BE476" s="16"/>
      <c r="BF476" s="16"/>
      <c r="BG476" s="16"/>
      <c r="BH476" s="16"/>
      <c r="BI476" s="16"/>
      <c r="BJ476" s="16"/>
      <c r="BK476" s="16"/>
      <c r="BL476" s="16"/>
      <c r="BM476" s="16"/>
      <c r="BN476" s="16"/>
      <c r="BO476" s="16"/>
      <c r="BP476" s="16"/>
      <c r="BQ476" s="16"/>
      <c r="BR476" s="16"/>
      <c r="BS476" s="16"/>
      <c r="BT476" s="16"/>
      <c r="BU476" s="16"/>
      <c r="BV476" s="16"/>
      <c r="BW476" s="16"/>
      <c r="BX476" s="16"/>
      <c r="BY476" s="16"/>
      <c r="BZ476" s="16"/>
      <c r="CA476" s="16"/>
      <c r="CB476" s="16"/>
      <c r="CC476" s="16"/>
      <c r="CD476" s="16"/>
    </row>
    <row r="477" spans="2:82" s="4" customFormat="1">
      <c r="D477" s="17">
        <f t="shared" si="330"/>
        <v>0</v>
      </c>
      <c r="E477" s="17">
        <f t="shared" si="330"/>
        <v>0</v>
      </c>
      <c r="F477" s="17">
        <f t="shared" si="330"/>
        <v>0</v>
      </c>
      <c r="G477" s="17">
        <f t="shared" si="330"/>
        <v>0</v>
      </c>
      <c r="H477" s="17">
        <f t="shared" si="330"/>
        <v>0</v>
      </c>
      <c r="I477" s="17">
        <f t="shared" si="330"/>
        <v>0</v>
      </c>
      <c r="J477" s="17">
        <f t="shared" si="330"/>
        <v>0</v>
      </c>
      <c r="K477" s="17">
        <f t="shared" si="330"/>
        <v>0</v>
      </c>
      <c r="L477" s="17">
        <f t="shared" si="330"/>
        <v>0</v>
      </c>
      <c r="M477" s="17">
        <f t="shared" si="330"/>
        <v>0</v>
      </c>
      <c r="N477" s="17">
        <f t="shared" si="330"/>
        <v>0</v>
      </c>
      <c r="O477" s="17">
        <f t="shared" si="330"/>
        <v>0</v>
      </c>
      <c r="P477" s="17">
        <f t="shared" si="330"/>
        <v>0</v>
      </c>
      <c r="Q477" s="17">
        <f t="shared" si="330"/>
        <v>0</v>
      </c>
      <c r="R477" s="17">
        <f t="shared" si="330"/>
        <v>0</v>
      </c>
      <c r="S477" s="17">
        <f t="shared" si="330"/>
        <v>0</v>
      </c>
      <c r="T477" s="17">
        <f t="shared" si="330"/>
        <v>0</v>
      </c>
      <c r="U477" s="17">
        <f t="shared" si="330"/>
        <v>0</v>
      </c>
      <c r="V477" s="17">
        <f t="shared" si="330"/>
        <v>0</v>
      </c>
      <c r="W477" s="17">
        <f t="shared" si="330"/>
        <v>0</v>
      </c>
      <c r="X477" s="17">
        <f t="shared" si="330"/>
        <v>0</v>
      </c>
      <c r="Y477" s="17">
        <f t="shared" si="330"/>
        <v>0</v>
      </c>
      <c r="Z477" s="17">
        <f t="shared" si="330"/>
        <v>0</v>
      </c>
      <c r="AA477" s="17">
        <f t="shared" si="330"/>
        <v>0</v>
      </c>
      <c r="AB477" s="17">
        <f t="shared" si="330"/>
        <v>0</v>
      </c>
      <c r="AC477" s="17">
        <f t="shared" si="330"/>
        <v>0</v>
      </c>
      <c r="AD477" s="17">
        <f t="shared" si="330"/>
        <v>0</v>
      </c>
      <c r="AE477" s="17">
        <f t="shared" si="330"/>
        <v>0</v>
      </c>
      <c r="AF477" s="17">
        <f t="shared" si="330"/>
        <v>0</v>
      </c>
      <c r="AG477" s="17">
        <f t="shared" si="330"/>
        <v>0</v>
      </c>
      <c r="AH477" s="17">
        <f t="shared" si="330"/>
        <v>0</v>
      </c>
      <c r="AI477" s="17">
        <f t="shared" si="330"/>
        <v>0</v>
      </c>
      <c r="AJ477" s="17">
        <f t="shared" si="330"/>
        <v>0</v>
      </c>
      <c r="AK477" s="17">
        <f t="shared" si="330"/>
        <v>0</v>
      </c>
      <c r="AL477" s="17">
        <f t="shared" si="330"/>
        <v>0</v>
      </c>
      <c r="AM477" s="17">
        <f t="shared" si="330"/>
        <v>0</v>
      </c>
      <c r="AN477" s="17">
        <f t="shared" si="330"/>
        <v>0</v>
      </c>
      <c r="AO477" s="17">
        <f t="shared" si="330"/>
        <v>0</v>
      </c>
      <c r="AP477" s="22" t="str">
        <f t="shared" si="325"/>
        <v/>
      </c>
      <c r="AQ477" s="69" t="str">
        <f t="shared" si="326"/>
        <v/>
      </c>
      <c r="AR477" s="8"/>
      <c r="AS477" s="16"/>
      <c r="AT477" s="16"/>
      <c r="AU477" s="16"/>
      <c r="AV477" s="16"/>
      <c r="AW477" s="16"/>
      <c r="AX477" s="16"/>
      <c r="AY477" s="16"/>
      <c r="AZ477" s="16"/>
      <c r="BA477" s="16"/>
      <c r="BB477" s="16"/>
      <c r="BC477" s="16"/>
      <c r="BD477" s="16"/>
      <c r="BE477" s="16"/>
      <c r="BF477" s="16"/>
      <c r="BG477" s="16"/>
      <c r="BH477" s="16"/>
      <c r="BI477" s="16"/>
      <c r="BJ477" s="16"/>
      <c r="BK477" s="16"/>
      <c r="BL477" s="16"/>
      <c r="BM477" s="16"/>
      <c r="BN477" s="16"/>
      <c r="BO477" s="16"/>
      <c r="BP477" s="16"/>
      <c r="BQ477" s="16"/>
      <c r="BR477" s="16"/>
      <c r="BS477" s="16"/>
      <c r="BT477" s="16"/>
      <c r="BU477" s="16"/>
      <c r="BV477" s="16"/>
      <c r="BW477" s="16"/>
      <c r="BX477" s="16"/>
      <c r="BY477" s="16"/>
      <c r="BZ477" s="16"/>
      <c r="CA477" s="16"/>
      <c r="CB477" s="16"/>
      <c r="CC477" s="16"/>
      <c r="CD477" s="16"/>
    </row>
    <row r="478" spans="2:82" s="4" customFormat="1">
      <c r="D478" s="17">
        <f t="shared" si="330"/>
        <v>0</v>
      </c>
      <c r="E478" s="17">
        <f t="shared" si="330"/>
        <v>0</v>
      </c>
      <c r="F478" s="17">
        <f t="shared" si="330"/>
        <v>0</v>
      </c>
      <c r="G478" s="17">
        <f t="shared" si="330"/>
        <v>0</v>
      </c>
      <c r="H478" s="17">
        <f t="shared" si="330"/>
        <v>0</v>
      </c>
      <c r="I478" s="17">
        <f t="shared" si="330"/>
        <v>0</v>
      </c>
      <c r="J478" s="17">
        <f t="shared" si="330"/>
        <v>0</v>
      </c>
      <c r="K478" s="17">
        <f t="shared" si="330"/>
        <v>0</v>
      </c>
      <c r="L478" s="17">
        <f t="shared" si="330"/>
        <v>0</v>
      </c>
      <c r="M478" s="17">
        <f t="shared" si="330"/>
        <v>0</v>
      </c>
      <c r="N478" s="17">
        <f t="shared" si="330"/>
        <v>0</v>
      </c>
      <c r="O478" s="17">
        <f t="shared" si="330"/>
        <v>0</v>
      </c>
      <c r="P478" s="17">
        <f t="shared" si="330"/>
        <v>0</v>
      </c>
      <c r="Q478" s="17">
        <f t="shared" si="330"/>
        <v>0</v>
      </c>
      <c r="R478" s="17">
        <f t="shared" si="330"/>
        <v>0</v>
      </c>
      <c r="S478" s="17">
        <f t="shared" si="330"/>
        <v>0</v>
      </c>
      <c r="T478" s="17">
        <f t="shared" si="330"/>
        <v>0</v>
      </c>
      <c r="U478" s="17">
        <f t="shared" si="330"/>
        <v>0</v>
      </c>
      <c r="V478" s="17">
        <f t="shared" si="330"/>
        <v>0</v>
      </c>
      <c r="W478" s="17">
        <f t="shared" si="330"/>
        <v>0</v>
      </c>
      <c r="X478" s="17">
        <f t="shared" si="330"/>
        <v>0</v>
      </c>
      <c r="Y478" s="17">
        <f t="shared" si="330"/>
        <v>0</v>
      </c>
      <c r="Z478" s="17">
        <f t="shared" si="330"/>
        <v>0</v>
      </c>
      <c r="AA478" s="17">
        <f t="shared" si="330"/>
        <v>0</v>
      </c>
      <c r="AB478" s="17">
        <f t="shared" si="330"/>
        <v>0</v>
      </c>
      <c r="AC478" s="17">
        <f t="shared" si="330"/>
        <v>0</v>
      </c>
      <c r="AD478" s="17">
        <f t="shared" si="330"/>
        <v>0</v>
      </c>
      <c r="AE478" s="17">
        <f t="shared" si="330"/>
        <v>0</v>
      </c>
      <c r="AF478" s="17">
        <f t="shared" si="330"/>
        <v>0</v>
      </c>
      <c r="AG478" s="17">
        <f t="shared" si="330"/>
        <v>0</v>
      </c>
      <c r="AH478" s="17">
        <f t="shared" si="330"/>
        <v>0</v>
      </c>
      <c r="AI478" s="17">
        <f t="shared" si="330"/>
        <v>0</v>
      </c>
      <c r="AJ478" s="17">
        <f t="shared" si="330"/>
        <v>0</v>
      </c>
      <c r="AK478" s="17">
        <f t="shared" si="330"/>
        <v>0</v>
      </c>
      <c r="AL478" s="17">
        <f t="shared" si="330"/>
        <v>0</v>
      </c>
      <c r="AM478" s="17">
        <f t="shared" si="330"/>
        <v>0</v>
      </c>
      <c r="AN478" s="17">
        <f t="shared" si="330"/>
        <v>0</v>
      </c>
      <c r="AO478" s="17">
        <f t="shared" si="330"/>
        <v>0</v>
      </c>
      <c r="AP478" s="22" t="str">
        <f t="shared" si="325"/>
        <v/>
      </c>
      <c r="AQ478" s="69" t="str">
        <f t="shared" si="326"/>
        <v/>
      </c>
      <c r="AR478" s="8"/>
      <c r="AS478" s="16"/>
      <c r="AT478" s="16"/>
      <c r="AU478" s="16"/>
      <c r="AV478" s="16"/>
      <c r="AW478" s="16"/>
      <c r="AX478" s="16"/>
      <c r="AY478" s="16"/>
      <c r="AZ478" s="16"/>
      <c r="BA478" s="16"/>
      <c r="BB478" s="16"/>
      <c r="BC478" s="16"/>
      <c r="BD478" s="16"/>
      <c r="BE478" s="16"/>
      <c r="BF478" s="16"/>
      <c r="BG478" s="16"/>
      <c r="BH478" s="16"/>
      <c r="BI478" s="16"/>
      <c r="BJ478" s="16"/>
      <c r="BK478" s="16"/>
      <c r="BL478" s="16"/>
      <c r="BM478" s="16"/>
      <c r="BN478" s="16"/>
      <c r="BO478" s="16"/>
      <c r="BP478" s="16"/>
      <c r="BQ478" s="16"/>
      <c r="BR478" s="16"/>
      <c r="BS478" s="16"/>
      <c r="BT478" s="16"/>
      <c r="BU478" s="16"/>
      <c r="BV478" s="16"/>
      <c r="BW478" s="16"/>
      <c r="BX478" s="16"/>
      <c r="BY478" s="16"/>
      <c r="BZ478" s="16"/>
      <c r="CA478" s="16"/>
      <c r="CB478" s="16"/>
      <c r="CC478" s="16"/>
      <c r="CD478" s="16"/>
    </row>
    <row r="479" spans="2:82" s="4" customFormat="1">
      <c r="D479" s="17">
        <f t="shared" si="330"/>
        <v>0</v>
      </c>
      <c r="E479" s="17">
        <f t="shared" si="330"/>
        <v>0</v>
      </c>
      <c r="F479" s="17">
        <f t="shared" si="330"/>
        <v>0</v>
      </c>
      <c r="G479" s="17">
        <f t="shared" si="330"/>
        <v>0</v>
      </c>
      <c r="H479" s="17">
        <f t="shared" si="330"/>
        <v>0</v>
      </c>
      <c r="I479" s="17">
        <f t="shared" si="330"/>
        <v>0</v>
      </c>
      <c r="J479" s="17">
        <f t="shared" si="330"/>
        <v>0</v>
      </c>
      <c r="K479" s="17">
        <f t="shared" si="330"/>
        <v>0</v>
      </c>
      <c r="L479" s="17">
        <f t="shared" si="330"/>
        <v>0</v>
      </c>
      <c r="M479" s="17">
        <f t="shared" si="330"/>
        <v>0</v>
      </c>
      <c r="N479" s="17">
        <f t="shared" si="330"/>
        <v>0</v>
      </c>
      <c r="O479" s="17">
        <f t="shared" si="330"/>
        <v>0</v>
      </c>
      <c r="P479" s="17">
        <f t="shared" si="330"/>
        <v>0</v>
      </c>
      <c r="Q479" s="17">
        <f t="shared" si="330"/>
        <v>0</v>
      </c>
      <c r="R479" s="17">
        <f t="shared" si="330"/>
        <v>0</v>
      </c>
      <c r="S479" s="17">
        <f t="shared" si="330"/>
        <v>0</v>
      </c>
      <c r="T479" s="17">
        <f t="shared" si="330"/>
        <v>0</v>
      </c>
      <c r="U479" s="17">
        <f t="shared" si="330"/>
        <v>0</v>
      </c>
      <c r="V479" s="17">
        <f t="shared" si="330"/>
        <v>0</v>
      </c>
      <c r="W479" s="17">
        <f t="shared" si="330"/>
        <v>0</v>
      </c>
      <c r="X479" s="17">
        <f t="shared" si="330"/>
        <v>0</v>
      </c>
      <c r="Y479" s="17">
        <f t="shared" si="330"/>
        <v>0</v>
      </c>
      <c r="Z479" s="17">
        <f t="shared" si="330"/>
        <v>0</v>
      </c>
      <c r="AA479" s="17">
        <f t="shared" si="330"/>
        <v>0</v>
      </c>
      <c r="AB479" s="17">
        <f t="shared" si="330"/>
        <v>0</v>
      </c>
      <c r="AC479" s="17">
        <f t="shared" si="330"/>
        <v>0</v>
      </c>
      <c r="AD479" s="17">
        <f t="shared" si="330"/>
        <v>0</v>
      </c>
      <c r="AE479" s="17">
        <f t="shared" si="330"/>
        <v>0</v>
      </c>
      <c r="AF479" s="17">
        <f t="shared" si="330"/>
        <v>0</v>
      </c>
      <c r="AG479" s="17">
        <f t="shared" si="330"/>
        <v>0</v>
      </c>
      <c r="AH479" s="17">
        <f t="shared" si="330"/>
        <v>0</v>
      </c>
      <c r="AI479" s="17">
        <f t="shared" si="330"/>
        <v>0</v>
      </c>
      <c r="AJ479" s="17">
        <f t="shared" si="330"/>
        <v>0</v>
      </c>
      <c r="AK479" s="17">
        <f t="shared" si="330"/>
        <v>0</v>
      </c>
      <c r="AL479" s="17">
        <f t="shared" si="330"/>
        <v>0</v>
      </c>
      <c r="AM479" s="17">
        <f t="shared" si="330"/>
        <v>0</v>
      </c>
      <c r="AN479" s="17">
        <f t="shared" si="330"/>
        <v>0</v>
      </c>
      <c r="AO479" s="17">
        <f t="shared" si="330"/>
        <v>0</v>
      </c>
      <c r="AP479" s="22" t="str">
        <f t="shared" si="325"/>
        <v/>
      </c>
      <c r="AQ479" s="69" t="str">
        <f t="shared" si="326"/>
        <v/>
      </c>
      <c r="AR479" s="8"/>
      <c r="AS479" s="16"/>
      <c r="AT479" s="16"/>
      <c r="AU479" s="16"/>
      <c r="AV479" s="16"/>
      <c r="AW479" s="16"/>
      <c r="AX479" s="16"/>
      <c r="AY479" s="16"/>
      <c r="AZ479" s="16"/>
      <c r="BA479" s="16"/>
      <c r="BB479" s="16"/>
      <c r="BC479" s="16"/>
      <c r="BD479" s="16"/>
      <c r="BE479" s="16"/>
      <c r="BF479" s="16"/>
      <c r="BG479" s="16"/>
      <c r="BH479" s="16"/>
      <c r="BI479" s="16"/>
      <c r="BJ479" s="16"/>
      <c r="BK479" s="16"/>
      <c r="BL479" s="16"/>
      <c r="BM479" s="16"/>
      <c r="BN479" s="16"/>
      <c r="BO479" s="16"/>
      <c r="BP479" s="16"/>
      <c r="BQ479" s="16"/>
      <c r="BR479" s="16"/>
      <c r="BS479" s="16"/>
      <c r="BT479" s="16"/>
      <c r="BU479" s="16"/>
      <c r="BV479" s="16"/>
      <c r="BW479" s="16"/>
      <c r="BX479" s="16"/>
      <c r="BY479" s="16"/>
      <c r="BZ479" s="16"/>
      <c r="CA479" s="16"/>
      <c r="CB479" s="16"/>
      <c r="CC479" s="16"/>
      <c r="CD479" s="16"/>
    </row>
    <row r="480" spans="2:82" s="4" customFormat="1">
      <c r="D480" s="17">
        <f t="shared" si="330"/>
        <v>0</v>
      </c>
      <c r="E480" s="17">
        <f t="shared" si="330"/>
        <v>0</v>
      </c>
      <c r="F480" s="17">
        <f t="shared" si="330"/>
        <v>0</v>
      </c>
      <c r="G480" s="17">
        <f t="shared" si="330"/>
        <v>0</v>
      </c>
      <c r="H480" s="17">
        <f t="shared" si="330"/>
        <v>0</v>
      </c>
      <c r="I480" s="17">
        <f t="shared" si="330"/>
        <v>0</v>
      </c>
      <c r="J480" s="17">
        <f t="shared" si="330"/>
        <v>0</v>
      </c>
      <c r="K480" s="17">
        <f t="shared" si="330"/>
        <v>0</v>
      </c>
      <c r="L480" s="17">
        <f t="shared" si="330"/>
        <v>0</v>
      </c>
      <c r="M480" s="17">
        <f t="shared" si="330"/>
        <v>0</v>
      </c>
      <c r="N480" s="17">
        <f t="shared" si="330"/>
        <v>0</v>
      </c>
      <c r="O480" s="17">
        <f t="shared" si="330"/>
        <v>0</v>
      </c>
      <c r="P480" s="17">
        <f t="shared" si="330"/>
        <v>0</v>
      </c>
      <c r="Q480" s="17">
        <f t="shared" si="330"/>
        <v>0</v>
      </c>
      <c r="R480" s="17">
        <f t="shared" si="330"/>
        <v>0</v>
      </c>
      <c r="S480" s="17">
        <f t="shared" si="330"/>
        <v>0</v>
      </c>
      <c r="T480" s="17">
        <f t="shared" si="330"/>
        <v>0</v>
      </c>
      <c r="U480" s="17">
        <f t="shared" si="330"/>
        <v>0</v>
      </c>
      <c r="V480" s="17">
        <f t="shared" si="330"/>
        <v>0</v>
      </c>
      <c r="W480" s="17">
        <f t="shared" si="330"/>
        <v>0</v>
      </c>
      <c r="X480" s="17">
        <f t="shared" si="330"/>
        <v>0</v>
      </c>
      <c r="Y480" s="17">
        <f t="shared" si="330"/>
        <v>0</v>
      </c>
      <c r="Z480" s="17">
        <f t="shared" si="330"/>
        <v>0</v>
      </c>
      <c r="AA480" s="17">
        <f t="shared" si="330"/>
        <v>0</v>
      </c>
      <c r="AB480" s="17">
        <f t="shared" si="330"/>
        <v>0</v>
      </c>
      <c r="AC480" s="17">
        <f t="shared" si="330"/>
        <v>0</v>
      </c>
      <c r="AD480" s="17">
        <f t="shared" si="330"/>
        <v>0</v>
      </c>
      <c r="AE480" s="17">
        <f t="shared" ref="AE480:AO480" si="331">IF(UPPER(AE216)="ABS",0,IF(AND(AE$67&gt;0,N(AE$68)=0,AE$68&lt;&gt;"*"),N(AE216)/AE$67*AE$66,0))</f>
        <v>0</v>
      </c>
      <c r="AF480" s="17">
        <f t="shared" si="331"/>
        <v>0</v>
      </c>
      <c r="AG480" s="17">
        <f t="shared" si="331"/>
        <v>0</v>
      </c>
      <c r="AH480" s="17">
        <f t="shared" si="331"/>
        <v>0</v>
      </c>
      <c r="AI480" s="17">
        <f t="shared" si="331"/>
        <v>0</v>
      </c>
      <c r="AJ480" s="17">
        <f t="shared" si="331"/>
        <v>0</v>
      </c>
      <c r="AK480" s="17">
        <f t="shared" si="331"/>
        <v>0</v>
      </c>
      <c r="AL480" s="17">
        <f t="shared" si="331"/>
        <v>0</v>
      </c>
      <c r="AM480" s="17">
        <f t="shared" si="331"/>
        <v>0</v>
      </c>
      <c r="AN480" s="17">
        <f t="shared" si="331"/>
        <v>0</v>
      </c>
      <c r="AO480" s="17">
        <f t="shared" si="331"/>
        <v>0</v>
      </c>
      <c r="AP480" s="22" t="str">
        <f t="shared" si="325"/>
        <v/>
      </c>
      <c r="AQ480" s="69" t="str">
        <f t="shared" si="326"/>
        <v/>
      </c>
      <c r="AR480" s="8"/>
      <c r="AS480" s="16"/>
      <c r="AT480" s="16"/>
      <c r="AU480" s="16"/>
      <c r="AV480" s="16"/>
      <c r="AW480" s="16"/>
      <c r="AX480" s="16"/>
      <c r="AY480" s="16"/>
      <c r="AZ480" s="16"/>
      <c r="BA480" s="16"/>
      <c r="BB480" s="16"/>
      <c r="BC480" s="16"/>
      <c r="BD480" s="16"/>
      <c r="BE480" s="16"/>
      <c r="BF480" s="16"/>
      <c r="BG480" s="16"/>
      <c r="BH480" s="16"/>
      <c r="BI480" s="16"/>
      <c r="BJ480" s="16"/>
      <c r="BK480" s="16"/>
      <c r="BL480" s="16"/>
      <c r="BM480" s="16"/>
      <c r="BN480" s="16"/>
      <c r="BO480" s="16"/>
      <c r="BP480" s="16"/>
      <c r="BQ480" s="16"/>
      <c r="BR480" s="16"/>
      <c r="BS480" s="16"/>
      <c r="BT480" s="16"/>
      <c r="BU480" s="16"/>
      <c r="BV480" s="16"/>
      <c r="BW480" s="16"/>
      <c r="BX480" s="16"/>
      <c r="BY480" s="16"/>
      <c r="BZ480" s="16"/>
      <c r="CA480" s="16"/>
      <c r="CB480" s="16"/>
      <c r="CC480" s="16"/>
      <c r="CD480" s="16"/>
    </row>
    <row r="481" spans="4:82" s="4" customFormat="1">
      <c r="D481" s="17">
        <f t="shared" ref="D481:AO487" si="332">IF(UPPER(D217)="ABS",0,IF(AND(D$67&gt;0,N(D$68)=0,D$68&lt;&gt;"*"),N(D217)/D$67*D$66,0))</f>
        <v>0</v>
      </c>
      <c r="E481" s="17">
        <f t="shared" si="332"/>
        <v>0</v>
      </c>
      <c r="F481" s="17">
        <f t="shared" si="332"/>
        <v>0</v>
      </c>
      <c r="G481" s="17">
        <f t="shared" si="332"/>
        <v>0</v>
      </c>
      <c r="H481" s="17">
        <f t="shared" si="332"/>
        <v>0</v>
      </c>
      <c r="I481" s="17">
        <f t="shared" si="332"/>
        <v>0</v>
      </c>
      <c r="J481" s="17">
        <f t="shared" si="332"/>
        <v>0</v>
      </c>
      <c r="K481" s="17">
        <f t="shared" si="332"/>
        <v>0</v>
      </c>
      <c r="L481" s="17">
        <f t="shared" si="332"/>
        <v>0</v>
      </c>
      <c r="M481" s="17">
        <f t="shared" si="332"/>
        <v>0</v>
      </c>
      <c r="N481" s="17">
        <f t="shared" si="332"/>
        <v>0</v>
      </c>
      <c r="O481" s="17">
        <f t="shared" si="332"/>
        <v>0</v>
      </c>
      <c r="P481" s="17">
        <f t="shared" si="332"/>
        <v>0</v>
      </c>
      <c r="Q481" s="17">
        <f t="shared" si="332"/>
        <v>0</v>
      </c>
      <c r="R481" s="17">
        <f t="shared" si="332"/>
        <v>0</v>
      </c>
      <c r="S481" s="17">
        <f t="shared" si="332"/>
        <v>0</v>
      </c>
      <c r="T481" s="17">
        <f t="shared" si="332"/>
        <v>0</v>
      </c>
      <c r="U481" s="17">
        <f t="shared" si="332"/>
        <v>0</v>
      </c>
      <c r="V481" s="17">
        <f t="shared" si="332"/>
        <v>0</v>
      </c>
      <c r="W481" s="17">
        <f t="shared" si="332"/>
        <v>0</v>
      </c>
      <c r="X481" s="17">
        <f t="shared" si="332"/>
        <v>0</v>
      </c>
      <c r="Y481" s="17">
        <f t="shared" si="332"/>
        <v>0</v>
      </c>
      <c r="Z481" s="17">
        <f t="shared" si="332"/>
        <v>0</v>
      </c>
      <c r="AA481" s="17">
        <f t="shared" si="332"/>
        <v>0</v>
      </c>
      <c r="AB481" s="17">
        <f t="shared" si="332"/>
        <v>0</v>
      </c>
      <c r="AC481" s="17">
        <f t="shared" si="332"/>
        <v>0</v>
      </c>
      <c r="AD481" s="17">
        <f t="shared" si="332"/>
        <v>0</v>
      </c>
      <c r="AE481" s="17">
        <f t="shared" si="332"/>
        <v>0</v>
      </c>
      <c r="AF481" s="17">
        <f t="shared" si="332"/>
        <v>0</v>
      </c>
      <c r="AG481" s="17">
        <f t="shared" si="332"/>
        <v>0</v>
      </c>
      <c r="AH481" s="17">
        <f t="shared" si="332"/>
        <v>0</v>
      </c>
      <c r="AI481" s="17">
        <f t="shared" si="332"/>
        <v>0</v>
      </c>
      <c r="AJ481" s="17">
        <f t="shared" si="332"/>
        <v>0</v>
      </c>
      <c r="AK481" s="17">
        <f t="shared" si="332"/>
        <v>0</v>
      </c>
      <c r="AL481" s="17">
        <f t="shared" si="332"/>
        <v>0</v>
      </c>
      <c r="AM481" s="17">
        <f t="shared" si="332"/>
        <v>0</v>
      </c>
      <c r="AN481" s="17">
        <f t="shared" si="332"/>
        <v>0</v>
      </c>
      <c r="AO481" s="17">
        <f t="shared" si="332"/>
        <v>0</v>
      </c>
      <c r="AP481" s="22" t="str">
        <f t="shared" si="325"/>
        <v/>
      </c>
      <c r="AQ481" s="69" t="str">
        <f t="shared" si="326"/>
        <v/>
      </c>
      <c r="AR481" s="8"/>
      <c r="AS481" s="16"/>
      <c r="AT481" s="16"/>
      <c r="AU481" s="16"/>
      <c r="AV481" s="16"/>
      <c r="AW481" s="16"/>
      <c r="AX481" s="16"/>
      <c r="AY481" s="16"/>
      <c r="AZ481" s="16"/>
      <c r="BA481" s="16"/>
      <c r="BB481" s="16"/>
      <c r="BC481" s="16"/>
      <c r="BD481" s="16"/>
      <c r="BE481" s="16"/>
      <c r="BF481" s="16"/>
      <c r="BG481" s="16"/>
      <c r="BH481" s="16"/>
      <c r="BI481" s="16"/>
      <c r="BJ481" s="16"/>
      <c r="BK481" s="16"/>
      <c r="BL481" s="16"/>
      <c r="BM481" s="16"/>
      <c r="BN481" s="16"/>
      <c r="BO481" s="16"/>
      <c r="BP481" s="16"/>
      <c r="BQ481" s="16"/>
      <c r="BR481" s="16"/>
      <c r="BS481" s="16"/>
      <c r="BT481" s="16"/>
      <c r="BU481" s="16"/>
      <c r="BV481" s="16"/>
      <c r="BW481" s="16"/>
      <c r="BX481" s="16"/>
      <c r="BY481" s="16"/>
      <c r="BZ481" s="16"/>
      <c r="CA481" s="16"/>
      <c r="CB481" s="16"/>
      <c r="CC481" s="16"/>
      <c r="CD481" s="16"/>
    </row>
    <row r="482" spans="4:82" s="4" customFormat="1">
      <c r="D482" s="17">
        <f t="shared" si="332"/>
        <v>0</v>
      </c>
      <c r="E482" s="17">
        <f t="shared" si="332"/>
        <v>0</v>
      </c>
      <c r="F482" s="17">
        <f t="shared" si="332"/>
        <v>0</v>
      </c>
      <c r="G482" s="17">
        <f t="shared" si="332"/>
        <v>0</v>
      </c>
      <c r="H482" s="17">
        <f t="shared" si="332"/>
        <v>0</v>
      </c>
      <c r="I482" s="17">
        <f t="shared" si="332"/>
        <v>0</v>
      </c>
      <c r="J482" s="17">
        <f t="shared" si="332"/>
        <v>0</v>
      </c>
      <c r="K482" s="17">
        <f t="shared" si="332"/>
        <v>0</v>
      </c>
      <c r="L482" s="17">
        <f t="shared" si="332"/>
        <v>0</v>
      </c>
      <c r="M482" s="17">
        <f t="shared" si="332"/>
        <v>0</v>
      </c>
      <c r="N482" s="17">
        <f t="shared" si="332"/>
        <v>0</v>
      </c>
      <c r="O482" s="17">
        <f t="shared" si="332"/>
        <v>0</v>
      </c>
      <c r="P482" s="17">
        <f t="shared" si="332"/>
        <v>0</v>
      </c>
      <c r="Q482" s="17">
        <f t="shared" si="332"/>
        <v>0</v>
      </c>
      <c r="R482" s="17">
        <f t="shared" si="332"/>
        <v>0</v>
      </c>
      <c r="S482" s="17">
        <f t="shared" si="332"/>
        <v>0</v>
      </c>
      <c r="T482" s="17">
        <f t="shared" si="332"/>
        <v>0</v>
      </c>
      <c r="U482" s="17">
        <f t="shared" si="332"/>
        <v>0</v>
      </c>
      <c r="V482" s="17">
        <f t="shared" si="332"/>
        <v>0</v>
      </c>
      <c r="W482" s="17">
        <f t="shared" si="332"/>
        <v>0</v>
      </c>
      <c r="X482" s="17">
        <f t="shared" si="332"/>
        <v>0</v>
      </c>
      <c r="Y482" s="17">
        <f t="shared" si="332"/>
        <v>0</v>
      </c>
      <c r="Z482" s="17">
        <f t="shared" si="332"/>
        <v>0</v>
      </c>
      <c r="AA482" s="17">
        <f t="shared" si="332"/>
        <v>0</v>
      </c>
      <c r="AB482" s="17">
        <f t="shared" si="332"/>
        <v>0</v>
      </c>
      <c r="AC482" s="17">
        <f t="shared" si="332"/>
        <v>0</v>
      </c>
      <c r="AD482" s="17">
        <f t="shared" si="332"/>
        <v>0</v>
      </c>
      <c r="AE482" s="17">
        <f t="shared" si="332"/>
        <v>0</v>
      </c>
      <c r="AF482" s="17">
        <f t="shared" si="332"/>
        <v>0</v>
      </c>
      <c r="AG482" s="17">
        <f t="shared" si="332"/>
        <v>0</v>
      </c>
      <c r="AH482" s="17">
        <f t="shared" si="332"/>
        <v>0</v>
      </c>
      <c r="AI482" s="17">
        <f t="shared" si="332"/>
        <v>0</v>
      </c>
      <c r="AJ482" s="17">
        <f t="shared" si="332"/>
        <v>0</v>
      </c>
      <c r="AK482" s="17">
        <f t="shared" si="332"/>
        <v>0</v>
      </c>
      <c r="AL482" s="17">
        <f t="shared" si="332"/>
        <v>0</v>
      </c>
      <c r="AM482" s="17">
        <f t="shared" si="332"/>
        <v>0</v>
      </c>
      <c r="AN482" s="17">
        <f t="shared" si="332"/>
        <v>0</v>
      </c>
      <c r="AO482" s="17">
        <f t="shared" si="332"/>
        <v>0</v>
      </c>
      <c r="AP482" s="22" t="str">
        <f t="shared" si="325"/>
        <v/>
      </c>
      <c r="AQ482" s="69" t="str">
        <f t="shared" si="326"/>
        <v/>
      </c>
      <c r="AR482" s="8"/>
      <c r="AS482" s="16"/>
      <c r="AT482" s="16"/>
      <c r="AU482" s="16"/>
      <c r="AV482" s="16"/>
      <c r="AW482" s="16"/>
      <c r="AX482" s="16"/>
      <c r="AY482" s="16"/>
      <c r="AZ482" s="16"/>
      <c r="BA482" s="16"/>
      <c r="BB482" s="16"/>
      <c r="BC482" s="16"/>
      <c r="BD482" s="16"/>
      <c r="BE482" s="16"/>
      <c r="BF482" s="16"/>
      <c r="BG482" s="16"/>
      <c r="BH482" s="16"/>
      <c r="BI482" s="16"/>
      <c r="BJ482" s="16"/>
      <c r="BK482" s="16"/>
      <c r="BL482" s="16"/>
      <c r="BM482" s="16"/>
      <c r="BN482" s="16"/>
      <c r="BO482" s="16"/>
      <c r="BP482" s="16"/>
      <c r="BQ482" s="16"/>
      <c r="BR482" s="16"/>
      <c r="BS482" s="16"/>
      <c r="BT482" s="16"/>
      <c r="BU482" s="16"/>
      <c r="BV482" s="16"/>
      <c r="BW482" s="16"/>
      <c r="BX482" s="16"/>
      <c r="BY482" s="16"/>
      <c r="BZ482" s="16"/>
      <c r="CA482" s="16"/>
      <c r="CB482" s="16"/>
      <c r="CC482" s="16"/>
      <c r="CD482" s="16"/>
    </row>
    <row r="483" spans="4:82" s="4" customFormat="1">
      <c r="D483" s="17">
        <f t="shared" si="332"/>
        <v>0</v>
      </c>
      <c r="E483" s="17">
        <f t="shared" si="332"/>
        <v>0</v>
      </c>
      <c r="F483" s="17">
        <f t="shared" si="332"/>
        <v>0</v>
      </c>
      <c r="G483" s="17">
        <f t="shared" si="332"/>
        <v>0</v>
      </c>
      <c r="H483" s="17">
        <f t="shared" si="332"/>
        <v>0</v>
      </c>
      <c r="I483" s="17">
        <f t="shared" si="332"/>
        <v>0</v>
      </c>
      <c r="J483" s="17">
        <f t="shared" si="332"/>
        <v>0</v>
      </c>
      <c r="K483" s="17">
        <f t="shared" si="332"/>
        <v>0</v>
      </c>
      <c r="L483" s="17">
        <f t="shared" si="332"/>
        <v>0</v>
      </c>
      <c r="M483" s="17">
        <f t="shared" si="332"/>
        <v>0</v>
      </c>
      <c r="N483" s="17">
        <f t="shared" si="332"/>
        <v>0</v>
      </c>
      <c r="O483" s="17">
        <f t="shared" si="332"/>
        <v>0</v>
      </c>
      <c r="P483" s="17">
        <f t="shared" si="332"/>
        <v>0</v>
      </c>
      <c r="Q483" s="17">
        <f t="shared" si="332"/>
        <v>0</v>
      </c>
      <c r="R483" s="17">
        <f t="shared" si="332"/>
        <v>0</v>
      </c>
      <c r="S483" s="17">
        <f t="shared" si="332"/>
        <v>0</v>
      </c>
      <c r="T483" s="17">
        <f t="shared" si="332"/>
        <v>0</v>
      </c>
      <c r="U483" s="17">
        <f t="shared" si="332"/>
        <v>0</v>
      </c>
      <c r="V483" s="17">
        <f t="shared" si="332"/>
        <v>0</v>
      </c>
      <c r="W483" s="17">
        <f t="shared" si="332"/>
        <v>0</v>
      </c>
      <c r="X483" s="17">
        <f t="shared" si="332"/>
        <v>0</v>
      </c>
      <c r="Y483" s="17">
        <f t="shared" si="332"/>
        <v>0</v>
      </c>
      <c r="Z483" s="17">
        <f t="shared" si="332"/>
        <v>0</v>
      </c>
      <c r="AA483" s="17">
        <f t="shared" si="332"/>
        <v>0</v>
      </c>
      <c r="AB483" s="17">
        <f t="shared" si="332"/>
        <v>0</v>
      </c>
      <c r="AC483" s="17">
        <f t="shared" si="332"/>
        <v>0</v>
      </c>
      <c r="AD483" s="17">
        <f t="shared" si="332"/>
        <v>0</v>
      </c>
      <c r="AE483" s="17">
        <f t="shared" si="332"/>
        <v>0</v>
      </c>
      <c r="AF483" s="17">
        <f t="shared" si="332"/>
        <v>0</v>
      </c>
      <c r="AG483" s="17">
        <f t="shared" si="332"/>
        <v>0</v>
      </c>
      <c r="AH483" s="17">
        <f t="shared" si="332"/>
        <v>0</v>
      </c>
      <c r="AI483" s="17">
        <f t="shared" si="332"/>
        <v>0</v>
      </c>
      <c r="AJ483" s="17">
        <f t="shared" si="332"/>
        <v>0</v>
      </c>
      <c r="AK483" s="17">
        <f t="shared" si="332"/>
        <v>0</v>
      </c>
      <c r="AL483" s="17">
        <f t="shared" si="332"/>
        <v>0</v>
      </c>
      <c r="AM483" s="17">
        <f t="shared" si="332"/>
        <v>0</v>
      </c>
      <c r="AN483" s="17">
        <f t="shared" si="332"/>
        <v>0</v>
      </c>
      <c r="AO483" s="17">
        <f t="shared" si="332"/>
        <v>0</v>
      </c>
      <c r="AP483" s="22" t="str">
        <f t="shared" si="325"/>
        <v/>
      </c>
      <c r="AQ483" s="69" t="str">
        <f t="shared" si="326"/>
        <v/>
      </c>
      <c r="AR483" s="8"/>
      <c r="AS483" s="16"/>
      <c r="AT483" s="16"/>
      <c r="AU483" s="16"/>
      <c r="AV483" s="16"/>
      <c r="AW483" s="16"/>
      <c r="AX483" s="16"/>
      <c r="AY483" s="16"/>
      <c r="AZ483" s="16"/>
      <c r="BA483" s="16"/>
      <c r="BB483" s="16"/>
      <c r="BC483" s="16"/>
      <c r="BD483" s="16"/>
      <c r="BE483" s="16"/>
      <c r="BF483" s="16"/>
      <c r="BG483" s="16"/>
      <c r="BH483" s="16"/>
      <c r="BI483" s="16"/>
      <c r="BJ483" s="16"/>
      <c r="BK483" s="16"/>
      <c r="BL483" s="16"/>
      <c r="BM483" s="16"/>
      <c r="BN483" s="16"/>
      <c r="BO483" s="16"/>
      <c r="BP483" s="16"/>
      <c r="BQ483" s="16"/>
      <c r="BR483" s="16"/>
      <c r="BS483" s="16"/>
      <c r="BT483" s="16"/>
      <c r="BU483" s="16"/>
      <c r="BV483" s="16"/>
      <c r="BW483" s="16"/>
      <c r="BX483" s="16"/>
      <c r="BY483" s="16"/>
      <c r="BZ483" s="16"/>
      <c r="CA483" s="16"/>
      <c r="CB483" s="16"/>
      <c r="CC483" s="16"/>
      <c r="CD483" s="16"/>
    </row>
    <row r="484" spans="4:82" s="4" customFormat="1">
      <c r="D484" s="17">
        <f t="shared" si="332"/>
        <v>0</v>
      </c>
      <c r="E484" s="17">
        <f t="shared" si="332"/>
        <v>0</v>
      </c>
      <c r="F484" s="17">
        <f t="shared" si="332"/>
        <v>0</v>
      </c>
      <c r="G484" s="17">
        <f t="shared" si="332"/>
        <v>0</v>
      </c>
      <c r="H484" s="17">
        <f t="shared" si="332"/>
        <v>0</v>
      </c>
      <c r="I484" s="17">
        <f t="shared" si="332"/>
        <v>0</v>
      </c>
      <c r="J484" s="17">
        <f t="shared" si="332"/>
        <v>0</v>
      </c>
      <c r="K484" s="17">
        <f t="shared" si="332"/>
        <v>0</v>
      </c>
      <c r="L484" s="17">
        <f t="shared" si="332"/>
        <v>0</v>
      </c>
      <c r="M484" s="17">
        <f t="shared" si="332"/>
        <v>0</v>
      </c>
      <c r="N484" s="17">
        <f t="shared" si="332"/>
        <v>0</v>
      </c>
      <c r="O484" s="17">
        <f t="shared" si="332"/>
        <v>0</v>
      </c>
      <c r="P484" s="17">
        <f t="shared" si="332"/>
        <v>0</v>
      </c>
      <c r="Q484" s="17">
        <f t="shared" si="332"/>
        <v>0</v>
      </c>
      <c r="R484" s="17">
        <f t="shared" si="332"/>
        <v>0</v>
      </c>
      <c r="S484" s="17">
        <f t="shared" si="332"/>
        <v>0</v>
      </c>
      <c r="T484" s="17">
        <f t="shared" si="332"/>
        <v>0</v>
      </c>
      <c r="U484" s="17">
        <f t="shared" si="332"/>
        <v>0</v>
      </c>
      <c r="V484" s="17">
        <f t="shared" si="332"/>
        <v>0</v>
      </c>
      <c r="W484" s="17">
        <f t="shared" si="332"/>
        <v>0</v>
      </c>
      <c r="X484" s="17">
        <f t="shared" si="332"/>
        <v>0</v>
      </c>
      <c r="Y484" s="17">
        <f t="shared" si="332"/>
        <v>0</v>
      </c>
      <c r="Z484" s="17">
        <f t="shared" si="332"/>
        <v>0</v>
      </c>
      <c r="AA484" s="17">
        <f t="shared" si="332"/>
        <v>0</v>
      </c>
      <c r="AB484" s="17">
        <f t="shared" si="332"/>
        <v>0</v>
      </c>
      <c r="AC484" s="17">
        <f t="shared" si="332"/>
        <v>0</v>
      </c>
      <c r="AD484" s="17">
        <f t="shared" si="332"/>
        <v>0</v>
      </c>
      <c r="AE484" s="17">
        <f t="shared" si="332"/>
        <v>0</v>
      </c>
      <c r="AF484" s="17">
        <f t="shared" si="332"/>
        <v>0</v>
      </c>
      <c r="AG484" s="17">
        <f t="shared" si="332"/>
        <v>0</v>
      </c>
      <c r="AH484" s="17">
        <f t="shared" si="332"/>
        <v>0</v>
      </c>
      <c r="AI484" s="17">
        <f t="shared" si="332"/>
        <v>0</v>
      </c>
      <c r="AJ484" s="17">
        <f t="shared" si="332"/>
        <v>0</v>
      </c>
      <c r="AK484" s="17">
        <f t="shared" si="332"/>
        <v>0</v>
      </c>
      <c r="AL484" s="17">
        <f t="shared" si="332"/>
        <v>0</v>
      </c>
      <c r="AM484" s="17">
        <f t="shared" si="332"/>
        <v>0</v>
      </c>
      <c r="AN484" s="17">
        <f t="shared" si="332"/>
        <v>0</v>
      </c>
      <c r="AO484" s="17">
        <f t="shared" si="332"/>
        <v>0</v>
      </c>
      <c r="AP484" s="22" t="str">
        <f t="shared" si="325"/>
        <v/>
      </c>
      <c r="AQ484" s="69" t="str">
        <f t="shared" si="326"/>
        <v/>
      </c>
      <c r="AR484" s="8"/>
      <c r="AS484" s="16"/>
      <c r="AT484" s="16"/>
      <c r="AU484" s="16"/>
      <c r="AV484" s="16"/>
      <c r="AW484" s="16"/>
      <c r="AX484" s="16"/>
      <c r="AY484" s="16"/>
      <c r="AZ484" s="16"/>
      <c r="BA484" s="16"/>
      <c r="BB484" s="16"/>
      <c r="BC484" s="16"/>
      <c r="BD484" s="16"/>
      <c r="BE484" s="16"/>
      <c r="BF484" s="16"/>
      <c r="BG484" s="16"/>
      <c r="BH484" s="16"/>
      <c r="BI484" s="16"/>
      <c r="BJ484" s="16"/>
      <c r="BK484" s="16"/>
      <c r="BL484" s="16"/>
      <c r="BM484" s="16"/>
      <c r="BN484" s="16"/>
      <c r="BO484" s="16"/>
      <c r="BP484" s="16"/>
      <c r="BQ484" s="16"/>
      <c r="BR484" s="16"/>
      <c r="BS484" s="16"/>
      <c r="BT484" s="16"/>
      <c r="BU484" s="16"/>
      <c r="BV484" s="16"/>
      <c r="BW484" s="16"/>
      <c r="BX484" s="16"/>
      <c r="BY484" s="16"/>
      <c r="BZ484" s="16"/>
      <c r="CA484" s="16"/>
      <c r="CB484" s="16"/>
      <c r="CC484" s="16"/>
      <c r="CD484" s="16"/>
    </row>
    <row r="485" spans="4:82" s="4" customFormat="1">
      <c r="D485" s="17">
        <f t="shared" si="332"/>
        <v>0</v>
      </c>
      <c r="E485" s="17">
        <f t="shared" si="332"/>
        <v>0</v>
      </c>
      <c r="F485" s="17">
        <f t="shared" si="332"/>
        <v>0</v>
      </c>
      <c r="G485" s="17">
        <f t="shared" si="332"/>
        <v>0</v>
      </c>
      <c r="H485" s="17">
        <f t="shared" si="332"/>
        <v>0</v>
      </c>
      <c r="I485" s="17">
        <f t="shared" si="332"/>
        <v>0</v>
      </c>
      <c r="J485" s="17">
        <f t="shared" si="332"/>
        <v>0</v>
      </c>
      <c r="K485" s="17">
        <f t="shared" si="332"/>
        <v>0</v>
      </c>
      <c r="L485" s="17">
        <f t="shared" si="332"/>
        <v>0</v>
      </c>
      <c r="M485" s="17">
        <f t="shared" si="332"/>
        <v>0</v>
      </c>
      <c r="N485" s="17">
        <f t="shared" si="332"/>
        <v>0</v>
      </c>
      <c r="O485" s="17">
        <f t="shared" si="332"/>
        <v>0</v>
      </c>
      <c r="P485" s="17">
        <f t="shared" si="332"/>
        <v>0</v>
      </c>
      <c r="Q485" s="17">
        <f t="shared" si="332"/>
        <v>0</v>
      </c>
      <c r="R485" s="17">
        <f t="shared" si="332"/>
        <v>0</v>
      </c>
      <c r="S485" s="17">
        <f t="shared" si="332"/>
        <v>0</v>
      </c>
      <c r="T485" s="17">
        <f t="shared" si="332"/>
        <v>0</v>
      </c>
      <c r="U485" s="17">
        <f t="shared" si="332"/>
        <v>0</v>
      </c>
      <c r="V485" s="17">
        <f t="shared" si="332"/>
        <v>0</v>
      </c>
      <c r="W485" s="17">
        <f t="shared" si="332"/>
        <v>0</v>
      </c>
      <c r="X485" s="17">
        <f t="shared" si="332"/>
        <v>0</v>
      </c>
      <c r="Y485" s="17">
        <f t="shared" si="332"/>
        <v>0</v>
      </c>
      <c r="Z485" s="17">
        <f t="shared" si="332"/>
        <v>0</v>
      </c>
      <c r="AA485" s="17">
        <f t="shared" si="332"/>
        <v>0</v>
      </c>
      <c r="AB485" s="17">
        <f t="shared" si="332"/>
        <v>0</v>
      </c>
      <c r="AC485" s="17">
        <f t="shared" si="332"/>
        <v>0</v>
      </c>
      <c r="AD485" s="17">
        <f t="shared" si="332"/>
        <v>0</v>
      </c>
      <c r="AE485" s="17">
        <f t="shared" si="332"/>
        <v>0</v>
      </c>
      <c r="AF485" s="17">
        <f t="shared" si="332"/>
        <v>0</v>
      </c>
      <c r="AG485" s="17">
        <f t="shared" si="332"/>
        <v>0</v>
      </c>
      <c r="AH485" s="17">
        <f t="shared" si="332"/>
        <v>0</v>
      </c>
      <c r="AI485" s="17">
        <f t="shared" si="332"/>
        <v>0</v>
      </c>
      <c r="AJ485" s="17">
        <f t="shared" si="332"/>
        <v>0</v>
      </c>
      <c r="AK485" s="17">
        <f t="shared" si="332"/>
        <v>0</v>
      </c>
      <c r="AL485" s="17">
        <f t="shared" si="332"/>
        <v>0</v>
      </c>
      <c r="AM485" s="17">
        <f t="shared" si="332"/>
        <v>0</v>
      </c>
      <c r="AN485" s="17">
        <f t="shared" si="332"/>
        <v>0</v>
      </c>
      <c r="AO485" s="17">
        <f t="shared" si="332"/>
        <v>0</v>
      </c>
      <c r="AP485" s="22" t="str">
        <f t="shared" si="325"/>
        <v/>
      </c>
      <c r="AQ485" s="69" t="str">
        <f t="shared" si="326"/>
        <v/>
      </c>
      <c r="AR485" s="8"/>
      <c r="AS485" s="16"/>
      <c r="AT485" s="16"/>
      <c r="AU485" s="16"/>
      <c r="AV485" s="16"/>
      <c r="AW485" s="16"/>
      <c r="AX485" s="16"/>
      <c r="AY485" s="16"/>
      <c r="AZ485" s="16"/>
      <c r="BA485" s="16"/>
      <c r="BB485" s="16"/>
      <c r="BC485" s="16"/>
      <c r="BD485" s="16"/>
      <c r="BE485" s="16"/>
      <c r="BF485" s="16"/>
      <c r="BG485" s="16"/>
      <c r="BH485" s="16"/>
      <c r="BI485" s="16"/>
      <c r="BJ485" s="16"/>
      <c r="BK485" s="16"/>
      <c r="BL485" s="16"/>
      <c r="BM485" s="16"/>
      <c r="BN485" s="16"/>
      <c r="BO485" s="16"/>
      <c r="BP485" s="16"/>
      <c r="BQ485" s="16"/>
      <c r="BR485" s="16"/>
      <c r="BS485" s="16"/>
      <c r="BT485" s="16"/>
      <c r="BU485" s="16"/>
      <c r="BV485" s="16"/>
      <c r="BW485" s="16"/>
      <c r="BX485" s="16"/>
      <c r="BY485" s="16"/>
      <c r="BZ485" s="16"/>
      <c r="CA485" s="16"/>
      <c r="CB485" s="16"/>
      <c r="CC485" s="16"/>
      <c r="CD485" s="16"/>
    </row>
    <row r="486" spans="4:82" s="4" customFormat="1">
      <c r="D486" s="17">
        <f t="shared" si="332"/>
        <v>0</v>
      </c>
      <c r="E486" s="17">
        <f t="shared" si="332"/>
        <v>0</v>
      </c>
      <c r="F486" s="17">
        <f t="shared" si="332"/>
        <v>0</v>
      </c>
      <c r="G486" s="17">
        <f t="shared" si="332"/>
        <v>0</v>
      </c>
      <c r="H486" s="17">
        <f t="shared" si="332"/>
        <v>0</v>
      </c>
      <c r="I486" s="17">
        <f t="shared" si="332"/>
        <v>0</v>
      </c>
      <c r="J486" s="17">
        <f t="shared" si="332"/>
        <v>0</v>
      </c>
      <c r="K486" s="17">
        <f t="shared" si="332"/>
        <v>0</v>
      </c>
      <c r="L486" s="17">
        <f t="shared" si="332"/>
        <v>0</v>
      </c>
      <c r="M486" s="17">
        <f t="shared" si="332"/>
        <v>0</v>
      </c>
      <c r="N486" s="17">
        <f t="shared" si="332"/>
        <v>0</v>
      </c>
      <c r="O486" s="17">
        <f t="shared" si="332"/>
        <v>0</v>
      </c>
      <c r="P486" s="17">
        <f t="shared" si="332"/>
        <v>0</v>
      </c>
      <c r="Q486" s="17">
        <f t="shared" si="332"/>
        <v>0</v>
      </c>
      <c r="R486" s="17">
        <f t="shared" si="332"/>
        <v>0</v>
      </c>
      <c r="S486" s="17">
        <f t="shared" si="332"/>
        <v>0</v>
      </c>
      <c r="T486" s="17">
        <f t="shared" si="332"/>
        <v>0</v>
      </c>
      <c r="U486" s="17">
        <f t="shared" si="332"/>
        <v>0</v>
      </c>
      <c r="V486" s="17">
        <f t="shared" si="332"/>
        <v>0</v>
      </c>
      <c r="W486" s="17">
        <f t="shared" si="332"/>
        <v>0</v>
      </c>
      <c r="X486" s="17">
        <f t="shared" si="332"/>
        <v>0</v>
      </c>
      <c r="Y486" s="17">
        <f t="shared" si="332"/>
        <v>0</v>
      </c>
      <c r="Z486" s="17">
        <f t="shared" si="332"/>
        <v>0</v>
      </c>
      <c r="AA486" s="17">
        <f t="shared" si="332"/>
        <v>0</v>
      </c>
      <c r="AB486" s="17">
        <f t="shared" si="332"/>
        <v>0</v>
      </c>
      <c r="AC486" s="17">
        <f t="shared" si="332"/>
        <v>0</v>
      </c>
      <c r="AD486" s="17">
        <f t="shared" si="332"/>
        <v>0</v>
      </c>
      <c r="AE486" s="17">
        <f t="shared" si="332"/>
        <v>0</v>
      </c>
      <c r="AF486" s="17">
        <f t="shared" si="332"/>
        <v>0</v>
      </c>
      <c r="AG486" s="17">
        <f t="shared" si="332"/>
        <v>0</v>
      </c>
      <c r="AH486" s="17">
        <f t="shared" si="332"/>
        <v>0</v>
      </c>
      <c r="AI486" s="17">
        <f t="shared" si="332"/>
        <v>0</v>
      </c>
      <c r="AJ486" s="17">
        <f t="shared" si="332"/>
        <v>0</v>
      </c>
      <c r="AK486" s="17">
        <f t="shared" si="332"/>
        <v>0</v>
      </c>
      <c r="AL486" s="17">
        <f t="shared" si="332"/>
        <v>0</v>
      </c>
      <c r="AM486" s="17">
        <f t="shared" si="332"/>
        <v>0</v>
      </c>
      <c r="AN486" s="17">
        <f t="shared" si="332"/>
        <v>0</v>
      </c>
      <c r="AO486" s="17">
        <f t="shared" si="332"/>
        <v>0</v>
      </c>
      <c r="AP486" s="22" t="str">
        <f t="shared" si="325"/>
        <v/>
      </c>
      <c r="AQ486" s="69" t="str">
        <f t="shared" si="326"/>
        <v/>
      </c>
      <c r="AR486" s="8"/>
      <c r="AS486" s="16"/>
      <c r="AT486" s="16"/>
      <c r="AU486" s="16"/>
      <c r="AV486" s="16"/>
      <c r="AW486" s="16"/>
      <c r="AX486" s="16"/>
      <c r="AY486" s="16"/>
      <c r="AZ486" s="16"/>
      <c r="BA486" s="16"/>
      <c r="BB486" s="16"/>
      <c r="BC486" s="16"/>
      <c r="BD486" s="16"/>
      <c r="BE486" s="16"/>
      <c r="BF486" s="16"/>
      <c r="BG486" s="16"/>
      <c r="BH486" s="16"/>
      <c r="BI486" s="16"/>
      <c r="BJ486" s="16"/>
      <c r="BK486" s="16"/>
      <c r="BL486" s="16"/>
      <c r="BM486" s="16"/>
      <c r="BN486" s="16"/>
      <c r="BO486" s="16"/>
      <c r="BP486" s="16"/>
      <c r="BQ486" s="16"/>
      <c r="BR486" s="16"/>
      <c r="BS486" s="16"/>
      <c r="BT486" s="16"/>
      <c r="BU486" s="16"/>
      <c r="BV486" s="16"/>
      <c r="BW486" s="16"/>
      <c r="BX486" s="16"/>
      <c r="BY486" s="16"/>
      <c r="BZ486" s="16"/>
      <c r="CA486" s="16"/>
      <c r="CB486" s="16"/>
      <c r="CC486" s="16"/>
      <c r="CD486" s="16"/>
    </row>
    <row r="487" spans="4:82" s="4" customFormat="1">
      <c r="D487" s="17">
        <f t="shared" si="332"/>
        <v>0</v>
      </c>
      <c r="E487" s="17">
        <f t="shared" si="332"/>
        <v>0</v>
      </c>
      <c r="F487" s="17">
        <f t="shared" si="332"/>
        <v>0</v>
      </c>
      <c r="G487" s="17">
        <f t="shared" si="332"/>
        <v>0</v>
      </c>
      <c r="H487" s="17">
        <f t="shared" si="332"/>
        <v>0</v>
      </c>
      <c r="I487" s="17">
        <f t="shared" si="332"/>
        <v>0</v>
      </c>
      <c r="J487" s="17">
        <f t="shared" si="332"/>
        <v>0</v>
      </c>
      <c r="K487" s="17">
        <f t="shared" si="332"/>
        <v>0</v>
      </c>
      <c r="L487" s="17">
        <f t="shared" si="332"/>
        <v>0</v>
      </c>
      <c r="M487" s="17">
        <f t="shared" si="332"/>
        <v>0</v>
      </c>
      <c r="N487" s="17">
        <f t="shared" si="332"/>
        <v>0</v>
      </c>
      <c r="O487" s="17">
        <f t="shared" si="332"/>
        <v>0</v>
      </c>
      <c r="P487" s="17">
        <f t="shared" si="332"/>
        <v>0</v>
      </c>
      <c r="Q487" s="17">
        <f t="shared" si="332"/>
        <v>0</v>
      </c>
      <c r="R487" s="17">
        <f t="shared" si="332"/>
        <v>0</v>
      </c>
      <c r="S487" s="17">
        <f t="shared" si="332"/>
        <v>0</v>
      </c>
      <c r="T487" s="17">
        <f t="shared" si="332"/>
        <v>0</v>
      </c>
      <c r="U487" s="17">
        <f t="shared" si="332"/>
        <v>0</v>
      </c>
      <c r="V487" s="17">
        <f t="shared" si="332"/>
        <v>0</v>
      </c>
      <c r="W487" s="17">
        <f t="shared" si="332"/>
        <v>0</v>
      </c>
      <c r="X487" s="17">
        <f t="shared" si="332"/>
        <v>0</v>
      </c>
      <c r="Y487" s="17">
        <f t="shared" si="332"/>
        <v>0</v>
      </c>
      <c r="Z487" s="17">
        <f t="shared" si="332"/>
        <v>0</v>
      </c>
      <c r="AA487" s="17">
        <f t="shared" si="332"/>
        <v>0</v>
      </c>
      <c r="AB487" s="17">
        <f t="shared" si="332"/>
        <v>0</v>
      </c>
      <c r="AC487" s="17">
        <f t="shared" si="332"/>
        <v>0</v>
      </c>
      <c r="AD487" s="17">
        <f t="shared" si="332"/>
        <v>0</v>
      </c>
      <c r="AE487" s="17">
        <f t="shared" ref="AE487:AO487" si="333">IF(UPPER(AE223)="ABS",0,IF(AND(AE$67&gt;0,N(AE$68)=0,AE$68&lt;&gt;"*"),N(AE223)/AE$67*AE$66,0))</f>
        <v>0</v>
      </c>
      <c r="AF487" s="17">
        <f t="shared" si="333"/>
        <v>0</v>
      </c>
      <c r="AG487" s="17">
        <f t="shared" si="333"/>
        <v>0</v>
      </c>
      <c r="AH487" s="17">
        <f t="shared" si="333"/>
        <v>0</v>
      </c>
      <c r="AI487" s="17">
        <f t="shared" si="333"/>
        <v>0</v>
      </c>
      <c r="AJ487" s="17">
        <f t="shared" si="333"/>
        <v>0</v>
      </c>
      <c r="AK487" s="17">
        <f t="shared" si="333"/>
        <v>0</v>
      </c>
      <c r="AL487" s="17">
        <f t="shared" si="333"/>
        <v>0</v>
      </c>
      <c r="AM487" s="17">
        <f t="shared" si="333"/>
        <v>0</v>
      </c>
      <c r="AN487" s="17">
        <f t="shared" si="333"/>
        <v>0</v>
      </c>
      <c r="AO487" s="17">
        <f t="shared" si="333"/>
        <v>0</v>
      </c>
      <c r="AP487" s="22" t="str">
        <f t="shared" si="325"/>
        <v/>
      </c>
      <c r="AQ487" s="69" t="str">
        <f t="shared" si="326"/>
        <v/>
      </c>
      <c r="AR487" s="8"/>
      <c r="AS487" s="16"/>
      <c r="AT487" s="16"/>
      <c r="AU487" s="16"/>
      <c r="AV487" s="16"/>
      <c r="AW487" s="16"/>
      <c r="AX487" s="16"/>
      <c r="AY487" s="16"/>
      <c r="AZ487" s="16"/>
      <c r="BA487" s="16"/>
      <c r="BB487" s="16"/>
      <c r="BC487" s="16"/>
      <c r="BD487" s="16"/>
      <c r="BE487" s="16"/>
      <c r="BF487" s="16"/>
      <c r="BG487" s="16"/>
      <c r="BH487" s="16"/>
      <c r="BI487" s="16"/>
      <c r="BJ487" s="16"/>
      <c r="BK487" s="16"/>
      <c r="BL487" s="16"/>
      <c r="BM487" s="16"/>
      <c r="BN487" s="16"/>
      <c r="BO487" s="16"/>
      <c r="BP487" s="16"/>
      <c r="BQ487" s="16"/>
      <c r="BR487" s="16"/>
      <c r="BS487" s="16"/>
      <c r="BT487" s="16"/>
      <c r="BU487" s="16"/>
      <c r="BV487" s="16"/>
      <c r="BW487" s="16"/>
      <c r="BX487" s="16"/>
      <c r="BY487" s="16"/>
      <c r="BZ487" s="16"/>
      <c r="CA487" s="16"/>
      <c r="CB487" s="16"/>
      <c r="CC487" s="16"/>
      <c r="CD487" s="16"/>
    </row>
    <row r="488" spans="4:82" s="4" customFormat="1">
      <c r="D488" s="17">
        <f t="shared" ref="D488:AO494" si="334">IF(UPPER(D224)="ABS",0,IF(AND(D$67&gt;0,N(D$68)=0,D$68&lt;&gt;"*"),N(D224)/D$67*D$66,0))</f>
        <v>0</v>
      </c>
      <c r="E488" s="17">
        <f t="shared" si="334"/>
        <v>0</v>
      </c>
      <c r="F488" s="17">
        <f t="shared" si="334"/>
        <v>0</v>
      </c>
      <c r="G488" s="17">
        <f t="shared" si="334"/>
        <v>0</v>
      </c>
      <c r="H488" s="17">
        <f t="shared" si="334"/>
        <v>0</v>
      </c>
      <c r="I488" s="17">
        <f t="shared" si="334"/>
        <v>0</v>
      </c>
      <c r="J488" s="17">
        <f t="shared" si="334"/>
        <v>0</v>
      </c>
      <c r="K488" s="17">
        <f t="shared" si="334"/>
        <v>0</v>
      </c>
      <c r="L488" s="17">
        <f t="shared" si="334"/>
        <v>0</v>
      </c>
      <c r="M488" s="17">
        <f t="shared" si="334"/>
        <v>0</v>
      </c>
      <c r="N488" s="17">
        <f t="shared" si="334"/>
        <v>0</v>
      </c>
      <c r="O488" s="17">
        <f t="shared" si="334"/>
        <v>0</v>
      </c>
      <c r="P488" s="17">
        <f t="shared" si="334"/>
        <v>0</v>
      </c>
      <c r="Q488" s="17">
        <f t="shared" si="334"/>
        <v>0</v>
      </c>
      <c r="R488" s="17">
        <f t="shared" si="334"/>
        <v>0</v>
      </c>
      <c r="S488" s="17">
        <f t="shared" si="334"/>
        <v>0</v>
      </c>
      <c r="T488" s="17">
        <f t="shared" si="334"/>
        <v>0</v>
      </c>
      <c r="U488" s="17">
        <f t="shared" si="334"/>
        <v>0</v>
      </c>
      <c r="V488" s="17">
        <f t="shared" si="334"/>
        <v>0</v>
      </c>
      <c r="W488" s="17">
        <f t="shared" si="334"/>
        <v>0</v>
      </c>
      <c r="X488" s="17">
        <f t="shared" si="334"/>
        <v>0</v>
      </c>
      <c r="Y488" s="17">
        <f t="shared" si="334"/>
        <v>0</v>
      </c>
      <c r="Z488" s="17">
        <f t="shared" si="334"/>
        <v>0</v>
      </c>
      <c r="AA488" s="17">
        <f t="shared" si="334"/>
        <v>0</v>
      </c>
      <c r="AB488" s="17">
        <f t="shared" si="334"/>
        <v>0</v>
      </c>
      <c r="AC488" s="17">
        <f t="shared" si="334"/>
        <v>0</v>
      </c>
      <c r="AD488" s="17">
        <f t="shared" si="334"/>
        <v>0</v>
      </c>
      <c r="AE488" s="17">
        <f t="shared" si="334"/>
        <v>0</v>
      </c>
      <c r="AF488" s="17">
        <f t="shared" si="334"/>
        <v>0</v>
      </c>
      <c r="AG488" s="17">
        <f t="shared" si="334"/>
        <v>0</v>
      </c>
      <c r="AH488" s="17">
        <f t="shared" si="334"/>
        <v>0</v>
      </c>
      <c r="AI488" s="17">
        <f t="shared" si="334"/>
        <v>0</v>
      </c>
      <c r="AJ488" s="17">
        <f t="shared" si="334"/>
        <v>0</v>
      </c>
      <c r="AK488" s="17">
        <f t="shared" si="334"/>
        <v>0</v>
      </c>
      <c r="AL488" s="17">
        <f t="shared" si="334"/>
        <v>0</v>
      </c>
      <c r="AM488" s="17">
        <f t="shared" si="334"/>
        <v>0</v>
      </c>
      <c r="AN488" s="17">
        <f t="shared" si="334"/>
        <v>0</v>
      </c>
      <c r="AO488" s="17">
        <f t="shared" si="334"/>
        <v>0</v>
      </c>
      <c r="AP488" s="22" t="str">
        <f t="shared" si="325"/>
        <v/>
      </c>
      <c r="AQ488" s="69" t="str">
        <f t="shared" si="326"/>
        <v/>
      </c>
      <c r="AR488" s="8"/>
      <c r="AS488" s="16"/>
      <c r="AT488" s="16"/>
      <c r="AU488" s="16"/>
      <c r="AV488" s="16"/>
      <c r="AW488" s="16"/>
      <c r="AX488" s="16"/>
      <c r="AY488" s="16"/>
      <c r="AZ488" s="16"/>
      <c r="BA488" s="16"/>
      <c r="BB488" s="16"/>
      <c r="BC488" s="16"/>
      <c r="BD488" s="16"/>
      <c r="BE488" s="16"/>
      <c r="BF488" s="16"/>
      <c r="BG488" s="16"/>
      <c r="BH488" s="16"/>
      <c r="BI488" s="16"/>
      <c r="BJ488" s="16"/>
      <c r="BK488" s="16"/>
      <c r="BL488" s="16"/>
      <c r="BM488" s="16"/>
      <c r="BN488" s="16"/>
      <c r="BO488" s="16"/>
      <c r="BP488" s="16"/>
      <c r="BQ488" s="16"/>
      <c r="BR488" s="16"/>
      <c r="BS488" s="16"/>
      <c r="BT488" s="16"/>
      <c r="BU488" s="16"/>
      <c r="BV488" s="16"/>
      <c r="BW488" s="16"/>
      <c r="BX488" s="16"/>
      <c r="BY488" s="16"/>
      <c r="BZ488" s="16"/>
      <c r="CA488" s="16"/>
      <c r="CB488" s="16"/>
      <c r="CC488" s="16"/>
      <c r="CD488" s="16"/>
    </row>
    <row r="489" spans="4:82" s="4" customFormat="1">
      <c r="D489" s="17">
        <f t="shared" si="334"/>
        <v>0</v>
      </c>
      <c r="E489" s="17">
        <f t="shared" si="334"/>
        <v>0</v>
      </c>
      <c r="F489" s="17">
        <f t="shared" si="334"/>
        <v>0</v>
      </c>
      <c r="G489" s="17">
        <f t="shared" si="334"/>
        <v>0</v>
      </c>
      <c r="H489" s="17">
        <f t="shared" si="334"/>
        <v>0</v>
      </c>
      <c r="I489" s="17">
        <f t="shared" si="334"/>
        <v>0</v>
      </c>
      <c r="J489" s="17">
        <f t="shared" si="334"/>
        <v>0</v>
      </c>
      <c r="K489" s="17">
        <f t="shared" si="334"/>
        <v>0</v>
      </c>
      <c r="L489" s="17">
        <f t="shared" si="334"/>
        <v>0</v>
      </c>
      <c r="M489" s="17">
        <f t="shared" si="334"/>
        <v>0</v>
      </c>
      <c r="N489" s="17">
        <f t="shared" si="334"/>
        <v>0</v>
      </c>
      <c r="O489" s="17">
        <f t="shared" si="334"/>
        <v>0</v>
      </c>
      <c r="P489" s="17">
        <f t="shared" si="334"/>
        <v>0</v>
      </c>
      <c r="Q489" s="17">
        <f t="shared" si="334"/>
        <v>0</v>
      </c>
      <c r="R489" s="17">
        <f t="shared" si="334"/>
        <v>0</v>
      </c>
      <c r="S489" s="17">
        <f t="shared" si="334"/>
        <v>0</v>
      </c>
      <c r="T489" s="17">
        <f t="shared" si="334"/>
        <v>0</v>
      </c>
      <c r="U489" s="17">
        <f t="shared" si="334"/>
        <v>0</v>
      </c>
      <c r="V489" s="17">
        <f t="shared" si="334"/>
        <v>0</v>
      </c>
      <c r="W489" s="17">
        <f t="shared" si="334"/>
        <v>0</v>
      </c>
      <c r="X489" s="17">
        <f t="shared" si="334"/>
        <v>0</v>
      </c>
      <c r="Y489" s="17">
        <f t="shared" si="334"/>
        <v>0</v>
      </c>
      <c r="Z489" s="17">
        <f t="shared" si="334"/>
        <v>0</v>
      </c>
      <c r="AA489" s="17">
        <f t="shared" si="334"/>
        <v>0</v>
      </c>
      <c r="AB489" s="17">
        <f t="shared" si="334"/>
        <v>0</v>
      </c>
      <c r="AC489" s="17">
        <f t="shared" si="334"/>
        <v>0</v>
      </c>
      <c r="AD489" s="17">
        <f t="shared" si="334"/>
        <v>0</v>
      </c>
      <c r="AE489" s="17">
        <f t="shared" si="334"/>
        <v>0</v>
      </c>
      <c r="AF489" s="17">
        <f t="shared" si="334"/>
        <v>0</v>
      </c>
      <c r="AG489" s="17">
        <f t="shared" si="334"/>
        <v>0</v>
      </c>
      <c r="AH489" s="17">
        <f t="shared" si="334"/>
        <v>0</v>
      </c>
      <c r="AI489" s="17">
        <f t="shared" si="334"/>
        <v>0</v>
      </c>
      <c r="AJ489" s="17">
        <f t="shared" si="334"/>
        <v>0</v>
      </c>
      <c r="AK489" s="17">
        <f t="shared" si="334"/>
        <v>0</v>
      </c>
      <c r="AL489" s="17">
        <f t="shared" si="334"/>
        <v>0</v>
      </c>
      <c r="AM489" s="17">
        <f t="shared" si="334"/>
        <v>0</v>
      </c>
      <c r="AN489" s="17">
        <f t="shared" si="334"/>
        <v>0</v>
      </c>
      <c r="AO489" s="17">
        <f t="shared" si="334"/>
        <v>0</v>
      </c>
      <c r="AP489" s="22" t="str">
        <f t="shared" si="325"/>
        <v/>
      </c>
      <c r="AQ489" s="69" t="str">
        <f t="shared" si="326"/>
        <v/>
      </c>
      <c r="AR489" s="8"/>
      <c r="AS489" s="16"/>
      <c r="AT489" s="16"/>
      <c r="AU489" s="16"/>
      <c r="AV489" s="16"/>
      <c r="AW489" s="16"/>
      <c r="AX489" s="16"/>
      <c r="AY489" s="16"/>
      <c r="AZ489" s="16"/>
      <c r="BA489" s="16"/>
      <c r="BB489" s="16"/>
      <c r="BC489" s="16"/>
      <c r="BD489" s="16"/>
      <c r="BE489" s="16"/>
      <c r="BF489" s="16"/>
      <c r="BG489" s="16"/>
      <c r="BH489" s="16"/>
      <c r="BI489" s="16"/>
      <c r="BJ489" s="16"/>
      <c r="BK489" s="16"/>
      <c r="BL489" s="16"/>
      <c r="BM489" s="16"/>
      <c r="BN489" s="16"/>
      <c r="BO489" s="16"/>
      <c r="BP489" s="16"/>
      <c r="BQ489" s="16"/>
      <c r="BR489" s="16"/>
      <c r="BS489" s="16"/>
      <c r="BT489" s="16"/>
      <c r="BU489" s="16"/>
      <c r="BV489" s="16"/>
      <c r="BW489" s="16"/>
      <c r="BX489" s="16"/>
      <c r="BY489" s="16"/>
      <c r="BZ489" s="16"/>
      <c r="CA489" s="16"/>
      <c r="CB489" s="16"/>
      <c r="CC489" s="16"/>
      <c r="CD489" s="16"/>
    </row>
    <row r="490" spans="4:82" s="4" customFormat="1">
      <c r="D490" s="17">
        <f t="shared" si="334"/>
        <v>0</v>
      </c>
      <c r="E490" s="17">
        <f t="shared" si="334"/>
        <v>0</v>
      </c>
      <c r="F490" s="17">
        <f t="shared" si="334"/>
        <v>0</v>
      </c>
      <c r="G490" s="17">
        <f t="shared" si="334"/>
        <v>0</v>
      </c>
      <c r="H490" s="17">
        <f t="shared" si="334"/>
        <v>0</v>
      </c>
      <c r="I490" s="17">
        <f t="shared" si="334"/>
        <v>0</v>
      </c>
      <c r="J490" s="17">
        <f t="shared" si="334"/>
        <v>0</v>
      </c>
      <c r="K490" s="17">
        <f t="shared" si="334"/>
        <v>0</v>
      </c>
      <c r="L490" s="17">
        <f t="shared" si="334"/>
        <v>0</v>
      </c>
      <c r="M490" s="17">
        <f t="shared" si="334"/>
        <v>0</v>
      </c>
      <c r="N490" s="17">
        <f t="shared" si="334"/>
        <v>0</v>
      </c>
      <c r="O490" s="17">
        <f t="shared" si="334"/>
        <v>0</v>
      </c>
      <c r="P490" s="17">
        <f t="shared" si="334"/>
        <v>0</v>
      </c>
      <c r="Q490" s="17">
        <f t="shared" si="334"/>
        <v>0</v>
      </c>
      <c r="R490" s="17">
        <f t="shared" si="334"/>
        <v>0</v>
      </c>
      <c r="S490" s="17">
        <f t="shared" si="334"/>
        <v>0</v>
      </c>
      <c r="T490" s="17">
        <f t="shared" si="334"/>
        <v>0</v>
      </c>
      <c r="U490" s="17">
        <f t="shared" si="334"/>
        <v>0</v>
      </c>
      <c r="V490" s="17">
        <f t="shared" si="334"/>
        <v>0</v>
      </c>
      <c r="W490" s="17">
        <f t="shared" si="334"/>
        <v>0</v>
      </c>
      <c r="X490" s="17">
        <f t="shared" si="334"/>
        <v>0</v>
      </c>
      <c r="Y490" s="17">
        <f t="shared" si="334"/>
        <v>0</v>
      </c>
      <c r="Z490" s="17">
        <f t="shared" si="334"/>
        <v>0</v>
      </c>
      <c r="AA490" s="17">
        <f t="shared" si="334"/>
        <v>0</v>
      </c>
      <c r="AB490" s="17">
        <f t="shared" si="334"/>
        <v>0</v>
      </c>
      <c r="AC490" s="17">
        <f t="shared" si="334"/>
        <v>0</v>
      </c>
      <c r="AD490" s="17">
        <f t="shared" si="334"/>
        <v>0</v>
      </c>
      <c r="AE490" s="17">
        <f t="shared" si="334"/>
        <v>0</v>
      </c>
      <c r="AF490" s="17">
        <f t="shared" si="334"/>
        <v>0</v>
      </c>
      <c r="AG490" s="17">
        <f t="shared" si="334"/>
        <v>0</v>
      </c>
      <c r="AH490" s="17">
        <f t="shared" si="334"/>
        <v>0</v>
      </c>
      <c r="AI490" s="17">
        <f t="shared" si="334"/>
        <v>0</v>
      </c>
      <c r="AJ490" s="17">
        <f t="shared" si="334"/>
        <v>0</v>
      </c>
      <c r="AK490" s="17">
        <f t="shared" si="334"/>
        <v>0</v>
      </c>
      <c r="AL490" s="17">
        <f t="shared" si="334"/>
        <v>0</v>
      </c>
      <c r="AM490" s="17">
        <f t="shared" si="334"/>
        <v>0</v>
      </c>
      <c r="AN490" s="17">
        <f t="shared" si="334"/>
        <v>0</v>
      </c>
      <c r="AO490" s="17">
        <f t="shared" si="334"/>
        <v>0</v>
      </c>
      <c r="AP490" s="22" t="str">
        <f t="shared" si="325"/>
        <v/>
      </c>
      <c r="AQ490" s="69" t="str">
        <f t="shared" si="326"/>
        <v/>
      </c>
      <c r="AR490" s="8"/>
      <c r="AS490" s="16"/>
      <c r="AT490" s="16"/>
      <c r="AU490" s="16"/>
      <c r="AV490" s="16"/>
      <c r="AW490" s="16"/>
      <c r="AX490" s="16"/>
      <c r="AY490" s="16"/>
      <c r="AZ490" s="16"/>
      <c r="BA490" s="16"/>
      <c r="BB490" s="16"/>
      <c r="BC490" s="16"/>
      <c r="BD490" s="16"/>
      <c r="BE490" s="16"/>
      <c r="BF490" s="16"/>
      <c r="BG490" s="16"/>
      <c r="BH490" s="16"/>
      <c r="BI490" s="16"/>
      <c r="BJ490" s="16"/>
      <c r="BK490" s="16"/>
      <c r="BL490" s="16"/>
      <c r="BM490" s="16"/>
      <c r="BN490" s="16"/>
      <c r="BO490" s="16"/>
      <c r="BP490" s="16"/>
      <c r="BQ490" s="16"/>
      <c r="BR490" s="16"/>
      <c r="BS490" s="16"/>
      <c r="BT490" s="16"/>
      <c r="BU490" s="16"/>
      <c r="BV490" s="16"/>
      <c r="BW490" s="16"/>
      <c r="BX490" s="16"/>
      <c r="BY490" s="16"/>
      <c r="BZ490" s="16"/>
      <c r="CA490" s="16"/>
      <c r="CB490" s="16"/>
      <c r="CC490" s="16"/>
      <c r="CD490" s="16"/>
    </row>
    <row r="491" spans="4:82" s="4" customFormat="1">
      <c r="D491" s="17">
        <f t="shared" si="334"/>
        <v>0</v>
      </c>
      <c r="E491" s="17">
        <f t="shared" si="334"/>
        <v>0</v>
      </c>
      <c r="F491" s="17">
        <f t="shared" si="334"/>
        <v>0</v>
      </c>
      <c r="G491" s="17">
        <f t="shared" si="334"/>
        <v>0</v>
      </c>
      <c r="H491" s="17">
        <f t="shared" si="334"/>
        <v>0</v>
      </c>
      <c r="I491" s="17">
        <f t="shared" si="334"/>
        <v>0</v>
      </c>
      <c r="J491" s="17">
        <f t="shared" si="334"/>
        <v>0</v>
      </c>
      <c r="K491" s="17">
        <f t="shared" si="334"/>
        <v>0</v>
      </c>
      <c r="L491" s="17">
        <f t="shared" si="334"/>
        <v>0</v>
      </c>
      <c r="M491" s="17">
        <f t="shared" si="334"/>
        <v>0</v>
      </c>
      <c r="N491" s="17">
        <f t="shared" si="334"/>
        <v>0</v>
      </c>
      <c r="O491" s="17">
        <f t="shared" si="334"/>
        <v>0</v>
      </c>
      <c r="P491" s="17">
        <f t="shared" si="334"/>
        <v>0</v>
      </c>
      <c r="Q491" s="17">
        <f t="shared" si="334"/>
        <v>0</v>
      </c>
      <c r="R491" s="17">
        <f t="shared" si="334"/>
        <v>0</v>
      </c>
      <c r="S491" s="17">
        <f t="shared" si="334"/>
        <v>0</v>
      </c>
      <c r="T491" s="17">
        <f t="shared" si="334"/>
        <v>0</v>
      </c>
      <c r="U491" s="17">
        <f t="shared" si="334"/>
        <v>0</v>
      </c>
      <c r="V491" s="17">
        <f t="shared" si="334"/>
        <v>0</v>
      </c>
      <c r="W491" s="17">
        <f t="shared" si="334"/>
        <v>0</v>
      </c>
      <c r="X491" s="17">
        <f t="shared" si="334"/>
        <v>0</v>
      </c>
      <c r="Y491" s="17">
        <f t="shared" si="334"/>
        <v>0</v>
      </c>
      <c r="Z491" s="17">
        <f t="shared" si="334"/>
        <v>0</v>
      </c>
      <c r="AA491" s="17">
        <f t="shared" si="334"/>
        <v>0</v>
      </c>
      <c r="AB491" s="17">
        <f t="shared" si="334"/>
        <v>0</v>
      </c>
      <c r="AC491" s="17">
        <f t="shared" si="334"/>
        <v>0</v>
      </c>
      <c r="AD491" s="17">
        <f t="shared" si="334"/>
        <v>0</v>
      </c>
      <c r="AE491" s="17">
        <f t="shared" si="334"/>
        <v>0</v>
      </c>
      <c r="AF491" s="17">
        <f t="shared" si="334"/>
        <v>0</v>
      </c>
      <c r="AG491" s="17">
        <f t="shared" si="334"/>
        <v>0</v>
      </c>
      <c r="AH491" s="17">
        <f t="shared" si="334"/>
        <v>0</v>
      </c>
      <c r="AI491" s="17">
        <f t="shared" si="334"/>
        <v>0</v>
      </c>
      <c r="AJ491" s="17">
        <f t="shared" si="334"/>
        <v>0</v>
      </c>
      <c r="AK491" s="17">
        <f t="shared" si="334"/>
        <v>0</v>
      </c>
      <c r="AL491" s="17">
        <f t="shared" si="334"/>
        <v>0</v>
      </c>
      <c r="AM491" s="17">
        <f t="shared" si="334"/>
        <v>0</v>
      </c>
      <c r="AN491" s="17">
        <f t="shared" si="334"/>
        <v>0</v>
      </c>
      <c r="AO491" s="17">
        <f t="shared" si="334"/>
        <v>0</v>
      </c>
      <c r="AP491" s="22" t="str">
        <f t="shared" si="325"/>
        <v/>
      </c>
      <c r="AQ491" s="69" t="str">
        <f t="shared" si="326"/>
        <v/>
      </c>
      <c r="AR491" s="8"/>
      <c r="AS491" s="16"/>
      <c r="AT491" s="16"/>
      <c r="AU491" s="16"/>
      <c r="AV491" s="16"/>
      <c r="AW491" s="16"/>
      <c r="AX491" s="16"/>
      <c r="AY491" s="16"/>
      <c r="AZ491" s="16"/>
      <c r="BA491" s="16"/>
      <c r="BB491" s="16"/>
      <c r="BC491" s="16"/>
      <c r="BD491" s="16"/>
      <c r="BE491" s="16"/>
      <c r="BF491" s="16"/>
      <c r="BG491" s="16"/>
      <c r="BH491" s="16"/>
      <c r="BI491" s="16"/>
      <c r="BJ491" s="16"/>
      <c r="BK491" s="16"/>
      <c r="BL491" s="16"/>
      <c r="BM491" s="16"/>
      <c r="BN491" s="16"/>
      <c r="BO491" s="16"/>
      <c r="BP491" s="16"/>
      <c r="BQ491" s="16"/>
      <c r="BR491" s="16"/>
      <c r="BS491" s="16"/>
      <c r="BT491" s="16"/>
      <c r="BU491" s="16"/>
      <c r="BV491" s="16"/>
      <c r="BW491" s="16"/>
      <c r="BX491" s="16"/>
      <c r="BY491" s="16"/>
      <c r="BZ491" s="16"/>
      <c r="CA491" s="16"/>
      <c r="CB491" s="16"/>
      <c r="CC491" s="16"/>
      <c r="CD491" s="16"/>
    </row>
    <row r="492" spans="4:82" s="4" customFormat="1">
      <c r="D492" s="17">
        <f t="shared" si="334"/>
        <v>0</v>
      </c>
      <c r="E492" s="17">
        <f t="shared" si="334"/>
        <v>0</v>
      </c>
      <c r="F492" s="17">
        <f t="shared" si="334"/>
        <v>0</v>
      </c>
      <c r="G492" s="17">
        <f t="shared" si="334"/>
        <v>0</v>
      </c>
      <c r="H492" s="17">
        <f t="shared" si="334"/>
        <v>0</v>
      </c>
      <c r="I492" s="17">
        <f t="shared" si="334"/>
        <v>0</v>
      </c>
      <c r="J492" s="17">
        <f t="shared" si="334"/>
        <v>0</v>
      </c>
      <c r="K492" s="17">
        <f t="shared" si="334"/>
        <v>0</v>
      </c>
      <c r="L492" s="17">
        <f t="shared" si="334"/>
        <v>0</v>
      </c>
      <c r="M492" s="17">
        <f t="shared" si="334"/>
        <v>0</v>
      </c>
      <c r="N492" s="17">
        <f t="shared" si="334"/>
        <v>0</v>
      </c>
      <c r="O492" s="17">
        <f t="shared" si="334"/>
        <v>0</v>
      </c>
      <c r="P492" s="17">
        <f t="shared" si="334"/>
        <v>0</v>
      </c>
      <c r="Q492" s="17">
        <f t="shared" si="334"/>
        <v>0</v>
      </c>
      <c r="R492" s="17">
        <f t="shared" si="334"/>
        <v>0</v>
      </c>
      <c r="S492" s="17">
        <f t="shared" si="334"/>
        <v>0</v>
      </c>
      <c r="T492" s="17">
        <f t="shared" si="334"/>
        <v>0</v>
      </c>
      <c r="U492" s="17">
        <f t="shared" si="334"/>
        <v>0</v>
      </c>
      <c r="V492" s="17">
        <f t="shared" si="334"/>
        <v>0</v>
      </c>
      <c r="W492" s="17">
        <f t="shared" si="334"/>
        <v>0</v>
      </c>
      <c r="X492" s="17">
        <f t="shared" si="334"/>
        <v>0</v>
      </c>
      <c r="Y492" s="17">
        <f t="shared" si="334"/>
        <v>0</v>
      </c>
      <c r="Z492" s="17">
        <f t="shared" si="334"/>
        <v>0</v>
      </c>
      <c r="AA492" s="17">
        <f t="shared" si="334"/>
        <v>0</v>
      </c>
      <c r="AB492" s="17">
        <f t="shared" si="334"/>
        <v>0</v>
      </c>
      <c r="AC492" s="17">
        <f t="shared" si="334"/>
        <v>0</v>
      </c>
      <c r="AD492" s="17">
        <f t="shared" si="334"/>
        <v>0</v>
      </c>
      <c r="AE492" s="17">
        <f t="shared" si="334"/>
        <v>0</v>
      </c>
      <c r="AF492" s="17">
        <f t="shared" si="334"/>
        <v>0</v>
      </c>
      <c r="AG492" s="17">
        <f t="shared" si="334"/>
        <v>0</v>
      </c>
      <c r="AH492" s="17">
        <f t="shared" si="334"/>
        <v>0</v>
      </c>
      <c r="AI492" s="17">
        <f t="shared" si="334"/>
        <v>0</v>
      </c>
      <c r="AJ492" s="17">
        <f t="shared" si="334"/>
        <v>0</v>
      </c>
      <c r="AK492" s="17">
        <f t="shared" si="334"/>
        <v>0</v>
      </c>
      <c r="AL492" s="17">
        <f t="shared" si="334"/>
        <v>0</v>
      </c>
      <c r="AM492" s="17">
        <f t="shared" si="334"/>
        <v>0</v>
      </c>
      <c r="AN492" s="17">
        <f t="shared" si="334"/>
        <v>0</v>
      </c>
      <c r="AO492" s="17">
        <f t="shared" si="334"/>
        <v>0</v>
      </c>
      <c r="AP492" s="22" t="str">
        <f t="shared" si="325"/>
        <v/>
      </c>
      <c r="AQ492" s="69" t="str">
        <f t="shared" si="326"/>
        <v/>
      </c>
      <c r="AR492" s="8"/>
      <c r="AS492" s="16"/>
      <c r="AT492" s="16"/>
      <c r="AU492" s="16"/>
      <c r="AV492" s="16"/>
      <c r="AW492" s="16"/>
      <c r="AX492" s="16"/>
      <c r="AY492" s="16"/>
      <c r="AZ492" s="16"/>
      <c r="BA492" s="16"/>
      <c r="BB492" s="16"/>
      <c r="BC492" s="16"/>
      <c r="BD492" s="16"/>
      <c r="BE492" s="16"/>
      <c r="BF492" s="16"/>
      <c r="BG492" s="16"/>
      <c r="BH492" s="16"/>
      <c r="BI492" s="16"/>
      <c r="BJ492" s="16"/>
      <c r="BK492" s="16"/>
      <c r="BL492" s="16"/>
      <c r="BM492" s="16"/>
      <c r="BN492" s="16"/>
      <c r="BO492" s="16"/>
      <c r="BP492" s="16"/>
      <c r="BQ492" s="16"/>
      <c r="BR492" s="16"/>
      <c r="BS492" s="16"/>
      <c r="BT492" s="16"/>
      <c r="BU492" s="16"/>
      <c r="BV492" s="16"/>
      <c r="BW492" s="16"/>
      <c r="BX492" s="16"/>
      <c r="BY492" s="16"/>
      <c r="BZ492" s="16"/>
      <c r="CA492" s="16"/>
      <c r="CB492" s="16"/>
      <c r="CC492" s="16"/>
      <c r="CD492" s="16"/>
    </row>
    <row r="493" spans="4:82" s="4" customFormat="1">
      <c r="D493" s="17">
        <f t="shared" si="334"/>
        <v>0</v>
      </c>
      <c r="E493" s="17">
        <f t="shared" si="334"/>
        <v>0</v>
      </c>
      <c r="F493" s="17">
        <f t="shared" si="334"/>
        <v>0</v>
      </c>
      <c r="G493" s="17">
        <f t="shared" si="334"/>
        <v>0</v>
      </c>
      <c r="H493" s="17">
        <f t="shared" si="334"/>
        <v>0</v>
      </c>
      <c r="I493" s="17">
        <f t="shared" si="334"/>
        <v>0</v>
      </c>
      <c r="J493" s="17">
        <f t="shared" si="334"/>
        <v>0</v>
      </c>
      <c r="K493" s="17">
        <f t="shared" si="334"/>
        <v>0</v>
      </c>
      <c r="L493" s="17">
        <f t="shared" si="334"/>
        <v>0</v>
      </c>
      <c r="M493" s="17">
        <f t="shared" si="334"/>
        <v>0</v>
      </c>
      <c r="N493" s="17">
        <f t="shared" si="334"/>
        <v>0</v>
      </c>
      <c r="O493" s="17">
        <f t="shared" si="334"/>
        <v>0</v>
      </c>
      <c r="P493" s="17">
        <f t="shared" si="334"/>
        <v>0</v>
      </c>
      <c r="Q493" s="17">
        <f t="shared" si="334"/>
        <v>0</v>
      </c>
      <c r="R493" s="17">
        <f t="shared" si="334"/>
        <v>0</v>
      </c>
      <c r="S493" s="17">
        <f t="shared" si="334"/>
        <v>0</v>
      </c>
      <c r="T493" s="17">
        <f t="shared" si="334"/>
        <v>0</v>
      </c>
      <c r="U493" s="17">
        <f t="shared" si="334"/>
        <v>0</v>
      </c>
      <c r="V493" s="17">
        <f t="shared" si="334"/>
        <v>0</v>
      </c>
      <c r="W493" s="17">
        <f t="shared" si="334"/>
        <v>0</v>
      </c>
      <c r="X493" s="17">
        <f t="shared" si="334"/>
        <v>0</v>
      </c>
      <c r="Y493" s="17">
        <f t="shared" si="334"/>
        <v>0</v>
      </c>
      <c r="Z493" s="17">
        <f t="shared" si="334"/>
        <v>0</v>
      </c>
      <c r="AA493" s="17">
        <f t="shared" si="334"/>
        <v>0</v>
      </c>
      <c r="AB493" s="17">
        <f t="shared" si="334"/>
        <v>0</v>
      </c>
      <c r="AC493" s="17">
        <f t="shared" si="334"/>
        <v>0</v>
      </c>
      <c r="AD493" s="17">
        <f t="shared" si="334"/>
        <v>0</v>
      </c>
      <c r="AE493" s="17">
        <f t="shared" si="334"/>
        <v>0</v>
      </c>
      <c r="AF493" s="17">
        <f t="shared" si="334"/>
        <v>0</v>
      </c>
      <c r="AG493" s="17">
        <f t="shared" si="334"/>
        <v>0</v>
      </c>
      <c r="AH493" s="17">
        <f t="shared" si="334"/>
        <v>0</v>
      </c>
      <c r="AI493" s="17">
        <f t="shared" si="334"/>
        <v>0</v>
      </c>
      <c r="AJ493" s="17">
        <f t="shared" si="334"/>
        <v>0</v>
      </c>
      <c r="AK493" s="17">
        <f t="shared" si="334"/>
        <v>0</v>
      </c>
      <c r="AL493" s="17">
        <f t="shared" si="334"/>
        <v>0</v>
      </c>
      <c r="AM493" s="17">
        <f t="shared" si="334"/>
        <v>0</v>
      </c>
      <c r="AN493" s="17">
        <f t="shared" si="334"/>
        <v>0</v>
      </c>
      <c r="AO493" s="17">
        <f t="shared" si="334"/>
        <v>0</v>
      </c>
      <c r="AP493" s="22" t="str">
        <f t="shared" si="325"/>
        <v/>
      </c>
      <c r="AQ493" s="69" t="str">
        <f t="shared" si="326"/>
        <v/>
      </c>
      <c r="AR493" s="8"/>
      <c r="AS493" s="16"/>
      <c r="AT493" s="16"/>
      <c r="AU493" s="16"/>
      <c r="AV493" s="16"/>
      <c r="AW493" s="16"/>
      <c r="AX493" s="16"/>
      <c r="AY493" s="16"/>
      <c r="AZ493" s="16"/>
      <c r="BA493" s="16"/>
      <c r="BB493" s="16"/>
      <c r="BC493" s="16"/>
      <c r="BD493" s="16"/>
      <c r="BE493" s="16"/>
      <c r="BF493" s="16"/>
      <c r="BG493" s="16"/>
      <c r="BH493" s="16"/>
      <c r="BI493" s="16"/>
      <c r="BJ493" s="16"/>
      <c r="BK493" s="16"/>
      <c r="BL493" s="16"/>
      <c r="BM493" s="16"/>
      <c r="BN493" s="16"/>
      <c r="BO493" s="16"/>
      <c r="BP493" s="16"/>
      <c r="BQ493" s="16"/>
      <c r="BR493" s="16"/>
      <c r="BS493" s="16"/>
      <c r="BT493" s="16"/>
      <c r="BU493" s="16"/>
      <c r="BV493" s="16"/>
      <c r="BW493" s="16"/>
      <c r="BX493" s="16"/>
      <c r="BY493" s="16"/>
      <c r="BZ493" s="16"/>
      <c r="CA493" s="16"/>
      <c r="CB493" s="16"/>
      <c r="CC493" s="16"/>
      <c r="CD493" s="16"/>
    </row>
    <row r="494" spans="4:82" s="4" customFormat="1">
      <c r="D494" s="17">
        <f t="shared" si="334"/>
        <v>0</v>
      </c>
      <c r="E494" s="17">
        <f t="shared" si="334"/>
        <v>0</v>
      </c>
      <c r="F494" s="17">
        <f t="shared" si="334"/>
        <v>0</v>
      </c>
      <c r="G494" s="17">
        <f t="shared" si="334"/>
        <v>0</v>
      </c>
      <c r="H494" s="17">
        <f t="shared" si="334"/>
        <v>0</v>
      </c>
      <c r="I494" s="17">
        <f t="shared" si="334"/>
        <v>0</v>
      </c>
      <c r="J494" s="17">
        <f t="shared" si="334"/>
        <v>0</v>
      </c>
      <c r="K494" s="17">
        <f t="shared" si="334"/>
        <v>0</v>
      </c>
      <c r="L494" s="17">
        <f t="shared" si="334"/>
        <v>0</v>
      </c>
      <c r="M494" s="17">
        <f t="shared" si="334"/>
        <v>0</v>
      </c>
      <c r="N494" s="17">
        <f t="shared" si="334"/>
        <v>0</v>
      </c>
      <c r="O494" s="17">
        <f t="shared" si="334"/>
        <v>0</v>
      </c>
      <c r="P494" s="17">
        <f t="shared" si="334"/>
        <v>0</v>
      </c>
      <c r="Q494" s="17">
        <f t="shared" si="334"/>
        <v>0</v>
      </c>
      <c r="R494" s="17">
        <f t="shared" si="334"/>
        <v>0</v>
      </c>
      <c r="S494" s="17">
        <f t="shared" si="334"/>
        <v>0</v>
      </c>
      <c r="T494" s="17">
        <f t="shared" si="334"/>
        <v>0</v>
      </c>
      <c r="U494" s="17">
        <f t="shared" si="334"/>
        <v>0</v>
      </c>
      <c r="V494" s="17">
        <f t="shared" si="334"/>
        <v>0</v>
      </c>
      <c r="W494" s="17">
        <f t="shared" si="334"/>
        <v>0</v>
      </c>
      <c r="X494" s="17">
        <f t="shared" si="334"/>
        <v>0</v>
      </c>
      <c r="Y494" s="17">
        <f t="shared" si="334"/>
        <v>0</v>
      </c>
      <c r="Z494" s="17">
        <f t="shared" si="334"/>
        <v>0</v>
      </c>
      <c r="AA494" s="17">
        <f t="shared" si="334"/>
        <v>0</v>
      </c>
      <c r="AB494" s="17">
        <f t="shared" si="334"/>
        <v>0</v>
      </c>
      <c r="AC494" s="17">
        <f t="shared" si="334"/>
        <v>0</v>
      </c>
      <c r="AD494" s="17">
        <f t="shared" si="334"/>
        <v>0</v>
      </c>
      <c r="AE494" s="17">
        <f t="shared" ref="AE494:AO494" si="335">IF(UPPER(AE230)="ABS",0,IF(AND(AE$67&gt;0,N(AE$68)=0,AE$68&lt;&gt;"*"),N(AE230)/AE$67*AE$66,0))</f>
        <v>0</v>
      </c>
      <c r="AF494" s="17">
        <f t="shared" si="335"/>
        <v>0</v>
      </c>
      <c r="AG494" s="17">
        <f t="shared" si="335"/>
        <v>0</v>
      </c>
      <c r="AH494" s="17">
        <f t="shared" si="335"/>
        <v>0</v>
      </c>
      <c r="AI494" s="17">
        <f t="shared" si="335"/>
        <v>0</v>
      </c>
      <c r="AJ494" s="17">
        <f t="shared" si="335"/>
        <v>0</v>
      </c>
      <c r="AK494" s="17">
        <f t="shared" si="335"/>
        <v>0</v>
      </c>
      <c r="AL494" s="17">
        <f t="shared" si="335"/>
        <v>0</v>
      </c>
      <c r="AM494" s="17">
        <f t="shared" si="335"/>
        <v>0</v>
      </c>
      <c r="AN494" s="17">
        <f t="shared" si="335"/>
        <v>0</v>
      </c>
      <c r="AO494" s="17">
        <f t="shared" si="335"/>
        <v>0</v>
      </c>
      <c r="AP494" s="22" t="str">
        <f t="shared" si="325"/>
        <v/>
      </c>
      <c r="AQ494" s="69" t="str">
        <f t="shared" si="326"/>
        <v/>
      </c>
      <c r="AR494" s="8"/>
      <c r="AS494" s="16"/>
      <c r="AT494" s="16"/>
      <c r="AU494" s="16"/>
      <c r="AV494" s="16"/>
      <c r="AW494" s="16"/>
      <c r="AX494" s="16"/>
      <c r="AY494" s="16"/>
      <c r="AZ494" s="16"/>
      <c r="BA494" s="16"/>
      <c r="BB494" s="16"/>
      <c r="BC494" s="16"/>
      <c r="BD494" s="16"/>
      <c r="BE494" s="16"/>
      <c r="BF494" s="16"/>
      <c r="BG494" s="16"/>
      <c r="BH494" s="16"/>
      <c r="BI494" s="16"/>
      <c r="BJ494" s="16"/>
      <c r="BK494" s="16"/>
      <c r="BL494" s="16"/>
      <c r="BM494" s="16"/>
      <c r="BN494" s="16"/>
      <c r="BO494" s="16"/>
      <c r="BP494" s="16"/>
      <c r="BQ494" s="16"/>
      <c r="BR494" s="16"/>
      <c r="BS494" s="16"/>
      <c r="BT494" s="16"/>
      <c r="BU494" s="16"/>
      <c r="BV494" s="16"/>
      <c r="BW494" s="16"/>
      <c r="BX494" s="16"/>
      <c r="BY494" s="16"/>
      <c r="BZ494" s="16"/>
      <c r="CA494" s="16"/>
      <c r="CB494" s="16"/>
      <c r="CC494" s="16"/>
      <c r="CD494" s="16"/>
    </row>
    <row r="495" spans="4:82" s="4" customFormat="1">
      <c r="D495" s="17">
        <f t="shared" ref="D495:AO501" si="336">IF(UPPER(D231)="ABS",0,IF(AND(D$67&gt;0,N(D$68)=0,D$68&lt;&gt;"*"),N(D231)/D$67*D$66,0))</f>
        <v>0</v>
      </c>
      <c r="E495" s="17">
        <f t="shared" si="336"/>
        <v>0</v>
      </c>
      <c r="F495" s="17">
        <f t="shared" si="336"/>
        <v>0</v>
      </c>
      <c r="G495" s="17">
        <f t="shared" si="336"/>
        <v>0</v>
      </c>
      <c r="H495" s="17">
        <f t="shared" si="336"/>
        <v>0</v>
      </c>
      <c r="I495" s="17">
        <f t="shared" si="336"/>
        <v>0</v>
      </c>
      <c r="J495" s="17">
        <f t="shared" si="336"/>
        <v>0</v>
      </c>
      <c r="K495" s="17">
        <f t="shared" si="336"/>
        <v>0</v>
      </c>
      <c r="L495" s="17">
        <f t="shared" si="336"/>
        <v>0</v>
      </c>
      <c r="M495" s="17">
        <f t="shared" si="336"/>
        <v>0</v>
      </c>
      <c r="N495" s="17">
        <f t="shared" si="336"/>
        <v>0</v>
      </c>
      <c r="O495" s="17">
        <f t="shared" si="336"/>
        <v>0</v>
      </c>
      <c r="P495" s="17">
        <f t="shared" si="336"/>
        <v>0</v>
      </c>
      <c r="Q495" s="17">
        <f t="shared" si="336"/>
        <v>0</v>
      </c>
      <c r="R495" s="17">
        <f t="shared" si="336"/>
        <v>0</v>
      </c>
      <c r="S495" s="17">
        <f t="shared" si="336"/>
        <v>0</v>
      </c>
      <c r="T495" s="17">
        <f t="shared" si="336"/>
        <v>0</v>
      </c>
      <c r="U495" s="17">
        <f t="shared" si="336"/>
        <v>0</v>
      </c>
      <c r="V495" s="17">
        <f t="shared" si="336"/>
        <v>0</v>
      </c>
      <c r="W495" s="17">
        <f t="shared" si="336"/>
        <v>0</v>
      </c>
      <c r="X495" s="17">
        <f t="shared" si="336"/>
        <v>0</v>
      </c>
      <c r="Y495" s="17">
        <f t="shared" si="336"/>
        <v>0</v>
      </c>
      <c r="Z495" s="17">
        <f t="shared" si="336"/>
        <v>0</v>
      </c>
      <c r="AA495" s="17">
        <f t="shared" si="336"/>
        <v>0</v>
      </c>
      <c r="AB495" s="17">
        <f t="shared" si="336"/>
        <v>0</v>
      </c>
      <c r="AC495" s="17">
        <f t="shared" si="336"/>
        <v>0</v>
      </c>
      <c r="AD495" s="17">
        <f t="shared" si="336"/>
        <v>0</v>
      </c>
      <c r="AE495" s="17">
        <f t="shared" si="336"/>
        <v>0</v>
      </c>
      <c r="AF495" s="17">
        <f t="shared" si="336"/>
        <v>0</v>
      </c>
      <c r="AG495" s="17">
        <f t="shared" si="336"/>
        <v>0</v>
      </c>
      <c r="AH495" s="17">
        <f t="shared" si="336"/>
        <v>0</v>
      </c>
      <c r="AI495" s="17">
        <f t="shared" si="336"/>
        <v>0</v>
      </c>
      <c r="AJ495" s="17">
        <f t="shared" si="336"/>
        <v>0</v>
      </c>
      <c r="AK495" s="17">
        <f t="shared" si="336"/>
        <v>0</v>
      </c>
      <c r="AL495" s="17">
        <f t="shared" si="336"/>
        <v>0</v>
      </c>
      <c r="AM495" s="17">
        <f t="shared" si="336"/>
        <v>0</v>
      </c>
      <c r="AN495" s="17">
        <f t="shared" si="336"/>
        <v>0</v>
      </c>
      <c r="AO495" s="17">
        <f t="shared" si="336"/>
        <v>0</v>
      </c>
      <c r="AP495" s="22" t="str">
        <f t="shared" si="325"/>
        <v/>
      </c>
      <c r="AQ495" s="69" t="str">
        <f t="shared" si="326"/>
        <v/>
      </c>
      <c r="AR495" s="8"/>
      <c r="AS495" s="16"/>
      <c r="AT495" s="16"/>
      <c r="AU495" s="16"/>
      <c r="AV495" s="16"/>
      <c r="AW495" s="16"/>
      <c r="AX495" s="16"/>
      <c r="AY495" s="16"/>
      <c r="AZ495" s="16"/>
      <c r="BA495" s="16"/>
      <c r="BB495" s="16"/>
      <c r="BC495" s="16"/>
      <c r="BD495" s="16"/>
      <c r="BE495" s="16"/>
      <c r="BF495" s="16"/>
      <c r="BG495" s="16"/>
      <c r="BH495" s="16"/>
      <c r="BI495" s="16"/>
      <c r="BJ495" s="16"/>
      <c r="BK495" s="16"/>
      <c r="BL495" s="16"/>
      <c r="BM495" s="16"/>
      <c r="BN495" s="16"/>
      <c r="BO495" s="16"/>
      <c r="BP495" s="16"/>
      <c r="BQ495" s="16"/>
      <c r="BR495" s="16"/>
      <c r="BS495" s="16"/>
      <c r="BT495" s="16"/>
      <c r="BU495" s="16"/>
      <c r="BV495" s="16"/>
      <c r="BW495" s="16"/>
      <c r="BX495" s="16"/>
      <c r="BY495" s="16"/>
      <c r="BZ495" s="16"/>
      <c r="CA495" s="16"/>
      <c r="CB495" s="16"/>
      <c r="CC495" s="16"/>
      <c r="CD495" s="16"/>
    </row>
    <row r="496" spans="4:82" s="4" customFormat="1">
      <c r="D496" s="17">
        <f t="shared" si="336"/>
        <v>0</v>
      </c>
      <c r="E496" s="17">
        <f t="shared" si="336"/>
        <v>0</v>
      </c>
      <c r="F496" s="17">
        <f t="shared" si="336"/>
        <v>0</v>
      </c>
      <c r="G496" s="17">
        <f t="shared" si="336"/>
        <v>0</v>
      </c>
      <c r="H496" s="17">
        <f t="shared" si="336"/>
        <v>0</v>
      </c>
      <c r="I496" s="17">
        <f t="shared" si="336"/>
        <v>0</v>
      </c>
      <c r="J496" s="17">
        <f t="shared" si="336"/>
        <v>0</v>
      </c>
      <c r="K496" s="17">
        <f t="shared" si="336"/>
        <v>0</v>
      </c>
      <c r="L496" s="17">
        <f t="shared" si="336"/>
        <v>0</v>
      </c>
      <c r="M496" s="17">
        <f t="shared" si="336"/>
        <v>0</v>
      </c>
      <c r="N496" s="17">
        <f t="shared" si="336"/>
        <v>0</v>
      </c>
      <c r="O496" s="17">
        <f t="shared" si="336"/>
        <v>0</v>
      </c>
      <c r="P496" s="17">
        <f t="shared" si="336"/>
        <v>0</v>
      </c>
      <c r="Q496" s="17">
        <f t="shared" si="336"/>
        <v>0</v>
      </c>
      <c r="R496" s="17">
        <f t="shared" si="336"/>
        <v>0</v>
      </c>
      <c r="S496" s="17">
        <f t="shared" si="336"/>
        <v>0</v>
      </c>
      <c r="T496" s="17">
        <f t="shared" si="336"/>
        <v>0</v>
      </c>
      <c r="U496" s="17">
        <f t="shared" si="336"/>
        <v>0</v>
      </c>
      <c r="V496" s="17">
        <f t="shared" si="336"/>
        <v>0</v>
      </c>
      <c r="W496" s="17">
        <f t="shared" si="336"/>
        <v>0</v>
      </c>
      <c r="X496" s="17">
        <f t="shared" si="336"/>
        <v>0</v>
      </c>
      <c r="Y496" s="17">
        <f t="shared" si="336"/>
        <v>0</v>
      </c>
      <c r="Z496" s="17">
        <f t="shared" si="336"/>
        <v>0</v>
      </c>
      <c r="AA496" s="17">
        <f t="shared" si="336"/>
        <v>0</v>
      </c>
      <c r="AB496" s="17">
        <f t="shared" si="336"/>
        <v>0</v>
      </c>
      <c r="AC496" s="17">
        <f t="shared" si="336"/>
        <v>0</v>
      </c>
      <c r="AD496" s="17">
        <f t="shared" si="336"/>
        <v>0</v>
      </c>
      <c r="AE496" s="17">
        <f t="shared" si="336"/>
        <v>0</v>
      </c>
      <c r="AF496" s="17">
        <f t="shared" si="336"/>
        <v>0</v>
      </c>
      <c r="AG496" s="17">
        <f t="shared" si="336"/>
        <v>0</v>
      </c>
      <c r="AH496" s="17">
        <f t="shared" si="336"/>
        <v>0</v>
      </c>
      <c r="AI496" s="17">
        <f t="shared" si="336"/>
        <v>0</v>
      </c>
      <c r="AJ496" s="17">
        <f t="shared" si="336"/>
        <v>0</v>
      </c>
      <c r="AK496" s="17">
        <f t="shared" si="336"/>
        <v>0</v>
      </c>
      <c r="AL496" s="17">
        <f t="shared" si="336"/>
        <v>0</v>
      </c>
      <c r="AM496" s="17">
        <f t="shared" si="336"/>
        <v>0</v>
      </c>
      <c r="AN496" s="17">
        <f t="shared" si="336"/>
        <v>0</v>
      </c>
      <c r="AO496" s="17">
        <f t="shared" si="336"/>
        <v>0</v>
      </c>
      <c r="AP496" s="22" t="str">
        <f t="shared" si="325"/>
        <v/>
      </c>
      <c r="AQ496" s="69" t="str">
        <f t="shared" si="326"/>
        <v/>
      </c>
      <c r="AR496" s="8"/>
      <c r="AS496" s="16"/>
      <c r="AT496" s="16"/>
      <c r="AU496" s="16"/>
      <c r="AV496" s="16"/>
      <c r="AW496" s="16"/>
      <c r="AX496" s="16"/>
      <c r="AY496" s="16"/>
      <c r="AZ496" s="16"/>
      <c r="BA496" s="16"/>
      <c r="BB496" s="16"/>
      <c r="BC496" s="16"/>
      <c r="BD496" s="16"/>
      <c r="BE496" s="16"/>
      <c r="BF496" s="16"/>
      <c r="BG496" s="16"/>
      <c r="BH496" s="16"/>
      <c r="BI496" s="16"/>
      <c r="BJ496" s="16"/>
      <c r="BK496" s="16"/>
      <c r="BL496" s="16"/>
      <c r="BM496" s="16"/>
      <c r="BN496" s="16"/>
      <c r="BO496" s="16"/>
      <c r="BP496" s="16"/>
      <c r="BQ496" s="16"/>
      <c r="BR496" s="16"/>
      <c r="BS496" s="16"/>
      <c r="BT496" s="16"/>
      <c r="BU496" s="16"/>
      <c r="BV496" s="16"/>
      <c r="BW496" s="16"/>
      <c r="BX496" s="16"/>
      <c r="BY496" s="16"/>
      <c r="BZ496" s="16"/>
      <c r="CA496" s="16"/>
      <c r="CB496" s="16"/>
      <c r="CC496" s="16"/>
      <c r="CD496" s="16"/>
    </row>
    <row r="497" spans="1:82">
      <c r="A497" s="4"/>
      <c r="B497" s="4"/>
      <c r="C497" s="4"/>
      <c r="D497" s="17">
        <f t="shared" si="336"/>
        <v>0</v>
      </c>
      <c r="E497" s="17">
        <f t="shared" si="336"/>
        <v>0</v>
      </c>
      <c r="F497" s="17">
        <f t="shared" si="336"/>
        <v>0</v>
      </c>
      <c r="G497" s="17">
        <f t="shared" si="336"/>
        <v>0</v>
      </c>
      <c r="H497" s="17">
        <f t="shared" si="336"/>
        <v>0</v>
      </c>
      <c r="I497" s="17">
        <f t="shared" si="336"/>
        <v>0</v>
      </c>
      <c r="J497" s="17">
        <f t="shared" si="336"/>
        <v>0</v>
      </c>
      <c r="K497" s="17">
        <f t="shared" si="336"/>
        <v>0</v>
      </c>
      <c r="L497" s="17">
        <f t="shared" si="336"/>
        <v>0</v>
      </c>
      <c r="M497" s="17">
        <f t="shared" si="336"/>
        <v>0</v>
      </c>
      <c r="N497" s="17">
        <f t="shared" si="336"/>
        <v>0</v>
      </c>
      <c r="O497" s="17">
        <f t="shared" si="336"/>
        <v>0</v>
      </c>
      <c r="P497" s="17">
        <f t="shared" si="336"/>
        <v>0</v>
      </c>
      <c r="Q497" s="17">
        <f t="shared" si="336"/>
        <v>0</v>
      </c>
      <c r="R497" s="17">
        <f t="shared" si="336"/>
        <v>0</v>
      </c>
      <c r="S497" s="17">
        <f t="shared" si="336"/>
        <v>0</v>
      </c>
      <c r="T497" s="17">
        <f t="shared" si="336"/>
        <v>0</v>
      </c>
      <c r="U497" s="17">
        <f t="shared" si="336"/>
        <v>0</v>
      </c>
      <c r="V497" s="17">
        <f t="shared" si="336"/>
        <v>0</v>
      </c>
      <c r="W497" s="17">
        <f t="shared" si="336"/>
        <v>0</v>
      </c>
      <c r="X497" s="17">
        <f t="shared" si="336"/>
        <v>0</v>
      </c>
      <c r="Y497" s="17">
        <f t="shared" si="336"/>
        <v>0</v>
      </c>
      <c r="Z497" s="17">
        <f t="shared" si="336"/>
        <v>0</v>
      </c>
      <c r="AA497" s="17">
        <f t="shared" si="336"/>
        <v>0</v>
      </c>
      <c r="AB497" s="17">
        <f t="shared" si="336"/>
        <v>0</v>
      </c>
      <c r="AC497" s="17">
        <f t="shared" si="336"/>
        <v>0</v>
      </c>
      <c r="AD497" s="17">
        <f t="shared" si="336"/>
        <v>0</v>
      </c>
      <c r="AE497" s="17">
        <f t="shared" si="336"/>
        <v>0</v>
      </c>
      <c r="AF497" s="17">
        <f t="shared" si="336"/>
        <v>0</v>
      </c>
      <c r="AG497" s="17">
        <f t="shared" si="336"/>
        <v>0</v>
      </c>
      <c r="AH497" s="17">
        <f t="shared" si="336"/>
        <v>0</v>
      </c>
      <c r="AI497" s="17">
        <f t="shared" si="336"/>
        <v>0</v>
      </c>
      <c r="AJ497" s="17">
        <f t="shared" si="336"/>
        <v>0</v>
      </c>
      <c r="AK497" s="17">
        <f t="shared" si="336"/>
        <v>0</v>
      </c>
      <c r="AL497" s="17">
        <f t="shared" si="336"/>
        <v>0</v>
      </c>
      <c r="AM497" s="17">
        <f t="shared" si="336"/>
        <v>0</v>
      </c>
      <c r="AN497" s="17">
        <f t="shared" si="336"/>
        <v>0</v>
      </c>
      <c r="AO497" s="17">
        <f t="shared" si="336"/>
        <v>0</v>
      </c>
      <c r="AP497" s="22" t="str">
        <f t="shared" si="325"/>
        <v/>
      </c>
      <c r="AQ497" s="69" t="str">
        <f t="shared" si="326"/>
        <v/>
      </c>
      <c r="AR497" s="8"/>
      <c r="AS497" s="16"/>
      <c r="AT497" s="16"/>
      <c r="AU497" s="16"/>
      <c r="AV497" s="16"/>
      <c r="AW497" s="16"/>
      <c r="AX497" s="16"/>
      <c r="AY497" s="16"/>
      <c r="AZ497" s="16"/>
      <c r="BA497" s="16"/>
      <c r="BB497" s="16"/>
      <c r="BC497" s="16"/>
      <c r="BD497" s="16"/>
      <c r="BE497" s="16"/>
      <c r="BF497" s="16"/>
      <c r="BG497" s="16"/>
      <c r="BH497" s="16"/>
      <c r="BI497" s="16"/>
      <c r="BJ497" s="16"/>
      <c r="BK497" s="16"/>
      <c r="BL497" s="16"/>
      <c r="BM497" s="16"/>
      <c r="BN497" s="16"/>
      <c r="BO497" s="16"/>
      <c r="BP497" s="16"/>
      <c r="BQ497" s="16"/>
      <c r="BR497" s="16"/>
      <c r="BS497" s="16"/>
      <c r="BT497" s="16"/>
      <c r="BU497" s="16"/>
      <c r="BV497" s="16"/>
      <c r="BW497" s="16"/>
      <c r="BX497" s="16"/>
      <c r="BY497" s="16"/>
      <c r="BZ497" s="16"/>
      <c r="CA497" s="16"/>
      <c r="CB497" s="16"/>
      <c r="CC497" s="16"/>
      <c r="CD497" s="16"/>
    </row>
    <row r="498" spans="1:82">
      <c r="A498" s="4"/>
      <c r="B498" s="4"/>
      <c r="C498" s="4"/>
      <c r="D498" s="17">
        <f t="shared" si="336"/>
        <v>0</v>
      </c>
      <c r="E498" s="17">
        <f t="shared" si="336"/>
        <v>0</v>
      </c>
      <c r="F498" s="17">
        <f t="shared" si="336"/>
        <v>0</v>
      </c>
      <c r="G498" s="17">
        <f t="shared" si="336"/>
        <v>0</v>
      </c>
      <c r="H498" s="17">
        <f t="shared" si="336"/>
        <v>0</v>
      </c>
      <c r="I498" s="17">
        <f t="shared" si="336"/>
        <v>0</v>
      </c>
      <c r="J498" s="17">
        <f t="shared" si="336"/>
        <v>0</v>
      </c>
      <c r="K498" s="17">
        <f t="shared" si="336"/>
        <v>0</v>
      </c>
      <c r="L498" s="17">
        <f t="shared" si="336"/>
        <v>0</v>
      </c>
      <c r="M498" s="17">
        <f t="shared" si="336"/>
        <v>0</v>
      </c>
      <c r="N498" s="17">
        <f t="shared" si="336"/>
        <v>0</v>
      </c>
      <c r="O498" s="17">
        <f t="shared" si="336"/>
        <v>0</v>
      </c>
      <c r="P498" s="17">
        <f t="shared" si="336"/>
        <v>0</v>
      </c>
      <c r="Q498" s="17">
        <f t="shared" si="336"/>
        <v>0</v>
      </c>
      <c r="R498" s="17">
        <f t="shared" si="336"/>
        <v>0</v>
      </c>
      <c r="S498" s="17">
        <f t="shared" si="336"/>
        <v>0</v>
      </c>
      <c r="T498" s="17">
        <f t="shared" si="336"/>
        <v>0</v>
      </c>
      <c r="U498" s="17">
        <f t="shared" si="336"/>
        <v>0</v>
      </c>
      <c r="V498" s="17">
        <f t="shared" si="336"/>
        <v>0</v>
      </c>
      <c r="W498" s="17">
        <f t="shared" si="336"/>
        <v>0</v>
      </c>
      <c r="X498" s="17">
        <f t="shared" si="336"/>
        <v>0</v>
      </c>
      <c r="Y498" s="17">
        <f t="shared" si="336"/>
        <v>0</v>
      </c>
      <c r="Z498" s="17">
        <f t="shared" si="336"/>
        <v>0</v>
      </c>
      <c r="AA498" s="17">
        <f t="shared" si="336"/>
        <v>0</v>
      </c>
      <c r="AB498" s="17">
        <f t="shared" si="336"/>
        <v>0</v>
      </c>
      <c r="AC498" s="17">
        <f t="shared" si="336"/>
        <v>0</v>
      </c>
      <c r="AD498" s="17">
        <f t="shared" si="336"/>
        <v>0</v>
      </c>
      <c r="AE498" s="17">
        <f t="shared" si="336"/>
        <v>0</v>
      </c>
      <c r="AF498" s="17">
        <f t="shared" si="336"/>
        <v>0</v>
      </c>
      <c r="AG498" s="17">
        <f t="shared" si="336"/>
        <v>0</v>
      </c>
      <c r="AH498" s="17">
        <f t="shared" si="336"/>
        <v>0</v>
      </c>
      <c r="AI498" s="17">
        <f t="shared" si="336"/>
        <v>0</v>
      </c>
      <c r="AJ498" s="17">
        <f t="shared" si="336"/>
        <v>0</v>
      </c>
      <c r="AK498" s="17">
        <f t="shared" si="336"/>
        <v>0</v>
      </c>
      <c r="AL498" s="17">
        <f t="shared" si="336"/>
        <v>0</v>
      </c>
      <c r="AM498" s="17">
        <f t="shared" si="336"/>
        <v>0</v>
      </c>
      <c r="AN498" s="17">
        <f t="shared" si="336"/>
        <v>0</v>
      </c>
      <c r="AO498" s="17">
        <f t="shared" si="336"/>
        <v>0</v>
      </c>
      <c r="AP498" s="22" t="str">
        <f t="shared" si="325"/>
        <v/>
      </c>
      <c r="AQ498" s="69" t="str">
        <f t="shared" si="326"/>
        <v/>
      </c>
      <c r="AR498" s="8"/>
      <c r="AS498" s="16"/>
      <c r="AT498" s="16"/>
      <c r="AU498" s="16"/>
      <c r="AV498" s="16"/>
      <c r="AW498" s="16"/>
      <c r="AX498" s="16"/>
      <c r="AY498" s="16"/>
      <c r="AZ498" s="16"/>
      <c r="BA498" s="16"/>
      <c r="BB498" s="16"/>
      <c r="BC498" s="16"/>
      <c r="BD498" s="16"/>
      <c r="BE498" s="16"/>
      <c r="BF498" s="16"/>
      <c r="BG498" s="16"/>
      <c r="BH498" s="16"/>
      <c r="BI498" s="16"/>
      <c r="BJ498" s="16"/>
      <c r="BK498" s="16"/>
      <c r="BL498" s="16"/>
      <c r="BM498" s="16"/>
      <c r="BN498" s="16"/>
      <c r="BO498" s="16"/>
      <c r="BP498" s="16"/>
      <c r="BQ498" s="16"/>
      <c r="BR498" s="16"/>
      <c r="BS498" s="16"/>
      <c r="BT498" s="16"/>
      <c r="BU498" s="16"/>
      <c r="BV498" s="16"/>
      <c r="BW498" s="16"/>
      <c r="BX498" s="16"/>
      <c r="BY498" s="16"/>
      <c r="BZ498" s="16"/>
      <c r="CA498" s="16"/>
      <c r="CB498" s="16"/>
      <c r="CC498" s="16"/>
      <c r="CD498" s="16"/>
    </row>
    <row r="499" spans="1:82">
      <c r="A499" s="4"/>
      <c r="B499" s="4"/>
      <c r="C499" s="4"/>
      <c r="D499" s="17">
        <f t="shared" si="336"/>
        <v>0</v>
      </c>
      <c r="E499" s="17">
        <f t="shared" si="336"/>
        <v>0</v>
      </c>
      <c r="F499" s="17">
        <f t="shared" si="336"/>
        <v>0</v>
      </c>
      <c r="G499" s="17">
        <f t="shared" si="336"/>
        <v>0</v>
      </c>
      <c r="H499" s="17">
        <f t="shared" si="336"/>
        <v>0</v>
      </c>
      <c r="I499" s="17">
        <f t="shared" si="336"/>
        <v>0</v>
      </c>
      <c r="J499" s="17">
        <f t="shared" si="336"/>
        <v>0</v>
      </c>
      <c r="K499" s="17">
        <f t="shared" si="336"/>
        <v>0</v>
      </c>
      <c r="L499" s="17">
        <f t="shared" si="336"/>
        <v>0</v>
      </c>
      <c r="M499" s="17">
        <f t="shared" si="336"/>
        <v>0</v>
      </c>
      <c r="N499" s="17">
        <f t="shared" si="336"/>
        <v>0</v>
      </c>
      <c r="O499" s="17">
        <f t="shared" si="336"/>
        <v>0</v>
      </c>
      <c r="P499" s="17">
        <f t="shared" si="336"/>
        <v>0</v>
      </c>
      <c r="Q499" s="17">
        <f t="shared" si="336"/>
        <v>0</v>
      </c>
      <c r="R499" s="17">
        <f t="shared" si="336"/>
        <v>0</v>
      </c>
      <c r="S499" s="17">
        <f t="shared" si="336"/>
        <v>0</v>
      </c>
      <c r="T499" s="17">
        <f t="shared" si="336"/>
        <v>0</v>
      </c>
      <c r="U499" s="17">
        <f t="shared" si="336"/>
        <v>0</v>
      </c>
      <c r="V499" s="17">
        <f t="shared" si="336"/>
        <v>0</v>
      </c>
      <c r="W499" s="17">
        <f t="shared" si="336"/>
        <v>0</v>
      </c>
      <c r="X499" s="17">
        <f t="shared" si="336"/>
        <v>0</v>
      </c>
      <c r="Y499" s="17">
        <f t="shared" si="336"/>
        <v>0</v>
      </c>
      <c r="Z499" s="17">
        <f t="shared" si="336"/>
        <v>0</v>
      </c>
      <c r="AA499" s="17">
        <f t="shared" si="336"/>
        <v>0</v>
      </c>
      <c r="AB499" s="17">
        <f t="shared" si="336"/>
        <v>0</v>
      </c>
      <c r="AC499" s="17">
        <f t="shared" si="336"/>
        <v>0</v>
      </c>
      <c r="AD499" s="17">
        <f t="shared" si="336"/>
        <v>0</v>
      </c>
      <c r="AE499" s="17">
        <f t="shared" si="336"/>
        <v>0</v>
      </c>
      <c r="AF499" s="17">
        <f t="shared" si="336"/>
        <v>0</v>
      </c>
      <c r="AG499" s="17">
        <f t="shared" si="336"/>
        <v>0</v>
      </c>
      <c r="AH499" s="17">
        <f t="shared" si="336"/>
        <v>0</v>
      </c>
      <c r="AI499" s="17">
        <f t="shared" si="336"/>
        <v>0</v>
      </c>
      <c r="AJ499" s="17">
        <f t="shared" si="336"/>
        <v>0</v>
      </c>
      <c r="AK499" s="17">
        <f t="shared" si="336"/>
        <v>0</v>
      </c>
      <c r="AL499" s="17">
        <f t="shared" si="336"/>
        <v>0</v>
      </c>
      <c r="AM499" s="17">
        <f t="shared" si="336"/>
        <v>0</v>
      </c>
      <c r="AN499" s="17">
        <f t="shared" si="336"/>
        <v>0</v>
      </c>
      <c r="AO499" s="17">
        <f t="shared" si="336"/>
        <v>0</v>
      </c>
      <c r="AP499" s="22" t="str">
        <f t="shared" si="325"/>
        <v/>
      </c>
      <c r="AQ499" s="69" t="str">
        <f t="shared" si="326"/>
        <v/>
      </c>
      <c r="AR499" s="8"/>
      <c r="AS499" s="16"/>
      <c r="AT499" s="16"/>
      <c r="AU499" s="16"/>
      <c r="AV499" s="16"/>
      <c r="AW499" s="16"/>
      <c r="AX499" s="16"/>
      <c r="AY499" s="16"/>
      <c r="AZ499" s="16"/>
      <c r="BA499" s="16"/>
      <c r="BB499" s="16"/>
      <c r="BC499" s="16"/>
      <c r="BD499" s="16"/>
      <c r="BE499" s="16"/>
      <c r="BF499" s="16"/>
      <c r="BG499" s="16"/>
      <c r="BH499" s="16"/>
      <c r="BI499" s="16"/>
      <c r="BJ499" s="16"/>
      <c r="BK499" s="16"/>
      <c r="BL499" s="16"/>
      <c r="BM499" s="16"/>
      <c r="BN499" s="16"/>
      <c r="BO499" s="16"/>
      <c r="BP499" s="16"/>
      <c r="BQ499" s="16"/>
      <c r="BR499" s="16"/>
      <c r="BS499" s="16"/>
      <c r="BT499" s="16"/>
      <c r="BU499" s="16"/>
      <c r="BV499" s="16"/>
      <c r="BW499" s="16"/>
      <c r="BX499" s="16"/>
      <c r="BY499" s="16"/>
      <c r="BZ499" s="16"/>
      <c r="CA499" s="16"/>
      <c r="CB499" s="16"/>
      <c r="CC499" s="16"/>
      <c r="CD499" s="16"/>
    </row>
    <row r="500" spans="1:82">
      <c r="A500" s="129"/>
      <c r="B500" s="74"/>
      <c r="C500" s="4"/>
      <c r="D500" s="17">
        <f t="shared" si="336"/>
        <v>0</v>
      </c>
      <c r="E500" s="17">
        <f t="shared" si="336"/>
        <v>0</v>
      </c>
      <c r="F500" s="17">
        <f t="shared" si="336"/>
        <v>0</v>
      </c>
      <c r="G500" s="17">
        <f t="shared" si="336"/>
        <v>0</v>
      </c>
      <c r="H500" s="17">
        <f t="shared" si="336"/>
        <v>0</v>
      </c>
      <c r="I500" s="17">
        <f t="shared" si="336"/>
        <v>0</v>
      </c>
      <c r="J500" s="17">
        <f t="shared" si="336"/>
        <v>0</v>
      </c>
      <c r="K500" s="17">
        <f t="shared" si="336"/>
        <v>0</v>
      </c>
      <c r="L500" s="17">
        <f t="shared" si="336"/>
        <v>0</v>
      </c>
      <c r="M500" s="17">
        <f t="shared" si="336"/>
        <v>0</v>
      </c>
      <c r="N500" s="17">
        <f t="shared" si="336"/>
        <v>0</v>
      </c>
      <c r="O500" s="17">
        <f t="shared" si="336"/>
        <v>0</v>
      </c>
      <c r="P500" s="17">
        <f t="shared" si="336"/>
        <v>0</v>
      </c>
      <c r="Q500" s="17">
        <f t="shared" si="336"/>
        <v>0</v>
      </c>
      <c r="R500" s="17">
        <f t="shared" si="336"/>
        <v>0</v>
      </c>
      <c r="S500" s="17">
        <f t="shared" si="336"/>
        <v>0</v>
      </c>
      <c r="T500" s="17">
        <f t="shared" si="336"/>
        <v>0</v>
      </c>
      <c r="U500" s="17">
        <f t="shared" si="336"/>
        <v>0</v>
      </c>
      <c r="V500" s="17">
        <f t="shared" si="336"/>
        <v>0</v>
      </c>
      <c r="W500" s="17">
        <f t="shared" si="336"/>
        <v>0</v>
      </c>
      <c r="X500" s="17">
        <f t="shared" si="336"/>
        <v>0</v>
      </c>
      <c r="Y500" s="17">
        <f t="shared" si="336"/>
        <v>0</v>
      </c>
      <c r="Z500" s="17">
        <f t="shared" si="336"/>
        <v>0</v>
      </c>
      <c r="AA500" s="17">
        <f t="shared" si="336"/>
        <v>0</v>
      </c>
      <c r="AB500" s="17">
        <f t="shared" si="336"/>
        <v>0</v>
      </c>
      <c r="AC500" s="17">
        <f t="shared" si="336"/>
        <v>0</v>
      </c>
      <c r="AD500" s="17">
        <f t="shared" si="336"/>
        <v>0</v>
      </c>
      <c r="AE500" s="17">
        <f t="shared" si="336"/>
        <v>0</v>
      </c>
      <c r="AF500" s="17">
        <f t="shared" si="336"/>
        <v>0</v>
      </c>
      <c r="AG500" s="17">
        <f t="shared" si="336"/>
        <v>0</v>
      </c>
      <c r="AH500" s="17">
        <f t="shared" si="336"/>
        <v>0</v>
      </c>
      <c r="AI500" s="17">
        <f t="shared" si="336"/>
        <v>0</v>
      </c>
      <c r="AJ500" s="17">
        <f t="shared" si="336"/>
        <v>0</v>
      </c>
      <c r="AK500" s="17">
        <f t="shared" si="336"/>
        <v>0</v>
      </c>
      <c r="AL500" s="17">
        <f t="shared" si="336"/>
        <v>0</v>
      </c>
      <c r="AM500" s="17">
        <f t="shared" si="336"/>
        <v>0</v>
      </c>
      <c r="AN500" s="17">
        <f t="shared" si="336"/>
        <v>0</v>
      </c>
      <c r="AO500" s="17">
        <f t="shared" si="336"/>
        <v>0</v>
      </c>
      <c r="AP500" s="22" t="str">
        <f t="shared" si="325"/>
        <v/>
      </c>
      <c r="AQ500" s="69" t="str">
        <f t="shared" si="326"/>
        <v/>
      </c>
      <c r="AR500" s="8"/>
      <c r="AS500" s="16"/>
      <c r="AT500" s="16"/>
      <c r="AU500" s="16"/>
      <c r="AV500" s="16"/>
      <c r="AW500" s="16"/>
      <c r="AX500" s="16"/>
      <c r="AY500" s="16"/>
      <c r="AZ500" s="16"/>
      <c r="BA500" s="16"/>
      <c r="BB500" s="16"/>
      <c r="BC500" s="16"/>
      <c r="BD500" s="16"/>
      <c r="BE500" s="16"/>
      <c r="BF500" s="16"/>
      <c r="BG500" s="16"/>
      <c r="BH500" s="16"/>
      <c r="BI500" s="16"/>
      <c r="BJ500" s="16"/>
      <c r="BK500" s="16"/>
      <c r="BL500" s="16"/>
      <c r="BM500" s="16"/>
      <c r="BN500" s="16"/>
      <c r="BO500" s="16"/>
      <c r="BP500" s="16"/>
      <c r="BQ500" s="16"/>
      <c r="BR500" s="16"/>
      <c r="BS500" s="16"/>
      <c r="BT500" s="16"/>
      <c r="BU500" s="16"/>
      <c r="BV500" s="16"/>
      <c r="BW500" s="16"/>
      <c r="BX500" s="16"/>
      <c r="BY500" s="16"/>
      <c r="BZ500" s="16"/>
      <c r="CA500" s="16"/>
      <c r="CB500" s="16"/>
      <c r="CC500" s="16"/>
      <c r="CD500" s="16"/>
    </row>
    <row r="501" spans="1:82">
      <c r="A501" s="136"/>
      <c r="B501" s="136"/>
      <c r="C501" s="137"/>
      <c r="D501" s="17">
        <f t="shared" si="336"/>
        <v>0</v>
      </c>
      <c r="E501" s="17">
        <f t="shared" si="336"/>
        <v>0</v>
      </c>
      <c r="F501" s="17">
        <f t="shared" si="336"/>
        <v>0</v>
      </c>
      <c r="G501" s="17">
        <f t="shared" si="336"/>
        <v>0</v>
      </c>
      <c r="H501" s="17">
        <f t="shared" si="336"/>
        <v>0</v>
      </c>
      <c r="I501" s="17">
        <f t="shared" si="336"/>
        <v>0</v>
      </c>
      <c r="J501" s="17">
        <f t="shared" si="336"/>
        <v>0</v>
      </c>
      <c r="K501" s="17">
        <f t="shared" si="336"/>
        <v>0</v>
      </c>
      <c r="L501" s="17">
        <f t="shared" si="336"/>
        <v>0</v>
      </c>
      <c r="M501" s="17">
        <f t="shared" si="336"/>
        <v>0</v>
      </c>
      <c r="N501" s="17">
        <f t="shared" si="336"/>
        <v>0</v>
      </c>
      <c r="O501" s="17">
        <f t="shared" si="336"/>
        <v>0</v>
      </c>
      <c r="P501" s="17">
        <f t="shared" si="336"/>
        <v>0</v>
      </c>
      <c r="Q501" s="17">
        <f t="shared" si="336"/>
        <v>0</v>
      </c>
      <c r="R501" s="17">
        <f t="shared" si="336"/>
        <v>0</v>
      </c>
      <c r="S501" s="17">
        <f t="shared" si="336"/>
        <v>0</v>
      </c>
      <c r="T501" s="17">
        <f t="shared" si="336"/>
        <v>0</v>
      </c>
      <c r="U501" s="17">
        <f t="shared" si="336"/>
        <v>0</v>
      </c>
      <c r="V501" s="17">
        <f t="shared" si="336"/>
        <v>0</v>
      </c>
      <c r="W501" s="17">
        <f t="shared" si="336"/>
        <v>0</v>
      </c>
      <c r="X501" s="17">
        <f t="shared" si="336"/>
        <v>0</v>
      </c>
      <c r="Y501" s="17">
        <f t="shared" si="336"/>
        <v>0</v>
      </c>
      <c r="Z501" s="17">
        <f t="shared" si="336"/>
        <v>0</v>
      </c>
      <c r="AA501" s="17">
        <f t="shared" si="336"/>
        <v>0</v>
      </c>
      <c r="AB501" s="17">
        <f t="shared" si="336"/>
        <v>0</v>
      </c>
      <c r="AC501" s="17">
        <f t="shared" si="336"/>
        <v>0</v>
      </c>
      <c r="AD501" s="17">
        <f t="shared" si="336"/>
        <v>0</v>
      </c>
      <c r="AE501" s="17">
        <f t="shared" ref="AE501:AO501" si="337">IF(UPPER(AE237)="ABS",0,IF(AND(AE$67&gt;0,N(AE$68)=0,AE$68&lt;&gt;"*"),N(AE237)/AE$67*AE$66,0))</f>
        <v>0</v>
      </c>
      <c r="AF501" s="17">
        <f t="shared" si="337"/>
        <v>0</v>
      </c>
      <c r="AG501" s="17">
        <f t="shared" si="337"/>
        <v>0</v>
      </c>
      <c r="AH501" s="17">
        <f t="shared" si="337"/>
        <v>0</v>
      </c>
      <c r="AI501" s="17">
        <f t="shared" si="337"/>
        <v>0</v>
      </c>
      <c r="AJ501" s="17">
        <f t="shared" si="337"/>
        <v>0</v>
      </c>
      <c r="AK501" s="17">
        <f t="shared" si="337"/>
        <v>0</v>
      </c>
      <c r="AL501" s="17">
        <f t="shared" si="337"/>
        <v>0</v>
      </c>
      <c r="AM501" s="17">
        <f t="shared" si="337"/>
        <v>0</v>
      </c>
      <c r="AN501" s="17">
        <f t="shared" si="337"/>
        <v>0</v>
      </c>
      <c r="AO501" s="17">
        <f t="shared" si="337"/>
        <v>0</v>
      </c>
      <c r="AP501" s="22" t="str">
        <f t="shared" si="325"/>
        <v/>
      </c>
      <c r="AQ501" s="69" t="str">
        <f t="shared" si="326"/>
        <v/>
      </c>
      <c r="AR501" s="8"/>
      <c r="AS501" s="16"/>
      <c r="AT501" s="16"/>
      <c r="AU501" s="16"/>
      <c r="AV501" s="16"/>
      <c r="AW501" s="16"/>
      <c r="AX501" s="16"/>
      <c r="AY501" s="16"/>
      <c r="AZ501" s="16"/>
      <c r="BA501" s="16"/>
      <c r="BB501" s="16"/>
      <c r="BC501" s="16"/>
      <c r="BD501" s="16"/>
      <c r="BE501" s="16"/>
      <c r="BF501" s="16"/>
      <c r="BG501" s="16"/>
      <c r="BH501" s="16"/>
      <c r="BI501" s="16"/>
      <c r="BJ501" s="16"/>
      <c r="BK501" s="16"/>
      <c r="BL501" s="16"/>
      <c r="BM501" s="16"/>
      <c r="BN501" s="16"/>
      <c r="BO501" s="16"/>
      <c r="BP501" s="16"/>
      <c r="BQ501" s="16"/>
      <c r="BR501" s="16"/>
      <c r="BS501" s="16"/>
      <c r="BT501" s="16"/>
      <c r="BU501" s="16"/>
      <c r="BV501" s="16"/>
      <c r="BW501" s="16"/>
      <c r="BX501" s="16"/>
      <c r="BY501" s="16"/>
      <c r="BZ501" s="16"/>
      <c r="CA501" s="16"/>
      <c r="CB501" s="16"/>
      <c r="CC501" s="16"/>
      <c r="CD501" s="16"/>
    </row>
    <row r="502" spans="1:82">
      <c r="A502" s="75"/>
      <c r="B502" s="136"/>
      <c r="C502" s="136"/>
      <c r="D502" s="17">
        <f t="shared" ref="D502:AO508" si="338">IF(UPPER(D238)="ABS",0,IF(AND(D$67&gt;0,N(D$68)=0,D$68&lt;&gt;"*"),N(D238)/D$67*D$66,0))</f>
        <v>0</v>
      </c>
      <c r="E502" s="17">
        <f t="shared" si="338"/>
        <v>0</v>
      </c>
      <c r="F502" s="17">
        <f t="shared" si="338"/>
        <v>0</v>
      </c>
      <c r="G502" s="17">
        <f t="shared" si="338"/>
        <v>0</v>
      </c>
      <c r="H502" s="17">
        <f t="shared" si="338"/>
        <v>0</v>
      </c>
      <c r="I502" s="17">
        <f t="shared" si="338"/>
        <v>0</v>
      </c>
      <c r="J502" s="17">
        <f t="shared" si="338"/>
        <v>0</v>
      </c>
      <c r="K502" s="17">
        <f t="shared" si="338"/>
        <v>0</v>
      </c>
      <c r="L502" s="17">
        <f t="shared" si="338"/>
        <v>0</v>
      </c>
      <c r="M502" s="17">
        <f t="shared" si="338"/>
        <v>0</v>
      </c>
      <c r="N502" s="17">
        <f t="shared" si="338"/>
        <v>0</v>
      </c>
      <c r="O502" s="17">
        <f t="shared" si="338"/>
        <v>0</v>
      </c>
      <c r="P502" s="17">
        <f t="shared" si="338"/>
        <v>0</v>
      </c>
      <c r="Q502" s="17">
        <f t="shared" si="338"/>
        <v>0</v>
      </c>
      <c r="R502" s="17">
        <f t="shared" si="338"/>
        <v>0</v>
      </c>
      <c r="S502" s="17">
        <f t="shared" si="338"/>
        <v>0</v>
      </c>
      <c r="T502" s="17">
        <f t="shared" si="338"/>
        <v>0</v>
      </c>
      <c r="U502" s="17">
        <f t="shared" si="338"/>
        <v>0</v>
      </c>
      <c r="V502" s="17">
        <f t="shared" si="338"/>
        <v>0</v>
      </c>
      <c r="W502" s="17">
        <f t="shared" si="338"/>
        <v>0</v>
      </c>
      <c r="X502" s="17">
        <f t="shared" si="338"/>
        <v>0</v>
      </c>
      <c r="Y502" s="17">
        <f t="shared" si="338"/>
        <v>0</v>
      </c>
      <c r="Z502" s="17">
        <f t="shared" si="338"/>
        <v>0</v>
      </c>
      <c r="AA502" s="17">
        <f t="shared" si="338"/>
        <v>0</v>
      </c>
      <c r="AB502" s="17">
        <f t="shared" si="338"/>
        <v>0</v>
      </c>
      <c r="AC502" s="17">
        <f t="shared" si="338"/>
        <v>0</v>
      </c>
      <c r="AD502" s="17">
        <f t="shared" si="338"/>
        <v>0</v>
      </c>
      <c r="AE502" s="17">
        <f t="shared" si="338"/>
        <v>0</v>
      </c>
      <c r="AF502" s="17">
        <f t="shared" si="338"/>
        <v>0</v>
      </c>
      <c r="AG502" s="17">
        <f t="shared" si="338"/>
        <v>0</v>
      </c>
      <c r="AH502" s="17">
        <f t="shared" si="338"/>
        <v>0</v>
      </c>
      <c r="AI502" s="17">
        <f t="shared" si="338"/>
        <v>0</v>
      </c>
      <c r="AJ502" s="17">
        <f t="shared" si="338"/>
        <v>0</v>
      </c>
      <c r="AK502" s="17">
        <f t="shared" si="338"/>
        <v>0</v>
      </c>
      <c r="AL502" s="17">
        <f t="shared" si="338"/>
        <v>0</v>
      </c>
      <c r="AM502" s="17">
        <f t="shared" si="338"/>
        <v>0</v>
      </c>
      <c r="AN502" s="17">
        <f t="shared" si="338"/>
        <v>0</v>
      </c>
      <c r="AO502" s="17">
        <f t="shared" si="338"/>
        <v>0</v>
      </c>
      <c r="AP502" s="22" t="str">
        <f t="shared" si="325"/>
        <v/>
      </c>
      <c r="AQ502" s="69" t="str">
        <f t="shared" si="326"/>
        <v/>
      </c>
      <c r="AR502" s="8"/>
      <c r="AS502" s="16"/>
      <c r="AT502" s="16"/>
      <c r="AU502" s="16"/>
      <c r="AV502" s="16"/>
      <c r="AW502" s="16"/>
      <c r="AX502" s="16"/>
      <c r="AY502" s="16"/>
      <c r="AZ502" s="16"/>
      <c r="BA502" s="16"/>
      <c r="BB502" s="16"/>
      <c r="BC502" s="16"/>
      <c r="BD502" s="16"/>
      <c r="BE502" s="16"/>
      <c r="BF502" s="16"/>
      <c r="BG502" s="16"/>
      <c r="BH502" s="16"/>
      <c r="BI502" s="16"/>
      <c r="BJ502" s="16"/>
      <c r="BK502" s="16"/>
      <c r="BL502" s="16"/>
      <c r="BM502" s="16"/>
      <c r="BN502" s="16"/>
      <c r="BO502" s="16"/>
      <c r="BP502" s="16"/>
      <c r="BQ502" s="16"/>
      <c r="BR502" s="16"/>
      <c r="BS502" s="16"/>
      <c r="BT502" s="16"/>
      <c r="BU502" s="16"/>
      <c r="BV502" s="16"/>
      <c r="BW502" s="16"/>
      <c r="BX502" s="16"/>
      <c r="BY502" s="16"/>
      <c r="BZ502" s="16"/>
      <c r="CA502" s="16"/>
      <c r="CB502" s="16"/>
      <c r="CC502" s="16"/>
      <c r="CD502" s="16"/>
    </row>
    <row r="503" spans="1:82">
      <c r="A503" s="75"/>
      <c r="B503" s="136"/>
      <c r="C503" s="137"/>
      <c r="D503" s="17">
        <f t="shared" si="338"/>
        <v>0</v>
      </c>
      <c r="E503" s="17">
        <f t="shared" si="338"/>
        <v>0</v>
      </c>
      <c r="F503" s="17">
        <f t="shared" si="338"/>
        <v>0</v>
      </c>
      <c r="G503" s="17">
        <f t="shared" si="338"/>
        <v>0</v>
      </c>
      <c r="H503" s="17">
        <f t="shared" si="338"/>
        <v>0</v>
      </c>
      <c r="I503" s="17">
        <f t="shared" si="338"/>
        <v>0</v>
      </c>
      <c r="J503" s="17">
        <f t="shared" si="338"/>
        <v>0</v>
      </c>
      <c r="K503" s="17">
        <f t="shared" si="338"/>
        <v>0</v>
      </c>
      <c r="L503" s="17">
        <f t="shared" si="338"/>
        <v>0</v>
      </c>
      <c r="M503" s="17">
        <f t="shared" si="338"/>
        <v>0</v>
      </c>
      <c r="N503" s="17">
        <f t="shared" si="338"/>
        <v>0</v>
      </c>
      <c r="O503" s="17">
        <f t="shared" si="338"/>
        <v>0</v>
      </c>
      <c r="P503" s="17">
        <f t="shared" si="338"/>
        <v>0</v>
      </c>
      <c r="Q503" s="17">
        <f t="shared" si="338"/>
        <v>0</v>
      </c>
      <c r="R503" s="17">
        <f t="shared" si="338"/>
        <v>0</v>
      </c>
      <c r="S503" s="17">
        <f t="shared" si="338"/>
        <v>0</v>
      </c>
      <c r="T503" s="17">
        <f t="shared" si="338"/>
        <v>0</v>
      </c>
      <c r="U503" s="17">
        <f t="shared" si="338"/>
        <v>0</v>
      </c>
      <c r="V503" s="17">
        <f t="shared" si="338"/>
        <v>0</v>
      </c>
      <c r="W503" s="17">
        <f t="shared" si="338"/>
        <v>0</v>
      </c>
      <c r="X503" s="17">
        <f t="shared" si="338"/>
        <v>0</v>
      </c>
      <c r="Y503" s="17">
        <f t="shared" si="338"/>
        <v>0</v>
      </c>
      <c r="Z503" s="17">
        <f t="shared" si="338"/>
        <v>0</v>
      </c>
      <c r="AA503" s="17">
        <f t="shared" si="338"/>
        <v>0</v>
      </c>
      <c r="AB503" s="17">
        <f t="shared" si="338"/>
        <v>0</v>
      </c>
      <c r="AC503" s="17">
        <f t="shared" si="338"/>
        <v>0</v>
      </c>
      <c r="AD503" s="17">
        <f t="shared" si="338"/>
        <v>0</v>
      </c>
      <c r="AE503" s="17">
        <f t="shared" si="338"/>
        <v>0</v>
      </c>
      <c r="AF503" s="17">
        <f t="shared" si="338"/>
        <v>0</v>
      </c>
      <c r="AG503" s="17">
        <f t="shared" si="338"/>
        <v>0</v>
      </c>
      <c r="AH503" s="17">
        <f t="shared" si="338"/>
        <v>0</v>
      </c>
      <c r="AI503" s="17">
        <f t="shared" si="338"/>
        <v>0</v>
      </c>
      <c r="AJ503" s="17">
        <f t="shared" si="338"/>
        <v>0</v>
      </c>
      <c r="AK503" s="17">
        <f t="shared" si="338"/>
        <v>0</v>
      </c>
      <c r="AL503" s="17">
        <f t="shared" si="338"/>
        <v>0</v>
      </c>
      <c r="AM503" s="17">
        <f t="shared" si="338"/>
        <v>0</v>
      </c>
      <c r="AN503" s="17">
        <f t="shared" si="338"/>
        <v>0</v>
      </c>
      <c r="AO503" s="17">
        <f t="shared" si="338"/>
        <v>0</v>
      </c>
      <c r="AP503" s="22" t="str">
        <f t="shared" si="325"/>
        <v/>
      </c>
      <c r="AQ503" s="69" t="str">
        <f t="shared" si="326"/>
        <v/>
      </c>
      <c r="AR503" s="8"/>
      <c r="AS503" s="16"/>
      <c r="AT503" s="16"/>
      <c r="AU503" s="16"/>
      <c r="AV503" s="16"/>
      <c r="AW503" s="16"/>
      <c r="AX503" s="16"/>
      <c r="AY503" s="16"/>
      <c r="AZ503" s="16"/>
      <c r="BA503" s="16"/>
      <c r="BB503" s="16"/>
      <c r="BC503" s="16"/>
      <c r="BD503" s="16"/>
      <c r="BE503" s="16"/>
      <c r="BF503" s="16"/>
      <c r="BG503" s="16"/>
      <c r="BH503" s="16"/>
      <c r="BI503" s="16"/>
      <c r="BJ503" s="16"/>
      <c r="BK503" s="16"/>
      <c r="BL503" s="16"/>
      <c r="BM503" s="16"/>
      <c r="BN503" s="16"/>
      <c r="BO503" s="16"/>
      <c r="BP503" s="16"/>
      <c r="BQ503" s="16"/>
      <c r="BR503" s="16"/>
      <c r="BS503" s="16"/>
      <c r="BT503" s="16"/>
      <c r="BU503" s="16"/>
      <c r="BV503" s="16"/>
      <c r="BW503" s="16"/>
      <c r="BX503" s="16"/>
      <c r="BY503" s="16"/>
      <c r="BZ503" s="16"/>
      <c r="CA503" s="16"/>
      <c r="CB503" s="16"/>
      <c r="CC503" s="16"/>
      <c r="CD503" s="16"/>
    </row>
    <row r="504" spans="1:82">
      <c r="A504" s="4"/>
      <c r="B504" s="4"/>
      <c r="C504" s="4"/>
      <c r="D504" s="17">
        <f t="shared" si="338"/>
        <v>0</v>
      </c>
      <c r="E504" s="17">
        <f t="shared" si="338"/>
        <v>0</v>
      </c>
      <c r="F504" s="17">
        <f t="shared" si="338"/>
        <v>0</v>
      </c>
      <c r="G504" s="17">
        <f t="shared" si="338"/>
        <v>0</v>
      </c>
      <c r="H504" s="17">
        <f t="shared" si="338"/>
        <v>0</v>
      </c>
      <c r="I504" s="17">
        <f t="shared" si="338"/>
        <v>0</v>
      </c>
      <c r="J504" s="17">
        <f t="shared" si="338"/>
        <v>0</v>
      </c>
      <c r="K504" s="17">
        <f t="shared" si="338"/>
        <v>0</v>
      </c>
      <c r="L504" s="17">
        <f t="shared" si="338"/>
        <v>0</v>
      </c>
      <c r="M504" s="17">
        <f t="shared" si="338"/>
        <v>0</v>
      </c>
      <c r="N504" s="17">
        <f t="shared" si="338"/>
        <v>0</v>
      </c>
      <c r="O504" s="17">
        <f t="shared" si="338"/>
        <v>0</v>
      </c>
      <c r="P504" s="17">
        <f t="shared" si="338"/>
        <v>0</v>
      </c>
      <c r="Q504" s="17">
        <f t="shared" si="338"/>
        <v>0</v>
      </c>
      <c r="R504" s="17">
        <f t="shared" si="338"/>
        <v>0</v>
      </c>
      <c r="S504" s="17">
        <f t="shared" si="338"/>
        <v>0</v>
      </c>
      <c r="T504" s="17">
        <f t="shared" si="338"/>
        <v>0</v>
      </c>
      <c r="U504" s="17">
        <f t="shared" si="338"/>
        <v>0</v>
      </c>
      <c r="V504" s="17">
        <f t="shared" si="338"/>
        <v>0</v>
      </c>
      <c r="W504" s="17">
        <f t="shared" si="338"/>
        <v>0</v>
      </c>
      <c r="X504" s="17">
        <f t="shared" si="338"/>
        <v>0</v>
      </c>
      <c r="Y504" s="17">
        <f t="shared" si="338"/>
        <v>0</v>
      </c>
      <c r="Z504" s="17">
        <f t="shared" si="338"/>
        <v>0</v>
      </c>
      <c r="AA504" s="17">
        <f t="shared" si="338"/>
        <v>0</v>
      </c>
      <c r="AB504" s="17">
        <f t="shared" si="338"/>
        <v>0</v>
      </c>
      <c r="AC504" s="17">
        <f t="shared" si="338"/>
        <v>0</v>
      </c>
      <c r="AD504" s="17">
        <f t="shared" si="338"/>
        <v>0</v>
      </c>
      <c r="AE504" s="17">
        <f t="shared" si="338"/>
        <v>0</v>
      </c>
      <c r="AF504" s="17">
        <f t="shared" si="338"/>
        <v>0</v>
      </c>
      <c r="AG504" s="17">
        <f t="shared" si="338"/>
        <v>0</v>
      </c>
      <c r="AH504" s="17">
        <f t="shared" si="338"/>
        <v>0</v>
      </c>
      <c r="AI504" s="17">
        <f t="shared" si="338"/>
        <v>0</v>
      </c>
      <c r="AJ504" s="17">
        <f t="shared" si="338"/>
        <v>0</v>
      </c>
      <c r="AK504" s="17">
        <f t="shared" si="338"/>
        <v>0</v>
      </c>
      <c r="AL504" s="17">
        <f t="shared" si="338"/>
        <v>0</v>
      </c>
      <c r="AM504" s="17">
        <f t="shared" si="338"/>
        <v>0</v>
      </c>
      <c r="AN504" s="17">
        <f t="shared" si="338"/>
        <v>0</v>
      </c>
      <c r="AO504" s="17">
        <f t="shared" si="338"/>
        <v>0</v>
      </c>
      <c r="AP504" s="22" t="str">
        <f t="shared" si="325"/>
        <v/>
      </c>
      <c r="AQ504" s="69" t="str">
        <f t="shared" si="326"/>
        <v/>
      </c>
      <c r="AR504" s="8"/>
      <c r="AS504" s="16"/>
      <c r="AT504" s="16"/>
      <c r="AU504" s="16"/>
      <c r="AV504" s="16"/>
      <c r="AW504" s="16"/>
      <c r="AX504" s="16"/>
      <c r="AY504" s="16"/>
      <c r="AZ504" s="16"/>
      <c r="BA504" s="16"/>
      <c r="BB504" s="16"/>
      <c r="BC504" s="16"/>
      <c r="BD504" s="16"/>
      <c r="BE504" s="16"/>
      <c r="BF504" s="16"/>
      <c r="BG504" s="16"/>
      <c r="BH504" s="16"/>
      <c r="BI504" s="16"/>
      <c r="BJ504" s="16"/>
      <c r="BK504" s="16"/>
      <c r="BL504" s="16"/>
      <c r="BM504" s="16"/>
      <c r="BN504" s="16"/>
      <c r="BO504" s="16"/>
      <c r="BP504" s="16"/>
      <c r="BQ504" s="16"/>
      <c r="BR504" s="16"/>
      <c r="BS504" s="16"/>
      <c r="BT504" s="16"/>
      <c r="BU504" s="16"/>
      <c r="BV504" s="16"/>
      <c r="BW504" s="16"/>
      <c r="BX504" s="16"/>
      <c r="BY504" s="16"/>
      <c r="BZ504" s="16"/>
      <c r="CA504" s="16"/>
      <c r="CB504" s="16"/>
      <c r="CC504" s="16"/>
      <c r="CD504" s="16"/>
    </row>
    <row r="505" spans="1:82">
      <c r="A505" s="4"/>
      <c r="B505" s="4"/>
      <c r="C505" s="4"/>
      <c r="D505" s="17">
        <f t="shared" si="338"/>
        <v>0</v>
      </c>
      <c r="E505" s="17">
        <f t="shared" si="338"/>
        <v>0</v>
      </c>
      <c r="F505" s="17">
        <f t="shared" si="338"/>
        <v>0</v>
      </c>
      <c r="G505" s="17">
        <f t="shared" si="338"/>
        <v>0</v>
      </c>
      <c r="H505" s="17">
        <f t="shared" si="338"/>
        <v>0</v>
      </c>
      <c r="I505" s="17">
        <f t="shared" si="338"/>
        <v>0</v>
      </c>
      <c r="J505" s="17">
        <f t="shared" si="338"/>
        <v>0</v>
      </c>
      <c r="K505" s="17">
        <f t="shared" si="338"/>
        <v>0</v>
      </c>
      <c r="L505" s="17">
        <f t="shared" si="338"/>
        <v>0</v>
      </c>
      <c r="M505" s="17">
        <f t="shared" si="338"/>
        <v>0</v>
      </c>
      <c r="N505" s="17">
        <f t="shared" si="338"/>
        <v>0</v>
      </c>
      <c r="O505" s="17">
        <f t="shared" si="338"/>
        <v>0</v>
      </c>
      <c r="P505" s="17">
        <f t="shared" si="338"/>
        <v>0</v>
      </c>
      <c r="Q505" s="17">
        <f t="shared" si="338"/>
        <v>0</v>
      </c>
      <c r="R505" s="17">
        <f t="shared" si="338"/>
        <v>0</v>
      </c>
      <c r="S505" s="17">
        <f t="shared" si="338"/>
        <v>0</v>
      </c>
      <c r="T505" s="17">
        <f t="shared" si="338"/>
        <v>0</v>
      </c>
      <c r="U505" s="17">
        <f t="shared" si="338"/>
        <v>0</v>
      </c>
      <c r="V505" s="17">
        <f t="shared" si="338"/>
        <v>0</v>
      </c>
      <c r="W505" s="17">
        <f t="shared" si="338"/>
        <v>0</v>
      </c>
      <c r="X505" s="17">
        <f t="shared" si="338"/>
        <v>0</v>
      </c>
      <c r="Y505" s="17">
        <f t="shared" si="338"/>
        <v>0</v>
      </c>
      <c r="Z505" s="17">
        <f t="shared" si="338"/>
        <v>0</v>
      </c>
      <c r="AA505" s="17">
        <f t="shared" si="338"/>
        <v>0</v>
      </c>
      <c r="AB505" s="17">
        <f t="shared" si="338"/>
        <v>0</v>
      </c>
      <c r="AC505" s="17">
        <f t="shared" si="338"/>
        <v>0</v>
      </c>
      <c r="AD505" s="17">
        <f t="shared" si="338"/>
        <v>0</v>
      </c>
      <c r="AE505" s="17">
        <f t="shared" si="338"/>
        <v>0</v>
      </c>
      <c r="AF505" s="17">
        <f t="shared" si="338"/>
        <v>0</v>
      </c>
      <c r="AG505" s="17">
        <f t="shared" si="338"/>
        <v>0</v>
      </c>
      <c r="AH505" s="17">
        <f t="shared" si="338"/>
        <v>0</v>
      </c>
      <c r="AI505" s="17">
        <f t="shared" si="338"/>
        <v>0</v>
      </c>
      <c r="AJ505" s="17">
        <f t="shared" si="338"/>
        <v>0</v>
      </c>
      <c r="AK505" s="17">
        <f t="shared" si="338"/>
        <v>0</v>
      </c>
      <c r="AL505" s="17">
        <f t="shared" si="338"/>
        <v>0</v>
      </c>
      <c r="AM505" s="17">
        <f t="shared" si="338"/>
        <v>0</v>
      </c>
      <c r="AN505" s="17">
        <f t="shared" si="338"/>
        <v>0</v>
      </c>
      <c r="AO505" s="17">
        <f t="shared" si="338"/>
        <v>0</v>
      </c>
      <c r="AP505" s="22" t="str">
        <f t="shared" si="325"/>
        <v/>
      </c>
      <c r="AQ505" s="69" t="str">
        <f t="shared" si="326"/>
        <v/>
      </c>
      <c r="AR505" s="8"/>
      <c r="AS505" s="16"/>
      <c r="AT505" s="16"/>
      <c r="AU505" s="16"/>
      <c r="AV505" s="16"/>
      <c r="AW505" s="16"/>
      <c r="AX505" s="16"/>
      <c r="AY505" s="16"/>
      <c r="AZ505" s="16"/>
      <c r="BA505" s="16"/>
      <c r="BB505" s="16"/>
      <c r="BC505" s="16"/>
      <c r="BD505" s="16"/>
      <c r="BE505" s="16"/>
      <c r="BF505" s="16"/>
      <c r="BG505" s="16"/>
      <c r="BH505" s="16"/>
      <c r="BI505" s="16"/>
      <c r="BJ505" s="16"/>
      <c r="BK505" s="16"/>
      <c r="BL505" s="16"/>
      <c r="BM505" s="16"/>
      <c r="BN505" s="16"/>
      <c r="BO505" s="16"/>
      <c r="BP505" s="16"/>
      <c r="BQ505" s="16"/>
      <c r="BR505" s="16"/>
      <c r="BS505" s="16"/>
      <c r="BT505" s="16"/>
      <c r="BU505" s="16"/>
      <c r="BV505" s="16"/>
      <c r="BW505" s="16"/>
      <c r="BX505" s="16"/>
      <c r="BY505" s="16"/>
      <c r="BZ505" s="16"/>
      <c r="CA505" s="16"/>
      <c r="CB505" s="16"/>
      <c r="CC505" s="16"/>
      <c r="CD505" s="16"/>
    </row>
    <row r="506" spans="1:82">
      <c r="A506" s="4"/>
      <c r="B506" s="4"/>
      <c r="C506" s="4"/>
      <c r="D506" s="17">
        <f t="shared" si="338"/>
        <v>0</v>
      </c>
      <c r="E506" s="17">
        <f t="shared" si="338"/>
        <v>0</v>
      </c>
      <c r="F506" s="17">
        <f t="shared" si="338"/>
        <v>0</v>
      </c>
      <c r="G506" s="17">
        <f t="shared" si="338"/>
        <v>0</v>
      </c>
      <c r="H506" s="17">
        <f t="shared" si="338"/>
        <v>0</v>
      </c>
      <c r="I506" s="17">
        <f t="shared" si="338"/>
        <v>0</v>
      </c>
      <c r="J506" s="17">
        <f t="shared" si="338"/>
        <v>0</v>
      </c>
      <c r="K506" s="17">
        <f t="shared" si="338"/>
        <v>0</v>
      </c>
      <c r="L506" s="17">
        <f t="shared" si="338"/>
        <v>0</v>
      </c>
      <c r="M506" s="17">
        <f t="shared" si="338"/>
        <v>0</v>
      </c>
      <c r="N506" s="17">
        <f t="shared" si="338"/>
        <v>0</v>
      </c>
      <c r="O506" s="17">
        <f t="shared" si="338"/>
        <v>0</v>
      </c>
      <c r="P506" s="17">
        <f t="shared" si="338"/>
        <v>0</v>
      </c>
      <c r="Q506" s="17">
        <f t="shared" si="338"/>
        <v>0</v>
      </c>
      <c r="R506" s="17">
        <f t="shared" si="338"/>
        <v>0</v>
      </c>
      <c r="S506" s="17">
        <f t="shared" si="338"/>
        <v>0</v>
      </c>
      <c r="T506" s="17">
        <f t="shared" si="338"/>
        <v>0</v>
      </c>
      <c r="U506" s="17">
        <f t="shared" si="338"/>
        <v>0</v>
      </c>
      <c r="V506" s="17">
        <f t="shared" si="338"/>
        <v>0</v>
      </c>
      <c r="W506" s="17">
        <f t="shared" si="338"/>
        <v>0</v>
      </c>
      <c r="X506" s="17">
        <f t="shared" si="338"/>
        <v>0</v>
      </c>
      <c r="Y506" s="17">
        <f t="shared" si="338"/>
        <v>0</v>
      </c>
      <c r="Z506" s="17">
        <f t="shared" si="338"/>
        <v>0</v>
      </c>
      <c r="AA506" s="17">
        <f t="shared" si="338"/>
        <v>0</v>
      </c>
      <c r="AB506" s="17">
        <f t="shared" si="338"/>
        <v>0</v>
      </c>
      <c r="AC506" s="17">
        <f t="shared" si="338"/>
        <v>0</v>
      </c>
      <c r="AD506" s="17">
        <f t="shared" si="338"/>
        <v>0</v>
      </c>
      <c r="AE506" s="17">
        <f t="shared" si="338"/>
        <v>0</v>
      </c>
      <c r="AF506" s="17">
        <f t="shared" si="338"/>
        <v>0</v>
      </c>
      <c r="AG506" s="17">
        <f t="shared" si="338"/>
        <v>0</v>
      </c>
      <c r="AH506" s="17">
        <f t="shared" si="338"/>
        <v>0</v>
      </c>
      <c r="AI506" s="17">
        <f t="shared" si="338"/>
        <v>0</v>
      </c>
      <c r="AJ506" s="17">
        <f t="shared" si="338"/>
        <v>0</v>
      </c>
      <c r="AK506" s="17">
        <f t="shared" si="338"/>
        <v>0</v>
      </c>
      <c r="AL506" s="17">
        <f t="shared" si="338"/>
        <v>0</v>
      </c>
      <c r="AM506" s="17">
        <f t="shared" si="338"/>
        <v>0</v>
      </c>
      <c r="AN506" s="17">
        <f t="shared" si="338"/>
        <v>0</v>
      </c>
      <c r="AO506" s="17">
        <f t="shared" si="338"/>
        <v>0</v>
      </c>
      <c r="AP506" s="22" t="str">
        <f t="shared" si="325"/>
        <v/>
      </c>
      <c r="AQ506" s="69" t="str">
        <f t="shared" si="326"/>
        <v/>
      </c>
      <c r="AR506" s="8"/>
      <c r="AS506" s="16"/>
      <c r="AT506" s="16"/>
      <c r="AU506" s="16"/>
      <c r="AV506" s="16"/>
      <c r="AW506" s="16"/>
      <c r="AX506" s="16"/>
      <c r="AY506" s="16"/>
      <c r="AZ506" s="16"/>
      <c r="BA506" s="16"/>
      <c r="BB506" s="16"/>
      <c r="BC506" s="16"/>
      <c r="BD506" s="16"/>
      <c r="BE506" s="16"/>
      <c r="BF506" s="16"/>
      <c r="BG506" s="16"/>
      <c r="BH506" s="16"/>
      <c r="BI506" s="16"/>
      <c r="BJ506" s="16"/>
      <c r="BK506" s="16"/>
      <c r="BL506" s="16"/>
      <c r="BM506" s="16"/>
      <c r="BN506" s="16"/>
      <c r="BO506" s="16"/>
      <c r="BP506" s="16"/>
      <c r="BQ506" s="16"/>
      <c r="BR506" s="16"/>
      <c r="BS506" s="16"/>
      <c r="BT506" s="16"/>
      <c r="BU506" s="16"/>
      <c r="BV506" s="16"/>
      <c r="BW506" s="16"/>
      <c r="BX506" s="16"/>
      <c r="BY506" s="16"/>
      <c r="BZ506" s="16"/>
      <c r="CA506" s="16"/>
      <c r="CB506" s="16"/>
      <c r="CC506" s="16"/>
      <c r="CD506" s="16"/>
    </row>
    <row r="507" spans="1:82">
      <c r="A507" s="4"/>
      <c r="B507" s="4"/>
      <c r="C507" s="4"/>
      <c r="D507" s="17">
        <f t="shared" si="338"/>
        <v>0</v>
      </c>
      <c r="E507" s="17">
        <f t="shared" si="338"/>
        <v>0</v>
      </c>
      <c r="F507" s="17">
        <f t="shared" si="338"/>
        <v>0</v>
      </c>
      <c r="G507" s="17">
        <f t="shared" si="338"/>
        <v>0</v>
      </c>
      <c r="H507" s="17">
        <f t="shared" si="338"/>
        <v>0</v>
      </c>
      <c r="I507" s="17">
        <f t="shared" si="338"/>
        <v>0</v>
      </c>
      <c r="J507" s="17">
        <f t="shared" si="338"/>
        <v>0</v>
      </c>
      <c r="K507" s="17">
        <f t="shared" si="338"/>
        <v>0</v>
      </c>
      <c r="L507" s="17">
        <f t="shared" si="338"/>
        <v>0</v>
      </c>
      <c r="M507" s="17">
        <f t="shared" si="338"/>
        <v>0</v>
      </c>
      <c r="N507" s="17">
        <f t="shared" si="338"/>
        <v>0</v>
      </c>
      <c r="O507" s="17">
        <f t="shared" si="338"/>
        <v>0</v>
      </c>
      <c r="P507" s="17">
        <f t="shared" si="338"/>
        <v>0</v>
      </c>
      <c r="Q507" s="17">
        <f t="shared" si="338"/>
        <v>0</v>
      </c>
      <c r="R507" s="17">
        <f t="shared" si="338"/>
        <v>0</v>
      </c>
      <c r="S507" s="17">
        <f t="shared" si="338"/>
        <v>0</v>
      </c>
      <c r="T507" s="17">
        <f t="shared" si="338"/>
        <v>0</v>
      </c>
      <c r="U507" s="17">
        <f t="shared" si="338"/>
        <v>0</v>
      </c>
      <c r="V507" s="17">
        <f t="shared" si="338"/>
        <v>0</v>
      </c>
      <c r="W507" s="17">
        <f t="shared" si="338"/>
        <v>0</v>
      </c>
      <c r="X507" s="17">
        <f t="shared" si="338"/>
        <v>0</v>
      </c>
      <c r="Y507" s="17">
        <f t="shared" si="338"/>
        <v>0</v>
      </c>
      <c r="Z507" s="17">
        <f t="shared" si="338"/>
        <v>0</v>
      </c>
      <c r="AA507" s="17">
        <f t="shared" si="338"/>
        <v>0</v>
      </c>
      <c r="AB507" s="17">
        <f t="shared" si="338"/>
        <v>0</v>
      </c>
      <c r="AC507" s="17">
        <f t="shared" si="338"/>
        <v>0</v>
      </c>
      <c r="AD507" s="17">
        <f t="shared" si="338"/>
        <v>0</v>
      </c>
      <c r="AE507" s="17">
        <f t="shared" si="338"/>
        <v>0</v>
      </c>
      <c r="AF507" s="17">
        <f t="shared" si="338"/>
        <v>0</v>
      </c>
      <c r="AG507" s="17">
        <f t="shared" si="338"/>
        <v>0</v>
      </c>
      <c r="AH507" s="17">
        <f t="shared" si="338"/>
        <v>0</v>
      </c>
      <c r="AI507" s="17">
        <f t="shared" si="338"/>
        <v>0</v>
      </c>
      <c r="AJ507" s="17">
        <f t="shared" si="338"/>
        <v>0</v>
      </c>
      <c r="AK507" s="17">
        <f t="shared" si="338"/>
        <v>0</v>
      </c>
      <c r="AL507" s="17">
        <f t="shared" si="338"/>
        <v>0</v>
      </c>
      <c r="AM507" s="17">
        <f t="shared" si="338"/>
        <v>0</v>
      </c>
      <c r="AN507" s="17">
        <f t="shared" si="338"/>
        <v>0</v>
      </c>
      <c r="AO507" s="17">
        <f t="shared" si="338"/>
        <v>0</v>
      </c>
      <c r="AP507" s="22" t="str">
        <f t="shared" si="325"/>
        <v/>
      </c>
      <c r="AQ507" s="69" t="str">
        <f t="shared" si="326"/>
        <v/>
      </c>
      <c r="AR507" s="8"/>
      <c r="AS507" s="16"/>
      <c r="AT507" s="16"/>
      <c r="AU507" s="16"/>
      <c r="AV507" s="16"/>
      <c r="AW507" s="16"/>
      <c r="AX507" s="16"/>
      <c r="AY507" s="16"/>
      <c r="AZ507" s="16"/>
      <c r="BA507" s="16"/>
      <c r="BB507" s="16"/>
      <c r="BC507" s="16"/>
      <c r="BD507" s="16"/>
      <c r="BE507" s="16"/>
      <c r="BF507" s="16"/>
      <c r="BG507" s="16"/>
      <c r="BH507" s="16"/>
      <c r="BI507" s="16"/>
      <c r="BJ507" s="16"/>
      <c r="BK507" s="16"/>
      <c r="BL507" s="16"/>
      <c r="BM507" s="16"/>
      <c r="BN507" s="16"/>
      <c r="BO507" s="16"/>
      <c r="BP507" s="16"/>
      <c r="BQ507" s="16"/>
      <c r="BR507" s="16"/>
      <c r="BS507" s="16"/>
      <c r="BT507" s="16"/>
      <c r="BU507" s="16"/>
      <c r="BV507" s="16"/>
      <c r="BW507" s="16"/>
      <c r="BX507" s="16"/>
      <c r="BY507" s="16"/>
      <c r="BZ507" s="16"/>
      <c r="CA507" s="16"/>
      <c r="CB507" s="16"/>
      <c r="CC507" s="16"/>
      <c r="CD507" s="16"/>
    </row>
    <row r="508" spans="1:82">
      <c r="A508" s="4"/>
      <c r="B508" s="4"/>
      <c r="C508" s="4"/>
      <c r="D508" s="17">
        <f t="shared" si="338"/>
        <v>0</v>
      </c>
      <c r="E508" s="17">
        <f t="shared" si="338"/>
        <v>0</v>
      </c>
      <c r="F508" s="17">
        <f t="shared" si="338"/>
        <v>0</v>
      </c>
      <c r="G508" s="17">
        <f t="shared" si="338"/>
        <v>0</v>
      </c>
      <c r="H508" s="17">
        <f t="shared" si="338"/>
        <v>0</v>
      </c>
      <c r="I508" s="17">
        <f t="shared" si="338"/>
        <v>0</v>
      </c>
      <c r="J508" s="17">
        <f t="shared" si="338"/>
        <v>0</v>
      </c>
      <c r="K508" s="17">
        <f t="shared" si="338"/>
        <v>0</v>
      </c>
      <c r="L508" s="17">
        <f t="shared" si="338"/>
        <v>0</v>
      </c>
      <c r="M508" s="17">
        <f t="shared" si="338"/>
        <v>0</v>
      </c>
      <c r="N508" s="17">
        <f t="shared" si="338"/>
        <v>0</v>
      </c>
      <c r="O508" s="17">
        <f t="shared" si="338"/>
        <v>0</v>
      </c>
      <c r="P508" s="17">
        <f t="shared" si="338"/>
        <v>0</v>
      </c>
      <c r="Q508" s="17">
        <f t="shared" si="338"/>
        <v>0</v>
      </c>
      <c r="R508" s="17">
        <f t="shared" si="338"/>
        <v>0</v>
      </c>
      <c r="S508" s="17">
        <f t="shared" si="338"/>
        <v>0</v>
      </c>
      <c r="T508" s="17">
        <f t="shared" si="338"/>
        <v>0</v>
      </c>
      <c r="U508" s="17">
        <f t="shared" si="338"/>
        <v>0</v>
      </c>
      <c r="V508" s="17">
        <f t="shared" si="338"/>
        <v>0</v>
      </c>
      <c r="W508" s="17">
        <f t="shared" si="338"/>
        <v>0</v>
      </c>
      <c r="X508" s="17">
        <f t="shared" si="338"/>
        <v>0</v>
      </c>
      <c r="Y508" s="17">
        <f t="shared" si="338"/>
        <v>0</v>
      </c>
      <c r="Z508" s="17">
        <f t="shared" si="338"/>
        <v>0</v>
      </c>
      <c r="AA508" s="17">
        <f t="shared" si="338"/>
        <v>0</v>
      </c>
      <c r="AB508" s="17">
        <f t="shared" si="338"/>
        <v>0</v>
      </c>
      <c r="AC508" s="17">
        <f t="shared" si="338"/>
        <v>0</v>
      </c>
      <c r="AD508" s="17">
        <f t="shared" si="338"/>
        <v>0</v>
      </c>
      <c r="AE508" s="17">
        <f t="shared" ref="AE508:AO508" si="339">IF(UPPER(AE244)="ABS",0,IF(AND(AE$67&gt;0,N(AE$68)=0,AE$68&lt;&gt;"*"),N(AE244)/AE$67*AE$66,0))</f>
        <v>0</v>
      </c>
      <c r="AF508" s="17">
        <f t="shared" si="339"/>
        <v>0</v>
      </c>
      <c r="AG508" s="17">
        <f t="shared" si="339"/>
        <v>0</v>
      </c>
      <c r="AH508" s="17">
        <f t="shared" si="339"/>
        <v>0</v>
      </c>
      <c r="AI508" s="17">
        <f t="shared" si="339"/>
        <v>0</v>
      </c>
      <c r="AJ508" s="17">
        <f t="shared" si="339"/>
        <v>0</v>
      </c>
      <c r="AK508" s="17">
        <f t="shared" si="339"/>
        <v>0</v>
      </c>
      <c r="AL508" s="17">
        <f t="shared" si="339"/>
        <v>0</v>
      </c>
      <c r="AM508" s="17">
        <f t="shared" si="339"/>
        <v>0</v>
      </c>
      <c r="AN508" s="17">
        <f t="shared" si="339"/>
        <v>0</v>
      </c>
      <c r="AO508" s="17">
        <f t="shared" si="339"/>
        <v>0</v>
      </c>
      <c r="AP508" s="22" t="str">
        <f t="shared" si="325"/>
        <v/>
      </c>
      <c r="AQ508" s="69" t="str">
        <f t="shared" si="326"/>
        <v/>
      </c>
      <c r="AR508" s="8"/>
      <c r="AS508" s="16"/>
      <c r="AT508" s="16"/>
      <c r="AU508" s="16"/>
      <c r="AV508" s="16"/>
      <c r="AW508" s="16"/>
      <c r="AX508" s="16"/>
      <c r="AY508" s="16"/>
      <c r="AZ508" s="16"/>
      <c r="BA508" s="16"/>
      <c r="BB508" s="16"/>
      <c r="BC508" s="16"/>
      <c r="BD508" s="16"/>
      <c r="BE508" s="16"/>
      <c r="BF508" s="16"/>
      <c r="BG508" s="16"/>
      <c r="BH508" s="16"/>
      <c r="BI508" s="16"/>
      <c r="BJ508" s="16"/>
      <c r="BK508" s="16"/>
      <c r="BL508" s="16"/>
      <c r="BM508" s="16"/>
      <c r="BN508" s="16"/>
      <c r="BO508" s="16"/>
      <c r="BP508" s="16"/>
      <c r="BQ508" s="16"/>
      <c r="BR508" s="16"/>
      <c r="BS508" s="16"/>
      <c r="BT508" s="16"/>
      <c r="BU508" s="16"/>
      <c r="BV508" s="16"/>
      <c r="BW508" s="16"/>
      <c r="BX508" s="16"/>
      <c r="BY508" s="16"/>
      <c r="BZ508" s="16"/>
      <c r="CA508" s="16"/>
      <c r="CB508" s="16"/>
      <c r="CC508" s="16"/>
      <c r="CD508" s="16"/>
    </row>
    <row r="509" spans="1:82">
      <c r="A509" s="4"/>
      <c r="B509" s="4"/>
      <c r="C509" s="4"/>
      <c r="D509" s="17">
        <f t="shared" ref="D509:AO515" si="340">IF(UPPER(D245)="ABS",0,IF(AND(D$67&gt;0,N(D$68)=0,D$68&lt;&gt;"*"),N(D245)/D$67*D$66,0))</f>
        <v>0</v>
      </c>
      <c r="E509" s="17">
        <f t="shared" si="340"/>
        <v>0</v>
      </c>
      <c r="F509" s="17">
        <f t="shared" si="340"/>
        <v>0</v>
      </c>
      <c r="G509" s="17">
        <f t="shared" si="340"/>
        <v>0</v>
      </c>
      <c r="H509" s="17">
        <f t="shared" si="340"/>
        <v>0</v>
      </c>
      <c r="I509" s="17">
        <f t="shared" si="340"/>
        <v>0</v>
      </c>
      <c r="J509" s="17">
        <f t="shared" si="340"/>
        <v>0</v>
      </c>
      <c r="K509" s="17">
        <f t="shared" si="340"/>
        <v>0</v>
      </c>
      <c r="L509" s="17">
        <f t="shared" si="340"/>
        <v>0</v>
      </c>
      <c r="M509" s="17">
        <f t="shared" si="340"/>
        <v>0</v>
      </c>
      <c r="N509" s="17">
        <f t="shared" si="340"/>
        <v>0</v>
      </c>
      <c r="O509" s="17">
        <f t="shared" si="340"/>
        <v>0</v>
      </c>
      <c r="P509" s="17">
        <f t="shared" si="340"/>
        <v>0</v>
      </c>
      <c r="Q509" s="17">
        <f t="shared" si="340"/>
        <v>0</v>
      </c>
      <c r="R509" s="17">
        <f t="shared" si="340"/>
        <v>0</v>
      </c>
      <c r="S509" s="17">
        <f t="shared" si="340"/>
        <v>0</v>
      </c>
      <c r="T509" s="17">
        <f t="shared" si="340"/>
        <v>0</v>
      </c>
      <c r="U509" s="17">
        <f t="shared" si="340"/>
        <v>0</v>
      </c>
      <c r="V509" s="17">
        <f t="shared" si="340"/>
        <v>0</v>
      </c>
      <c r="W509" s="17">
        <f t="shared" si="340"/>
        <v>0</v>
      </c>
      <c r="X509" s="17">
        <f t="shared" si="340"/>
        <v>0</v>
      </c>
      <c r="Y509" s="17">
        <f t="shared" si="340"/>
        <v>0</v>
      </c>
      <c r="Z509" s="17">
        <f t="shared" si="340"/>
        <v>0</v>
      </c>
      <c r="AA509" s="17">
        <f t="shared" si="340"/>
        <v>0</v>
      </c>
      <c r="AB509" s="17">
        <f t="shared" si="340"/>
        <v>0</v>
      </c>
      <c r="AC509" s="17">
        <f t="shared" si="340"/>
        <v>0</v>
      </c>
      <c r="AD509" s="17">
        <f t="shared" si="340"/>
        <v>0</v>
      </c>
      <c r="AE509" s="17">
        <f t="shared" si="340"/>
        <v>0</v>
      </c>
      <c r="AF509" s="17">
        <f t="shared" si="340"/>
        <v>0</v>
      </c>
      <c r="AG509" s="17">
        <f t="shared" si="340"/>
        <v>0</v>
      </c>
      <c r="AH509" s="17">
        <f t="shared" si="340"/>
        <v>0</v>
      </c>
      <c r="AI509" s="17">
        <f t="shared" si="340"/>
        <v>0</v>
      </c>
      <c r="AJ509" s="17">
        <f t="shared" si="340"/>
        <v>0</v>
      </c>
      <c r="AK509" s="17">
        <f t="shared" si="340"/>
        <v>0</v>
      </c>
      <c r="AL509" s="17">
        <f t="shared" si="340"/>
        <v>0</v>
      </c>
      <c r="AM509" s="17">
        <f t="shared" si="340"/>
        <v>0</v>
      </c>
      <c r="AN509" s="17">
        <f t="shared" si="340"/>
        <v>0</v>
      </c>
      <c r="AO509" s="17">
        <f t="shared" si="340"/>
        <v>0</v>
      </c>
      <c r="AP509" s="22" t="str">
        <f t="shared" si="325"/>
        <v/>
      </c>
      <c r="AQ509" s="69" t="str">
        <f t="shared" si="326"/>
        <v/>
      </c>
      <c r="AR509" s="8"/>
      <c r="AS509" s="16"/>
      <c r="AT509" s="16"/>
      <c r="AU509" s="16"/>
      <c r="AV509" s="16"/>
      <c r="AW509" s="16"/>
      <c r="AX509" s="16"/>
      <c r="AY509" s="16"/>
      <c r="AZ509" s="16"/>
      <c r="BA509" s="16"/>
      <c r="BB509" s="16"/>
      <c r="BC509" s="16"/>
      <c r="BD509" s="16"/>
      <c r="BE509" s="16"/>
      <c r="BF509" s="16"/>
      <c r="BG509" s="16"/>
      <c r="BH509" s="16"/>
      <c r="BI509" s="16"/>
      <c r="BJ509" s="16"/>
      <c r="BK509" s="16"/>
      <c r="BL509" s="16"/>
      <c r="BM509" s="16"/>
      <c r="BN509" s="16"/>
      <c r="BO509" s="16"/>
      <c r="BP509" s="16"/>
      <c r="BQ509" s="16"/>
      <c r="BR509" s="16"/>
      <c r="BS509" s="16"/>
      <c r="BT509" s="16"/>
      <c r="BU509" s="16"/>
      <c r="BV509" s="16"/>
      <c r="BW509" s="16"/>
      <c r="BX509" s="16"/>
      <c r="BY509" s="16"/>
      <c r="BZ509" s="16"/>
      <c r="CA509" s="16"/>
      <c r="CB509" s="16"/>
      <c r="CC509" s="16"/>
      <c r="CD509" s="16"/>
    </row>
    <row r="510" spans="1:82">
      <c r="A510" s="4"/>
      <c r="B510" s="4"/>
      <c r="C510" s="4"/>
      <c r="D510" s="17">
        <f t="shared" si="340"/>
        <v>0</v>
      </c>
      <c r="E510" s="17">
        <f t="shared" si="340"/>
        <v>0</v>
      </c>
      <c r="F510" s="17">
        <f t="shared" si="340"/>
        <v>0</v>
      </c>
      <c r="G510" s="17">
        <f t="shared" si="340"/>
        <v>0</v>
      </c>
      <c r="H510" s="17">
        <f t="shared" si="340"/>
        <v>0</v>
      </c>
      <c r="I510" s="17">
        <f t="shared" si="340"/>
        <v>0</v>
      </c>
      <c r="J510" s="17">
        <f t="shared" si="340"/>
        <v>0</v>
      </c>
      <c r="K510" s="17">
        <f t="shared" si="340"/>
        <v>0</v>
      </c>
      <c r="L510" s="17">
        <f t="shared" si="340"/>
        <v>0</v>
      </c>
      <c r="M510" s="17">
        <f t="shared" si="340"/>
        <v>0</v>
      </c>
      <c r="N510" s="17">
        <f t="shared" si="340"/>
        <v>0</v>
      </c>
      <c r="O510" s="17">
        <f t="shared" si="340"/>
        <v>0</v>
      </c>
      <c r="P510" s="17">
        <f t="shared" si="340"/>
        <v>0</v>
      </c>
      <c r="Q510" s="17">
        <f t="shared" si="340"/>
        <v>0</v>
      </c>
      <c r="R510" s="17">
        <f t="shared" si="340"/>
        <v>0</v>
      </c>
      <c r="S510" s="17">
        <f t="shared" si="340"/>
        <v>0</v>
      </c>
      <c r="T510" s="17">
        <f t="shared" si="340"/>
        <v>0</v>
      </c>
      <c r="U510" s="17">
        <f t="shared" si="340"/>
        <v>0</v>
      </c>
      <c r="V510" s="17">
        <f t="shared" si="340"/>
        <v>0</v>
      </c>
      <c r="W510" s="17">
        <f t="shared" si="340"/>
        <v>0</v>
      </c>
      <c r="X510" s="17">
        <f t="shared" si="340"/>
        <v>0</v>
      </c>
      <c r="Y510" s="17">
        <f t="shared" si="340"/>
        <v>0</v>
      </c>
      <c r="Z510" s="17">
        <f t="shared" si="340"/>
        <v>0</v>
      </c>
      <c r="AA510" s="17">
        <f t="shared" si="340"/>
        <v>0</v>
      </c>
      <c r="AB510" s="17">
        <f t="shared" si="340"/>
        <v>0</v>
      </c>
      <c r="AC510" s="17">
        <f t="shared" si="340"/>
        <v>0</v>
      </c>
      <c r="AD510" s="17">
        <f t="shared" si="340"/>
        <v>0</v>
      </c>
      <c r="AE510" s="17">
        <f t="shared" si="340"/>
        <v>0</v>
      </c>
      <c r="AF510" s="17">
        <f t="shared" si="340"/>
        <v>0</v>
      </c>
      <c r="AG510" s="17">
        <f t="shared" si="340"/>
        <v>0</v>
      </c>
      <c r="AH510" s="17">
        <f t="shared" si="340"/>
        <v>0</v>
      </c>
      <c r="AI510" s="17">
        <f t="shared" si="340"/>
        <v>0</v>
      </c>
      <c r="AJ510" s="17">
        <f t="shared" si="340"/>
        <v>0</v>
      </c>
      <c r="AK510" s="17">
        <f t="shared" si="340"/>
        <v>0</v>
      </c>
      <c r="AL510" s="17">
        <f t="shared" si="340"/>
        <v>0</v>
      </c>
      <c r="AM510" s="17">
        <f t="shared" si="340"/>
        <v>0</v>
      </c>
      <c r="AN510" s="17">
        <f t="shared" si="340"/>
        <v>0</v>
      </c>
      <c r="AO510" s="17">
        <f t="shared" si="340"/>
        <v>0</v>
      </c>
      <c r="AP510" s="22" t="str">
        <f t="shared" si="325"/>
        <v/>
      </c>
      <c r="AQ510" s="69" t="str">
        <f t="shared" si="326"/>
        <v/>
      </c>
      <c r="AR510" s="8"/>
      <c r="AS510" s="16"/>
      <c r="AT510" s="16"/>
      <c r="AU510" s="16"/>
      <c r="AV510" s="16"/>
      <c r="AW510" s="16"/>
      <c r="AX510" s="16"/>
      <c r="AY510" s="16"/>
      <c r="AZ510" s="16"/>
      <c r="BA510" s="16"/>
      <c r="BB510" s="16"/>
      <c r="BC510" s="16"/>
      <c r="BD510" s="16"/>
      <c r="BE510" s="16"/>
      <c r="BF510" s="16"/>
      <c r="BG510" s="16"/>
      <c r="BH510" s="16"/>
      <c r="BI510" s="16"/>
      <c r="BJ510" s="16"/>
      <c r="BK510" s="16"/>
      <c r="BL510" s="16"/>
      <c r="BM510" s="16"/>
      <c r="BN510" s="16"/>
      <c r="BO510" s="16"/>
      <c r="BP510" s="16"/>
      <c r="BQ510" s="16"/>
      <c r="BR510" s="16"/>
      <c r="BS510" s="16"/>
      <c r="BT510" s="16"/>
      <c r="BU510" s="16"/>
      <c r="BV510" s="16"/>
      <c r="BW510" s="16"/>
      <c r="BX510" s="16"/>
      <c r="BY510" s="16"/>
      <c r="BZ510" s="16"/>
      <c r="CA510" s="16"/>
      <c r="CB510" s="16"/>
      <c r="CC510" s="16"/>
      <c r="CD510" s="16"/>
    </row>
    <row r="511" spans="1:82">
      <c r="A511" s="4"/>
      <c r="B511" s="4"/>
      <c r="C511" s="4"/>
      <c r="D511" s="17">
        <f t="shared" si="340"/>
        <v>0</v>
      </c>
      <c r="E511" s="17">
        <f t="shared" si="340"/>
        <v>0</v>
      </c>
      <c r="F511" s="17">
        <f t="shared" si="340"/>
        <v>0</v>
      </c>
      <c r="G511" s="17">
        <f t="shared" si="340"/>
        <v>0</v>
      </c>
      <c r="H511" s="17">
        <f t="shared" si="340"/>
        <v>0</v>
      </c>
      <c r="I511" s="17">
        <f t="shared" si="340"/>
        <v>0</v>
      </c>
      <c r="J511" s="17">
        <f t="shared" si="340"/>
        <v>0</v>
      </c>
      <c r="K511" s="17">
        <f t="shared" si="340"/>
        <v>0</v>
      </c>
      <c r="L511" s="17">
        <f t="shared" si="340"/>
        <v>0</v>
      </c>
      <c r="M511" s="17">
        <f t="shared" si="340"/>
        <v>0</v>
      </c>
      <c r="N511" s="17">
        <f t="shared" si="340"/>
        <v>0</v>
      </c>
      <c r="O511" s="17">
        <f t="shared" si="340"/>
        <v>0</v>
      </c>
      <c r="P511" s="17">
        <f t="shared" si="340"/>
        <v>0</v>
      </c>
      <c r="Q511" s="17">
        <f t="shared" si="340"/>
        <v>0</v>
      </c>
      <c r="R511" s="17">
        <f t="shared" si="340"/>
        <v>0</v>
      </c>
      <c r="S511" s="17">
        <f t="shared" si="340"/>
        <v>0</v>
      </c>
      <c r="T511" s="17">
        <f t="shared" si="340"/>
        <v>0</v>
      </c>
      <c r="U511" s="17">
        <f t="shared" si="340"/>
        <v>0</v>
      </c>
      <c r="V511" s="17">
        <f t="shared" si="340"/>
        <v>0</v>
      </c>
      <c r="W511" s="17">
        <f t="shared" si="340"/>
        <v>0</v>
      </c>
      <c r="X511" s="17">
        <f t="shared" si="340"/>
        <v>0</v>
      </c>
      <c r="Y511" s="17">
        <f t="shared" si="340"/>
        <v>0</v>
      </c>
      <c r="Z511" s="17">
        <f t="shared" si="340"/>
        <v>0</v>
      </c>
      <c r="AA511" s="17">
        <f t="shared" si="340"/>
        <v>0</v>
      </c>
      <c r="AB511" s="17">
        <f t="shared" si="340"/>
        <v>0</v>
      </c>
      <c r="AC511" s="17">
        <f t="shared" si="340"/>
        <v>0</v>
      </c>
      <c r="AD511" s="17">
        <f t="shared" si="340"/>
        <v>0</v>
      </c>
      <c r="AE511" s="17">
        <f t="shared" si="340"/>
        <v>0</v>
      </c>
      <c r="AF511" s="17">
        <f t="shared" si="340"/>
        <v>0</v>
      </c>
      <c r="AG511" s="17">
        <f t="shared" si="340"/>
        <v>0</v>
      </c>
      <c r="AH511" s="17">
        <f t="shared" si="340"/>
        <v>0</v>
      </c>
      <c r="AI511" s="17">
        <f t="shared" si="340"/>
        <v>0</v>
      </c>
      <c r="AJ511" s="17">
        <f t="shared" si="340"/>
        <v>0</v>
      </c>
      <c r="AK511" s="17">
        <f t="shared" si="340"/>
        <v>0</v>
      </c>
      <c r="AL511" s="17">
        <f t="shared" si="340"/>
        <v>0</v>
      </c>
      <c r="AM511" s="17">
        <f t="shared" si="340"/>
        <v>0</v>
      </c>
      <c r="AN511" s="17">
        <f t="shared" si="340"/>
        <v>0</v>
      </c>
      <c r="AO511" s="17">
        <f t="shared" si="340"/>
        <v>0</v>
      </c>
      <c r="AP511" s="22" t="str">
        <f t="shared" si="325"/>
        <v/>
      </c>
      <c r="AQ511" s="69" t="str">
        <f t="shared" si="326"/>
        <v/>
      </c>
      <c r="AR511" s="8"/>
      <c r="AS511" s="16"/>
      <c r="AT511" s="16"/>
      <c r="AU511" s="16"/>
      <c r="AV511" s="16"/>
      <c r="AW511" s="16"/>
      <c r="AX511" s="16"/>
      <c r="AY511" s="16"/>
      <c r="AZ511" s="16"/>
      <c r="BA511" s="16"/>
      <c r="BB511" s="16"/>
      <c r="BC511" s="16"/>
      <c r="BD511" s="16"/>
      <c r="BE511" s="16"/>
      <c r="BF511" s="16"/>
      <c r="BG511" s="16"/>
      <c r="BH511" s="16"/>
      <c r="BI511" s="16"/>
      <c r="BJ511" s="16"/>
      <c r="BK511" s="16"/>
      <c r="BL511" s="16"/>
      <c r="BM511" s="16"/>
      <c r="BN511" s="16"/>
      <c r="BO511" s="16"/>
      <c r="BP511" s="16"/>
      <c r="BQ511" s="16"/>
      <c r="BR511" s="16"/>
      <c r="BS511" s="16"/>
      <c r="BT511" s="16"/>
      <c r="BU511" s="16"/>
      <c r="BV511" s="16"/>
      <c r="BW511" s="16"/>
      <c r="BX511" s="16"/>
      <c r="BY511" s="16"/>
      <c r="BZ511" s="16"/>
      <c r="CA511" s="16"/>
      <c r="CB511" s="16"/>
      <c r="CC511" s="16"/>
      <c r="CD511" s="16"/>
    </row>
    <row r="512" spans="1:82">
      <c r="A512" s="4"/>
      <c r="B512" s="4"/>
      <c r="C512" s="4"/>
      <c r="D512" s="17">
        <f t="shared" si="340"/>
        <v>0</v>
      </c>
      <c r="E512" s="17">
        <f t="shared" si="340"/>
        <v>0</v>
      </c>
      <c r="F512" s="17">
        <f t="shared" si="340"/>
        <v>0</v>
      </c>
      <c r="G512" s="17">
        <f t="shared" si="340"/>
        <v>0</v>
      </c>
      <c r="H512" s="17">
        <f t="shared" si="340"/>
        <v>0</v>
      </c>
      <c r="I512" s="17">
        <f t="shared" si="340"/>
        <v>0</v>
      </c>
      <c r="J512" s="17">
        <f t="shared" si="340"/>
        <v>0</v>
      </c>
      <c r="K512" s="17">
        <f t="shared" si="340"/>
        <v>0</v>
      </c>
      <c r="L512" s="17">
        <f t="shared" si="340"/>
        <v>0</v>
      </c>
      <c r="M512" s="17">
        <f t="shared" si="340"/>
        <v>0</v>
      </c>
      <c r="N512" s="17">
        <f t="shared" si="340"/>
        <v>0</v>
      </c>
      <c r="O512" s="17">
        <f t="shared" si="340"/>
        <v>0</v>
      </c>
      <c r="P512" s="17">
        <f t="shared" si="340"/>
        <v>0</v>
      </c>
      <c r="Q512" s="17">
        <f t="shared" si="340"/>
        <v>0</v>
      </c>
      <c r="R512" s="17">
        <f t="shared" si="340"/>
        <v>0</v>
      </c>
      <c r="S512" s="17">
        <f t="shared" si="340"/>
        <v>0</v>
      </c>
      <c r="T512" s="17">
        <f t="shared" si="340"/>
        <v>0</v>
      </c>
      <c r="U512" s="17">
        <f t="shared" si="340"/>
        <v>0</v>
      </c>
      <c r="V512" s="17">
        <f t="shared" si="340"/>
        <v>0</v>
      </c>
      <c r="W512" s="17">
        <f t="shared" si="340"/>
        <v>0</v>
      </c>
      <c r="X512" s="17">
        <f t="shared" si="340"/>
        <v>0</v>
      </c>
      <c r="Y512" s="17">
        <f t="shared" si="340"/>
        <v>0</v>
      </c>
      <c r="Z512" s="17">
        <f t="shared" si="340"/>
        <v>0</v>
      </c>
      <c r="AA512" s="17">
        <f t="shared" si="340"/>
        <v>0</v>
      </c>
      <c r="AB512" s="17">
        <f t="shared" si="340"/>
        <v>0</v>
      </c>
      <c r="AC512" s="17">
        <f t="shared" si="340"/>
        <v>0</v>
      </c>
      <c r="AD512" s="17">
        <f t="shared" si="340"/>
        <v>0</v>
      </c>
      <c r="AE512" s="17">
        <f t="shared" si="340"/>
        <v>0</v>
      </c>
      <c r="AF512" s="17">
        <f t="shared" si="340"/>
        <v>0</v>
      </c>
      <c r="AG512" s="17">
        <f t="shared" si="340"/>
        <v>0</v>
      </c>
      <c r="AH512" s="17">
        <f t="shared" si="340"/>
        <v>0</v>
      </c>
      <c r="AI512" s="17">
        <f t="shared" si="340"/>
        <v>0</v>
      </c>
      <c r="AJ512" s="17">
        <f t="shared" si="340"/>
        <v>0</v>
      </c>
      <c r="AK512" s="17">
        <f t="shared" si="340"/>
        <v>0</v>
      </c>
      <c r="AL512" s="17">
        <f t="shared" si="340"/>
        <v>0</v>
      </c>
      <c r="AM512" s="17">
        <f t="shared" si="340"/>
        <v>0</v>
      </c>
      <c r="AN512" s="17">
        <f t="shared" si="340"/>
        <v>0</v>
      </c>
      <c r="AO512" s="17">
        <f t="shared" si="340"/>
        <v>0</v>
      </c>
      <c r="AP512" s="22" t="str">
        <f t="shared" si="325"/>
        <v/>
      </c>
      <c r="AQ512" s="69" t="str">
        <f t="shared" si="326"/>
        <v/>
      </c>
      <c r="AR512" s="8"/>
      <c r="AS512" s="16"/>
      <c r="AT512" s="16"/>
      <c r="AU512" s="16"/>
      <c r="AV512" s="16"/>
      <c r="AW512" s="16"/>
      <c r="AX512" s="16"/>
      <c r="AY512" s="16"/>
      <c r="AZ512" s="16"/>
      <c r="BA512" s="16"/>
      <c r="BB512" s="16"/>
      <c r="BC512" s="16"/>
      <c r="BD512" s="16"/>
      <c r="BE512" s="16"/>
      <c r="BF512" s="16"/>
      <c r="BG512" s="16"/>
      <c r="BH512" s="16"/>
      <c r="BI512" s="16"/>
      <c r="BJ512" s="16"/>
      <c r="BK512" s="16"/>
      <c r="BL512" s="16"/>
      <c r="BM512" s="16"/>
      <c r="BN512" s="16"/>
      <c r="BO512" s="16"/>
      <c r="BP512" s="16"/>
      <c r="BQ512" s="16"/>
      <c r="BR512" s="16"/>
      <c r="BS512" s="16"/>
      <c r="BT512" s="16"/>
      <c r="BU512" s="16"/>
      <c r="BV512" s="16"/>
      <c r="BW512" s="16"/>
      <c r="BX512" s="16"/>
      <c r="BY512" s="16"/>
      <c r="BZ512" s="16"/>
      <c r="CA512" s="16"/>
      <c r="CB512" s="16"/>
      <c r="CC512" s="16"/>
      <c r="CD512" s="16"/>
    </row>
    <row r="513" spans="1:82">
      <c r="A513" s="4"/>
      <c r="B513" s="4"/>
      <c r="C513" s="4"/>
      <c r="D513" s="17">
        <f t="shared" si="340"/>
        <v>0</v>
      </c>
      <c r="E513" s="17">
        <f t="shared" si="340"/>
        <v>0</v>
      </c>
      <c r="F513" s="17">
        <f t="shared" si="340"/>
        <v>0</v>
      </c>
      <c r="G513" s="17">
        <f t="shared" si="340"/>
        <v>0</v>
      </c>
      <c r="H513" s="17">
        <f t="shared" si="340"/>
        <v>0</v>
      </c>
      <c r="I513" s="17">
        <f t="shared" si="340"/>
        <v>0</v>
      </c>
      <c r="J513" s="17">
        <f t="shared" si="340"/>
        <v>0</v>
      </c>
      <c r="K513" s="17">
        <f t="shared" si="340"/>
        <v>0</v>
      </c>
      <c r="L513" s="17">
        <f t="shared" si="340"/>
        <v>0</v>
      </c>
      <c r="M513" s="17">
        <f t="shared" si="340"/>
        <v>0</v>
      </c>
      <c r="N513" s="17">
        <f t="shared" si="340"/>
        <v>0</v>
      </c>
      <c r="O513" s="17">
        <f t="shared" si="340"/>
        <v>0</v>
      </c>
      <c r="P513" s="17">
        <f t="shared" si="340"/>
        <v>0</v>
      </c>
      <c r="Q513" s="17">
        <f t="shared" si="340"/>
        <v>0</v>
      </c>
      <c r="R513" s="17">
        <f t="shared" si="340"/>
        <v>0</v>
      </c>
      <c r="S513" s="17">
        <f t="shared" si="340"/>
        <v>0</v>
      </c>
      <c r="T513" s="17">
        <f t="shared" si="340"/>
        <v>0</v>
      </c>
      <c r="U513" s="17">
        <f t="shared" si="340"/>
        <v>0</v>
      </c>
      <c r="V513" s="17">
        <f t="shared" si="340"/>
        <v>0</v>
      </c>
      <c r="W513" s="17">
        <f t="shared" si="340"/>
        <v>0</v>
      </c>
      <c r="X513" s="17">
        <f t="shared" si="340"/>
        <v>0</v>
      </c>
      <c r="Y513" s="17">
        <f t="shared" si="340"/>
        <v>0</v>
      </c>
      <c r="Z513" s="17">
        <f t="shared" si="340"/>
        <v>0</v>
      </c>
      <c r="AA513" s="17">
        <f t="shared" si="340"/>
        <v>0</v>
      </c>
      <c r="AB513" s="17">
        <f t="shared" si="340"/>
        <v>0</v>
      </c>
      <c r="AC513" s="17">
        <f t="shared" si="340"/>
        <v>0</v>
      </c>
      <c r="AD513" s="17">
        <f t="shared" si="340"/>
        <v>0</v>
      </c>
      <c r="AE513" s="17">
        <f t="shared" si="340"/>
        <v>0</v>
      </c>
      <c r="AF513" s="17">
        <f t="shared" si="340"/>
        <v>0</v>
      </c>
      <c r="AG513" s="17">
        <f t="shared" si="340"/>
        <v>0</v>
      </c>
      <c r="AH513" s="17">
        <f t="shared" si="340"/>
        <v>0</v>
      </c>
      <c r="AI513" s="17">
        <f t="shared" si="340"/>
        <v>0</v>
      </c>
      <c r="AJ513" s="17">
        <f t="shared" si="340"/>
        <v>0</v>
      </c>
      <c r="AK513" s="17">
        <f t="shared" si="340"/>
        <v>0</v>
      </c>
      <c r="AL513" s="17">
        <f t="shared" si="340"/>
        <v>0</v>
      </c>
      <c r="AM513" s="17">
        <f t="shared" si="340"/>
        <v>0</v>
      </c>
      <c r="AN513" s="17">
        <f t="shared" si="340"/>
        <v>0</v>
      </c>
      <c r="AO513" s="17">
        <f t="shared" si="340"/>
        <v>0</v>
      </c>
      <c r="AP513" s="22" t="str">
        <f t="shared" si="325"/>
        <v/>
      </c>
      <c r="AQ513" s="69" t="str">
        <f t="shared" si="326"/>
        <v/>
      </c>
      <c r="AR513" s="8"/>
      <c r="AS513" s="16"/>
      <c r="AT513" s="16"/>
      <c r="AU513" s="16"/>
      <c r="AV513" s="16"/>
      <c r="AW513" s="16"/>
      <c r="AX513" s="16"/>
      <c r="AY513" s="16"/>
      <c r="AZ513" s="16"/>
      <c r="BA513" s="16"/>
      <c r="BB513" s="16"/>
      <c r="BC513" s="16"/>
      <c r="BD513" s="16"/>
      <c r="BE513" s="16"/>
      <c r="BF513" s="16"/>
      <c r="BG513" s="16"/>
      <c r="BH513" s="16"/>
      <c r="BI513" s="16"/>
      <c r="BJ513" s="16"/>
      <c r="BK513" s="16"/>
      <c r="BL513" s="16"/>
      <c r="BM513" s="16"/>
      <c r="BN513" s="16"/>
      <c r="BO513" s="16"/>
      <c r="BP513" s="16"/>
      <c r="BQ513" s="16"/>
      <c r="BR513" s="16"/>
      <c r="BS513" s="16"/>
      <c r="BT513" s="16"/>
      <c r="BU513" s="16"/>
      <c r="BV513" s="16"/>
      <c r="BW513" s="16"/>
      <c r="BX513" s="16"/>
      <c r="BY513" s="16"/>
      <c r="BZ513" s="16"/>
      <c r="CA513" s="16"/>
      <c r="CB513" s="16"/>
      <c r="CC513" s="16"/>
      <c r="CD513" s="16"/>
    </row>
    <row r="514" spans="1:82">
      <c r="A514" s="4"/>
      <c r="B514" s="4"/>
      <c r="C514" s="4"/>
      <c r="D514" s="17">
        <f t="shared" si="340"/>
        <v>0</v>
      </c>
      <c r="E514" s="17">
        <f t="shared" si="340"/>
        <v>0</v>
      </c>
      <c r="F514" s="17">
        <f t="shared" si="340"/>
        <v>0</v>
      </c>
      <c r="G514" s="17">
        <f t="shared" si="340"/>
        <v>0</v>
      </c>
      <c r="H514" s="17">
        <f t="shared" si="340"/>
        <v>0</v>
      </c>
      <c r="I514" s="17">
        <f t="shared" si="340"/>
        <v>0</v>
      </c>
      <c r="J514" s="17">
        <f t="shared" si="340"/>
        <v>0</v>
      </c>
      <c r="K514" s="17">
        <f t="shared" si="340"/>
        <v>0</v>
      </c>
      <c r="L514" s="17">
        <f t="shared" si="340"/>
        <v>0</v>
      </c>
      <c r="M514" s="17">
        <f t="shared" si="340"/>
        <v>0</v>
      </c>
      <c r="N514" s="17">
        <f t="shared" si="340"/>
        <v>0</v>
      </c>
      <c r="O514" s="17">
        <f t="shared" si="340"/>
        <v>0</v>
      </c>
      <c r="P514" s="17">
        <f t="shared" si="340"/>
        <v>0</v>
      </c>
      <c r="Q514" s="17">
        <f t="shared" si="340"/>
        <v>0</v>
      </c>
      <c r="R514" s="17">
        <f t="shared" si="340"/>
        <v>0</v>
      </c>
      <c r="S514" s="17">
        <f t="shared" si="340"/>
        <v>0</v>
      </c>
      <c r="T514" s="17">
        <f t="shared" si="340"/>
        <v>0</v>
      </c>
      <c r="U514" s="17">
        <f t="shared" si="340"/>
        <v>0</v>
      </c>
      <c r="V514" s="17">
        <f t="shared" si="340"/>
        <v>0</v>
      </c>
      <c r="W514" s="17">
        <f t="shared" si="340"/>
        <v>0</v>
      </c>
      <c r="X514" s="17">
        <f t="shared" si="340"/>
        <v>0</v>
      </c>
      <c r="Y514" s="17">
        <f t="shared" si="340"/>
        <v>0</v>
      </c>
      <c r="Z514" s="17">
        <f t="shared" si="340"/>
        <v>0</v>
      </c>
      <c r="AA514" s="17">
        <f t="shared" si="340"/>
        <v>0</v>
      </c>
      <c r="AB514" s="17">
        <f t="shared" si="340"/>
        <v>0</v>
      </c>
      <c r="AC514" s="17">
        <f t="shared" si="340"/>
        <v>0</v>
      </c>
      <c r="AD514" s="17">
        <f t="shared" si="340"/>
        <v>0</v>
      </c>
      <c r="AE514" s="17">
        <f t="shared" si="340"/>
        <v>0</v>
      </c>
      <c r="AF514" s="17">
        <f t="shared" si="340"/>
        <v>0</v>
      </c>
      <c r="AG514" s="17">
        <f t="shared" si="340"/>
        <v>0</v>
      </c>
      <c r="AH514" s="17">
        <f t="shared" si="340"/>
        <v>0</v>
      </c>
      <c r="AI514" s="17">
        <f t="shared" si="340"/>
        <v>0</v>
      </c>
      <c r="AJ514" s="17">
        <f t="shared" si="340"/>
        <v>0</v>
      </c>
      <c r="AK514" s="17">
        <f t="shared" si="340"/>
        <v>0</v>
      </c>
      <c r="AL514" s="17">
        <f t="shared" si="340"/>
        <v>0</v>
      </c>
      <c r="AM514" s="17">
        <f t="shared" si="340"/>
        <v>0</v>
      </c>
      <c r="AN514" s="17">
        <f t="shared" si="340"/>
        <v>0</v>
      </c>
      <c r="AO514" s="17">
        <f t="shared" si="340"/>
        <v>0</v>
      </c>
      <c r="AP514" s="22" t="str">
        <f t="shared" si="325"/>
        <v/>
      </c>
      <c r="AQ514" s="69" t="str">
        <f t="shared" si="326"/>
        <v/>
      </c>
      <c r="AR514" s="8"/>
      <c r="AS514" s="16"/>
      <c r="AT514" s="16"/>
      <c r="AU514" s="16"/>
      <c r="AV514" s="16"/>
      <c r="AW514" s="16"/>
      <c r="AX514" s="16"/>
      <c r="AY514" s="16"/>
      <c r="AZ514" s="16"/>
      <c r="BA514" s="16"/>
      <c r="BB514" s="16"/>
      <c r="BC514" s="16"/>
      <c r="BD514" s="16"/>
      <c r="BE514" s="16"/>
      <c r="BF514" s="16"/>
      <c r="BG514" s="16"/>
      <c r="BH514" s="16"/>
      <c r="BI514" s="16"/>
      <c r="BJ514" s="16"/>
      <c r="BK514" s="16"/>
      <c r="BL514" s="16"/>
      <c r="BM514" s="16"/>
      <c r="BN514" s="16"/>
      <c r="BO514" s="16"/>
      <c r="BP514" s="16"/>
      <c r="BQ514" s="16"/>
      <c r="BR514" s="16"/>
      <c r="BS514" s="16"/>
      <c r="BT514" s="16"/>
      <c r="BU514" s="16"/>
      <c r="BV514" s="16"/>
      <c r="BW514" s="16"/>
      <c r="BX514" s="16"/>
      <c r="BY514" s="16"/>
      <c r="BZ514" s="16"/>
      <c r="CA514" s="16"/>
      <c r="CB514" s="16"/>
      <c r="CC514" s="16"/>
      <c r="CD514" s="16"/>
    </row>
    <row r="515" spans="1:82">
      <c r="A515" s="4"/>
      <c r="B515" s="4"/>
      <c r="C515" s="4"/>
      <c r="D515" s="17">
        <f t="shared" si="340"/>
        <v>0</v>
      </c>
      <c r="E515" s="17">
        <f t="shared" si="340"/>
        <v>0</v>
      </c>
      <c r="F515" s="17">
        <f t="shared" si="340"/>
        <v>0</v>
      </c>
      <c r="G515" s="17">
        <f t="shared" si="340"/>
        <v>0</v>
      </c>
      <c r="H515" s="17">
        <f t="shared" si="340"/>
        <v>0</v>
      </c>
      <c r="I515" s="17">
        <f t="shared" si="340"/>
        <v>0</v>
      </c>
      <c r="J515" s="17">
        <f t="shared" si="340"/>
        <v>0</v>
      </c>
      <c r="K515" s="17">
        <f t="shared" si="340"/>
        <v>0</v>
      </c>
      <c r="L515" s="17">
        <f t="shared" si="340"/>
        <v>0</v>
      </c>
      <c r="M515" s="17">
        <f t="shared" si="340"/>
        <v>0</v>
      </c>
      <c r="N515" s="17">
        <f t="shared" si="340"/>
        <v>0</v>
      </c>
      <c r="O515" s="17">
        <f t="shared" si="340"/>
        <v>0</v>
      </c>
      <c r="P515" s="17">
        <f t="shared" si="340"/>
        <v>0</v>
      </c>
      <c r="Q515" s="17">
        <f t="shared" si="340"/>
        <v>0</v>
      </c>
      <c r="R515" s="17">
        <f t="shared" si="340"/>
        <v>0</v>
      </c>
      <c r="S515" s="17">
        <f t="shared" si="340"/>
        <v>0</v>
      </c>
      <c r="T515" s="17">
        <f t="shared" si="340"/>
        <v>0</v>
      </c>
      <c r="U515" s="17">
        <f t="shared" si="340"/>
        <v>0</v>
      </c>
      <c r="V515" s="17">
        <f t="shared" si="340"/>
        <v>0</v>
      </c>
      <c r="W515" s="17">
        <f t="shared" si="340"/>
        <v>0</v>
      </c>
      <c r="X515" s="17">
        <f t="shared" si="340"/>
        <v>0</v>
      </c>
      <c r="Y515" s="17">
        <f t="shared" si="340"/>
        <v>0</v>
      </c>
      <c r="Z515" s="17">
        <f t="shared" si="340"/>
        <v>0</v>
      </c>
      <c r="AA515" s="17">
        <f t="shared" si="340"/>
        <v>0</v>
      </c>
      <c r="AB515" s="17">
        <f t="shared" si="340"/>
        <v>0</v>
      </c>
      <c r="AC515" s="17">
        <f t="shared" si="340"/>
        <v>0</v>
      </c>
      <c r="AD515" s="17">
        <f t="shared" si="340"/>
        <v>0</v>
      </c>
      <c r="AE515" s="17">
        <f t="shared" ref="AE515:AO515" si="341">IF(UPPER(AE251)="ABS",0,IF(AND(AE$67&gt;0,N(AE$68)=0,AE$68&lt;&gt;"*"),N(AE251)/AE$67*AE$66,0))</f>
        <v>0</v>
      </c>
      <c r="AF515" s="17">
        <f t="shared" si="341"/>
        <v>0</v>
      </c>
      <c r="AG515" s="17">
        <f t="shared" si="341"/>
        <v>0</v>
      </c>
      <c r="AH515" s="17">
        <f t="shared" si="341"/>
        <v>0</v>
      </c>
      <c r="AI515" s="17">
        <f t="shared" si="341"/>
        <v>0</v>
      </c>
      <c r="AJ515" s="17">
        <f t="shared" si="341"/>
        <v>0</v>
      </c>
      <c r="AK515" s="17">
        <f t="shared" si="341"/>
        <v>0</v>
      </c>
      <c r="AL515" s="17">
        <f t="shared" si="341"/>
        <v>0</v>
      </c>
      <c r="AM515" s="17">
        <f t="shared" si="341"/>
        <v>0</v>
      </c>
      <c r="AN515" s="17">
        <f t="shared" si="341"/>
        <v>0</v>
      </c>
      <c r="AO515" s="17">
        <f t="shared" si="341"/>
        <v>0</v>
      </c>
      <c r="AP515" s="22" t="str">
        <f t="shared" si="325"/>
        <v/>
      </c>
      <c r="AQ515" s="69" t="str">
        <f t="shared" si="326"/>
        <v/>
      </c>
      <c r="AR515" s="8"/>
      <c r="AS515" s="16"/>
      <c r="AT515" s="16"/>
      <c r="AU515" s="16"/>
      <c r="AV515" s="16"/>
      <c r="AW515" s="16"/>
      <c r="AX515" s="16"/>
      <c r="AY515" s="16"/>
      <c r="AZ515" s="16"/>
      <c r="BA515" s="16"/>
      <c r="BB515" s="16"/>
      <c r="BC515" s="16"/>
      <c r="BD515" s="16"/>
      <c r="BE515" s="16"/>
      <c r="BF515" s="16"/>
      <c r="BG515" s="16"/>
      <c r="BH515" s="16"/>
      <c r="BI515" s="16"/>
      <c r="BJ515" s="16"/>
      <c r="BK515" s="16"/>
      <c r="BL515" s="16"/>
      <c r="BM515" s="16"/>
      <c r="BN515" s="16"/>
      <c r="BO515" s="16"/>
      <c r="BP515" s="16"/>
      <c r="BQ515" s="16"/>
      <c r="BR515" s="16"/>
      <c r="BS515" s="16"/>
      <c r="BT515" s="16"/>
      <c r="BU515" s="16"/>
      <c r="BV515" s="16"/>
      <c r="BW515" s="16"/>
      <c r="BX515" s="16"/>
      <c r="BY515" s="16"/>
      <c r="BZ515" s="16"/>
      <c r="CA515" s="16"/>
      <c r="CB515" s="16"/>
      <c r="CC515" s="16"/>
      <c r="CD515" s="16"/>
    </row>
    <row r="516" spans="1:82">
      <c r="A516" s="3"/>
      <c r="C516" s="4"/>
      <c r="D516" s="17">
        <f t="shared" ref="D516:AO522" si="342">IF(UPPER(D252)="ABS",0,IF(AND(D$67&gt;0,N(D$68)=0,D$68&lt;&gt;"*"),N(D252)/D$67*D$66,0))</f>
        <v>0</v>
      </c>
      <c r="E516" s="17">
        <f t="shared" si="342"/>
        <v>0</v>
      </c>
      <c r="F516" s="17">
        <f t="shared" si="342"/>
        <v>0</v>
      </c>
      <c r="G516" s="17">
        <f t="shared" si="342"/>
        <v>0</v>
      </c>
      <c r="H516" s="17">
        <f t="shared" si="342"/>
        <v>0</v>
      </c>
      <c r="I516" s="17">
        <f t="shared" si="342"/>
        <v>0</v>
      </c>
      <c r="J516" s="17">
        <f t="shared" si="342"/>
        <v>0</v>
      </c>
      <c r="K516" s="17">
        <f t="shared" si="342"/>
        <v>0</v>
      </c>
      <c r="L516" s="17">
        <f t="shared" si="342"/>
        <v>0</v>
      </c>
      <c r="M516" s="17">
        <f t="shared" si="342"/>
        <v>0</v>
      </c>
      <c r="N516" s="17">
        <f t="shared" si="342"/>
        <v>0</v>
      </c>
      <c r="O516" s="17">
        <f t="shared" si="342"/>
        <v>0</v>
      </c>
      <c r="P516" s="17">
        <f t="shared" si="342"/>
        <v>0</v>
      </c>
      <c r="Q516" s="17">
        <f t="shared" si="342"/>
        <v>0</v>
      </c>
      <c r="R516" s="17">
        <f t="shared" si="342"/>
        <v>0</v>
      </c>
      <c r="S516" s="17">
        <f t="shared" si="342"/>
        <v>0</v>
      </c>
      <c r="T516" s="17">
        <f t="shared" si="342"/>
        <v>0</v>
      </c>
      <c r="U516" s="17">
        <f t="shared" si="342"/>
        <v>0</v>
      </c>
      <c r="V516" s="17">
        <f t="shared" si="342"/>
        <v>0</v>
      </c>
      <c r="W516" s="17">
        <f t="shared" si="342"/>
        <v>0</v>
      </c>
      <c r="X516" s="17">
        <f t="shared" si="342"/>
        <v>0</v>
      </c>
      <c r="Y516" s="17">
        <f t="shared" si="342"/>
        <v>0</v>
      </c>
      <c r="Z516" s="17">
        <f t="shared" si="342"/>
        <v>0</v>
      </c>
      <c r="AA516" s="17">
        <f t="shared" si="342"/>
        <v>0</v>
      </c>
      <c r="AB516" s="17">
        <f t="shared" si="342"/>
        <v>0</v>
      </c>
      <c r="AC516" s="17">
        <f t="shared" si="342"/>
        <v>0</v>
      </c>
      <c r="AD516" s="17">
        <f t="shared" si="342"/>
        <v>0</v>
      </c>
      <c r="AE516" s="17">
        <f t="shared" si="342"/>
        <v>0</v>
      </c>
      <c r="AF516" s="17">
        <f t="shared" si="342"/>
        <v>0</v>
      </c>
      <c r="AG516" s="17">
        <f t="shared" si="342"/>
        <v>0</v>
      </c>
      <c r="AH516" s="17">
        <f t="shared" si="342"/>
        <v>0</v>
      </c>
      <c r="AI516" s="17">
        <f t="shared" si="342"/>
        <v>0</v>
      </c>
      <c r="AJ516" s="17">
        <f t="shared" si="342"/>
        <v>0</v>
      </c>
      <c r="AK516" s="17">
        <f t="shared" si="342"/>
        <v>0</v>
      </c>
      <c r="AL516" s="17">
        <f t="shared" si="342"/>
        <v>0</v>
      </c>
      <c r="AM516" s="17">
        <f t="shared" si="342"/>
        <v>0</v>
      </c>
      <c r="AN516" s="17">
        <f t="shared" si="342"/>
        <v>0</v>
      </c>
      <c r="AO516" s="17">
        <f t="shared" si="342"/>
        <v>0</v>
      </c>
      <c r="AP516" s="22" t="str">
        <f t="shared" si="325"/>
        <v/>
      </c>
      <c r="AQ516" s="69" t="str">
        <f t="shared" si="326"/>
        <v/>
      </c>
      <c r="AR516" s="8"/>
      <c r="AS516" s="16"/>
      <c r="AT516" s="16"/>
      <c r="AU516" s="16"/>
      <c r="AV516" s="16"/>
      <c r="AW516" s="16"/>
      <c r="AX516" s="16"/>
      <c r="AY516" s="16"/>
      <c r="AZ516" s="16"/>
      <c r="BA516" s="16"/>
      <c r="BB516" s="16"/>
      <c r="BC516" s="16"/>
      <c r="BD516" s="16"/>
      <c r="BE516" s="16"/>
      <c r="BF516" s="16"/>
      <c r="BG516" s="16"/>
      <c r="BH516" s="16"/>
      <c r="BI516" s="16"/>
      <c r="BJ516" s="16"/>
      <c r="BK516" s="16"/>
      <c r="BL516" s="16"/>
      <c r="BM516" s="16"/>
      <c r="BN516" s="16"/>
      <c r="BO516" s="16"/>
      <c r="BP516" s="16"/>
      <c r="BQ516" s="16"/>
      <c r="BR516" s="16"/>
      <c r="BS516" s="16"/>
      <c r="BT516" s="16"/>
      <c r="BU516" s="16"/>
      <c r="BV516" s="16"/>
      <c r="BW516" s="16"/>
      <c r="BX516" s="16"/>
      <c r="BY516" s="16"/>
      <c r="BZ516" s="16"/>
      <c r="CA516" s="16"/>
      <c r="CB516" s="16"/>
      <c r="CC516" s="16"/>
      <c r="CD516" s="16"/>
    </row>
    <row r="517" spans="1:82">
      <c r="A517" s="75"/>
      <c r="B517" s="75"/>
      <c r="C517" s="3"/>
      <c r="D517" s="17">
        <f t="shared" si="342"/>
        <v>0</v>
      </c>
      <c r="E517" s="17">
        <f t="shared" si="342"/>
        <v>0</v>
      </c>
      <c r="F517" s="17">
        <f t="shared" si="342"/>
        <v>0</v>
      </c>
      <c r="G517" s="17">
        <f t="shared" si="342"/>
        <v>0</v>
      </c>
      <c r="H517" s="17">
        <f t="shared" si="342"/>
        <v>0</v>
      </c>
      <c r="I517" s="17">
        <f t="shared" si="342"/>
        <v>0</v>
      </c>
      <c r="J517" s="17">
        <f t="shared" si="342"/>
        <v>0</v>
      </c>
      <c r="K517" s="17">
        <f t="shared" si="342"/>
        <v>0</v>
      </c>
      <c r="L517" s="17">
        <f t="shared" si="342"/>
        <v>0</v>
      </c>
      <c r="M517" s="17">
        <f t="shared" si="342"/>
        <v>0</v>
      </c>
      <c r="N517" s="17">
        <f t="shared" si="342"/>
        <v>0</v>
      </c>
      <c r="O517" s="17">
        <f t="shared" si="342"/>
        <v>0</v>
      </c>
      <c r="P517" s="17">
        <f t="shared" si="342"/>
        <v>0</v>
      </c>
      <c r="Q517" s="17">
        <f t="shared" si="342"/>
        <v>0</v>
      </c>
      <c r="R517" s="17">
        <f t="shared" si="342"/>
        <v>0</v>
      </c>
      <c r="S517" s="17">
        <f t="shared" si="342"/>
        <v>0</v>
      </c>
      <c r="T517" s="17">
        <f t="shared" si="342"/>
        <v>0</v>
      </c>
      <c r="U517" s="17">
        <f t="shared" si="342"/>
        <v>0</v>
      </c>
      <c r="V517" s="17">
        <f t="shared" si="342"/>
        <v>0</v>
      </c>
      <c r="W517" s="17">
        <f t="shared" si="342"/>
        <v>0</v>
      </c>
      <c r="X517" s="17">
        <f t="shared" si="342"/>
        <v>0</v>
      </c>
      <c r="Y517" s="17">
        <f t="shared" si="342"/>
        <v>0</v>
      </c>
      <c r="Z517" s="17">
        <f t="shared" si="342"/>
        <v>0</v>
      </c>
      <c r="AA517" s="17">
        <f t="shared" si="342"/>
        <v>0</v>
      </c>
      <c r="AB517" s="17">
        <f t="shared" si="342"/>
        <v>0</v>
      </c>
      <c r="AC517" s="17">
        <f t="shared" si="342"/>
        <v>0</v>
      </c>
      <c r="AD517" s="17">
        <f t="shared" si="342"/>
        <v>0</v>
      </c>
      <c r="AE517" s="17">
        <f t="shared" si="342"/>
        <v>0</v>
      </c>
      <c r="AF517" s="17">
        <f t="shared" si="342"/>
        <v>0</v>
      </c>
      <c r="AG517" s="17">
        <f t="shared" si="342"/>
        <v>0</v>
      </c>
      <c r="AH517" s="17">
        <f t="shared" si="342"/>
        <v>0</v>
      </c>
      <c r="AI517" s="17">
        <f t="shared" si="342"/>
        <v>0</v>
      </c>
      <c r="AJ517" s="17">
        <f t="shared" si="342"/>
        <v>0</v>
      </c>
      <c r="AK517" s="17">
        <f t="shared" si="342"/>
        <v>0</v>
      </c>
      <c r="AL517" s="17">
        <f t="shared" si="342"/>
        <v>0</v>
      </c>
      <c r="AM517" s="17">
        <f t="shared" si="342"/>
        <v>0</v>
      </c>
      <c r="AN517" s="17">
        <f t="shared" si="342"/>
        <v>0</v>
      </c>
      <c r="AO517" s="17">
        <f t="shared" si="342"/>
        <v>0</v>
      </c>
      <c r="AP517" s="22" t="str">
        <f t="shared" si="325"/>
        <v/>
      </c>
      <c r="AQ517" s="69" t="str">
        <f t="shared" si="326"/>
        <v/>
      </c>
      <c r="AR517" s="8"/>
      <c r="AS517" s="16"/>
      <c r="AT517" s="16"/>
      <c r="AU517" s="16"/>
      <c r="AV517" s="16"/>
      <c r="AW517" s="16"/>
      <c r="AX517" s="16"/>
      <c r="AY517" s="16"/>
      <c r="AZ517" s="16"/>
      <c r="BA517" s="16"/>
      <c r="BB517" s="16"/>
      <c r="BC517" s="16"/>
      <c r="BD517" s="16"/>
      <c r="BE517" s="16"/>
      <c r="BF517" s="16"/>
      <c r="BG517" s="16"/>
      <c r="BH517" s="16"/>
      <c r="BI517" s="16"/>
      <c r="BJ517" s="16"/>
      <c r="BK517" s="16"/>
      <c r="BL517" s="16"/>
      <c r="BM517" s="16"/>
      <c r="BN517" s="16"/>
      <c r="BO517" s="16"/>
      <c r="BP517" s="16"/>
      <c r="BQ517" s="16"/>
      <c r="BR517" s="16"/>
      <c r="BS517" s="16"/>
      <c r="BT517" s="16"/>
      <c r="BU517" s="16"/>
      <c r="BV517" s="16"/>
      <c r="BW517" s="16"/>
      <c r="BX517" s="16"/>
      <c r="BY517" s="16"/>
      <c r="BZ517" s="16"/>
      <c r="CA517" s="16"/>
      <c r="CB517" s="16"/>
      <c r="CC517" s="16"/>
      <c r="CD517" s="16"/>
    </row>
    <row r="518" spans="1:82">
      <c r="A518" s="75"/>
      <c r="B518" s="75"/>
      <c r="C518" s="3"/>
      <c r="D518" s="17">
        <f t="shared" si="342"/>
        <v>0</v>
      </c>
      <c r="E518" s="17">
        <f t="shared" si="342"/>
        <v>0</v>
      </c>
      <c r="F518" s="17">
        <f t="shared" si="342"/>
        <v>0</v>
      </c>
      <c r="G518" s="17">
        <f t="shared" si="342"/>
        <v>0</v>
      </c>
      <c r="H518" s="17">
        <f t="shared" si="342"/>
        <v>0</v>
      </c>
      <c r="I518" s="17">
        <f t="shared" si="342"/>
        <v>0</v>
      </c>
      <c r="J518" s="17">
        <f t="shared" si="342"/>
        <v>0</v>
      </c>
      <c r="K518" s="17">
        <f t="shared" si="342"/>
        <v>0</v>
      </c>
      <c r="L518" s="17">
        <f t="shared" si="342"/>
        <v>0</v>
      </c>
      <c r="M518" s="17">
        <f t="shared" si="342"/>
        <v>0</v>
      </c>
      <c r="N518" s="17">
        <f t="shared" si="342"/>
        <v>0</v>
      </c>
      <c r="O518" s="17">
        <f t="shared" si="342"/>
        <v>0</v>
      </c>
      <c r="P518" s="17">
        <f t="shared" si="342"/>
        <v>0</v>
      </c>
      <c r="Q518" s="17">
        <f t="shared" si="342"/>
        <v>0</v>
      </c>
      <c r="R518" s="17">
        <f t="shared" si="342"/>
        <v>0</v>
      </c>
      <c r="S518" s="17">
        <f t="shared" si="342"/>
        <v>0</v>
      </c>
      <c r="T518" s="17">
        <f t="shared" si="342"/>
        <v>0</v>
      </c>
      <c r="U518" s="17">
        <f t="shared" si="342"/>
        <v>0</v>
      </c>
      <c r="V518" s="17">
        <f t="shared" si="342"/>
        <v>0</v>
      </c>
      <c r="W518" s="17">
        <f t="shared" si="342"/>
        <v>0</v>
      </c>
      <c r="X518" s="17">
        <f t="shared" si="342"/>
        <v>0</v>
      </c>
      <c r="Y518" s="17">
        <f t="shared" si="342"/>
        <v>0</v>
      </c>
      <c r="Z518" s="17">
        <f t="shared" si="342"/>
        <v>0</v>
      </c>
      <c r="AA518" s="17">
        <f t="shared" si="342"/>
        <v>0</v>
      </c>
      <c r="AB518" s="17">
        <f t="shared" si="342"/>
        <v>0</v>
      </c>
      <c r="AC518" s="17">
        <f t="shared" si="342"/>
        <v>0</v>
      </c>
      <c r="AD518" s="17">
        <f t="shared" si="342"/>
        <v>0</v>
      </c>
      <c r="AE518" s="17">
        <f t="shared" si="342"/>
        <v>0</v>
      </c>
      <c r="AF518" s="17">
        <f t="shared" si="342"/>
        <v>0</v>
      </c>
      <c r="AG518" s="17">
        <f t="shared" si="342"/>
        <v>0</v>
      </c>
      <c r="AH518" s="17">
        <f t="shared" si="342"/>
        <v>0</v>
      </c>
      <c r="AI518" s="17">
        <f t="shared" si="342"/>
        <v>0</v>
      </c>
      <c r="AJ518" s="17">
        <f t="shared" si="342"/>
        <v>0</v>
      </c>
      <c r="AK518" s="17">
        <f t="shared" si="342"/>
        <v>0</v>
      </c>
      <c r="AL518" s="17">
        <f t="shared" si="342"/>
        <v>0</v>
      </c>
      <c r="AM518" s="17">
        <f t="shared" si="342"/>
        <v>0</v>
      </c>
      <c r="AN518" s="17">
        <f t="shared" si="342"/>
        <v>0</v>
      </c>
      <c r="AO518" s="17">
        <f t="shared" si="342"/>
        <v>0</v>
      </c>
      <c r="AP518" s="22" t="str">
        <f t="shared" si="325"/>
        <v/>
      </c>
      <c r="AQ518" s="69" t="str">
        <f t="shared" si="326"/>
        <v/>
      </c>
      <c r="AR518" s="8"/>
      <c r="AS518" s="16"/>
      <c r="AT518" s="16"/>
      <c r="AU518" s="16"/>
      <c r="AV518" s="16"/>
      <c r="AW518" s="16"/>
      <c r="AX518" s="16"/>
      <c r="AY518" s="16"/>
      <c r="AZ518" s="16"/>
      <c r="BA518" s="16"/>
      <c r="BB518" s="16"/>
      <c r="BC518" s="16"/>
      <c r="BD518" s="16"/>
      <c r="BE518" s="16"/>
      <c r="BF518" s="16"/>
      <c r="BG518" s="16"/>
      <c r="BH518" s="16"/>
      <c r="BI518" s="16"/>
      <c r="BJ518" s="16"/>
      <c r="BK518" s="16"/>
      <c r="BL518" s="16"/>
      <c r="BM518" s="16"/>
      <c r="BN518" s="16"/>
      <c r="BO518" s="16"/>
      <c r="BP518" s="16"/>
      <c r="BQ518" s="16"/>
      <c r="BR518" s="16"/>
      <c r="BS518" s="16"/>
      <c r="BT518" s="16"/>
      <c r="BU518" s="16"/>
      <c r="BV518" s="16"/>
      <c r="BW518" s="16"/>
      <c r="BX518" s="16"/>
      <c r="BY518" s="16"/>
      <c r="BZ518" s="16"/>
      <c r="CA518" s="16"/>
      <c r="CB518" s="16"/>
      <c r="CC518" s="16"/>
      <c r="CD518" s="16"/>
    </row>
    <row r="519" spans="1:82">
      <c r="A519" s="75"/>
      <c r="B519" s="75"/>
      <c r="C519" s="3"/>
      <c r="D519" s="17">
        <f t="shared" si="342"/>
        <v>0</v>
      </c>
      <c r="E519" s="17">
        <f t="shared" si="342"/>
        <v>0</v>
      </c>
      <c r="F519" s="17">
        <f t="shared" si="342"/>
        <v>0</v>
      </c>
      <c r="G519" s="17">
        <f t="shared" si="342"/>
        <v>0</v>
      </c>
      <c r="H519" s="17">
        <f t="shared" si="342"/>
        <v>0</v>
      </c>
      <c r="I519" s="17">
        <f t="shared" si="342"/>
        <v>0</v>
      </c>
      <c r="J519" s="17">
        <f t="shared" si="342"/>
        <v>0</v>
      </c>
      <c r="K519" s="17">
        <f t="shared" si="342"/>
        <v>0</v>
      </c>
      <c r="L519" s="17">
        <f t="shared" si="342"/>
        <v>0</v>
      </c>
      <c r="M519" s="17">
        <f t="shared" si="342"/>
        <v>0</v>
      </c>
      <c r="N519" s="17">
        <f t="shared" si="342"/>
        <v>0</v>
      </c>
      <c r="O519" s="17">
        <f t="shared" si="342"/>
        <v>0</v>
      </c>
      <c r="P519" s="17">
        <f t="shared" si="342"/>
        <v>0</v>
      </c>
      <c r="Q519" s="17">
        <f t="shared" si="342"/>
        <v>0</v>
      </c>
      <c r="R519" s="17">
        <f t="shared" si="342"/>
        <v>0</v>
      </c>
      <c r="S519" s="17">
        <f t="shared" si="342"/>
        <v>0</v>
      </c>
      <c r="T519" s="17">
        <f t="shared" si="342"/>
        <v>0</v>
      </c>
      <c r="U519" s="17">
        <f t="shared" si="342"/>
        <v>0</v>
      </c>
      <c r="V519" s="17">
        <f t="shared" si="342"/>
        <v>0</v>
      </c>
      <c r="W519" s="17">
        <f t="shared" si="342"/>
        <v>0</v>
      </c>
      <c r="X519" s="17">
        <f t="shared" si="342"/>
        <v>0</v>
      </c>
      <c r="Y519" s="17">
        <f t="shared" si="342"/>
        <v>0</v>
      </c>
      <c r="Z519" s="17">
        <f t="shared" si="342"/>
        <v>0</v>
      </c>
      <c r="AA519" s="17">
        <f t="shared" si="342"/>
        <v>0</v>
      </c>
      <c r="AB519" s="17">
        <f t="shared" si="342"/>
        <v>0</v>
      </c>
      <c r="AC519" s="17">
        <f t="shared" si="342"/>
        <v>0</v>
      </c>
      <c r="AD519" s="17">
        <f t="shared" si="342"/>
        <v>0</v>
      </c>
      <c r="AE519" s="17">
        <f t="shared" si="342"/>
        <v>0</v>
      </c>
      <c r="AF519" s="17">
        <f t="shared" si="342"/>
        <v>0</v>
      </c>
      <c r="AG519" s="17">
        <f t="shared" si="342"/>
        <v>0</v>
      </c>
      <c r="AH519" s="17">
        <f t="shared" si="342"/>
        <v>0</v>
      </c>
      <c r="AI519" s="17">
        <f t="shared" si="342"/>
        <v>0</v>
      </c>
      <c r="AJ519" s="17">
        <f t="shared" si="342"/>
        <v>0</v>
      </c>
      <c r="AK519" s="17">
        <f t="shared" si="342"/>
        <v>0</v>
      </c>
      <c r="AL519" s="17">
        <f t="shared" si="342"/>
        <v>0</v>
      </c>
      <c r="AM519" s="17">
        <f t="shared" si="342"/>
        <v>0</v>
      </c>
      <c r="AN519" s="17">
        <f t="shared" si="342"/>
        <v>0</v>
      </c>
      <c r="AO519" s="17">
        <f t="shared" si="342"/>
        <v>0</v>
      </c>
      <c r="AP519" s="22" t="str">
        <f t="shared" si="325"/>
        <v/>
      </c>
      <c r="AQ519" s="69" t="str">
        <f t="shared" si="326"/>
        <v/>
      </c>
      <c r="AR519" s="8"/>
      <c r="AS519" s="16"/>
      <c r="AT519" s="16"/>
      <c r="AU519" s="16"/>
      <c r="AV519" s="16"/>
      <c r="AW519" s="16"/>
      <c r="AX519" s="16"/>
      <c r="AY519" s="16"/>
      <c r="AZ519" s="16"/>
      <c r="BA519" s="16"/>
      <c r="BB519" s="16"/>
      <c r="BC519" s="16"/>
      <c r="BD519" s="16"/>
      <c r="BE519" s="16"/>
      <c r="BF519" s="16"/>
      <c r="BG519" s="16"/>
      <c r="BH519" s="16"/>
      <c r="BI519" s="16"/>
      <c r="BJ519" s="16"/>
      <c r="BK519" s="16"/>
      <c r="BL519" s="16"/>
      <c r="BM519" s="16"/>
      <c r="BN519" s="16"/>
      <c r="BO519" s="16"/>
      <c r="BP519" s="16"/>
      <c r="BQ519" s="16"/>
      <c r="BR519" s="16"/>
      <c r="BS519" s="16"/>
      <c r="BT519" s="16"/>
      <c r="BU519" s="16"/>
      <c r="BV519" s="16"/>
      <c r="BW519" s="16"/>
      <c r="BX519" s="16"/>
      <c r="BY519" s="16"/>
      <c r="BZ519" s="16"/>
      <c r="CA519" s="16"/>
      <c r="CB519" s="16"/>
      <c r="CC519" s="16"/>
      <c r="CD519" s="16"/>
    </row>
    <row r="520" spans="1:82">
      <c r="A520" s="75"/>
      <c r="B520" s="75"/>
      <c r="C520" s="4"/>
      <c r="D520" s="17">
        <f t="shared" si="342"/>
        <v>0</v>
      </c>
      <c r="E520" s="17">
        <f t="shared" si="342"/>
        <v>0</v>
      </c>
      <c r="F520" s="17">
        <f t="shared" si="342"/>
        <v>0</v>
      </c>
      <c r="G520" s="17">
        <f t="shared" si="342"/>
        <v>0</v>
      </c>
      <c r="H520" s="17">
        <f t="shared" si="342"/>
        <v>0</v>
      </c>
      <c r="I520" s="17">
        <f t="shared" si="342"/>
        <v>0</v>
      </c>
      <c r="J520" s="17">
        <f t="shared" si="342"/>
        <v>0</v>
      </c>
      <c r="K520" s="17">
        <f t="shared" si="342"/>
        <v>0</v>
      </c>
      <c r="L520" s="17">
        <f t="shared" si="342"/>
        <v>0</v>
      </c>
      <c r="M520" s="17">
        <f t="shared" si="342"/>
        <v>0</v>
      </c>
      <c r="N520" s="17">
        <f t="shared" si="342"/>
        <v>0</v>
      </c>
      <c r="O520" s="17">
        <f t="shared" si="342"/>
        <v>0</v>
      </c>
      <c r="P520" s="17">
        <f t="shared" si="342"/>
        <v>0</v>
      </c>
      <c r="Q520" s="17">
        <f t="shared" si="342"/>
        <v>0</v>
      </c>
      <c r="R520" s="17">
        <f t="shared" si="342"/>
        <v>0</v>
      </c>
      <c r="S520" s="17">
        <f t="shared" si="342"/>
        <v>0</v>
      </c>
      <c r="T520" s="17">
        <f t="shared" si="342"/>
        <v>0</v>
      </c>
      <c r="U520" s="17">
        <f t="shared" si="342"/>
        <v>0</v>
      </c>
      <c r="V520" s="17">
        <f t="shared" si="342"/>
        <v>0</v>
      </c>
      <c r="W520" s="17">
        <f t="shared" si="342"/>
        <v>0</v>
      </c>
      <c r="X520" s="17">
        <f t="shared" si="342"/>
        <v>0</v>
      </c>
      <c r="Y520" s="17">
        <f t="shared" si="342"/>
        <v>0</v>
      </c>
      <c r="Z520" s="17">
        <f t="shared" si="342"/>
        <v>0</v>
      </c>
      <c r="AA520" s="17">
        <f t="shared" si="342"/>
        <v>0</v>
      </c>
      <c r="AB520" s="17">
        <f t="shared" si="342"/>
        <v>0</v>
      </c>
      <c r="AC520" s="17">
        <f t="shared" si="342"/>
        <v>0</v>
      </c>
      <c r="AD520" s="17">
        <f t="shared" si="342"/>
        <v>0</v>
      </c>
      <c r="AE520" s="17">
        <f t="shared" si="342"/>
        <v>0</v>
      </c>
      <c r="AF520" s="17">
        <f t="shared" si="342"/>
        <v>0</v>
      </c>
      <c r="AG520" s="17">
        <f t="shared" si="342"/>
        <v>0</v>
      </c>
      <c r="AH520" s="17">
        <f t="shared" si="342"/>
        <v>0</v>
      </c>
      <c r="AI520" s="17">
        <f t="shared" si="342"/>
        <v>0</v>
      </c>
      <c r="AJ520" s="17">
        <f t="shared" si="342"/>
        <v>0</v>
      </c>
      <c r="AK520" s="17">
        <f t="shared" si="342"/>
        <v>0</v>
      </c>
      <c r="AL520" s="17">
        <f t="shared" si="342"/>
        <v>0</v>
      </c>
      <c r="AM520" s="17">
        <f t="shared" si="342"/>
        <v>0</v>
      </c>
      <c r="AN520" s="17">
        <f t="shared" si="342"/>
        <v>0</v>
      </c>
      <c r="AO520" s="17">
        <f t="shared" si="342"/>
        <v>0</v>
      </c>
      <c r="AP520" s="22" t="str">
        <f t="shared" si="325"/>
        <v/>
      </c>
      <c r="AQ520" s="69" t="str">
        <f t="shared" si="326"/>
        <v/>
      </c>
      <c r="AR520" s="8"/>
      <c r="AS520" s="16"/>
      <c r="AT520" s="16"/>
      <c r="AU520" s="16"/>
      <c r="AV520" s="16"/>
      <c r="AW520" s="16"/>
      <c r="AX520" s="16"/>
      <c r="AY520" s="16"/>
      <c r="AZ520" s="16"/>
      <c r="BA520" s="16"/>
      <c r="BB520" s="16"/>
      <c r="BC520" s="16"/>
      <c r="BD520" s="16"/>
      <c r="BE520" s="16"/>
      <c r="BF520" s="16"/>
      <c r="BG520" s="16"/>
      <c r="BH520" s="16"/>
      <c r="BI520" s="16"/>
      <c r="BJ520" s="16"/>
      <c r="BK520" s="16"/>
      <c r="BL520" s="16"/>
      <c r="BM520" s="16"/>
      <c r="BN520" s="16"/>
      <c r="BO520" s="16"/>
      <c r="BP520" s="16"/>
      <c r="BQ520" s="16"/>
      <c r="BR520" s="16"/>
      <c r="BS520" s="16"/>
      <c r="BT520" s="16"/>
      <c r="BU520" s="16"/>
      <c r="BV520" s="16"/>
      <c r="BW520" s="16"/>
      <c r="BX520" s="16"/>
      <c r="BY520" s="16"/>
      <c r="BZ520" s="16"/>
      <c r="CA520" s="16"/>
      <c r="CB520" s="16"/>
      <c r="CC520" s="16"/>
      <c r="CD520" s="16"/>
    </row>
    <row r="521" spans="1:82">
      <c r="A521" s="75"/>
      <c r="B521" s="83"/>
      <c r="C521" s="83"/>
      <c r="D521" s="17">
        <f t="shared" si="342"/>
        <v>0</v>
      </c>
      <c r="E521" s="17">
        <f t="shared" si="342"/>
        <v>0</v>
      </c>
      <c r="F521" s="17">
        <f t="shared" si="342"/>
        <v>0</v>
      </c>
      <c r="G521" s="17">
        <f t="shared" si="342"/>
        <v>0</v>
      </c>
      <c r="H521" s="17">
        <f t="shared" si="342"/>
        <v>0</v>
      </c>
      <c r="I521" s="17">
        <f t="shared" si="342"/>
        <v>0</v>
      </c>
      <c r="J521" s="17">
        <f t="shared" si="342"/>
        <v>0</v>
      </c>
      <c r="K521" s="17">
        <f t="shared" si="342"/>
        <v>0</v>
      </c>
      <c r="L521" s="17">
        <f t="shared" si="342"/>
        <v>0</v>
      </c>
      <c r="M521" s="17">
        <f t="shared" si="342"/>
        <v>0</v>
      </c>
      <c r="N521" s="17">
        <f t="shared" si="342"/>
        <v>0</v>
      </c>
      <c r="O521" s="17">
        <f t="shared" si="342"/>
        <v>0</v>
      </c>
      <c r="P521" s="17">
        <f t="shared" si="342"/>
        <v>0</v>
      </c>
      <c r="Q521" s="17">
        <f t="shared" si="342"/>
        <v>0</v>
      </c>
      <c r="R521" s="17">
        <f t="shared" si="342"/>
        <v>0</v>
      </c>
      <c r="S521" s="17">
        <f t="shared" si="342"/>
        <v>0</v>
      </c>
      <c r="T521" s="17">
        <f t="shared" si="342"/>
        <v>0</v>
      </c>
      <c r="U521" s="17">
        <f t="shared" si="342"/>
        <v>0</v>
      </c>
      <c r="V521" s="17">
        <f t="shared" si="342"/>
        <v>0</v>
      </c>
      <c r="W521" s="17">
        <f t="shared" si="342"/>
        <v>0</v>
      </c>
      <c r="X521" s="17">
        <f t="shared" si="342"/>
        <v>0</v>
      </c>
      <c r="Y521" s="17">
        <f t="shared" si="342"/>
        <v>0</v>
      </c>
      <c r="Z521" s="17">
        <f t="shared" si="342"/>
        <v>0</v>
      </c>
      <c r="AA521" s="17">
        <f t="shared" si="342"/>
        <v>0</v>
      </c>
      <c r="AB521" s="17">
        <f t="shared" si="342"/>
        <v>0</v>
      </c>
      <c r="AC521" s="17">
        <f t="shared" si="342"/>
        <v>0</v>
      </c>
      <c r="AD521" s="17">
        <f t="shared" si="342"/>
        <v>0</v>
      </c>
      <c r="AE521" s="17">
        <f t="shared" si="342"/>
        <v>0</v>
      </c>
      <c r="AF521" s="17">
        <f t="shared" si="342"/>
        <v>0</v>
      </c>
      <c r="AG521" s="17">
        <f t="shared" si="342"/>
        <v>0</v>
      </c>
      <c r="AH521" s="17">
        <f t="shared" si="342"/>
        <v>0</v>
      </c>
      <c r="AI521" s="17">
        <f t="shared" si="342"/>
        <v>0</v>
      </c>
      <c r="AJ521" s="17">
        <f t="shared" si="342"/>
        <v>0</v>
      </c>
      <c r="AK521" s="17">
        <f t="shared" si="342"/>
        <v>0</v>
      </c>
      <c r="AL521" s="17">
        <f t="shared" si="342"/>
        <v>0</v>
      </c>
      <c r="AM521" s="17">
        <f t="shared" si="342"/>
        <v>0</v>
      </c>
      <c r="AN521" s="17">
        <f t="shared" si="342"/>
        <v>0</v>
      </c>
      <c r="AO521" s="17">
        <f t="shared" si="342"/>
        <v>0</v>
      </c>
      <c r="AP521" s="22" t="str">
        <f t="shared" si="325"/>
        <v/>
      </c>
      <c r="AQ521" s="69" t="str">
        <f t="shared" si="326"/>
        <v/>
      </c>
      <c r="AR521" s="8"/>
      <c r="AS521" s="16"/>
      <c r="AT521" s="16"/>
      <c r="AU521" s="16"/>
      <c r="AV521" s="16"/>
      <c r="AW521" s="16"/>
      <c r="AX521" s="16"/>
      <c r="AY521" s="16"/>
      <c r="AZ521" s="16"/>
      <c r="BA521" s="16"/>
      <c r="BB521" s="16"/>
      <c r="BC521" s="16"/>
      <c r="BD521" s="16"/>
      <c r="BE521" s="16"/>
      <c r="BF521" s="16"/>
      <c r="BG521" s="16"/>
      <c r="BH521" s="16"/>
      <c r="BI521" s="16"/>
      <c r="BJ521" s="16"/>
      <c r="BK521" s="16"/>
      <c r="BL521" s="16"/>
      <c r="BM521" s="16"/>
      <c r="BN521" s="16"/>
      <c r="BO521" s="16"/>
      <c r="BP521" s="16"/>
      <c r="BQ521" s="16"/>
      <c r="BR521" s="16"/>
      <c r="BS521" s="16"/>
      <c r="BT521" s="16"/>
      <c r="BU521" s="16"/>
      <c r="BV521" s="16"/>
      <c r="BW521" s="16"/>
      <c r="BX521" s="16"/>
      <c r="BY521" s="16"/>
      <c r="BZ521" s="16"/>
      <c r="CA521" s="16"/>
      <c r="CB521" s="16"/>
      <c r="CC521" s="16"/>
      <c r="CD521" s="16"/>
    </row>
    <row r="522" spans="1:82">
      <c r="A522" s="4"/>
      <c r="B522" s="4"/>
      <c r="C522" s="4"/>
      <c r="D522" s="17">
        <f t="shared" si="342"/>
        <v>0</v>
      </c>
      <c r="E522" s="17">
        <f t="shared" si="342"/>
        <v>0</v>
      </c>
      <c r="F522" s="17">
        <f t="shared" si="342"/>
        <v>0</v>
      </c>
      <c r="G522" s="17">
        <f t="shared" si="342"/>
        <v>0</v>
      </c>
      <c r="H522" s="17">
        <f t="shared" si="342"/>
        <v>0</v>
      </c>
      <c r="I522" s="17">
        <f t="shared" si="342"/>
        <v>0</v>
      </c>
      <c r="J522" s="17">
        <f t="shared" si="342"/>
        <v>0</v>
      </c>
      <c r="K522" s="17">
        <f t="shared" si="342"/>
        <v>0</v>
      </c>
      <c r="L522" s="17">
        <f t="shared" si="342"/>
        <v>0</v>
      </c>
      <c r="M522" s="17">
        <f t="shared" si="342"/>
        <v>0</v>
      </c>
      <c r="N522" s="17">
        <f t="shared" si="342"/>
        <v>0</v>
      </c>
      <c r="O522" s="17">
        <f t="shared" si="342"/>
        <v>0</v>
      </c>
      <c r="P522" s="17">
        <f t="shared" si="342"/>
        <v>0</v>
      </c>
      <c r="Q522" s="17">
        <f t="shared" si="342"/>
        <v>0</v>
      </c>
      <c r="R522" s="17">
        <f t="shared" si="342"/>
        <v>0</v>
      </c>
      <c r="S522" s="17">
        <f t="shared" si="342"/>
        <v>0</v>
      </c>
      <c r="T522" s="17">
        <f t="shared" si="342"/>
        <v>0</v>
      </c>
      <c r="U522" s="17">
        <f t="shared" si="342"/>
        <v>0</v>
      </c>
      <c r="V522" s="17">
        <f t="shared" si="342"/>
        <v>0</v>
      </c>
      <c r="W522" s="17">
        <f t="shared" si="342"/>
        <v>0</v>
      </c>
      <c r="X522" s="17">
        <f t="shared" si="342"/>
        <v>0</v>
      </c>
      <c r="Y522" s="17">
        <f t="shared" si="342"/>
        <v>0</v>
      </c>
      <c r="Z522" s="17">
        <f t="shared" si="342"/>
        <v>0</v>
      </c>
      <c r="AA522" s="17">
        <f t="shared" si="342"/>
        <v>0</v>
      </c>
      <c r="AB522" s="17">
        <f t="shared" si="342"/>
        <v>0</v>
      </c>
      <c r="AC522" s="17">
        <f t="shared" si="342"/>
        <v>0</v>
      </c>
      <c r="AD522" s="17">
        <f t="shared" si="342"/>
        <v>0</v>
      </c>
      <c r="AE522" s="17">
        <f t="shared" ref="AE522:AO522" si="343">IF(UPPER(AE258)="ABS",0,IF(AND(AE$67&gt;0,N(AE$68)=0,AE$68&lt;&gt;"*"),N(AE258)/AE$67*AE$66,0))</f>
        <v>0</v>
      </c>
      <c r="AF522" s="17">
        <f t="shared" si="343"/>
        <v>0</v>
      </c>
      <c r="AG522" s="17">
        <f t="shared" si="343"/>
        <v>0</v>
      </c>
      <c r="AH522" s="17">
        <f t="shared" si="343"/>
        <v>0</v>
      </c>
      <c r="AI522" s="17">
        <f t="shared" si="343"/>
        <v>0</v>
      </c>
      <c r="AJ522" s="17">
        <f t="shared" si="343"/>
        <v>0</v>
      </c>
      <c r="AK522" s="17">
        <f t="shared" si="343"/>
        <v>0</v>
      </c>
      <c r="AL522" s="17">
        <f t="shared" si="343"/>
        <v>0</v>
      </c>
      <c r="AM522" s="17">
        <f t="shared" si="343"/>
        <v>0</v>
      </c>
      <c r="AN522" s="17">
        <f t="shared" si="343"/>
        <v>0</v>
      </c>
      <c r="AO522" s="17">
        <f t="shared" si="343"/>
        <v>0</v>
      </c>
      <c r="AP522" s="22" t="str">
        <f t="shared" si="325"/>
        <v/>
      </c>
      <c r="AQ522" s="69" t="str">
        <f t="shared" si="326"/>
        <v/>
      </c>
      <c r="AR522" s="8"/>
      <c r="AS522" s="16"/>
      <c r="AT522" s="16"/>
      <c r="AU522" s="16"/>
      <c r="AV522" s="16"/>
      <c r="AW522" s="16"/>
      <c r="AX522" s="16"/>
      <c r="AY522" s="16"/>
      <c r="AZ522" s="16"/>
      <c r="BA522" s="16"/>
      <c r="BB522" s="16"/>
      <c r="BC522" s="16"/>
      <c r="BD522" s="16"/>
      <c r="BE522" s="16"/>
      <c r="BF522" s="16"/>
      <c r="BG522" s="16"/>
      <c r="BH522" s="16"/>
      <c r="BI522" s="16"/>
      <c r="BJ522" s="16"/>
      <c r="BK522" s="16"/>
      <c r="BL522" s="16"/>
      <c r="BM522" s="16"/>
      <c r="BN522" s="16"/>
      <c r="BO522" s="16"/>
      <c r="BP522" s="16"/>
      <c r="BQ522" s="16"/>
      <c r="BR522" s="16"/>
      <c r="BS522" s="16"/>
      <c r="BT522" s="16"/>
      <c r="BU522" s="16"/>
      <c r="BV522" s="16"/>
      <c r="BW522" s="16"/>
      <c r="BX522" s="16"/>
      <c r="BY522" s="16"/>
      <c r="BZ522" s="16"/>
      <c r="CA522" s="16"/>
      <c r="CB522" s="16"/>
      <c r="CC522" s="16"/>
      <c r="CD522" s="16"/>
    </row>
    <row r="523" spans="1:82">
      <c r="A523" s="4"/>
      <c r="B523" s="4"/>
      <c r="C523" s="4"/>
      <c r="D523" s="17">
        <f t="shared" ref="D523:AO529" si="344">IF(UPPER(D259)="ABS",0,IF(AND(D$67&gt;0,N(D$68)=0,D$68&lt;&gt;"*"),N(D259)/D$67*D$66,0))</f>
        <v>0</v>
      </c>
      <c r="E523" s="17">
        <f t="shared" si="344"/>
        <v>0</v>
      </c>
      <c r="F523" s="17">
        <f t="shared" si="344"/>
        <v>0</v>
      </c>
      <c r="G523" s="17">
        <f t="shared" si="344"/>
        <v>0</v>
      </c>
      <c r="H523" s="17">
        <f t="shared" si="344"/>
        <v>0</v>
      </c>
      <c r="I523" s="17">
        <f t="shared" si="344"/>
        <v>0</v>
      </c>
      <c r="J523" s="17">
        <f t="shared" si="344"/>
        <v>0</v>
      </c>
      <c r="K523" s="17">
        <f t="shared" si="344"/>
        <v>0</v>
      </c>
      <c r="L523" s="17">
        <f t="shared" si="344"/>
        <v>0</v>
      </c>
      <c r="M523" s="17">
        <f t="shared" si="344"/>
        <v>0</v>
      </c>
      <c r="N523" s="17">
        <f t="shared" si="344"/>
        <v>0</v>
      </c>
      <c r="O523" s="17">
        <f t="shared" si="344"/>
        <v>0</v>
      </c>
      <c r="P523" s="17">
        <f t="shared" si="344"/>
        <v>0</v>
      </c>
      <c r="Q523" s="17">
        <f t="shared" si="344"/>
        <v>0</v>
      </c>
      <c r="R523" s="17">
        <f t="shared" si="344"/>
        <v>0</v>
      </c>
      <c r="S523" s="17">
        <f t="shared" si="344"/>
        <v>0</v>
      </c>
      <c r="T523" s="17">
        <f t="shared" si="344"/>
        <v>0</v>
      </c>
      <c r="U523" s="17">
        <f t="shared" si="344"/>
        <v>0</v>
      </c>
      <c r="V523" s="17">
        <f t="shared" si="344"/>
        <v>0</v>
      </c>
      <c r="W523" s="17">
        <f t="shared" si="344"/>
        <v>0</v>
      </c>
      <c r="X523" s="17">
        <f t="shared" si="344"/>
        <v>0</v>
      </c>
      <c r="Y523" s="17">
        <f t="shared" si="344"/>
        <v>0</v>
      </c>
      <c r="Z523" s="17">
        <f t="shared" si="344"/>
        <v>0</v>
      </c>
      <c r="AA523" s="17">
        <f t="shared" si="344"/>
        <v>0</v>
      </c>
      <c r="AB523" s="17">
        <f t="shared" si="344"/>
        <v>0</v>
      </c>
      <c r="AC523" s="17">
        <f t="shared" si="344"/>
        <v>0</v>
      </c>
      <c r="AD523" s="17">
        <f t="shared" si="344"/>
        <v>0</v>
      </c>
      <c r="AE523" s="17">
        <f t="shared" si="344"/>
        <v>0</v>
      </c>
      <c r="AF523" s="17">
        <f t="shared" si="344"/>
        <v>0</v>
      </c>
      <c r="AG523" s="17">
        <f t="shared" si="344"/>
        <v>0</v>
      </c>
      <c r="AH523" s="17">
        <f t="shared" si="344"/>
        <v>0</v>
      </c>
      <c r="AI523" s="17">
        <f t="shared" si="344"/>
        <v>0</v>
      </c>
      <c r="AJ523" s="17">
        <f t="shared" si="344"/>
        <v>0</v>
      </c>
      <c r="AK523" s="17">
        <f t="shared" si="344"/>
        <v>0</v>
      </c>
      <c r="AL523" s="17">
        <f t="shared" si="344"/>
        <v>0</v>
      </c>
      <c r="AM523" s="17">
        <f t="shared" si="344"/>
        <v>0</v>
      </c>
      <c r="AN523" s="17">
        <f t="shared" si="344"/>
        <v>0</v>
      </c>
      <c r="AO523" s="17">
        <f t="shared" si="344"/>
        <v>0</v>
      </c>
      <c r="AP523" s="22" t="str">
        <f t="shared" si="325"/>
        <v/>
      </c>
      <c r="AQ523" s="69" t="str">
        <f t="shared" si="326"/>
        <v/>
      </c>
      <c r="AR523" s="8"/>
      <c r="AS523" s="16"/>
      <c r="AT523" s="16"/>
      <c r="AU523" s="16"/>
      <c r="AV523" s="16"/>
      <c r="AW523" s="16"/>
      <c r="AX523" s="16"/>
      <c r="AY523" s="16"/>
      <c r="AZ523" s="16"/>
      <c r="BA523" s="16"/>
      <c r="BB523" s="16"/>
      <c r="BC523" s="16"/>
      <c r="BD523" s="16"/>
      <c r="BE523" s="16"/>
      <c r="BF523" s="16"/>
      <c r="BG523" s="16"/>
      <c r="BH523" s="16"/>
      <c r="BI523" s="16"/>
      <c r="BJ523" s="16"/>
      <c r="BK523" s="16"/>
      <c r="BL523" s="16"/>
      <c r="BM523" s="16"/>
      <c r="BN523" s="16"/>
      <c r="BO523" s="16"/>
      <c r="BP523" s="16"/>
      <c r="BQ523" s="16"/>
      <c r="BR523" s="16"/>
      <c r="BS523" s="16"/>
      <c r="BT523" s="16"/>
      <c r="BU523" s="16"/>
      <c r="BV523" s="16"/>
      <c r="BW523" s="16"/>
      <c r="BX523" s="16"/>
      <c r="BY523" s="16"/>
      <c r="BZ523" s="16"/>
      <c r="CA523" s="16"/>
      <c r="CB523" s="16"/>
      <c r="CC523" s="16"/>
      <c r="CD523" s="16"/>
    </row>
    <row r="524" spans="1:82">
      <c r="A524" s="4"/>
      <c r="B524" s="4"/>
      <c r="C524" s="4"/>
      <c r="D524" s="17">
        <f t="shared" si="344"/>
        <v>0</v>
      </c>
      <c r="E524" s="17">
        <f t="shared" si="344"/>
        <v>0</v>
      </c>
      <c r="F524" s="17">
        <f t="shared" si="344"/>
        <v>0</v>
      </c>
      <c r="G524" s="17">
        <f t="shared" si="344"/>
        <v>0</v>
      </c>
      <c r="H524" s="17">
        <f t="shared" si="344"/>
        <v>0</v>
      </c>
      <c r="I524" s="17">
        <f t="shared" si="344"/>
        <v>0</v>
      </c>
      <c r="J524" s="17">
        <f t="shared" si="344"/>
        <v>0</v>
      </c>
      <c r="K524" s="17">
        <f t="shared" si="344"/>
        <v>0</v>
      </c>
      <c r="L524" s="17">
        <f t="shared" si="344"/>
        <v>0</v>
      </c>
      <c r="M524" s="17">
        <f t="shared" si="344"/>
        <v>0</v>
      </c>
      <c r="N524" s="17">
        <f t="shared" si="344"/>
        <v>0</v>
      </c>
      <c r="O524" s="17">
        <f t="shared" si="344"/>
        <v>0</v>
      </c>
      <c r="P524" s="17">
        <f t="shared" si="344"/>
        <v>0</v>
      </c>
      <c r="Q524" s="17">
        <f t="shared" si="344"/>
        <v>0</v>
      </c>
      <c r="R524" s="17">
        <f t="shared" si="344"/>
        <v>0</v>
      </c>
      <c r="S524" s="17">
        <f t="shared" si="344"/>
        <v>0</v>
      </c>
      <c r="T524" s="17">
        <f t="shared" si="344"/>
        <v>0</v>
      </c>
      <c r="U524" s="17">
        <f t="shared" si="344"/>
        <v>0</v>
      </c>
      <c r="V524" s="17">
        <f t="shared" si="344"/>
        <v>0</v>
      </c>
      <c r="W524" s="17">
        <f t="shared" si="344"/>
        <v>0</v>
      </c>
      <c r="X524" s="17">
        <f t="shared" si="344"/>
        <v>0</v>
      </c>
      <c r="Y524" s="17">
        <f t="shared" si="344"/>
        <v>0</v>
      </c>
      <c r="Z524" s="17">
        <f t="shared" si="344"/>
        <v>0</v>
      </c>
      <c r="AA524" s="17">
        <f t="shared" si="344"/>
        <v>0</v>
      </c>
      <c r="AB524" s="17">
        <f t="shared" si="344"/>
        <v>0</v>
      </c>
      <c r="AC524" s="17">
        <f t="shared" si="344"/>
        <v>0</v>
      </c>
      <c r="AD524" s="17">
        <f t="shared" si="344"/>
        <v>0</v>
      </c>
      <c r="AE524" s="17">
        <f t="shared" si="344"/>
        <v>0</v>
      </c>
      <c r="AF524" s="17">
        <f t="shared" si="344"/>
        <v>0</v>
      </c>
      <c r="AG524" s="17">
        <f t="shared" si="344"/>
        <v>0</v>
      </c>
      <c r="AH524" s="17">
        <f t="shared" si="344"/>
        <v>0</v>
      </c>
      <c r="AI524" s="17">
        <f t="shared" si="344"/>
        <v>0</v>
      </c>
      <c r="AJ524" s="17">
        <f t="shared" si="344"/>
        <v>0</v>
      </c>
      <c r="AK524" s="17">
        <f t="shared" si="344"/>
        <v>0</v>
      </c>
      <c r="AL524" s="17">
        <f t="shared" si="344"/>
        <v>0</v>
      </c>
      <c r="AM524" s="17">
        <f t="shared" si="344"/>
        <v>0</v>
      </c>
      <c r="AN524" s="17">
        <f t="shared" si="344"/>
        <v>0</v>
      </c>
      <c r="AO524" s="17">
        <f t="shared" si="344"/>
        <v>0</v>
      </c>
      <c r="AP524" s="22" t="str">
        <f t="shared" si="325"/>
        <v/>
      </c>
      <c r="AQ524" s="69" t="str">
        <f t="shared" si="326"/>
        <v/>
      </c>
      <c r="AR524" s="8"/>
      <c r="AS524" s="16"/>
      <c r="AT524" s="16"/>
      <c r="AU524" s="16"/>
      <c r="AV524" s="16"/>
      <c r="AW524" s="16"/>
      <c r="AX524" s="16"/>
      <c r="AY524" s="16"/>
      <c r="AZ524" s="16"/>
      <c r="BA524" s="16"/>
      <c r="BB524" s="16"/>
      <c r="BC524" s="16"/>
      <c r="BD524" s="16"/>
      <c r="BE524" s="16"/>
      <c r="BF524" s="16"/>
      <c r="BG524" s="16"/>
      <c r="BH524" s="16"/>
      <c r="BI524" s="16"/>
      <c r="BJ524" s="16"/>
      <c r="BK524" s="16"/>
      <c r="BL524" s="16"/>
      <c r="BM524" s="16"/>
      <c r="BN524" s="16"/>
      <c r="BO524" s="16"/>
      <c r="BP524" s="16"/>
      <c r="BQ524" s="16"/>
      <c r="BR524" s="16"/>
      <c r="BS524" s="16"/>
      <c r="BT524" s="16"/>
      <c r="BU524" s="16"/>
      <c r="BV524" s="16"/>
      <c r="BW524" s="16"/>
      <c r="BX524" s="16"/>
      <c r="BY524" s="16"/>
      <c r="BZ524" s="16"/>
      <c r="CA524" s="16"/>
      <c r="CB524" s="16"/>
      <c r="CC524" s="16"/>
      <c r="CD524" s="16"/>
    </row>
    <row r="525" spans="1:82">
      <c r="A525" s="4"/>
      <c r="B525" s="4"/>
      <c r="C525" s="4"/>
      <c r="D525" s="17">
        <f t="shared" si="344"/>
        <v>0</v>
      </c>
      <c r="E525" s="17">
        <f t="shared" si="344"/>
        <v>0</v>
      </c>
      <c r="F525" s="17">
        <f t="shared" si="344"/>
        <v>0</v>
      </c>
      <c r="G525" s="17">
        <f t="shared" si="344"/>
        <v>0</v>
      </c>
      <c r="H525" s="17">
        <f t="shared" si="344"/>
        <v>0</v>
      </c>
      <c r="I525" s="17">
        <f t="shared" si="344"/>
        <v>0</v>
      </c>
      <c r="J525" s="17">
        <f t="shared" si="344"/>
        <v>0</v>
      </c>
      <c r="K525" s="17">
        <f t="shared" si="344"/>
        <v>0</v>
      </c>
      <c r="L525" s="17">
        <f t="shared" si="344"/>
        <v>0</v>
      </c>
      <c r="M525" s="17">
        <f t="shared" si="344"/>
        <v>0</v>
      </c>
      <c r="N525" s="17">
        <f t="shared" si="344"/>
        <v>0</v>
      </c>
      <c r="O525" s="17">
        <f t="shared" si="344"/>
        <v>0</v>
      </c>
      <c r="P525" s="17">
        <f t="shared" si="344"/>
        <v>0</v>
      </c>
      <c r="Q525" s="17">
        <f t="shared" si="344"/>
        <v>0</v>
      </c>
      <c r="R525" s="17">
        <f t="shared" si="344"/>
        <v>0</v>
      </c>
      <c r="S525" s="17">
        <f t="shared" si="344"/>
        <v>0</v>
      </c>
      <c r="T525" s="17">
        <f t="shared" si="344"/>
        <v>0</v>
      </c>
      <c r="U525" s="17">
        <f t="shared" si="344"/>
        <v>0</v>
      </c>
      <c r="V525" s="17">
        <f t="shared" si="344"/>
        <v>0</v>
      </c>
      <c r="W525" s="17">
        <f t="shared" si="344"/>
        <v>0</v>
      </c>
      <c r="X525" s="17">
        <f t="shared" si="344"/>
        <v>0</v>
      </c>
      <c r="Y525" s="17">
        <f t="shared" si="344"/>
        <v>0</v>
      </c>
      <c r="Z525" s="17">
        <f t="shared" si="344"/>
        <v>0</v>
      </c>
      <c r="AA525" s="17">
        <f t="shared" si="344"/>
        <v>0</v>
      </c>
      <c r="AB525" s="17">
        <f t="shared" si="344"/>
        <v>0</v>
      </c>
      <c r="AC525" s="17">
        <f t="shared" si="344"/>
        <v>0</v>
      </c>
      <c r="AD525" s="17">
        <f t="shared" si="344"/>
        <v>0</v>
      </c>
      <c r="AE525" s="17">
        <f t="shared" si="344"/>
        <v>0</v>
      </c>
      <c r="AF525" s="17">
        <f t="shared" si="344"/>
        <v>0</v>
      </c>
      <c r="AG525" s="17">
        <f t="shared" si="344"/>
        <v>0</v>
      </c>
      <c r="AH525" s="17">
        <f t="shared" si="344"/>
        <v>0</v>
      </c>
      <c r="AI525" s="17">
        <f t="shared" si="344"/>
        <v>0</v>
      </c>
      <c r="AJ525" s="17">
        <f t="shared" si="344"/>
        <v>0</v>
      </c>
      <c r="AK525" s="17">
        <f t="shared" si="344"/>
        <v>0</v>
      </c>
      <c r="AL525" s="17">
        <f t="shared" si="344"/>
        <v>0</v>
      </c>
      <c r="AM525" s="17">
        <f t="shared" si="344"/>
        <v>0</v>
      </c>
      <c r="AN525" s="17">
        <f t="shared" si="344"/>
        <v>0</v>
      </c>
      <c r="AO525" s="17">
        <f t="shared" si="344"/>
        <v>0</v>
      </c>
      <c r="AP525" s="22" t="str">
        <f t="shared" si="325"/>
        <v/>
      </c>
      <c r="AQ525" s="69" t="str">
        <f t="shared" si="326"/>
        <v/>
      </c>
      <c r="AR525" s="8"/>
      <c r="AS525" s="16"/>
      <c r="AT525" s="16"/>
      <c r="AU525" s="16"/>
      <c r="AV525" s="16"/>
      <c r="AW525" s="16"/>
      <c r="AX525" s="16"/>
      <c r="AY525" s="16"/>
      <c r="AZ525" s="16"/>
      <c r="BA525" s="16"/>
      <c r="BB525" s="16"/>
      <c r="BC525" s="16"/>
      <c r="BD525" s="16"/>
      <c r="BE525" s="16"/>
      <c r="BF525" s="16"/>
      <c r="BG525" s="16"/>
      <c r="BH525" s="16"/>
      <c r="BI525" s="16"/>
      <c r="BJ525" s="16"/>
      <c r="BK525" s="16"/>
      <c r="BL525" s="16"/>
      <c r="BM525" s="16"/>
      <c r="BN525" s="16"/>
      <c r="BO525" s="16"/>
      <c r="BP525" s="16"/>
      <c r="BQ525" s="16"/>
      <c r="BR525" s="16"/>
      <c r="BS525" s="16"/>
      <c r="BT525" s="16"/>
      <c r="BU525" s="16"/>
      <c r="BV525" s="16"/>
      <c r="BW525" s="16"/>
      <c r="BX525" s="16"/>
      <c r="BY525" s="16"/>
      <c r="BZ525" s="16"/>
      <c r="CA525" s="16"/>
      <c r="CB525" s="16"/>
      <c r="CC525" s="16"/>
      <c r="CD525" s="16"/>
    </row>
    <row r="526" spans="1:82">
      <c r="A526" s="4"/>
      <c r="B526" s="4"/>
      <c r="C526" s="4"/>
      <c r="D526" s="17">
        <f t="shared" si="344"/>
        <v>0</v>
      </c>
      <c r="E526" s="17">
        <f t="shared" si="344"/>
        <v>0</v>
      </c>
      <c r="F526" s="17">
        <f t="shared" si="344"/>
        <v>0</v>
      </c>
      <c r="G526" s="17">
        <f t="shared" si="344"/>
        <v>0</v>
      </c>
      <c r="H526" s="17">
        <f t="shared" si="344"/>
        <v>0</v>
      </c>
      <c r="I526" s="17">
        <f t="shared" si="344"/>
        <v>0</v>
      </c>
      <c r="J526" s="17">
        <f t="shared" si="344"/>
        <v>0</v>
      </c>
      <c r="K526" s="17">
        <f t="shared" si="344"/>
        <v>0</v>
      </c>
      <c r="L526" s="17">
        <f t="shared" si="344"/>
        <v>0</v>
      </c>
      <c r="M526" s="17">
        <f t="shared" si="344"/>
        <v>0</v>
      </c>
      <c r="N526" s="17">
        <f t="shared" si="344"/>
        <v>0</v>
      </c>
      <c r="O526" s="17">
        <f t="shared" si="344"/>
        <v>0</v>
      </c>
      <c r="P526" s="17">
        <f t="shared" si="344"/>
        <v>0</v>
      </c>
      <c r="Q526" s="17">
        <f t="shared" si="344"/>
        <v>0</v>
      </c>
      <c r="R526" s="17">
        <f t="shared" si="344"/>
        <v>0</v>
      </c>
      <c r="S526" s="17">
        <f t="shared" si="344"/>
        <v>0</v>
      </c>
      <c r="T526" s="17">
        <f t="shared" si="344"/>
        <v>0</v>
      </c>
      <c r="U526" s="17">
        <f t="shared" si="344"/>
        <v>0</v>
      </c>
      <c r="V526" s="17">
        <f t="shared" si="344"/>
        <v>0</v>
      </c>
      <c r="W526" s="17">
        <f t="shared" si="344"/>
        <v>0</v>
      </c>
      <c r="X526" s="17">
        <f t="shared" si="344"/>
        <v>0</v>
      </c>
      <c r="Y526" s="17">
        <f t="shared" si="344"/>
        <v>0</v>
      </c>
      <c r="Z526" s="17">
        <f t="shared" si="344"/>
        <v>0</v>
      </c>
      <c r="AA526" s="17">
        <f t="shared" si="344"/>
        <v>0</v>
      </c>
      <c r="AB526" s="17">
        <f t="shared" si="344"/>
        <v>0</v>
      </c>
      <c r="AC526" s="17">
        <f t="shared" si="344"/>
        <v>0</v>
      </c>
      <c r="AD526" s="17">
        <f t="shared" si="344"/>
        <v>0</v>
      </c>
      <c r="AE526" s="17">
        <f t="shared" si="344"/>
        <v>0</v>
      </c>
      <c r="AF526" s="17">
        <f t="shared" si="344"/>
        <v>0</v>
      </c>
      <c r="AG526" s="17">
        <f t="shared" si="344"/>
        <v>0</v>
      </c>
      <c r="AH526" s="17">
        <f t="shared" si="344"/>
        <v>0</v>
      </c>
      <c r="AI526" s="17">
        <f t="shared" si="344"/>
        <v>0</v>
      </c>
      <c r="AJ526" s="17">
        <f t="shared" si="344"/>
        <v>0</v>
      </c>
      <c r="AK526" s="17">
        <f t="shared" si="344"/>
        <v>0</v>
      </c>
      <c r="AL526" s="17">
        <f t="shared" si="344"/>
        <v>0</v>
      </c>
      <c r="AM526" s="17">
        <f t="shared" si="344"/>
        <v>0</v>
      </c>
      <c r="AN526" s="17">
        <f t="shared" si="344"/>
        <v>0</v>
      </c>
      <c r="AO526" s="17">
        <f t="shared" si="344"/>
        <v>0</v>
      </c>
      <c r="AP526" s="22" t="str">
        <f t="shared" ref="AP526:AP583" si="345">IF(COUNTIF($D526:$AO526,"ABS")&gt;0,"ABS",IF(SUM($D526:$AO526)&gt;0,ROUND(SUM($D526:$AO526),0),""))</f>
        <v/>
      </c>
      <c r="AQ526" s="69" t="str">
        <f t="shared" ref="AQ526:AQ583" si="346">IF(SUMIF($D$320:$AQ$320,"F*",B526:AO526)&gt;0,ROUND(SUMIF($D$320:$AQ$320,"F*",B526:AO526),0),"")</f>
        <v/>
      </c>
      <c r="AR526" s="8"/>
      <c r="AS526" s="16"/>
      <c r="AT526" s="16"/>
      <c r="AU526" s="16"/>
      <c r="AV526" s="16"/>
      <c r="AW526" s="16"/>
      <c r="AX526" s="16"/>
      <c r="AY526" s="16"/>
      <c r="AZ526" s="16"/>
      <c r="BA526" s="16"/>
      <c r="BB526" s="16"/>
      <c r="BC526" s="16"/>
      <c r="BD526" s="16"/>
      <c r="BE526" s="16"/>
      <c r="BF526" s="16"/>
      <c r="BG526" s="16"/>
      <c r="BH526" s="16"/>
      <c r="BI526" s="16"/>
      <c r="BJ526" s="16"/>
      <c r="BK526" s="16"/>
      <c r="BL526" s="16"/>
      <c r="BM526" s="16"/>
      <c r="BN526" s="16"/>
      <c r="BO526" s="16"/>
      <c r="BP526" s="16"/>
      <c r="BQ526" s="16"/>
      <c r="BR526" s="16"/>
      <c r="BS526" s="16"/>
      <c r="BT526" s="16"/>
      <c r="BU526" s="16"/>
      <c r="BV526" s="16"/>
      <c r="BW526" s="16"/>
      <c r="BX526" s="16"/>
      <c r="BY526" s="16"/>
      <c r="BZ526" s="16"/>
      <c r="CA526" s="16"/>
      <c r="CB526" s="16"/>
      <c r="CC526" s="16"/>
      <c r="CD526" s="16"/>
    </row>
    <row r="527" spans="1:82">
      <c r="A527" s="4"/>
      <c r="B527" s="4"/>
      <c r="C527" s="4"/>
      <c r="D527" s="17">
        <f t="shared" si="344"/>
        <v>0</v>
      </c>
      <c r="E527" s="17">
        <f t="shared" si="344"/>
        <v>0</v>
      </c>
      <c r="F527" s="17">
        <f t="shared" si="344"/>
        <v>0</v>
      </c>
      <c r="G527" s="17">
        <f t="shared" si="344"/>
        <v>0</v>
      </c>
      <c r="H527" s="17">
        <f t="shared" si="344"/>
        <v>0</v>
      </c>
      <c r="I527" s="17">
        <f t="shared" si="344"/>
        <v>0</v>
      </c>
      <c r="J527" s="17">
        <f t="shared" si="344"/>
        <v>0</v>
      </c>
      <c r="K527" s="17">
        <f t="shared" si="344"/>
        <v>0</v>
      </c>
      <c r="L527" s="17">
        <f t="shared" si="344"/>
        <v>0</v>
      </c>
      <c r="M527" s="17">
        <f t="shared" si="344"/>
        <v>0</v>
      </c>
      <c r="N527" s="17">
        <f t="shared" si="344"/>
        <v>0</v>
      </c>
      <c r="O527" s="17">
        <f t="shared" si="344"/>
        <v>0</v>
      </c>
      <c r="P527" s="17">
        <f t="shared" si="344"/>
        <v>0</v>
      </c>
      <c r="Q527" s="17">
        <f t="shared" si="344"/>
        <v>0</v>
      </c>
      <c r="R527" s="17">
        <f t="shared" si="344"/>
        <v>0</v>
      </c>
      <c r="S527" s="17">
        <f t="shared" si="344"/>
        <v>0</v>
      </c>
      <c r="T527" s="17">
        <f t="shared" si="344"/>
        <v>0</v>
      </c>
      <c r="U527" s="17">
        <f t="shared" si="344"/>
        <v>0</v>
      </c>
      <c r="V527" s="17">
        <f t="shared" si="344"/>
        <v>0</v>
      </c>
      <c r="W527" s="17">
        <f t="shared" si="344"/>
        <v>0</v>
      </c>
      <c r="X527" s="17">
        <f t="shared" si="344"/>
        <v>0</v>
      </c>
      <c r="Y527" s="17">
        <f t="shared" si="344"/>
        <v>0</v>
      </c>
      <c r="Z527" s="17">
        <f t="shared" si="344"/>
        <v>0</v>
      </c>
      <c r="AA527" s="17">
        <f t="shared" si="344"/>
        <v>0</v>
      </c>
      <c r="AB527" s="17">
        <f t="shared" si="344"/>
        <v>0</v>
      </c>
      <c r="AC527" s="17">
        <f t="shared" si="344"/>
        <v>0</v>
      </c>
      <c r="AD527" s="17">
        <f t="shared" si="344"/>
        <v>0</v>
      </c>
      <c r="AE527" s="17">
        <f t="shared" si="344"/>
        <v>0</v>
      </c>
      <c r="AF527" s="17">
        <f t="shared" si="344"/>
        <v>0</v>
      </c>
      <c r="AG527" s="17">
        <f t="shared" si="344"/>
        <v>0</v>
      </c>
      <c r="AH527" s="17">
        <f t="shared" si="344"/>
        <v>0</v>
      </c>
      <c r="AI527" s="17">
        <f t="shared" si="344"/>
        <v>0</v>
      </c>
      <c r="AJ527" s="17">
        <f t="shared" si="344"/>
        <v>0</v>
      </c>
      <c r="AK527" s="17">
        <f t="shared" si="344"/>
        <v>0</v>
      </c>
      <c r="AL527" s="17">
        <f t="shared" si="344"/>
        <v>0</v>
      </c>
      <c r="AM527" s="17">
        <f t="shared" si="344"/>
        <v>0</v>
      </c>
      <c r="AN527" s="17">
        <f t="shared" si="344"/>
        <v>0</v>
      </c>
      <c r="AO527" s="17">
        <f t="shared" si="344"/>
        <v>0</v>
      </c>
      <c r="AP527" s="22" t="str">
        <f t="shared" si="345"/>
        <v/>
      </c>
      <c r="AQ527" s="69" t="str">
        <f t="shared" si="346"/>
        <v/>
      </c>
      <c r="AR527" s="8"/>
      <c r="AS527" s="16"/>
      <c r="AT527" s="16"/>
      <c r="AU527" s="16"/>
      <c r="AV527" s="16"/>
      <c r="AW527" s="16"/>
      <c r="AX527" s="16"/>
      <c r="AY527" s="16"/>
      <c r="AZ527" s="16"/>
      <c r="BA527" s="16"/>
      <c r="BB527" s="16"/>
      <c r="BC527" s="16"/>
      <c r="BD527" s="16"/>
      <c r="BE527" s="16"/>
      <c r="BF527" s="16"/>
      <c r="BG527" s="16"/>
      <c r="BH527" s="16"/>
      <c r="BI527" s="16"/>
      <c r="BJ527" s="16"/>
      <c r="BK527" s="16"/>
      <c r="BL527" s="16"/>
      <c r="BM527" s="16"/>
      <c r="BN527" s="16"/>
      <c r="BO527" s="16"/>
      <c r="BP527" s="16"/>
      <c r="BQ527" s="16"/>
      <c r="BR527" s="16"/>
      <c r="BS527" s="16"/>
      <c r="BT527" s="16"/>
      <c r="BU527" s="16"/>
      <c r="BV527" s="16"/>
      <c r="BW527" s="16"/>
      <c r="BX527" s="16"/>
      <c r="BY527" s="16"/>
      <c r="BZ527" s="16"/>
      <c r="CA527" s="16"/>
      <c r="CB527" s="16"/>
      <c r="CC527" s="16"/>
      <c r="CD527" s="16"/>
    </row>
    <row r="528" spans="1:82">
      <c r="A528" s="4"/>
      <c r="B528" s="4"/>
      <c r="C528" s="4"/>
      <c r="D528" s="17">
        <f t="shared" si="344"/>
        <v>0</v>
      </c>
      <c r="E528" s="17">
        <f t="shared" si="344"/>
        <v>0</v>
      </c>
      <c r="F528" s="17">
        <f t="shared" si="344"/>
        <v>0</v>
      </c>
      <c r="G528" s="17">
        <f t="shared" si="344"/>
        <v>0</v>
      </c>
      <c r="H528" s="17">
        <f t="shared" si="344"/>
        <v>0</v>
      </c>
      <c r="I528" s="17">
        <f t="shared" si="344"/>
        <v>0</v>
      </c>
      <c r="J528" s="17">
        <f t="shared" si="344"/>
        <v>0</v>
      </c>
      <c r="K528" s="17">
        <f t="shared" si="344"/>
        <v>0</v>
      </c>
      <c r="L528" s="17">
        <f t="shared" si="344"/>
        <v>0</v>
      </c>
      <c r="M528" s="17">
        <f t="shared" si="344"/>
        <v>0</v>
      </c>
      <c r="N528" s="17">
        <f t="shared" si="344"/>
        <v>0</v>
      </c>
      <c r="O528" s="17">
        <f t="shared" si="344"/>
        <v>0</v>
      </c>
      <c r="P528" s="17">
        <f t="shared" si="344"/>
        <v>0</v>
      </c>
      <c r="Q528" s="17">
        <f t="shared" si="344"/>
        <v>0</v>
      </c>
      <c r="R528" s="17">
        <f t="shared" si="344"/>
        <v>0</v>
      </c>
      <c r="S528" s="17">
        <f t="shared" si="344"/>
        <v>0</v>
      </c>
      <c r="T528" s="17">
        <f t="shared" si="344"/>
        <v>0</v>
      </c>
      <c r="U528" s="17">
        <f t="shared" si="344"/>
        <v>0</v>
      </c>
      <c r="V528" s="17">
        <f t="shared" si="344"/>
        <v>0</v>
      </c>
      <c r="W528" s="17">
        <f t="shared" si="344"/>
        <v>0</v>
      </c>
      <c r="X528" s="17">
        <f t="shared" si="344"/>
        <v>0</v>
      </c>
      <c r="Y528" s="17">
        <f t="shared" si="344"/>
        <v>0</v>
      </c>
      <c r="Z528" s="17">
        <f t="shared" si="344"/>
        <v>0</v>
      </c>
      <c r="AA528" s="17">
        <f t="shared" si="344"/>
        <v>0</v>
      </c>
      <c r="AB528" s="17">
        <f t="shared" si="344"/>
        <v>0</v>
      </c>
      <c r="AC528" s="17">
        <f t="shared" si="344"/>
        <v>0</v>
      </c>
      <c r="AD528" s="17">
        <f t="shared" si="344"/>
        <v>0</v>
      </c>
      <c r="AE528" s="17">
        <f t="shared" si="344"/>
        <v>0</v>
      </c>
      <c r="AF528" s="17">
        <f t="shared" si="344"/>
        <v>0</v>
      </c>
      <c r="AG528" s="17">
        <f t="shared" si="344"/>
        <v>0</v>
      </c>
      <c r="AH528" s="17">
        <f t="shared" si="344"/>
        <v>0</v>
      </c>
      <c r="AI528" s="17">
        <f t="shared" si="344"/>
        <v>0</v>
      </c>
      <c r="AJ528" s="17">
        <f t="shared" si="344"/>
        <v>0</v>
      </c>
      <c r="AK528" s="17">
        <f t="shared" si="344"/>
        <v>0</v>
      </c>
      <c r="AL528" s="17">
        <f t="shared" si="344"/>
        <v>0</v>
      </c>
      <c r="AM528" s="17">
        <f t="shared" si="344"/>
        <v>0</v>
      </c>
      <c r="AN528" s="17">
        <f t="shared" si="344"/>
        <v>0</v>
      </c>
      <c r="AO528" s="17">
        <f t="shared" si="344"/>
        <v>0</v>
      </c>
      <c r="AP528" s="22" t="str">
        <f t="shared" si="345"/>
        <v/>
      </c>
      <c r="AQ528" s="69" t="str">
        <f t="shared" si="346"/>
        <v/>
      </c>
      <c r="AR528" s="8"/>
      <c r="AS528" s="16"/>
      <c r="AT528" s="16"/>
      <c r="AU528" s="16"/>
      <c r="AV528" s="16"/>
      <c r="AW528" s="16"/>
      <c r="AX528" s="16"/>
      <c r="AY528" s="16"/>
      <c r="AZ528" s="16"/>
      <c r="BA528" s="16"/>
      <c r="BB528" s="16"/>
      <c r="BC528" s="16"/>
      <c r="BD528" s="16"/>
      <c r="BE528" s="16"/>
      <c r="BF528" s="16"/>
      <c r="BG528" s="16"/>
      <c r="BH528" s="16"/>
      <c r="BI528" s="16"/>
      <c r="BJ528" s="16"/>
      <c r="BK528" s="16"/>
      <c r="BL528" s="16"/>
      <c r="BM528" s="16"/>
      <c r="BN528" s="16"/>
      <c r="BO528" s="16"/>
      <c r="BP528" s="16"/>
      <c r="BQ528" s="16"/>
      <c r="BR528" s="16"/>
      <c r="BS528" s="16"/>
      <c r="BT528" s="16"/>
      <c r="BU528" s="16"/>
      <c r="BV528" s="16"/>
      <c r="BW528" s="16"/>
      <c r="BX528" s="16"/>
      <c r="BY528" s="16"/>
      <c r="BZ528" s="16"/>
      <c r="CA528" s="16"/>
      <c r="CB528" s="16"/>
      <c r="CC528" s="16"/>
      <c r="CD528" s="16"/>
    </row>
    <row r="529" spans="1:82">
      <c r="A529" s="4"/>
      <c r="B529" s="4"/>
      <c r="C529" s="4"/>
      <c r="D529" s="17">
        <f t="shared" si="344"/>
        <v>0</v>
      </c>
      <c r="E529" s="17">
        <f t="shared" si="344"/>
        <v>0</v>
      </c>
      <c r="F529" s="17">
        <f t="shared" si="344"/>
        <v>0</v>
      </c>
      <c r="G529" s="17">
        <f t="shared" si="344"/>
        <v>0</v>
      </c>
      <c r="H529" s="17">
        <f t="shared" si="344"/>
        <v>0</v>
      </c>
      <c r="I529" s="17">
        <f t="shared" si="344"/>
        <v>0</v>
      </c>
      <c r="J529" s="17">
        <f t="shared" si="344"/>
        <v>0</v>
      </c>
      <c r="K529" s="17">
        <f t="shared" si="344"/>
        <v>0</v>
      </c>
      <c r="L529" s="17">
        <f t="shared" si="344"/>
        <v>0</v>
      </c>
      <c r="M529" s="17">
        <f t="shared" si="344"/>
        <v>0</v>
      </c>
      <c r="N529" s="17">
        <f t="shared" si="344"/>
        <v>0</v>
      </c>
      <c r="O529" s="17">
        <f t="shared" si="344"/>
        <v>0</v>
      </c>
      <c r="P529" s="17">
        <f t="shared" si="344"/>
        <v>0</v>
      </c>
      <c r="Q529" s="17">
        <f t="shared" si="344"/>
        <v>0</v>
      </c>
      <c r="R529" s="17">
        <f t="shared" si="344"/>
        <v>0</v>
      </c>
      <c r="S529" s="17">
        <f t="shared" si="344"/>
        <v>0</v>
      </c>
      <c r="T529" s="17">
        <f t="shared" si="344"/>
        <v>0</v>
      </c>
      <c r="U529" s="17">
        <f t="shared" si="344"/>
        <v>0</v>
      </c>
      <c r="V529" s="17">
        <f t="shared" si="344"/>
        <v>0</v>
      </c>
      <c r="W529" s="17">
        <f t="shared" si="344"/>
        <v>0</v>
      </c>
      <c r="X529" s="17">
        <f t="shared" si="344"/>
        <v>0</v>
      </c>
      <c r="Y529" s="17">
        <f t="shared" si="344"/>
        <v>0</v>
      </c>
      <c r="Z529" s="17">
        <f t="shared" si="344"/>
        <v>0</v>
      </c>
      <c r="AA529" s="17">
        <f t="shared" si="344"/>
        <v>0</v>
      </c>
      <c r="AB529" s="17">
        <f t="shared" si="344"/>
        <v>0</v>
      </c>
      <c r="AC529" s="17">
        <f t="shared" si="344"/>
        <v>0</v>
      </c>
      <c r="AD529" s="17">
        <f t="shared" si="344"/>
        <v>0</v>
      </c>
      <c r="AE529" s="17">
        <f t="shared" ref="AE529:AO529" si="347">IF(UPPER(AE265)="ABS",0,IF(AND(AE$67&gt;0,N(AE$68)=0,AE$68&lt;&gt;"*"),N(AE265)/AE$67*AE$66,0))</f>
        <v>0</v>
      </c>
      <c r="AF529" s="17">
        <f t="shared" si="347"/>
        <v>0</v>
      </c>
      <c r="AG529" s="17">
        <f t="shared" si="347"/>
        <v>0</v>
      </c>
      <c r="AH529" s="17">
        <f t="shared" si="347"/>
        <v>0</v>
      </c>
      <c r="AI529" s="17">
        <f t="shared" si="347"/>
        <v>0</v>
      </c>
      <c r="AJ529" s="17">
        <f t="shared" si="347"/>
        <v>0</v>
      </c>
      <c r="AK529" s="17">
        <f t="shared" si="347"/>
        <v>0</v>
      </c>
      <c r="AL529" s="17">
        <f t="shared" si="347"/>
        <v>0</v>
      </c>
      <c r="AM529" s="17">
        <f t="shared" si="347"/>
        <v>0</v>
      </c>
      <c r="AN529" s="17">
        <f t="shared" si="347"/>
        <v>0</v>
      </c>
      <c r="AO529" s="17">
        <f t="shared" si="347"/>
        <v>0</v>
      </c>
      <c r="AP529" s="22" t="str">
        <f t="shared" si="345"/>
        <v/>
      </c>
      <c r="AQ529" s="69" t="str">
        <f t="shared" si="346"/>
        <v/>
      </c>
      <c r="AR529" s="8"/>
      <c r="AS529" s="16"/>
      <c r="AT529" s="16"/>
      <c r="AU529" s="16"/>
      <c r="AV529" s="16"/>
      <c r="AW529" s="16"/>
      <c r="AX529" s="16"/>
      <c r="AY529" s="16"/>
      <c r="AZ529" s="16"/>
      <c r="BA529" s="16"/>
      <c r="BB529" s="16"/>
      <c r="BC529" s="16"/>
      <c r="BD529" s="16"/>
      <c r="BE529" s="16"/>
      <c r="BF529" s="16"/>
      <c r="BG529" s="16"/>
      <c r="BH529" s="16"/>
      <c r="BI529" s="16"/>
      <c r="BJ529" s="16"/>
      <c r="BK529" s="16"/>
      <c r="BL529" s="16"/>
      <c r="BM529" s="16"/>
      <c r="BN529" s="16"/>
      <c r="BO529" s="16"/>
      <c r="BP529" s="16"/>
      <c r="BQ529" s="16"/>
      <c r="BR529" s="16"/>
      <c r="BS529" s="16"/>
      <c r="BT529" s="16"/>
      <c r="BU529" s="16"/>
      <c r="BV529" s="16"/>
      <c r="BW529" s="16"/>
      <c r="BX529" s="16"/>
      <c r="BY529" s="16"/>
      <c r="BZ529" s="16"/>
      <c r="CA529" s="16"/>
      <c r="CB529" s="16"/>
      <c r="CC529" s="16"/>
      <c r="CD529" s="16"/>
    </row>
    <row r="530" spans="1:82">
      <c r="A530" s="4"/>
      <c r="B530" s="4"/>
      <c r="C530" s="4"/>
      <c r="D530" s="17">
        <f t="shared" ref="D530:AO536" si="348">IF(UPPER(D266)="ABS",0,IF(AND(D$67&gt;0,N(D$68)=0,D$68&lt;&gt;"*"),N(D266)/D$67*D$66,0))</f>
        <v>0</v>
      </c>
      <c r="E530" s="17">
        <f t="shared" si="348"/>
        <v>0</v>
      </c>
      <c r="F530" s="17">
        <f t="shared" si="348"/>
        <v>0</v>
      </c>
      <c r="G530" s="17">
        <f t="shared" si="348"/>
        <v>0</v>
      </c>
      <c r="H530" s="17">
        <f t="shared" si="348"/>
        <v>0</v>
      </c>
      <c r="I530" s="17">
        <f t="shared" si="348"/>
        <v>0</v>
      </c>
      <c r="J530" s="17">
        <f t="shared" si="348"/>
        <v>0</v>
      </c>
      <c r="K530" s="17">
        <f t="shared" si="348"/>
        <v>0</v>
      </c>
      <c r="L530" s="17">
        <f t="shared" si="348"/>
        <v>0</v>
      </c>
      <c r="M530" s="17">
        <f t="shared" si="348"/>
        <v>0</v>
      </c>
      <c r="N530" s="17">
        <f t="shared" si="348"/>
        <v>0</v>
      </c>
      <c r="O530" s="17">
        <f t="shared" si="348"/>
        <v>0</v>
      </c>
      <c r="P530" s="17">
        <f t="shared" si="348"/>
        <v>0</v>
      </c>
      <c r="Q530" s="17">
        <f t="shared" si="348"/>
        <v>0</v>
      </c>
      <c r="R530" s="17">
        <f t="shared" si="348"/>
        <v>0</v>
      </c>
      <c r="S530" s="17">
        <f t="shared" si="348"/>
        <v>0</v>
      </c>
      <c r="T530" s="17">
        <f t="shared" si="348"/>
        <v>0</v>
      </c>
      <c r="U530" s="17">
        <f t="shared" si="348"/>
        <v>0</v>
      </c>
      <c r="V530" s="17">
        <f t="shared" si="348"/>
        <v>0</v>
      </c>
      <c r="W530" s="17">
        <f t="shared" si="348"/>
        <v>0</v>
      </c>
      <c r="X530" s="17">
        <f t="shared" si="348"/>
        <v>0</v>
      </c>
      <c r="Y530" s="17">
        <f t="shared" si="348"/>
        <v>0</v>
      </c>
      <c r="Z530" s="17">
        <f t="shared" si="348"/>
        <v>0</v>
      </c>
      <c r="AA530" s="17">
        <f t="shared" si="348"/>
        <v>0</v>
      </c>
      <c r="AB530" s="17">
        <f t="shared" si="348"/>
        <v>0</v>
      </c>
      <c r="AC530" s="17">
        <f t="shared" si="348"/>
        <v>0</v>
      </c>
      <c r="AD530" s="17">
        <f t="shared" si="348"/>
        <v>0</v>
      </c>
      <c r="AE530" s="17">
        <f t="shared" si="348"/>
        <v>0</v>
      </c>
      <c r="AF530" s="17">
        <f t="shared" si="348"/>
        <v>0</v>
      </c>
      <c r="AG530" s="17">
        <f t="shared" si="348"/>
        <v>0</v>
      </c>
      <c r="AH530" s="17">
        <f t="shared" si="348"/>
        <v>0</v>
      </c>
      <c r="AI530" s="17">
        <f t="shared" si="348"/>
        <v>0</v>
      </c>
      <c r="AJ530" s="17">
        <f t="shared" si="348"/>
        <v>0</v>
      </c>
      <c r="AK530" s="17">
        <f t="shared" si="348"/>
        <v>0</v>
      </c>
      <c r="AL530" s="17">
        <f t="shared" si="348"/>
        <v>0</v>
      </c>
      <c r="AM530" s="17">
        <f t="shared" si="348"/>
        <v>0</v>
      </c>
      <c r="AN530" s="17">
        <f t="shared" si="348"/>
        <v>0</v>
      </c>
      <c r="AO530" s="17">
        <f t="shared" si="348"/>
        <v>0</v>
      </c>
      <c r="AP530" s="22" t="str">
        <f t="shared" si="345"/>
        <v/>
      </c>
      <c r="AQ530" s="69" t="str">
        <f t="shared" si="346"/>
        <v/>
      </c>
      <c r="AR530" s="8"/>
      <c r="AS530" s="16"/>
      <c r="AT530" s="16"/>
      <c r="AU530" s="16"/>
      <c r="AV530" s="16"/>
      <c r="AW530" s="16"/>
      <c r="AX530" s="16"/>
      <c r="AY530" s="16"/>
      <c r="AZ530" s="16"/>
      <c r="BA530" s="16"/>
      <c r="BB530" s="16"/>
      <c r="BC530" s="16"/>
      <c r="BD530" s="16"/>
      <c r="BE530" s="16"/>
      <c r="BF530" s="16"/>
      <c r="BG530" s="16"/>
      <c r="BH530" s="16"/>
      <c r="BI530" s="16"/>
      <c r="BJ530" s="16"/>
      <c r="BK530" s="16"/>
      <c r="BL530" s="16"/>
      <c r="BM530" s="16"/>
      <c r="BN530" s="16"/>
      <c r="BO530" s="16"/>
      <c r="BP530" s="16"/>
      <c r="BQ530" s="16"/>
      <c r="BR530" s="16"/>
      <c r="BS530" s="16"/>
      <c r="BT530" s="16"/>
      <c r="BU530" s="16"/>
      <c r="BV530" s="16"/>
      <c r="BW530" s="16"/>
      <c r="BX530" s="16"/>
      <c r="BY530" s="16"/>
      <c r="BZ530" s="16"/>
      <c r="CA530" s="16"/>
      <c r="CB530" s="16"/>
      <c r="CC530" s="16"/>
      <c r="CD530" s="16"/>
    </row>
    <row r="531" spans="1:82">
      <c r="A531" s="4"/>
      <c r="B531" s="4"/>
      <c r="C531" s="4"/>
      <c r="D531" s="17">
        <f t="shared" si="348"/>
        <v>0</v>
      </c>
      <c r="E531" s="17">
        <f t="shared" si="348"/>
        <v>0</v>
      </c>
      <c r="F531" s="17">
        <f t="shared" si="348"/>
        <v>0</v>
      </c>
      <c r="G531" s="17">
        <f t="shared" si="348"/>
        <v>0</v>
      </c>
      <c r="H531" s="17">
        <f t="shared" si="348"/>
        <v>0</v>
      </c>
      <c r="I531" s="17">
        <f t="shared" si="348"/>
        <v>0</v>
      </c>
      <c r="J531" s="17">
        <f t="shared" si="348"/>
        <v>0</v>
      </c>
      <c r="K531" s="17">
        <f t="shared" si="348"/>
        <v>0</v>
      </c>
      <c r="L531" s="17">
        <f t="shared" si="348"/>
        <v>0</v>
      </c>
      <c r="M531" s="17">
        <f t="shared" si="348"/>
        <v>0</v>
      </c>
      <c r="N531" s="17">
        <f t="shared" si="348"/>
        <v>0</v>
      </c>
      <c r="O531" s="17">
        <f t="shared" si="348"/>
        <v>0</v>
      </c>
      <c r="P531" s="17">
        <f t="shared" si="348"/>
        <v>0</v>
      </c>
      <c r="Q531" s="17">
        <f t="shared" si="348"/>
        <v>0</v>
      </c>
      <c r="R531" s="17">
        <f t="shared" si="348"/>
        <v>0</v>
      </c>
      <c r="S531" s="17">
        <f t="shared" si="348"/>
        <v>0</v>
      </c>
      <c r="T531" s="17">
        <f t="shared" si="348"/>
        <v>0</v>
      </c>
      <c r="U531" s="17">
        <f t="shared" si="348"/>
        <v>0</v>
      </c>
      <c r="V531" s="17">
        <f t="shared" si="348"/>
        <v>0</v>
      </c>
      <c r="W531" s="17">
        <f t="shared" si="348"/>
        <v>0</v>
      </c>
      <c r="X531" s="17">
        <f t="shared" si="348"/>
        <v>0</v>
      </c>
      <c r="Y531" s="17">
        <f t="shared" si="348"/>
        <v>0</v>
      </c>
      <c r="Z531" s="17">
        <f t="shared" si="348"/>
        <v>0</v>
      </c>
      <c r="AA531" s="17">
        <f t="shared" si="348"/>
        <v>0</v>
      </c>
      <c r="AB531" s="17">
        <f t="shared" si="348"/>
        <v>0</v>
      </c>
      <c r="AC531" s="17">
        <f t="shared" si="348"/>
        <v>0</v>
      </c>
      <c r="AD531" s="17">
        <f t="shared" si="348"/>
        <v>0</v>
      </c>
      <c r="AE531" s="17">
        <f t="shared" si="348"/>
        <v>0</v>
      </c>
      <c r="AF531" s="17">
        <f t="shared" si="348"/>
        <v>0</v>
      </c>
      <c r="AG531" s="17">
        <f t="shared" si="348"/>
        <v>0</v>
      </c>
      <c r="AH531" s="17">
        <f t="shared" si="348"/>
        <v>0</v>
      </c>
      <c r="AI531" s="17">
        <f t="shared" si="348"/>
        <v>0</v>
      </c>
      <c r="AJ531" s="17">
        <f t="shared" si="348"/>
        <v>0</v>
      </c>
      <c r="AK531" s="17">
        <f t="shared" si="348"/>
        <v>0</v>
      </c>
      <c r="AL531" s="17">
        <f t="shared" si="348"/>
        <v>0</v>
      </c>
      <c r="AM531" s="17">
        <f t="shared" si="348"/>
        <v>0</v>
      </c>
      <c r="AN531" s="17">
        <f t="shared" si="348"/>
        <v>0</v>
      </c>
      <c r="AO531" s="17">
        <f t="shared" si="348"/>
        <v>0</v>
      </c>
      <c r="AP531" s="22" t="str">
        <f t="shared" si="345"/>
        <v/>
      </c>
      <c r="AQ531" s="69" t="str">
        <f t="shared" si="346"/>
        <v/>
      </c>
      <c r="AR531" s="8"/>
      <c r="AS531" s="16"/>
      <c r="AT531" s="16"/>
      <c r="AU531" s="16"/>
      <c r="AV531" s="16"/>
      <c r="AW531" s="16"/>
      <c r="AX531" s="16"/>
      <c r="AY531" s="16"/>
      <c r="AZ531" s="16"/>
      <c r="BA531" s="16"/>
      <c r="BB531" s="16"/>
      <c r="BC531" s="16"/>
      <c r="BD531" s="16"/>
      <c r="BE531" s="16"/>
      <c r="BF531" s="16"/>
      <c r="BG531" s="16"/>
      <c r="BH531" s="16"/>
      <c r="BI531" s="16"/>
      <c r="BJ531" s="16"/>
      <c r="BK531" s="16"/>
      <c r="BL531" s="16"/>
      <c r="BM531" s="16"/>
      <c r="BN531" s="16"/>
      <c r="BO531" s="16"/>
      <c r="BP531" s="16"/>
      <c r="BQ531" s="16"/>
      <c r="BR531" s="16"/>
      <c r="BS531" s="16"/>
      <c r="BT531" s="16"/>
      <c r="BU531" s="16"/>
      <c r="BV531" s="16"/>
      <c r="BW531" s="16"/>
      <c r="BX531" s="16"/>
      <c r="BY531" s="16"/>
      <c r="BZ531" s="16"/>
      <c r="CA531" s="16"/>
      <c r="CB531" s="16"/>
      <c r="CC531" s="16"/>
      <c r="CD531" s="16"/>
    </row>
    <row r="532" spans="1:82">
      <c r="A532" s="4"/>
      <c r="B532" s="4"/>
      <c r="C532" s="4"/>
      <c r="D532" s="17">
        <f t="shared" si="348"/>
        <v>0</v>
      </c>
      <c r="E532" s="17">
        <f t="shared" si="348"/>
        <v>0</v>
      </c>
      <c r="F532" s="17">
        <f t="shared" si="348"/>
        <v>0</v>
      </c>
      <c r="G532" s="17">
        <f t="shared" si="348"/>
        <v>0</v>
      </c>
      <c r="H532" s="17">
        <f t="shared" si="348"/>
        <v>0</v>
      </c>
      <c r="I532" s="17">
        <f t="shared" si="348"/>
        <v>0</v>
      </c>
      <c r="J532" s="17">
        <f t="shared" si="348"/>
        <v>0</v>
      </c>
      <c r="K532" s="17">
        <f t="shared" si="348"/>
        <v>0</v>
      </c>
      <c r="L532" s="17">
        <f t="shared" si="348"/>
        <v>0</v>
      </c>
      <c r="M532" s="17">
        <f t="shared" si="348"/>
        <v>0</v>
      </c>
      <c r="N532" s="17">
        <f t="shared" si="348"/>
        <v>0</v>
      </c>
      <c r="O532" s="17">
        <f t="shared" si="348"/>
        <v>0</v>
      </c>
      <c r="P532" s="17">
        <f t="shared" si="348"/>
        <v>0</v>
      </c>
      <c r="Q532" s="17">
        <f t="shared" si="348"/>
        <v>0</v>
      </c>
      <c r="R532" s="17">
        <f t="shared" si="348"/>
        <v>0</v>
      </c>
      <c r="S532" s="17">
        <f t="shared" si="348"/>
        <v>0</v>
      </c>
      <c r="T532" s="17">
        <f t="shared" si="348"/>
        <v>0</v>
      </c>
      <c r="U532" s="17">
        <f t="shared" si="348"/>
        <v>0</v>
      </c>
      <c r="V532" s="17">
        <f t="shared" si="348"/>
        <v>0</v>
      </c>
      <c r="W532" s="17">
        <f t="shared" si="348"/>
        <v>0</v>
      </c>
      <c r="X532" s="17">
        <f t="shared" si="348"/>
        <v>0</v>
      </c>
      <c r="Y532" s="17">
        <f t="shared" si="348"/>
        <v>0</v>
      </c>
      <c r="Z532" s="17">
        <f t="shared" si="348"/>
        <v>0</v>
      </c>
      <c r="AA532" s="17">
        <f t="shared" si="348"/>
        <v>0</v>
      </c>
      <c r="AB532" s="17">
        <f t="shared" si="348"/>
        <v>0</v>
      </c>
      <c r="AC532" s="17">
        <f t="shared" si="348"/>
        <v>0</v>
      </c>
      <c r="AD532" s="17">
        <f t="shared" si="348"/>
        <v>0</v>
      </c>
      <c r="AE532" s="17">
        <f t="shared" si="348"/>
        <v>0</v>
      </c>
      <c r="AF532" s="17">
        <f t="shared" si="348"/>
        <v>0</v>
      </c>
      <c r="AG532" s="17">
        <f t="shared" si="348"/>
        <v>0</v>
      </c>
      <c r="AH532" s="17">
        <f t="shared" si="348"/>
        <v>0</v>
      </c>
      <c r="AI532" s="17">
        <f t="shared" si="348"/>
        <v>0</v>
      </c>
      <c r="AJ532" s="17">
        <f t="shared" si="348"/>
        <v>0</v>
      </c>
      <c r="AK532" s="17">
        <f t="shared" si="348"/>
        <v>0</v>
      </c>
      <c r="AL532" s="17">
        <f t="shared" si="348"/>
        <v>0</v>
      </c>
      <c r="AM532" s="17">
        <f t="shared" si="348"/>
        <v>0</v>
      </c>
      <c r="AN532" s="17">
        <f t="shared" si="348"/>
        <v>0</v>
      </c>
      <c r="AO532" s="17">
        <f t="shared" si="348"/>
        <v>0</v>
      </c>
      <c r="AP532" s="22" t="str">
        <f t="shared" si="345"/>
        <v/>
      </c>
      <c r="AQ532" s="69" t="str">
        <f t="shared" si="346"/>
        <v/>
      </c>
      <c r="AR532" s="8"/>
      <c r="AS532" s="16"/>
      <c r="AT532" s="16"/>
      <c r="AU532" s="16"/>
      <c r="AV532" s="16"/>
      <c r="AW532" s="16"/>
      <c r="AX532" s="16"/>
      <c r="AY532" s="16"/>
      <c r="AZ532" s="16"/>
      <c r="BA532" s="16"/>
      <c r="BB532" s="16"/>
      <c r="BC532" s="16"/>
      <c r="BD532" s="16"/>
      <c r="BE532" s="16"/>
      <c r="BF532" s="16"/>
      <c r="BG532" s="16"/>
      <c r="BH532" s="16"/>
      <c r="BI532" s="16"/>
      <c r="BJ532" s="16"/>
      <c r="BK532" s="16"/>
      <c r="BL532" s="16"/>
      <c r="BM532" s="16"/>
      <c r="BN532" s="16"/>
      <c r="BO532" s="16"/>
      <c r="BP532" s="16"/>
      <c r="BQ532" s="16"/>
      <c r="BR532" s="16"/>
      <c r="BS532" s="16"/>
      <c r="BT532" s="16"/>
      <c r="BU532" s="16"/>
      <c r="BV532" s="16"/>
      <c r="BW532" s="16"/>
      <c r="BX532" s="16"/>
      <c r="BY532" s="16"/>
      <c r="BZ532" s="16"/>
      <c r="CA532" s="16"/>
      <c r="CB532" s="16"/>
      <c r="CC532" s="16"/>
      <c r="CD532" s="16"/>
    </row>
    <row r="533" spans="1:82">
      <c r="A533" s="4"/>
      <c r="B533" s="4"/>
      <c r="C533" s="4"/>
      <c r="D533" s="17">
        <f t="shared" si="348"/>
        <v>0</v>
      </c>
      <c r="E533" s="17">
        <f t="shared" si="348"/>
        <v>0</v>
      </c>
      <c r="F533" s="17">
        <f t="shared" si="348"/>
        <v>0</v>
      </c>
      <c r="G533" s="17">
        <f t="shared" si="348"/>
        <v>0</v>
      </c>
      <c r="H533" s="17">
        <f t="shared" si="348"/>
        <v>0</v>
      </c>
      <c r="I533" s="17">
        <f t="shared" si="348"/>
        <v>0</v>
      </c>
      <c r="J533" s="17">
        <f t="shared" si="348"/>
        <v>0</v>
      </c>
      <c r="K533" s="17">
        <f t="shared" si="348"/>
        <v>0</v>
      </c>
      <c r="L533" s="17">
        <f t="shared" si="348"/>
        <v>0</v>
      </c>
      <c r="M533" s="17">
        <f t="shared" si="348"/>
        <v>0</v>
      </c>
      <c r="N533" s="17">
        <f t="shared" si="348"/>
        <v>0</v>
      </c>
      <c r="O533" s="17">
        <f t="shared" si="348"/>
        <v>0</v>
      </c>
      <c r="P533" s="17">
        <f t="shared" si="348"/>
        <v>0</v>
      </c>
      <c r="Q533" s="17">
        <f t="shared" si="348"/>
        <v>0</v>
      </c>
      <c r="R533" s="17">
        <f t="shared" si="348"/>
        <v>0</v>
      </c>
      <c r="S533" s="17">
        <f t="shared" si="348"/>
        <v>0</v>
      </c>
      <c r="T533" s="17">
        <f t="shared" si="348"/>
        <v>0</v>
      </c>
      <c r="U533" s="17">
        <f t="shared" si="348"/>
        <v>0</v>
      </c>
      <c r="V533" s="17">
        <f t="shared" si="348"/>
        <v>0</v>
      </c>
      <c r="W533" s="17">
        <f t="shared" si="348"/>
        <v>0</v>
      </c>
      <c r="X533" s="17">
        <f t="shared" si="348"/>
        <v>0</v>
      </c>
      <c r="Y533" s="17">
        <f t="shared" si="348"/>
        <v>0</v>
      </c>
      <c r="Z533" s="17">
        <f t="shared" si="348"/>
        <v>0</v>
      </c>
      <c r="AA533" s="17">
        <f t="shared" si="348"/>
        <v>0</v>
      </c>
      <c r="AB533" s="17">
        <f t="shared" si="348"/>
        <v>0</v>
      </c>
      <c r="AC533" s="17">
        <f t="shared" si="348"/>
        <v>0</v>
      </c>
      <c r="AD533" s="17">
        <f t="shared" si="348"/>
        <v>0</v>
      </c>
      <c r="AE533" s="17">
        <f t="shared" si="348"/>
        <v>0</v>
      </c>
      <c r="AF533" s="17">
        <f t="shared" si="348"/>
        <v>0</v>
      </c>
      <c r="AG533" s="17">
        <f t="shared" si="348"/>
        <v>0</v>
      </c>
      <c r="AH533" s="17">
        <f t="shared" si="348"/>
        <v>0</v>
      </c>
      <c r="AI533" s="17">
        <f t="shared" si="348"/>
        <v>0</v>
      </c>
      <c r="AJ533" s="17">
        <f t="shared" si="348"/>
        <v>0</v>
      </c>
      <c r="AK533" s="17">
        <f t="shared" si="348"/>
        <v>0</v>
      </c>
      <c r="AL533" s="17">
        <f t="shared" si="348"/>
        <v>0</v>
      </c>
      <c r="AM533" s="17">
        <f t="shared" si="348"/>
        <v>0</v>
      </c>
      <c r="AN533" s="17">
        <f t="shared" si="348"/>
        <v>0</v>
      </c>
      <c r="AO533" s="17">
        <f t="shared" si="348"/>
        <v>0</v>
      </c>
      <c r="AP533" s="22" t="str">
        <f t="shared" si="345"/>
        <v/>
      </c>
      <c r="AQ533" s="69" t="str">
        <f t="shared" si="346"/>
        <v/>
      </c>
      <c r="AR533" s="8"/>
      <c r="AS533" s="16"/>
      <c r="AT533" s="16"/>
      <c r="AU533" s="16"/>
      <c r="AV533" s="16"/>
      <c r="AW533" s="16"/>
      <c r="AX533" s="16"/>
      <c r="AY533" s="16"/>
      <c r="AZ533" s="16"/>
      <c r="BA533" s="16"/>
      <c r="BB533" s="16"/>
      <c r="BC533" s="16"/>
      <c r="BD533" s="16"/>
      <c r="BE533" s="16"/>
      <c r="BF533" s="16"/>
      <c r="BG533" s="16"/>
      <c r="BH533" s="16"/>
      <c r="BI533" s="16"/>
      <c r="BJ533" s="16"/>
      <c r="BK533" s="16"/>
      <c r="BL533" s="16"/>
      <c r="BM533" s="16"/>
      <c r="BN533" s="16"/>
      <c r="BO533" s="16"/>
      <c r="BP533" s="16"/>
      <c r="BQ533" s="16"/>
      <c r="BR533" s="16"/>
      <c r="BS533" s="16"/>
      <c r="BT533" s="16"/>
      <c r="BU533" s="16"/>
      <c r="BV533" s="16"/>
      <c r="BW533" s="16"/>
      <c r="BX533" s="16"/>
      <c r="BY533" s="16"/>
      <c r="BZ533" s="16"/>
      <c r="CA533" s="16"/>
      <c r="CB533" s="16"/>
      <c r="CC533" s="16"/>
      <c r="CD533" s="16"/>
    </row>
    <row r="534" spans="1:82">
      <c r="A534" s="4"/>
      <c r="B534" s="4"/>
      <c r="C534" s="4"/>
      <c r="D534" s="17">
        <f t="shared" si="348"/>
        <v>0</v>
      </c>
      <c r="E534" s="17">
        <f t="shared" si="348"/>
        <v>0</v>
      </c>
      <c r="F534" s="17">
        <f t="shared" si="348"/>
        <v>0</v>
      </c>
      <c r="G534" s="17">
        <f t="shared" si="348"/>
        <v>0</v>
      </c>
      <c r="H534" s="17">
        <f t="shared" si="348"/>
        <v>0</v>
      </c>
      <c r="I534" s="17">
        <f t="shared" si="348"/>
        <v>0</v>
      </c>
      <c r="J534" s="17">
        <f t="shared" si="348"/>
        <v>0</v>
      </c>
      <c r="K534" s="17">
        <f t="shared" si="348"/>
        <v>0</v>
      </c>
      <c r="L534" s="17">
        <f t="shared" si="348"/>
        <v>0</v>
      </c>
      <c r="M534" s="17">
        <f t="shared" si="348"/>
        <v>0</v>
      </c>
      <c r="N534" s="17">
        <f t="shared" si="348"/>
        <v>0</v>
      </c>
      <c r="O534" s="17">
        <f t="shared" si="348"/>
        <v>0</v>
      </c>
      <c r="P534" s="17">
        <f t="shared" si="348"/>
        <v>0</v>
      </c>
      <c r="Q534" s="17">
        <f t="shared" si="348"/>
        <v>0</v>
      </c>
      <c r="R534" s="17">
        <f t="shared" si="348"/>
        <v>0</v>
      </c>
      <c r="S534" s="17">
        <f t="shared" si="348"/>
        <v>0</v>
      </c>
      <c r="T534" s="17">
        <f t="shared" si="348"/>
        <v>0</v>
      </c>
      <c r="U534" s="17">
        <f t="shared" si="348"/>
        <v>0</v>
      </c>
      <c r="V534" s="17">
        <f t="shared" si="348"/>
        <v>0</v>
      </c>
      <c r="W534" s="17">
        <f t="shared" si="348"/>
        <v>0</v>
      </c>
      <c r="X534" s="17">
        <f t="shared" si="348"/>
        <v>0</v>
      </c>
      <c r="Y534" s="17">
        <f t="shared" si="348"/>
        <v>0</v>
      </c>
      <c r="Z534" s="17">
        <f t="shared" si="348"/>
        <v>0</v>
      </c>
      <c r="AA534" s="17">
        <f t="shared" si="348"/>
        <v>0</v>
      </c>
      <c r="AB534" s="17">
        <f t="shared" si="348"/>
        <v>0</v>
      </c>
      <c r="AC534" s="17">
        <f t="shared" si="348"/>
        <v>0</v>
      </c>
      <c r="AD534" s="17">
        <f t="shared" si="348"/>
        <v>0</v>
      </c>
      <c r="AE534" s="17">
        <f t="shared" si="348"/>
        <v>0</v>
      </c>
      <c r="AF534" s="17">
        <f t="shared" si="348"/>
        <v>0</v>
      </c>
      <c r="AG534" s="17">
        <f t="shared" si="348"/>
        <v>0</v>
      </c>
      <c r="AH534" s="17">
        <f t="shared" si="348"/>
        <v>0</v>
      </c>
      <c r="AI534" s="17">
        <f t="shared" si="348"/>
        <v>0</v>
      </c>
      <c r="AJ534" s="17">
        <f t="shared" si="348"/>
        <v>0</v>
      </c>
      <c r="AK534" s="17">
        <f t="shared" si="348"/>
        <v>0</v>
      </c>
      <c r="AL534" s="17">
        <f t="shared" si="348"/>
        <v>0</v>
      </c>
      <c r="AM534" s="17">
        <f t="shared" si="348"/>
        <v>0</v>
      </c>
      <c r="AN534" s="17">
        <f t="shared" si="348"/>
        <v>0</v>
      </c>
      <c r="AO534" s="17">
        <f t="shared" si="348"/>
        <v>0</v>
      </c>
      <c r="AP534" s="22" t="str">
        <f t="shared" si="345"/>
        <v/>
      </c>
      <c r="AQ534" s="69" t="str">
        <f t="shared" si="346"/>
        <v/>
      </c>
      <c r="AR534" s="8"/>
      <c r="AS534" s="16"/>
      <c r="AT534" s="16"/>
      <c r="AU534" s="16"/>
      <c r="AV534" s="16"/>
      <c r="AW534" s="16"/>
      <c r="AX534" s="16"/>
      <c r="AY534" s="16"/>
      <c r="AZ534" s="16"/>
      <c r="BA534" s="16"/>
      <c r="BB534" s="16"/>
      <c r="BC534" s="16"/>
      <c r="BD534" s="16"/>
      <c r="BE534" s="16"/>
      <c r="BF534" s="16"/>
      <c r="BG534" s="16"/>
      <c r="BH534" s="16"/>
      <c r="BI534" s="16"/>
      <c r="BJ534" s="16"/>
      <c r="BK534" s="16"/>
      <c r="BL534" s="16"/>
      <c r="BM534" s="16"/>
      <c r="BN534" s="16"/>
      <c r="BO534" s="16"/>
      <c r="BP534" s="16"/>
      <c r="BQ534" s="16"/>
      <c r="BR534" s="16"/>
      <c r="BS534" s="16"/>
      <c r="BT534" s="16"/>
      <c r="BU534" s="16"/>
      <c r="BV534" s="16"/>
      <c r="BW534" s="16"/>
      <c r="BX534" s="16"/>
      <c r="BY534" s="16"/>
      <c r="BZ534" s="16"/>
      <c r="CA534" s="16"/>
      <c r="CB534" s="16"/>
      <c r="CC534" s="16"/>
      <c r="CD534" s="16"/>
    </row>
    <row r="535" spans="1:82">
      <c r="A535" s="4"/>
      <c r="B535" s="4"/>
      <c r="C535" s="4"/>
      <c r="D535" s="17">
        <f t="shared" si="348"/>
        <v>0</v>
      </c>
      <c r="E535" s="17">
        <f t="shared" si="348"/>
        <v>0</v>
      </c>
      <c r="F535" s="17">
        <f t="shared" si="348"/>
        <v>0</v>
      </c>
      <c r="G535" s="17">
        <f t="shared" si="348"/>
        <v>0</v>
      </c>
      <c r="H535" s="17">
        <f t="shared" si="348"/>
        <v>0</v>
      </c>
      <c r="I535" s="17">
        <f t="shared" si="348"/>
        <v>0</v>
      </c>
      <c r="J535" s="17">
        <f t="shared" si="348"/>
        <v>0</v>
      </c>
      <c r="K535" s="17">
        <f t="shared" si="348"/>
        <v>0</v>
      </c>
      <c r="L535" s="17">
        <f t="shared" si="348"/>
        <v>0</v>
      </c>
      <c r="M535" s="17">
        <f t="shared" si="348"/>
        <v>0</v>
      </c>
      <c r="N535" s="17">
        <f t="shared" si="348"/>
        <v>0</v>
      </c>
      <c r="O535" s="17">
        <f t="shared" si="348"/>
        <v>0</v>
      </c>
      <c r="P535" s="17">
        <f t="shared" si="348"/>
        <v>0</v>
      </c>
      <c r="Q535" s="17">
        <f t="shared" si="348"/>
        <v>0</v>
      </c>
      <c r="R535" s="17">
        <f t="shared" si="348"/>
        <v>0</v>
      </c>
      <c r="S535" s="17">
        <f t="shared" si="348"/>
        <v>0</v>
      </c>
      <c r="T535" s="17">
        <f t="shared" si="348"/>
        <v>0</v>
      </c>
      <c r="U535" s="17">
        <f t="shared" si="348"/>
        <v>0</v>
      </c>
      <c r="V535" s="17">
        <f t="shared" si="348"/>
        <v>0</v>
      </c>
      <c r="W535" s="17">
        <f t="shared" si="348"/>
        <v>0</v>
      </c>
      <c r="X535" s="17">
        <f t="shared" si="348"/>
        <v>0</v>
      </c>
      <c r="Y535" s="17">
        <f t="shared" si="348"/>
        <v>0</v>
      </c>
      <c r="Z535" s="17">
        <f t="shared" si="348"/>
        <v>0</v>
      </c>
      <c r="AA535" s="17">
        <f t="shared" si="348"/>
        <v>0</v>
      </c>
      <c r="AB535" s="17">
        <f t="shared" si="348"/>
        <v>0</v>
      </c>
      <c r="AC535" s="17">
        <f t="shared" si="348"/>
        <v>0</v>
      </c>
      <c r="AD535" s="17">
        <f t="shared" si="348"/>
        <v>0</v>
      </c>
      <c r="AE535" s="17">
        <f t="shared" si="348"/>
        <v>0</v>
      </c>
      <c r="AF535" s="17">
        <f t="shared" si="348"/>
        <v>0</v>
      </c>
      <c r="AG535" s="17">
        <f t="shared" si="348"/>
        <v>0</v>
      </c>
      <c r="AH535" s="17">
        <f t="shared" si="348"/>
        <v>0</v>
      </c>
      <c r="AI535" s="17">
        <f t="shared" si="348"/>
        <v>0</v>
      </c>
      <c r="AJ535" s="17">
        <f t="shared" si="348"/>
        <v>0</v>
      </c>
      <c r="AK535" s="17">
        <f t="shared" si="348"/>
        <v>0</v>
      </c>
      <c r="AL535" s="17">
        <f t="shared" si="348"/>
        <v>0</v>
      </c>
      <c r="AM535" s="17">
        <f t="shared" si="348"/>
        <v>0</v>
      </c>
      <c r="AN535" s="17">
        <f t="shared" si="348"/>
        <v>0</v>
      </c>
      <c r="AO535" s="17">
        <f t="shared" si="348"/>
        <v>0</v>
      </c>
      <c r="AP535" s="22" t="str">
        <f t="shared" si="345"/>
        <v/>
      </c>
      <c r="AQ535" s="69" t="str">
        <f t="shared" si="346"/>
        <v/>
      </c>
      <c r="AR535" s="8"/>
      <c r="AS535" s="16"/>
      <c r="AT535" s="16"/>
      <c r="AU535" s="16"/>
      <c r="AV535" s="16"/>
      <c r="AW535" s="16"/>
      <c r="AX535" s="16"/>
      <c r="AY535" s="16"/>
      <c r="AZ535" s="16"/>
      <c r="BA535" s="16"/>
      <c r="BB535" s="16"/>
      <c r="BC535" s="16"/>
      <c r="BD535" s="16"/>
      <c r="BE535" s="16"/>
      <c r="BF535" s="16"/>
      <c r="BG535" s="16"/>
      <c r="BH535" s="16"/>
      <c r="BI535" s="16"/>
      <c r="BJ535" s="16"/>
      <c r="BK535" s="16"/>
      <c r="BL535" s="16"/>
      <c r="BM535" s="16"/>
      <c r="BN535" s="16"/>
      <c r="BO535" s="16"/>
      <c r="BP535" s="16"/>
      <c r="BQ535" s="16"/>
      <c r="BR535" s="16"/>
      <c r="BS535" s="16"/>
      <c r="BT535" s="16"/>
      <c r="BU535" s="16"/>
      <c r="BV535" s="16"/>
      <c r="BW535" s="16"/>
      <c r="BX535" s="16"/>
      <c r="BY535" s="16"/>
      <c r="BZ535" s="16"/>
      <c r="CA535" s="16"/>
      <c r="CB535" s="16"/>
      <c r="CC535" s="16"/>
      <c r="CD535" s="16"/>
    </row>
    <row r="536" spans="1:82">
      <c r="A536" s="4"/>
      <c r="B536" s="4"/>
      <c r="C536" s="4"/>
      <c r="D536" s="17">
        <f t="shared" si="348"/>
        <v>0</v>
      </c>
      <c r="E536" s="17">
        <f t="shared" si="348"/>
        <v>0</v>
      </c>
      <c r="F536" s="17">
        <f t="shared" si="348"/>
        <v>0</v>
      </c>
      <c r="G536" s="17">
        <f t="shared" si="348"/>
        <v>0</v>
      </c>
      <c r="H536" s="17">
        <f t="shared" si="348"/>
        <v>0</v>
      </c>
      <c r="I536" s="17">
        <f t="shared" si="348"/>
        <v>0</v>
      </c>
      <c r="J536" s="17">
        <f t="shared" si="348"/>
        <v>0</v>
      </c>
      <c r="K536" s="17">
        <f t="shared" si="348"/>
        <v>0</v>
      </c>
      <c r="L536" s="17">
        <f t="shared" si="348"/>
        <v>0</v>
      </c>
      <c r="M536" s="17">
        <f t="shared" si="348"/>
        <v>0</v>
      </c>
      <c r="N536" s="17">
        <f t="shared" si="348"/>
        <v>0</v>
      </c>
      <c r="O536" s="17">
        <f t="shared" si="348"/>
        <v>0</v>
      </c>
      <c r="P536" s="17">
        <f t="shared" si="348"/>
        <v>0</v>
      </c>
      <c r="Q536" s="17">
        <f t="shared" si="348"/>
        <v>0</v>
      </c>
      <c r="R536" s="17">
        <f t="shared" si="348"/>
        <v>0</v>
      </c>
      <c r="S536" s="17">
        <f t="shared" si="348"/>
        <v>0</v>
      </c>
      <c r="T536" s="17">
        <f t="shared" si="348"/>
        <v>0</v>
      </c>
      <c r="U536" s="17">
        <f t="shared" si="348"/>
        <v>0</v>
      </c>
      <c r="V536" s="17">
        <f t="shared" si="348"/>
        <v>0</v>
      </c>
      <c r="W536" s="17">
        <f t="shared" si="348"/>
        <v>0</v>
      </c>
      <c r="X536" s="17">
        <f t="shared" si="348"/>
        <v>0</v>
      </c>
      <c r="Y536" s="17">
        <f t="shared" si="348"/>
        <v>0</v>
      </c>
      <c r="Z536" s="17">
        <f t="shared" si="348"/>
        <v>0</v>
      </c>
      <c r="AA536" s="17">
        <f t="shared" si="348"/>
        <v>0</v>
      </c>
      <c r="AB536" s="17">
        <f t="shared" si="348"/>
        <v>0</v>
      </c>
      <c r="AC536" s="17">
        <f t="shared" si="348"/>
        <v>0</v>
      </c>
      <c r="AD536" s="17">
        <f t="shared" si="348"/>
        <v>0</v>
      </c>
      <c r="AE536" s="17">
        <f t="shared" ref="AE536:AO536" si="349">IF(UPPER(AE272)="ABS",0,IF(AND(AE$67&gt;0,N(AE$68)=0,AE$68&lt;&gt;"*"),N(AE272)/AE$67*AE$66,0))</f>
        <v>0</v>
      </c>
      <c r="AF536" s="17">
        <f t="shared" si="349"/>
        <v>0</v>
      </c>
      <c r="AG536" s="17">
        <f t="shared" si="349"/>
        <v>0</v>
      </c>
      <c r="AH536" s="17">
        <f t="shared" si="349"/>
        <v>0</v>
      </c>
      <c r="AI536" s="17">
        <f t="shared" si="349"/>
        <v>0</v>
      </c>
      <c r="AJ536" s="17">
        <f t="shared" si="349"/>
        <v>0</v>
      </c>
      <c r="AK536" s="17">
        <f t="shared" si="349"/>
        <v>0</v>
      </c>
      <c r="AL536" s="17">
        <f t="shared" si="349"/>
        <v>0</v>
      </c>
      <c r="AM536" s="17">
        <f t="shared" si="349"/>
        <v>0</v>
      </c>
      <c r="AN536" s="17">
        <f t="shared" si="349"/>
        <v>0</v>
      </c>
      <c r="AO536" s="17">
        <f t="shared" si="349"/>
        <v>0</v>
      </c>
      <c r="AP536" s="22" t="str">
        <f t="shared" si="345"/>
        <v/>
      </c>
      <c r="AQ536" s="69" t="str">
        <f t="shared" si="346"/>
        <v/>
      </c>
      <c r="AR536" s="8"/>
      <c r="AS536" s="16"/>
      <c r="AT536" s="16"/>
      <c r="AU536" s="16"/>
      <c r="AV536" s="16"/>
      <c r="AW536" s="16"/>
      <c r="AX536" s="16"/>
      <c r="AY536" s="16"/>
      <c r="AZ536" s="16"/>
      <c r="BA536" s="16"/>
      <c r="BB536" s="16"/>
      <c r="BC536" s="16"/>
      <c r="BD536" s="16"/>
      <c r="BE536" s="16"/>
      <c r="BF536" s="16"/>
      <c r="BG536" s="16"/>
      <c r="BH536" s="16"/>
      <c r="BI536" s="16"/>
      <c r="BJ536" s="16"/>
      <c r="BK536" s="16"/>
      <c r="BL536" s="16"/>
      <c r="BM536" s="16"/>
      <c r="BN536" s="16"/>
      <c r="BO536" s="16"/>
      <c r="BP536" s="16"/>
      <c r="BQ536" s="16"/>
      <c r="BR536" s="16"/>
      <c r="BS536" s="16"/>
      <c r="BT536" s="16"/>
      <c r="BU536" s="16"/>
      <c r="BV536" s="16"/>
      <c r="BW536" s="16"/>
      <c r="BX536" s="16"/>
      <c r="BY536" s="16"/>
      <c r="BZ536" s="16"/>
      <c r="CA536" s="16"/>
      <c r="CB536" s="16"/>
      <c r="CC536" s="16"/>
      <c r="CD536" s="16"/>
    </row>
    <row r="537" spans="1:82">
      <c r="A537" s="4"/>
      <c r="B537" s="4"/>
      <c r="C537" s="4"/>
      <c r="D537" s="17">
        <f t="shared" ref="D537:AO543" si="350">IF(UPPER(D273)="ABS",0,IF(AND(D$67&gt;0,N(D$68)=0,D$68&lt;&gt;"*"),N(D273)/D$67*D$66,0))</f>
        <v>0</v>
      </c>
      <c r="E537" s="17">
        <f t="shared" si="350"/>
        <v>0</v>
      </c>
      <c r="F537" s="17">
        <f t="shared" si="350"/>
        <v>0</v>
      </c>
      <c r="G537" s="17">
        <f t="shared" si="350"/>
        <v>0</v>
      </c>
      <c r="H537" s="17">
        <f t="shared" si="350"/>
        <v>0</v>
      </c>
      <c r="I537" s="17">
        <f t="shared" si="350"/>
        <v>0</v>
      </c>
      <c r="J537" s="17">
        <f t="shared" si="350"/>
        <v>0</v>
      </c>
      <c r="K537" s="17">
        <f t="shared" si="350"/>
        <v>0</v>
      </c>
      <c r="L537" s="17">
        <f t="shared" si="350"/>
        <v>0</v>
      </c>
      <c r="M537" s="17">
        <f t="shared" si="350"/>
        <v>0</v>
      </c>
      <c r="N537" s="17">
        <f t="shared" si="350"/>
        <v>0</v>
      </c>
      <c r="O537" s="17">
        <f t="shared" si="350"/>
        <v>0</v>
      </c>
      <c r="P537" s="17">
        <f t="shared" si="350"/>
        <v>0</v>
      </c>
      <c r="Q537" s="17">
        <f t="shared" si="350"/>
        <v>0</v>
      </c>
      <c r="R537" s="17">
        <f t="shared" si="350"/>
        <v>0</v>
      </c>
      <c r="S537" s="17">
        <f t="shared" si="350"/>
        <v>0</v>
      </c>
      <c r="T537" s="17">
        <f t="shared" si="350"/>
        <v>0</v>
      </c>
      <c r="U537" s="17">
        <f t="shared" si="350"/>
        <v>0</v>
      </c>
      <c r="V537" s="17">
        <f t="shared" si="350"/>
        <v>0</v>
      </c>
      <c r="W537" s="17">
        <f t="shared" si="350"/>
        <v>0</v>
      </c>
      <c r="X537" s="17">
        <f t="shared" si="350"/>
        <v>0</v>
      </c>
      <c r="Y537" s="17">
        <f t="shared" si="350"/>
        <v>0</v>
      </c>
      <c r="Z537" s="17">
        <f t="shared" si="350"/>
        <v>0</v>
      </c>
      <c r="AA537" s="17">
        <f t="shared" si="350"/>
        <v>0</v>
      </c>
      <c r="AB537" s="17">
        <f t="shared" si="350"/>
        <v>0</v>
      </c>
      <c r="AC537" s="17">
        <f t="shared" si="350"/>
        <v>0</v>
      </c>
      <c r="AD537" s="17">
        <f t="shared" si="350"/>
        <v>0</v>
      </c>
      <c r="AE537" s="17">
        <f t="shared" si="350"/>
        <v>0</v>
      </c>
      <c r="AF537" s="17">
        <f t="shared" si="350"/>
        <v>0</v>
      </c>
      <c r="AG537" s="17">
        <f t="shared" si="350"/>
        <v>0</v>
      </c>
      <c r="AH537" s="17">
        <f t="shared" si="350"/>
        <v>0</v>
      </c>
      <c r="AI537" s="17">
        <f t="shared" si="350"/>
        <v>0</v>
      </c>
      <c r="AJ537" s="17">
        <f t="shared" si="350"/>
        <v>0</v>
      </c>
      <c r="AK537" s="17">
        <f t="shared" si="350"/>
        <v>0</v>
      </c>
      <c r="AL537" s="17">
        <f t="shared" si="350"/>
        <v>0</v>
      </c>
      <c r="AM537" s="17">
        <f t="shared" si="350"/>
        <v>0</v>
      </c>
      <c r="AN537" s="17">
        <f t="shared" si="350"/>
        <v>0</v>
      </c>
      <c r="AO537" s="17">
        <f t="shared" si="350"/>
        <v>0</v>
      </c>
      <c r="AP537" s="22" t="str">
        <f t="shared" si="345"/>
        <v/>
      </c>
      <c r="AQ537" s="69" t="str">
        <f t="shared" si="346"/>
        <v/>
      </c>
      <c r="AR537" s="8"/>
      <c r="AS537" s="16"/>
      <c r="AT537" s="16"/>
      <c r="AU537" s="16"/>
      <c r="AV537" s="16"/>
      <c r="AW537" s="16"/>
      <c r="AX537" s="16"/>
      <c r="AY537" s="16"/>
      <c r="AZ537" s="16"/>
      <c r="BA537" s="16"/>
      <c r="BB537" s="16"/>
      <c r="BC537" s="16"/>
      <c r="BD537" s="16"/>
      <c r="BE537" s="16"/>
      <c r="BF537" s="16"/>
      <c r="BG537" s="16"/>
      <c r="BH537" s="16"/>
      <c r="BI537" s="16"/>
      <c r="BJ537" s="16"/>
      <c r="BK537" s="16"/>
      <c r="BL537" s="16"/>
      <c r="BM537" s="16"/>
      <c r="BN537" s="16"/>
      <c r="BO537" s="16"/>
      <c r="BP537" s="16"/>
      <c r="BQ537" s="16"/>
      <c r="BR537" s="16"/>
      <c r="BS537" s="16"/>
      <c r="BT537" s="16"/>
      <c r="BU537" s="16"/>
      <c r="BV537" s="16"/>
      <c r="BW537" s="16"/>
      <c r="BX537" s="16"/>
      <c r="BY537" s="16"/>
      <c r="BZ537" s="16"/>
      <c r="CA537" s="16"/>
      <c r="CB537" s="16"/>
      <c r="CC537" s="16"/>
      <c r="CD537" s="16"/>
    </row>
    <row r="538" spans="1:82">
      <c r="A538" s="4"/>
      <c r="B538" s="4"/>
      <c r="C538" s="4"/>
      <c r="D538" s="17">
        <f t="shared" si="350"/>
        <v>0</v>
      </c>
      <c r="E538" s="17">
        <f t="shared" si="350"/>
        <v>0</v>
      </c>
      <c r="F538" s="17">
        <f t="shared" si="350"/>
        <v>0</v>
      </c>
      <c r="G538" s="17">
        <f t="shared" si="350"/>
        <v>0</v>
      </c>
      <c r="H538" s="17">
        <f t="shared" si="350"/>
        <v>0</v>
      </c>
      <c r="I538" s="17">
        <f t="shared" si="350"/>
        <v>0</v>
      </c>
      <c r="J538" s="17">
        <f t="shared" si="350"/>
        <v>0</v>
      </c>
      <c r="K538" s="17">
        <f t="shared" si="350"/>
        <v>0</v>
      </c>
      <c r="L538" s="17">
        <f t="shared" si="350"/>
        <v>0</v>
      </c>
      <c r="M538" s="17">
        <f t="shared" si="350"/>
        <v>0</v>
      </c>
      <c r="N538" s="17">
        <f t="shared" si="350"/>
        <v>0</v>
      </c>
      <c r="O538" s="17">
        <f t="shared" si="350"/>
        <v>0</v>
      </c>
      <c r="P538" s="17">
        <f t="shared" si="350"/>
        <v>0</v>
      </c>
      <c r="Q538" s="17">
        <f t="shared" si="350"/>
        <v>0</v>
      </c>
      <c r="R538" s="17">
        <f t="shared" si="350"/>
        <v>0</v>
      </c>
      <c r="S538" s="17">
        <f t="shared" si="350"/>
        <v>0</v>
      </c>
      <c r="T538" s="17">
        <f t="shared" si="350"/>
        <v>0</v>
      </c>
      <c r="U538" s="17">
        <f t="shared" si="350"/>
        <v>0</v>
      </c>
      <c r="V538" s="17">
        <f t="shared" si="350"/>
        <v>0</v>
      </c>
      <c r="W538" s="17">
        <f t="shared" si="350"/>
        <v>0</v>
      </c>
      <c r="X538" s="17">
        <f t="shared" si="350"/>
        <v>0</v>
      </c>
      <c r="Y538" s="17">
        <f t="shared" si="350"/>
        <v>0</v>
      </c>
      <c r="Z538" s="17">
        <f t="shared" si="350"/>
        <v>0</v>
      </c>
      <c r="AA538" s="17">
        <f t="shared" si="350"/>
        <v>0</v>
      </c>
      <c r="AB538" s="17">
        <f t="shared" si="350"/>
        <v>0</v>
      </c>
      <c r="AC538" s="17">
        <f t="shared" si="350"/>
        <v>0</v>
      </c>
      <c r="AD538" s="17">
        <f t="shared" si="350"/>
        <v>0</v>
      </c>
      <c r="AE538" s="17">
        <f t="shared" si="350"/>
        <v>0</v>
      </c>
      <c r="AF538" s="17">
        <f t="shared" si="350"/>
        <v>0</v>
      </c>
      <c r="AG538" s="17">
        <f t="shared" si="350"/>
        <v>0</v>
      </c>
      <c r="AH538" s="17">
        <f t="shared" si="350"/>
        <v>0</v>
      </c>
      <c r="AI538" s="17">
        <f t="shared" si="350"/>
        <v>0</v>
      </c>
      <c r="AJ538" s="17">
        <f t="shared" si="350"/>
        <v>0</v>
      </c>
      <c r="AK538" s="17">
        <f t="shared" si="350"/>
        <v>0</v>
      </c>
      <c r="AL538" s="17">
        <f t="shared" si="350"/>
        <v>0</v>
      </c>
      <c r="AM538" s="17">
        <f t="shared" si="350"/>
        <v>0</v>
      </c>
      <c r="AN538" s="17">
        <f t="shared" si="350"/>
        <v>0</v>
      </c>
      <c r="AO538" s="17">
        <f t="shared" si="350"/>
        <v>0</v>
      </c>
      <c r="AP538" s="22" t="str">
        <f t="shared" si="345"/>
        <v/>
      </c>
      <c r="AQ538" s="69" t="str">
        <f t="shared" si="346"/>
        <v/>
      </c>
      <c r="AR538" s="8"/>
      <c r="AS538" s="16"/>
      <c r="AT538" s="16"/>
      <c r="AU538" s="16"/>
      <c r="AV538" s="16"/>
      <c r="AW538" s="16"/>
      <c r="AX538" s="16"/>
      <c r="AY538" s="16"/>
      <c r="AZ538" s="16"/>
      <c r="BA538" s="16"/>
      <c r="BB538" s="16"/>
      <c r="BC538" s="16"/>
      <c r="BD538" s="16"/>
      <c r="BE538" s="16"/>
      <c r="BF538" s="16"/>
      <c r="BG538" s="16"/>
      <c r="BH538" s="16"/>
      <c r="BI538" s="16"/>
      <c r="BJ538" s="16"/>
      <c r="BK538" s="16"/>
      <c r="BL538" s="16"/>
      <c r="BM538" s="16"/>
      <c r="BN538" s="16"/>
      <c r="BO538" s="16"/>
      <c r="BP538" s="16"/>
      <c r="BQ538" s="16"/>
      <c r="BR538" s="16"/>
      <c r="BS538" s="16"/>
      <c r="BT538" s="16"/>
      <c r="BU538" s="16"/>
      <c r="BV538" s="16"/>
      <c r="BW538" s="16"/>
      <c r="BX538" s="16"/>
      <c r="BY538" s="16"/>
      <c r="BZ538" s="16"/>
      <c r="CA538" s="16"/>
      <c r="CB538" s="16"/>
      <c r="CC538" s="16"/>
      <c r="CD538" s="16"/>
    </row>
    <row r="539" spans="1:82">
      <c r="A539" s="4"/>
      <c r="B539" s="4"/>
      <c r="C539" s="4"/>
      <c r="D539" s="17">
        <f t="shared" si="350"/>
        <v>0</v>
      </c>
      <c r="E539" s="17">
        <f t="shared" si="350"/>
        <v>0</v>
      </c>
      <c r="F539" s="17">
        <f t="shared" si="350"/>
        <v>0</v>
      </c>
      <c r="G539" s="17">
        <f t="shared" si="350"/>
        <v>0</v>
      </c>
      <c r="H539" s="17">
        <f t="shared" si="350"/>
        <v>0</v>
      </c>
      <c r="I539" s="17">
        <f t="shared" si="350"/>
        <v>0</v>
      </c>
      <c r="J539" s="17">
        <f t="shared" si="350"/>
        <v>0</v>
      </c>
      <c r="K539" s="17">
        <f t="shared" si="350"/>
        <v>0</v>
      </c>
      <c r="L539" s="17">
        <f t="shared" si="350"/>
        <v>0</v>
      </c>
      <c r="M539" s="17">
        <f t="shared" si="350"/>
        <v>0</v>
      </c>
      <c r="N539" s="17">
        <f t="shared" si="350"/>
        <v>0</v>
      </c>
      <c r="O539" s="17">
        <f t="shared" si="350"/>
        <v>0</v>
      </c>
      <c r="P539" s="17">
        <f t="shared" si="350"/>
        <v>0</v>
      </c>
      <c r="Q539" s="17">
        <f t="shared" si="350"/>
        <v>0</v>
      </c>
      <c r="R539" s="17">
        <f t="shared" si="350"/>
        <v>0</v>
      </c>
      <c r="S539" s="17">
        <f t="shared" si="350"/>
        <v>0</v>
      </c>
      <c r="T539" s="17">
        <f t="shared" si="350"/>
        <v>0</v>
      </c>
      <c r="U539" s="17">
        <f t="shared" si="350"/>
        <v>0</v>
      </c>
      <c r="V539" s="17">
        <f t="shared" si="350"/>
        <v>0</v>
      </c>
      <c r="W539" s="17">
        <f t="shared" si="350"/>
        <v>0</v>
      </c>
      <c r="X539" s="17">
        <f t="shared" si="350"/>
        <v>0</v>
      </c>
      <c r="Y539" s="17">
        <f t="shared" si="350"/>
        <v>0</v>
      </c>
      <c r="Z539" s="17">
        <f t="shared" si="350"/>
        <v>0</v>
      </c>
      <c r="AA539" s="17">
        <f t="shared" si="350"/>
        <v>0</v>
      </c>
      <c r="AB539" s="17">
        <f t="shared" si="350"/>
        <v>0</v>
      </c>
      <c r="AC539" s="17">
        <f t="shared" si="350"/>
        <v>0</v>
      </c>
      <c r="AD539" s="17">
        <f t="shared" si="350"/>
        <v>0</v>
      </c>
      <c r="AE539" s="17">
        <f t="shared" si="350"/>
        <v>0</v>
      </c>
      <c r="AF539" s="17">
        <f t="shared" si="350"/>
        <v>0</v>
      </c>
      <c r="AG539" s="17">
        <f t="shared" si="350"/>
        <v>0</v>
      </c>
      <c r="AH539" s="17">
        <f t="shared" si="350"/>
        <v>0</v>
      </c>
      <c r="AI539" s="17">
        <f t="shared" si="350"/>
        <v>0</v>
      </c>
      <c r="AJ539" s="17">
        <f t="shared" si="350"/>
        <v>0</v>
      </c>
      <c r="AK539" s="17">
        <f t="shared" si="350"/>
        <v>0</v>
      </c>
      <c r="AL539" s="17">
        <f t="shared" si="350"/>
        <v>0</v>
      </c>
      <c r="AM539" s="17">
        <f t="shared" si="350"/>
        <v>0</v>
      </c>
      <c r="AN539" s="17">
        <f t="shared" si="350"/>
        <v>0</v>
      </c>
      <c r="AO539" s="17">
        <f t="shared" si="350"/>
        <v>0</v>
      </c>
      <c r="AP539" s="22" t="str">
        <f t="shared" si="345"/>
        <v/>
      </c>
      <c r="AQ539" s="69" t="str">
        <f t="shared" si="346"/>
        <v/>
      </c>
      <c r="AR539" s="8"/>
      <c r="AS539" s="16"/>
      <c r="AT539" s="16"/>
      <c r="AU539" s="16"/>
      <c r="AV539" s="16"/>
      <c r="AW539" s="16"/>
      <c r="AX539" s="16"/>
      <c r="AY539" s="16"/>
      <c r="AZ539" s="16"/>
      <c r="BA539" s="16"/>
      <c r="BB539" s="16"/>
      <c r="BC539" s="16"/>
      <c r="BD539" s="16"/>
      <c r="BE539" s="16"/>
      <c r="BF539" s="16"/>
      <c r="BG539" s="16"/>
      <c r="BH539" s="16"/>
      <c r="BI539" s="16"/>
      <c r="BJ539" s="16"/>
      <c r="BK539" s="16"/>
      <c r="BL539" s="16"/>
      <c r="BM539" s="16"/>
      <c r="BN539" s="16"/>
      <c r="BO539" s="16"/>
      <c r="BP539" s="16"/>
      <c r="BQ539" s="16"/>
      <c r="BR539" s="16"/>
      <c r="BS539" s="16"/>
      <c r="BT539" s="16"/>
      <c r="BU539" s="16"/>
      <c r="BV539" s="16"/>
      <c r="BW539" s="16"/>
      <c r="BX539" s="16"/>
      <c r="BY539" s="16"/>
      <c r="BZ539" s="16"/>
      <c r="CA539" s="16"/>
      <c r="CB539" s="16"/>
      <c r="CC539" s="16"/>
      <c r="CD539" s="16"/>
    </row>
    <row r="540" spans="1:82">
      <c r="A540" s="4"/>
      <c r="B540" s="4"/>
      <c r="C540" s="4"/>
      <c r="D540" s="17">
        <f t="shared" si="350"/>
        <v>0</v>
      </c>
      <c r="E540" s="17">
        <f t="shared" si="350"/>
        <v>0</v>
      </c>
      <c r="F540" s="17">
        <f t="shared" si="350"/>
        <v>0</v>
      </c>
      <c r="G540" s="17">
        <f t="shared" si="350"/>
        <v>0</v>
      </c>
      <c r="H540" s="17">
        <f t="shared" si="350"/>
        <v>0</v>
      </c>
      <c r="I540" s="17">
        <f t="shared" si="350"/>
        <v>0</v>
      </c>
      <c r="J540" s="17">
        <f t="shared" si="350"/>
        <v>0</v>
      </c>
      <c r="K540" s="17">
        <f t="shared" si="350"/>
        <v>0</v>
      </c>
      <c r="L540" s="17">
        <f t="shared" si="350"/>
        <v>0</v>
      </c>
      <c r="M540" s="17">
        <f t="shared" si="350"/>
        <v>0</v>
      </c>
      <c r="N540" s="17">
        <f t="shared" si="350"/>
        <v>0</v>
      </c>
      <c r="O540" s="17">
        <f t="shared" si="350"/>
        <v>0</v>
      </c>
      <c r="P540" s="17">
        <f t="shared" si="350"/>
        <v>0</v>
      </c>
      <c r="Q540" s="17">
        <f t="shared" si="350"/>
        <v>0</v>
      </c>
      <c r="R540" s="17">
        <f t="shared" si="350"/>
        <v>0</v>
      </c>
      <c r="S540" s="17">
        <f t="shared" si="350"/>
        <v>0</v>
      </c>
      <c r="T540" s="17">
        <f t="shared" si="350"/>
        <v>0</v>
      </c>
      <c r="U540" s="17">
        <f t="shared" si="350"/>
        <v>0</v>
      </c>
      <c r="V540" s="17">
        <f t="shared" si="350"/>
        <v>0</v>
      </c>
      <c r="W540" s="17">
        <f t="shared" si="350"/>
        <v>0</v>
      </c>
      <c r="X540" s="17">
        <f t="shared" si="350"/>
        <v>0</v>
      </c>
      <c r="Y540" s="17">
        <f t="shared" si="350"/>
        <v>0</v>
      </c>
      <c r="Z540" s="17">
        <f t="shared" si="350"/>
        <v>0</v>
      </c>
      <c r="AA540" s="17">
        <f t="shared" si="350"/>
        <v>0</v>
      </c>
      <c r="AB540" s="17">
        <f t="shared" si="350"/>
        <v>0</v>
      </c>
      <c r="AC540" s="17">
        <f t="shared" si="350"/>
        <v>0</v>
      </c>
      <c r="AD540" s="17">
        <f t="shared" si="350"/>
        <v>0</v>
      </c>
      <c r="AE540" s="17">
        <f t="shared" si="350"/>
        <v>0</v>
      </c>
      <c r="AF540" s="17">
        <f t="shared" si="350"/>
        <v>0</v>
      </c>
      <c r="AG540" s="17">
        <f t="shared" si="350"/>
        <v>0</v>
      </c>
      <c r="AH540" s="17">
        <f t="shared" si="350"/>
        <v>0</v>
      </c>
      <c r="AI540" s="17">
        <f t="shared" si="350"/>
        <v>0</v>
      </c>
      <c r="AJ540" s="17">
        <f t="shared" si="350"/>
        <v>0</v>
      </c>
      <c r="AK540" s="17">
        <f t="shared" si="350"/>
        <v>0</v>
      </c>
      <c r="AL540" s="17">
        <f t="shared" si="350"/>
        <v>0</v>
      </c>
      <c r="AM540" s="17">
        <f t="shared" si="350"/>
        <v>0</v>
      </c>
      <c r="AN540" s="17">
        <f t="shared" si="350"/>
        <v>0</v>
      </c>
      <c r="AO540" s="17">
        <f t="shared" si="350"/>
        <v>0</v>
      </c>
      <c r="AP540" s="22" t="str">
        <f t="shared" si="345"/>
        <v/>
      </c>
      <c r="AQ540" s="69" t="str">
        <f t="shared" si="346"/>
        <v/>
      </c>
      <c r="AR540" s="8"/>
      <c r="AS540" s="16"/>
      <c r="AT540" s="16"/>
      <c r="AU540" s="16"/>
      <c r="AV540" s="16"/>
      <c r="AW540" s="16"/>
      <c r="AX540" s="16"/>
      <c r="AY540" s="16"/>
      <c r="AZ540" s="16"/>
      <c r="BA540" s="16"/>
      <c r="BB540" s="16"/>
      <c r="BC540" s="16"/>
      <c r="BD540" s="16"/>
      <c r="BE540" s="16"/>
      <c r="BF540" s="16"/>
      <c r="BG540" s="16"/>
      <c r="BH540" s="16"/>
      <c r="BI540" s="16"/>
      <c r="BJ540" s="16"/>
      <c r="BK540" s="16"/>
      <c r="BL540" s="16"/>
      <c r="BM540" s="16"/>
      <c r="BN540" s="16"/>
      <c r="BO540" s="16"/>
      <c r="BP540" s="16"/>
      <c r="BQ540" s="16"/>
      <c r="BR540" s="16"/>
      <c r="BS540" s="16"/>
      <c r="BT540" s="16"/>
      <c r="BU540" s="16"/>
      <c r="BV540" s="16"/>
      <c r="BW540" s="16"/>
      <c r="BX540" s="16"/>
      <c r="BY540" s="16"/>
      <c r="BZ540" s="16"/>
      <c r="CA540" s="16"/>
      <c r="CB540" s="16"/>
      <c r="CC540" s="16"/>
      <c r="CD540" s="16"/>
    </row>
    <row r="541" spans="1:82">
      <c r="A541" s="4"/>
      <c r="B541" s="4"/>
      <c r="C541" s="4"/>
      <c r="D541" s="17">
        <f t="shared" si="350"/>
        <v>0</v>
      </c>
      <c r="E541" s="17">
        <f t="shared" si="350"/>
        <v>0</v>
      </c>
      <c r="F541" s="17">
        <f t="shared" si="350"/>
        <v>0</v>
      </c>
      <c r="G541" s="17">
        <f t="shared" si="350"/>
        <v>0</v>
      </c>
      <c r="H541" s="17">
        <f t="shared" si="350"/>
        <v>0</v>
      </c>
      <c r="I541" s="17">
        <f t="shared" si="350"/>
        <v>0</v>
      </c>
      <c r="J541" s="17">
        <f t="shared" si="350"/>
        <v>0</v>
      </c>
      <c r="K541" s="17">
        <f t="shared" si="350"/>
        <v>0</v>
      </c>
      <c r="L541" s="17">
        <f t="shared" si="350"/>
        <v>0</v>
      </c>
      <c r="M541" s="17">
        <f t="shared" si="350"/>
        <v>0</v>
      </c>
      <c r="N541" s="17">
        <f t="shared" si="350"/>
        <v>0</v>
      </c>
      <c r="O541" s="17">
        <f t="shared" si="350"/>
        <v>0</v>
      </c>
      <c r="P541" s="17">
        <f t="shared" si="350"/>
        <v>0</v>
      </c>
      <c r="Q541" s="17">
        <f t="shared" si="350"/>
        <v>0</v>
      </c>
      <c r="R541" s="17">
        <f t="shared" si="350"/>
        <v>0</v>
      </c>
      <c r="S541" s="17">
        <f t="shared" si="350"/>
        <v>0</v>
      </c>
      <c r="T541" s="17">
        <f t="shared" si="350"/>
        <v>0</v>
      </c>
      <c r="U541" s="17">
        <f t="shared" si="350"/>
        <v>0</v>
      </c>
      <c r="V541" s="17">
        <f t="shared" si="350"/>
        <v>0</v>
      </c>
      <c r="W541" s="17">
        <f t="shared" si="350"/>
        <v>0</v>
      </c>
      <c r="X541" s="17">
        <f t="shared" si="350"/>
        <v>0</v>
      </c>
      <c r="Y541" s="17">
        <f t="shared" si="350"/>
        <v>0</v>
      </c>
      <c r="Z541" s="17">
        <f t="shared" si="350"/>
        <v>0</v>
      </c>
      <c r="AA541" s="17">
        <f t="shared" si="350"/>
        <v>0</v>
      </c>
      <c r="AB541" s="17">
        <f t="shared" si="350"/>
        <v>0</v>
      </c>
      <c r="AC541" s="17">
        <f t="shared" si="350"/>
        <v>0</v>
      </c>
      <c r="AD541" s="17">
        <f t="shared" si="350"/>
        <v>0</v>
      </c>
      <c r="AE541" s="17">
        <f t="shared" si="350"/>
        <v>0</v>
      </c>
      <c r="AF541" s="17">
        <f t="shared" si="350"/>
        <v>0</v>
      </c>
      <c r="AG541" s="17">
        <f t="shared" si="350"/>
        <v>0</v>
      </c>
      <c r="AH541" s="17">
        <f t="shared" si="350"/>
        <v>0</v>
      </c>
      <c r="AI541" s="17">
        <f t="shared" si="350"/>
        <v>0</v>
      </c>
      <c r="AJ541" s="17">
        <f t="shared" si="350"/>
        <v>0</v>
      </c>
      <c r="AK541" s="17">
        <f t="shared" si="350"/>
        <v>0</v>
      </c>
      <c r="AL541" s="17">
        <f t="shared" si="350"/>
        <v>0</v>
      </c>
      <c r="AM541" s="17">
        <f t="shared" si="350"/>
        <v>0</v>
      </c>
      <c r="AN541" s="17">
        <f t="shared" si="350"/>
        <v>0</v>
      </c>
      <c r="AO541" s="17">
        <f t="shared" si="350"/>
        <v>0</v>
      </c>
      <c r="AP541" s="22" t="str">
        <f t="shared" si="345"/>
        <v/>
      </c>
      <c r="AQ541" s="69" t="str">
        <f t="shared" si="346"/>
        <v/>
      </c>
      <c r="AR541" s="8"/>
      <c r="AS541" s="16"/>
      <c r="AT541" s="16"/>
      <c r="AU541" s="16"/>
      <c r="AV541" s="16"/>
      <c r="AW541" s="16"/>
      <c r="AX541" s="16"/>
      <c r="AY541" s="16"/>
      <c r="AZ541" s="16"/>
      <c r="BA541" s="16"/>
      <c r="BB541" s="16"/>
      <c r="BC541" s="16"/>
      <c r="BD541" s="16"/>
      <c r="BE541" s="16"/>
      <c r="BF541" s="16"/>
      <c r="BG541" s="16"/>
      <c r="BH541" s="16"/>
      <c r="BI541" s="16"/>
      <c r="BJ541" s="16"/>
      <c r="BK541" s="16"/>
      <c r="BL541" s="16"/>
      <c r="BM541" s="16"/>
      <c r="BN541" s="16"/>
      <c r="BO541" s="16"/>
      <c r="BP541" s="16"/>
      <c r="BQ541" s="16"/>
      <c r="BR541" s="16"/>
      <c r="BS541" s="16"/>
      <c r="BT541" s="16"/>
      <c r="BU541" s="16"/>
      <c r="BV541" s="16"/>
      <c r="BW541" s="16"/>
      <c r="BX541" s="16"/>
      <c r="BY541" s="16"/>
      <c r="BZ541" s="16"/>
      <c r="CA541" s="16"/>
      <c r="CB541" s="16"/>
      <c r="CC541" s="16"/>
      <c r="CD541" s="16"/>
    </row>
    <row r="542" spans="1:82">
      <c r="A542" s="4"/>
      <c r="B542" s="4"/>
      <c r="C542" s="4"/>
      <c r="D542" s="17">
        <f t="shared" si="350"/>
        <v>0</v>
      </c>
      <c r="E542" s="17">
        <f t="shared" si="350"/>
        <v>0</v>
      </c>
      <c r="F542" s="17">
        <f t="shared" si="350"/>
        <v>0</v>
      </c>
      <c r="G542" s="17">
        <f t="shared" si="350"/>
        <v>0</v>
      </c>
      <c r="H542" s="17">
        <f t="shared" si="350"/>
        <v>0</v>
      </c>
      <c r="I542" s="17">
        <f t="shared" si="350"/>
        <v>0</v>
      </c>
      <c r="J542" s="17">
        <f t="shared" si="350"/>
        <v>0</v>
      </c>
      <c r="K542" s="17">
        <f t="shared" si="350"/>
        <v>0</v>
      </c>
      <c r="L542" s="17">
        <f t="shared" si="350"/>
        <v>0</v>
      </c>
      <c r="M542" s="17">
        <f t="shared" si="350"/>
        <v>0</v>
      </c>
      <c r="N542" s="17">
        <f t="shared" si="350"/>
        <v>0</v>
      </c>
      <c r="O542" s="17">
        <f t="shared" si="350"/>
        <v>0</v>
      </c>
      <c r="P542" s="17">
        <f t="shared" si="350"/>
        <v>0</v>
      </c>
      <c r="Q542" s="17">
        <f t="shared" si="350"/>
        <v>0</v>
      </c>
      <c r="R542" s="17">
        <f t="shared" si="350"/>
        <v>0</v>
      </c>
      <c r="S542" s="17">
        <f t="shared" si="350"/>
        <v>0</v>
      </c>
      <c r="T542" s="17">
        <f t="shared" si="350"/>
        <v>0</v>
      </c>
      <c r="U542" s="17">
        <f t="shared" si="350"/>
        <v>0</v>
      </c>
      <c r="V542" s="17">
        <f t="shared" si="350"/>
        <v>0</v>
      </c>
      <c r="W542" s="17">
        <f t="shared" si="350"/>
        <v>0</v>
      </c>
      <c r="X542" s="17">
        <f t="shared" si="350"/>
        <v>0</v>
      </c>
      <c r="Y542" s="17">
        <f t="shared" si="350"/>
        <v>0</v>
      </c>
      <c r="Z542" s="17">
        <f t="shared" si="350"/>
        <v>0</v>
      </c>
      <c r="AA542" s="17">
        <f t="shared" si="350"/>
        <v>0</v>
      </c>
      <c r="AB542" s="17">
        <f t="shared" si="350"/>
        <v>0</v>
      </c>
      <c r="AC542" s="17">
        <f t="shared" si="350"/>
        <v>0</v>
      </c>
      <c r="AD542" s="17">
        <f t="shared" si="350"/>
        <v>0</v>
      </c>
      <c r="AE542" s="17">
        <f t="shared" si="350"/>
        <v>0</v>
      </c>
      <c r="AF542" s="17">
        <f t="shared" si="350"/>
        <v>0</v>
      </c>
      <c r="AG542" s="17">
        <f t="shared" si="350"/>
        <v>0</v>
      </c>
      <c r="AH542" s="17">
        <f t="shared" si="350"/>
        <v>0</v>
      </c>
      <c r="AI542" s="17">
        <f t="shared" si="350"/>
        <v>0</v>
      </c>
      <c r="AJ542" s="17">
        <f t="shared" si="350"/>
        <v>0</v>
      </c>
      <c r="AK542" s="17">
        <f t="shared" si="350"/>
        <v>0</v>
      </c>
      <c r="AL542" s="17">
        <f t="shared" si="350"/>
        <v>0</v>
      </c>
      <c r="AM542" s="17">
        <f t="shared" si="350"/>
        <v>0</v>
      </c>
      <c r="AN542" s="17">
        <f t="shared" si="350"/>
        <v>0</v>
      </c>
      <c r="AO542" s="17">
        <f t="shared" si="350"/>
        <v>0</v>
      </c>
      <c r="AP542" s="22" t="str">
        <f t="shared" si="345"/>
        <v/>
      </c>
      <c r="AQ542" s="69" t="str">
        <f t="shared" si="346"/>
        <v/>
      </c>
      <c r="AR542" s="8"/>
      <c r="AS542" s="16"/>
      <c r="AT542" s="16"/>
      <c r="AU542" s="16"/>
      <c r="AV542" s="16"/>
      <c r="AW542" s="16"/>
      <c r="AX542" s="16"/>
      <c r="AY542" s="16"/>
      <c r="AZ542" s="16"/>
      <c r="BA542" s="16"/>
      <c r="BB542" s="16"/>
      <c r="BC542" s="16"/>
      <c r="BD542" s="16"/>
      <c r="BE542" s="16"/>
      <c r="BF542" s="16"/>
      <c r="BG542" s="16"/>
      <c r="BH542" s="16"/>
      <c r="BI542" s="16"/>
      <c r="BJ542" s="16"/>
      <c r="BK542" s="16"/>
      <c r="BL542" s="16"/>
      <c r="BM542" s="16"/>
      <c r="BN542" s="16"/>
      <c r="BO542" s="16"/>
      <c r="BP542" s="16"/>
      <c r="BQ542" s="16"/>
      <c r="BR542" s="16"/>
      <c r="BS542" s="16"/>
      <c r="BT542" s="16"/>
      <c r="BU542" s="16"/>
      <c r="BV542" s="16"/>
      <c r="BW542" s="16"/>
      <c r="BX542" s="16"/>
      <c r="BY542" s="16"/>
      <c r="BZ542" s="16"/>
      <c r="CA542" s="16"/>
      <c r="CB542" s="16"/>
      <c r="CC542" s="16"/>
      <c r="CD542" s="16"/>
    </row>
    <row r="543" spans="1:82">
      <c r="A543" s="4"/>
      <c r="B543" s="4"/>
      <c r="C543" s="4"/>
      <c r="D543" s="17">
        <f t="shared" si="350"/>
        <v>0</v>
      </c>
      <c r="E543" s="17">
        <f t="shared" si="350"/>
        <v>0</v>
      </c>
      <c r="F543" s="17">
        <f t="shared" si="350"/>
        <v>0</v>
      </c>
      <c r="G543" s="17">
        <f t="shared" si="350"/>
        <v>0</v>
      </c>
      <c r="H543" s="17">
        <f t="shared" si="350"/>
        <v>0</v>
      </c>
      <c r="I543" s="17">
        <f t="shared" si="350"/>
        <v>0</v>
      </c>
      <c r="J543" s="17">
        <f t="shared" si="350"/>
        <v>0</v>
      </c>
      <c r="K543" s="17">
        <f t="shared" si="350"/>
        <v>0</v>
      </c>
      <c r="L543" s="17">
        <f t="shared" si="350"/>
        <v>0</v>
      </c>
      <c r="M543" s="17">
        <f t="shared" si="350"/>
        <v>0</v>
      </c>
      <c r="N543" s="17">
        <f t="shared" si="350"/>
        <v>0</v>
      </c>
      <c r="O543" s="17">
        <f t="shared" si="350"/>
        <v>0</v>
      </c>
      <c r="P543" s="17">
        <f t="shared" si="350"/>
        <v>0</v>
      </c>
      <c r="Q543" s="17">
        <f t="shared" si="350"/>
        <v>0</v>
      </c>
      <c r="R543" s="17">
        <f t="shared" si="350"/>
        <v>0</v>
      </c>
      <c r="S543" s="17">
        <f t="shared" si="350"/>
        <v>0</v>
      </c>
      <c r="T543" s="17">
        <f t="shared" si="350"/>
        <v>0</v>
      </c>
      <c r="U543" s="17">
        <f t="shared" si="350"/>
        <v>0</v>
      </c>
      <c r="V543" s="17">
        <f t="shared" si="350"/>
        <v>0</v>
      </c>
      <c r="W543" s="17">
        <f t="shared" si="350"/>
        <v>0</v>
      </c>
      <c r="X543" s="17">
        <f t="shared" si="350"/>
        <v>0</v>
      </c>
      <c r="Y543" s="17">
        <f t="shared" si="350"/>
        <v>0</v>
      </c>
      <c r="Z543" s="17">
        <f t="shared" si="350"/>
        <v>0</v>
      </c>
      <c r="AA543" s="17">
        <f t="shared" si="350"/>
        <v>0</v>
      </c>
      <c r="AB543" s="17">
        <f t="shared" si="350"/>
        <v>0</v>
      </c>
      <c r="AC543" s="17">
        <f t="shared" si="350"/>
        <v>0</v>
      </c>
      <c r="AD543" s="17">
        <f t="shared" si="350"/>
        <v>0</v>
      </c>
      <c r="AE543" s="17">
        <f t="shared" ref="AE543:AO543" si="351">IF(UPPER(AE279)="ABS",0,IF(AND(AE$67&gt;0,N(AE$68)=0,AE$68&lt;&gt;"*"),N(AE279)/AE$67*AE$66,0))</f>
        <v>0</v>
      </c>
      <c r="AF543" s="17">
        <f t="shared" si="351"/>
        <v>0</v>
      </c>
      <c r="AG543" s="17">
        <f t="shared" si="351"/>
        <v>0</v>
      </c>
      <c r="AH543" s="17">
        <f t="shared" si="351"/>
        <v>0</v>
      </c>
      <c r="AI543" s="17">
        <f t="shared" si="351"/>
        <v>0</v>
      </c>
      <c r="AJ543" s="17">
        <f t="shared" si="351"/>
        <v>0</v>
      </c>
      <c r="AK543" s="17">
        <f t="shared" si="351"/>
        <v>0</v>
      </c>
      <c r="AL543" s="17">
        <f t="shared" si="351"/>
        <v>0</v>
      </c>
      <c r="AM543" s="17">
        <f t="shared" si="351"/>
        <v>0</v>
      </c>
      <c r="AN543" s="17">
        <f t="shared" si="351"/>
        <v>0</v>
      </c>
      <c r="AO543" s="17">
        <f t="shared" si="351"/>
        <v>0</v>
      </c>
      <c r="AP543" s="22" t="str">
        <f t="shared" si="345"/>
        <v/>
      </c>
      <c r="AQ543" s="69" t="str">
        <f t="shared" si="346"/>
        <v/>
      </c>
      <c r="AR543" s="8"/>
      <c r="AS543" s="16"/>
      <c r="AT543" s="16"/>
      <c r="AU543" s="16"/>
      <c r="AV543" s="16"/>
      <c r="AW543" s="16"/>
      <c r="AX543" s="16"/>
      <c r="AY543" s="16"/>
      <c r="AZ543" s="16"/>
      <c r="BA543" s="16"/>
      <c r="BB543" s="16"/>
      <c r="BC543" s="16"/>
      <c r="BD543" s="16"/>
      <c r="BE543" s="16"/>
      <c r="BF543" s="16"/>
      <c r="BG543" s="16"/>
      <c r="BH543" s="16"/>
      <c r="BI543" s="16"/>
      <c r="BJ543" s="16"/>
      <c r="BK543" s="16"/>
      <c r="BL543" s="16"/>
      <c r="BM543" s="16"/>
      <c r="BN543" s="16"/>
      <c r="BO543" s="16"/>
      <c r="BP543" s="16"/>
      <c r="BQ543" s="16"/>
      <c r="BR543" s="16"/>
      <c r="BS543" s="16"/>
      <c r="BT543" s="16"/>
      <c r="BU543" s="16"/>
      <c r="BV543" s="16"/>
      <c r="BW543" s="16"/>
      <c r="BX543" s="16"/>
      <c r="BY543" s="16"/>
      <c r="BZ543" s="16"/>
      <c r="CA543" s="16"/>
      <c r="CB543" s="16"/>
      <c r="CC543" s="16"/>
      <c r="CD543" s="16"/>
    </row>
    <row r="544" spans="1:82">
      <c r="A544" s="4"/>
      <c r="B544" s="4"/>
      <c r="C544" s="4"/>
      <c r="D544" s="17">
        <f t="shared" ref="D544:AO550" si="352">IF(UPPER(D280)="ABS",0,IF(AND(D$67&gt;0,N(D$68)=0,D$68&lt;&gt;"*"),N(D280)/D$67*D$66,0))</f>
        <v>0</v>
      </c>
      <c r="E544" s="17">
        <f t="shared" si="352"/>
        <v>0</v>
      </c>
      <c r="F544" s="17">
        <f t="shared" si="352"/>
        <v>0</v>
      </c>
      <c r="G544" s="17">
        <f t="shared" si="352"/>
        <v>0</v>
      </c>
      <c r="H544" s="17">
        <f t="shared" si="352"/>
        <v>0</v>
      </c>
      <c r="I544" s="17">
        <f t="shared" si="352"/>
        <v>0</v>
      </c>
      <c r="J544" s="17">
        <f t="shared" si="352"/>
        <v>0</v>
      </c>
      <c r="K544" s="17">
        <f t="shared" si="352"/>
        <v>0</v>
      </c>
      <c r="L544" s="17">
        <f t="shared" si="352"/>
        <v>0</v>
      </c>
      <c r="M544" s="17">
        <f t="shared" si="352"/>
        <v>0</v>
      </c>
      <c r="N544" s="17">
        <f t="shared" si="352"/>
        <v>0</v>
      </c>
      <c r="O544" s="17">
        <f t="shared" si="352"/>
        <v>0</v>
      </c>
      <c r="P544" s="17">
        <f t="shared" si="352"/>
        <v>0</v>
      </c>
      <c r="Q544" s="17">
        <f t="shared" si="352"/>
        <v>0</v>
      </c>
      <c r="R544" s="17">
        <f t="shared" si="352"/>
        <v>0</v>
      </c>
      <c r="S544" s="17">
        <f t="shared" si="352"/>
        <v>0</v>
      </c>
      <c r="T544" s="17">
        <f t="shared" si="352"/>
        <v>0</v>
      </c>
      <c r="U544" s="17">
        <f t="shared" si="352"/>
        <v>0</v>
      </c>
      <c r="V544" s="17">
        <f t="shared" si="352"/>
        <v>0</v>
      </c>
      <c r="W544" s="17">
        <f t="shared" si="352"/>
        <v>0</v>
      </c>
      <c r="X544" s="17">
        <f t="shared" si="352"/>
        <v>0</v>
      </c>
      <c r="Y544" s="17">
        <f t="shared" si="352"/>
        <v>0</v>
      </c>
      <c r="Z544" s="17">
        <f t="shared" si="352"/>
        <v>0</v>
      </c>
      <c r="AA544" s="17">
        <f t="shared" si="352"/>
        <v>0</v>
      </c>
      <c r="AB544" s="17">
        <f t="shared" si="352"/>
        <v>0</v>
      </c>
      <c r="AC544" s="17">
        <f t="shared" si="352"/>
        <v>0</v>
      </c>
      <c r="AD544" s="17">
        <f t="shared" si="352"/>
        <v>0</v>
      </c>
      <c r="AE544" s="17">
        <f t="shared" si="352"/>
        <v>0</v>
      </c>
      <c r="AF544" s="17">
        <f t="shared" si="352"/>
        <v>0</v>
      </c>
      <c r="AG544" s="17">
        <f t="shared" si="352"/>
        <v>0</v>
      </c>
      <c r="AH544" s="17">
        <f t="shared" si="352"/>
        <v>0</v>
      </c>
      <c r="AI544" s="17">
        <f t="shared" si="352"/>
        <v>0</v>
      </c>
      <c r="AJ544" s="17">
        <f t="shared" si="352"/>
        <v>0</v>
      </c>
      <c r="AK544" s="17">
        <f t="shared" si="352"/>
        <v>0</v>
      </c>
      <c r="AL544" s="17">
        <f t="shared" si="352"/>
        <v>0</v>
      </c>
      <c r="AM544" s="17">
        <f t="shared" si="352"/>
        <v>0</v>
      </c>
      <c r="AN544" s="17">
        <f t="shared" si="352"/>
        <v>0</v>
      </c>
      <c r="AO544" s="17">
        <f t="shared" si="352"/>
        <v>0</v>
      </c>
      <c r="AP544" s="22" t="str">
        <f t="shared" si="345"/>
        <v/>
      </c>
      <c r="AQ544" s="69" t="str">
        <f t="shared" si="346"/>
        <v/>
      </c>
      <c r="AR544" s="8"/>
      <c r="AS544" s="16"/>
      <c r="AT544" s="16"/>
      <c r="AU544" s="16"/>
      <c r="AV544" s="16"/>
      <c r="AW544" s="16"/>
      <c r="AX544" s="16"/>
      <c r="AY544" s="16"/>
      <c r="AZ544" s="16"/>
      <c r="BA544" s="16"/>
      <c r="BB544" s="16"/>
      <c r="BC544" s="16"/>
      <c r="BD544" s="16"/>
      <c r="BE544" s="16"/>
      <c r="BF544" s="16"/>
      <c r="BG544" s="16"/>
      <c r="BH544" s="16"/>
      <c r="BI544" s="16"/>
      <c r="BJ544" s="16"/>
      <c r="BK544" s="16"/>
      <c r="BL544" s="16"/>
      <c r="BM544" s="16"/>
      <c r="BN544" s="16"/>
      <c r="BO544" s="16"/>
      <c r="BP544" s="16"/>
      <c r="BQ544" s="16"/>
      <c r="BR544" s="16"/>
      <c r="BS544" s="16"/>
      <c r="BT544" s="16"/>
      <c r="BU544" s="16"/>
      <c r="BV544" s="16"/>
      <c r="BW544" s="16"/>
      <c r="BX544" s="16"/>
      <c r="BY544" s="16"/>
      <c r="BZ544" s="16"/>
      <c r="CA544" s="16"/>
      <c r="CB544" s="16"/>
      <c r="CC544" s="16"/>
      <c r="CD544" s="16"/>
    </row>
    <row r="545" spans="1:82">
      <c r="A545" s="4"/>
      <c r="B545" s="4"/>
      <c r="C545" s="4"/>
      <c r="D545" s="17">
        <f t="shared" si="352"/>
        <v>0</v>
      </c>
      <c r="E545" s="17">
        <f t="shared" si="352"/>
        <v>0</v>
      </c>
      <c r="F545" s="17">
        <f t="shared" si="352"/>
        <v>0</v>
      </c>
      <c r="G545" s="17">
        <f t="shared" si="352"/>
        <v>0</v>
      </c>
      <c r="H545" s="17">
        <f t="shared" si="352"/>
        <v>0</v>
      </c>
      <c r="I545" s="17">
        <f t="shared" si="352"/>
        <v>0</v>
      </c>
      <c r="J545" s="17">
        <f t="shared" si="352"/>
        <v>0</v>
      </c>
      <c r="K545" s="17">
        <f t="shared" si="352"/>
        <v>0</v>
      </c>
      <c r="L545" s="17">
        <f t="shared" si="352"/>
        <v>0</v>
      </c>
      <c r="M545" s="17">
        <f t="shared" si="352"/>
        <v>0</v>
      </c>
      <c r="N545" s="17">
        <f t="shared" si="352"/>
        <v>0</v>
      </c>
      <c r="O545" s="17">
        <f t="shared" si="352"/>
        <v>0</v>
      </c>
      <c r="P545" s="17">
        <f t="shared" si="352"/>
        <v>0</v>
      </c>
      <c r="Q545" s="17">
        <f t="shared" si="352"/>
        <v>0</v>
      </c>
      <c r="R545" s="17">
        <f t="shared" si="352"/>
        <v>0</v>
      </c>
      <c r="S545" s="17">
        <f t="shared" si="352"/>
        <v>0</v>
      </c>
      <c r="T545" s="17">
        <f t="shared" si="352"/>
        <v>0</v>
      </c>
      <c r="U545" s="17">
        <f t="shared" si="352"/>
        <v>0</v>
      </c>
      <c r="V545" s="17">
        <f t="shared" si="352"/>
        <v>0</v>
      </c>
      <c r="W545" s="17">
        <f t="shared" si="352"/>
        <v>0</v>
      </c>
      <c r="X545" s="17">
        <f t="shared" si="352"/>
        <v>0</v>
      </c>
      <c r="Y545" s="17">
        <f t="shared" si="352"/>
        <v>0</v>
      </c>
      <c r="Z545" s="17">
        <f t="shared" si="352"/>
        <v>0</v>
      </c>
      <c r="AA545" s="17">
        <f t="shared" si="352"/>
        <v>0</v>
      </c>
      <c r="AB545" s="17">
        <f t="shared" si="352"/>
        <v>0</v>
      </c>
      <c r="AC545" s="17">
        <f t="shared" si="352"/>
        <v>0</v>
      </c>
      <c r="AD545" s="17">
        <f t="shared" si="352"/>
        <v>0</v>
      </c>
      <c r="AE545" s="17">
        <f t="shared" si="352"/>
        <v>0</v>
      </c>
      <c r="AF545" s="17">
        <f t="shared" si="352"/>
        <v>0</v>
      </c>
      <c r="AG545" s="17">
        <f t="shared" si="352"/>
        <v>0</v>
      </c>
      <c r="AH545" s="17">
        <f t="shared" si="352"/>
        <v>0</v>
      </c>
      <c r="AI545" s="17">
        <f t="shared" si="352"/>
        <v>0</v>
      </c>
      <c r="AJ545" s="17">
        <f t="shared" si="352"/>
        <v>0</v>
      </c>
      <c r="AK545" s="17">
        <f t="shared" si="352"/>
        <v>0</v>
      </c>
      <c r="AL545" s="17">
        <f t="shared" si="352"/>
        <v>0</v>
      </c>
      <c r="AM545" s="17">
        <f t="shared" si="352"/>
        <v>0</v>
      </c>
      <c r="AN545" s="17">
        <f t="shared" si="352"/>
        <v>0</v>
      </c>
      <c r="AO545" s="17">
        <f t="shared" si="352"/>
        <v>0</v>
      </c>
      <c r="AP545" s="22" t="str">
        <f t="shared" si="345"/>
        <v/>
      </c>
      <c r="AQ545" s="69" t="str">
        <f t="shared" si="346"/>
        <v/>
      </c>
      <c r="AR545" s="8"/>
      <c r="AS545" s="16"/>
      <c r="AT545" s="16"/>
      <c r="AU545" s="16"/>
      <c r="AV545" s="16"/>
      <c r="AW545" s="16"/>
      <c r="AX545" s="16"/>
      <c r="AY545" s="16"/>
      <c r="AZ545" s="16"/>
      <c r="BA545" s="16"/>
      <c r="BB545" s="16"/>
      <c r="BC545" s="16"/>
      <c r="BD545" s="16"/>
      <c r="BE545" s="16"/>
      <c r="BF545" s="16"/>
      <c r="BG545" s="16"/>
      <c r="BH545" s="16"/>
      <c r="BI545" s="16"/>
      <c r="BJ545" s="16"/>
      <c r="BK545" s="16"/>
      <c r="BL545" s="16"/>
      <c r="BM545" s="16"/>
      <c r="BN545" s="16"/>
      <c r="BO545" s="16"/>
      <c r="BP545" s="16"/>
      <c r="BQ545" s="16"/>
      <c r="BR545" s="16"/>
      <c r="BS545" s="16"/>
      <c r="BT545" s="16"/>
      <c r="BU545" s="16"/>
      <c r="BV545" s="16"/>
      <c r="BW545" s="16"/>
      <c r="BX545" s="16"/>
      <c r="BY545" s="16"/>
      <c r="BZ545" s="16"/>
      <c r="CA545" s="16"/>
      <c r="CB545" s="16"/>
      <c r="CC545" s="16"/>
      <c r="CD545" s="16"/>
    </row>
    <row r="546" spans="1:82">
      <c r="A546" s="4">
        <v>17467</v>
      </c>
      <c r="B546" s="161" t="s">
        <v>273</v>
      </c>
      <c r="C546" s="4"/>
      <c r="D546" s="17">
        <f t="shared" si="352"/>
        <v>0</v>
      </c>
      <c r="E546" s="17">
        <f t="shared" si="352"/>
        <v>0</v>
      </c>
      <c r="F546" s="17">
        <f t="shared" si="352"/>
        <v>0</v>
      </c>
      <c r="G546" s="17">
        <f t="shared" si="352"/>
        <v>0</v>
      </c>
      <c r="H546" s="17">
        <f t="shared" si="352"/>
        <v>0</v>
      </c>
      <c r="I546" s="17">
        <f t="shared" si="352"/>
        <v>0</v>
      </c>
      <c r="J546" s="17">
        <f t="shared" si="352"/>
        <v>0</v>
      </c>
      <c r="K546" s="17">
        <f t="shared" si="352"/>
        <v>0</v>
      </c>
      <c r="L546" s="17">
        <f t="shared" si="352"/>
        <v>0</v>
      </c>
      <c r="M546" s="17">
        <f t="shared" si="352"/>
        <v>0</v>
      </c>
      <c r="N546" s="17">
        <f t="shared" si="352"/>
        <v>0</v>
      </c>
      <c r="O546" s="17">
        <f t="shared" si="352"/>
        <v>0</v>
      </c>
      <c r="P546" s="17">
        <f t="shared" si="352"/>
        <v>0</v>
      </c>
      <c r="Q546" s="17">
        <f t="shared" si="352"/>
        <v>0</v>
      </c>
      <c r="R546" s="17">
        <f t="shared" si="352"/>
        <v>0</v>
      </c>
      <c r="S546" s="17">
        <f t="shared" si="352"/>
        <v>0</v>
      </c>
      <c r="T546" s="17">
        <f t="shared" si="352"/>
        <v>0</v>
      </c>
      <c r="U546" s="17">
        <f t="shared" si="352"/>
        <v>0</v>
      </c>
      <c r="V546" s="17">
        <f t="shared" si="352"/>
        <v>0</v>
      </c>
      <c r="W546" s="17">
        <f t="shared" si="352"/>
        <v>0</v>
      </c>
      <c r="X546" s="17">
        <f t="shared" si="352"/>
        <v>0</v>
      </c>
      <c r="Y546" s="17">
        <f t="shared" si="352"/>
        <v>0</v>
      </c>
      <c r="Z546" s="17">
        <f t="shared" si="352"/>
        <v>0</v>
      </c>
      <c r="AA546" s="17">
        <f t="shared" si="352"/>
        <v>0</v>
      </c>
      <c r="AB546" s="17">
        <f t="shared" si="352"/>
        <v>0</v>
      </c>
      <c r="AC546" s="17">
        <f t="shared" si="352"/>
        <v>0</v>
      </c>
      <c r="AD546" s="17">
        <f t="shared" si="352"/>
        <v>0</v>
      </c>
      <c r="AE546" s="17">
        <f t="shared" si="352"/>
        <v>0</v>
      </c>
      <c r="AF546" s="17">
        <f t="shared" si="352"/>
        <v>0</v>
      </c>
      <c r="AG546" s="17">
        <f t="shared" si="352"/>
        <v>0</v>
      </c>
      <c r="AH546" s="17">
        <f t="shared" si="352"/>
        <v>0</v>
      </c>
      <c r="AI546" s="17">
        <f t="shared" si="352"/>
        <v>0</v>
      </c>
      <c r="AJ546" s="17">
        <f t="shared" si="352"/>
        <v>0</v>
      </c>
      <c r="AK546" s="17">
        <f t="shared" si="352"/>
        <v>0</v>
      </c>
      <c r="AL546" s="17">
        <f t="shared" si="352"/>
        <v>0</v>
      </c>
      <c r="AM546" s="17">
        <f t="shared" si="352"/>
        <v>0</v>
      </c>
      <c r="AN546" s="17">
        <f t="shared" si="352"/>
        <v>0</v>
      </c>
      <c r="AO546" s="17">
        <f t="shared" si="352"/>
        <v>0</v>
      </c>
      <c r="AP546" s="22" t="str">
        <f t="shared" si="345"/>
        <v/>
      </c>
      <c r="AQ546" s="69" t="str">
        <f t="shared" si="346"/>
        <v/>
      </c>
      <c r="AR546" s="8"/>
      <c r="AS546" s="16"/>
      <c r="AT546" s="16"/>
      <c r="AU546" s="16"/>
      <c r="AV546" s="16"/>
      <c r="AW546" s="16"/>
      <c r="AX546" s="16"/>
      <c r="AY546" s="16"/>
      <c r="AZ546" s="16"/>
      <c r="BA546" s="16"/>
      <c r="BB546" s="16"/>
      <c r="BC546" s="16"/>
      <c r="BD546" s="16"/>
      <c r="BE546" s="16"/>
      <c r="BF546" s="16"/>
      <c r="BG546" s="16"/>
      <c r="BH546" s="16"/>
      <c r="BI546" s="16"/>
      <c r="BJ546" s="16"/>
      <c r="BK546" s="16"/>
      <c r="BL546" s="16"/>
      <c r="BM546" s="16"/>
      <c r="BN546" s="16"/>
      <c r="BO546" s="16"/>
      <c r="BP546" s="16"/>
      <c r="BQ546" s="16"/>
      <c r="BR546" s="16"/>
      <c r="BS546" s="16"/>
      <c r="BT546" s="16"/>
      <c r="BU546" s="16"/>
      <c r="BV546" s="16"/>
      <c r="BW546" s="16"/>
      <c r="BX546" s="16"/>
      <c r="BY546" s="16"/>
      <c r="BZ546" s="16"/>
      <c r="CA546" s="16"/>
      <c r="CB546" s="16"/>
      <c r="CC546" s="16"/>
      <c r="CD546" s="16"/>
    </row>
    <row r="547" spans="1:82">
      <c r="A547" s="4" t="s">
        <v>274</v>
      </c>
      <c r="B547" s="4"/>
      <c r="C547" s="4" t="s">
        <v>275</v>
      </c>
      <c r="D547" s="17">
        <f t="shared" si="352"/>
        <v>0</v>
      </c>
      <c r="E547" s="17">
        <f t="shared" si="352"/>
        <v>0</v>
      </c>
      <c r="F547" s="17">
        <f t="shared" si="352"/>
        <v>0</v>
      </c>
      <c r="G547" s="17">
        <f t="shared" si="352"/>
        <v>0</v>
      </c>
      <c r="H547" s="17">
        <f t="shared" si="352"/>
        <v>0</v>
      </c>
      <c r="I547" s="17">
        <f t="shared" si="352"/>
        <v>0</v>
      </c>
      <c r="J547" s="17">
        <f t="shared" si="352"/>
        <v>0</v>
      </c>
      <c r="K547" s="17">
        <f t="shared" si="352"/>
        <v>0</v>
      </c>
      <c r="L547" s="17">
        <f t="shared" si="352"/>
        <v>0</v>
      </c>
      <c r="M547" s="17">
        <f t="shared" si="352"/>
        <v>0</v>
      </c>
      <c r="N547" s="17">
        <f t="shared" si="352"/>
        <v>0</v>
      </c>
      <c r="O547" s="17">
        <f t="shared" si="352"/>
        <v>0</v>
      </c>
      <c r="P547" s="17">
        <f t="shared" si="352"/>
        <v>0</v>
      </c>
      <c r="Q547" s="17">
        <f t="shared" si="352"/>
        <v>0</v>
      </c>
      <c r="R547" s="17">
        <f t="shared" si="352"/>
        <v>0</v>
      </c>
      <c r="S547" s="17">
        <f t="shared" si="352"/>
        <v>0</v>
      </c>
      <c r="T547" s="17">
        <f t="shared" si="352"/>
        <v>0</v>
      </c>
      <c r="U547" s="17">
        <f t="shared" si="352"/>
        <v>0</v>
      </c>
      <c r="V547" s="17">
        <f t="shared" si="352"/>
        <v>0</v>
      </c>
      <c r="W547" s="17">
        <f t="shared" si="352"/>
        <v>0</v>
      </c>
      <c r="X547" s="17">
        <f t="shared" si="352"/>
        <v>0</v>
      </c>
      <c r="Y547" s="17">
        <f t="shared" si="352"/>
        <v>0</v>
      </c>
      <c r="Z547" s="17">
        <f t="shared" si="352"/>
        <v>0</v>
      </c>
      <c r="AA547" s="17">
        <f t="shared" si="352"/>
        <v>0</v>
      </c>
      <c r="AB547" s="17">
        <f t="shared" si="352"/>
        <v>0</v>
      </c>
      <c r="AC547" s="17">
        <f t="shared" si="352"/>
        <v>0</v>
      </c>
      <c r="AD547" s="17">
        <f t="shared" si="352"/>
        <v>0</v>
      </c>
      <c r="AE547" s="17">
        <f t="shared" si="352"/>
        <v>0</v>
      </c>
      <c r="AF547" s="17">
        <f t="shared" si="352"/>
        <v>0</v>
      </c>
      <c r="AG547" s="17">
        <f t="shared" si="352"/>
        <v>0</v>
      </c>
      <c r="AH547" s="17">
        <f t="shared" si="352"/>
        <v>0</v>
      </c>
      <c r="AI547" s="17">
        <f t="shared" si="352"/>
        <v>0</v>
      </c>
      <c r="AJ547" s="17">
        <f t="shared" si="352"/>
        <v>0</v>
      </c>
      <c r="AK547" s="17">
        <f t="shared" si="352"/>
        <v>0</v>
      </c>
      <c r="AL547" s="17">
        <f t="shared" si="352"/>
        <v>0</v>
      </c>
      <c r="AM547" s="17">
        <f t="shared" si="352"/>
        <v>0</v>
      </c>
      <c r="AN547" s="17">
        <f t="shared" si="352"/>
        <v>0</v>
      </c>
      <c r="AO547" s="17">
        <f t="shared" si="352"/>
        <v>0</v>
      </c>
      <c r="AP547" s="22" t="str">
        <f t="shared" si="345"/>
        <v/>
      </c>
      <c r="AQ547" s="69" t="str">
        <f ca="1">IF(SUMIF($D$320:$AQ$320,"F*",C547:AO547)&gt;0,ROUND(SUMIF($D$320:$AQ$320,"F*",C547:AO547),0),"")</f>
        <v/>
      </c>
      <c r="AR547" s="8"/>
      <c r="AS547" s="16"/>
      <c r="AT547" s="16"/>
      <c r="AU547" s="16"/>
      <c r="AV547" s="16"/>
      <c r="AW547" s="16"/>
      <c r="AX547" s="16"/>
      <c r="AY547" s="16"/>
      <c r="AZ547" s="16"/>
      <c r="BA547" s="16"/>
      <c r="BB547" s="16"/>
      <c r="BC547" s="16"/>
      <c r="BD547" s="16"/>
      <c r="BE547" s="16"/>
      <c r="BF547" s="16"/>
      <c r="BG547" s="16"/>
      <c r="BH547" s="16"/>
      <c r="BI547" s="16"/>
      <c r="BJ547" s="16"/>
      <c r="BK547" s="16"/>
      <c r="BL547" s="16"/>
      <c r="BM547" s="16"/>
      <c r="BN547" s="16"/>
      <c r="BO547" s="16"/>
      <c r="BP547" s="16"/>
      <c r="BQ547" s="16"/>
      <c r="BR547" s="16"/>
      <c r="BS547" s="16"/>
      <c r="BT547" s="16"/>
      <c r="BU547" s="16"/>
      <c r="BV547" s="16"/>
      <c r="BW547" s="16"/>
      <c r="BX547" s="16"/>
      <c r="BY547" s="16"/>
      <c r="BZ547" s="16"/>
      <c r="CA547" s="16"/>
      <c r="CB547" s="16"/>
      <c r="CC547" s="16"/>
      <c r="CD547" s="16"/>
    </row>
    <row r="548" spans="1:82">
      <c r="A548" s="4" t="s">
        <v>167</v>
      </c>
      <c r="B548" s="4" t="s">
        <v>142</v>
      </c>
      <c r="C548" s="4" t="s">
        <v>101</v>
      </c>
      <c r="D548" s="17">
        <f t="shared" si="352"/>
        <v>0</v>
      </c>
      <c r="E548" s="17">
        <f t="shared" si="352"/>
        <v>0</v>
      </c>
      <c r="F548" s="17">
        <f t="shared" si="352"/>
        <v>0</v>
      </c>
      <c r="G548" s="17">
        <f t="shared" si="352"/>
        <v>0</v>
      </c>
      <c r="H548" s="17">
        <f t="shared" si="352"/>
        <v>0</v>
      </c>
      <c r="I548" s="17">
        <f t="shared" si="352"/>
        <v>0</v>
      </c>
      <c r="J548" s="17">
        <f t="shared" si="352"/>
        <v>0</v>
      </c>
      <c r="K548" s="17">
        <f t="shared" si="352"/>
        <v>0</v>
      </c>
      <c r="L548" s="17">
        <f t="shared" si="352"/>
        <v>0</v>
      </c>
      <c r="M548" s="17">
        <f t="shared" si="352"/>
        <v>0</v>
      </c>
      <c r="N548" s="17">
        <f t="shared" si="352"/>
        <v>0</v>
      </c>
      <c r="O548" s="17">
        <f t="shared" si="352"/>
        <v>0</v>
      </c>
      <c r="P548" s="17">
        <f t="shared" si="352"/>
        <v>0</v>
      </c>
      <c r="Q548" s="17">
        <f t="shared" si="352"/>
        <v>0</v>
      </c>
      <c r="R548" s="17">
        <f t="shared" si="352"/>
        <v>0</v>
      </c>
      <c r="S548" s="17">
        <f t="shared" si="352"/>
        <v>0</v>
      </c>
      <c r="T548" s="17">
        <f t="shared" si="352"/>
        <v>0</v>
      </c>
      <c r="U548" s="17">
        <f t="shared" si="352"/>
        <v>0</v>
      </c>
      <c r="V548" s="17">
        <f t="shared" si="352"/>
        <v>0</v>
      </c>
      <c r="W548" s="17">
        <f t="shared" si="352"/>
        <v>0</v>
      </c>
      <c r="X548" s="17">
        <f t="shared" si="352"/>
        <v>0</v>
      </c>
      <c r="Y548" s="17">
        <f t="shared" si="352"/>
        <v>0</v>
      </c>
      <c r="Z548" s="17">
        <f t="shared" si="352"/>
        <v>0</v>
      </c>
      <c r="AA548" s="17">
        <f t="shared" si="352"/>
        <v>0</v>
      </c>
      <c r="AB548" s="17">
        <f t="shared" si="352"/>
        <v>0</v>
      </c>
      <c r="AC548" s="17">
        <f t="shared" si="352"/>
        <v>0</v>
      </c>
      <c r="AD548" s="17">
        <f t="shared" si="352"/>
        <v>0</v>
      </c>
      <c r="AE548" s="17">
        <f t="shared" si="352"/>
        <v>0</v>
      </c>
      <c r="AF548" s="17">
        <f t="shared" si="352"/>
        <v>0</v>
      </c>
      <c r="AG548" s="17">
        <f t="shared" si="352"/>
        <v>0</v>
      </c>
      <c r="AH548" s="17">
        <f t="shared" si="352"/>
        <v>0</v>
      </c>
      <c r="AI548" s="17">
        <f t="shared" si="352"/>
        <v>0</v>
      </c>
      <c r="AJ548" s="17">
        <f t="shared" si="352"/>
        <v>0</v>
      </c>
      <c r="AK548" s="17">
        <f t="shared" si="352"/>
        <v>0</v>
      </c>
      <c r="AL548" s="17">
        <f t="shared" si="352"/>
        <v>0</v>
      </c>
      <c r="AM548" s="17">
        <f t="shared" si="352"/>
        <v>0</v>
      </c>
      <c r="AN548" s="17">
        <f t="shared" si="352"/>
        <v>0</v>
      </c>
      <c r="AO548" s="17">
        <f t="shared" si="352"/>
        <v>0</v>
      </c>
      <c r="AP548" s="22" t="str">
        <f t="shared" si="345"/>
        <v/>
      </c>
      <c r="AQ548" s="69" t="str">
        <f t="shared" si="346"/>
        <v/>
      </c>
      <c r="AR548" s="8"/>
      <c r="AS548" s="16"/>
      <c r="AT548" s="16"/>
      <c r="AU548" s="16"/>
      <c r="AV548" s="16"/>
      <c r="AW548" s="16"/>
      <c r="AX548" s="16"/>
      <c r="AY548" s="16"/>
      <c r="AZ548" s="16"/>
      <c r="BA548" s="16"/>
      <c r="BB548" s="16"/>
      <c r="BC548" s="16"/>
      <c r="BD548" s="16"/>
      <c r="BE548" s="16"/>
      <c r="BF548" s="16"/>
      <c r="BG548" s="16"/>
      <c r="BH548" s="16"/>
      <c r="BI548" s="16"/>
      <c r="BJ548" s="16"/>
      <c r="BK548" s="16"/>
      <c r="BL548" s="16"/>
      <c r="BM548" s="16"/>
      <c r="BN548" s="16"/>
      <c r="BO548" s="16"/>
      <c r="BP548" s="16"/>
      <c r="BQ548" s="16"/>
      <c r="BR548" s="16"/>
      <c r="BS548" s="16"/>
      <c r="BT548" s="16"/>
      <c r="BU548" s="16"/>
      <c r="BV548" s="16"/>
      <c r="BW548" s="16"/>
      <c r="BX548" s="16"/>
      <c r="BY548" s="16"/>
      <c r="BZ548" s="16"/>
      <c r="CA548" s="16"/>
      <c r="CB548" s="16"/>
      <c r="CC548" s="16"/>
      <c r="CD548" s="16"/>
    </row>
    <row r="549" spans="1:82">
      <c r="A549" s="4"/>
      <c r="B549" s="4"/>
      <c r="C549" s="4"/>
      <c r="D549" s="17">
        <f t="shared" si="352"/>
        <v>0</v>
      </c>
      <c r="E549" s="17">
        <f t="shared" si="352"/>
        <v>0</v>
      </c>
      <c r="F549" s="17">
        <f t="shared" si="352"/>
        <v>0</v>
      </c>
      <c r="G549" s="17">
        <f t="shared" si="352"/>
        <v>0</v>
      </c>
      <c r="H549" s="17">
        <f t="shared" si="352"/>
        <v>0</v>
      </c>
      <c r="I549" s="17">
        <f t="shared" si="352"/>
        <v>0</v>
      </c>
      <c r="J549" s="17">
        <f t="shared" si="352"/>
        <v>0</v>
      </c>
      <c r="K549" s="17">
        <f t="shared" si="352"/>
        <v>0</v>
      </c>
      <c r="L549" s="17">
        <f t="shared" si="352"/>
        <v>0</v>
      </c>
      <c r="M549" s="17">
        <f t="shared" si="352"/>
        <v>0</v>
      </c>
      <c r="N549" s="17">
        <f t="shared" si="352"/>
        <v>0</v>
      </c>
      <c r="O549" s="17">
        <f t="shared" si="352"/>
        <v>0</v>
      </c>
      <c r="P549" s="17">
        <f t="shared" si="352"/>
        <v>0</v>
      </c>
      <c r="Q549" s="17">
        <f t="shared" si="352"/>
        <v>0</v>
      </c>
      <c r="R549" s="17">
        <f t="shared" si="352"/>
        <v>0</v>
      </c>
      <c r="S549" s="17">
        <f t="shared" si="352"/>
        <v>0</v>
      </c>
      <c r="T549" s="17">
        <f t="shared" si="352"/>
        <v>0</v>
      </c>
      <c r="U549" s="17">
        <f t="shared" si="352"/>
        <v>0</v>
      </c>
      <c r="V549" s="17">
        <f t="shared" si="352"/>
        <v>0</v>
      </c>
      <c r="W549" s="17">
        <f t="shared" si="352"/>
        <v>0</v>
      </c>
      <c r="X549" s="17">
        <f t="shared" si="352"/>
        <v>0</v>
      </c>
      <c r="Y549" s="17">
        <f t="shared" si="352"/>
        <v>0</v>
      </c>
      <c r="Z549" s="17">
        <f t="shared" si="352"/>
        <v>0</v>
      </c>
      <c r="AA549" s="17">
        <f t="shared" si="352"/>
        <v>0</v>
      </c>
      <c r="AB549" s="17">
        <f t="shared" si="352"/>
        <v>0</v>
      </c>
      <c r="AC549" s="17">
        <f t="shared" si="352"/>
        <v>0</v>
      </c>
      <c r="AD549" s="17">
        <f t="shared" si="352"/>
        <v>0</v>
      </c>
      <c r="AE549" s="17">
        <f t="shared" si="352"/>
        <v>0</v>
      </c>
      <c r="AF549" s="17">
        <f t="shared" si="352"/>
        <v>0</v>
      </c>
      <c r="AG549" s="17">
        <f t="shared" si="352"/>
        <v>0</v>
      </c>
      <c r="AH549" s="17">
        <f t="shared" si="352"/>
        <v>0</v>
      </c>
      <c r="AI549" s="17">
        <f t="shared" si="352"/>
        <v>0</v>
      </c>
      <c r="AJ549" s="17">
        <f t="shared" si="352"/>
        <v>0</v>
      </c>
      <c r="AK549" s="17">
        <f t="shared" si="352"/>
        <v>0</v>
      </c>
      <c r="AL549" s="17">
        <f t="shared" si="352"/>
        <v>0</v>
      </c>
      <c r="AM549" s="17">
        <f t="shared" si="352"/>
        <v>0</v>
      </c>
      <c r="AN549" s="17">
        <f t="shared" si="352"/>
        <v>0</v>
      </c>
      <c r="AO549" s="17">
        <f t="shared" si="352"/>
        <v>0</v>
      </c>
      <c r="AP549" s="22" t="str">
        <f t="shared" si="345"/>
        <v/>
      </c>
      <c r="AQ549" s="69" t="str">
        <f t="shared" si="346"/>
        <v/>
      </c>
      <c r="AR549" s="8"/>
      <c r="AS549" s="16"/>
      <c r="AT549" s="16"/>
      <c r="AU549" s="16"/>
      <c r="AV549" s="16"/>
      <c r="AW549" s="16"/>
      <c r="AX549" s="16"/>
      <c r="AY549" s="16"/>
      <c r="AZ549" s="16"/>
      <c r="BA549" s="16"/>
      <c r="BB549" s="16"/>
      <c r="BC549" s="16"/>
      <c r="BD549" s="16"/>
      <c r="BE549" s="16"/>
      <c r="BF549" s="16"/>
      <c r="BG549" s="16"/>
      <c r="BH549" s="16"/>
      <c r="BI549" s="16"/>
      <c r="BJ549" s="16"/>
      <c r="BK549" s="16"/>
      <c r="BL549" s="16"/>
      <c r="BM549" s="16"/>
      <c r="BN549" s="16"/>
      <c r="BO549" s="16"/>
      <c r="BP549" s="16"/>
      <c r="BQ549" s="16"/>
      <c r="BR549" s="16"/>
      <c r="BS549" s="16"/>
      <c r="BT549" s="16"/>
      <c r="BU549" s="16"/>
      <c r="BV549" s="16"/>
      <c r="BW549" s="16"/>
      <c r="BX549" s="16"/>
      <c r="BY549" s="16"/>
      <c r="BZ549" s="16"/>
      <c r="CA549" s="16"/>
      <c r="CB549" s="16"/>
      <c r="CC549" s="16"/>
      <c r="CD549" s="16"/>
    </row>
    <row r="550" spans="1:82">
      <c r="A550" s="4" t="s">
        <v>186</v>
      </c>
      <c r="B550" s="4" t="s">
        <v>187</v>
      </c>
      <c r="C550" s="4" t="s">
        <v>849</v>
      </c>
      <c r="D550" s="17">
        <f t="shared" si="352"/>
        <v>0</v>
      </c>
      <c r="E550" s="17">
        <f t="shared" si="352"/>
        <v>0</v>
      </c>
      <c r="F550" s="17">
        <f t="shared" si="352"/>
        <v>0</v>
      </c>
      <c r="G550" s="17">
        <f t="shared" si="352"/>
        <v>0</v>
      </c>
      <c r="H550" s="17">
        <f t="shared" si="352"/>
        <v>0</v>
      </c>
      <c r="I550" s="17">
        <f t="shared" si="352"/>
        <v>0</v>
      </c>
      <c r="J550" s="17">
        <f t="shared" si="352"/>
        <v>0</v>
      </c>
      <c r="K550" s="17">
        <f t="shared" si="352"/>
        <v>0</v>
      </c>
      <c r="L550" s="17">
        <f t="shared" si="352"/>
        <v>0</v>
      </c>
      <c r="M550" s="17">
        <f t="shared" si="352"/>
        <v>0</v>
      </c>
      <c r="N550" s="17">
        <f t="shared" si="352"/>
        <v>0</v>
      </c>
      <c r="O550" s="17">
        <f t="shared" si="352"/>
        <v>0</v>
      </c>
      <c r="P550" s="17">
        <f t="shared" si="352"/>
        <v>0</v>
      </c>
      <c r="Q550" s="17">
        <f t="shared" si="352"/>
        <v>0</v>
      </c>
      <c r="R550" s="17">
        <f t="shared" si="352"/>
        <v>0</v>
      </c>
      <c r="S550" s="17">
        <f t="shared" si="352"/>
        <v>0</v>
      </c>
      <c r="T550" s="17">
        <f t="shared" si="352"/>
        <v>0</v>
      </c>
      <c r="U550" s="17">
        <f t="shared" si="352"/>
        <v>0</v>
      </c>
      <c r="V550" s="17">
        <f t="shared" si="352"/>
        <v>0</v>
      </c>
      <c r="W550" s="17">
        <f t="shared" si="352"/>
        <v>0</v>
      </c>
      <c r="X550" s="17">
        <f t="shared" si="352"/>
        <v>0</v>
      </c>
      <c r="Y550" s="17">
        <f t="shared" si="352"/>
        <v>0</v>
      </c>
      <c r="Z550" s="17">
        <f t="shared" si="352"/>
        <v>0</v>
      </c>
      <c r="AA550" s="17">
        <f t="shared" si="352"/>
        <v>0</v>
      </c>
      <c r="AB550" s="17">
        <f t="shared" si="352"/>
        <v>0</v>
      </c>
      <c r="AC550" s="17">
        <f t="shared" si="352"/>
        <v>0</v>
      </c>
      <c r="AD550" s="17">
        <f t="shared" si="352"/>
        <v>0</v>
      </c>
      <c r="AE550" s="17">
        <f t="shared" ref="AE550:AO550" si="353">IF(UPPER(AE286)="ABS",0,IF(AND(AE$67&gt;0,N(AE$68)=0,AE$68&lt;&gt;"*"),N(AE286)/AE$67*AE$66,0))</f>
        <v>0</v>
      </c>
      <c r="AF550" s="17">
        <f t="shared" si="353"/>
        <v>0</v>
      </c>
      <c r="AG550" s="17">
        <f t="shared" si="353"/>
        <v>0</v>
      </c>
      <c r="AH550" s="17">
        <f t="shared" si="353"/>
        <v>0</v>
      </c>
      <c r="AI550" s="17">
        <f t="shared" si="353"/>
        <v>0</v>
      </c>
      <c r="AJ550" s="17">
        <f t="shared" si="353"/>
        <v>0</v>
      </c>
      <c r="AK550" s="17">
        <f t="shared" si="353"/>
        <v>0</v>
      </c>
      <c r="AL550" s="17">
        <f t="shared" si="353"/>
        <v>0</v>
      </c>
      <c r="AM550" s="17">
        <f t="shared" si="353"/>
        <v>0</v>
      </c>
      <c r="AN550" s="17">
        <f t="shared" si="353"/>
        <v>0</v>
      </c>
      <c r="AO550" s="17">
        <f t="shared" si="353"/>
        <v>0</v>
      </c>
      <c r="AP550" s="22" t="str">
        <f t="shared" si="345"/>
        <v/>
      </c>
      <c r="AQ550" s="69" t="str">
        <f ca="1">IF(SUMIF($D$320:$AQ$320,"F*",D550:AO550)&gt;0,ROUND(SUMIF($D$320:$AQ$320,"F*",D550:AO550),0),"")</f>
        <v/>
      </c>
      <c r="AR550" s="8"/>
      <c r="AS550" s="16"/>
      <c r="AT550" s="16"/>
      <c r="AU550" s="16"/>
      <c r="AV550" s="16"/>
      <c r="AW550" s="16"/>
      <c r="AX550" s="16"/>
      <c r="AY550" s="16"/>
      <c r="AZ550" s="16"/>
      <c r="BA550" s="16"/>
      <c r="BB550" s="16"/>
      <c r="BC550" s="16"/>
      <c r="BD550" s="16"/>
      <c r="BE550" s="16"/>
      <c r="BF550" s="16"/>
      <c r="BG550" s="16"/>
      <c r="BH550" s="16"/>
      <c r="BI550" s="16"/>
      <c r="BJ550" s="16"/>
      <c r="BK550" s="16"/>
      <c r="BL550" s="16"/>
      <c r="BM550" s="16"/>
      <c r="BN550" s="16"/>
      <c r="BO550" s="16"/>
      <c r="BP550" s="16"/>
      <c r="BQ550" s="16"/>
      <c r="BR550" s="16"/>
      <c r="BS550" s="16"/>
      <c r="BT550" s="16"/>
      <c r="BU550" s="16"/>
      <c r="BV550" s="16"/>
      <c r="BW550" s="16"/>
      <c r="BX550" s="16"/>
      <c r="BY550" s="16"/>
      <c r="BZ550" s="16"/>
      <c r="CA550" s="16"/>
      <c r="CB550" s="16"/>
      <c r="CC550" s="16"/>
      <c r="CD550" s="16"/>
    </row>
    <row r="551" spans="1:82">
      <c r="A551" s="4" t="b">
        <v>1</v>
      </c>
      <c r="B551" s="4" t="s">
        <v>182</v>
      </c>
      <c r="C551" s="4" t="s">
        <v>142</v>
      </c>
      <c r="D551" s="17">
        <f t="shared" ref="D551:AO557" si="354">IF(UPPER(D287)="ABS",0,IF(AND(D$67&gt;0,N(D$68)=0,D$68&lt;&gt;"*"),N(D287)/D$67*D$66,0))</f>
        <v>0</v>
      </c>
      <c r="E551" s="17">
        <f t="shared" si="354"/>
        <v>0</v>
      </c>
      <c r="F551" s="17">
        <f t="shared" si="354"/>
        <v>0</v>
      </c>
      <c r="G551" s="17">
        <f t="shared" si="354"/>
        <v>0</v>
      </c>
      <c r="H551" s="17">
        <f t="shared" si="354"/>
        <v>0</v>
      </c>
      <c r="I551" s="17">
        <f t="shared" si="354"/>
        <v>0</v>
      </c>
      <c r="J551" s="17">
        <f t="shared" si="354"/>
        <v>0</v>
      </c>
      <c r="K551" s="17">
        <f t="shared" si="354"/>
        <v>0</v>
      </c>
      <c r="L551" s="17">
        <f t="shared" si="354"/>
        <v>0</v>
      </c>
      <c r="M551" s="17">
        <f t="shared" si="354"/>
        <v>0</v>
      </c>
      <c r="N551" s="17">
        <f t="shared" si="354"/>
        <v>0</v>
      </c>
      <c r="O551" s="17">
        <f t="shared" si="354"/>
        <v>0</v>
      </c>
      <c r="P551" s="17">
        <f t="shared" si="354"/>
        <v>0</v>
      </c>
      <c r="Q551" s="17">
        <f t="shared" si="354"/>
        <v>0</v>
      </c>
      <c r="R551" s="17">
        <f t="shared" si="354"/>
        <v>0</v>
      </c>
      <c r="S551" s="17">
        <f t="shared" si="354"/>
        <v>0</v>
      </c>
      <c r="T551" s="17">
        <f t="shared" si="354"/>
        <v>0</v>
      </c>
      <c r="U551" s="17">
        <f t="shared" si="354"/>
        <v>0</v>
      </c>
      <c r="V551" s="17">
        <f t="shared" si="354"/>
        <v>0</v>
      </c>
      <c r="W551" s="17">
        <f t="shared" si="354"/>
        <v>0</v>
      </c>
      <c r="X551" s="17">
        <f t="shared" si="354"/>
        <v>0</v>
      </c>
      <c r="Y551" s="17">
        <f t="shared" si="354"/>
        <v>0</v>
      </c>
      <c r="Z551" s="17">
        <f t="shared" si="354"/>
        <v>0</v>
      </c>
      <c r="AA551" s="17">
        <f t="shared" si="354"/>
        <v>0</v>
      </c>
      <c r="AB551" s="17">
        <f t="shared" si="354"/>
        <v>0</v>
      </c>
      <c r="AC551" s="17">
        <f t="shared" si="354"/>
        <v>0</v>
      </c>
      <c r="AD551" s="17">
        <f t="shared" si="354"/>
        <v>0</v>
      </c>
      <c r="AE551" s="17">
        <f t="shared" si="354"/>
        <v>0</v>
      </c>
      <c r="AF551" s="17">
        <f t="shared" si="354"/>
        <v>0</v>
      </c>
      <c r="AG551" s="17">
        <f t="shared" si="354"/>
        <v>0</v>
      </c>
      <c r="AH551" s="17">
        <f t="shared" si="354"/>
        <v>0</v>
      </c>
      <c r="AI551" s="17">
        <f t="shared" si="354"/>
        <v>0</v>
      </c>
      <c r="AJ551" s="17">
        <f t="shared" si="354"/>
        <v>0</v>
      </c>
      <c r="AK551" s="17">
        <f t="shared" si="354"/>
        <v>0</v>
      </c>
      <c r="AL551" s="17">
        <f t="shared" si="354"/>
        <v>0</v>
      </c>
      <c r="AM551" s="17">
        <f t="shared" si="354"/>
        <v>0</v>
      </c>
      <c r="AN551" s="17">
        <f t="shared" si="354"/>
        <v>0</v>
      </c>
      <c r="AO551" s="17">
        <f t="shared" si="354"/>
        <v>0</v>
      </c>
      <c r="AP551" s="22" t="str">
        <f t="shared" si="345"/>
        <v/>
      </c>
      <c r="AQ551" s="69" t="str">
        <f ca="1">IF(SUMIF($D$320:$AQ$320,"F*",D551:AO551)&gt;0,ROUND(SUMIF($D$320:$AQ$320,"F*",D551:AO551),0),"")</f>
        <v/>
      </c>
      <c r="AR551" s="8"/>
      <c r="AS551" s="16"/>
      <c r="AT551" s="16"/>
      <c r="AU551" s="16"/>
      <c r="AV551" s="16"/>
      <c r="AW551" s="16"/>
      <c r="AX551" s="16"/>
      <c r="AY551" s="16"/>
      <c r="AZ551" s="16"/>
      <c r="BA551" s="16"/>
      <c r="BB551" s="16"/>
      <c r="BC551" s="16"/>
      <c r="BD551" s="16"/>
      <c r="BE551" s="16"/>
      <c r="BF551" s="16"/>
      <c r="BG551" s="16"/>
      <c r="BH551" s="16"/>
      <c r="BI551" s="16"/>
      <c r="BJ551" s="16"/>
      <c r="BK551" s="16"/>
      <c r="BL551" s="16"/>
      <c r="BM551" s="16"/>
      <c r="BN551" s="16"/>
      <c r="BO551" s="16"/>
      <c r="BP551" s="16"/>
      <c r="BQ551" s="16"/>
      <c r="BR551" s="16"/>
      <c r="BS551" s="16"/>
      <c r="BT551" s="16"/>
      <c r="BU551" s="16"/>
      <c r="BV551" s="16"/>
      <c r="BW551" s="16"/>
      <c r="BX551" s="16"/>
      <c r="BY551" s="16"/>
      <c r="BZ551" s="16"/>
      <c r="CA551" s="16"/>
      <c r="CB551" s="16"/>
      <c r="CC551" s="16"/>
      <c r="CD551" s="16"/>
    </row>
    <row r="552" spans="1:82">
      <c r="A552" s="4"/>
      <c r="B552" s="4" t="s">
        <v>183</v>
      </c>
      <c r="C552" s="4" t="s">
        <v>847</v>
      </c>
      <c r="D552" s="17">
        <f t="shared" si="354"/>
        <v>0</v>
      </c>
      <c r="E552" s="17">
        <f t="shared" si="354"/>
        <v>0</v>
      </c>
      <c r="F552" s="17">
        <f t="shared" si="354"/>
        <v>0</v>
      </c>
      <c r="G552" s="17">
        <f t="shared" si="354"/>
        <v>0</v>
      </c>
      <c r="H552" s="17">
        <f t="shared" si="354"/>
        <v>0</v>
      </c>
      <c r="I552" s="17">
        <f t="shared" si="354"/>
        <v>0</v>
      </c>
      <c r="J552" s="17">
        <f t="shared" si="354"/>
        <v>0</v>
      </c>
      <c r="K552" s="17">
        <f t="shared" si="354"/>
        <v>0</v>
      </c>
      <c r="L552" s="17">
        <f t="shared" si="354"/>
        <v>0</v>
      </c>
      <c r="M552" s="17">
        <f t="shared" si="354"/>
        <v>0</v>
      </c>
      <c r="N552" s="17">
        <f t="shared" si="354"/>
        <v>0</v>
      </c>
      <c r="O552" s="17">
        <f t="shared" si="354"/>
        <v>0</v>
      </c>
      <c r="P552" s="17">
        <f t="shared" si="354"/>
        <v>0</v>
      </c>
      <c r="Q552" s="17">
        <f t="shared" si="354"/>
        <v>0</v>
      </c>
      <c r="R552" s="17">
        <f t="shared" si="354"/>
        <v>0</v>
      </c>
      <c r="S552" s="17">
        <f t="shared" si="354"/>
        <v>0</v>
      </c>
      <c r="T552" s="17">
        <f t="shared" si="354"/>
        <v>0</v>
      </c>
      <c r="U552" s="17">
        <f t="shared" si="354"/>
        <v>0</v>
      </c>
      <c r="V552" s="17">
        <f t="shared" si="354"/>
        <v>0</v>
      </c>
      <c r="W552" s="17">
        <f t="shared" si="354"/>
        <v>0</v>
      </c>
      <c r="X552" s="17">
        <f t="shared" si="354"/>
        <v>0</v>
      </c>
      <c r="Y552" s="17">
        <f t="shared" si="354"/>
        <v>0</v>
      </c>
      <c r="Z552" s="17">
        <f t="shared" si="354"/>
        <v>0</v>
      </c>
      <c r="AA552" s="17">
        <f t="shared" si="354"/>
        <v>0</v>
      </c>
      <c r="AB552" s="17">
        <f t="shared" si="354"/>
        <v>0</v>
      </c>
      <c r="AC552" s="17">
        <f t="shared" si="354"/>
        <v>0</v>
      </c>
      <c r="AD552" s="17">
        <f t="shared" si="354"/>
        <v>0</v>
      </c>
      <c r="AE552" s="17">
        <f t="shared" si="354"/>
        <v>0</v>
      </c>
      <c r="AF552" s="17">
        <f t="shared" si="354"/>
        <v>0</v>
      </c>
      <c r="AG552" s="17">
        <f t="shared" si="354"/>
        <v>0</v>
      </c>
      <c r="AH552" s="17">
        <f t="shared" si="354"/>
        <v>0</v>
      </c>
      <c r="AI552" s="17">
        <f t="shared" si="354"/>
        <v>0</v>
      </c>
      <c r="AJ552" s="17">
        <f t="shared" si="354"/>
        <v>0</v>
      </c>
      <c r="AK552" s="17">
        <f t="shared" si="354"/>
        <v>0</v>
      </c>
      <c r="AL552" s="17">
        <f t="shared" si="354"/>
        <v>0</v>
      </c>
      <c r="AM552" s="17">
        <f t="shared" si="354"/>
        <v>0</v>
      </c>
      <c r="AN552" s="17">
        <f t="shared" si="354"/>
        <v>0</v>
      </c>
      <c r="AO552" s="17">
        <f t="shared" si="354"/>
        <v>0</v>
      </c>
      <c r="AP552" s="22" t="str">
        <f t="shared" si="345"/>
        <v/>
      </c>
      <c r="AQ552" s="69" t="str">
        <f ca="1">IF(SUMIF($D$320:$AQ$320,"F*",D552:AO552)&gt;0,ROUND(SUMIF($D$320:$AQ$320,"F*",D552:AO552),0),"")</f>
        <v/>
      </c>
      <c r="AR552" s="8"/>
      <c r="AS552" s="16"/>
      <c r="AT552" s="16"/>
      <c r="AU552" s="16"/>
      <c r="AV552" s="16"/>
      <c r="AW552" s="16"/>
      <c r="AX552" s="16"/>
      <c r="AY552" s="16"/>
      <c r="AZ552" s="16"/>
      <c r="BA552" s="16"/>
      <c r="BB552" s="16"/>
      <c r="BC552" s="16"/>
      <c r="BD552" s="16"/>
      <c r="BE552" s="16"/>
      <c r="BF552" s="16"/>
      <c r="BG552" s="16"/>
      <c r="BH552" s="16"/>
      <c r="BI552" s="16"/>
      <c r="BJ552" s="16"/>
      <c r="BK552" s="16"/>
      <c r="BL552" s="16"/>
      <c r="BM552" s="16"/>
      <c r="BN552" s="16"/>
      <c r="BO552" s="16"/>
      <c r="BP552" s="16"/>
      <c r="BQ552" s="16"/>
      <c r="BR552" s="16"/>
      <c r="BS552" s="16"/>
      <c r="BT552" s="16"/>
      <c r="BU552" s="16"/>
      <c r="BV552" s="16"/>
      <c r="BW552" s="16"/>
      <c r="BX552" s="16"/>
      <c r="BY552" s="16"/>
      <c r="BZ552" s="16"/>
      <c r="CA552" s="16"/>
      <c r="CB552" s="16"/>
      <c r="CC552" s="16"/>
      <c r="CD552" s="16"/>
    </row>
    <row r="553" spans="1:82">
      <c r="A553" s="4"/>
      <c r="B553" s="4" t="s">
        <v>184</v>
      </c>
      <c r="C553" s="4" t="s">
        <v>848</v>
      </c>
      <c r="D553" s="17">
        <f t="shared" si="354"/>
        <v>0</v>
      </c>
      <c r="E553" s="17">
        <f t="shared" si="354"/>
        <v>0</v>
      </c>
      <c r="F553" s="17">
        <f t="shared" si="354"/>
        <v>0</v>
      </c>
      <c r="G553" s="17">
        <f t="shared" si="354"/>
        <v>0</v>
      </c>
      <c r="H553" s="17">
        <f t="shared" si="354"/>
        <v>0</v>
      </c>
      <c r="I553" s="17">
        <f t="shared" si="354"/>
        <v>0</v>
      </c>
      <c r="J553" s="17">
        <f t="shared" si="354"/>
        <v>0</v>
      </c>
      <c r="K553" s="17">
        <f t="shared" si="354"/>
        <v>0</v>
      </c>
      <c r="L553" s="17">
        <f t="shared" si="354"/>
        <v>0</v>
      </c>
      <c r="M553" s="17">
        <f t="shared" si="354"/>
        <v>0</v>
      </c>
      <c r="N553" s="17">
        <f t="shared" si="354"/>
        <v>0</v>
      </c>
      <c r="O553" s="17">
        <f t="shared" si="354"/>
        <v>0</v>
      </c>
      <c r="P553" s="17">
        <f t="shared" si="354"/>
        <v>0</v>
      </c>
      <c r="Q553" s="17">
        <f t="shared" si="354"/>
        <v>0</v>
      </c>
      <c r="R553" s="17">
        <f t="shared" si="354"/>
        <v>0</v>
      </c>
      <c r="S553" s="17">
        <f t="shared" si="354"/>
        <v>0</v>
      </c>
      <c r="T553" s="17">
        <f t="shared" si="354"/>
        <v>0</v>
      </c>
      <c r="U553" s="17">
        <f t="shared" si="354"/>
        <v>0</v>
      </c>
      <c r="V553" s="17">
        <f t="shared" si="354"/>
        <v>0</v>
      </c>
      <c r="W553" s="17">
        <f t="shared" si="354"/>
        <v>0</v>
      </c>
      <c r="X553" s="17">
        <f t="shared" si="354"/>
        <v>0</v>
      </c>
      <c r="Y553" s="17">
        <f t="shared" si="354"/>
        <v>0</v>
      </c>
      <c r="Z553" s="17">
        <f t="shared" si="354"/>
        <v>0</v>
      </c>
      <c r="AA553" s="17">
        <f t="shared" si="354"/>
        <v>0</v>
      </c>
      <c r="AB553" s="17">
        <f t="shared" si="354"/>
        <v>0</v>
      </c>
      <c r="AC553" s="17">
        <f t="shared" si="354"/>
        <v>0</v>
      </c>
      <c r="AD553" s="17">
        <f t="shared" si="354"/>
        <v>0</v>
      </c>
      <c r="AE553" s="17">
        <f t="shared" si="354"/>
        <v>0</v>
      </c>
      <c r="AF553" s="17">
        <f t="shared" si="354"/>
        <v>0</v>
      </c>
      <c r="AG553" s="17">
        <f t="shared" si="354"/>
        <v>0</v>
      </c>
      <c r="AH553" s="17">
        <f t="shared" si="354"/>
        <v>0</v>
      </c>
      <c r="AI553" s="17">
        <f t="shared" si="354"/>
        <v>0</v>
      </c>
      <c r="AJ553" s="17">
        <f t="shared" si="354"/>
        <v>0</v>
      </c>
      <c r="AK553" s="17">
        <f t="shared" si="354"/>
        <v>0</v>
      </c>
      <c r="AL553" s="17">
        <f t="shared" si="354"/>
        <v>0</v>
      </c>
      <c r="AM553" s="17">
        <f t="shared" si="354"/>
        <v>0</v>
      </c>
      <c r="AN553" s="17">
        <f t="shared" si="354"/>
        <v>0</v>
      </c>
      <c r="AO553" s="17">
        <f t="shared" si="354"/>
        <v>0</v>
      </c>
      <c r="AP553" s="22" t="str">
        <f t="shared" si="345"/>
        <v/>
      </c>
      <c r="AQ553" s="69" t="str">
        <f t="shared" si="346"/>
        <v/>
      </c>
      <c r="AR553" s="8"/>
      <c r="AS553" s="16"/>
      <c r="AT553" s="16"/>
      <c r="AU553" s="16"/>
      <c r="AV553" s="16"/>
      <c r="AW553" s="16"/>
      <c r="AX553" s="16"/>
      <c r="AY553" s="16"/>
      <c r="AZ553" s="16"/>
      <c r="BA553" s="16"/>
      <c r="BB553" s="16"/>
      <c r="BC553" s="16"/>
      <c r="BD553" s="16"/>
      <c r="BE553" s="16"/>
      <c r="BF553" s="16"/>
      <c r="BG553" s="16"/>
      <c r="BH553" s="16"/>
      <c r="BI553" s="16"/>
      <c r="BJ553" s="16"/>
      <c r="BK553" s="16"/>
      <c r="BL553" s="16"/>
      <c r="BM553" s="16"/>
      <c r="BN553" s="16"/>
      <c r="BO553" s="16"/>
      <c r="BP553" s="16"/>
      <c r="BQ553" s="16"/>
      <c r="BR553" s="16"/>
      <c r="BS553" s="16"/>
      <c r="BT553" s="16"/>
      <c r="BU553" s="16"/>
      <c r="BV553" s="16"/>
      <c r="BW553" s="16"/>
      <c r="BX553" s="16"/>
      <c r="BY553" s="16"/>
      <c r="BZ553" s="16"/>
      <c r="CA553" s="16"/>
      <c r="CB553" s="16"/>
      <c r="CC553" s="16"/>
      <c r="CD553" s="16"/>
    </row>
    <row r="554" spans="1:82">
      <c r="A554" s="4"/>
      <c r="B554" s="4"/>
      <c r="C554" s="4"/>
      <c r="D554" s="17">
        <f t="shared" si="354"/>
        <v>0</v>
      </c>
      <c r="E554" s="17">
        <f t="shared" si="354"/>
        <v>0</v>
      </c>
      <c r="F554" s="17">
        <f t="shared" si="354"/>
        <v>0</v>
      </c>
      <c r="G554" s="17">
        <f t="shared" si="354"/>
        <v>0</v>
      </c>
      <c r="H554" s="17">
        <f t="shared" si="354"/>
        <v>0</v>
      </c>
      <c r="I554" s="17">
        <f t="shared" si="354"/>
        <v>0</v>
      </c>
      <c r="J554" s="17">
        <f t="shared" si="354"/>
        <v>0</v>
      </c>
      <c r="K554" s="17">
        <f t="shared" si="354"/>
        <v>0</v>
      </c>
      <c r="L554" s="17">
        <f t="shared" si="354"/>
        <v>0</v>
      </c>
      <c r="M554" s="17">
        <f t="shared" si="354"/>
        <v>0</v>
      </c>
      <c r="N554" s="17">
        <f t="shared" si="354"/>
        <v>0</v>
      </c>
      <c r="O554" s="17">
        <f t="shared" si="354"/>
        <v>0</v>
      </c>
      <c r="P554" s="17">
        <f t="shared" si="354"/>
        <v>0</v>
      </c>
      <c r="Q554" s="17">
        <f t="shared" si="354"/>
        <v>0</v>
      </c>
      <c r="R554" s="17">
        <f t="shared" si="354"/>
        <v>0</v>
      </c>
      <c r="S554" s="17">
        <f t="shared" si="354"/>
        <v>0</v>
      </c>
      <c r="T554" s="17">
        <f t="shared" si="354"/>
        <v>0</v>
      </c>
      <c r="U554" s="17">
        <f t="shared" si="354"/>
        <v>0</v>
      </c>
      <c r="V554" s="17">
        <f t="shared" si="354"/>
        <v>0</v>
      </c>
      <c r="W554" s="17">
        <f t="shared" si="354"/>
        <v>0</v>
      </c>
      <c r="X554" s="17">
        <f t="shared" si="354"/>
        <v>0</v>
      </c>
      <c r="Y554" s="17">
        <f t="shared" si="354"/>
        <v>0</v>
      </c>
      <c r="Z554" s="17">
        <f t="shared" si="354"/>
        <v>0</v>
      </c>
      <c r="AA554" s="17">
        <f t="shared" si="354"/>
        <v>0</v>
      </c>
      <c r="AB554" s="17">
        <f t="shared" si="354"/>
        <v>0</v>
      </c>
      <c r="AC554" s="17">
        <f t="shared" si="354"/>
        <v>0</v>
      </c>
      <c r="AD554" s="17">
        <f t="shared" si="354"/>
        <v>0</v>
      </c>
      <c r="AE554" s="17">
        <f t="shared" si="354"/>
        <v>0</v>
      </c>
      <c r="AF554" s="17">
        <f t="shared" si="354"/>
        <v>0</v>
      </c>
      <c r="AG554" s="17">
        <f t="shared" si="354"/>
        <v>0</v>
      </c>
      <c r="AH554" s="17">
        <f t="shared" si="354"/>
        <v>0</v>
      </c>
      <c r="AI554" s="17">
        <f t="shared" si="354"/>
        <v>0</v>
      </c>
      <c r="AJ554" s="17">
        <f t="shared" si="354"/>
        <v>0</v>
      </c>
      <c r="AK554" s="17">
        <f t="shared" si="354"/>
        <v>0</v>
      </c>
      <c r="AL554" s="17">
        <f t="shared" si="354"/>
        <v>0</v>
      </c>
      <c r="AM554" s="17">
        <f t="shared" si="354"/>
        <v>0</v>
      </c>
      <c r="AN554" s="17">
        <f t="shared" si="354"/>
        <v>0</v>
      </c>
      <c r="AO554" s="17">
        <f t="shared" si="354"/>
        <v>0</v>
      </c>
      <c r="AP554" s="22" t="str">
        <f t="shared" si="345"/>
        <v/>
      </c>
      <c r="AQ554" s="69" t="str">
        <f t="shared" si="346"/>
        <v/>
      </c>
      <c r="AR554" s="8"/>
      <c r="AS554" s="16"/>
      <c r="AT554" s="16"/>
      <c r="AU554" s="16"/>
      <c r="AV554" s="16"/>
      <c r="AW554" s="16"/>
      <c r="AX554" s="16"/>
      <c r="AY554" s="16"/>
      <c r="AZ554" s="16"/>
      <c r="BA554" s="16"/>
      <c r="BB554" s="16"/>
      <c r="BC554" s="16"/>
      <c r="BD554" s="16"/>
      <c r="BE554" s="16"/>
      <c r="BF554" s="16"/>
      <c r="BG554" s="16"/>
      <c r="BH554" s="16"/>
      <c r="BI554" s="16"/>
      <c r="BJ554" s="16"/>
      <c r="BK554" s="16"/>
      <c r="BL554" s="16"/>
      <c r="BM554" s="16"/>
      <c r="BN554" s="16"/>
      <c r="BO554" s="16"/>
      <c r="BP554" s="16"/>
      <c r="BQ554" s="16"/>
      <c r="BR554" s="16"/>
      <c r="BS554" s="16"/>
      <c r="BT554" s="16"/>
      <c r="BU554" s="16"/>
      <c r="BV554" s="16"/>
      <c r="BW554" s="16"/>
      <c r="BX554" s="16"/>
      <c r="BY554" s="16"/>
      <c r="BZ554" s="16"/>
      <c r="CA554" s="16"/>
      <c r="CB554" s="16"/>
      <c r="CC554" s="16"/>
      <c r="CD554" s="16"/>
    </row>
    <row r="555" spans="1:82">
      <c r="A555" s="4"/>
      <c r="B555" s="4"/>
      <c r="C555" s="4"/>
      <c r="D555" s="17">
        <f t="shared" si="354"/>
        <v>0</v>
      </c>
      <c r="E555" s="17">
        <f t="shared" si="354"/>
        <v>0</v>
      </c>
      <c r="F555" s="17">
        <f t="shared" si="354"/>
        <v>0</v>
      </c>
      <c r="G555" s="17">
        <f t="shared" si="354"/>
        <v>0</v>
      </c>
      <c r="H555" s="17">
        <f t="shared" si="354"/>
        <v>0</v>
      </c>
      <c r="I555" s="17">
        <f t="shared" si="354"/>
        <v>0</v>
      </c>
      <c r="J555" s="17">
        <f t="shared" si="354"/>
        <v>0</v>
      </c>
      <c r="K555" s="17">
        <f t="shared" si="354"/>
        <v>0</v>
      </c>
      <c r="L555" s="17">
        <f t="shared" si="354"/>
        <v>0</v>
      </c>
      <c r="M555" s="17">
        <f t="shared" si="354"/>
        <v>0</v>
      </c>
      <c r="N555" s="17">
        <f t="shared" si="354"/>
        <v>0</v>
      </c>
      <c r="O555" s="17">
        <f t="shared" si="354"/>
        <v>0</v>
      </c>
      <c r="P555" s="17">
        <f t="shared" si="354"/>
        <v>0</v>
      </c>
      <c r="Q555" s="17">
        <f t="shared" si="354"/>
        <v>0</v>
      </c>
      <c r="R555" s="17">
        <f t="shared" si="354"/>
        <v>0</v>
      </c>
      <c r="S555" s="17">
        <f t="shared" si="354"/>
        <v>0</v>
      </c>
      <c r="T555" s="17">
        <f t="shared" si="354"/>
        <v>0</v>
      </c>
      <c r="U555" s="17">
        <f t="shared" si="354"/>
        <v>0</v>
      </c>
      <c r="V555" s="17">
        <f t="shared" si="354"/>
        <v>0</v>
      </c>
      <c r="W555" s="17">
        <f t="shared" si="354"/>
        <v>0</v>
      </c>
      <c r="X555" s="17">
        <f t="shared" si="354"/>
        <v>0</v>
      </c>
      <c r="Y555" s="17">
        <f t="shared" si="354"/>
        <v>0</v>
      </c>
      <c r="Z555" s="17">
        <f t="shared" si="354"/>
        <v>0</v>
      </c>
      <c r="AA555" s="17">
        <f t="shared" si="354"/>
        <v>0</v>
      </c>
      <c r="AB555" s="17">
        <f t="shared" si="354"/>
        <v>0</v>
      </c>
      <c r="AC555" s="17">
        <f t="shared" si="354"/>
        <v>0</v>
      </c>
      <c r="AD555" s="17">
        <f t="shared" si="354"/>
        <v>0</v>
      </c>
      <c r="AE555" s="17">
        <f t="shared" si="354"/>
        <v>0</v>
      </c>
      <c r="AF555" s="17">
        <f t="shared" si="354"/>
        <v>0</v>
      </c>
      <c r="AG555" s="17">
        <f t="shared" si="354"/>
        <v>0</v>
      </c>
      <c r="AH555" s="17">
        <f t="shared" si="354"/>
        <v>0</v>
      </c>
      <c r="AI555" s="17">
        <f t="shared" si="354"/>
        <v>0</v>
      </c>
      <c r="AJ555" s="17">
        <f t="shared" si="354"/>
        <v>0</v>
      </c>
      <c r="AK555" s="17">
        <f t="shared" si="354"/>
        <v>0</v>
      </c>
      <c r="AL555" s="17">
        <f t="shared" si="354"/>
        <v>0</v>
      </c>
      <c r="AM555" s="17">
        <f t="shared" si="354"/>
        <v>0</v>
      </c>
      <c r="AN555" s="17">
        <f t="shared" si="354"/>
        <v>0</v>
      </c>
      <c r="AO555" s="17">
        <f t="shared" si="354"/>
        <v>0</v>
      </c>
      <c r="AP555" s="22" t="str">
        <f t="shared" si="345"/>
        <v/>
      </c>
      <c r="AQ555" s="69" t="str">
        <f t="shared" si="346"/>
        <v/>
      </c>
      <c r="AR555" s="8"/>
      <c r="AS555" s="16"/>
      <c r="AT555" s="16"/>
      <c r="AU555" s="16"/>
      <c r="AV555" s="16"/>
      <c r="AW555" s="16"/>
      <c r="AX555" s="16"/>
      <c r="AY555" s="16"/>
      <c r="AZ555" s="16"/>
      <c r="BA555" s="16"/>
      <c r="BB555" s="16"/>
      <c r="BC555" s="16"/>
      <c r="BD555" s="16"/>
      <c r="BE555" s="16"/>
      <c r="BF555" s="16"/>
      <c r="BG555" s="16"/>
      <c r="BH555" s="16"/>
      <c r="BI555" s="16"/>
      <c r="BJ555" s="16"/>
      <c r="BK555" s="16"/>
      <c r="BL555" s="16"/>
      <c r="BM555" s="16"/>
      <c r="BN555" s="16"/>
      <c r="BO555" s="16"/>
      <c r="BP555" s="16"/>
      <c r="BQ555" s="16"/>
      <c r="BR555" s="16"/>
      <c r="BS555" s="16"/>
      <c r="BT555" s="16"/>
      <c r="BU555" s="16"/>
      <c r="BV555" s="16"/>
      <c r="BW555" s="16"/>
      <c r="BX555" s="16"/>
      <c r="BY555" s="16"/>
      <c r="BZ555" s="16"/>
      <c r="CA555" s="16"/>
      <c r="CB555" s="16"/>
      <c r="CC555" s="16"/>
      <c r="CD555" s="16"/>
    </row>
    <row r="556" spans="1:82">
      <c r="A556" s="4"/>
      <c r="B556" s="4"/>
      <c r="C556" s="4"/>
      <c r="D556" s="17">
        <f t="shared" si="354"/>
        <v>0</v>
      </c>
      <c r="E556" s="17">
        <f t="shared" si="354"/>
        <v>0</v>
      </c>
      <c r="F556" s="17">
        <f t="shared" si="354"/>
        <v>0</v>
      </c>
      <c r="G556" s="17">
        <f t="shared" si="354"/>
        <v>0</v>
      </c>
      <c r="H556" s="17">
        <f t="shared" si="354"/>
        <v>0</v>
      </c>
      <c r="I556" s="17">
        <f t="shared" si="354"/>
        <v>0</v>
      </c>
      <c r="J556" s="17">
        <f t="shared" si="354"/>
        <v>0</v>
      </c>
      <c r="K556" s="17">
        <f t="shared" si="354"/>
        <v>0</v>
      </c>
      <c r="L556" s="17">
        <f t="shared" si="354"/>
        <v>0</v>
      </c>
      <c r="M556" s="17">
        <f t="shared" si="354"/>
        <v>0</v>
      </c>
      <c r="N556" s="17">
        <f t="shared" si="354"/>
        <v>0</v>
      </c>
      <c r="O556" s="17">
        <f t="shared" si="354"/>
        <v>0</v>
      </c>
      <c r="P556" s="17">
        <f t="shared" si="354"/>
        <v>0</v>
      </c>
      <c r="Q556" s="17">
        <f t="shared" si="354"/>
        <v>0</v>
      </c>
      <c r="R556" s="17">
        <f t="shared" si="354"/>
        <v>0</v>
      </c>
      <c r="S556" s="17">
        <f t="shared" si="354"/>
        <v>0</v>
      </c>
      <c r="T556" s="17">
        <f t="shared" si="354"/>
        <v>0</v>
      </c>
      <c r="U556" s="17">
        <f t="shared" si="354"/>
        <v>0</v>
      </c>
      <c r="V556" s="17">
        <f t="shared" si="354"/>
        <v>0</v>
      </c>
      <c r="W556" s="17">
        <f t="shared" si="354"/>
        <v>0</v>
      </c>
      <c r="X556" s="17">
        <f t="shared" si="354"/>
        <v>0</v>
      </c>
      <c r="Y556" s="17">
        <f t="shared" si="354"/>
        <v>0</v>
      </c>
      <c r="Z556" s="17">
        <f t="shared" si="354"/>
        <v>0</v>
      </c>
      <c r="AA556" s="17">
        <f t="shared" si="354"/>
        <v>0</v>
      </c>
      <c r="AB556" s="17">
        <f t="shared" si="354"/>
        <v>0</v>
      </c>
      <c r="AC556" s="17">
        <f t="shared" si="354"/>
        <v>0</v>
      </c>
      <c r="AD556" s="17">
        <f t="shared" si="354"/>
        <v>0</v>
      </c>
      <c r="AE556" s="17">
        <f t="shared" si="354"/>
        <v>0</v>
      </c>
      <c r="AF556" s="17">
        <f t="shared" si="354"/>
        <v>0</v>
      </c>
      <c r="AG556" s="17">
        <f t="shared" si="354"/>
        <v>0</v>
      </c>
      <c r="AH556" s="17">
        <f t="shared" si="354"/>
        <v>0</v>
      </c>
      <c r="AI556" s="17">
        <f t="shared" si="354"/>
        <v>0</v>
      </c>
      <c r="AJ556" s="17">
        <f t="shared" si="354"/>
        <v>0</v>
      </c>
      <c r="AK556" s="17">
        <f t="shared" si="354"/>
        <v>0</v>
      </c>
      <c r="AL556" s="17">
        <f t="shared" si="354"/>
        <v>0</v>
      </c>
      <c r="AM556" s="17">
        <f t="shared" si="354"/>
        <v>0</v>
      </c>
      <c r="AN556" s="17">
        <f t="shared" si="354"/>
        <v>0</v>
      </c>
      <c r="AO556" s="17">
        <f t="shared" si="354"/>
        <v>0</v>
      </c>
      <c r="AP556" s="22" t="str">
        <f t="shared" si="345"/>
        <v/>
      </c>
      <c r="AQ556" s="69" t="str">
        <f t="shared" si="346"/>
        <v/>
      </c>
      <c r="AR556" s="8"/>
      <c r="AS556" s="16"/>
      <c r="AT556" s="16"/>
      <c r="AU556" s="16"/>
      <c r="AV556" s="16"/>
      <c r="AW556" s="16"/>
      <c r="AX556" s="16"/>
      <c r="AY556" s="16"/>
      <c r="AZ556" s="16"/>
      <c r="BA556" s="16"/>
      <c r="BB556" s="16"/>
      <c r="BC556" s="16"/>
      <c r="BD556" s="16"/>
      <c r="BE556" s="16"/>
      <c r="BF556" s="16"/>
      <c r="BG556" s="16"/>
      <c r="BH556" s="16"/>
      <c r="BI556" s="16"/>
      <c r="BJ556" s="16"/>
      <c r="BK556" s="16"/>
      <c r="BL556" s="16"/>
      <c r="BM556" s="16"/>
      <c r="BN556" s="16"/>
      <c r="BO556" s="16"/>
      <c r="BP556" s="16"/>
      <c r="BQ556" s="16"/>
      <c r="BR556" s="16"/>
      <c r="BS556" s="16"/>
      <c r="BT556" s="16"/>
      <c r="BU556" s="16"/>
      <c r="BV556" s="16"/>
      <c r="BW556" s="16"/>
      <c r="BX556" s="16"/>
      <c r="BY556" s="16"/>
      <c r="BZ556" s="16"/>
      <c r="CA556" s="16"/>
      <c r="CB556" s="16"/>
      <c r="CC556" s="16"/>
      <c r="CD556" s="16"/>
    </row>
    <row r="557" spans="1:82">
      <c r="A557" s="4"/>
      <c r="B557" s="4"/>
      <c r="C557" s="4"/>
      <c r="D557" s="17">
        <f t="shared" si="354"/>
        <v>0</v>
      </c>
      <c r="E557" s="17">
        <f t="shared" si="354"/>
        <v>0</v>
      </c>
      <c r="F557" s="17">
        <f t="shared" si="354"/>
        <v>0</v>
      </c>
      <c r="G557" s="17">
        <f t="shared" si="354"/>
        <v>0</v>
      </c>
      <c r="H557" s="17">
        <f t="shared" si="354"/>
        <v>0</v>
      </c>
      <c r="I557" s="17">
        <f t="shared" si="354"/>
        <v>0</v>
      </c>
      <c r="J557" s="17">
        <f t="shared" si="354"/>
        <v>0</v>
      </c>
      <c r="K557" s="17">
        <f t="shared" si="354"/>
        <v>0</v>
      </c>
      <c r="L557" s="17">
        <f t="shared" si="354"/>
        <v>0</v>
      </c>
      <c r="M557" s="17">
        <f t="shared" si="354"/>
        <v>0</v>
      </c>
      <c r="N557" s="17">
        <f t="shared" si="354"/>
        <v>0</v>
      </c>
      <c r="O557" s="17">
        <f t="shared" si="354"/>
        <v>0</v>
      </c>
      <c r="P557" s="17">
        <f t="shared" si="354"/>
        <v>0</v>
      </c>
      <c r="Q557" s="17">
        <f t="shared" si="354"/>
        <v>0</v>
      </c>
      <c r="R557" s="17">
        <f t="shared" si="354"/>
        <v>0</v>
      </c>
      <c r="S557" s="17">
        <f t="shared" si="354"/>
        <v>0</v>
      </c>
      <c r="T557" s="17">
        <f t="shared" si="354"/>
        <v>0</v>
      </c>
      <c r="U557" s="17">
        <f t="shared" si="354"/>
        <v>0</v>
      </c>
      <c r="V557" s="17">
        <f t="shared" si="354"/>
        <v>0</v>
      </c>
      <c r="W557" s="17">
        <f t="shared" si="354"/>
        <v>0</v>
      </c>
      <c r="X557" s="17">
        <f t="shared" si="354"/>
        <v>0</v>
      </c>
      <c r="Y557" s="17">
        <f t="shared" si="354"/>
        <v>0</v>
      </c>
      <c r="Z557" s="17">
        <f t="shared" si="354"/>
        <v>0</v>
      </c>
      <c r="AA557" s="17">
        <f t="shared" si="354"/>
        <v>0</v>
      </c>
      <c r="AB557" s="17">
        <f t="shared" si="354"/>
        <v>0</v>
      </c>
      <c r="AC557" s="17">
        <f t="shared" si="354"/>
        <v>0</v>
      </c>
      <c r="AD557" s="17">
        <f t="shared" si="354"/>
        <v>0</v>
      </c>
      <c r="AE557" s="17">
        <f t="shared" ref="AE557:AO557" si="355">IF(UPPER(AE293)="ABS",0,IF(AND(AE$67&gt;0,N(AE$68)=0,AE$68&lt;&gt;"*"),N(AE293)/AE$67*AE$66,0))</f>
        <v>0</v>
      </c>
      <c r="AF557" s="17">
        <f t="shared" si="355"/>
        <v>0</v>
      </c>
      <c r="AG557" s="17">
        <f t="shared" si="355"/>
        <v>0</v>
      </c>
      <c r="AH557" s="17">
        <f t="shared" si="355"/>
        <v>0</v>
      </c>
      <c r="AI557" s="17">
        <f t="shared" si="355"/>
        <v>0</v>
      </c>
      <c r="AJ557" s="17">
        <f t="shared" si="355"/>
        <v>0</v>
      </c>
      <c r="AK557" s="17">
        <f t="shared" si="355"/>
        <v>0</v>
      </c>
      <c r="AL557" s="17">
        <f t="shared" si="355"/>
        <v>0</v>
      </c>
      <c r="AM557" s="17">
        <f t="shared" si="355"/>
        <v>0</v>
      </c>
      <c r="AN557" s="17">
        <f t="shared" si="355"/>
        <v>0</v>
      </c>
      <c r="AO557" s="17">
        <f t="shared" si="355"/>
        <v>0</v>
      </c>
      <c r="AP557" s="22" t="str">
        <f t="shared" si="345"/>
        <v/>
      </c>
      <c r="AQ557" s="69" t="str">
        <f t="shared" si="346"/>
        <v/>
      </c>
      <c r="AR557" s="8"/>
      <c r="AS557" s="16"/>
      <c r="AT557" s="16"/>
      <c r="AU557" s="16"/>
      <c r="AV557" s="16"/>
      <c r="AW557" s="16"/>
      <c r="AX557" s="16"/>
      <c r="AY557" s="16"/>
      <c r="AZ557" s="16"/>
      <c r="BA557" s="16"/>
      <c r="BB557" s="16"/>
      <c r="BC557" s="16"/>
      <c r="BD557" s="16"/>
      <c r="BE557" s="16"/>
      <c r="BF557" s="16"/>
      <c r="BG557" s="16"/>
      <c r="BH557" s="16"/>
      <c r="BI557" s="16"/>
      <c r="BJ557" s="16"/>
      <c r="BK557" s="16"/>
      <c r="BL557" s="16"/>
      <c r="BM557" s="16"/>
      <c r="BN557" s="16"/>
      <c r="BO557" s="16"/>
      <c r="BP557" s="16"/>
      <c r="BQ557" s="16"/>
      <c r="BR557" s="16"/>
      <c r="BS557" s="16"/>
      <c r="BT557" s="16"/>
      <c r="BU557" s="16"/>
      <c r="BV557" s="16"/>
      <c r="BW557" s="16"/>
      <c r="BX557" s="16"/>
      <c r="BY557" s="16"/>
      <c r="BZ557" s="16"/>
      <c r="CA557" s="16"/>
      <c r="CB557" s="16"/>
      <c r="CC557" s="16"/>
      <c r="CD557" s="16"/>
    </row>
    <row r="558" spans="1:82">
      <c r="D558" s="17">
        <f t="shared" ref="D558:AO564" si="356">IF(UPPER(D294)="ABS",0,IF(AND(D$67&gt;0,N(D$68)=0,D$68&lt;&gt;"*"),N(D294)/D$67*D$66,0))</f>
        <v>0</v>
      </c>
      <c r="E558" s="17">
        <f t="shared" si="356"/>
        <v>0</v>
      </c>
      <c r="F558" s="17">
        <f t="shared" si="356"/>
        <v>0</v>
      </c>
      <c r="G558" s="17">
        <f t="shared" si="356"/>
        <v>0</v>
      </c>
      <c r="H558" s="17">
        <f t="shared" si="356"/>
        <v>0</v>
      </c>
      <c r="I558" s="17">
        <f t="shared" si="356"/>
        <v>0</v>
      </c>
      <c r="J558" s="17">
        <f t="shared" si="356"/>
        <v>0</v>
      </c>
      <c r="K558" s="17">
        <f t="shared" si="356"/>
        <v>0</v>
      </c>
      <c r="L558" s="17">
        <f t="shared" si="356"/>
        <v>0</v>
      </c>
      <c r="M558" s="17">
        <f t="shared" si="356"/>
        <v>0</v>
      </c>
      <c r="N558" s="17">
        <f t="shared" si="356"/>
        <v>0</v>
      </c>
      <c r="O558" s="17">
        <f t="shared" si="356"/>
        <v>0</v>
      </c>
      <c r="P558" s="17">
        <f t="shared" si="356"/>
        <v>0</v>
      </c>
      <c r="Q558" s="17">
        <f t="shared" si="356"/>
        <v>0</v>
      </c>
      <c r="R558" s="17">
        <f t="shared" si="356"/>
        <v>0</v>
      </c>
      <c r="S558" s="17">
        <f t="shared" si="356"/>
        <v>0</v>
      </c>
      <c r="T558" s="17">
        <f t="shared" si="356"/>
        <v>0</v>
      </c>
      <c r="U558" s="17">
        <f t="shared" si="356"/>
        <v>0</v>
      </c>
      <c r="V558" s="17">
        <f t="shared" si="356"/>
        <v>0</v>
      </c>
      <c r="W558" s="17">
        <f t="shared" si="356"/>
        <v>0</v>
      </c>
      <c r="X558" s="17">
        <f t="shared" si="356"/>
        <v>0</v>
      </c>
      <c r="Y558" s="17">
        <f t="shared" si="356"/>
        <v>0</v>
      </c>
      <c r="Z558" s="17">
        <f t="shared" si="356"/>
        <v>0</v>
      </c>
      <c r="AA558" s="17">
        <f t="shared" si="356"/>
        <v>0</v>
      </c>
      <c r="AB558" s="17">
        <f t="shared" si="356"/>
        <v>0</v>
      </c>
      <c r="AC558" s="17">
        <f t="shared" si="356"/>
        <v>0</v>
      </c>
      <c r="AD558" s="17">
        <f t="shared" si="356"/>
        <v>0</v>
      </c>
      <c r="AE558" s="17">
        <f t="shared" si="356"/>
        <v>0</v>
      </c>
      <c r="AF558" s="17">
        <f t="shared" si="356"/>
        <v>0</v>
      </c>
      <c r="AG558" s="17">
        <f t="shared" si="356"/>
        <v>0</v>
      </c>
      <c r="AH558" s="17">
        <f t="shared" si="356"/>
        <v>0</v>
      </c>
      <c r="AI558" s="17">
        <f t="shared" si="356"/>
        <v>0</v>
      </c>
      <c r="AJ558" s="17">
        <f t="shared" si="356"/>
        <v>0</v>
      </c>
      <c r="AK558" s="17">
        <f t="shared" si="356"/>
        <v>0</v>
      </c>
      <c r="AL558" s="17">
        <f t="shared" si="356"/>
        <v>0</v>
      </c>
      <c r="AM558" s="17">
        <f t="shared" si="356"/>
        <v>0</v>
      </c>
      <c r="AN558" s="17">
        <f t="shared" si="356"/>
        <v>0</v>
      </c>
      <c r="AO558" s="17">
        <f t="shared" si="356"/>
        <v>0</v>
      </c>
      <c r="AP558" s="22" t="str">
        <f t="shared" si="345"/>
        <v/>
      </c>
      <c r="AQ558" s="69" t="str">
        <f ca="1">IF(SUMIF($D$320:$AQ$320,"F*",D558:AO558)&gt;0,ROUND(SUMIF($D$320:$AQ$320,"F*",D558:AO558),0),"")</f>
        <v/>
      </c>
      <c r="AR558" s="8"/>
      <c r="AS558" s="16"/>
      <c r="AT558" s="16"/>
      <c r="AU558" s="16"/>
      <c r="AV558" s="16"/>
      <c r="AW558" s="16"/>
      <c r="AX558" s="16"/>
      <c r="AY558" s="16"/>
      <c r="AZ558" s="16"/>
      <c r="BA558" s="16"/>
      <c r="BB558" s="16"/>
      <c r="BC558" s="16"/>
      <c r="BD558" s="16"/>
      <c r="BE558" s="16"/>
      <c r="BF558" s="16"/>
      <c r="BG558" s="16"/>
      <c r="BH558" s="16"/>
      <c r="BI558" s="16"/>
      <c r="BJ558" s="16"/>
      <c r="BK558" s="16"/>
      <c r="BL558" s="16"/>
      <c r="BM558" s="16"/>
      <c r="BN558" s="16"/>
      <c r="BO558" s="16"/>
      <c r="BP558" s="16"/>
      <c r="BQ558" s="16"/>
      <c r="BR558" s="16"/>
      <c r="BS558" s="16"/>
      <c r="BT558" s="16"/>
      <c r="BU558" s="16"/>
      <c r="BV558" s="16"/>
      <c r="BW558" s="16"/>
      <c r="BX558" s="16"/>
      <c r="BY558" s="16"/>
      <c r="BZ558" s="16"/>
      <c r="CA558" s="16"/>
      <c r="CB558" s="16"/>
      <c r="CC558" s="16"/>
      <c r="CD558" s="16"/>
    </row>
    <row r="559" spans="1:82">
      <c r="D559" s="17">
        <f t="shared" si="356"/>
        <v>0</v>
      </c>
      <c r="E559" s="17">
        <f t="shared" si="356"/>
        <v>0</v>
      </c>
      <c r="F559" s="17">
        <f t="shared" si="356"/>
        <v>0</v>
      </c>
      <c r="G559" s="17">
        <f t="shared" si="356"/>
        <v>0</v>
      </c>
      <c r="H559" s="17">
        <f t="shared" si="356"/>
        <v>0</v>
      </c>
      <c r="I559" s="17">
        <f t="shared" si="356"/>
        <v>0</v>
      </c>
      <c r="J559" s="17">
        <f t="shared" si="356"/>
        <v>0</v>
      </c>
      <c r="K559" s="17">
        <f t="shared" si="356"/>
        <v>0</v>
      </c>
      <c r="L559" s="17">
        <f t="shared" si="356"/>
        <v>0</v>
      </c>
      <c r="M559" s="17">
        <f t="shared" si="356"/>
        <v>0</v>
      </c>
      <c r="N559" s="17">
        <f t="shared" si="356"/>
        <v>0</v>
      </c>
      <c r="O559" s="17">
        <f t="shared" si="356"/>
        <v>0</v>
      </c>
      <c r="P559" s="17">
        <f t="shared" si="356"/>
        <v>0</v>
      </c>
      <c r="Q559" s="17">
        <f t="shared" si="356"/>
        <v>0</v>
      </c>
      <c r="R559" s="17">
        <f t="shared" si="356"/>
        <v>0</v>
      </c>
      <c r="S559" s="17">
        <f t="shared" si="356"/>
        <v>0</v>
      </c>
      <c r="T559" s="17">
        <f t="shared" si="356"/>
        <v>0</v>
      </c>
      <c r="U559" s="17">
        <f t="shared" si="356"/>
        <v>0</v>
      </c>
      <c r="V559" s="17">
        <f t="shared" si="356"/>
        <v>0</v>
      </c>
      <c r="W559" s="17">
        <f t="shared" si="356"/>
        <v>0</v>
      </c>
      <c r="X559" s="17">
        <f t="shared" si="356"/>
        <v>0</v>
      </c>
      <c r="Y559" s="17">
        <f t="shared" si="356"/>
        <v>0</v>
      </c>
      <c r="Z559" s="17">
        <f t="shared" si="356"/>
        <v>0</v>
      </c>
      <c r="AA559" s="17">
        <f t="shared" si="356"/>
        <v>0</v>
      </c>
      <c r="AB559" s="17">
        <f t="shared" si="356"/>
        <v>0</v>
      </c>
      <c r="AC559" s="17">
        <f t="shared" si="356"/>
        <v>0</v>
      </c>
      <c r="AD559" s="17">
        <f t="shared" si="356"/>
        <v>0</v>
      </c>
      <c r="AE559" s="17">
        <f t="shared" si="356"/>
        <v>0</v>
      </c>
      <c r="AF559" s="17">
        <f t="shared" si="356"/>
        <v>0</v>
      </c>
      <c r="AG559" s="17">
        <f t="shared" si="356"/>
        <v>0</v>
      </c>
      <c r="AH559" s="17">
        <f t="shared" si="356"/>
        <v>0</v>
      </c>
      <c r="AI559" s="17">
        <f t="shared" si="356"/>
        <v>0</v>
      </c>
      <c r="AJ559" s="17">
        <f t="shared" si="356"/>
        <v>0</v>
      </c>
      <c r="AK559" s="17">
        <f t="shared" si="356"/>
        <v>0</v>
      </c>
      <c r="AL559" s="17">
        <f t="shared" si="356"/>
        <v>0</v>
      </c>
      <c r="AM559" s="17">
        <f t="shared" si="356"/>
        <v>0</v>
      </c>
      <c r="AN559" s="17">
        <f t="shared" si="356"/>
        <v>0</v>
      </c>
      <c r="AO559" s="17">
        <f t="shared" si="356"/>
        <v>0</v>
      </c>
      <c r="AP559" s="22" t="str">
        <f t="shared" si="345"/>
        <v/>
      </c>
      <c r="AQ559" s="69" t="str">
        <f ca="1">IF(SUMIF($D$320:$AQ$320,"F*",D559:AO559)&gt;0,ROUND(SUMIF($D$320:$AQ$320,"F*",D559:AO559),0),"")</f>
        <v/>
      </c>
      <c r="AR559" s="8"/>
      <c r="AS559" s="16"/>
      <c r="AT559" s="16"/>
      <c r="AU559" s="16"/>
      <c r="AV559" s="16"/>
      <c r="AW559" s="16"/>
      <c r="AX559" s="16"/>
      <c r="AY559" s="16"/>
      <c r="AZ559" s="16"/>
      <c r="BA559" s="16"/>
      <c r="BB559" s="16"/>
      <c r="BC559" s="16"/>
      <c r="BD559" s="16"/>
      <c r="BE559" s="16"/>
      <c r="BF559" s="16"/>
      <c r="BG559" s="16"/>
      <c r="BH559" s="16"/>
      <c r="BI559" s="16"/>
      <c r="BJ559" s="16"/>
      <c r="BK559" s="16"/>
      <c r="BL559" s="16"/>
      <c r="BM559" s="16"/>
      <c r="BN559" s="16"/>
      <c r="BO559" s="16"/>
      <c r="BP559" s="16"/>
      <c r="BQ559" s="16"/>
      <c r="BR559" s="16"/>
      <c r="BS559" s="16"/>
      <c r="BT559" s="16"/>
      <c r="BU559" s="16"/>
      <c r="BV559" s="16"/>
      <c r="BW559" s="16"/>
      <c r="BX559" s="16"/>
      <c r="BY559" s="16"/>
      <c r="BZ559" s="16"/>
      <c r="CA559" s="16"/>
      <c r="CB559" s="16"/>
      <c r="CC559" s="16"/>
      <c r="CD559" s="16"/>
    </row>
    <row r="560" spans="1:82">
      <c r="A560" s="4"/>
      <c r="D560" s="17">
        <f t="shared" si="356"/>
        <v>0</v>
      </c>
      <c r="E560" s="17">
        <f t="shared" si="356"/>
        <v>0</v>
      </c>
      <c r="F560" s="17">
        <f t="shared" si="356"/>
        <v>0</v>
      </c>
      <c r="G560" s="17">
        <f t="shared" si="356"/>
        <v>0</v>
      </c>
      <c r="H560" s="17">
        <f t="shared" si="356"/>
        <v>0</v>
      </c>
      <c r="I560" s="17">
        <f t="shared" si="356"/>
        <v>0</v>
      </c>
      <c r="J560" s="17">
        <f t="shared" si="356"/>
        <v>0</v>
      </c>
      <c r="K560" s="17">
        <f t="shared" si="356"/>
        <v>0</v>
      </c>
      <c r="L560" s="17">
        <f t="shared" si="356"/>
        <v>0</v>
      </c>
      <c r="M560" s="17">
        <f t="shared" si="356"/>
        <v>0</v>
      </c>
      <c r="N560" s="17">
        <f t="shared" si="356"/>
        <v>0</v>
      </c>
      <c r="O560" s="17">
        <f t="shared" si="356"/>
        <v>0</v>
      </c>
      <c r="P560" s="17">
        <f t="shared" si="356"/>
        <v>0</v>
      </c>
      <c r="Q560" s="17">
        <f t="shared" si="356"/>
        <v>0</v>
      </c>
      <c r="R560" s="17">
        <f t="shared" si="356"/>
        <v>0</v>
      </c>
      <c r="S560" s="17">
        <f t="shared" si="356"/>
        <v>0</v>
      </c>
      <c r="T560" s="17">
        <f t="shared" si="356"/>
        <v>0</v>
      </c>
      <c r="U560" s="17">
        <f t="shared" si="356"/>
        <v>0</v>
      </c>
      <c r="V560" s="17">
        <f t="shared" si="356"/>
        <v>0</v>
      </c>
      <c r="W560" s="17">
        <f t="shared" si="356"/>
        <v>0</v>
      </c>
      <c r="X560" s="17">
        <f t="shared" si="356"/>
        <v>0</v>
      </c>
      <c r="Y560" s="17">
        <f t="shared" si="356"/>
        <v>0</v>
      </c>
      <c r="Z560" s="17">
        <f t="shared" si="356"/>
        <v>0</v>
      </c>
      <c r="AA560" s="17">
        <f t="shared" si="356"/>
        <v>0</v>
      </c>
      <c r="AB560" s="17">
        <f t="shared" si="356"/>
        <v>0</v>
      </c>
      <c r="AC560" s="17">
        <f t="shared" si="356"/>
        <v>0</v>
      </c>
      <c r="AD560" s="17">
        <f t="shared" si="356"/>
        <v>0</v>
      </c>
      <c r="AE560" s="17">
        <f t="shared" si="356"/>
        <v>0</v>
      </c>
      <c r="AF560" s="17">
        <f t="shared" si="356"/>
        <v>0</v>
      </c>
      <c r="AG560" s="17">
        <f t="shared" si="356"/>
        <v>0</v>
      </c>
      <c r="AH560" s="17">
        <f t="shared" si="356"/>
        <v>0</v>
      </c>
      <c r="AI560" s="17">
        <f t="shared" si="356"/>
        <v>0</v>
      </c>
      <c r="AJ560" s="17">
        <f t="shared" si="356"/>
        <v>0</v>
      </c>
      <c r="AK560" s="17">
        <f t="shared" si="356"/>
        <v>0</v>
      </c>
      <c r="AL560" s="17">
        <f t="shared" si="356"/>
        <v>0</v>
      </c>
      <c r="AM560" s="17">
        <f t="shared" si="356"/>
        <v>0</v>
      </c>
      <c r="AN560" s="17">
        <f t="shared" si="356"/>
        <v>0</v>
      </c>
      <c r="AO560" s="17">
        <f t="shared" si="356"/>
        <v>0</v>
      </c>
      <c r="AP560" s="22" t="str">
        <f t="shared" si="345"/>
        <v/>
      </c>
      <c r="AQ560" s="69" t="str">
        <f ca="1">IF(SUMIF($D$320:$AQ$320,"F*",D560:AO560)&gt;0,ROUND(SUMIF($D$320:$AQ$320,"F*",D560:AO560),0),"")</f>
        <v/>
      </c>
      <c r="AR560" s="8"/>
      <c r="AS560" s="16"/>
      <c r="AT560" s="16"/>
      <c r="AU560" s="16"/>
      <c r="AV560" s="16"/>
      <c r="AW560" s="16"/>
      <c r="AX560" s="16"/>
      <c r="AY560" s="16"/>
      <c r="AZ560" s="16"/>
      <c r="BA560" s="16"/>
      <c r="BB560" s="16"/>
      <c r="BC560" s="16"/>
      <c r="BD560" s="16"/>
      <c r="BE560" s="16"/>
      <c r="BF560" s="16"/>
      <c r="BG560" s="16"/>
      <c r="BH560" s="16"/>
      <c r="BI560" s="16"/>
      <c r="BJ560" s="16"/>
      <c r="BK560" s="16"/>
      <c r="BL560" s="16"/>
      <c r="BM560" s="16"/>
      <c r="BN560" s="16"/>
      <c r="BO560" s="16"/>
      <c r="BP560" s="16"/>
      <c r="BQ560" s="16"/>
      <c r="BR560" s="16"/>
      <c r="BS560" s="16"/>
      <c r="BT560" s="16"/>
      <c r="BU560" s="16"/>
      <c r="BV560" s="16"/>
      <c r="BW560" s="16"/>
      <c r="BX560" s="16"/>
      <c r="BY560" s="16"/>
      <c r="BZ560" s="16"/>
      <c r="CA560" s="16"/>
      <c r="CB560" s="16"/>
      <c r="CC560" s="16"/>
      <c r="CD560" s="16"/>
    </row>
    <row r="561" spans="2:82" s="4" customFormat="1">
      <c r="D561" s="17">
        <f t="shared" si="356"/>
        <v>0</v>
      </c>
      <c r="E561" s="17">
        <f t="shared" si="356"/>
        <v>0</v>
      </c>
      <c r="F561" s="17">
        <f t="shared" si="356"/>
        <v>0</v>
      </c>
      <c r="G561" s="17">
        <f t="shared" si="356"/>
        <v>0</v>
      </c>
      <c r="H561" s="17">
        <f t="shared" si="356"/>
        <v>0</v>
      </c>
      <c r="I561" s="17">
        <f t="shared" si="356"/>
        <v>0</v>
      </c>
      <c r="J561" s="17">
        <f t="shared" si="356"/>
        <v>0</v>
      </c>
      <c r="K561" s="17">
        <f t="shared" si="356"/>
        <v>0</v>
      </c>
      <c r="L561" s="17">
        <f t="shared" si="356"/>
        <v>0</v>
      </c>
      <c r="M561" s="17">
        <f t="shared" si="356"/>
        <v>0</v>
      </c>
      <c r="N561" s="17">
        <f t="shared" si="356"/>
        <v>0</v>
      </c>
      <c r="O561" s="17">
        <f t="shared" si="356"/>
        <v>0</v>
      </c>
      <c r="P561" s="17">
        <f t="shared" si="356"/>
        <v>0</v>
      </c>
      <c r="Q561" s="17">
        <f t="shared" si="356"/>
        <v>0</v>
      </c>
      <c r="R561" s="17">
        <f t="shared" si="356"/>
        <v>0</v>
      </c>
      <c r="S561" s="17">
        <f t="shared" si="356"/>
        <v>0</v>
      </c>
      <c r="T561" s="17">
        <f t="shared" si="356"/>
        <v>0</v>
      </c>
      <c r="U561" s="17">
        <f t="shared" si="356"/>
        <v>0</v>
      </c>
      <c r="V561" s="17">
        <f t="shared" si="356"/>
        <v>0</v>
      </c>
      <c r="W561" s="17">
        <f t="shared" si="356"/>
        <v>0</v>
      </c>
      <c r="X561" s="17">
        <f t="shared" si="356"/>
        <v>0</v>
      </c>
      <c r="Y561" s="17">
        <f t="shared" si="356"/>
        <v>0</v>
      </c>
      <c r="Z561" s="17">
        <f t="shared" si="356"/>
        <v>0</v>
      </c>
      <c r="AA561" s="17">
        <f t="shared" si="356"/>
        <v>0</v>
      </c>
      <c r="AB561" s="17">
        <f t="shared" si="356"/>
        <v>0</v>
      </c>
      <c r="AC561" s="17">
        <f t="shared" si="356"/>
        <v>0</v>
      </c>
      <c r="AD561" s="17">
        <f t="shared" si="356"/>
        <v>0</v>
      </c>
      <c r="AE561" s="17">
        <f t="shared" si="356"/>
        <v>0</v>
      </c>
      <c r="AF561" s="17">
        <f t="shared" si="356"/>
        <v>0</v>
      </c>
      <c r="AG561" s="17">
        <f t="shared" si="356"/>
        <v>0</v>
      </c>
      <c r="AH561" s="17">
        <f t="shared" si="356"/>
        <v>0</v>
      </c>
      <c r="AI561" s="17">
        <f t="shared" si="356"/>
        <v>0</v>
      </c>
      <c r="AJ561" s="17">
        <f t="shared" si="356"/>
        <v>0</v>
      </c>
      <c r="AK561" s="17">
        <f t="shared" si="356"/>
        <v>0</v>
      </c>
      <c r="AL561" s="17">
        <f t="shared" si="356"/>
        <v>0</v>
      </c>
      <c r="AM561" s="17">
        <f t="shared" si="356"/>
        <v>0</v>
      </c>
      <c r="AN561" s="17">
        <f t="shared" si="356"/>
        <v>0</v>
      </c>
      <c r="AO561" s="17">
        <f t="shared" si="356"/>
        <v>0</v>
      </c>
      <c r="AP561" s="22" t="str">
        <f t="shared" si="345"/>
        <v/>
      </c>
      <c r="AQ561" s="69" t="str">
        <f t="shared" si="346"/>
        <v/>
      </c>
      <c r="AR561" s="8"/>
      <c r="AS561" s="16"/>
      <c r="AT561" s="16"/>
      <c r="AU561" s="16"/>
      <c r="AV561" s="16"/>
      <c r="AW561" s="16"/>
      <c r="AX561" s="16"/>
      <c r="AY561" s="16"/>
      <c r="AZ561" s="16"/>
      <c r="BA561" s="16"/>
      <c r="BB561" s="16"/>
      <c r="BC561" s="16"/>
      <c r="BD561" s="16"/>
      <c r="BE561" s="16"/>
      <c r="BF561" s="16"/>
      <c r="BG561" s="16"/>
      <c r="BH561" s="16"/>
      <c r="BI561" s="16"/>
      <c r="BJ561" s="16"/>
      <c r="BK561" s="16"/>
      <c r="BL561" s="16"/>
      <c r="BM561" s="16"/>
      <c r="BN561" s="16"/>
      <c r="BO561" s="16"/>
      <c r="BP561" s="16"/>
      <c r="BQ561" s="16"/>
      <c r="BR561" s="16"/>
      <c r="BS561" s="16"/>
      <c r="BT561" s="16"/>
      <c r="BU561" s="16"/>
      <c r="BV561" s="16"/>
      <c r="BW561" s="16"/>
      <c r="BX561" s="16"/>
      <c r="BY561" s="16"/>
      <c r="BZ561" s="16"/>
      <c r="CA561" s="16"/>
      <c r="CB561" s="16"/>
      <c r="CC561" s="16"/>
      <c r="CD561" s="16"/>
    </row>
    <row r="562" spans="2:82" s="4" customFormat="1">
      <c r="D562" s="17">
        <f t="shared" si="356"/>
        <v>0</v>
      </c>
      <c r="E562" s="17">
        <f t="shared" si="356"/>
        <v>0</v>
      </c>
      <c r="F562" s="17">
        <f t="shared" si="356"/>
        <v>0</v>
      </c>
      <c r="G562" s="17">
        <f t="shared" si="356"/>
        <v>0</v>
      </c>
      <c r="H562" s="17">
        <f t="shared" si="356"/>
        <v>0</v>
      </c>
      <c r="I562" s="17">
        <f t="shared" si="356"/>
        <v>0</v>
      </c>
      <c r="J562" s="17">
        <f t="shared" si="356"/>
        <v>0</v>
      </c>
      <c r="K562" s="17">
        <f t="shared" si="356"/>
        <v>0</v>
      </c>
      <c r="L562" s="17">
        <f t="shared" si="356"/>
        <v>0</v>
      </c>
      <c r="M562" s="17">
        <f t="shared" si="356"/>
        <v>0</v>
      </c>
      <c r="N562" s="17">
        <f t="shared" si="356"/>
        <v>0</v>
      </c>
      <c r="O562" s="17">
        <f t="shared" si="356"/>
        <v>0</v>
      </c>
      <c r="P562" s="17">
        <f t="shared" si="356"/>
        <v>0</v>
      </c>
      <c r="Q562" s="17">
        <f t="shared" si="356"/>
        <v>0</v>
      </c>
      <c r="R562" s="17">
        <f t="shared" si="356"/>
        <v>0</v>
      </c>
      <c r="S562" s="17">
        <f t="shared" si="356"/>
        <v>0</v>
      </c>
      <c r="T562" s="17">
        <f t="shared" si="356"/>
        <v>0</v>
      </c>
      <c r="U562" s="17">
        <f t="shared" si="356"/>
        <v>0</v>
      </c>
      <c r="V562" s="17">
        <f t="shared" si="356"/>
        <v>0</v>
      </c>
      <c r="W562" s="17">
        <f t="shared" si="356"/>
        <v>0</v>
      </c>
      <c r="X562" s="17">
        <f t="shared" si="356"/>
        <v>0</v>
      </c>
      <c r="Y562" s="17">
        <f t="shared" si="356"/>
        <v>0</v>
      </c>
      <c r="Z562" s="17">
        <f t="shared" si="356"/>
        <v>0</v>
      </c>
      <c r="AA562" s="17">
        <f t="shared" si="356"/>
        <v>0</v>
      </c>
      <c r="AB562" s="17">
        <f t="shared" si="356"/>
        <v>0</v>
      </c>
      <c r="AC562" s="17">
        <f t="shared" si="356"/>
        <v>0</v>
      </c>
      <c r="AD562" s="17">
        <f t="shared" si="356"/>
        <v>0</v>
      </c>
      <c r="AE562" s="17">
        <f t="shared" si="356"/>
        <v>0</v>
      </c>
      <c r="AF562" s="17">
        <f t="shared" si="356"/>
        <v>0</v>
      </c>
      <c r="AG562" s="17">
        <f t="shared" si="356"/>
        <v>0</v>
      </c>
      <c r="AH562" s="17">
        <f t="shared" si="356"/>
        <v>0</v>
      </c>
      <c r="AI562" s="17">
        <f t="shared" si="356"/>
        <v>0</v>
      </c>
      <c r="AJ562" s="17">
        <f t="shared" si="356"/>
        <v>0</v>
      </c>
      <c r="AK562" s="17">
        <f t="shared" si="356"/>
        <v>0</v>
      </c>
      <c r="AL562" s="17">
        <f t="shared" si="356"/>
        <v>0</v>
      </c>
      <c r="AM562" s="17">
        <f t="shared" si="356"/>
        <v>0</v>
      </c>
      <c r="AN562" s="17">
        <f t="shared" si="356"/>
        <v>0</v>
      </c>
      <c r="AO562" s="17">
        <f t="shared" si="356"/>
        <v>0</v>
      </c>
      <c r="AP562" s="22" t="str">
        <f t="shared" si="345"/>
        <v/>
      </c>
      <c r="AQ562" s="69" t="str">
        <f t="shared" si="346"/>
        <v/>
      </c>
      <c r="AR562" s="8"/>
      <c r="AS562" s="16"/>
      <c r="AT562" s="16"/>
      <c r="AU562" s="16"/>
      <c r="AV562" s="16"/>
      <c r="AW562" s="16"/>
      <c r="AX562" s="16"/>
      <c r="AY562" s="16"/>
      <c r="AZ562" s="16"/>
      <c r="BA562" s="16"/>
      <c r="BB562" s="16"/>
      <c r="BC562" s="16"/>
      <c r="BD562" s="16"/>
      <c r="BE562" s="16"/>
      <c r="BF562" s="16"/>
      <c r="BG562" s="16"/>
      <c r="BH562" s="16"/>
      <c r="BI562" s="16"/>
      <c r="BJ562" s="16"/>
      <c r="BK562" s="16"/>
      <c r="BL562" s="16"/>
      <c r="BM562" s="16"/>
      <c r="BN562" s="16"/>
      <c r="BO562" s="16"/>
      <c r="BP562" s="16"/>
      <c r="BQ562" s="16"/>
      <c r="BR562" s="16"/>
      <c r="BS562" s="16"/>
      <c r="BT562" s="16"/>
      <c r="BU562" s="16"/>
      <c r="BV562" s="16"/>
      <c r="BW562" s="16"/>
      <c r="BX562" s="16"/>
      <c r="BY562" s="16"/>
      <c r="BZ562" s="16"/>
      <c r="CA562" s="16"/>
      <c r="CB562" s="16"/>
      <c r="CC562" s="16"/>
      <c r="CD562" s="16"/>
    </row>
    <row r="563" spans="2:82" s="4" customFormat="1">
      <c r="D563" s="17">
        <f t="shared" si="356"/>
        <v>0</v>
      </c>
      <c r="E563" s="17">
        <f t="shared" si="356"/>
        <v>0</v>
      </c>
      <c r="F563" s="17">
        <f t="shared" si="356"/>
        <v>0</v>
      </c>
      <c r="G563" s="17">
        <f t="shared" si="356"/>
        <v>0</v>
      </c>
      <c r="H563" s="17">
        <f t="shared" si="356"/>
        <v>0</v>
      </c>
      <c r="I563" s="17">
        <f t="shared" si="356"/>
        <v>0</v>
      </c>
      <c r="J563" s="17">
        <f t="shared" si="356"/>
        <v>0</v>
      </c>
      <c r="K563" s="17">
        <f t="shared" si="356"/>
        <v>0</v>
      </c>
      <c r="L563" s="17">
        <f t="shared" si="356"/>
        <v>0</v>
      </c>
      <c r="M563" s="17">
        <f t="shared" si="356"/>
        <v>0</v>
      </c>
      <c r="N563" s="17">
        <f t="shared" si="356"/>
        <v>0</v>
      </c>
      <c r="O563" s="17">
        <f t="shared" si="356"/>
        <v>0</v>
      </c>
      <c r="P563" s="17">
        <f t="shared" si="356"/>
        <v>0</v>
      </c>
      <c r="Q563" s="17">
        <f t="shared" si="356"/>
        <v>0</v>
      </c>
      <c r="R563" s="17">
        <f t="shared" si="356"/>
        <v>0</v>
      </c>
      <c r="S563" s="17">
        <f t="shared" si="356"/>
        <v>0</v>
      </c>
      <c r="T563" s="17">
        <f t="shared" si="356"/>
        <v>0</v>
      </c>
      <c r="U563" s="17">
        <f t="shared" si="356"/>
        <v>0</v>
      </c>
      <c r="V563" s="17">
        <f t="shared" si="356"/>
        <v>0</v>
      </c>
      <c r="W563" s="17">
        <f t="shared" si="356"/>
        <v>0</v>
      </c>
      <c r="X563" s="17">
        <f t="shared" si="356"/>
        <v>0</v>
      </c>
      <c r="Y563" s="17">
        <f t="shared" si="356"/>
        <v>0</v>
      </c>
      <c r="Z563" s="17">
        <f t="shared" si="356"/>
        <v>0</v>
      </c>
      <c r="AA563" s="17">
        <f t="shared" si="356"/>
        <v>0</v>
      </c>
      <c r="AB563" s="17">
        <f t="shared" si="356"/>
        <v>0</v>
      </c>
      <c r="AC563" s="17">
        <f t="shared" si="356"/>
        <v>0</v>
      </c>
      <c r="AD563" s="17">
        <f t="shared" si="356"/>
        <v>0</v>
      </c>
      <c r="AE563" s="17">
        <f t="shared" si="356"/>
        <v>0</v>
      </c>
      <c r="AF563" s="17">
        <f t="shared" si="356"/>
        <v>0</v>
      </c>
      <c r="AG563" s="17">
        <f t="shared" si="356"/>
        <v>0</v>
      </c>
      <c r="AH563" s="17">
        <f t="shared" si="356"/>
        <v>0</v>
      </c>
      <c r="AI563" s="17">
        <f t="shared" si="356"/>
        <v>0</v>
      </c>
      <c r="AJ563" s="17">
        <f t="shared" si="356"/>
        <v>0</v>
      </c>
      <c r="AK563" s="17">
        <f t="shared" si="356"/>
        <v>0</v>
      </c>
      <c r="AL563" s="17">
        <f t="shared" si="356"/>
        <v>0</v>
      </c>
      <c r="AM563" s="17">
        <f t="shared" si="356"/>
        <v>0</v>
      </c>
      <c r="AN563" s="17">
        <f t="shared" si="356"/>
        <v>0</v>
      </c>
      <c r="AO563" s="17">
        <f t="shared" si="356"/>
        <v>0</v>
      </c>
      <c r="AP563" s="22" t="str">
        <f t="shared" si="345"/>
        <v/>
      </c>
      <c r="AQ563" s="69" t="str">
        <f t="shared" si="346"/>
        <v/>
      </c>
      <c r="AR563" s="8"/>
      <c r="AS563" s="16"/>
      <c r="AT563" s="16"/>
      <c r="AU563" s="16"/>
      <c r="AV563" s="16"/>
      <c r="AW563" s="16"/>
      <c r="AX563" s="16"/>
      <c r="AY563" s="16"/>
      <c r="AZ563" s="16"/>
      <c r="BA563" s="16"/>
      <c r="BB563" s="16"/>
      <c r="BC563" s="16"/>
      <c r="BD563" s="16"/>
      <c r="BE563" s="16"/>
      <c r="BF563" s="16"/>
      <c r="BG563" s="16"/>
      <c r="BH563" s="16"/>
      <c r="BI563" s="16"/>
      <c r="BJ563" s="16"/>
      <c r="BK563" s="16"/>
      <c r="BL563" s="16"/>
      <c r="BM563" s="16"/>
      <c r="BN563" s="16"/>
      <c r="BO563" s="16"/>
      <c r="BP563" s="16"/>
      <c r="BQ563" s="16"/>
      <c r="BR563" s="16"/>
      <c r="BS563" s="16"/>
      <c r="BT563" s="16"/>
      <c r="BU563" s="16"/>
      <c r="BV563" s="16"/>
      <c r="BW563" s="16"/>
      <c r="BX563" s="16"/>
      <c r="BY563" s="16"/>
      <c r="BZ563" s="16"/>
      <c r="CA563" s="16"/>
      <c r="CB563" s="16"/>
      <c r="CC563" s="16"/>
      <c r="CD563" s="16"/>
    </row>
    <row r="564" spans="2:82" s="4" customFormat="1">
      <c r="D564" s="17">
        <f t="shared" si="356"/>
        <v>0</v>
      </c>
      <c r="E564" s="17">
        <f t="shared" si="356"/>
        <v>0</v>
      </c>
      <c r="F564" s="17">
        <f t="shared" si="356"/>
        <v>0</v>
      </c>
      <c r="G564" s="17">
        <f t="shared" si="356"/>
        <v>0</v>
      </c>
      <c r="H564" s="17">
        <f t="shared" si="356"/>
        <v>0</v>
      </c>
      <c r="I564" s="17">
        <f t="shared" si="356"/>
        <v>0</v>
      </c>
      <c r="J564" s="17">
        <f t="shared" si="356"/>
        <v>0</v>
      </c>
      <c r="K564" s="17">
        <f t="shared" si="356"/>
        <v>0</v>
      </c>
      <c r="L564" s="17">
        <f t="shared" si="356"/>
        <v>0</v>
      </c>
      <c r="M564" s="17">
        <f t="shared" si="356"/>
        <v>0</v>
      </c>
      <c r="N564" s="17">
        <f t="shared" si="356"/>
        <v>0</v>
      </c>
      <c r="O564" s="17">
        <f t="shared" si="356"/>
        <v>0</v>
      </c>
      <c r="P564" s="17">
        <f t="shared" si="356"/>
        <v>0</v>
      </c>
      <c r="Q564" s="17">
        <f t="shared" si="356"/>
        <v>0</v>
      </c>
      <c r="R564" s="17">
        <f t="shared" si="356"/>
        <v>0</v>
      </c>
      <c r="S564" s="17">
        <f t="shared" si="356"/>
        <v>0</v>
      </c>
      <c r="T564" s="17">
        <f t="shared" si="356"/>
        <v>0</v>
      </c>
      <c r="U564" s="17">
        <f t="shared" si="356"/>
        <v>0</v>
      </c>
      <c r="V564" s="17">
        <f t="shared" si="356"/>
        <v>0</v>
      </c>
      <c r="W564" s="17">
        <f t="shared" si="356"/>
        <v>0</v>
      </c>
      <c r="X564" s="17">
        <f t="shared" si="356"/>
        <v>0</v>
      </c>
      <c r="Y564" s="17">
        <f t="shared" si="356"/>
        <v>0</v>
      </c>
      <c r="Z564" s="17">
        <f t="shared" si="356"/>
        <v>0</v>
      </c>
      <c r="AA564" s="17">
        <f t="shared" si="356"/>
        <v>0</v>
      </c>
      <c r="AB564" s="17">
        <f t="shared" si="356"/>
        <v>0</v>
      </c>
      <c r="AC564" s="17">
        <f t="shared" si="356"/>
        <v>0</v>
      </c>
      <c r="AD564" s="17">
        <f t="shared" si="356"/>
        <v>0</v>
      </c>
      <c r="AE564" s="17">
        <f t="shared" ref="AE564:AO564" si="357">IF(UPPER(AE300)="ABS",0,IF(AND(AE$67&gt;0,N(AE$68)=0,AE$68&lt;&gt;"*"),N(AE300)/AE$67*AE$66,0))</f>
        <v>0</v>
      </c>
      <c r="AF564" s="17">
        <f t="shared" si="357"/>
        <v>0</v>
      </c>
      <c r="AG564" s="17">
        <f t="shared" si="357"/>
        <v>0</v>
      </c>
      <c r="AH564" s="17">
        <f t="shared" si="357"/>
        <v>0</v>
      </c>
      <c r="AI564" s="17">
        <f t="shared" si="357"/>
        <v>0</v>
      </c>
      <c r="AJ564" s="17">
        <f t="shared" si="357"/>
        <v>0</v>
      </c>
      <c r="AK564" s="17">
        <f t="shared" si="357"/>
        <v>0</v>
      </c>
      <c r="AL564" s="17">
        <f t="shared" si="357"/>
        <v>0</v>
      </c>
      <c r="AM564" s="17">
        <f t="shared" si="357"/>
        <v>0</v>
      </c>
      <c r="AN564" s="17">
        <f t="shared" si="357"/>
        <v>0</v>
      </c>
      <c r="AO564" s="17">
        <f t="shared" si="357"/>
        <v>0</v>
      </c>
      <c r="AP564" s="22" t="str">
        <f t="shared" si="345"/>
        <v/>
      </c>
      <c r="AQ564" s="69" t="str">
        <f t="shared" si="346"/>
        <v/>
      </c>
      <c r="AR564" s="8"/>
      <c r="AS564" s="16"/>
      <c r="AT564" s="16"/>
      <c r="AU564" s="16"/>
      <c r="AV564" s="16"/>
      <c r="AW564" s="16"/>
      <c r="AX564" s="16"/>
      <c r="AY564" s="16"/>
      <c r="AZ564" s="16"/>
      <c r="BA564" s="16"/>
      <c r="BB564" s="16"/>
      <c r="BC564" s="16"/>
      <c r="BD564" s="16"/>
      <c r="BE564" s="16"/>
      <c r="BF564" s="16"/>
      <c r="BG564" s="16"/>
      <c r="BH564" s="16"/>
      <c r="BI564" s="16"/>
      <c r="BJ564" s="16"/>
      <c r="BK564" s="16"/>
      <c r="BL564" s="16"/>
      <c r="BM564" s="16"/>
      <c r="BN564" s="16"/>
      <c r="BO564" s="16"/>
      <c r="BP564" s="16"/>
      <c r="BQ564" s="16"/>
      <c r="BR564" s="16"/>
      <c r="BS564" s="16"/>
      <c r="BT564" s="16"/>
      <c r="BU564" s="16"/>
      <c r="BV564" s="16"/>
      <c r="BW564" s="16"/>
      <c r="BX564" s="16"/>
      <c r="BY564" s="16"/>
      <c r="BZ564" s="16"/>
      <c r="CA564" s="16"/>
      <c r="CB564" s="16"/>
      <c r="CC564" s="16"/>
      <c r="CD564" s="16"/>
    </row>
    <row r="565" spans="2:82" s="4" customFormat="1">
      <c r="D565" s="17">
        <f t="shared" ref="D565:AO571" si="358">IF(UPPER(D301)="ABS",0,IF(AND(D$67&gt;0,N(D$68)=0,D$68&lt;&gt;"*"),N(D301)/D$67*D$66,0))</f>
        <v>0</v>
      </c>
      <c r="E565" s="17">
        <f t="shared" si="358"/>
        <v>0</v>
      </c>
      <c r="F565" s="17">
        <f t="shared" si="358"/>
        <v>0</v>
      </c>
      <c r="G565" s="17">
        <f t="shared" si="358"/>
        <v>0</v>
      </c>
      <c r="H565" s="17">
        <f t="shared" si="358"/>
        <v>0</v>
      </c>
      <c r="I565" s="17">
        <f t="shared" si="358"/>
        <v>0</v>
      </c>
      <c r="J565" s="17">
        <f t="shared" si="358"/>
        <v>0</v>
      </c>
      <c r="K565" s="17">
        <f t="shared" si="358"/>
        <v>0</v>
      </c>
      <c r="L565" s="17">
        <f t="shared" si="358"/>
        <v>0</v>
      </c>
      <c r="M565" s="17">
        <f t="shared" si="358"/>
        <v>0</v>
      </c>
      <c r="N565" s="17">
        <f t="shared" si="358"/>
        <v>0</v>
      </c>
      <c r="O565" s="17">
        <f t="shared" si="358"/>
        <v>0</v>
      </c>
      <c r="P565" s="17">
        <f t="shared" si="358"/>
        <v>0</v>
      </c>
      <c r="Q565" s="17">
        <f t="shared" si="358"/>
        <v>0</v>
      </c>
      <c r="R565" s="17">
        <f t="shared" si="358"/>
        <v>0</v>
      </c>
      <c r="S565" s="17">
        <f t="shared" si="358"/>
        <v>0</v>
      </c>
      <c r="T565" s="17">
        <f t="shared" si="358"/>
        <v>0</v>
      </c>
      <c r="U565" s="17">
        <f t="shared" si="358"/>
        <v>0</v>
      </c>
      <c r="V565" s="17">
        <f t="shared" si="358"/>
        <v>0</v>
      </c>
      <c r="W565" s="17">
        <f t="shared" si="358"/>
        <v>0</v>
      </c>
      <c r="X565" s="17">
        <f t="shared" si="358"/>
        <v>0</v>
      </c>
      <c r="Y565" s="17">
        <f t="shared" si="358"/>
        <v>0</v>
      </c>
      <c r="Z565" s="17">
        <f t="shared" si="358"/>
        <v>0</v>
      </c>
      <c r="AA565" s="17">
        <f t="shared" si="358"/>
        <v>0</v>
      </c>
      <c r="AB565" s="17">
        <f t="shared" si="358"/>
        <v>0</v>
      </c>
      <c r="AC565" s="17">
        <f t="shared" si="358"/>
        <v>0</v>
      </c>
      <c r="AD565" s="17">
        <f t="shared" si="358"/>
        <v>0</v>
      </c>
      <c r="AE565" s="17">
        <f t="shared" si="358"/>
        <v>0</v>
      </c>
      <c r="AF565" s="17">
        <f t="shared" si="358"/>
        <v>0</v>
      </c>
      <c r="AG565" s="17">
        <f t="shared" si="358"/>
        <v>0</v>
      </c>
      <c r="AH565" s="17">
        <f t="shared" si="358"/>
        <v>0</v>
      </c>
      <c r="AI565" s="17">
        <f t="shared" si="358"/>
        <v>0</v>
      </c>
      <c r="AJ565" s="17">
        <f t="shared" si="358"/>
        <v>0</v>
      </c>
      <c r="AK565" s="17">
        <f t="shared" si="358"/>
        <v>0</v>
      </c>
      <c r="AL565" s="17">
        <f t="shared" si="358"/>
        <v>0</v>
      </c>
      <c r="AM565" s="17">
        <f t="shared" si="358"/>
        <v>0</v>
      </c>
      <c r="AN565" s="17">
        <f t="shared" si="358"/>
        <v>0</v>
      </c>
      <c r="AO565" s="17">
        <f t="shared" si="358"/>
        <v>0</v>
      </c>
      <c r="AP565" s="22" t="str">
        <f t="shared" si="345"/>
        <v/>
      </c>
      <c r="AQ565" s="69" t="str">
        <f t="shared" si="346"/>
        <v/>
      </c>
      <c r="AR565" s="8"/>
      <c r="AS565" s="16"/>
      <c r="AT565" s="16"/>
      <c r="AU565" s="16"/>
      <c r="AV565" s="16"/>
      <c r="AW565" s="16"/>
      <c r="AX565" s="16"/>
      <c r="AY565" s="16"/>
      <c r="AZ565" s="16"/>
      <c r="BA565" s="16"/>
      <c r="BB565" s="16"/>
      <c r="BC565" s="16"/>
      <c r="BD565" s="16"/>
      <c r="BE565" s="16"/>
      <c r="BF565" s="16"/>
      <c r="BG565" s="16"/>
      <c r="BH565" s="16"/>
      <c r="BI565" s="16"/>
      <c r="BJ565" s="16"/>
      <c r="BK565" s="16"/>
      <c r="BL565" s="16"/>
      <c r="BM565" s="16"/>
      <c r="BN565" s="16"/>
      <c r="BO565" s="16"/>
      <c r="BP565" s="16"/>
      <c r="BQ565" s="16"/>
      <c r="BR565" s="16"/>
      <c r="BS565" s="16"/>
      <c r="BT565" s="16"/>
      <c r="BU565" s="16"/>
      <c r="BV565" s="16"/>
      <c r="BW565" s="16"/>
      <c r="BX565" s="16"/>
      <c r="BY565" s="16"/>
      <c r="BZ565" s="16"/>
      <c r="CA565" s="16"/>
      <c r="CB565" s="16"/>
      <c r="CC565" s="16"/>
      <c r="CD565" s="16"/>
    </row>
    <row r="566" spans="2:82" s="4" customFormat="1">
      <c r="D566" s="17">
        <f t="shared" si="358"/>
        <v>0</v>
      </c>
      <c r="E566" s="17">
        <f t="shared" si="358"/>
        <v>0</v>
      </c>
      <c r="F566" s="17">
        <f t="shared" si="358"/>
        <v>0</v>
      </c>
      <c r="G566" s="17">
        <f t="shared" si="358"/>
        <v>0</v>
      </c>
      <c r="H566" s="17">
        <f t="shared" si="358"/>
        <v>0</v>
      </c>
      <c r="I566" s="17">
        <f t="shared" si="358"/>
        <v>0</v>
      </c>
      <c r="J566" s="17">
        <f t="shared" si="358"/>
        <v>0</v>
      </c>
      <c r="K566" s="17">
        <f t="shared" si="358"/>
        <v>0</v>
      </c>
      <c r="L566" s="17">
        <f t="shared" si="358"/>
        <v>0</v>
      </c>
      <c r="M566" s="17">
        <f t="shared" si="358"/>
        <v>0</v>
      </c>
      <c r="N566" s="17">
        <f t="shared" si="358"/>
        <v>0</v>
      </c>
      <c r="O566" s="17">
        <f t="shared" si="358"/>
        <v>0</v>
      </c>
      <c r="P566" s="17">
        <f t="shared" si="358"/>
        <v>0</v>
      </c>
      <c r="Q566" s="17">
        <f t="shared" si="358"/>
        <v>0</v>
      </c>
      <c r="R566" s="17">
        <f t="shared" si="358"/>
        <v>0</v>
      </c>
      <c r="S566" s="17">
        <f t="shared" si="358"/>
        <v>0</v>
      </c>
      <c r="T566" s="17">
        <f t="shared" si="358"/>
        <v>0</v>
      </c>
      <c r="U566" s="17">
        <f t="shared" si="358"/>
        <v>0</v>
      </c>
      <c r="V566" s="17">
        <f t="shared" si="358"/>
        <v>0</v>
      </c>
      <c r="W566" s="17">
        <f t="shared" si="358"/>
        <v>0</v>
      </c>
      <c r="X566" s="17">
        <f t="shared" si="358"/>
        <v>0</v>
      </c>
      <c r="Y566" s="17">
        <f t="shared" si="358"/>
        <v>0</v>
      </c>
      <c r="Z566" s="17">
        <f t="shared" si="358"/>
        <v>0</v>
      </c>
      <c r="AA566" s="17">
        <f t="shared" si="358"/>
        <v>0</v>
      </c>
      <c r="AB566" s="17">
        <f t="shared" si="358"/>
        <v>0</v>
      </c>
      <c r="AC566" s="17">
        <f t="shared" si="358"/>
        <v>0</v>
      </c>
      <c r="AD566" s="17">
        <f t="shared" si="358"/>
        <v>0</v>
      </c>
      <c r="AE566" s="17">
        <f t="shared" si="358"/>
        <v>0</v>
      </c>
      <c r="AF566" s="17">
        <f t="shared" si="358"/>
        <v>0</v>
      </c>
      <c r="AG566" s="17">
        <f t="shared" si="358"/>
        <v>0</v>
      </c>
      <c r="AH566" s="17">
        <f t="shared" si="358"/>
        <v>0</v>
      </c>
      <c r="AI566" s="17">
        <f t="shared" si="358"/>
        <v>0</v>
      </c>
      <c r="AJ566" s="17">
        <f t="shared" si="358"/>
        <v>0</v>
      </c>
      <c r="AK566" s="17">
        <f t="shared" si="358"/>
        <v>0</v>
      </c>
      <c r="AL566" s="17">
        <f t="shared" si="358"/>
        <v>0</v>
      </c>
      <c r="AM566" s="17">
        <f t="shared" si="358"/>
        <v>0</v>
      </c>
      <c r="AN566" s="17">
        <f t="shared" si="358"/>
        <v>0</v>
      </c>
      <c r="AO566" s="17">
        <f t="shared" si="358"/>
        <v>0</v>
      </c>
      <c r="AP566" s="22" t="str">
        <f t="shared" si="345"/>
        <v/>
      </c>
      <c r="AQ566" s="69" t="str">
        <f t="shared" si="346"/>
        <v/>
      </c>
      <c r="AR566" s="8"/>
      <c r="AS566" s="16"/>
      <c r="AT566" s="16"/>
      <c r="AU566" s="16"/>
      <c r="AV566" s="16"/>
      <c r="AW566" s="16"/>
      <c r="AX566" s="16"/>
      <c r="AY566" s="16"/>
      <c r="AZ566" s="16"/>
      <c r="BA566" s="16"/>
      <c r="BB566" s="16"/>
      <c r="BC566" s="16"/>
      <c r="BD566" s="16"/>
      <c r="BE566" s="16"/>
      <c r="BF566" s="16"/>
      <c r="BG566" s="16"/>
      <c r="BH566" s="16"/>
      <c r="BI566" s="16"/>
      <c r="BJ566" s="16"/>
      <c r="BK566" s="16"/>
      <c r="BL566" s="16"/>
      <c r="BM566" s="16"/>
      <c r="BN566" s="16"/>
      <c r="BO566" s="16"/>
      <c r="BP566" s="16"/>
      <c r="BQ566" s="16"/>
      <c r="BR566" s="16"/>
      <c r="BS566" s="16"/>
      <c r="BT566" s="16"/>
      <c r="BU566" s="16"/>
      <c r="BV566" s="16"/>
      <c r="BW566" s="16"/>
      <c r="BX566" s="16"/>
      <c r="BY566" s="16"/>
      <c r="BZ566" s="16"/>
      <c r="CA566" s="16"/>
      <c r="CB566" s="16"/>
      <c r="CC566" s="16"/>
      <c r="CD566" s="16"/>
    </row>
    <row r="567" spans="2:82" s="4" customFormat="1">
      <c r="D567" s="17">
        <f t="shared" si="358"/>
        <v>0</v>
      </c>
      <c r="E567" s="17">
        <f t="shared" si="358"/>
        <v>0</v>
      </c>
      <c r="F567" s="17">
        <f t="shared" si="358"/>
        <v>0</v>
      </c>
      <c r="G567" s="17">
        <f t="shared" si="358"/>
        <v>0</v>
      </c>
      <c r="H567" s="17">
        <f t="shared" si="358"/>
        <v>0</v>
      </c>
      <c r="I567" s="17">
        <f t="shared" si="358"/>
        <v>0</v>
      </c>
      <c r="J567" s="17">
        <f t="shared" si="358"/>
        <v>0</v>
      </c>
      <c r="K567" s="17">
        <f t="shared" si="358"/>
        <v>0</v>
      </c>
      <c r="L567" s="17">
        <f t="shared" si="358"/>
        <v>0</v>
      </c>
      <c r="M567" s="17">
        <f t="shared" si="358"/>
        <v>0</v>
      </c>
      <c r="N567" s="17">
        <f t="shared" si="358"/>
        <v>0</v>
      </c>
      <c r="O567" s="17">
        <f t="shared" si="358"/>
        <v>0</v>
      </c>
      <c r="P567" s="17">
        <f t="shared" si="358"/>
        <v>0</v>
      </c>
      <c r="Q567" s="17">
        <f t="shared" si="358"/>
        <v>0</v>
      </c>
      <c r="R567" s="17">
        <f t="shared" si="358"/>
        <v>0</v>
      </c>
      <c r="S567" s="17">
        <f t="shared" si="358"/>
        <v>0</v>
      </c>
      <c r="T567" s="17">
        <f t="shared" si="358"/>
        <v>0</v>
      </c>
      <c r="U567" s="17">
        <f t="shared" si="358"/>
        <v>0</v>
      </c>
      <c r="V567" s="17">
        <f t="shared" si="358"/>
        <v>0</v>
      </c>
      <c r="W567" s="17">
        <f t="shared" si="358"/>
        <v>0</v>
      </c>
      <c r="X567" s="17">
        <f t="shared" si="358"/>
        <v>0</v>
      </c>
      <c r="Y567" s="17">
        <f t="shared" si="358"/>
        <v>0</v>
      </c>
      <c r="Z567" s="17">
        <f t="shared" si="358"/>
        <v>0</v>
      </c>
      <c r="AA567" s="17">
        <f t="shared" si="358"/>
        <v>0</v>
      </c>
      <c r="AB567" s="17">
        <f t="shared" si="358"/>
        <v>0</v>
      </c>
      <c r="AC567" s="17">
        <f t="shared" si="358"/>
        <v>0</v>
      </c>
      <c r="AD567" s="17">
        <f t="shared" si="358"/>
        <v>0</v>
      </c>
      <c r="AE567" s="17">
        <f t="shared" si="358"/>
        <v>0</v>
      </c>
      <c r="AF567" s="17">
        <f t="shared" si="358"/>
        <v>0</v>
      </c>
      <c r="AG567" s="17">
        <f t="shared" si="358"/>
        <v>0</v>
      </c>
      <c r="AH567" s="17">
        <f t="shared" si="358"/>
        <v>0</v>
      </c>
      <c r="AI567" s="17">
        <f t="shared" si="358"/>
        <v>0</v>
      </c>
      <c r="AJ567" s="17">
        <f t="shared" si="358"/>
        <v>0</v>
      </c>
      <c r="AK567" s="17">
        <f t="shared" si="358"/>
        <v>0</v>
      </c>
      <c r="AL567" s="17">
        <f t="shared" si="358"/>
        <v>0</v>
      </c>
      <c r="AM567" s="17">
        <f t="shared" si="358"/>
        <v>0</v>
      </c>
      <c r="AN567" s="17">
        <f t="shared" si="358"/>
        <v>0</v>
      </c>
      <c r="AO567" s="17">
        <f t="shared" si="358"/>
        <v>0</v>
      </c>
      <c r="AP567" s="22" t="str">
        <f t="shared" si="345"/>
        <v/>
      </c>
      <c r="AQ567" s="69" t="str">
        <f t="shared" si="346"/>
        <v/>
      </c>
      <c r="AR567" s="8"/>
      <c r="AS567" s="16"/>
      <c r="AT567" s="16"/>
      <c r="AU567" s="16"/>
      <c r="AV567" s="16"/>
      <c r="AW567" s="16"/>
      <c r="AX567" s="16"/>
      <c r="AY567" s="16"/>
      <c r="AZ567" s="16"/>
      <c r="BA567" s="16"/>
      <c r="BB567" s="16"/>
      <c r="BC567" s="16"/>
      <c r="BD567" s="16"/>
      <c r="BE567" s="16"/>
      <c r="BF567" s="16"/>
      <c r="BG567" s="16"/>
      <c r="BH567" s="16"/>
      <c r="BI567" s="16"/>
      <c r="BJ567" s="16"/>
      <c r="BK567" s="16"/>
      <c r="BL567" s="16"/>
      <c r="BM567" s="16"/>
      <c r="BN567" s="16"/>
      <c r="BO567" s="16"/>
      <c r="BP567" s="16"/>
      <c r="BQ567" s="16"/>
      <c r="BR567" s="16"/>
      <c r="BS567" s="16"/>
      <c r="BT567" s="16"/>
      <c r="BU567" s="16"/>
      <c r="BV567" s="16"/>
      <c r="BW567" s="16"/>
      <c r="BX567" s="16"/>
      <c r="BY567" s="16"/>
      <c r="BZ567" s="16"/>
      <c r="CA567" s="16"/>
      <c r="CB567" s="16"/>
      <c r="CC567" s="16"/>
      <c r="CD567" s="16"/>
    </row>
    <row r="568" spans="2:82" s="4" customFormat="1">
      <c r="D568" s="17">
        <f t="shared" si="358"/>
        <v>0</v>
      </c>
      <c r="E568" s="17">
        <f t="shared" si="358"/>
        <v>0</v>
      </c>
      <c r="F568" s="17">
        <f t="shared" si="358"/>
        <v>0</v>
      </c>
      <c r="G568" s="17">
        <f t="shared" si="358"/>
        <v>0</v>
      </c>
      <c r="H568" s="17">
        <f t="shared" si="358"/>
        <v>0</v>
      </c>
      <c r="I568" s="17">
        <f t="shared" si="358"/>
        <v>0</v>
      </c>
      <c r="J568" s="17">
        <f t="shared" si="358"/>
        <v>0</v>
      </c>
      <c r="K568" s="17">
        <f t="shared" si="358"/>
        <v>0</v>
      </c>
      <c r="L568" s="17">
        <f t="shared" si="358"/>
        <v>0</v>
      </c>
      <c r="M568" s="17">
        <f t="shared" si="358"/>
        <v>0</v>
      </c>
      <c r="N568" s="17">
        <f t="shared" si="358"/>
        <v>0</v>
      </c>
      <c r="O568" s="17">
        <f t="shared" si="358"/>
        <v>0</v>
      </c>
      <c r="P568" s="17">
        <f t="shared" si="358"/>
        <v>0</v>
      </c>
      <c r="Q568" s="17">
        <f t="shared" si="358"/>
        <v>0</v>
      </c>
      <c r="R568" s="17">
        <f t="shared" si="358"/>
        <v>0</v>
      </c>
      <c r="S568" s="17">
        <f t="shared" si="358"/>
        <v>0</v>
      </c>
      <c r="T568" s="17">
        <f t="shared" si="358"/>
        <v>0</v>
      </c>
      <c r="U568" s="17">
        <f t="shared" si="358"/>
        <v>0</v>
      </c>
      <c r="V568" s="17">
        <f t="shared" si="358"/>
        <v>0</v>
      </c>
      <c r="W568" s="17">
        <f t="shared" si="358"/>
        <v>0</v>
      </c>
      <c r="X568" s="17">
        <f t="shared" si="358"/>
        <v>0</v>
      </c>
      <c r="Y568" s="17">
        <f t="shared" si="358"/>
        <v>0</v>
      </c>
      <c r="Z568" s="17">
        <f t="shared" si="358"/>
        <v>0</v>
      </c>
      <c r="AA568" s="17">
        <f t="shared" si="358"/>
        <v>0</v>
      </c>
      <c r="AB568" s="17">
        <f t="shared" si="358"/>
        <v>0</v>
      </c>
      <c r="AC568" s="17">
        <f t="shared" si="358"/>
        <v>0</v>
      </c>
      <c r="AD568" s="17">
        <f t="shared" si="358"/>
        <v>0</v>
      </c>
      <c r="AE568" s="17">
        <f t="shared" si="358"/>
        <v>0</v>
      </c>
      <c r="AF568" s="17">
        <f t="shared" si="358"/>
        <v>0</v>
      </c>
      <c r="AG568" s="17">
        <f t="shared" si="358"/>
        <v>0</v>
      </c>
      <c r="AH568" s="17">
        <f t="shared" si="358"/>
        <v>0</v>
      </c>
      <c r="AI568" s="17">
        <f t="shared" si="358"/>
        <v>0</v>
      </c>
      <c r="AJ568" s="17">
        <f t="shared" si="358"/>
        <v>0</v>
      </c>
      <c r="AK568" s="17">
        <f t="shared" si="358"/>
        <v>0</v>
      </c>
      <c r="AL568" s="17">
        <f t="shared" si="358"/>
        <v>0</v>
      </c>
      <c r="AM568" s="17">
        <f t="shared" si="358"/>
        <v>0</v>
      </c>
      <c r="AN568" s="17">
        <f t="shared" si="358"/>
        <v>0</v>
      </c>
      <c r="AO568" s="17">
        <f t="shared" si="358"/>
        <v>0</v>
      </c>
      <c r="AP568" s="22" t="str">
        <f t="shared" si="345"/>
        <v/>
      </c>
      <c r="AQ568" s="69" t="str">
        <f t="shared" si="346"/>
        <v/>
      </c>
      <c r="AR568" s="8"/>
      <c r="AS568" s="16"/>
      <c r="AT568" s="16"/>
      <c r="AU568" s="16"/>
      <c r="AV568" s="16"/>
      <c r="AW568" s="16"/>
      <c r="AX568" s="16"/>
      <c r="AY568" s="16"/>
      <c r="AZ568" s="16"/>
      <c r="BA568" s="16"/>
      <c r="BB568" s="16"/>
      <c r="BC568" s="16"/>
      <c r="BD568" s="16"/>
      <c r="BE568" s="16"/>
      <c r="BF568" s="16"/>
      <c r="BG568" s="16"/>
      <c r="BH568" s="16"/>
      <c r="BI568" s="16"/>
      <c r="BJ568" s="16"/>
      <c r="BK568" s="16"/>
      <c r="BL568" s="16"/>
      <c r="BM568" s="16"/>
      <c r="BN568" s="16"/>
      <c r="BO568" s="16"/>
      <c r="BP568" s="16"/>
      <c r="BQ568" s="16"/>
      <c r="BR568" s="16"/>
      <c r="BS568" s="16"/>
      <c r="BT568" s="16"/>
      <c r="BU568" s="16"/>
      <c r="BV568" s="16"/>
      <c r="BW568" s="16"/>
      <c r="BX568" s="16"/>
      <c r="BY568" s="16"/>
      <c r="BZ568" s="16"/>
      <c r="CA568" s="16"/>
      <c r="CB568" s="16"/>
      <c r="CC568" s="16"/>
      <c r="CD568" s="16"/>
    </row>
    <row r="569" spans="2:82" s="4" customFormat="1">
      <c r="B569" s="6"/>
      <c r="C569" s="8"/>
      <c r="D569" s="17">
        <f t="shared" si="358"/>
        <v>0</v>
      </c>
      <c r="E569" s="17">
        <f t="shared" si="358"/>
        <v>0</v>
      </c>
      <c r="F569" s="17">
        <f t="shared" si="358"/>
        <v>0</v>
      </c>
      <c r="G569" s="17">
        <f t="shared" si="358"/>
        <v>0</v>
      </c>
      <c r="H569" s="17">
        <f t="shared" si="358"/>
        <v>0</v>
      </c>
      <c r="I569" s="17">
        <f t="shared" si="358"/>
        <v>0</v>
      </c>
      <c r="J569" s="17">
        <f t="shared" si="358"/>
        <v>0</v>
      </c>
      <c r="K569" s="17">
        <f t="shared" si="358"/>
        <v>0</v>
      </c>
      <c r="L569" s="17">
        <f t="shared" si="358"/>
        <v>0</v>
      </c>
      <c r="M569" s="17">
        <f t="shared" si="358"/>
        <v>0</v>
      </c>
      <c r="N569" s="17">
        <f t="shared" si="358"/>
        <v>0</v>
      </c>
      <c r="O569" s="17">
        <f t="shared" si="358"/>
        <v>0</v>
      </c>
      <c r="P569" s="17">
        <f t="shared" si="358"/>
        <v>0</v>
      </c>
      <c r="Q569" s="17">
        <f t="shared" si="358"/>
        <v>0</v>
      </c>
      <c r="R569" s="17">
        <f t="shared" si="358"/>
        <v>0</v>
      </c>
      <c r="S569" s="17">
        <f t="shared" si="358"/>
        <v>0</v>
      </c>
      <c r="T569" s="17">
        <f t="shared" si="358"/>
        <v>0</v>
      </c>
      <c r="U569" s="17">
        <f t="shared" si="358"/>
        <v>0</v>
      </c>
      <c r="V569" s="17">
        <f t="shared" si="358"/>
        <v>0</v>
      </c>
      <c r="W569" s="17">
        <f t="shared" si="358"/>
        <v>0</v>
      </c>
      <c r="X569" s="17">
        <f t="shared" si="358"/>
        <v>0</v>
      </c>
      <c r="Y569" s="17">
        <f t="shared" si="358"/>
        <v>0</v>
      </c>
      <c r="Z569" s="17">
        <f t="shared" si="358"/>
        <v>0</v>
      </c>
      <c r="AA569" s="17">
        <f t="shared" si="358"/>
        <v>0</v>
      </c>
      <c r="AB569" s="17">
        <f t="shared" si="358"/>
        <v>0</v>
      </c>
      <c r="AC569" s="17">
        <f t="shared" si="358"/>
        <v>0</v>
      </c>
      <c r="AD569" s="17">
        <f t="shared" si="358"/>
        <v>0</v>
      </c>
      <c r="AE569" s="17">
        <f t="shared" si="358"/>
        <v>0</v>
      </c>
      <c r="AF569" s="17">
        <f t="shared" si="358"/>
        <v>0</v>
      </c>
      <c r="AG569" s="17">
        <f t="shared" si="358"/>
        <v>0</v>
      </c>
      <c r="AH569" s="17">
        <f t="shared" si="358"/>
        <v>0</v>
      </c>
      <c r="AI569" s="17">
        <f t="shared" si="358"/>
        <v>0</v>
      </c>
      <c r="AJ569" s="17">
        <f t="shared" si="358"/>
        <v>0</v>
      </c>
      <c r="AK569" s="17">
        <f t="shared" si="358"/>
        <v>0</v>
      </c>
      <c r="AL569" s="17">
        <f t="shared" si="358"/>
        <v>0</v>
      </c>
      <c r="AM569" s="17">
        <f t="shared" si="358"/>
        <v>0</v>
      </c>
      <c r="AN569" s="17">
        <f t="shared" si="358"/>
        <v>0</v>
      </c>
      <c r="AO569" s="17">
        <f t="shared" si="358"/>
        <v>0</v>
      </c>
      <c r="AP569" s="22" t="str">
        <f t="shared" si="345"/>
        <v/>
      </c>
      <c r="AQ569" s="69" t="str">
        <f t="shared" si="346"/>
        <v/>
      </c>
      <c r="AR569" s="8"/>
      <c r="AS569" s="16"/>
      <c r="AT569" s="16"/>
      <c r="AU569" s="16"/>
      <c r="AV569" s="16"/>
      <c r="AW569" s="16"/>
      <c r="AX569" s="16"/>
      <c r="AY569" s="16"/>
      <c r="AZ569" s="16"/>
      <c r="BA569" s="16"/>
      <c r="BB569" s="16"/>
      <c r="BC569" s="16"/>
      <c r="BD569" s="16"/>
      <c r="BE569" s="16"/>
      <c r="BF569" s="16"/>
      <c r="BG569" s="16"/>
      <c r="BH569" s="16"/>
      <c r="BI569" s="16"/>
      <c r="BJ569" s="16"/>
      <c r="BK569" s="16"/>
      <c r="BL569" s="16"/>
      <c r="BM569" s="16"/>
      <c r="BN569" s="16"/>
      <c r="BO569" s="16"/>
      <c r="BP569" s="16"/>
      <c r="BQ569" s="16"/>
      <c r="BR569" s="16"/>
      <c r="BS569" s="16"/>
      <c r="BT569" s="16"/>
      <c r="BU569" s="16"/>
      <c r="BV569" s="16"/>
      <c r="BW569" s="16"/>
      <c r="BX569" s="16"/>
      <c r="BY569" s="16"/>
      <c r="BZ569" s="16"/>
      <c r="CA569" s="16"/>
      <c r="CB569" s="16"/>
      <c r="CC569" s="16"/>
      <c r="CD569" s="16"/>
    </row>
    <row r="570" spans="2:82" s="4" customFormat="1">
      <c r="B570" s="6"/>
      <c r="C570" s="8"/>
      <c r="D570" s="17">
        <f t="shared" si="358"/>
        <v>0</v>
      </c>
      <c r="E570" s="17">
        <f t="shared" si="358"/>
        <v>0</v>
      </c>
      <c r="F570" s="17">
        <f t="shared" si="358"/>
        <v>0</v>
      </c>
      <c r="G570" s="17">
        <f t="shared" si="358"/>
        <v>0</v>
      </c>
      <c r="H570" s="17">
        <f t="shared" si="358"/>
        <v>0</v>
      </c>
      <c r="I570" s="17">
        <f t="shared" si="358"/>
        <v>0</v>
      </c>
      <c r="J570" s="17">
        <f t="shared" si="358"/>
        <v>0</v>
      </c>
      <c r="K570" s="17">
        <f t="shared" si="358"/>
        <v>0</v>
      </c>
      <c r="L570" s="17">
        <f t="shared" si="358"/>
        <v>0</v>
      </c>
      <c r="M570" s="17">
        <f t="shared" si="358"/>
        <v>0</v>
      </c>
      <c r="N570" s="17">
        <f t="shared" si="358"/>
        <v>0</v>
      </c>
      <c r="O570" s="17">
        <f t="shared" si="358"/>
        <v>0</v>
      </c>
      <c r="P570" s="17">
        <f t="shared" si="358"/>
        <v>0</v>
      </c>
      <c r="Q570" s="17">
        <f t="shared" si="358"/>
        <v>0</v>
      </c>
      <c r="R570" s="17">
        <f t="shared" si="358"/>
        <v>0</v>
      </c>
      <c r="S570" s="17">
        <f t="shared" si="358"/>
        <v>0</v>
      </c>
      <c r="T570" s="17">
        <f t="shared" si="358"/>
        <v>0</v>
      </c>
      <c r="U570" s="17">
        <f t="shared" si="358"/>
        <v>0</v>
      </c>
      <c r="V570" s="17">
        <f t="shared" si="358"/>
        <v>0</v>
      </c>
      <c r="W570" s="17">
        <f t="shared" si="358"/>
        <v>0</v>
      </c>
      <c r="X570" s="17">
        <f t="shared" si="358"/>
        <v>0</v>
      </c>
      <c r="Y570" s="17">
        <f t="shared" si="358"/>
        <v>0</v>
      </c>
      <c r="Z570" s="17">
        <f t="shared" si="358"/>
        <v>0</v>
      </c>
      <c r="AA570" s="17">
        <f t="shared" si="358"/>
        <v>0</v>
      </c>
      <c r="AB570" s="17">
        <f t="shared" si="358"/>
        <v>0</v>
      </c>
      <c r="AC570" s="17">
        <f t="shared" si="358"/>
        <v>0</v>
      </c>
      <c r="AD570" s="17">
        <f t="shared" si="358"/>
        <v>0</v>
      </c>
      <c r="AE570" s="17">
        <f t="shared" si="358"/>
        <v>0</v>
      </c>
      <c r="AF570" s="17">
        <f t="shared" si="358"/>
        <v>0</v>
      </c>
      <c r="AG570" s="17">
        <f t="shared" si="358"/>
        <v>0</v>
      </c>
      <c r="AH570" s="17">
        <f t="shared" si="358"/>
        <v>0</v>
      </c>
      <c r="AI570" s="17">
        <f t="shared" si="358"/>
        <v>0</v>
      </c>
      <c r="AJ570" s="17">
        <f t="shared" si="358"/>
        <v>0</v>
      </c>
      <c r="AK570" s="17">
        <f t="shared" si="358"/>
        <v>0</v>
      </c>
      <c r="AL570" s="17">
        <f t="shared" si="358"/>
        <v>0</v>
      </c>
      <c r="AM570" s="17">
        <f t="shared" si="358"/>
        <v>0</v>
      </c>
      <c r="AN570" s="17">
        <f t="shared" si="358"/>
        <v>0</v>
      </c>
      <c r="AO570" s="17">
        <f t="shared" si="358"/>
        <v>0</v>
      </c>
      <c r="AP570" s="22" t="str">
        <f t="shared" si="345"/>
        <v/>
      </c>
      <c r="AQ570" s="69" t="str">
        <f t="shared" si="346"/>
        <v/>
      </c>
      <c r="AR570" s="8"/>
      <c r="AS570" s="16"/>
      <c r="AT570" s="16"/>
      <c r="AU570" s="16"/>
      <c r="AV570" s="16"/>
      <c r="AW570" s="16"/>
      <c r="AX570" s="16"/>
      <c r="AY570" s="16"/>
      <c r="AZ570" s="16"/>
      <c r="BA570" s="16"/>
      <c r="BB570" s="16"/>
      <c r="BC570" s="16"/>
      <c r="BD570" s="16"/>
      <c r="BE570" s="16"/>
      <c r="BF570" s="16"/>
      <c r="BG570" s="16"/>
      <c r="BH570" s="16"/>
      <c r="BI570" s="16"/>
      <c r="BJ570" s="16"/>
      <c r="BK570" s="16"/>
      <c r="BL570" s="16"/>
      <c r="BM570" s="16"/>
      <c r="BN570" s="16"/>
      <c r="BO570" s="16"/>
      <c r="BP570" s="16"/>
      <c r="BQ570" s="16"/>
      <c r="BR570" s="16"/>
      <c r="BS570" s="16"/>
      <c r="BT570" s="16"/>
      <c r="BU570" s="16"/>
      <c r="BV570" s="16"/>
      <c r="BW570" s="16"/>
      <c r="BX570" s="16"/>
      <c r="BY570" s="16"/>
      <c r="BZ570" s="16"/>
      <c r="CA570" s="16"/>
      <c r="CB570" s="16"/>
      <c r="CC570" s="16"/>
      <c r="CD570" s="16"/>
    </row>
    <row r="571" spans="2:82" s="4" customFormat="1">
      <c r="B571" s="6"/>
      <c r="C571" s="8"/>
      <c r="D571" s="17">
        <f t="shared" si="358"/>
        <v>0</v>
      </c>
      <c r="E571" s="17">
        <f t="shared" si="358"/>
        <v>0</v>
      </c>
      <c r="F571" s="17">
        <f t="shared" si="358"/>
        <v>0</v>
      </c>
      <c r="G571" s="17">
        <f t="shared" si="358"/>
        <v>0</v>
      </c>
      <c r="H571" s="17">
        <f t="shared" si="358"/>
        <v>0</v>
      </c>
      <c r="I571" s="17">
        <f t="shared" si="358"/>
        <v>0</v>
      </c>
      <c r="J571" s="17">
        <f t="shared" si="358"/>
        <v>0</v>
      </c>
      <c r="K571" s="17">
        <f t="shared" si="358"/>
        <v>0</v>
      </c>
      <c r="L571" s="17">
        <f t="shared" si="358"/>
        <v>0</v>
      </c>
      <c r="M571" s="17">
        <f t="shared" si="358"/>
        <v>0</v>
      </c>
      <c r="N571" s="17">
        <f t="shared" si="358"/>
        <v>0</v>
      </c>
      <c r="O571" s="17">
        <f t="shared" si="358"/>
        <v>0</v>
      </c>
      <c r="P571" s="17">
        <f t="shared" si="358"/>
        <v>0</v>
      </c>
      <c r="Q571" s="17">
        <f t="shared" si="358"/>
        <v>0</v>
      </c>
      <c r="R571" s="17">
        <f t="shared" si="358"/>
        <v>0</v>
      </c>
      <c r="S571" s="17">
        <f t="shared" si="358"/>
        <v>0</v>
      </c>
      <c r="T571" s="17">
        <f t="shared" si="358"/>
        <v>0</v>
      </c>
      <c r="U571" s="17">
        <f t="shared" si="358"/>
        <v>0</v>
      </c>
      <c r="V571" s="17">
        <f t="shared" si="358"/>
        <v>0</v>
      </c>
      <c r="W571" s="17">
        <f t="shared" si="358"/>
        <v>0</v>
      </c>
      <c r="X571" s="17">
        <f t="shared" si="358"/>
        <v>0</v>
      </c>
      <c r="Y571" s="17">
        <f t="shared" si="358"/>
        <v>0</v>
      </c>
      <c r="Z571" s="17">
        <f t="shared" si="358"/>
        <v>0</v>
      </c>
      <c r="AA571" s="17">
        <f t="shared" si="358"/>
        <v>0</v>
      </c>
      <c r="AB571" s="17">
        <f t="shared" si="358"/>
        <v>0</v>
      </c>
      <c r="AC571" s="17">
        <f t="shared" si="358"/>
        <v>0</v>
      </c>
      <c r="AD571" s="17">
        <f t="shared" si="358"/>
        <v>0</v>
      </c>
      <c r="AE571" s="17">
        <f t="shared" ref="AE571:AO571" si="359">IF(UPPER(AE307)="ABS",0,IF(AND(AE$67&gt;0,N(AE$68)=0,AE$68&lt;&gt;"*"),N(AE307)/AE$67*AE$66,0))</f>
        <v>0</v>
      </c>
      <c r="AF571" s="17">
        <f t="shared" si="359"/>
        <v>0</v>
      </c>
      <c r="AG571" s="17">
        <f t="shared" si="359"/>
        <v>0</v>
      </c>
      <c r="AH571" s="17">
        <f t="shared" si="359"/>
        <v>0</v>
      </c>
      <c r="AI571" s="17">
        <f t="shared" si="359"/>
        <v>0</v>
      </c>
      <c r="AJ571" s="17">
        <f t="shared" si="359"/>
        <v>0</v>
      </c>
      <c r="AK571" s="17">
        <f t="shared" si="359"/>
        <v>0</v>
      </c>
      <c r="AL571" s="17">
        <f t="shared" si="359"/>
        <v>0</v>
      </c>
      <c r="AM571" s="17">
        <f t="shared" si="359"/>
        <v>0</v>
      </c>
      <c r="AN571" s="17">
        <f t="shared" si="359"/>
        <v>0</v>
      </c>
      <c r="AO571" s="17">
        <f t="shared" si="359"/>
        <v>0</v>
      </c>
      <c r="AP571" s="22" t="str">
        <f t="shared" si="345"/>
        <v/>
      </c>
      <c r="AQ571" s="69" t="str">
        <f t="shared" si="346"/>
        <v/>
      </c>
      <c r="AR571" s="8"/>
      <c r="AS571" s="16"/>
      <c r="AT571" s="16"/>
      <c r="AU571" s="16"/>
      <c r="AV571" s="16"/>
      <c r="AW571" s="16"/>
      <c r="AX571" s="16"/>
      <c r="AY571" s="16"/>
      <c r="AZ571" s="16"/>
      <c r="BA571" s="16"/>
      <c r="BB571" s="16"/>
      <c r="BC571" s="16"/>
      <c r="BD571" s="16"/>
      <c r="BE571" s="16"/>
      <c r="BF571" s="16"/>
      <c r="BG571" s="16"/>
      <c r="BH571" s="16"/>
      <c r="BI571" s="16"/>
      <c r="BJ571" s="16"/>
      <c r="BK571" s="16"/>
      <c r="BL571" s="16"/>
      <c r="BM571" s="16"/>
      <c r="BN571" s="16"/>
      <c r="BO571" s="16"/>
      <c r="BP571" s="16"/>
      <c r="BQ571" s="16"/>
      <c r="BR571" s="16"/>
      <c r="BS571" s="16"/>
      <c r="BT571" s="16"/>
      <c r="BU571" s="16"/>
      <c r="BV571" s="16"/>
      <c r="BW571" s="16"/>
      <c r="BX571" s="16"/>
      <c r="BY571" s="16"/>
      <c r="BZ571" s="16"/>
      <c r="CA571" s="16"/>
      <c r="CB571" s="16"/>
      <c r="CC571" s="16"/>
      <c r="CD571" s="16"/>
    </row>
    <row r="572" spans="2:82" s="4" customFormat="1">
      <c r="D572" s="17">
        <f t="shared" ref="D572:AO578" si="360">IF(UPPER(D308)="ABS",0,IF(AND(D$67&gt;0,N(D$68)=0,D$68&lt;&gt;"*"),N(D308)/D$67*D$66,0))</f>
        <v>0</v>
      </c>
      <c r="E572" s="17">
        <f t="shared" si="360"/>
        <v>0</v>
      </c>
      <c r="F572" s="17">
        <f t="shared" si="360"/>
        <v>0</v>
      </c>
      <c r="G572" s="17">
        <f t="shared" si="360"/>
        <v>0</v>
      </c>
      <c r="H572" s="17">
        <f t="shared" si="360"/>
        <v>0</v>
      </c>
      <c r="I572" s="17">
        <f t="shared" si="360"/>
        <v>0</v>
      </c>
      <c r="J572" s="17">
        <f t="shared" si="360"/>
        <v>0</v>
      </c>
      <c r="K572" s="17">
        <f t="shared" si="360"/>
        <v>0</v>
      </c>
      <c r="L572" s="17">
        <f t="shared" si="360"/>
        <v>0</v>
      </c>
      <c r="M572" s="17">
        <f t="shared" si="360"/>
        <v>0</v>
      </c>
      <c r="N572" s="17">
        <f t="shared" si="360"/>
        <v>0</v>
      </c>
      <c r="O572" s="17">
        <f t="shared" si="360"/>
        <v>0</v>
      </c>
      <c r="P572" s="17">
        <f t="shared" si="360"/>
        <v>0</v>
      </c>
      <c r="Q572" s="17">
        <f t="shared" si="360"/>
        <v>0</v>
      </c>
      <c r="R572" s="17">
        <f t="shared" si="360"/>
        <v>0</v>
      </c>
      <c r="S572" s="17">
        <f t="shared" si="360"/>
        <v>0</v>
      </c>
      <c r="T572" s="17">
        <f t="shared" si="360"/>
        <v>0</v>
      </c>
      <c r="U572" s="17">
        <f t="shared" si="360"/>
        <v>0</v>
      </c>
      <c r="V572" s="17">
        <f t="shared" si="360"/>
        <v>0</v>
      </c>
      <c r="W572" s="17">
        <f t="shared" si="360"/>
        <v>0</v>
      </c>
      <c r="X572" s="17">
        <f t="shared" si="360"/>
        <v>0</v>
      </c>
      <c r="Y572" s="17">
        <f t="shared" si="360"/>
        <v>0</v>
      </c>
      <c r="Z572" s="17">
        <f t="shared" si="360"/>
        <v>0</v>
      </c>
      <c r="AA572" s="17">
        <f t="shared" si="360"/>
        <v>0</v>
      </c>
      <c r="AB572" s="17">
        <f t="shared" si="360"/>
        <v>0</v>
      </c>
      <c r="AC572" s="17">
        <f t="shared" si="360"/>
        <v>0</v>
      </c>
      <c r="AD572" s="17">
        <f t="shared" si="360"/>
        <v>0</v>
      </c>
      <c r="AE572" s="17">
        <f t="shared" si="360"/>
        <v>0</v>
      </c>
      <c r="AF572" s="17">
        <f t="shared" si="360"/>
        <v>0</v>
      </c>
      <c r="AG572" s="17">
        <f t="shared" si="360"/>
        <v>0</v>
      </c>
      <c r="AH572" s="17">
        <f t="shared" si="360"/>
        <v>0</v>
      </c>
      <c r="AI572" s="17">
        <f t="shared" si="360"/>
        <v>0</v>
      </c>
      <c r="AJ572" s="17">
        <f t="shared" si="360"/>
        <v>0</v>
      </c>
      <c r="AK572" s="17">
        <f t="shared" si="360"/>
        <v>0</v>
      </c>
      <c r="AL572" s="17">
        <f t="shared" si="360"/>
        <v>0</v>
      </c>
      <c r="AM572" s="17">
        <f t="shared" si="360"/>
        <v>0</v>
      </c>
      <c r="AN572" s="17">
        <f t="shared" si="360"/>
        <v>0</v>
      </c>
      <c r="AO572" s="17">
        <f t="shared" si="360"/>
        <v>0</v>
      </c>
      <c r="AP572" s="22" t="str">
        <f t="shared" si="345"/>
        <v/>
      </c>
      <c r="AQ572" s="69" t="str">
        <f t="shared" si="346"/>
        <v/>
      </c>
      <c r="AR572" s="8"/>
      <c r="AS572" s="16"/>
      <c r="AT572" s="16"/>
      <c r="AU572" s="16"/>
      <c r="AV572" s="16"/>
      <c r="AW572" s="16"/>
      <c r="AX572" s="16"/>
      <c r="AY572" s="16"/>
      <c r="AZ572" s="16"/>
      <c r="BA572" s="16"/>
      <c r="BB572" s="16"/>
      <c r="BC572" s="16"/>
      <c r="BD572" s="16"/>
      <c r="BE572" s="16"/>
      <c r="BF572" s="16"/>
      <c r="BG572" s="16"/>
      <c r="BH572" s="16"/>
      <c r="BI572" s="16"/>
      <c r="BJ572" s="16"/>
      <c r="BK572" s="16"/>
      <c r="BL572" s="16"/>
      <c r="BM572" s="16"/>
      <c r="BN572" s="16"/>
      <c r="BO572" s="16"/>
      <c r="BP572" s="16"/>
      <c r="BQ572" s="16"/>
      <c r="BR572" s="16"/>
      <c r="BS572" s="16"/>
      <c r="BT572" s="16"/>
      <c r="BU572" s="16"/>
      <c r="BV572" s="16"/>
      <c r="BW572" s="16"/>
      <c r="BX572" s="16"/>
      <c r="BY572" s="16"/>
      <c r="BZ572" s="16"/>
      <c r="CA572" s="16"/>
      <c r="CB572" s="16"/>
      <c r="CC572" s="16"/>
      <c r="CD572" s="16"/>
    </row>
    <row r="573" spans="2:82" s="4" customFormat="1">
      <c r="D573" s="17">
        <f t="shared" si="360"/>
        <v>0</v>
      </c>
      <c r="E573" s="17">
        <f t="shared" si="360"/>
        <v>0</v>
      </c>
      <c r="F573" s="17">
        <f t="shared" si="360"/>
        <v>0</v>
      </c>
      <c r="G573" s="17">
        <f t="shared" si="360"/>
        <v>0</v>
      </c>
      <c r="H573" s="17">
        <f t="shared" si="360"/>
        <v>0</v>
      </c>
      <c r="I573" s="17">
        <f t="shared" si="360"/>
        <v>0</v>
      </c>
      <c r="J573" s="17">
        <f t="shared" si="360"/>
        <v>0</v>
      </c>
      <c r="K573" s="17">
        <f t="shared" si="360"/>
        <v>0</v>
      </c>
      <c r="L573" s="17">
        <f t="shared" si="360"/>
        <v>0</v>
      </c>
      <c r="M573" s="17">
        <f t="shared" si="360"/>
        <v>0</v>
      </c>
      <c r="N573" s="17">
        <f t="shared" si="360"/>
        <v>0</v>
      </c>
      <c r="O573" s="17">
        <f t="shared" si="360"/>
        <v>0</v>
      </c>
      <c r="P573" s="17">
        <f t="shared" si="360"/>
        <v>0</v>
      </c>
      <c r="Q573" s="17">
        <f t="shared" si="360"/>
        <v>0</v>
      </c>
      <c r="R573" s="17">
        <f t="shared" si="360"/>
        <v>0</v>
      </c>
      <c r="S573" s="17">
        <f t="shared" si="360"/>
        <v>0</v>
      </c>
      <c r="T573" s="17">
        <f t="shared" si="360"/>
        <v>0</v>
      </c>
      <c r="U573" s="17">
        <f t="shared" si="360"/>
        <v>0</v>
      </c>
      <c r="V573" s="17">
        <f t="shared" si="360"/>
        <v>0</v>
      </c>
      <c r="W573" s="17">
        <f t="shared" si="360"/>
        <v>0</v>
      </c>
      <c r="X573" s="17">
        <f t="shared" si="360"/>
        <v>0</v>
      </c>
      <c r="Y573" s="17">
        <f t="shared" si="360"/>
        <v>0</v>
      </c>
      <c r="Z573" s="17">
        <f t="shared" si="360"/>
        <v>0</v>
      </c>
      <c r="AA573" s="17">
        <f t="shared" si="360"/>
        <v>0</v>
      </c>
      <c r="AB573" s="17">
        <f t="shared" si="360"/>
        <v>0</v>
      </c>
      <c r="AC573" s="17">
        <f t="shared" si="360"/>
        <v>0</v>
      </c>
      <c r="AD573" s="17">
        <f t="shared" si="360"/>
        <v>0</v>
      </c>
      <c r="AE573" s="17">
        <f t="shared" si="360"/>
        <v>0</v>
      </c>
      <c r="AF573" s="17">
        <f t="shared" si="360"/>
        <v>0</v>
      </c>
      <c r="AG573" s="17">
        <f t="shared" si="360"/>
        <v>0</v>
      </c>
      <c r="AH573" s="17">
        <f t="shared" si="360"/>
        <v>0</v>
      </c>
      <c r="AI573" s="17">
        <f t="shared" si="360"/>
        <v>0</v>
      </c>
      <c r="AJ573" s="17">
        <f t="shared" si="360"/>
        <v>0</v>
      </c>
      <c r="AK573" s="17">
        <f t="shared" si="360"/>
        <v>0</v>
      </c>
      <c r="AL573" s="17">
        <f t="shared" si="360"/>
        <v>0</v>
      </c>
      <c r="AM573" s="17">
        <f t="shared" si="360"/>
        <v>0</v>
      </c>
      <c r="AN573" s="17">
        <f t="shared" si="360"/>
        <v>0</v>
      </c>
      <c r="AO573" s="17">
        <f t="shared" si="360"/>
        <v>0</v>
      </c>
      <c r="AP573" s="22" t="str">
        <f t="shared" si="345"/>
        <v/>
      </c>
      <c r="AQ573" s="69" t="str">
        <f t="shared" si="346"/>
        <v/>
      </c>
      <c r="AR573" s="8"/>
      <c r="AS573" s="16"/>
      <c r="AT573" s="16"/>
      <c r="AU573" s="16"/>
      <c r="AV573" s="16"/>
      <c r="AW573" s="16"/>
      <c r="AX573" s="16"/>
      <c r="AY573" s="16"/>
      <c r="AZ573" s="16"/>
      <c r="BA573" s="16"/>
      <c r="BB573" s="16"/>
      <c r="BC573" s="16"/>
      <c r="BD573" s="16"/>
      <c r="BE573" s="16"/>
      <c r="BF573" s="16"/>
      <c r="BG573" s="16"/>
      <c r="BH573" s="16"/>
      <c r="BI573" s="16"/>
      <c r="BJ573" s="16"/>
      <c r="BK573" s="16"/>
      <c r="BL573" s="16"/>
      <c r="BM573" s="16"/>
      <c r="BN573" s="16"/>
      <c r="BO573" s="16"/>
      <c r="BP573" s="16"/>
      <c r="BQ573" s="16"/>
      <c r="BR573" s="16"/>
      <c r="BS573" s="16"/>
      <c r="BT573" s="16"/>
      <c r="BU573" s="16"/>
      <c r="BV573" s="16"/>
      <c r="BW573" s="16"/>
      <c r="BX573" s="16"/>
      <c r="BY573" s="16"/>
      <c r="BZ573" s="16"/>
      <c r="CA573" s="16"/>
      <c r="CB573" s="16"/>
      <c r="CC573" s="16"/>
      <c r="CD573" s="16"/>
    </row>
    <row r="574" spans="2:82" s="4" customFormat="1">
      <c r="D574" s="17">
        <f t="shared" si="360"/>
        <v>0</v>
      </c>
      <c r="E574" s="17">
        <f t="shared" si="360"/>
        <v>0</v>
      </c>
      <c r="F574" s="17">
        <f t="shared" si="360"/>
        <v>0</v>
      </c>
      <c r="G574" s="17">
        <f t="shared" si="360"/>
        <v>0</v>
      </c>
      <c r="H574" s="17">
        <f t="shared" si="360"/>
        <v>0</v>
      </c>
      <c r="I574" s="17">
        <f t="shared" si="360"/>
        <v>0</v>
      </c>
      <c r="J574" s="17">
        <f t="shared" si="360"/>
        <v>0</v>
      </c>
      <c r="K574" s="17">
        <f t="shared" si="360"/>
        <v>0</v>
      </c>
      <c r="L574" s="17">
        <f t="shared" si="360"/>
        <v>0</v>
      </c>
      <c r="M574" s="17">
        <f t="shared" si="360"/>
        <v>0</v>
      </c>
      <c r="N574" s="17">
        <f t="shared" si="360"/>
        <v>0</v>
      </c>
      <c r="O574" s="17">
        <f t="shared" si="360"/>
        <v>0</v>
      </c>
      <c r="P574" s="17">
        <f t="shared" si="360"/>
        <v>0</v>
      </c>
      <c r="Q574" s="17">
        <f t="shared" si="360"/>
        <v>0</v>
      </c>
      <c r="R574" s="17">
        <f t="shared" si="360"/>
        <v>0</v>
      </c>
      <c r="S574" s="17">
        <f t="shared" si="360"/>
        <v>0</v>
      </c>
      <c r="T574" s="17">
        <f t="shared" si="360"/>
        <v>0</v>
      </c>
      <c r="U574" s="17">
        <f t="shared" si="360"/>
        <v>0</v>
      </c>
      <c r="V574" s="17">
        <f t="shared" si="360"/>
        <v>0</v>
      </c>
      <c r="W574" s="17">
        <f t="shared" si="360"/>
        <v>0</v>
      </c>
      <c r="X574" s="17">
        <f t="shared" si="360"/>
        <v>0</v>
      </c>
      <c r="Y574" s="17">
        <f t="shared" si="360"/>
        <v>0</v>
      </c>
      <c r="Z574" s="17">
        <f t="shared" si="360"/>
        <v>0</v>
      </c>
      <c r="AA574" s="17">
        <f t="shared" si="360"/>
        <v>0</v>
      </c>
      <c r="AB574" s="17">
        <f t="shared" si="360"/>
        <v>0</v>
      </c>
      <c r="AC574" s="17">
        <f t="shared" si="360"/>
        <v>0</v>
      </c>
      <c r="AD574" s="17">
        <f t="shared" si="360"/>
        <v>0</v>
      </c>
      <c r="AE574" s="17">
        <f t="shared" si="360"/>
        <v>0</v>
      </c>
      <c r="AF574" s="17">
        <f t="shared" si="360"/>
        <v>0</v>
      </c>
      <c r="AG574" s="17">
        <f t="shared" si="360"/>
        <v>0</v>
      </c>
      <c r="AH574" s="17">
        <f t="shared" si="360"/>
        <v>0</v>
      </c>
      <c r="AI574" s="17">
        <f t="shared" si="360"/>
        <v>0</v>
      </c>
      <c r="AJ574" s="17">
        <f t="shared" si="360"/>
        <v>0</v>
      </c>
      <c r="AK574" s="17">
        <f t="shared" si="360"/>
        <v>0</v>
      </c>
      <c r="AL574" s="17">
        <f t="shared" si="360"/>
        <v>0</v>
      </c>
      <c r="AM574" s="17">
        <f t="shared" si="360"/>
        <v>0</v>
      </c>
      <c r="AN574" s="17">
        <f t="shared" si="360"/>
        <v>0</v>
      </c>
      <c r="AO574" s="17">
        <f t="shared" si="360"/>
        <v>0</v>
      </c>
      <c r="AP574" s="22" t="str">
        <f t="shared" si="345"/>
        <v/>
      </c>
      <c r="AQ574" s="69" t="str">
        <f t="shared" si="346"/>
        <v/>
      </c>
      <c r="AR574" s="8"/>
      <c r="AS574" s="16"/>
      <c r="AT574" s="16"/>
      <c r="AU574" s="16"/>
      <c r="AV574" s="16"/>
      <c r="AW574" s="16"/>
      <c r="AX574" s="16"/>
      <c r="AY574" s="16"/>
      <c r="AZ574" s="16"/>
      <c r="BA574" s="16"/>
      <c r="BB574" s="16"/>
      <c r="BC574" s="16"/>
      <c r="BD574" s="16"/>
      <c r="BE574" s="16"/>
      <c r="BF574" s="16"/>
      <c r="BG574" s="16"/>
      <c r="BH574" s="16"/>
      <c r="BI574" s="16"/>
      <c r="BJ574" s="16"/>
      <c r="BK574" s="16"/>
      <c r="BL574" s="16"/>
      <c r="BM574" s="16"/>
      <c r="BN574" s="16"/>
      <c r="BO574" s="16"/>
      <c r="BP574" s="16"/>
      <c r="BQ574" s="16"/>
      <c r="BR574" s="16"/>
      <c r="BS574" s="16"/>
      <c r="BT574" s="16"/>
      <c r="BU574" s="16"/>
      <c r="BV574" s="16"/>
      <c r="BW574" s="16"/>
      <c r="BX574" s="16"/>
      <c r="BY574" s="16"/>
      <c r="BZ574" s="16"/>
      <c r="CA574" s="16"/>
      <c r="CB574" s="16"/>
      <c r="CC574" s="16"/>
      <c r="CD574" s="16"/>
    </row>
    <row r="575" spans="2:82" s="4" customFormat="1">
      <c r="D575" s="17">
        <f t="shared" si="360"/>
        <v>0</v>
      </c>
      <c r="E575" s="17">
        <f t="shared" si="360"/>
        <v>0</v>
      </c>
      <c r="F575" s="17">
        <f t="shared" si="360"/>
        <v>0</v>
      </c>
      <c r="G575" s="17">
        <f t="shared" si="360"/>
        <v>0</v>
      </c>
      <c r="H575" s="17">
        <f t="shared" si="360"/>
        <v>0</v>
      </c>
      <c r="I575" s="17">
        <f t="shared" si="360"/>
        <v>0</v>
      </c>
      <c r="J575" s="17">
        <f t="shared" si="360"/>
        <v>0</v>
      </c>
      <c r="K575" s="17">
        <f t="shared" si="360"/>
        <v>0</v>
      </c>
      <c r="L575" s="17">
        <f t="shared" si="360"/>
        <v>0</v>
      </c>
      <c r="M575" s="17">
        <f t="shared" si="360"/>
        <v>0</v>
      </c>
      <c r="N575" s="17">
        <f t="shared" si="360"/>
        <v>0</v>
      </c>
      <c r="O575" s="17">
        <f t="shared" si="360"/>
        <v>0</v>
      </c>
      <c r="P575" s="17">
        <f t="shared" si="360"/>
        <v>0</v>
      </c>
      <c r="Q575" s="17">
        <f t="shared" si="360"/>
        <v>0</v>
      </c>
      <c r="R575" s="17">
        <f t="shared" si="360"/>
        <v>0</v>
      </c>
      <c r="S575" s="17">
        <f t="shared" si="360"/>
        <v>0</v>
      </c>
      <c r="T575" s="17">
        <f t="shared" si="360"/>
        <v>0</v>
      </c>
      <c r="U575" s="17">
        <f t="shared" si="360"/>
        <v>0</v>
      </c>
      <c r="V575" s="17">
        <f t="shared" si="360"/>
        <v>0</v>
      </c>
      <c r="W575" s="17">
        <f t="shared" si="360"/>
        <v>0</v>
      </c>
      <c r="X575" s="17">
        <f t="shared" si="360"/>
        <v>0</v>
      </c>
      <c r="Y575" s="17">
        <f t="shared" si="360"/>
        <v>0</v>
      </c>
      <c r="Z575" s="17">
        <f t="shared" si="360"/>
        <v>0</v>
      </c>
      <c r="AA575" s="17">
        <f t="shared" si="360"/>
        <v>0</v>
      </c>
      <c r="AB575" s="17">
        <f t="shared" si="360"/>
        <v>0</v>
      </c>
      <c r="AC575" s="17">
        <f t="shared" si="360"/>
        <v>0</v>
      </c>
      <c r="AD575" s="17">
        <f t="shared" si="360"/>
        <v>0</v>
      </c>
      <c r="AE575" s="17">
        <f t="shared" si="360"/>
        <v>0</v>
      </c>
      <c r="AF575" s="17">
        <f t="shared" si="360"/>
        <v>0</v>
      </c>
      <c r="AG575" s="17">
        <f t="shared" si="360"/>
        <v>0</v>
      </c>
      <c r="AH575" s="17">
        <f t="shared" si="360"/>
        <v>0</v>
      </c>
      <c r="AI575" s="17">
        <f t="shared" si="360"/>
        <v>0</v>
      </c>
      <c r="AJ575" s="17">
        <f t="shared" si="360"/>
        <v>0</v>
      </c>
      <c r="AK575" s="17">
        <f t="shared" si="360"/>
        <v>0</v>
      </c>
      <c r="AL575" s="17">
        <f t="shared" si="360"/>
        <v>0</v>
      </c>
      <c r="AM575" s="17">
        <f t="shared" si="360"/>
        <v>0</v>
      </c>
      <c r="AN575" s="17">
        <f t="shared" si="360"/>
        <v>0</v>
      </c>
      <c r="AO575" s="17">
        <f t="shared" si="360"/>
        <v>0</v>
      </c>
      <c r="AP575" s="22" t="str">
        <f t="shared" si="345"/>
        <v/>
      </c>
      <c r="AQ575" s="69" t="str">
        <f t="shared" si="346"/>
        <v/>
      </c>
      <c r="AR575" s="8"/>
      <c r="AS575" s="16"/>
      <c r="AT575" s="16"/>
      <c r="AU575" s="16"/>
      <c r="AV575" s="16"/>
      <c r="AW575" s="16"/>
      <c r="AX575" s="16"/>
      <c r="AY575" s="16"/>
      <c r="AZ575" s="16"/>
      <c r="BA575" s="16"/>
      <c r="BB575" s="16"/>
      <c r="BC575" s="16"/>
      <c r="BD575" s="16"/>
      <c r="BE575" s="16"/>
      <c r="BF575" s="16"/>
      <c r="BG575" s="16"/>
      <c r="BH575" s="16"/>
      <c r="BI575" s="16"/>
      <c r="BJ575" s="16"/>
      <c r="BK575" s="16"/>
      <c r="BL575" s="16"/>
      <c r="BM575" s="16"/>
      <c r="BN575" s="16"/>
      <c r="BO575" s="16"/>
      <c r="BP575" s="16"/>
      <c r="BQ575" s="16"/>
      <c r="BR575" s="16"/>
      <c r="BS575" s="16"/>
      <c r="BT575" s="16"/>
      <c r="BU575" s="16"/>
      <c r="BV575" s="16"/>
      <c r="BW575" s="16"/>
      <c r="BX575" s="16"/>
      <c r="BY575" s="16"/>
      <c r="BZ575" s="16"/>
      <c r="CA575" s="16"/>
      <c r="CB575" s="16"/>
      <c r="CC575" s="16"/>
      <c r="CD575" s="16"/>
    </row>
    <row r="576" spans="2:82" s="4" customFormat="1">
      <c r="D576" s="17">
        <f t="shared" si="360"/>
        <v>0</v>
      </c>
      <c r="E576" s="17">
        <f t="shared" si="360"/>
        <v>0</v>
      </c>
      <c r="F576" s="17">
        <f t="shared" si="360"/>
        <v>0</v>
      </c>
      <c r="G576" s="17">
        <f t="shared" si="360"/>
        <v>0</v>
      </c>
      <c r="H576" s="17">
        <f t="shared" si="360"/>
        <v>0</v>
      </c>
      <c r="I576" s="17">
        <f t="shared" si="360"/>
        <v>0</v>
      </c>
      <c r="J576" s="17">
        <f t="shared" si="360"/>
        <v>0</v>
      </c>
      <c r="K576" s="17">
        <f t="shared" si="360"/>
        <v>0</v>
      </c>
      <c r="L576" s="17">
        <f t="shared" si="360"/>
        <v>0</v>
      </c>
      <c r="M576" s="17">
        <f t="shared" si="360"/>
        <v>0</v>
      </c>
      <c r="N576" s="17">
        <f t="shared" si="360"/>
        <v>0</v>
      </c>
      <c r="O576" s="17">
        <f t="shared" si="360"/>
        <v>0</v>
      </c>
      <c r="P576" s="17">
        <f t="shared" si="360"/>
        <v>0</v>
      </c>
      <c r="Q576" s="17">
        <f t="shared" si="360"/>
        <v>0</v>
      </c>
      <c r="R576" s="17">
        <f t="shared" si="360"/>
        <v>0</v>
      </c>
      <c r="S576" s="17">
        <f t="shared" si="360"/>
        <v>0</v>
      </c>
      <c r="T576" s="17">
        <f t="shared" si="360"/>
        <v>0</v>
      </c>
      <c r="U576" s="17">
        <f t="shared" si="360"/>
        <v>0</v>
      </c>
      <c r="V576" s="17">
        <f t="shared" si="360"/>
        <v>0</v>
      </c>
      <c r="W576" s="17">
        <f t="shared" si="360"/>
        <v>0</v>
      </c>
      <c r="X576" s="17">
        <f t="shared" si="360"/>
        <v>0</v>
      </c>
      <c r="Y576" s="17">
        <f t="shared" si="360"/>
        <v>0</v>
      </c>
      <c r="Z576" s="17">
        <f t="shared" si="360"/>
        <v>0</v>
      </c>
      <c r="AA576" s="17">
        <f t="shared" si="360"/>
        <v>0</v>
      </c>
      <c r="AB576" s="17">
        <f t="shared" si="360"/>
        <v>0</v>
      </c>
      <c r="AC576" s="17">
        <f t="shared" si="360"/>
        <v>0</v>
      </c>
      <c r="AD576" s="17">
        <f t="shared" si="360"/>
        <v>0</v>
      </c>
      <c r="AE576" s="17">
        <f t="shared" si="360"/>
        <v>0</v>
      </c>
      <c r="AF576" s="17">
        <f t="shared" si="360"/>
        <v>0</v>
      </c>
      <c r="AG576" s="17">
        <f t="shared" si="360"/>
        <v>0</v>
      </c>
      <c r="AH576" s="17">
        <f t="shared" si="360"/>
        <v>0</v>
      </c>
      <c r="AI576" s="17">
        <f t="shared" si="360"/>
        <v>0</v>
      </c>
      <c r="AJ576" s="17">
        <f t="shared" si="360"/>
        <v>0</v>
      </c>
      <c r="AK576" s="17">
        <f t="shared" si="360"/>
        <v>0</v>
      </c>
      <c r="AL576" s="17">
        <f t="shared" si="360"/>
        <v>0</v>
      </c>
      <c r="AM576" s="17">
        <f t="shared" si="360"/>
        <v>0</v>
      </c>
      <c r="AN576" s="17">
        <f t="shared" si="360"/>
        <v>0</v>
      </c>
      <c r="AO576" s="17">
        <f t="shared" si="360"/>
        <v>0</v>
      </c>
      <c r="AP576" s="22" t="str">
        <f t="shared" si="345"/>
        <v/>
      </c>
      <c r="AQ576" s="69" t="str">
        <f t="shared" si="346"/>
        <v/>
      </c>
      <c r="AR576" s="8"/>
      <c r="AS576" s="16"/>
      <c r="AT576" s="16"/>
      <c r="AU576" s="16"/>
      <c r="AV576" s="16"/>
      <c r="AW576" s="16"/>
      <c r="AX576" s="16"/>
      <c r="AY576" s="16"/>
      <c r="AZ576" s="16"/>
      <c r="BA576" s="16"/>
      <c r="BB576" s="16"/>
      <c r="BC576" s="16"/>
      <c r="BD576" s="16"/>
      <c r="BE576" s="16"/>
      <c r="BF576" s="16"/>
      <c r="BG576" s="16"/>
      <c r="BH576" s="16"/>
      <c r="BI576" s="16"/>
      <c r="BJ576" s="16"/>
      <c r="BK576" s="16"/>
      <c r="BL576" s="16"/>
      <c r="BM576" s="16"/>
      <c r="BN576" s="16"/>
      <c r="BO576" s="16"/>
      <c r="BP576" s="16"/>
      <c r="BQ576" s="16"/>
      <c r="BR576" s="16"/>
      <c r="BS576" s="16"/>
      <c r="BT576" s="16"/>
      <c r="BU576" s="16"/>
      <c r="BV576" s="16"/>
      <c r="BW576" s="16"/>
      <c r="BX576" s="16"/>
      <c r="BY576" s="16"/>
      <c r="BZ576" s="16"/>
      <c r="CA576" s="16"/>
      <c r="CB576" s="16"/>
      <c r="CC576" s="16"/>
      <c r="CD576" s="16"/>
    </row>
    <row r="577" spans="1:82">
      <c r="A577" s="4"/>
      <c r="B577" s="4"/>
      <c r="C577" s="4"/>
      <c r="D577" s="17">
        <f t="shared" si="360"/>
        <v>0</v>
      </c>
      <c r="E577" s="17">
        <f t="shared" si="360"/>
        <v>0</v>
      </c>
      <c r="F577" s="17">
        <f t="shared" si="360"/>
        <v>0</v>
      </c>
      <c r="G577" s="17">
        <f t="shared" si="360"/>
        <v>0</v>
      </c>
      <c r="H577" s="17">
        <f t="shared" si="360"/>
        <v>0</v>
      </c>
      <c r="I577" s="17">
        <f t="shared" si="360"/>
        <v>0</v>
      </c>
      <c r="J577" s="17">
        <f t="shared" si="360"/>
        <v>0</v>
      </c>
      <c r="K577" s="17">
        <f t="shared" si="360"/>
        <v>0</v>
      </c>
      <c r="L577" s="17">
        <f t="shared" si="360"/>
        <v>0</v>
      </c>
      <c r="M577" s="17">
        <f t="shared" si="360"/>
        <v>0</v>
      </c>
      <c r="N577" s="17">
        <f t="shared" si="360"/>
        <v>0</v>
      </c>
      <c r="O577" s="17">
        <f t="shared" si="360"/>
        <v>0</v>
      </c>
      <c r="P577" s="17">
        <f t="shared" si="360"/>
        <v>0</v>
      </c>
      <c r="Q577" s="17">
        <f t="shared" si="360"/>
        <v>0</v>
      </c>
      <c r="R577" s="17">
        <f t="shared" si="360"/>
        <v>0</v>
      </c>
      <c r="S577" s="17">
        <f t="shared" si="360"/>
        <v>0</v>
      </c>
      <c r="T577" s="17">
        <f t="shared" si="360"/>
        <v>0</v>
      </c>
      <c r="U577" s="17">
        <f t="shared" si="360"/>
        <v>0</v>
      </c>
      <c r="V577" s="17">
        <f t="shared" si="360"/>
        <v>0</v>
      </c>
      <c r="W577" s="17">
        <f t="shared" si="360"/>
        <v>0</v>
      </c>
      <c r="X577" s="17">
        <f t="shared" si="360"/>
        <v>0</v>
      </c>
      <c r="Y577" s="17">
        <f t="shared" si="360"/>
        <v>0</v>
      </c>
      <c r="Z577" s="17">
        <f t="shared" si="360"/>
        <v>0</v>
      </c>
      <c r="AA577" s="17">
        <f t="shared" si="360"/>
        <v>0</v>
      </c>
      <c r="AB577" s="17">
        <f t="shared" si="360"/>
        <v>0</v>
      </c>
      <c r="AC577" s="17">
        <f t="shared" si="360"/>
        <v>0</v>
      </c>
      <c r="AD577" s="17">
        <f t="shared" si="360"/>
        <v>0</v>
      </c>
      <c r="AE577" s="17">
        <f t="shared" si="360"/>
        <v>0</v>
      </c>
      <c r="AF577" s="17">
        <f t="shared" si="360"/>
        <v>0</v>
      </c>
      <c r="AG577" s="17">
        <f t="shared" si="360"/>
        <v>0</v>
      </c>
      <c r="AH577" s="17">
        <f t="shared" si="360"/>
        <v>0</v>
      </c>
      <c r="AI577" s="17">
        <f t="shared" si="360"/>
        <v>0</v>
      </c>
      <c r="AJ577" s="17">
        <f t="shared" si="360"/>
        <v>0</v>
      </c>
      <c r="AK577" s="17">
        <f t="shared" si="360"/>
        <v>0</v>
      </c>
      <c r="AL577" s="17">
        <f t="shared" si="360"/>
        <v>0</v>
      </c>
      <c r="AM577" s="17">
        <f t="shared" si="360"/>
        <v>0</v>
      </c>
      <c r="AN577" s="17">
        <f t="shared" si="360"/>
        <v>0</v>
      </c>
      <c r="AO577" s="17">
        <f t="shared" si="360"/>
        <v>0</v>
      </c>
      <c r="AP577" s="22" t="str">
        <f t="shared" si="345"/>
        <v/>
      </c>
      <c r="AQ577" s="69" t="str">
        <f t="shared" si="346"/>
        <v/>
      </c>
      <c r="AR577" s="8"/>
      <c r="AS577" s="16"/>
      <c r="AT577" s="16"/>
      <c r="AU577" s="16"/>
      <c r="AV577" s="16"/>
      <c r="AW577" s="16"/>
      <c r="AX577" s="16"/>
      <c r="AY577" s="16"/>
      <c r="AZ577" s="16"/>
      <c r="BA577" s="16"/>
      <c r="BB577" s="16"/>
      <c r="BC577" s="16"/>
      <c r="BD577" s="16"/>
      <c r="BE577" s="16"/>
      <c r="BF577" s="16"/>
      <c r="BG577" s="16"/>
      <c r="BH577" s="16"/>
      <c r="BI577" s="16"/>
      <c r="BJ577" s="16"/>
      <c r="BK577" s="16"/>
      <c r="BL577" s="16"/>
      <c r="BM577" s="16"/>
      <c r="BN577" s="16"/>
      <c r="BO577" s="16"/>
      <c r="BP577" s="16"/>
      <c r="BQ577" s="16"/>
      <c r="BR577" s="16"/>
      <c r="BS577" s="16"/>
      <c r="BT577" s="16"/>
      <c r="BU577" s="16"/>
      <c r="BV577" s="16"/>
      <c r="BW577" s="16"/>
      <c r="BX577" s="16"/>
      <c r="BY577" s="16"/>
      <c r="BZ577" s="16"/>
      <c r="CA577" s="16"/>
      <c r="CB577" s="16"/>
      <c r="CC577" s="16"/>
      <c r="CD577" s="16"/>
    </row>
    <row r="578" spans="1:82">
      <c r="A578" s="4"/>
      <c r="B578" s="4"/>
      <c r="C578" s="4"/>
      <c r="D578" s="17">
        <f t="shared" si="360"/>
        <v>0</v>
      </c>
      <c r="E578" s="17">
        <f t="shared" si="360"/>
        <v>0</v>
      </c>
      <c r="F578" s="17">
        <f t="shared" si="360"/>
        <v>0</v>
      </c>
      <c r="G578" s="17">
        <f t="shared" si="360"/>
        <v>0</v>
      </c>
      <c r="H578" s="17">
        <f t="shared" si="360"/>
        <v>0</v>
      </c>
      <c r="I578" s="17">
        <f t="shared" si="360"/>
        <v>0</v>
      </c>
      <c r="J578" s="17">
        <f t="shared" si="360"/>
        <v>0</v>
      </c>
      <c r="K578" s="17">
        <f t="shared" si="360"/>
        <v>0</v>
      </c>
      <c r="L578" s="17">
        <f t="shared" si="360"/>
        <v>0</v>
      </c>
      <c r="M578" s="17">
        <f t="shared" si="360"/>
        <v>0</v>
      </c>
      <c r="N578" s="17">
        <f t="shared" si="360"/>
        <v>0</v>
      </c>
      <c r="O578" s="17">
        <f t="shared" si="360"/>
        <v>0</v>
      </c>
      <c r="P578" s="17">
        <f t="shared" si="360"/>
        <v>0</v>
      </c>
      <c r="Q578" s="17">
        <f t="shared" si="360"/>
        <v>0</v>
      </c>
      <c r="R578" s="17">
        <f t="shared" si="360"/>
        <v>0</v>
      </c>
      <c r="S578" s="17">
        <f t="shared" si="360"/>
        <v>0</v>
      </c>
      <c r="T578" s="17">
        <f t="shared" si="360"/>
        <v>0</v>
      </c>
      <c r="U578" s="17">
        <f t="shared" si="360"/>
        <v>0</v>
      </c>
      <c r="V578" s="17">
        <f t="shared" si="360"/>
        <v>0</v>
      </c>
      <c r="W578" s="17">
        <f t="shared" si="360"/>
        <v>0</v>
      </c>
      <c r="X578" s="17">
        <f t="shared" si="360"/>
        <v>0</v>
      </c>
      <c r="Y578" s="17">
        <f t="shared" si="360"/>
        <v>0</v>
      </c>
      <c r="Z578" s="17">
        <f t="shared" si="360"/>
        <v>0</v>
      </c>
      <c r="AA578" s="17">
        <f t="shared" si="360"/>
        <v>0</v>
      </c>
      <c r="AB578" s="17">
        <f t="shared" si="360"/>
        <v>0</v>
      </c>
      <c r="AC578" s="17">
        <f t="shared" si="360"/>
        <v>0</v>
      </c>
      <c r="AD578" s="17">
        <f t="shared" si="360"/>
        <v>0</v>
      </c>
      <c r="AE578" s="17">
        <f t="shared" ref="AE578:AO578" si="361">IF(UPPER(AE314)="ABS",0,IF(AND(AE$67&gt;0,N(AE$68)=0,AE$68&lt;&gt;"*"),N(AE314)/AE$67*AE$66,0))</f>
        <v>0</v>
      </c>
      <c r="AF578" s="17">
        <f t="shared" si="361"/>
        <v>0</v>
      </c>
      <c r="AG578" s="17">
        <f t="shared" si="361"/>
        <v>0</v>
      </c>
      <c r="AH578" s="17">
        <f t="shared" si="361"/>
        <v>0</v>
      </c>
      <c r="AI578" s="17">
        <f t="shared" si="361"/>
        <v>0</v>
      </c>
      <c r="AJ578" s="17">
        <f t="shared" si="361"/>
        <v>0</v>
      </c>
      <c r="AK578" s="17">
        <f t="shared" si="361"/>
        <v>0</v>
      </c>
      <c r="AL578" s="17">
        <f t="shared" si="361"/>
        <v>0</v>
      </c>
      <c r="AM578" s="17">
        <f t="shared" si="361"/>
        <v>0</v>
      </c>
      <c r="AN578" s="17">
        <f t="shared" si="361"/>
        <v>0</v>
      </c>
      <c r="AO578" s="17">
        <f t="shared" si="361"/>
        <v>0</v>
      </c>
      <c r="AP578" s="22" t="str">
        <f t="shared" si="345"/>
        <v/>
      </c>
      <c r="AQ578" s="69" t="str">
        <f t="shared" si="346"/>
        <v/>
      </c>
      <c r="AR578" s="8"/>
      <c r="AS578" s="16"/>
      <c r="AT578" s="16"/>
      <c r="AU578" s="16"/>
      <c r="AV578" s="16"/>
      <c r="AW578" s="16"/>
      <c r="AX578" s="16"/>
      <c r="AY578" s="16"/>
      <c r="AZ578" s="16"/>
      <c r="BA578" s="16"/>
      <c r="BB578" s="16"/>
      <c r="BC578" s="16"/>
      <c r="BD578" s="16"/>
      <c r="BE578" s="16"/>
      <c r="BF578" s="16"/>
      <c r="BG578" s="16"/>
      <c r="BH578" s="16"/>
      <c r="BI578" s="16"/>
      <c r="BJ578" s="16"/>
      <c r="BK578" s="16"/>
      <c r="BL578" s="16"/>
      <c r="BM578" s="16"/>
      <c r="BN578" s="16"/>
      <c r="BO578" s="16"/>
      <c r="BP578" s="16"/>
      <c r="BQ578" s="16"/>
      <c r="BR578" s="16"/>
      <c r="BS578" s="16"/>
      <c r="BT578" s="16"/>
      <c r="BU578" s="16"/>
      <c r="BV578" s="16"/>
      <c r="BW578" s="16"/>
      <c r="BX578" s="16"/>
      <c r="BY578" s="16"/>
      <c r="BZ578" s="16"/>
      <c r="CA578" s="16"/>
      <c r="CB578" s="16"/>
      <c r="CC578" s="16"/>
      <c r="CD578" s="16"/>
    </row>
    <row r="579" spans="1:82">
      <c r="A579" s="4"/>
      <c r="B579" s="4"/>
      <c r="C579" s="4"/>
      <c r="D579" s="17">
        <f t="shared" ref="D579:AO583" si="362">IF(UPPER(D315)="ABS",0,IF(AND(D$67&gt;0,N(D$68)=0,D$68&lt;&gt;"*"),N(D315)/D$67*D$66,0))</f>
        <v>0</v>
      </c>
      <c r="E579" s="17">
        <f t="shared" si="362"/>
        <v>0</v>
      </c>
      <c r="F579" s="17">
        <f t="shared" si="362"/>
        <v>0</v>
      </c>
      <c r="G579" s="17">
        <f t="shared" si="362"/>
        <v>0</v>
      </c>
      <c r="H579" s="17">
        <f t="shared" si="362"/>
        <v>0</v>
      </c>
      <c r="I579" s="17">
        <f t="shared" si="362"/>
        <v>0</v>
      </c>
      <c r="J579" s="17">
        <f t="shared" si="362"/>
        <v>0</v>
      </c>
      <c r="K579" s="17">
        <f t="shared" si="362"/>
        <v>0</v>
      </c>
      <c r="L579" s="17">
        <f t="shared" si="362"/>
        <v>0</v>
      </c>
      <c r="M579" s="17">
        <f t="shared" si="362"/>
        <v>0</v>
      </c>
      <c r="N579" s="17">
        <f t="shared" si="362"/>
        <v>0</v>
      </c>
      <c r="O579" s="17">
        <f t="shared" si="362"/>
        <v>0</v>
      </c>
      <c r="P579" s="17">
        <f t="shared" si="362"/>
        <v>0</v>
      </c>
      <c r="Q579" s="17">
        <f t="shared" si="362"/>
        <v>0</v>
      </c>
      <c r="R579" s="17">
        <f t="shared" si="362"/>
        <v>0</v>
      </c>
      <c r="S579" s="17">
        <f t="shared" si="362"/>
        <v>0</v>
      </c>
      <c r="T579" s="17">
        <f t="shared" si="362"/>
        <v>0</v>
      </c>
      <c r="U579" s="17">
        <f t="shared" si="362"/>
        <v>0</v>
      </c>
      <c r="V579" s="17">
        <f t="shared" si="362"/>
        <v>0</v>
      </c>
      <c r="W579" s="17">
        <f t="shared" si="362"/>
        <v>0</v>
      </c>
      <c r="X579" s="17">
        <f t="shared" si="362"/>
        <v>0</v>
      </c>
      <c r="Y579" s="17">
        <f t="shared" si="362"/>
        <v>0</v>
      </c>
      <c r="Z579" s="17">
        <f t="shared" si="362"/>
        <v>0</v>
      </c>
      <c r="AA579" s="17">
        <f t="shared" si="362"/>
        <v>0</v>
      </c>
      <c r="AB579" s="17">
        <f t="shared" si="362"/>
        <v>0</v>
      </c>
      <c r="AC579" s="17">
        <f t="shared" si="362"/>
        <v>0</v>
      </c>
      <c r="AD579" s="17">
        <f t="shared" si="362"/>
        <v>0</v>
      </c>
      <c r="AE579" s="17">
        <f t="shared" si="362"/>
        <v>0</v>
      </c>
      <c r="AF579" s="17">
        <f t="shared" si="362"/>
        <v>0</v>
      </c>
      <c r="AG579" s="17">
        <f t="shared" si="362"/>
        <v>0</v>
      </c>
      <c r="AH579" s="17">
        <f t="shared" si="362"/>
        <v>0</v>
      </c>
      <c r="AI579" s="17">
        <f t="shared" si="362"/>
        <v>0</v>
      </c>
      <c r="AJ579" s="17">
        <f t="shared" si="362"/>
        <v>0</v>
      </c>
      <c r="AK579" s="17">
        <f t="shared" si="362"/>
        <v>0</v>
      </c>
      <c r="AL579" s="17">
        <f t="shared" si="362"/>
        <v>0</v>
      </c>
      <c r="AM579" s="17">
        <f t="shared" si="362"/>
        <v>0</v>
      </c>
      <c r="AN579" s="17">
        <f t="shared" si="362"/>
        <v>0</v>
      </c>
      <c r="AO579" s="17">
        <f t="shared" si="362"/>
        <v>0</v>
      </c>
      <c r="AP579" s="22" t="str">
        <f t="shared" si="345"/>
        <v/>
      </c>
      <c r="AQ579" s="69" t="str">
        <f t="shared" si="346"/>
        <v/>
      </c>
      <c r="AR579" s="8"/>
      <c r="AS579" s="16"/>
      <c r="AT579" s="16"/>
      <c r="AU579" s="16"/>
      <c r="AV579" s="16"/>
      <c r="AW579" s="16"/>
      <c r="AX579" s="16"/>
      <c r="AY579" s="16"/>
      <c r="AZ579" s="16"/>
      <c r="BA579" s="16"/>
      <c r="BB579" s="16"/>
      <c r="BC579" s="16"/>
      <c r="BD579" s="16"/>
      <c r="BE579" s="16"/>
      <c r="BF579" s="16"/>
      <c r="BG579" s="16"/>
      <c r="BH579" s="16"/>
      <c r="BI579" s="16"/>
      <c r="BJ579" s="16"/>
      <c r="BK579" s="16"/>
      <c r="BL579" s="16"/>
      <c r="BM579" s="16"/>
      <c r="BN579" s="16"/>
      <c r="BO579" s="16"/>
      <c r="BP579" s="16"/>
      <c r="BQ579" s="16"/>
      <c r="BR579" s="16"/>
      <c r="BS579" s="16"/>
      <c r="BT579" s="16"/>
      <c r="BU579" s="16"/>
      <c r="BV579" s="16"/>
      <c r="BW579" s="16"/>
      <c r="BX579" s="16"/>
      <c r="BY579" s="16"/>
      <c r="BZ579" s="16"/>
      <c r="CA579" s="16"/>
      <c r="CB579" s="16"/>
      <c r="CC579" s="16"/>
      <c r="CD579" s="16"/>
    </row>
    <row r="580" spans="1:82">
      <c r="A580" s="4"/>
      <c r="B580" s="4"/>
      <c r="C580" s="4"/>
      <c r="D580" s="17">
        <f t="shared" si="362"/>
        <v>0</v>
      </c>
      <c r="E580" s="17">
        <f t="shared" si="362"/>
        <v>0</v>
      </c>
      <c r="F580" s="17">
        <f t="shared" si="362"/>
        <v>0</v>
      </c>
      <c r="G580" s="17">
        <f t="shared" si="362"/>
        <v>0</v>
      </c>
      <c r="H580" s="17">
        <f t="shared" si="362"/>
        <v>0</v>
      </c>
      <c r="I580" s="17">
        <f t="shared" si="362"/>
        <v>0</v>
      </c>
      <c r="J580" s="17">
        <f t="shared" si="362"/>
        <v>0</v>
      </c>
      <c r="K580" s="17">
        <f t="shared" si="362"/>
        <v>0</v>
      </c>
      <c r="L580" s="17">
        <f t="shared" si="362"/>
        <v>0</v>
      </c>
      <c r="M580" s="17">
        <f t="shared" si="362"/>
        <v>0</v>
      </c>
      <c r="N580" s="17">
        <f t="shared" si="362"/>
        <v>0</v>
      </c>
      <c r="O580" s="17">
        <f t="shared" si="362"/>
        <v>0</v>
      </c>
      <c r="P580" s="17">
        <f t="shared" si="362"/>
        <v>0</v>
      </c>
      <c r="Q580" s="17">
        <f t="shared" si="362"/>
        <v>0</v>
      </c>
      <c r="R580" s="17">
        <f t="shared" si="362"/>
        <v>0</v>
      </c>
      <c r="S580" s="17">
        <f t="shared" si="362"/>
        <v>0</v>
      </c>
      <c r="T580" s="17">
        <f t="shared" si="362"/>
        <v>0</v>
      </c>
      <c r="U580" s="17">
        <f t="shared" si="362"/>
        <v>0</v>
      </c>
      <c r="V580" s="17">
        <f t="shared" si="362"/>
        <v>0</v>
      </c>
      <c r="W580" s="17">
        <f t="shared" si="362"/>
        <v>0</v>
      </c>
      <c r="X580" s="17">
        <f t="shared" si="362"/>
        <v>0</v>
      </c>
      <c r="Y580" s="17">
        <f t="shared" si="362"/>
        <v>0</v>
      </c>
      <c r="Z580" s="17">
        <f t="shared" si="362"/>
        <v>0</v>
      </c>
      <c r="AA580" s="17">
        <f t="shared" si="362"/>
        <v>0</v>
      </c>
      <c r="AB580" s="17">
        <f t="shared" si="362"/>
        <v>0</v>
      </c>
      <c r="AC580" s="17">
        <f t="shared" si="362"/>
        <v>0</v>
      </c>
      <c r="AD580" s="17">
        <f t="shared" si="362"/>
        <v>0</v>
      </c>
      <c r="AE580" s="17">
        <f t="shared" si="362"/>
        <v>0</v>
      </c>
      <c r="AF580" s="17">
        <f t="shared" si="362"/>
        <v>0</v>
      </c>
      <c r="AG580" s="17">
        <f t="shared" si="362"/>
        <v>0</v>
      </c>
      <c r="AH580" s="17">
        <f t="shared" si="362"/>
        <v>0</v>
      </c>
      <c r="AI580" s="17">
        <f t="shared" si="362"/>
        <v>0</v>
      </c>
      <c r="AJ580" s="17">
        <f t="shared" si="362"/>
        <v>0</v>
      </c>
      <c r="AK580" s="17">
        <f t="shared" si="362"/>
        <v>0</v>
      </c>
      <c r="AL580" s="17">
        <f t="shared" si="362"/>
        <v>0</v>
      </c>
      <c r="AM580" s="17">
        <f t="shared" si="362"/>
        <v>0</v>
      </c>
      <c r="AN580" s="17">
        <f t="shared" si="362"/>
        <v>0</v>
      </c>
      <c r="AO580" s="17">
        <f t="shared" si="362"/>
        <v>0</v>
      </c>
      <c r="AP580" s="22" t="str">
        <f t="shared" si="345"/>
        <v/>
      </c>
      <c r="AQ580" s="69" t="str">
        <f t="shared" si="346"/>
        <v/>
      </c>
      <c r="AR580" s="8"/>
      <c r="AS580" s="16"/>
      <c r="AT580" s="16"/>
      <c r="AU580" s="16"/>
      <c r="AV580" s="16"/>
      <c r="AW580" s="16"/>
      <c r="AX580" s="16"/>
      <c r="AY580" s="16"/>
      <c r="AZ580" s="16"/>
      <c r="BA580" s="16"/>
      <c r="BB580" s="16"/>
      <c r="BC580" s="16"/>
      <c r="BD580" s="16"/>
      <c r="BE580" s="16"/>
      <c r="BF580" s="16"/>
      <c r="BG580" s="16"/>
      <c r="BH580" s="16"/>
      <c r="BI580" s="16"/>
      <c r="BJ580" s="16"/>
      <c r="BK580" s="16"/>
      <c r="BL580" s="16"/>
      <c r="BM580" s="16"/>
      <c r="BN580" s="16"/>
      <c r="BO580" s="16"/>
      <c r="BP580" s="16"/>
      <c r="BQ580" s="16"/>
      <c r="BR580" s="16"/>
      <c r="BS580" s="16"/>
      <c r="BT580" s="16"/>
      <c r="BU580" s="16"/>
      <c r="BV580" s="16"/>
      <c r="BW580" s="16"/>
      <c r="BX580" s="16"/>
      <c r="BY580" s="16"/>
      <c r="BZ580" s="16"/>
      <c r="CA580" s="16"/>
      <c r="CB580" s="16"/>
      <c r="CC580" s="16"/>
      <c r="CD580" s="16"/>
    </row>
    <row r="581" spans="1:82">
      <c r="A581" s="4"/>
      <c r="B581" s="4"/>
      <c r="C581" s="4"/>
      <c r="D581" s="17">
        <f t="shared" si="362"/>
        <v>0</v>
      </c>
      <c r="E581" s="17">
        <f t="shared" si="362"/>
        <v>0</v>
      </c>
      <c r="F581" s="17">
        <f t="shared" si="362"/>
        <v>0</v>
      </c>
      <c r="G581" s="17">
        <f t="shared" si="362"/>
        <v>0</v>
      </c>
      <c r="H581" s="17">
        <f t="shared" si="362"/>
        <v>0</v>
      </c>
      <c r="I581" s="17">
        <f t="shared" si="362"/>
        <v>0</v>
      </c>
      <c r="J581" s="17">
        <f t="shared" si="362"/>
        <v>0</v>
      </c>
      <c r="K581" s="17">
        <f t="shared" si="362"/>
        <v>0</v>
      </c>
      <c r="L581" s="17">
        <f t="shared" si="362"/>
        <v>0</v>
      </c>
      <c r="M581" s="17">
        <f t="shared" si="362"/>
        <v>0</v>
      </c>
      <c r="N581" s="17">
        <f t="shared" si="362"/>
        <v>0</v>
      </c>
      <c r="O581" s="17">
        <f t="shared" si="362"/>
        <v>0</v>
      </c>
      <c r="P581" s="17">
        <f t="shared" si="362"/>
        <v>0</v>
      </c>
      <c r="Q581" s="17">
        <f t="shared" si="362"/>
        <v>0</v>
      </c>
      <c r="R581" s="17">
        <f t="shared" si="362"/>
        <v>0</v>
      </c>
      <c r="S581" s="17">
        <f t="shared" si="362"/>
        <v>0</v>
      </c>
      <c r="T581" s="17">
        <f t="shared" si="362"/>
        <v>0</v>
      </c>
      <c r="U581" s="17">
        <f t="shared" si="362"/>
        <v>0</v>
      </c>
      <c r="V581" s="17">
        <f t="shared" si="362"/>
        <v>0</v>
      </c>
      <c r="W581" s="17">
        <f t="shared" si="362"/>
        <v>0</v>
      </c>
      <c r="X581" s="17">
        <f t="shared" si="362"/>
        <v>0</v>
      </c>
      <c r="Y581" s="17">
        <f t="shared" si="362"/>
        <v>0</v>
      </c>
      <c r="Z581" s="17">
        <f t="shared" si="362"/>
        <v>0</v>
      </c>
      <c r="AA581" s="17">
        <f t="shared" si="362"/>
        <v>0</v>
      </c>
      <c r="AB581" s="17">
        <f t="shared" si="362"/>
        <v>0</v>
      </c>
      <c r="AC581" s="17">
        <f t="shared" si="362"/>
        <v>0</v>
      </c>
      <c r="AD581" s="17">
        <f t="shared" si="362"/>
        <v>0</v>
      </c>
      <c r="AE581" s="17">
        <f t="shared" si="362"/>
        <v>0</v>
      </c>
      <c r="AF581" s="17">
        <f t="shared" si="362"/>
        <v>0</v>
      </c>
      <c r="AG581" s="17">
        <f t="shared" si="362"/>
        <v>0</v>
      </c>
      <c r="AH581" s="17">
        <f t="shared" si="362"/>
        <v>0</v>
      </c>
      <c r="AI581" s="17">
        <f t="shared" si="362"/>
        <v>0</v>
      </c>
      <c r="AJ581" s="17">
        <f t="shared" si="362"/>
        <v>0</v>
      </c>
      <c r="AK581" s="17">
        <f t="shared" si="362"/>
        <v>0</v>
      </c>
      <c r="AL581" s="17">
        <f t="shared" si="362"/>
        <v>0</v>
      </c>
      <c r="AM581" s="17">
        <f t="shared" si="362"/>
        <v>0</v>
      </c>
      <c r="AN581" s="17">
        <f t="shared" si="362"/>
        <v>0</v>
      </c>
      <c r="AO581" s="17">
        <f t="shared" si="362"/>
        <v>0</v>
      </c>
      <c r="AP581" s="22" t="str">
        <f t="shared" si="345"/>
        <v/>
      </c>
      <c r="AQ581" s="69" t="str">
        <f t="shared" si="346"/>
        <v/>
      </c>
      <c r="AR581" s="8"/>
      <c r="AS581" s="16"/>
      <c r="AT581" s="16"/>
      <c r="AU581" s="16"/>
      <c r="AV581" s="16"/>
      <c r="AW581" s="16"/>
      <c r="AX581" s="16"/>
      <c r="AY581" s="16"/>
      <c r="AZ581" s="16"/>
      <c r="BA581" s="16"/>
      <c r="BB581" s="16"/>
      <c r="BC581" s="16"/>
      <c r="BD581" s="16"/>
      <c r="BE581" s="16"/>
      <c r="BF581" s="16"/>
      <c r="BG581" s="16"/>
      <c r="BH581" s="16"/>
      <c r="BI581" s="16"/>
      <c r="BJ581" s="16"/>
      <c r="BK581" s="16"/>
      <c r="BL581" s="16"/>
      <c r="BM581" s="16"/>
      <c r="BN581" s="16"/>
      <c r="BO581" s="16"/>
      <c r="BP581" s="16"/>
      <c r="BQ581" s="16"/>
      <c r="BR581" s="16"/>
      <c r="BS581" s="16"/>
      <c r="BT581" s="16"/>
      <c r="BU581" s="16"/>
      <c r="BV581" s="16"/>
      <c r="BW581" s="16"/>
      <c r="BX581" s="16"/>
      <c r="BY581" s="16"/>
      <c r="BZ581" s="16"/>
      <c r="CA581" s="16"/>
      <c r="CB581" s="16"/>
      <c r="CC581" s="16"/>
      <c r="CD581" s="16"/>
    </row>
    <row r="582" spans="1:82">
      <c r="A582" s="4"/>
      <c r="B582" s="4"/>
      <c r="C582" s="4"/>
      <c r="D582" s="17">
        <f t="shared" si="362"/>
        <v>0</v>
      </c>
      <c r="E582" s="17">
        <f t="shared" si="362"/>
        <v>0</v>
      </c>
      <c r="F582" s="17">
        <f t="shared" si="362"/>
        <v>0</v>
      </c>
      <c r="G582" s="17">
        <f t="shared" si="362"/>
        <v>0</v>
      </c>
      <c r="H582" s="17">
        <f t="shared" si="362"/>
        <v>0</v>
      </c>
      <c r="I582" s="17">
        <f t="shared" si="362"/>
        <v>0</v>
      </c>
      <c r="J582" s="17">
        <f t="shared" si="362"/>
        <v>0</v>
      </c>
      <c r="K582" s="17">
        <f t="shared" si="362"/>
        <v>0</v>
      </c>
      <c r="L582" s="17">
        <f t="shared" si="362"/>
        <v>0</v>
      </c>
      <c r="M582" s="17">
        <f t="shared" si="362"/>
        <v>0</v>
      </c>
      <c r="N582" s="17">
        <f t="shared" si="362"/>
        <v>0</v>
      </c>
      <c r="O582" s="17">
        <f t="shared" si="362"/>
        <v>0</v>
      </c>
      <c r="P582" s="17">
        <f t="shared" si="362"/>
        <v>0</v>
      </c>
      <c r="Q582" s="17">
        <f t="shared" si="362"/>
        <v>0</v>
      </c>
      <c r="R582" s="17">
        <f t="shared" si="362"/>
        <v>0</v>
      </c>
      <c r="S582" s="17">
        <f t="shared" si="362"/>
        <v>0</v>
      </c>
      <c r="T582" s="17">
        <f t="shared" si="362"/>
        <v>0</v>
      </c>
      <c r="U582" s="17">
        <f t="shared" si="362"/>
        <v>0</v>
      </c>
      <c r="V582" s="17">
        <f t="shared" si="362"/>
        <v>0</v>
      </c>
      <c r="W582" s="17">
        <f t="shared" si="362"/>
        <v>0</v>
      </c>
      <c r="X582" s="17">
        <f t="shared" si="362"/>
        <v>0</v>
      </c>
      <c r="Y582" s="17">
        <f t="shared" si="362"/>
        <v>0</v>
      </c>
      <c r="Z582" s="17">
        <f t="shared" si="362"/>
        <v>0</v>
      </c>
      <c r="AA582" s="17">
        <f t="shared" si="362"/>
        <v>0</v>
      </c>
      <c r="AB582" s="17">
        <f t="shared" si="362"/>
        <v>0</v>
      </c>
      <c r="AC582" s="17">
        <f t="shared" si="362"/>
        <v>0</v>
      </c>
      <c r="AD582" s="17">
        <f t="shared" si="362"/>
        <v>0</v>
      </c>
      <c r="AE582" s="17">
        <f t="shared" si="362"/>
        <v>0</v>
      </c>
      <c r="AF582" s="17">
        <f t="shared" si="362"/>
        <v>0</v>
      </c>
      <c r="AG582" s="17">
        <f t="shared" si="362"/>
        <v>0</v>
      </c>
      <c r="AH582" s="17">
        <f t="shared" si="362"/>
        <v>0</v>
      </c>
      <c r="AI582" s="17">
        <f t="shared" si="362"/>
        <v>0</v>
      </c>
      <c r="AJ582" s="17">
        <f t="shared" si="362"/>
        <v>0</v>
      </c>
      <c r="AK582" s="17">
        <f t="shared" si="362"/>
        <v>0</v>
      </c>
      <c r="AL582" s="17">
        <f t="shared" si="362"/>
        <v>0</v>
      </c>
      <c r="AM582" s="17">
        <f t="shared" si="362"/>
        <v>0</v>
      </c>
      <c r="AN582" s="17">
        <f t="shared" si="362"/>
        <v>0</v>
      </c>
      <c r="AO582" s="17">
        <f t="shared" si="362"/>
        <v>0</v>
      </c>
      <c r="AP582" s="22" t="str">
        <f t="shared" si="345"/>
        <v/>
      </c>
      <c r="AQ582" s="69" t="str">
        <f t="shared" si="346"/>
        <v/>
      </c>
      <c r="AR582" s="8"/>
      <c r="AS582" s="16"/>
      <c r="AT582" s="16"/>
      <c r="AU582" s="16"/>
      <c r="AV582" s="16"/>
      <c r="AW582" s="16"/>
      <c r="AX582" s="16"/>
      <c r="AY582" s="16"/>
      <c r="AZ582" s="16"/>
      <c r="BA582" s="16"/>
      <c r="BB582" s="16"/>
      <c r="BC582" s="16"/>
      <c r="BD582" s="16"/>
      <c r="BE582" s="16"/>
      <c r="BF582" s="16"/>
      <c r="BG582" s="16"/>
      <c r="BH582" s="16"/>
      <c r="BI582" s="16"/>
      <c r="BJ582" s="16"/>
      <c r="BK582" s="16"/>
      <c r="BL582" s="16"/>
      <c r="BM582" s="16"/>
      <c r="BN582" s="16"/>
      <c r="BO582" s="16"/>
      <c r="BP582" s="16"/>
      <c r="BQ582" s="16"/>
      <c r="BR582" s="16"/>
      <c r="BS582" s="16"/>
      <c r="BT582" s="16"/>
      <c r="BU582" s="16"/>
      <c r="BV582" s="16"/>
      <c r="BW582" s="16"/>
      <c r="BX582" s="16"/>
      <c r="BY582" s="16"/>
      <c r="BZ582" s="16"/>
      <c r="CA582" s="16"/>
      <c r="CB582" s="16"/>
      <c r="CC582" s="16"/>
      <c r="CD582" s="16"/>
    </row>
    <row r="583" spans="1:82">
      <c r="A583" s="4" t="s">
        <v>182</v>
      </c>
      <c r="B583" s="4"/>
      <c r="C583" s="4"/>
      <c r="D583" s="17">
        <f t="shared" si="362"/>
        <v>0</v>
      </c>
      <c r="E583" s="17">
        <f t="shared" si="362"/>
        <v>0</v>
      </c>
      <c r="F583" s="17">
        <f t="shared" si="362"/>
        <v>0</v>
      </c>
      <c r="G583" s="17">
        <f t="shared" si="362"/>
        <v>0</v>
      </c>
      <c r="H583" s="17">
        <f t="shared" si="362"/>
        <v>0</v>
      </c>
      <c r="I583" s="17">
        <f t="shared" si="362"/>
        <v>0</v>
      </c>
      <c r="J583" s="17">
        <f t="shared" si="362"/>
        <v>0</v>
      </c>
      <c r="K583" s="17">
        <f t="shared" si="362"/>
        <v>0</v>
      </c>
      <c r="L583" s="17">
        <f t="shared" si="362"/>
        <v>0</v>
      </c>
      <c r="M583" s="17">
        <f t="shared" si="362"/>
        <v>0</v>
      </c>
      <c r="N583" s="17">
        <f t="shared" si="362"/>
        <v>0</v>
      </c>
      <c r="O583" s="17">
        <f t="shared" si="362"/>
        <v>0</v>
      </c>
      <c r="P583" s="17">
        <f t="shared" si="362"/>
        <v>0</v>
      </c>
      <c r="Q583" s="17">
        <f t="shared" si="362"/>
        <v>0</v>
      </c>
      <c r="R583" s="17">
        <f t="shared" si="362"/>
        <v>0</v>
      </c>
      <c r="S583" s="17">
        <f t="shared" si="362"/>
        <v>0</v>
      </c>
      <c r="T583" s="17">
        <f t="shared" si="362"/>
        <v>0</v>
      </c>
      <c r="U583" s="17">
        <f t="shared" si="362"/>
        <v>0</v>
      </c>
      <c r="V583" s="17">
        <f t="shared" si="362"/>
        <v>0</v>
      </c>
      <c r="W583" s="17">
        <f t="shared" si="362"/>
        <v>0</v>
      </c>
      <c r="X583" s="17">
        <f t="shared" si="362"/>
        <v>0</v>
      </c>
      <c r="Y583" s="17">
        <f t="shared" si="362"/>
        <v>0</v>
      </c>
      <c r="Z583" s="17">
        <f t="shared" si="362"/>
        <v>0</v>
      </c>
      <c r="AA583" s="17">
        <f t="shared" si="362"/>
        <v>0</v>
      </c>
      <c r="AB583" s="17">
        <f t="shared" si="362"/>
        <v>0</v>
      </c>
      <c r="AC583" s="17">
        <f t="shared" si="362"/>
        <v>0</v>
      </c>
      <c r="AD583" s="17">
        <f t="shared" si="362"/>
        <v>0</v>
      </c>
      <c r="AE583" s="17">
        <f t="shared" si="362"/>
        <v>0</v>
      </c>
      <c r="AF583" s="17">
        <f t="shared" si="362"/>
        <v>0</v>
      </c>
      <c r="AG583" s="17">
        <f t="shared" si="362"/>
        <v>0</v>
      </c>
      <c r="AH583" s="17">
        <f t="shared" si="362"/>
        <v>0</v>
      </c>
      <c r="AI583" s="17">
        <f t="shared" si="362"/>
        <v>0</v>
      </c>
      <c r="AJ583" s="17">
        <f t="shared" si="362"/>
        <v>0</v>
      </c>
      <c r="AK583" s="17">
        <f t="shared" si="362"/>
        <v>0</v>
      </c>
      <c r="AL583" s="17">
        <f t="shared" si="362"/>
        <v>0</v>
      </c>
      <c r="AM583" s="17">
        <f t="shared" si="362"/>
        <v>0</v>
      </c>
      <c r="AN583" s="17">
        <f t="shared" si="362"/>
        <v>0</v>
      </c>
      <c r="AO583" s="17">
        <f t="shared" si="362"/>
        <v>0</v>
      </c>
      <c r="AP583" s="22" t="str">
        <f t="shared" si="345"/>
        <v/>
      </c>
      <c r="AQ583" s="69" t="str">
        <f t="shared" si="346"/>
        <v/>
      </c>
      <c r="AR583" s="8"/>
      <c r="AS583" s="16"/>
      <c r="AT583" s="16"/>
      <c r="AU583" s="16"/>
      <c r="AV583" s="16"/>
      <c r="AW583" s="16"/>
      <c r="AX583" s="16"/>
      <c r="AY583" s="16"/>
      <c r="AZ583" s="16"/>
      <c r="BA583" s="16"/>
      <c r="BB583" s="16"/>
      <c r="BC583" s="16"/>
      <c r="BD583" s="16"/>
      <c r="BE583" s="16"/>
      <c r="BF583" s="16"/>
      <c r="BG583" s="16"/>
      <c r="BH583" s="16"/>
      <c r="BI583" s="16"/>
      <c r="BJ583" s="16"/>
      <c r="BK583" s="16"/>
      <c r="BL583" s="16"/>
      <c r="BM583" s="16"/>
      <c r="BN583" s="16"/>
      <c r="BO583" s="16"/>
      <c r="BP583" s="16"/>
      <c r="BQ583" s="16"/>
      <c r="BR583" s="16"/>
      <c r="BS583" s="16"/>
      <c r="BT583" s="16"/>
      <c r="BU583" s="16"/>
      <c r="BV583" s="16"/>
      <c r="BW583" s="16"/>
      <c r="BX583" s="16"/>
      <c r="BY583" s="16"/>
      <c r="BZ583" s="16"/>
      <c r="CA583" s="16"/>
      <c r="CB583" s="16"/>
      <c r="CC583" s="16"/>
      <c r="CD583" s="16"/>
    </row>
    <row r="584" spans="1:82">
      <c r="A584" s="130" t="s">
        <v>73</v>
      </c>
      <c r="B584" s="130" t="s">
        <v>0</v>
      </c>
      <c r="C584" s="131" t="s">
        <v>74</v>
      </c>
      <c r="D584" s="130" t="s">
        <v>75</v>
      </c>
      <c r="E584" s="130"/>
    </row>
    <row r="585" spans="1:82">
      <c r="A585" s="130" t="b">
        <v>1</v>
      </c>
      <c r="B585" s="159"/>
      <c r="C585" s="159"/>
      <c r="D585" s="160"/>
      <c r="E585" s="130"/>
    </row>
    <row r="586" spans="1:82">
      <c r="A586" s="130"/>
      <c r="B586" s="159"/>
      <c r="C586" s="159"/>
      <c r="D586" s="160"/>
      <c r="E586" s="130"/>
    </row>
    <row r="587" spans="1:82">
      <c r="A587" s="130"/>
      <c r="B587" s="159"/>
      <c r="C587" s="159"/>
      <c r="D587" s="160"/>
      <c r="E587" s="130"/>
    </row>
    <row r="588" spans="1:82">
      <c r="A588" s="130"/>
      <c r="B588" s="131"/>
      <c r="C588" s="131"/>
      <c r="D588" s="130"/>
      <c r="E588" s="130"/>
    </row>
    <row r="589" spans="1:82">
      <c r="A589" s="130"/>
      <c r="B589" s="131"/>
      <c r="C589" s="131"/>
      <c r="D589" s="130"/>
      <c r="E589" s="130"/>
    </row>
    <row r="590" spans="1:82">
      <c r="A590" s="130"/>
      <c r="B590" s="131"/>
      <c r="C590" s="131"/>
      <c r="D590" s="130"/>
      <c r="E590" s="130"/>
    </row>
    <row r="591" spans="1:82">
      <c r="A591" s="130"/>
      <c r="B591" s="131"/>
      <c r="C591" s="131"/>
      <c r="D591" s="130"/>
      <c r="E591" s="130"/>
    </row>
    <row r="592" spans="1:82">
      <c r="A592" s="130"/>
      <c r="B592" s="131"/>
      <c r="C592" s="131"/>
      <c r="D592" s="130"/>
      <c r="E592" s="130"/>
    </row>
    <row r="593" spans="1:5">
      <c r="A593" s="130"/>
      <c r="B593" s="131"/>
      <c r="C593" s="131"/>
      <c r="D593" s="130"/>
      <c r="E593" s="130"/>
    </row>
    <row r="594" spans="1:5">
      <c r="A594" s="130"/>
      <c r="B594" s="131"/>
      <c r="C594" s="131"/>
      <c r="D594" s="130"/>
      <c r="E594" s="130"/>
    </row>
    <row r="595" spans="1:5">
      <c r="A595" s="130"/>
      <c r="B595" s="131"/>
      <c r="C595" s="131"/>
      <c r="D595" s="130"/>
      <c r="E595" s="130"/>
    </row>
    <row r="596" spans="1:5">
      <c r="A596" s="130"/>
      <c r="B596" s="130"/>
      <c r="C596" s="131"/>
      <c r="D596" s="130"/>
      <c r="E596" s="130"/>
    </row>
    <row r="597" spans="1:5">
      <c r="A597" s="130"/>
      <c r="B597" s="130"/>
      <c r="C597" s="131"/>
      <c r="D597" s="130"/>
      <c r="E597" s="130"/>
    </row>
    <row r="598" spans="1:5">
      <c r="A598" s="130"/>
      <c r="B598" s="130"/>
      <c r="C598" s="131"/>
      <c r="D598" s="130"/>
      <c r="E598" s="130"/>
    </row>
    <row r="599" spans="1:5">
      <c r="A599" s="4"/>
      <c r="B599" s="4"/>
    </row>
    <row r="600" spans="1:5">
      <c r="A600" s="4"/>
      <c r="B600" s="4"/>
    </row>
    <row r="601" spans="1:5">
      <c r="A601" s="4"/>
      <c r="B601" s="4"/>
    </row>
    <row r="602" spans="1:5">
      <c r="A602" s="4"/>
      <c r="B602" s="4"/>
    </row>
    <row r="603" spans="1:5">
      <c r="A603" s="4"/>
      <c r="B603" s="4"/>
    </row>
    <row r="636" spans="1:5">
      <c r="A636" s="132" t="s">
        <v>91</v>
      </c>
      <c r="B636" s="132"/>
      <c r="C636" s="131"/>
      <c r="D636" s="130"/>
      <c r="E636" s="130"/>
    </row>
    <row r="637" spans="1:5">
      <c r="A637" s="133" t="s">
        <v>91</v>
      </c>
      <c r="B637" s="133" t="s">
        <v>277</v>
      </c>
      <c r="C637" s="133" t="s">
        <v>276</v>
      </c>
      <c r="D637" s="133" t="s">
        <v>277</v>
      </c>
      <c r="E637" s="130" t="s">
        <v>278</v>
      </c>
    </row>
    <row r="638" spans="1:5">
      <c r="A638" s="133"/>
      <c r="B638" s="133"/>
      <c r="C638" s="133"/>
      <c r="D638" s="133"/>
      <c r="E638" s="130"/>
    </row>
    <row r="639" spans="1:5">
      <c r="A639" s="133"/>
      <c r="B639" s="133"/>
      <c r="C639" s="133"/>
      <c r="D639" s="133"/>
      <c r="E639" s="130"/>
    </row>
    <row r="640" spans="1:5">
      <c r="A640" s="134"/>
      <c r="B640" s="134"/>
      <c r="C640" s="135"/>
      <c r="D640" s="133"/>
      <c r="E640" s="130"/>
    </row>
    <row r="641" spans="1:5">
      <c r="A641" s="134"/>
      <c r="B641" s="134"/>
      <c r="C641" s="135"/>
      <c r="D641" s="133"/>
      <c r="E641" s="130"/>
    </row>
    <row r="642" spans="1:5">
      <c r="A642" s="134"/>
      <c r="B642" s="134"/>
      <c r="C642" s="135"/>
      <c r="D642" s="133"/>
      <c r="E642" s="130"/>
    </row>
    <row r="645" spans="1:5">
      <c r="A645" s="134"/>
      <c r="B645" s="134"/>
      <c r="C645" s="135"/>
      <c r="D645" s="133"/>
      <c r="E645" s="130"/>
    </row>
    <row r="646" spans="1:5">
      <c r="A646" s="134"/>
      <c r="B646" s="134"/>
      <c r="C646" s="135"/>
      <c r="D646" s="133"/>
      <c r="E646" s="130"/>
    </row>
    <row r="649" spans="1:5">
      <c r="A649" s="134" t="s">
        <v>92</v>
      </c>
      <c r="B649" s="134"/>
      <c r="C649" s="135"/>
      <c r="D649" s="133"/>
      <c r="E649" s="130"/>
    </row>
    <row r="650" spans="1:5">
      <c r="A650" s="133" t="s">
        <v>92</v>
      </c>
      <c r="B650" s="133" t="s">
        <v>90</v>
      </c>
      <c r="C650" s="135" t="s">
        <v>98</v>
      </c>
      <c r="D650" s="133" t="s">
        <v>90</v>
      </c>
      <c r="E650" s="130" t="s">
        <v>97</v>
      </c>
    </row>
    <row r="651" spans="1:5">
      <c r="A651" s="134"/>
      <c r="B651" s="134"/>
      <c r="C651" s="135"/>
      <c r="D651" s="133"/>
      <c r="E651" s="130"/>
    </row>
    <row r="652" spans="1:5">
      <c r="A652" s="134"/>
      <c r="B652" s="134"/>
      <c r="C652" s="135"/>
      <c r="D652" s="133"/>
      <c r="E652" s="130"/>
    </row>
    <row r="653" spans="1:5">
      <c r="A653" s="134"/>
      <c r="B653" s="134"/>
      <c r="C653" s="135"/>
      <c r="D653" s="133"/>
      <c r="E653" s="130"/>
    </row>
    <row r="654" spans="1:5">
      <c r="A654" s="134"/>
      <c r="B654" s="134"/>
      <c r="C654" s="135"/>
      <c r="D654" s="133"/>
      <c r="E654" s="130"/>
    </row>
    <row r="660" spans="1:5">
      <c r="A660" s="132"/>
      <c r="B660" s="132"/>
      <c r="C660" s="131"/>
      <c r="D660" s="130"/>
      <c r="E660" s="130"/>
    </row>
    <row r="661" spans="1:5">
      <c r="A661" s="132"/>
      <c r="B661" s="132"/>
      <c r="C661" s="131"/>
      <c r="D661" s="130"/>
      <c r="E661" s="130"/>
    </row>
    <row r="662" spans="1:5">
      <c r="A662" s="132"/>
      <c r="B662" s="132"/>
      <c r="C662" s="131"/>
      <c r="D662" s="130"/>
      <c r="E662" s="130"/>
    </row>
    <row r="663" spans="1:5">
      <c r="A663" s="132"/>
      <c r="B663" s="132"/>
      <c r="C663" s="131"/>
      <c r="D663" s="130"/>
      <c r="E663" s="130"/>
    </row>
    <row r="664" spans="1:5">
      <c r="A664" s="132"/>
      <c r="B664" s="132"/>
      <c r="C664" s="131"/>
      <c r="D664" s="130"/>
      <c r="E664" s="130"/>
    </row>
    <row r="665" spans="1:5">
      <c r="A665" s="132"/>
      <c r="B665" s="132"/>
      <c r="C665" s="131"/>
      <c r="D665" s="130"/>
      <c r="E665" s="130"/>
    </row>
    <row r="666" spans="1:5">
      <c r="A666" s="132"/>
      <c r="B666" s="132"/>
      <c r="C666" s="131"/>
      <c r="D666" s="130"/>
      <c r="E666" s="130"/>
    </row>
    <row r="667" spans="1:5">
      <c r="A667" s="132"/>
      <c r="B667" s="132"/>
      <c r="C667" s="131"/>
      <c r="D667" s="130"/>
      <c r="E667" s="130"/>
    </row>
    <row r="668" spans="1:5">
      <c r="A668" s="132"/>
      <c r="B668" s="132"/>
      <c r="C668" s="131"/>
      <c r="D668" s="130"/>
      <c r="E668" s="130"/>
    </row>
    <row r="669" spans="1:5">
      <c r="A669" s="132"/>
      <c r="B669" s="132"/>
      <c r="C669" s="131"/>
      <c r="D669" s="130"/>
      <c r="E669" s="130"/>
    </row>
    <row r="670" spans="1:5">
      <c r="A670" s="132"/>
      <c r="B670" s="132"/>
      <c r="C670" s="131"/>
      <c r="D670" s="130"/>
      <c r="E670" s="130"/>
    </row>
    <row r="671" spans="1:5">
      <c r="A671" s="132"/>
      <c r="B671" s="132"/>
      <c r="C671" s="131"/>
      <c r="D671" s="130"/>
      <c r="E671" s="130"/>
    </row>
    <row r="672" spans="1:5">
      <c r="A672" s="132"/>
      <c r="B672" s="132"/>
      <c r="C672" s="131"/>
      <c r="D672" s="130"/>
      <c r="E672" s="130"/>
    </row>
    <row r="673" spans="1:5">
      <c r="A673" s="132"/>
      <c r="B673" s="132"/>
      <c r="C673" s="131"/>
      <c r="D673" s="130"/>
      <c r="E673" s="130"/>
    </row>
    <row r="674" spans="1:5">
      <c r="A674" s="132"/>
      <c r="B674" s="132"/>
      <c r="C674" s="131"/>
      <c r="D674" s="130"/>
      <c r="E674" s="130"/>
    </row>
    <row r="675" spans="1:5">
      <c r="A675" s="132"/>
      <c r="B675" s="132"/>
      <c r="C675" s="131"/>
      <c r="D675" s="130"/>
      <c r="E675" s="130"/>
    </row>
    <row r="676" spans="1:5">
      <c r="A676" s="132"/>
      <c r="B676" s="132"/>
      <c r="C676" s="131"/>
      <c r="D676" s="130"/>
      <c r="E676" s="130"/>
    </row>
    <row r="677" spans="1:5">
      <c r="A677" s="132"/>
      <c r="B677" s="132"/>
      <c r="C677" s="131"/>
      <c r="D677" s="130"/>
      <c r="E677" s="130"/>
    </row>
    <row r="678" spans="1:5">
      <c r="A678" s="132"/>
      <c r="B678" s="132"/>
      <c r="C678" s="131"/>
      <c r="D678" s="130"/>
      <c r="E678" s="130"/>
    </row>
    <row r="679" spans="1:5">
      <c r="A679" s="132"/>
      <c r="B679" s="132"/>
      <c r="C679" s="131"/>
      <c r="D679" s="130"/>
      <c r="E679" s="130"/>
    </row>
    <row r="681" spans="1:5">
      <c r="A681" s="134" t="s">
        <v>89</v>
      </c>
      <c r="B681" s="134"/>
      <c r="C681" s="135"/>
      <c r="D681" s="133"/>
      <c r="E681" s="130"/>
    </row>
    <row r="682" spans="1:5" ht="15.5">
      <c r="A682" s="133" t="s">
        <v>89</v>
      </c>
      <c r="B682" s="266" t="s">
        <v>982</v>
      </c>
      <c r="C682" s="267" t="s">
        <v>458</v>
      </c>
      <c r="D682" s="266" t="s">
        <v>982</v>
      </c>
      <c r="E682" s="130" t="s">
        <v>983</v>
      </c>
    </row>
    <row r="683" spans="1:5" ht="15.5">
      <c r="A683" s="133" t="s">
        <v>89</v>
      </c>
      <c r="B683" s="266" t="s">
        <v>984</v>
      </c>
      <c r="C683" s="267" t="s">
        <v>459</v>
      </c>
      <c r="D683" s="266" t="s">
        <v>984</v>
      </c>
      <c r="E683" s="130" t="s">
        <v>985</v>
      </c>
    </row>
    <row r="684" spans="1:5" ht="15.5">
      <c r="A684" s="133" t="s">
        <v>89</v>
      </c>
      <c r="B684" s="266" t="s">
        <v>986</v>
      </c>
      <c r="C684" s="267" t="s">
        <v>460</v>
      </c>
      <c r="D684" s="266" t="s">
        <v>986</v>
      </c>
      <c r="E684" s="130" t="s">
        <v>987</v>
      </c>
    </row>
    <row r="685" spans="1:5" ht="15.5">
      <c r="A685" s="133" t="s">
        <v>89</v>
      </c>
      <c r="B685" s="266" t="s">
        <v>984</v>
      </c>
      <c r="C685" s="267" t="s">
        <v>461</v>
      </c>
      <c r="D685" s="266" t="s">
        <v>984</v>
      </c>
      <c r="E685" s="130" t="s">
        <v>988</v>
      </c>
    </row>
    <row r="686" spans="1:5" ht="15.5">
      <c r="A686" s="133" t="s">
        <v>89</v>
      </c>
      <c r="B686" s="266" t="s">
        <v>989</v>
      </c>
      <c r="C686" s="268" t="s">
        <v>462</v>
      </c>
      <c r="D686" s="266" t="s">
        <v>989</v>
      </c>
      <c r="E686" s="130" t="s">
        <v>990</v>
      </c>
    </row>
    <row r="687" spans="1:5" ht="15.5">
      <c r="A687" s="133" t="s">
        <v>89</v>
      </c>
      <c r="B687" s="266" t="s">
        <v>991</v>
      </c>
      <c r="C687" s="267" t="s">
        <v>463</v>
      </c>
      <c r="D687" s="266" t="s">
        <v>991</v>
      </c>
      <c r="E687" s="130" t="s">
        <v>990</v>
      </c>
    </row>
    <row r="688" spans="1:5" ht="15.5">
      <c r="A688" s="133" t="s">
        <v>89</v>
      </c>
      <c r="B688" s="269">
        <v>97169</v>
      </c>
      <c r="C688" s="267" t="s">
        <v>464</v>
      </c>
      <c r="D688" s="270">
        <v>97169</v>
      </c>
      <c r="E688" s="130" t="s">
        <v>992</v>
      </c>
    </row>
    <row r="689" spans="1:5" ht="15.5">
      <c r="A689" s="133" t="s">
        <v>89</v>
      </c>
      <c r="B689" s="271">
        <v>21903</v>
      </c>
      <c r="C689" s="267" t="s">
        <v>465</v>
      </c>
      <c r="D689" s="272">
        <v>21903</v>
      </c>
      <c r="E689" s="130" t="s">
        <v>993</v>
      </c>
    </row>
    <row r="690" spans="1:5" ht="15.5">
      <c r="A690" s="133" t="s">
        <v>89</v>
      </c>
      <c r="B690" s="271">
        <v>92129</v>
      </c>
      <c r="C690" s="267" t="s">
        <v>466</v>
      </c>
      <c r="D690" s="272">
        <v>92129</v>
      </c>
      <c r="E690" s="130" t="s">
        <v>994</v>
      </c>
    </row>
    <row r="691" spans="1:5" ht="15.5">
      <c r="A691" s="133" t="s">
        <v>89</v>
      </c>
      <c r="B691" s="266" t="s">
        <v>984</v>
      </c>
      <c r="C691" s="268" t="s">
        <v>467</v>
      </c>
      <c r="D691" s="266" t="s">
        <v>984</v>
      </c>
      <c r="E691" s="130" t="s">
        <v>995</v>
      </c>
    </row>
    <row r="692" spans="1:5" ht="15.5">
      <c r="A692" s="133" t="s">
        <v>89</v>
      </c>
      <c r="B692" s="266" t="s">
        <v>996</v>
      </c>
      <c r="C692" s="267" t="s">
        <v>468</v>
      </c>
      <c r="D692" s="266" t="s">
        <v>996</v>
      </c>
      <c r="E692" s="130" t="s">
        <v>997</v>
      </c>
    </row>
    <row r="693" spans="1:5" ht="15.5">
      <c r="A693" s="133" t="s">
        <v>89</v>
      </c>
      <c r="B693" s="266" t="s">
        <v>998</v>
      </c>
      <c r="C693" s="267" t="s">
        <v>469</v>
      </c>
      <c r="D693" s="266" t="s">
        <v>998</v>
      </c>
      <c r="E693" s="130" t="s">
        <v>999</v>
      </c>
    </row>
    <row r="694" spans="1:5" ht="15.5">
      <c r="A694" s="133" t="s">
        <v>89</v>
      </c>
      <c r="B694" s="266" t="s">
        <v>984</v>
      </c>
      <c r="C694" s="267" t="s">
        <v>470</v>
      </c>
      <c r="D694" s="266" t="s">
        <v>984</v>
      </c>
      <c r="E694" s="130" t="s">
        <v>1000</v>
      </c>
    </row>
    <row r="695" spans="1:5" ht="15.5">
      <c r="A695" s="133" t="s">
        <v>89</v>
      </c>
      <c r="B695" s="266" t="s">
        <v>1001</v>
      </c>
      <c r="C695" s="267" t="s">
        <v>471</v>
      </c>
      <c r="D695" s="266" t="s">
        <v>1001</v>
      </c>
      <c r="E695" s="130" t="s">
        <v>1002</v>
      </c>
    </row>
    <row r="696" spans="1:5" ht="15.5">
      <c r="A696" s="133" t="s">
        <v>89</v>
      </c>
      <c r="B696" s="266" t="s">
        <v>984</v>
      </c>
      <c r="C696" s="267" t="s">
        <v>472</v>
      </c>
      <c r="D696" s="266" t="s">
        <v>984</v>
      </c>
      <c r="E696" s="130" t="s">
        <v>1003</v>
      </c>
    </row>
    <row r="697" spans="1:5" ht="15.5">
      <c r="A697" s="133" t="s">
        <v>89</v>
      </c>
      <c r="B697" s="266" t="s">
        <v>984</v>
      </c>
      <c r="C697" s="268" t="s">
        <v>473</v>
      </c>
      <c r="D697" s="266" t="s">
        <v>984</v>
      </c>
      <c r="E697" s="130" t="s">
        <v>1004</v>
      </c>
    </row>
    <row r="698" spans="1:5" ht="15.5">
      <c r="A698" s="133" t="s">
        <v>89</v>
      </c>
      <c r="B698" s="266" t="s">
        <v>1005</v>
      </c>
      <c r="C698" s="267" t="s">
        <v>474</v>
      </c>
      <c r="D698" s="266" t="s">
        <v>1005</v>
      </c>
      <c r="E698" s="267" t="s">
        <v>1006</v>
      </c>
    </row>
    <row r="699" spans="1:5" ht="15.5">
      <c r="A699" s="133" t="s">
        <v>89</v>
      </c>
      <c r="B699" s="266" t="s">
        <v>1007</v>
      </c>
      <c r="C699" s="268" t="s">
        <v>475</v>
      </c>
      <c r="D699" s="266" t="s">
        <v>1007</v>
      </c>
      <c r="E699" s="268" t="s">
        <v>1008</v>
      </c>
    </row>
    <row r="700" spans="1:5" ht="15.5">
      <c r="A700" s="133" t="s">
        <v>89</v>
      </c>
      <c r="B700" s="266" t="s">
        <v>984</v>
      </c>
      <c r="C700" s="268" t="s">
        <v>476</v>
      </c>
      <c r="D700" s="266" t="s">
        <v>984</v>
      </c>
      <c r="E700" s="268" t="s">
        <v>1009</v>
      </c>
    </row>
    <row r="701" spans="1:5" ht="15.5">
      <c r="A701" s="133" t="s">
        <v>89</v>
      </c>
      <c r="B701" s="266" t="s">
        <v>1010</v>
      </c>
      <c r="C701" s="267" t="s">
        <v>477</v>
      </c>
      <c r="D701" s="266" t="s">
        <v>1010</v>
      </c>
      <c r="E701" s="267" t="s">
        <v>1011</v>
      </c>
    </row>
    <row r="702" spans="1:5" ht="15.5">
      <c r="A702" s="133" t="s">
        <v>89</v>
      </c>
      <c r="B702" s="266" t="s">
        <v>1012</v>
      </c>
      <c r="C702" s="267" t="s">
        <v>478</v>
      </c>
      <c r="D702" s="266" t="s">
        <v>1012</v>
      </c>
      <c r="E702" s="267" t="s">
        <v>1013</v>
      </c>
    </row>
    <row r="703" spans="1:5" ht="15.5">
      <c r="A703" s="133" t="s">
        <v>89</v>
      </c>
      <c r="B703" s="266" t="s">
        <v>1014</v>
      </c>
      <c r="C703" s="267" t="s">
        <v>479</v>
      </c>
      <c r="D703" s="266" t="s">
        <v>1014</v>
      </c>
      <c r="E703" s="267" t="s">
        <v>1015</v>
      </c>
    </row>
    <row r="704" spans="1:5" ht="15.5">
      <c r="A704" s="133" t="s">
        <v>89</v>
      </c>
      <c r="B704" s="266" t="s">
        <v>1016</v>
      </c>
      <c r="C704" s="267" t="s">
        <v>480</v>
      </c>
      <c r="D704" s="266" t="s">
        <v>1016</v>
      </c>
      <c r="E704" s="267" t="s">
        <v>1017</v>
      </c>
    </row>
    <row r="705" spans="1:5" ht="15.5">
      <c r="A705" s="133" t="s">
        <v>89</v>
      </c>
      <c r="B705" s="266" t="s">
        <v>1018</v>
      </c>
      <c r="C705" s="267" t="s">
        <v>481</v>
      </c>
      <c r="D705" s="266" t="s">
        <v>1018</v>
      </c>
      <c r="E705" s="267" t="s">
        <v>1019</v>
      </c>
    </row>
    <row r="706" spans="1:5" ht="15.5">
      <c r="A706" s="133" t="s">
        <v>89</v>
      </c>
      <c r="B706" s="266" t="s">
        <v>1020</v>
      </c>
      <c r="C706" s="267" t="s">
        <v>482</v>
      </c>
      <c r="D706" s="266" t="s">
        <v>1020</v>
      </c>
      <c r="E706" s="267" t="s">
        <v>1021</v>
      </c>
    </row>
    <row r="707" spans="1:5" ht="15.5">
      <c r="A707" s="133" t="s">
        <v>89</v>
      </c>
      <c r="B707" s="266" t="s">
        <v>1022</v>
      </c>
      <c r="C707" s="267" t="s">
        <v>483</v>
      </c>
      <c r="D707" s="266" t="s">
        <v>1022</v>
      </c>
      <c r="E707" s="267" t="s">
        <v>1023</v>
      </c>
    </row>
    <row r="708" spans="1:5" ht="15.5">
      <c r="A708" s="133" t="s">
        <v>89</v>
      </c>
      <c r="B708" s="266" t="s">
        <v>1024</v>
      </c>
      <c r="C708" s="267" t="s">
        <v>484</v>
      </c>
      <c r="D708" s="266" t="s">
        <v>1024</v>
      </c>
      <c r="E708" s="267" t="s">
        <v>1025</v>
      </c>
    </row>
    <row r="709" spans="1:5" ht="15.5">
      <c r="A709" s="133" t="s">
        <v>89</v>
      </c>
      <c r="B709" s="266" t="s">
        <v>984</v>
      </c>
      <c r="C709" s="267" t="s">
        <v>485</v>
      </c>
      <c r="D709" s="266" t="s">
        <v>984</v>
      </c>
      <c r="E709" s="267" t="s">
        <v>1026</v>
      </c>
    </row>
    <row r="710" spans="1:5" ht="15.5">
      <c r="A710" s="133" t="s">
        <v>89</v>
      </c>
      <c r="B710" s="266" t="s">
        <v>984</v>
      </c>
      <c r="C710" s="267" t="s">
        <v>486</v>
      </c>
      <c r="D710" s="266" t="s">
        <v>984</v>
      </c>
      <c r="E710" s="267" t="s">
        <v>1027</v>
      </c>
    </row>
    <row r="711" spans="1:5" ht="15.5">
      <c r="A711" s="133" t="s">
        <v>91</v>
      </c>
      <c r="B711" s="266" t="s">
        <v>850</v>
      </c>
      <c r="C711" s="267" t="s">
        <v>487</v>
      </c>
      <c r="D711" s="266" t="s">
        <v>850</v>
      </c>
      <c r="E711" s="267" t="s">
        <v>1028</v>
      </c>
    </row>
    <row r="712" spans="1:5" ht="15.5">
      <c r="A712" s="133" t="s">
        <v>89</v>
      </c>
      <c r="B712" s="266" t="s">
        <v>1029</v>
      </c>
      <c r="C712" s="267" t="s">
        <v>488</v>
      </c>
      <c r="D712" s="266" t="s">
        <v>1029</v>
      </c>
      <c r="E712" s="267" t="s">
        <v>1030</v>
      </c>
    </row>
    <row r="713" spans="1:5" ht="15.5">
      <c r="A713" s="133" t="s">
        <v>89</v>
      </c>
      <c r="B713" s="266" t="s">
        <v>984</v>
      </c>
      <c r="C713" s="268" t="s">
        <v>489</v>
      </c>
      <c r="D713" s="266" t="s">
        <v>984</v>
      </c>
      <c r="E713" s="268" t="s">
        <v>1031</v>
      </c>
    </row>
    <row r="714" spans="1:5" ht="15.5">
      <c r="A714" s="133" t="s">
        <v>89</v>
      </c>
      <c r="B714" s="266" t="s">
        <v>984</v>
      </c>
      <c r="C714" s="267" t="s">
        <v>490</v>
      </c>
      <c r="D714" s="266" t="s">
        <v>984</v>
      </c>
      <c r="E714" s="267" t="s">
        <v>1032</v>
      </c>
    </row>
    <row r="715" spans="1:5" ht="15.5">
      <c r="A715" s="133" t="s">
        <v>89</v>
      </c>
      <c r="B715" s="266" t="s">
        <v>1033</v>
      </c>
      <c r="C715" s="268" t="s">
        <v>491</v>
      </c>
      <c r="D715" s="266" t="s">
        <v>1033</v>
      </c>
      <c r="E715" s="268" t="s">
        <v>1034</v>
      </c>
    </row>
    <row r="716" spans="1:5" ht="15.5">
      <c r="A716" s="133" t="s">
        <v>89</v>
      </c>
      <c r="B716" s="266" t="s">
        <v>1035</v>
      </c>
      <c r="C716" s="268" t="s">
        <v>492</v>
      </c>
      <c r="D716" s="266" t="s">
        <v>1035</v>
      </c>
      <c r="E716" s="268" t="s">
        <v>1036</v>
      </c>
    </row>
    <row r="717" spans="1:5" ht="15.5">
      <c r="A717" s="133" t="s">
        <v>89</v>
      </c>
      <c r="B717" s="266" t="s">
        <v>1037</v>
      </c>
      <c r="C717" s="267" t="s">
        <v>493</v>
      </c>
      <c r="D717" s="266" t="s">
        <v>1037</v>
      </c>
      <c r="E717" s="267" t="s">
        <v>1038</v>
      </c>
    </row>
    <row r="718" spans="1:5" ht="15.5">
      <c r="A718" s="133" t="s">
        <v>89</v>
      </c>
      <c r="B718" s="266" t="s">
        <v>1039</v>
      </c>
      <c r="C718" s="268" t="s">
        <v>494</v>
      </c>
      <c r="D718" s="266" t="s">
        <v>1039</v>
      </c>
      <c r="E718" s="268" t="s">
        <v>1040</v>
      </c>
    </row>
    <row r="719" spans="1:5" ht="15.5">
      <c r="A719" s="133" t="s">
        <v>89</v>
      </c>
      <c r="B719" s="266" t="s">
        <v>1041</v>
      </c>
      <c r="C719" s="267" t="s">
        <v>495</v>
      </c>
      <c r="D719" s="266" t="s">
        <v>1041</v>
      </c>
      <c r="E719" s="267" t="s">
        <v>1042</v>
      </c>
    </row>
    <row r="720" spans="1:5" ht="15.5">
      <c r="A720" s="133" t="s">
        <v>89</v>
      </c>
      <c r="B720" s="266" t="s">
        <v>984</v>
      </c>
      <c r="C720" s="267" t="s">
        <v>496</v>
      </c>
      <c r="D720" s="266" t="s">
        <v>984</v>
      </c>
      <c r="E720" s="267" t="s">
        <v>1043</v>
      </c>
    </row>
    <row r="721" spans="1:5" ht="15.5">
      <c r="A721" s="133" t="s">
        <v>89</v>
      </c>
      <c r="B721" s="266" t="s">
        <v>984</v>
      </c>
      <c r="C721" s="267" t="s">
        <v>497</v>
      </c>
      <c r="D721" s="266" t="s">
        <v>984</v>
      </c>
      <c r="E721" s="267" t="s">
        <v>1044</v>
      </c>
    </row>
    <row r="722" spans="1:5" ht="15.5">
      <c r="A722" s="133" t="s">
        <v>89</v>
      </c>
      <c r="B722" s="266">
        <v>17467</v>
      </c>
      <c r="C722" s="267" t="s">
        <v>787</v>
      </c>
      <c r="D722" s="266">
        <v>17467</v>
      </c>
      <c r="E722" s="267" t="s">
        <v>278</v>
      </c>
    </row>
    <row r="723" spans="1:5" ht="15.5">
      <c r="A723" s="133" t="s">
        <v>89</v>
      </c>
      <c r="B723" s="266" t="s">
        <v>1045</v>
      </c>
      <c r="C723" s="267" t="s">
        <v>498</v>
      </c>
      <c r="D723" s="266" t="s">
        <v>1045</v>
      </c>
      <c r="E723" s="267" t="s">
        <v>1046</v>
      </c>
    </row>
    <row r="724" spans="1:5" ht="15.5">
      <c r="A724" s="133" t="s">
        <v>89</v>
      </c>
      <c r="B724" s="266" t="s">
        <v>1047</v>
      </c>
      <c r="C724" s="267" t="s">
        <v>499</v>
      </c>
      <c r="D724" s="266" t="s">
        <v>1047</v>
      </c>
      <c r="E724" s="267" t="s">
        <v>1048</v>
      </c>
    </row>
    <row r="725" spans="1:5" ht="15.5">
      <c r="A725" s="133" t="s">
        <v>89</v>
      </c>
      <c r="B725" s="266" t="s">
        <v>1049</v>
      </c>
      <c r="C725" s="267" t="s">
        <v>500</v>
      </c>
      <c r="D725" s="266" t="s">
        <v>1049</v>
      </c>
      <c r="E725" s="267" t="s">
        <v>1050</v>
      </c>
    </row>
    <row r="726" spans="1:5" ht="15.5">
      <c r="A726" s="133" t="s">
        <v>89</v>
      </c>
      <c r="B726" s="266" t="s">
        <v>1051</v>
      </c>
      <c r="C726" s="267" t="s">
        <v>501</v>
      </c>
      <c r="D726" s="266" t="s">
        <v>1051</v>
      </c>
      <c r="E726" s="267" t="s">
        <v>1052</v>
      </c>
    </row>
    <row r="727" spans="1:5" ht="15.5">
      <c r="A727" s="133" t="s">
        <v>89</v>
      </c>
      <c r="B727" s="266" t="s">
        <v>1053</v>
      </c>
      <c r="C727" s="268" t="s">
        <v>502</v>
      </c>
      <c r="D727" s="266" t="s">
        <v>1053</v>
      </c>
      <c r="E727" s="268" t="s">
        <v>1054</v>
      </c>
    </row>
    <row r="728" spans="1:5" ht="15.5">
      <c r="A728" s="133" t="s">
        <v>89</v>
      </c>
      <c r="B728" s="266" t="s">
        <v>1055</v>
      </c>
      <c r="C728" s="267" t="s">
        <v>503</v>
      </c>
      <c r="D728" s="266" t="s">
        <v>1055</v>
      </c>
      <c r="E728" s="267" t="s">
        <v>1056</v>
      </c>
    </row>
    <row r="729" spans="1:5" ht="15.5">
      <c r="A729" s="133" t="s">
        <v>89</v>
      </c>
      <c r="B729" s="266" t="s">
        <v>1057</v>
      </c>
      <c r="C729" s="267" t="s">
        <v>504</v>
      </c>
      <c r="D729" s="266" t="s">
        <v>1057</v>
      </c>
      <c r="E729" s="267" t="s">
        <v>1058</v>
      </c>
    </row>
    <row r="730" spans="1:5" ht="15.5">
      <c r="A730" s="133" t="s">
        <v>89</v>
      </c>
      <c r="B730" s="266" t="s">
        <v>1059</v>
      </c>
      <c r="C730" s="267" t="s">
        <v>505</v>
      </c>
      <c r="D730" s="266" t="s">
        <v>1059</v>
      </c>
      <c r="E730" s="267" t="s">
        <v>1060</v>
      </c>
    </row>
    <row r="731" spans="1:5" ht="15.5">
      <c r="A731" s="133" t="s">
        <v>89</v>
      </c>
      <c r="B731" s="266" t="s">
        <v>1061</v>
      </c>
      <c r="C731" s="267" t="s">
        <v>506</v>
      </c>
      <c r="D731" s="266" t="s">
        <v>1061</v>
      </c>
      <c r="E731" s="267" t="s">
        <v>1062</v>
      </c>
    </row>
    <row r="732" spans="1:5" ht="15.5">
      <c r="A732" s="133" t="s">
        <v>89</v>
      </c>
      <c r="B732" s="266" t="s">
        <v>1063</v>
      </c>
      <c r="C732" s="267" t="s">
        <v>507</v>
      </c>
      <c r="D732" s="266" t="s">
        <v>1063</v>
      </c>
      <c r="E732" s="267" t="s">
        <v>1064</v>
      </c>
    </row>
    <row r="733" spans="1:5" ht="15.5">
      <c r="A733" s="133" t="s">
        <v>89</v>
      </c>
      <c r="B733" s="266" t="s">
        <v>984</v>
      </c>
      <c r="C733" s="268" t="s">
        <v>508</v>
      </c>
      <c r="D733" s="266" t="s">
        <v>984</v>
      </c>
      <c r="E733" s="268" t="s">
        <v>1064</v>
      </c>
    </row>
    <row r="734" spans="1:5" ht="15.5">
      <c r="A734" s="133" t="s">
        <v>89</v>
      </c>
      <c r="B734" s="266" t="s">
        <v>1065</v>
      </c>
      <c r="C734" s="267" t="s">
        <v>509</v>
      </c>
      <c r="D734" s="266" t="s">
        <v>1065</v>
      </c>
      <c r="E734" s="267" t="s">
        <v>1066</v>
      </c>
    </row>
    <row r="735" spans="1:5" ht="15.5">
      <c r="A735" s="133" t="s">
        <v>89</v>
      </c>
      <c r="B735" s="266" t="s">
        <v>1067</v>
      </c>
      <c r="C735" s="267" t="s">
        <v>510</v>
      </c>
      <c r="D735" s="266" t="s">
        <v>1067</v>
      </c>
      <c r="E735" s="267" t="s">
        <v>1068</v>
      </c>
    </row>
    <row r="736" spans="1:5" ht="15.5">
      <c r="A736" s="133" t="s">
        <v>89</v>
      </c>
      <c r="B736" s="266" t="s">
        <v>1069</v>
      </c>
      <c r="C736" s="268" t="s">
        <v>511</v>
      </c>
      <c r="D736" s="266" t="s">
        <v>1069</v>
      </c>
      <c r="E736" s="268" t="s">
        <v>1070</v>
      </c>
    </row>
    <row r="737" spans="1:5" ht="15.5">
      <c r="A737" s="133" t="s">
        <v>89</v>
      </c>
      <c r="B737" s="266" t="s">
        <v>984</v>
      </c>
      <c r="C737" s="268" t="s">
        <v>512</v>
      </c>
      <c r="D737" s="266" t="s">
        <v>984</v>
      </c>
      <c r="E737" s="268" t="s">
        <v>1071</v>
      </c>
    </row>
    <row r="738" spans="1:5" ht="15.5">
      <c r="A738" s="133" t="s">
        <v>89</v>
      </c>
      <c r="B738" s="266" t="s">
        <v>984</v>
      </c>
      <c r="C738" s="267" t="s">
        <v>513</v>
      </c>
      <c r="D738" s="266" t="s">
        <v>984</v>
      </c>
      <c r="E738" s="267" t="s">
        <v>1072</v>
      </c>
    </row>
    <row r="739" spans="1:5" ht="15.5">
      <c r="A739" s="133" t="s">
        <v>89</v>
      </c>
      <c r="B739" s="266" t="s">
        <v>1073</v>
      </c>
      <c r="C739" s="267" t="s">
        <v>514</v>
      </c>
      <c r="D739" s="266" t="s">
        <v>1073</v>
      </c>
      <c r="E739" s="267" t="s">
        <v>1074</v>
      </c>
    </row>
    <row r="740" spans="1:5" ht="15.5">
      <c r="A740" s="133" t="s">
        <v>89</v>
      </c>
      <c r="B740" s="266" t="s">
        <v>984</v>
      </c>
      <c r="C740" s="268" t="s">
        <v>515</v>
      </c>
      <c r="D740" s="266" t="s">
        <v>984</v>
      </c>
      <c r="E740" s="268" t="s">
        <v>1075</v>
      </c>
    </row>
    <row r="741" spans="1:5" ht="15.5">
      <c r="A741" s="133" t="s">
        <v>89</v>
      </c>
      <c r="B741" s="266" t="s">
        <v>1076</v>
      </c>
      <c r="C741" s="267" t="s">
        <v>516</v>
      </c>
      <c r="D741" s="266" t="s">
        <v>1076</v>
      </c>
      <c r="E741" s="267" t="s">
        <v>1077</v>
      </c>
    </row>
    <row r="742" spans="1:5" ht="15.5">
      <c r="A742" s="133" t="s">
        <v>89</v>
      </c>
      <c r="B742" s="266" t="s">
        <v>984</v>
      </c>
      <c r="C742" s="267" t="s">
        <v>517</v>
      </c>
      <c r="D742" s="266" t="s">
        <v>984</v>
      </c>
      <c r="E742" s="267" t="s">
        <v>1078</v>
      </c>
    </row>
    <row r="743" spans="1:5" ht="15.5">
      <c r="A743" s="133" t="s">
        <v>89</v>
      </c>
      <c r="B743" s="266" t="s">
        <v>984</v>
      </c>
      <c r="C743" s="267" t="s">
        <v>518</v>
      </c>
      <c r="D743" s="266" t="s">
        <v>984</v>
      </c>
      <c r="E743" s="267" t="s">
        <v>1079</v>
      </c>
    </row>
    <row r="744" spans="1:5" ht="15.5">
      <c r="A744" s="133" t="s">
        <v>89</v>
      </c>
      <c r="B744" s="266" t="s">
        <v>1080</v>
      </c>
      <c r="C744" s="267" t="s">
        <v>519</v>
      </c>
      <c r="D744" s="266" t="s">
        <v>1080</v>
      </c>
      <c r="E744" s="267" t="s">
        <v>1081</v>
      </c>
    </row>
    <row r="745" spans="1:5" ht="15.5">
      <c r="A745" s="133" t="s">
        <v>89</v>
      </c>
      <c r="B745" s="266" t="s">
        <v>1082</v>
      </c>
      <c r="C745" s="268" t="s">
        <v>520</v>
      </c>
      <c r="D745" s="266" t="s">
        <v>1082</v>
      </c>
      <c r="E745" s="268" t="s">
        <v>1083</v>
      </c>
    </row>
    <row r="746" spans="1:5" ht="15.5">
      <c r="A746" s="133" t="s">
        <v>89</v>
      </c>
      <c r="B746" s="266" t="s">
        <v>1084</v>
      </c>
      <c r="C746" s="268" t="s">
        <v>521</v>
      </c>
      <c r="D746" s="266" t="s">
        <v>1084</v>
      </c>
      <c r="E746" s="268" t="s">
        <v>1085</v>
      </c>
    </row>
    <row r="747" spans="1:5" ht="15.5">
      <c r="A747" s="133" t="s">
        <v>89</v>
      </c>
      <c r="B747" s="266" t="s">
        <v>984</v>
      </c>
      <c r="C747" s="268" t="s">
        <v>522</v>
      </c>
      <c r="D747" s="266" t="s">
        <v>984</v>
      </c>
      <c r="E747" s="268" t="s">
        <v>1086</v>
      </c>
    </row>
    <row r="748" spans="1:5" ht="15.5">
      <c r="A748" s="133" t="s">
        <v>89</v>
      </c>
      <c r="B748" s="266" t="s">
        <v>1087</v>
      </c>
      <c r="C748" s="267" t="s">
        <v>523</v>
      </c>
      <c r="D748" s="266" t="s">
        <v>1087</v>
      </c>
      <c r="E748" s="267" t="s">
        <v>1088</v>
      </c>
    </row>
    <row r="749" spans="1:5" ht="15.5">
      <c r="A749" s="133" t="s">
        <v>89</v>
      </c>
      <c r="B749" s="266" t="s">
        <v>1089</v>
      </c>
      <c r="C749" s="267" t="s">
        <v>524</v>
      </c>
      <c r="D749" s="266" t="s">
        <v>1089</v>
      </c>
      <c r="E749" s="267" t="s">
        <v>1090</v>
      </c>
    </row>
    <row r="750" spans="1:5" ht="15.5">
      <c r="A750" s="133" t="s">
        <v>89</v>
      </c>
      <c r="B750" s="266" t="s">
        <v>1091</v>
      </c>
      <c r="C750" s="267" t="s">
        <v>525</v>
      </c>
      <c r="D750" s="266" t="s">
        <v>1091</v>
      </c>
      <c r="E750" s="267" t="s">
        <v>1092</v>
      </c>
    </row>
    <row r="751" spans="1:5" ht="15.5">
      <c r="A751" s="133" t="s">
        <v>89</v>
      </c>
      <c r="B751" s="266" t="s">
        <v>1093</v>
      </c>
      <c r="C751" s="267" t="s">
        <v>526</v>
      </c>
      <c r="D751" s="266" t="s">
        <v>1093</v>
      </c>
      <c r="E751" s="267" t="s">
        <v>1094</v>
      </c>
    </row>
    <row r="752" spans="1:5" ht="15.5">
      <c r="A752" s="133" t="s">
        <v>89</v>
      </c>
      <c r="B752" s="266" t="s">
        <v>1095</v>
      </c>
      <c r="C752" s="267" t="s">
        <v>527</v>
      </c>
      <c r="D752" s="266" t="s">
        <v>1095</v>
      </c>
      <c r="E752" s="267" t="s">
        <v>1096</v>
      </c>
    </row>
    <row r="753" spans="1:5" ht="15.5">
      <c r="A753" s="133" t="s">
        <v>89</v>
      </c>
      <c r="B753" s="266" t="s">
        <v>1097</v>
      </c>
      <c r="C753" s="267" t="s">
        <v>528</v>
      </c>
      <c r="D753" s="266" t="s">
        <v>1097</v>
      </c>
      <c r="E753" s="267" t="s">
        <v>1098</v>
      </c>
    </row>
    <row r="754" spans="1:5" ht="15.5">
      <c r="A754" s="133" t="s">
        <v>89</v>
      </c>
      <c r="B754" s="266" t="s">
        <v>1099</v>
      </c>
      <c r="C754" s="268" t="s">
        <v>529</v>
      </c>
      <c r="D754" s="266" t="s">
        <v>1099</v>
      </c>
      <c r="E754" s="268" t="s">
        <v>1100</v>
      </c>
    </row>
    <row r="755" spans="1:5" ht="15.5">
      <c r="A755" s="133" t="s">
        <v>89</v>
      </c>
      <c r="B755" s="266" t="s">
        <v>1101</v>
      </c>
      <c r="C755" s="267" t="s">
        <v>530</v>
      </c>
      <c r="D755" s="266" t="s">
        <v>1101</v>
      </c>
      <c r="E755" s="267" t="s">
        <v>1102</v>
      </c>
    </row>
    <row r="756" spans="1:5" ht="15.5">
      <c r="A756" s="133" t="s">
        <v>89</v>
      </c>
      <c r="B756" s="266" t="s">
        <v>984</v>
      </c>
      <c r="C756" s="267" t="s">
        <v>531</v>
      </c>
      <c r="D756" s="266" t="s">
        <v>984</v>
      </c>
      <c r="E756" s="267" t="s">
        <v>1103</v>
      </c>
    </row>
    <row r="757" spans="1:5" ht="15.5">
      <c r="A757" s="133" t="s">
        <v>89</v>
      </c>
      <c r="B757" s="266" t="s">
        <v>984</v>
      </c>
      <c r="C757" s="268" t="s">
        <v>532</v>
      </c>
      <c r="D757" s="266" t="s">
        <v>984</v>
      </c>
      <c r="E757" s="268" t="s">
        <v>1104</v>
      </c>
    </row>
    <row r="758" spans="1:5" ht="15.5">
      <c r="A758" s="133" t="s">
        <v>89</v>
      </c>
      <c r="B758" s="266" t="s">
        <v>984</v>
      </c>
      <c r="C758" s="268" t="s">
        <v>533</v>
      </c>
      <c r="D758" s="266" t="s">
        <v>984</v>
      </c>
      <c r="E758" s="268" t="s">
        <v>1105</v>
      </c>
    </row>
    <row r="759" spans="1:5" ht="15.5">
      <c r="A759" s="133" t="s">
        <v>89</v>
      </c>
      <c r="B759" s="266" t="s">
        <v>984</v>
      </c>
      <c r="C759" s="268" t="s">
        <v>534</v>
      </c>
      <c r="D759" s="266" t="s">
        <v>984</v>
      </c>
      <c r="E759" s="268" t="s">
        <v>1106</v>
      </c>
    </row>
    <row r="760" spans="1:5" ht="15.5">
      <c r="A760" s="133" t="s">
        <v>89</v>
      </c>
      <c r="B760" s="266" t="s">
        <v>1107</v>
      </c>
      <c r="C760" s="267" t="s">
        <v>535</v>
      </c>
      <c r="D760" s="266" t="s">
        <v>1107</v>
      </c>
      <c r="E760" s="267" t="s">
        <v>1108</v>
      </c>
    </row>
    <row r="761" spans="1:5" ht="15.5">
      <c r="A761" s="133" t="s">
        <v>89</v>
      </c>
      <c r="B761" s="266" t="s">
        <v>1109</v>
      </c>
      <c r="C761" s="267" t="s">
        <v>536</v>
      </c>
      <c r="D761" s="266" t="s">
        <v>1109</v>
      </c>
      <c r="E761" s="267" t="s">
        <v>1110</v>
      </c>
    </row>
    <row r="762" spans="1:5" ht="15.5">
      <c r="A762" s="133" t="s">
        <v>89</v>
      </c>
      <c r="B762" s="266" t="s">
        <v>1111</v>
      </c>
      <c r="C762" s="267" t="s">
        <v>537</v>
      </c>
      <c r="D762" s="266" t="s">
        <v>1111</v>
      </c>
      <c r="E762" s="267" t="s">
        <v>1112</v>
      </c>
    </row>
    <row r="763" spans="1:5" ht="15.5">
      <c r="A763" s="133" t="s">
        <v>89</v>
      </c>
      <c r="B763" s="266" t="s">
        <v>1113</v>
      </c>
      <c r="C763" s="268" t="s">
        <v>538</v>
      </c>
      <c r="D763" s="266" t="s">
        <v>1113</v>
      </c>
      <c r="E763" s="268" t="s">
        <v>1114</v>
      </c>
    </row>
    <row r="764" spans="1:5" ht="15.5">
      <c r="A764" s="133" t="s">
        <v>89</v>
      </c>
      <c r="B764" s="266" t="s">
        <v>984</v>
      </c>
      <c r="C764" s="267" t="s">
        <v>539</v>
      </c>
      <c r="D764" s="266" t="s">
        <v>984</v>
      </c>
      <c r="E764" s="267" t="s">
        <v>1115</v>
      </c>
    </row>
    <row r="765" spans="1:5" ht="15.5">
      <c r="A765" s="133" t="s">
        <v>89</v>
      </c>
      <c r="B765" s="266" t="s">
        <v>984</v>
      </c>
      <c r="C765" s="268" t="s">
        <v>540</v>
      </c>
      <c r="D765" s="266" t="s">
        <v>984</v>
      </c>
      <c r="E765" s="268" t="s">
        <v>1116</v>
      </c>
    </row>
    <row r="766" spans="1:5" ht="15.5">
      <c r="A766" s="133" t="s">
        <v>89</v>
      </c>
      <c r="B766" s="266" t="s">
        <v>1117</v>
      </c>
      <c r="C766" s="267" t="s">
        <v>541</v>
      </c>
      <c r="D766" s="266" t="s">
        <v>1117</v>
      </c>
      <c r="E766" s="267" t="s">
        <v>1118</v>
      </c>
    </row>
    <row r="767" spans="1:5" ht="15.5">
      <c r="A767" s="133" t="s">
        <v>89</v>
      </c>
      <c r="B767" s="266" t="s">
        <v>1119</v>
      </c>
      <c r="C767" s="267" t="s">
        <v>542</v>
      </c>
      <c r="D767" s="266" t="s">
        <v>1119</v>
      </c>
      <c r="E767" s="267" t="s">
        <v>1120</v>
      </c>
    </row>
    <row r="768" spans="1:5" ht="15.5">
      <c r="A768" s="133" t="s">
        <v>89</v>
      </c>
      <c r="B768" s="266" t="s">
        <v>1121</v>
      </c>
      <c r="C768" s="267" t="s">
        <v>543</v>
      </c>
      <c r="D768" s="266" t="s">
        <v>1121</v>
      </c>
      <c r="E768" s="267" t="s">
        <v>1122</v>
      </c>
    </row>
    <row r="769" spans="1:5" ht="15.5">
      <c r="A769" s="133" t="s">
        <v>89</v>
      </c>
      <c r="B769" s="266" t="s">
        <v>1123</v>
      </c>
      <c r="C769" s="267" t="s">
        <v>544</v>
      </c>
      <c r="D769" s="266" t="s">
        <v>1123</v>
      </c>
      <c r="E769" s="267" t="s">
        <v>1124</v>
      </c>
    </row>
    <row r="770" spans="1:5" ht="15.5">
      <c r="A770" s="133" t="s">
        <v>89</v>
      </c>
      <c r="B770" s="266" t="s">
        <v>1125</v>
      </c>
      <c r="C770" s="267" t="s">
        <v>545</v>
      </c>
      <c r="D770" s="266" t="s">
        <v>1125</v>
      </c>
      <c r="E770" s="267" t="s">
        <v>1126</v>
      </c>
    </row>
    <row r="771" spans="1:5" ht="15.5">
      <c r="A771" s="133" t="s">
        <v>89</v>
      </c>
      <c r="B771" s="266" t="s">
        <v>1127</v>
      </c>
      <c r="C771" s="267" t="s">
        <v>546</v>
      </c>
      <c r="D771" s="266" t="s">
        <v>1127</v>
      </c>
      <c r="E771" s="267" t="s">
        <v>1128</v>
      </c>
    </row>
    <row r="772" spans="1:5" ht="15.5">
      <c r="A772" s="133" t="s">
        <v>89</v>
      </c>
      <c r="B772" s="266" t="s">
        <v>984</v>
      </c>
      <c r="C772" s="267" t="s">
        <v>547</v>
      </c>
      <c r="D772" s="266" t="s">
        <v>984</v>
      </c>
      <c r="E772" s="267" t="s">
        <v>1129</v>
      </c>
    </row>
    <row r="773" spans="1:5" ht="15.5">
      <c r="A773" s="133" t="s">
        <v>89</v>
      </c>
      <c r="B773" s="266" t="s">
        <v>1130</v>
      </c>
      <c r="C773" s="267" t="s">
        <v>548</v>
      </c>
      <c r="D773" s="266" t="s">
        <v>1130</v>
      </c>
      <c r="E773" s="267" t="s">
        <v>1131</v>
      </c>
    </row>
    <row r="774" spans="1:5" ht="15.5">
      <c r="A774" s="133" t="s">
        <v>89</v>
      </c>
      <c r="B774" s="266" t="s">
        <v>984</v>
      </c>
      <c r="C774" s="267" t="s">
        <v>549</v>
      </c>
      <c r="D774" s="266" t="s">
        <v>984</v>
      </c>
      <c r="E774" s="267" t="s">
        <v>1132</v>
      </c>
    </row>
    <row r="775" spans="1:5" ht="15.5">
      <c r="A775" s="133" t="s">
        <v>89</v>
      </c>
      <c r="B775" s="266" t="s">
        <v>984</v>
      </c>
      <c r="C775" s="267" t="s">
        <v>550</v>
      </c>
      <c r="D775" s="266" t="s">
        <v>984</v>
      </c>
      <c r="E775" s="267" t="s">
        <v>1133</v>
      </c>
    </row>
    <row r="776" spans="1:5" ht="15.5">
      <c r="A776" s="133" t="s">
        <v>89</v>
      </c>
      <c r="B776" s="266" t="s">
        <v>984</v>
      </c>
      <c r="C776" s="267" t="s">
        <v>551</v>
      </c>
      <c r="D776" s="266" t="s">
        <v>984</v>
      </c>
      <c r="E776" s="267" t="s">
        <v>1134</v>
      </c>
    </row>
    <row r="777" spans="1:5" ht="15.5">
      <c r="A777" s="133" t="s">
        <v>89</v>
      </c>
      <c r="B777" s="266" t="s">
        <v>1135</v>
      </c>
      <c r="C777" s="267" t="s">
        <v>552</v>
      </c>
      <c r="D777" s="266" t="s">
        <v>1135</v>
      </c>
      <c r="E777" s="267" t="s">
        <v>1136</v>
      </c>
    </row>
    <row r="778" spans="1:5" ht="15.5">
      <c r="A778" s="133" t="s">
        <v>89</v>
      </c>
      <c r="B778" s="266" t="s">
        <v>1137</v>
      </c>
      <c r="C778" s="267" t="s">
        <v>553</v>
      </c>
      <c r="D778" s="266" t="s">
        <v>1137</v>
      </c>
      <c r="E778" s="267" t="s">
        <v>1138</v>
      </c>
    </row>
    <row r="779" spans="1:5" ht="15.5">
      <c r="A779" s="133" t="s">
        <v>89</v>
      </c>
      <c r="B779" s="266" t="s">
        <v>1139</v>
      </c>
      <c r="C779" s="267" t="s">
        <v>554</v>
      </c>
      <c r="D779" s="266" t="s">
        <v>1139</v>
      </c>
      <c r="E779" s="267" t="s">
        <v>1140</v>
      </c>
    </row>
    <row r="780" spans="1:5" ht="15.5">
      <c r="A780" s="133" t="s">
        <v>89</v>
      </c>
      <c r="B780" s="266" t="s">
        <v>984</v>
      </c>
      <c r="C780" s="267" t="s">
        <v>555</v>
      </c>
      <c r="D780" s="266" t="s">
        <v>984</v>
      </c>
      <c r="E780" s="267" t="s">
        <v>1141</v>
      </c>
    </row>
    <row r="781" spans="1:5" ht="15.5">
      <c r="A781" s="133" t="s">
        <v>89</v>
      </c>
      <c r="B781" s="266" t="s">
        <v>1142</v>
      </c>
      <c r="C781" s="267" t="s">
        <v>556</v>
      </c>
      <c r="D781" s="266" t="s">
        <v>1142</v>
      </c>
      <c r="E781" s="267" t="s">
        <v>1143</v>
      </c>
    </row>
    <row r="782" spans="1:5" ht="15.5">
      <c r="A782" s="133" t="s">
        <v>89</v>
      </c>
      <c r="B782" s="266" t="s">
        <v>1144</v>
      </c>
      <c r="C782" s="267" t="s">
        <v>557</v>
      </c>
      <c r="D782" s="266" t="s">
        <v>1144</v>
      </c>
      <c r="E782" s="267" t="s">
        <v>1145</v>
      </c>
    </row>
    <row r="783" spans="1:5" ht="15.5">
      <c r="A783" s="133" t="s">
        <v>89</v>
      </c>
      <c r="B783" s="266" t="s">
        <v>1146</v>
      </c>
      <c r="C783" s="267" t="s">
        <v>558</v>
      </c>
      <c r="D783" s="266" t="s">
        <v>1146</v>
      </c>
      <c r="E783" s="267" t="s">
        <v>1147</v>
      </c>
    </row>
    <row r="784" spans="1:5" ht="15.5">
      <c r="A784" s="133" t="s">
        <v>89</v>
      </c>
      <c r="B784" s="266" t="s">
        <v>1148</v>
      </c>
      <c r="C784" s="267" t="s">
        <v>559</v>
      </c>
      <c r="D784" s="266" t="s">
        <v>1148</v>
      </c>
      <c r="E784" s="267" t="s">
        <v>1149</v>
      </c>
    </row>
    <row r="785" spans="1:5" ht="15.5">
      <c r="A785" s="133" t="s">
        <v>89</v>
      </c>
      <c r="B785" s="266" t="s">
        <v>1150</v>
      </c>
      <c r="C785" s="267" t="s">
        <v>560</v>
      </c>
      <c r="D785" s="266" t="s">
        <v>1150</v>
      </c>
      <c r="E785" s="267" t="s">
        <v>1151</v>
      </c>
    </row>
    <row r="786" spans="1:5" ht="15.5">
      <c r="A786" s="133" t="s">
        <v>89</v>
      </c>
      <c r="B786" s="266" t="s">
        <v>984</v>
      </c>
      <c r="C786" s="267" t="s">
        <v>561</v>
      </c>
      <c r="D786" s="266" t="s">
        <v>984</v>
      </c>
      <c r="E786" s="267" t="s">
        <v>1152</v>
      </c>
    </row>
    <row r="787" spans="1:5" ht="15.5">
      <c r="A787" s="133" t="s">
        <v>89</v>
      </c>
      <c r="B787" s="266" t="s">
        <v>984</v>
      </c>
      <c r="C787" s="267" t="s">
        <v>562</v>
      </c>
      <c r="D787" s="266" t="s">
        <v>984</v>
      </c>
      <c r="E787" s="267" t="s">
        <v>1153</v>
      </c>
    </row>
    <row r="788" spans="1:5" ht="15.5">
      <c r="A788" s="133" t="s">
        <v>89</v>
      </c>
      <c r="B788" s="266" t="s">
        <v>1154</v>
      </c>
      <c r="C788" s="267" t="s">
        <v>563</v>
      </c>
      <c r="D788" s="266" t="s">
        <v>1154</v>
      </c>
      <c r="E788" s="267" t="s">
        <v>1075</v>
      </c>
    </row>
    <row r="789" spans="1:5" ht="15.5">
      <c r="A789" s="133" t="s">
        <v>89</v>
      </c>
      <c r="B789" s="266" t="s">
        <v>1155</v>
      </c>
      <c r="C789" s="267" t="s">
        <v>564</v>
      </c>
      <c r="D789" s="266" t="s">
        <v>1155</v>
      </c>
      <c r="E789" s="267" t="s">
        <v>1156</v>
      </c>
    </row>
    <row r="790" spans="1:5" ht="15.5">
      <c r="A790" s="133" t="s">
        <v>89</v>
      </c>
      <c r="B790" s="266" t="s">
        <v>1157</v>
      </c>
      <c r="C790" s="267" t="s">
        <v>565</v>
      </c>
      <c r="D790" s="266" t="s">
        <v>1157</v>
      </c>
      <c r="E790" s="267" t="s">
        <v>1158</v>
      </c>
    </row>
    <row r="791" spans="1:5" ht="15.5">
      <c r="A791" s="133" t="s">
        <v>89</v>
      </c>
      <c r="B791" s="266" t="s">
        <v>1159</v>
      </c>
      <c r="C791" s="267" t="s">
        <v>566</v>
      </c>
      <c r="D791" s="266" t="s">
        <v>1159</v>
      </c>
      <c r="E791" s="267" t="s">
        <v>1160</v>
      </c>
    </row>
    <row r="792" spans="1:5" ht="15.5">
      <c r="A792" s="133" t="s">
        <v>89</v>
      </c>
      <c r="B792" s="266" t="s">
        <v>1161</v>
      </c>
      <c r="C792" s="267" t="s">
        <v>567</v>
      </c>
      <c r="D792" s="266" t="s">
        <v>1161</v>
      </c>
      <c r="E792" s="267" t="s">
        <v>1162</v>
      </c>
    </row>
    <row r="793" spans="1:5" ht="15.5">
      <c r="A793" s="133" t="s">
        <v>89</v>
      </c>
      <c r="B793" s="266" t="s">
        <v>1163</v>
      </c>
      <c r="C793" s="267" t="s">
        <v>568</v>
      </c>
      <c r="D793" s="266" t="s">
        <v>1163</v>
      </c>
      <c r="E793" s="267" t="s">
        <v>1164</v>
      </c>
    </row>
    <row r="794" spans="1:5" ht="15.5">
      <c r="A794" s="133" t="s">
        <v>89</v>
      </c>
      <c r="B794" s="266" t="s">
        <v>1165</v>
      </c>
      <c r="C794" s="267" t="s">
        <v>569</v>
      </c>
      <c r="D794" s="266" t="s">
        <v>1165</v>
      </c>
      <c r="E794" s="267" t="s">
        <v>1166</v>
      </c>
    </row>
    <row r="795" spans="1:5" ht="15.5">
      <c r="A795" s="133" t="s">
        <v>89</v>
      </c>
      <c r="B795" s="266" t="s">
        <v>984</v>
      </c>
      <c r="C795" s="267" t="s">
        <v>570</v>
      </c>
      <c r="D795" s="266" t="s">
        <v>984</v>
      </c>
      <c r="E795" s="267" t="s">
        <v>1115</v>
      </c>
    </row>
    <row r="796" spans="1:5" ht="15.5">
      <c r="A796" s="133" t="s">
        <v>89</v>
      </c>
      <c r="B796" s="266" t="s">
        <v>1167</v>
      </c>
      <c r="C796" s="267" t="s">
        <v>571</v>
      </c>
      <c r="D796" s="266" t="s">
        <v>1167</v>
      </c>
      <c r="E796" s="267" t="s">
        <v>1168</v>
      </c>
    </row>
    <row r="797" spans="1:5" ht="15.5">
      <c r="A797" s="133" t="s">
        <v>89</v>
      </c>
      <c r="B797" s="266" t="s">
        <v>1169</v>
      </c>
      <c r="C797" s="267" t="s">
        <v>572</v>
      </c>
      <c r="D797" s="266" t="s">
        <v>1169</v>
      </c>
      <c r="E797" s="267" t="s">
        <v>1170</v>
      </c>
    </row>
    <row r="798" spans="1:5" ht="15.5">
      <c r="A798" s="133" t="s">
        <v>89</v>
      </c>
      <c r="B798" s="266" t="s">
        <v>984</v>
      </c>
      <c r="C798" s="273" t="s">
        <v>573</v>
      </c>
      <c r="D798" s="266" t="s">
        <v>984</v>
      </c>
      <c r="E798" s="273" t="s">
        <v>1171</v>
      </c>
    </row>
    <row r="799" spans="1:5" ht="15.5">
      <c r="A799" s="133" t="s">
        <v>89</v>
      </c>
      <c r="B799" s="266" t="s">
        <v>984</v>
      </c>
      <c r="C799" s="274" t="s">
        <v>574</v>
      </c>
      <c r="D799" s="266" t="s">
        <v>984</v>
      </c>
      <c r="E799" s="274" t="s">
        <v>1172</v>
      </c>
    </row>
    <row r="800" spans="1:5" ht="15.5">
      <c r="A800" s="133" t="s">
        <v>89</v>
      </c>
      <c r="B800" s="266" t="s">
        <v>1173</v>
      </c>
      <c r="C800" s="274" t="s">
        <v>575</v>
      </c>
      <c r="D800" s="266" t="s">
        <v>1173</v>
      </c>
      <c r="E800" s="274" t="s">
        <v>1174</v>
      </c>
    </row>
    <row r="801" spans="1:5" ht="15.5">
      <c r="A801" s="133" t="s">
        <v>89</v>
      </c>
      <c r="B801" s="266" t="s">
        <v>1175</v>
      </c>
      <c r="C801" s="274" t="s">
        <v>576</v>
      </c>
      <c r="D801" s="266" t="s">
        <v>1175</v>
      </c>
      <c r="E801" s="274" t="s">
        <v>1176</v>
      </c>
    </row>
    <row r="802" spans="1:5" ht="15.5">
      <c r="A802" s="133" t="s">
        <v>89</v>
      </c>
      <c r="B802" s="266" t="s">
        <v>1177</v>
      </c>
      <c r="C802" s="273" t="s">
        <v>577</v>
      </c>
      <c r="D802" s="266" t="s">
        <v>1177</v>
      </c>
      <c r="E802" s="273" t="s">
        <v>1178</v>
      </c>
    </row>
    <row r="803" spans="1:5" ht="15.5">
      <c r="A803" s="133" t="s">
        <v>89</v>
      </c>
      <c r="B803" s="266" t="s">
        <v>1179</v>
      </c>
      <c r="C803" s="274" t="s">
        <v>578</v>
      </c>
      <c r="D803" s="266" t="s">
        <v>1179</v>
      </c>
      <c r="E803" s="274" t="s">
        <v>1180</v>
      </c>
    </row>
    <row r="804" spans="1:5" ht="15.5">
      <c r="A804" s="133" t="s">
        <v>89</v>
      </c>
      <c r="B804" s="266" t="s">
        <v>984</v>
      </c>
      <c r="C804" s="273" t="s">
        <v>579</v>
      </c>
      <c r="D804" s="266" t="s">
        <v>984</v>
      </c>
      <c r="E804" s="273" t="s">
        <v>1181</v>
      </c>
    </row>
    <row r="805" spans="1:5" ht="15.5">
      <c r="A805" s="133" t="s">
        <v>89</v>
      </c>
      <c r="B805" s="266" t="s">
        <v>1182</v>
      </c>
      <c r="C805" s="273" t="s">
        <v>580</v>
      </c>
      <c r="D805" s="266" t="s">
        <v>1182</v>
      </c>
      <c r="E805" s="273" t="s">
        <v>1183</v>
      </c>
    </row>
    <row r="806" spans="1:5" ht="15.5">
      <c r="A806" s="133" t="s">
        <v>89</v>
      </c>
      <c r="B806" s="266" t="s">
        <v>1184</v>
      </c>
      <c r="C806" s="273" t="s">
        <v>581</v>
      </c>
      <c r="D806" s="266" t="s">
        <v>1184</v>
      </c>
      <c r="E806" s="273" t="s">
        <v>1185</v>
      </c>
    </row>
    <row r="807" spans="1:5" ht="15.5">
      <c r="A807" s="133" t="s">
        <v>89</v>
      </c>
      <c r="B807" s="266" t="s">
        <v>1186</v>
      </c>
      <c r="C807" s="273" t="s">
        <v>582</v>
      </c>
      <c r="D807" s="266" t="s">
        <v>1186</v>
      </c>
      <c r="E807" s="273" t="s">
        <v>1187</v>
      </c>
    </row>
    <row r="808" spans="1:5" ht="15.5">
      <c r="A808" s="133" t="s">
        <v>89</v>
      </c>
      <c r="B808" s="266" t="s">
        <v>1188</v>
      </c>
      <c r="C808" s="273" t="s">
        <v>583</v>
      </c>
      <c r="D808" s="266" t="s">
        <v>1188</v>
      </c>
      <c r="E808" s="273" t="s">
        <v>1189</v>
      </c>
    </row>
    <row r="809" spans="1:5" ht="15.5">
      <c r="A809" s="133" t="s">
        <v>89</v>
      </c>
      <c r="B809" s="266" t="s">
        <v>1190</v>
      </c>
      <c r="C809" s="274" t="s">
        <v>584</v>
      </c>
      <c r="D809" s="266" t="s">
        <v>1190</v>
      </c>
      <c r="E809" s="274" t="s">
        <v>1191</v>
      </c>
    </row>
    <row r="810" spans="1:5" ht="15.5">
      <c r="A810" s="133" t="s">
        <v>89</v>
      </c>
      <c r="B810" s="266" t="s">
        <v>1192</v>
      </c>
      <c r="C810" s="273" t="s">
        <v>585</v>
      </c>
      <c r="D810" s="266" t="s">
        <v>1192</v>
      </c>
      <c r="E810" s="273" t="s">
        <v>1193</v>
      </c>
    </row>
    <row r="811" spans="1:5" ht="15.5">
      <c r="A811" s="133" t="s">
        <v>89</v>
      </c>
      <c r="B811" s="266" t="s">
        <v>1194</v>
      </c>
      <c r="C811" s="273" t="s">
        <v>586</v>
      </c>
      <c r="D811" s="266" t="s">
        <v>1194</v>
      </c>
      <c r="E811" s="273" t="s">
        <v>1195</v>
      </c>
    </row>
    <row r="812" spans="1:5" ht="15.5">
      <c r="A812" s="133" t="s">
        <v>89</v>
      </c>
      <c r="B812" s="266" t="s">
        <v>1196</v>
      </c>
      <c r="C812" s="273" t="s">
        <v>587</v>
      </c>
      <c r="D812" s="266" t="s">
        <v>1196</v>
      </c>
      <c r="E812" s="273" t="s">
        <v>1195</v>
      </c>
    </row>
    <row r="813" spans="1:5" ht="15.5">
      <c r="A813" s="133" t="s">
        <v>89</v>
      </c>
      <c r="B813" s="266" t="s">
        <v>1197</v>
      </c>
      <c r="C813" s="274" t="s">
        <v>588</v>
      </c>
      <c r="D813" s="266" t="s">
        <v>1197</v>
      </c>
      <c r="E813" s="274" t="s">
        <v>1198</v>
      </c>
    </row>
    <row r="814" spans="1:5" ht="15.5">
      <c r="A814" s="133" t="s">
        <v>89</v>
      </c>
      <c r="B814" s="266" t="s">
        <v>1199</v>
      </c>
      <c r="C814" s="273" t="s">
        <v>589</v>
      </c>
      <c r="D814" s="266" t="s">
        <v>1199</v>
      </c>
      <c r="E814" s="273" t="s">
        <v>1195</v>
      </c>
    </row>
    <row r="815" spans="1:5" ht="15.5">
      <c r="A815" s="133" t="s">
        <v>89</v>
      </c>
      <c r="B815" s="266" t="s">
        <v>1200</v>
      </c>
      <c r="C815" s="273" t="s">
        <v>590</v>
      </c>
      <c r="D815" s="266" t="s">
        <v>1200</v>
      </c>
      <c r="E815" s="273" t="s">
        <v>1201</v>
      </c>
    </row>
    <row r="816" spans="1:5" ht="15.5">
      <c r="A816" s="133" t="s">
        <v>89</v>
      </c>
      <c r="B816" s="266" t="s">
        <v>1202</v>
      </c>
      <c r="C816" s="274" t="s">
        <v>591</v>
      </c>
      <c r="D816" s="266" t="s">
        <v>1202</v>
      </c>
      <c r="E816" s="274" t="s">
        <v>1203</v>
      </c>
    </row>
    <row r="817" spans="1:5" ht="15.5">
      <c r="A817" s="133" t="s">
        <v>89</v>
      </c>
      <c r="B817" s="266" t="s">
        <v>984</v>
      </c>
      <c r="C817" s="273" t="s">
        <v>592</v>
      </c>
      <c r="D817" s="266" t="s">
        <v>984</v>
      </c>
      <c r="E817" s="273" t="s">
        <v>1204</v>
      </c>
    </row>
    <row r="818" spans="1:5" ht="15.5">
      <c r="A818" s="133" t="s">
        <v>89</v>
      </c>
      <c r="B818" s="266" t="s">
        <v>1205</v>
      </c>
      <c r="C818" s="273" t="s">
        <v>593</v>
      </c>
      <c r="D818" s="266" t="s">
        <v>1205</v>
      </c>
      <c r="E818" s="273" t="s">
        <v>1206</v>
      </c>
    </row>
    <row r="819" spans="1:5" ht="15.5">
      <c r="A819" s="133" t="s">
        <v>89</v>
      </c>
      <c r="B819" s="266" t="s">
        <v>1207</v>
      </c>
      <c r="C819" s="273" t="s">
        <v>594</v>
      </c>
      <c r="D819" s="266" t="s">
        <v>1207</v>
      </c>
      <c r="E819" s="273" t="s">
        <v>1208</v>
      </c>
    </row>
    <row r="820" spans="1:5" ht="15.5">
      <c r="A820" s="133" t="s">
        <v>89</v>
      </c>
      <c r="B820" s="266" t="s">
        <v>1209</v>
      </c>
      <c r="C820" s="274" t="s">
        <v>595</v>
      </c>
      <c r="D820" s="266" t="s">
        <v>1209</v>
      </c>
      <c r="E820" s="274" t="s">
        <v>1210</v>
      </c>
    </row>
    <row r="821" spans="1:5" ht="15.5">
      <c r="A821" s="133" t="s">
        <v>89</v>
      </c>
      <c r="B821" s="266" t="s">
        <v>1211</v>
      </c>
      <c r="C821" s="273" t="s">
        <v>596</v>
      </c>
      <c r="D821" s="266" t="s">
        <v>1211</v>
      </c>
      <c r="E821" s="273" t="s">
        <v>1212</v>
      </c>
    </row>
    <row r="822" spans="1:5" ht="15.5">
      <c r="A822" s="133" t="s">
        <v>89</v>
      </c>
      <c r="B822" s="266" t="s">
        <v>1213</v>
      </c>
      <c r="C822" s="274" t="s">
        <v>597</v>
      </c>
      <c r="D822" s="266" t="s">
        <v>1213</v>
      </c>
      <c r="E822" s="274" t="s">
        <v>1214</v>
      </c>
    </row>
    <row r="823" spans="1:5" ht="15.5">
      <c r="A823" s="133" t="s">
        <v>89</v>
      </c>
      <c r="B823" s="266" t="s">
        <v>1215</v>
      </c>
      <c r="C823" s="273" t="s">
        <v>598</v>
      </c>
      <c r="D823" s="266" t="s">
        <v>1215</v>
      </c>
      <c r="E823" s="273" t="s">
        <v>1216</v>
      </c>
    </row>
    <row r="824" spans="1:5" ht="15.5">
      <c r="A824" s="133" t="s">
        <v>89</v>
      </c>
      <c r="B824" s="266" t="s">
        <v>1217</v>
      </c>
      <c r="C824" s="273" t="s">
        <v>599</v>
      </c>
      <c r="D824" s="266" t="s">
        <v>1217</v>
      </c>
      <c r="E824" s="273" t="s">
        <v>1218</v>
      </c>
    </row>
    <row r="825" spans="1:5" ht="15.5">
      <c r="A825" s="133" t="s">
        <v>89</v>
      </c>
      <c r="B825" s="266" t="s">
        <v>984</v>
      </c>
      <c r="C825" s="273" t="s">
        <v>600</v>
      </c>
      <c r="D825" s="266" t="s">
        <v>984</v>
      </c>
      <c r="E825" s="273" t="s">
        <v>1219</v>
      </c>
    </row>
    <row r="826" spans="1:5" ht="15.5">
      <c r="A826" s="133" t="s">
        <v>89</v>
      </c>
      <c r="B826" s="266" t="s">
        <v>1220</v>
      </c>
      <c r="C826" s="273" t="s">
        <v>601</v>
      </c>
      <c r="D826" s="266" t="s">
        <v>1220</v>
      </c>
      <c r="E826" s="273" t="s">
        <v>1221</v>
      </c>
    </row>
    <row r="827" spans="1:5" ht="15.5">
      <c r="A827" s="133" t="s">
        <v>89</v>
      </c>
      <c r="B827" s="266" t="s">
        <v>984</v>
      </c>
      <c r="C827" s="273" t="s">
        <v>602</v>
      </c>
      <c r="D827" s="266" t="s">
        <v>984</v>
      </c>
      <c r="E827" s="273" t="s">
        <v>1222</v>
      </c>
    </row>
    <row r="828" spans="1:5" ht="15.5">
      <c r="A828" s="133" t="s">
        <v>89</v>
      </c>
      <c r="B828" s="266" t="s">
        <v>1223</v>
      </c>
      <c r="C828" s="273" t="s">
        <v>603</v>
      </c>
      <c r="D828" s="266" t="s">
        <v>1223</v>
      </c>
      <c r="E828" s="273" t="s">
        <v>1224</v>
      </c>
    </row>
    <row r="829" spans="1:5" ht="15.5">
      <c r="A829" s="133" t="s">
        <v>89</v>
      </c>
      <c r="B829" s="266" t="s">
        <v>1225</v>
      </c>
      <c r="C829" s="273" t="s">
        <v>604</v>
      </c>
      <c r="D829" s="266" t="s">
        <v>1225</v>
      </c>
      <c r="E829" s="273" t="s">
        <v>1226</v>
      </c>
    </row>
    <row r="830" spans="1:5" ht="15.5">
      <c r="A830" s="133" t="s">
        <v>89</v>
      </c>
      <c r="B830" s="266" t="s">
        <v>1227</v>
      </c>
      <c r="C830" s="274" t="s">
        <v>605</v>
      </c>
      <c r="D830" s="266" t="s">
        <v>1227</v>
      </c>
      <c r="E830" s="274" t="s">
        <v>1228</v>
      </c>
    </row>
    <row r="831" spans="1:5" ht="15.5">
      <c r="A831" s="133" t="s">
        <v>89</v>
      </c>
      <c r="B831" s="266" t="s">
        <v>1229</v>
      </c>
      <c r="C831" s="273" t="s">
        <v>606</v>
      </c>
      <c r="D831" s="266" t="s">
        <v>1229</v>
      </c>
      <c r="E831" s="273" t="s">
        <v>1230</v>
      </c>
    </row>
    <row r="832" spans="1:5" ht="15.5">
      <c r="A832" s="133" t="s">
        <v>89</v>
      </c>
      <c r="B832" s="266" t="s">
        <v>1231</v>
      </c>
      <c r="C832" s="273" t="s">
        <v>607</v>
      </c>
      <c r="D832" s="266" t="s">
        <v>1231</v>
      </c>
      <c r="E832" s="273" t="s">
        <v>1232</v>
      </c>
    </row>
    <row r="833" spans="1:5" ht="15.5">
      <c r="A833" s="133" t="s">
        <v>89</v>
      </c>
      <c r="B833" s="266" t="s">
        <v>1233</v>
      </c>
      <c r="C833" s="273" t="s">
        <v>608</v>
      </c>
      <c r="D833" s="266" t="s">
        <v>1233</v>
      </c>
      <c r="E833" s="273" t="s">
        <v>1234</v>
      </c>
    </row>
    <row r="834" spans="1:5" ht="15.5">
      <c r="A834" s="133" t="s">
        <v>89</v>
      </c>
      <c r="B834" s="266" t="s">
        <v>984</v>
      </c>
      <c r="C834" s="273" t="s">
        <v>609</v>
      </c>
      <c r="D834" s="266" t="s">
        <v>984</v>
      </c>
      <c r="E834" s="273" t="s">
        <v>1235</v>
      </c>
    </row>
    <row r="835" spans="1:5" ht="15.5">
      <c r="A835" s="133" t="s">
        <v>89</v>
      </c>
      <c r="B835" s="266" t="s">
        <v>1236</v>
      </c>
      <c r="C835" s="273" t="s">
        <v>610</v>
      </c>
      <c r="D835" s="266" t="s">
        <v>1236</v>
      </c>
      <c r="E835" s="273" t="s">
        <v>1237</v>
      </c>
    </row>
    <row r="836" spans="1:5" ht="15.5">
      <c r="A836" s="133" t="s">
        <v>89</v>
      </c>
      <c r="B836" s="266" t="s">
        <v>984</v>
      </c>
      <c r="C836" s="273" t="s">
        <v>611</v>
      </c>
      <c r="D836" s="266" t="s">
        <v>984</v>
      </c>
      <c r="E836" s="273" t="s">
        <v>1238</v>
      </c>
    </row>
    <row r="837" spans="1:5" ht="15.5">
      <c r="A837" s="133" t="s">
        <v>89</v>
      </c>
      <c r="B837" s="266" t="s">
        <v>1239</v>
      </c>
      <c r="C837" s="273" t="s">
        <v>612</v>
      </c>
      <c r="D837" s="266" t="s">
        <v>1239</v>
      </c>
      <c r="E837" s="273" t="s">
        <v>1240</v>
      </c>
    </row>
    <row r="838" spans="1:5" ht="15.5">
      <c r="A838" s="133" t="s">
        <v>89</v>
      </c>
      <c r="B838" s="266" t="s">
        <v>1241</v>
      </c>
      <c r="C838" s="273" t="s">
        <v>613</v>
      </c>
      <c r="D838" s="266" t="s">
        <v>1241</v>
      </c>
      <c r="E838" s="273" t="s">
        <v>1242</v>
      </c>
    </row>
    <row r="839" spans="1:5" ht="15.5">
      <c r="A839" s="133" t="s">
        <v>89</v>
      </c>
      <c r="B839" s="266" t="s">
        <v>1243</v>
      </c>
      <c r="C839" s="273" t="s">
        <v>614</v>
      </c>
      <c r="D839" s="266" t="s">
        <v>1243</v>
      </c>
      <c r="E839" s="273" t="s">
        <v>1244</v>
      </c>
    </row>
    <row r="840" spans="1:5" ht="15.5">
      <c r="A840" s="133" t="s">
        <v>89</v>
      </c>
      <c r="B840" s="266" t="s">
        <v>984</v>
      </c>
      <c r="C840" s="273" t="s">
        <v>615</v>
      </c>
      <c r="D840" s="266" t="s">
        <v>984</v>
      </c>
      <c r="E840" s="273" t="s">
        <v>1245</v>
      </c>
    </row>
    <row r="841" spans="1:5" ht="15.5">
      <c r="A841" s="133" t="s">
        <v>89</v>
      </c>
      <c r="B841" s="266" t="s">
        <v>1246</v>
      </c>
      <c r="C841" s="273" t="s">
        <v>616</v>
      </c>
      <c r="D841" s="266" t="s">
        <v>1246</v>
      </c>
      <c r="E841" s="273" t="s">
        <v>1247</v>
      </c>
    </row>
    <row r="842" spans="1:5" ht="15.5">
      <c r="A842" s="133" t="s">
        <v>89</v>
      </c>
      <c r="B842" s="266" t="s">
        <v>984</v>
      </c>
      <c r="C842" s="273" t="s">
        <v>617</v>
      </c>
      <c r="D842" s="266" t="s">
        <v>984</v>
      </c>
      <c r="E842" s="273" t="s">
        <v>1248</v>
      </c>
    </row>
    <row r="843" spans="1:5" ht="15.5">
      <c r="A843" s="133" t="s">
        <v>89</v>
      </c>
      <c r="B843" s="266" t="s">
        <v>984</v>
      </c>
      <c r="C843" s="273" t="s">
        <v>618</v>
      </c>
      <c r="D843" s="266" t="s">
        <v>984</v>
      </c>
      <c r="E843" s="273" t="s">
        <v>1249</v>
      </c>
    </row>
    <row r="844" spans="1:5" ht="15.5">
      <c r="A844" s="133" t="s">
        <v>89</v>
      </c>
      <c r="B844" s="266" t="s">
        <v>984</v>
      </c>
      <c r="C844" s="273" t="s">
        <v>619</v>
      </c>
      <c r="D844" s="266" t="s">
        <v>984</v>
      </c>
      <c r="E844" s="273" t="s">
        <v>1250</v>
      </c>
    </row>
    <row r="845" spans="1:5" ht="15.5">
      <c r="A845" s="133" t="s">
        <v>89</v>
      </c>
      <c r="B845" s="266" t="s">
        <v>1251</v>
      </c>
      <c r="C845" s="273" t="s">
        <v>620</v>
      </c>
      <c r="D845" s="266" t="s">
        <v>1251</v>
      </c>
      <c r="E845" s="273" t="s">
        <v>1252</v>
      </c>
    </row>
    <row r="846" spans="1:5" ht="15.5">
      <c r="A846" s="133" t="s">
        <v>89</v>
      </c>
      <c r="B846" s="266" t="s">
        <v>1253</v>
      </c>
      <c r="C846" s="273" t="s">
        <v>621</v>
      </c>
      <c r="D846" s="266" t="s">
        <v>1253</v>
      </c>
      <c r="E846" s="273" t="s">
        <v>1254</v>
      </c>
    </row>
    <row r="847" spans="1:5" ht="15.5">
      <c r="A847" s="133" t="s">
        <v>89</v>
      </c>
      <c r="B847" s="266" t="s">
        <v>1255</v>
      </c>
      <c r="C847" s="273" t="s">
        <v>622</v>
      </c>
      <c r="D847" s="266" t="s">
        <v>1255</v>
      </c>
      <c r="E847" s="273" t="s">
        <v>1256</v>
      </c>
    </row>
    <row r="848" spans="1:5" ht="15.5">
      <c r="A848" s="133" t="s">
        <v>89</v>
      </c>
      <c r="B848" s="266" t="s">
        <v>1257</v>
      </c>
      <c r="C848" s="274" t="s">
        <v>623</v>
      </c>
      <c r="D848" s="266" t="s">
        <v>1257</v>
      </c>
      <c r="E848" s="274" t="s">
        <v>1258</v>
      </c>
    </row>
    <row r="849" spans="1:5" ht="15.5">
      <c r="A849" s="133" t="s">
        <v>89</v>
      </c>
      <c r="B849" s="266" t="s">
        <v>1259</v>
      </c>
      <c r="C849" s="274" t="s">
        <v>624</v>
      </c>
      <c r="D849" s="266" t="s">
        <v>1259</v>
      </c>
      <c r="E849" s="274" t="s">
        <v>1260</v>
      </c>
    </row>
    <row r="850" spans="1:5" ht="15.5">
      <c r="A850" s="133" t="s">
        <v>89</v>
      </c>
      <c r="B850" s="266" t="s">
        <v>1261</v>
      </c>
      <c r="C850" s="273" t="s">
        <v>625</v>
      </c>
      <c r="D850" s="266" t="s">
        <v>1261</v>
      </c>
      <c r="E850" s="273" t="s">
        <v>1028</v>
      </c>
    </row>
    <row r="851" spans="1:5" ht="15.5">
      <c r="A851" s="133" t="s">
        <v>89</v>
      </c>
      <c r="B851" s="266" t="s">
        <v>1262</v>
      </c>
      <c r="C851" s="273" t="s">
        <v>626</v>
      </c>
      <c r="D851" s="266" t="s">
        <v>1262</v>
      </c>
      <c r="E851" s="273" t="s">
        <v>1263</v>
      </c>
    </row>
    <row r="852" spans="1:5" ht="15.5">
      <c r="A852" s="133" t="s">
        <v>89</v>
      </c>
      <c r="B852" s="266" t="s">
        <v>1264</v>
      </c>
      <c r="C852" s="273" t="s">
        <v>627</v>
      </c>
      <c r="D852" s="266" t="s">
        <v>1264</v>
      </c>
      <c r="E852" s="273" t="s">
        <v>1265</v>
      </c>
    </row>
    <row r="853" spans="1:5" ht="15.5">
      <c r="A853" s="133" t="s">
        <v>89</v>
      </c>
      <c r="B853" s="266" t="s">
        <v>1266</v>
      </c>
      <c r="C853" s="274" t="s">
        <v>628</v>
      </c>
      <c r="D853" s="266" t="s">
        <v>1266</v>
      </c>
      <c r="E853" s="274" t="s">
        <v>1267</v>
      </c>
    </row>
    <row r="854" spans="1:5" ht="15.5">
      <c r="A854" s="133" t="s">
        <v>89</v>
      </c>
      <c r="B854" s="266" t="s">
        <v>1268</v>
      </c>
      <c r="C854" s="274" t="s">
        <v>629</v>
      </c>
      <c r="D854" s="266" t="s">
        <v>1268</v>
      </c>
      <c r="E854" s="274" t="s">
        <v>1267</v>
      </c>
    </row>
    <row r="855" spans="1:5" ht="15.5">
      <c r="A855" s="133" t="s">
        <v>89</v>
      </c>
      <c r="B855" s="266" t="s">
        <v>1269</v>
      </c>
      <c r="C855" s="273" t="s">
        <v>630</v>
      </c>
      <c r="D855" s="266" t="s">
        <v>1269</v>
      </c>
      <c r="E855" s="273" t="s">
        <v>1270</v>
      </c>
    </row>
    <row r="856" spans="1:5" ht="15.5">
      <c r="A856" s="133" t="s">
        <v>89</v>
      </c>
      <c r="B856" s="266" t="s">
        <v>1271</v>
      </c>
      <c r="C856" s="273" t="s">
        <v>631</v>
      </c>
      <c r="D856" s="266" t="s">
        <v>1271</v>
      </c>
      <c r="E856" s="273" t="s">
        <v>1267</v>
      </c>
    </row>
    <row r="857" spans="1:5" ht="15.5">
      <c r="A857" s="133" t="s">
        <v>89</v>
      </c>
      <c r="B857" s="266" t="s">
        <v>1272</v>
      </c>
      <c r="C857" s="273" t="s">
        <v>632</v>
      </c>
      <c r="D857" s="266" t="s">
        <v>1272</v>
      </c>
      <c r="E857" s="273" t="s">
        <v>1273</v>
      </c>
    </row>
    <row r="858" spans="1:5" ht="15.5">
      <c r="A858" s="133" t="s">
        <v>89</v>
      </c>
      <c r="B858" s="266" t="s">
        <v>1274</v>
      </c>
      <c r="C858" s="273" t="s">
        <v>633</v>
      </c>
      <c r="D858" s="266" t="s">
        <v>1274</v>
      </c>
      <c r="E858" s="273" t="s">
        <v>1275</v>
      </c>
    </row>
    <row r="859" spans="1:5" ht="15.5">
      <c r="A859" s="133" t="s">
        <v>89</v>
      </c>
      <c r="B859" s="266" t="s">
        <v>1276</v>
      </c>
      <c r="C859" s="273" t="s">
        <v>634</v>
      </c>
      <c r="D859" s="266" t="s">
        <v>1276</v>
      </c>
      <c r="E859" s="273" t="s">
        <v>1277</v>
      </c>
    </row>
    <row r="860" spans="1:5" ht="15.5">
      <c r="A860" s="133" t="s">
        <v>89</v>
      </c>
      <c r="B860" s="266" t="s">
        <v>1278</v>
      </c>
      <c r="C860" s="273" t="s">
        <v>635</v>
      </c>
      <c r="D860" s="266" t="s">
        <v>1278</v>
      </c>
      <c r="E860" s="273" t="s">
        <v>1277</v>
      </c>
    </row>
    <row r="861" spans="1:5" ht="15.5">
      <c r="A861" s="133" t="s">
        <v>89</v>
      </c>
      <c r="B861" s="266" t="s">
        <v>1279</v>
      </c>
      <c r="C861" s="273" t="s">
        <v>636</v>
      </c>
      <c r="D861" s="266" t="s">
        <v>1279</v>
      </c>
      <c r="E861" s="273" t="s">
        <v>1280</v>
      </c>
    </row>
    <row r="862" spans="1:5" ht="15.5">
      <c r="A862" s="133" t="s">
        <v>89</v>
      </c>
      <c r="B862" s="266" t="s">
        <v>1281</v>
      </c>
      <c r="C862" s="273" t="s">
        <v>637</v>
      </c>
      <c r="D862" s="266" t="s">
        <v>1281</v>
      </c>
      <c r="E862" s="273" t="s">
        <v>1282</v>
      </c>
    </row>
    <row r="863" spans="1:5" ht="15.5">
      <c r="A863" s="133" t="s">
        <v>89</v>
      </c>
      <c r="B863" s="266" t="s">
        <v>1283</v>
      </c>
      <c r="C863" s="273" t="s">
        <v>638</v>
      </c>
      <c r="D863" s="266" t="s">
        <v>1283</v>
      </c>
      <c r="E863" s="273" t="s">
        <v>1284</v>
      </c>
    </row>
    <row r="864" spans="1:5" ht="15.5">
      <c r="A864" s="133" t="s">
        <v>89</v>
      </c>
      <c r="B864" s="266" t="s">
        <v>1285</v>
      </c>
      <c r="C864" s="273" t="s">
        <v>639</v>
      </c>
      <c r="D864" s="266" t="s">
        <v>1285</v>
      </c>
      <c r="E864" s="273" t="s">
        <v>1286</v>
      </c>
    </row>
    <row r="865" spans="1:5" ht="15.5">
      <c r="A865" s="133" t="s">
        <v>89</v>
      </c>
      <c r="B865" s="266" t="s">
        <v>1287</v>
      </c>
      <c r="C865" s="273" t="s">
        <v>640</v>
      </c>
      <c r="D865" s="266" t="s">
        <v>1287</v>
      </c>
      <c r="E865" s="273" t="s">
        <v>1286</v>
      </c>
    </row>
    <row r="866" spans="1:5" ht="15.5">
      <c r="A866" s="133" t="s">
        <v>89</v>
      </c>
      <c r="B866" s="266" t="s">
        <v>1288</v>
      </c>
      <c r="C866" s="273" t="s">
        <v>641</v>
      </c>
      <c r="D866" s="266" t="s">
        <v>1288</v>
      </c>
      <c r="E866" s="273" t="s">
        <v>1289</v>
      </c>
    </row>
    <row r="867" spans="1:5" ht="15.5">
      <c r="A867" s="133" t="s">
        <v>89</v>
      </c>
      <c r="B867" s="266" t="s">
        <v>1290</v>
      </c>
      <c r="C867" s="273" t="s">
        <v>642</v>
      </c>
      <c r="D867" s="266" t="s">
        <v>1290</v>
      </c>
      <c r="E867" s="273" t="s">
        <v>1291</v>
      </c>
    </row>
    <row r="868" spans="1:5" ht="15.5">
      <c r="A868" s="133" t="s">
        <v>89</v>
      </c>
      <c r="B868" s="266" t="s">
        <v>1292</v>
      </c>
      <c r="C868" s="273" t="s">
        <v>643</v>
      </c>
      <c r="D868" s="266" t="s">
        <v>1292</v>
      </c>
      <c r="E868" s="273" t="s">
        <v>1289</v>
      </c>
    </row>
    <row r="869" spans="1:5" ht="15.5">
      <c r="A869" s="133" t="s">
        <v>89</v>
      </c>
      <c r="B869" s="266" t="s">
        <v>1293</v>
      </c>
      <c r="C869" s="274" t="s">
        <v>644</v>
      </c>
      <c r="D869" s="266" t="s">
        <v>1293</v>
      </c>
      <c r="E869" s="274" t="s">
        <v>1294</v>
      </c>
    </row>
    <row r="870" spans="1:5" ht="15.5">
      <c r="A870" s="133" t="s">
        <v>89</v>
      </c>
      <c r="B870" s="266" t="s">
        <v>1295</v>
      </c>
      <c r="C870" s="273" t="s">
        <v>645</v>
      </c>
      <c r="D870" s="266" t="s">
        <v>1295</v>
      </c>
      <c r="E870" s="273" t="s">
        <v>1296</v>
      </c>
    </row>
    <row r="871" spans="1:5" ht="15.5">
      <c r="A871" s="133" t="s">
        <v>89</v>
      </c>
      <c r="B871" s="266" t="s">
        <v>984</v>
      </c>
      <c r="C871" s="273" t="s">
        <v>646</v>
      </c>
      <c r="D871" s="266" t="s">
        <v>984</v>
      </c>
      <c r="E871" s="273" t="s">
        <v>1297</v>
      </c>
    </row>
    <row r="872" spans="1:5" ht="15.5">
      <c r="A872" s="133" t="s">
        <v>89</v>
      </c>
      <c r="B872" s="266" t="s">
        <v>1298</v>
      </c>
      <c r="C872" s="273" t="s">
        <v>647</v>
      </c>
      <c r="D872" s="266" t="s">
        <v>1298</v>
      </c>
      <c r="E872" s="273" t="s">
        <v>1299</v>
      </c>
    </row>
    <row r="873" spans="1:5" ht="15.5">
      <c r="A873" s="133" t="s">
        <v>89</v>
      </c>
      <c r="B873" s="266" t="s">
        <v>984</v>
      </c>
      <c r="C873" s="273" t="s">
        <v>648</v>
      </c>
      <c r="D873" s="266" t="s">
        <v>984</v>
      </c>
      <c r="E873" s="273" t="s">
        <v>1300</v>
      </c>
    </row>
    <row r="874" spans="1:5" ht="15.5">
      <c r="A874" s="133" t="s">
        <v>89</v>
      </c>
      <c r="B874" s="266" t="s">
        <v>1301</v>
      </c>
      <c r="C874" s="273" t="s">
        <v>649</v>
      </c>
      <c r="D874" s="266" t="s">
        <v>1301</v>
      </c>
      <c r="E874" s="273" t="s">
        <v>1302</v>
      </c>
    </row>
    <row r="875" spans="1:5" ht="15.5">
      <c r="A875" s="133" t="s">
        <v>89</v>
      </c>
      <c r="B875" s="266" t="s">
        <v>1303</v>
      </c>
      <c r="C875" s="273" t="s">
        <v>650</v>
      </c>
      <c r="D875" s="266" t="s">
        <v>1303</v>
      </c>
      <c r="E875" s="273" t="s">
        <v>1304</v>
      </c>
    </row>
    <row r="876" spans="1:5" ht="15.5">
      <c r="A876" s="133" t="s">
        <v>89</v>
      </c>
      <c r="B876" s="266" t="s">
        <v>1305</v>
      </c>
      <c r="C876" s="273" t="s">
        <v>651</v>
      </c>
      <c r="D876" s="266" t="s">
        <v>1305</v>
      </c>
      <c r="E876" s="273" t="s">
        <v>1306</v>
      </c>
    </row>
    <row r="877" spans="1:5" ht="15.5">
      <c r="A877" s="133" t="s">
        <v>89</v>
      </c>
      <c r="B877" s="266" t="s">
        <v>1307</v>
      </c>
      <c r="C877" s="274" t="s">
        <v>652</v>
      </c>
      <c r="D877" s="266" t="s">
        <v>1307</v>
      </c>
      <c r="E877" s="274" t="s">
        <v>1308</v>
      </c>
    </row>
    <row r="878" spans="1:5" ht="15.5">
      <c r="A878" s="133" t="s">
        <v>89</v>
      </c>
      <c r="B878" s="266" t="s">
        <v>1309</v>
      </c>
      <c r="C878" s="273" t="s">
        <v>653</v>
      </c>
      <c r="D878" s="266" t="s">
        <v>1309</v>
      </c>
      <c r="E878" s="273" t="s">
        <v>1044</v>
      </c>
    </row>
    <row r="879" spans="1:5" ht="15.5">
      <c r="A879" s="133" t="s">
        <v>89</v>
      </c>
      <c r="B879" s="266" t="s">
        <v>1310</v>
      </c>
      <c r="C879" s="273" t="s">
        <v>654</v>
      </c>
      <c r="D879" s="266" t="s">
        <v>1310</v>
      </c>
      <c r="E879" s="273" t="s">
        <v>1311</v>
      </c>
    </row>
    <row r="880" spans="1:5" ht="15.5">
      <c r="A880" s="133" t="s">
        <v>89</v>
      </c>
      <c r="B880" s="266" t="s">
        <v>1312</v>
      </c>
      <c r="C880" s="273" t="s">
        <v>655</v>
      </c>
      <c r="D880" s="266" t="s">
        <v>1312</v>
      </c>
      <c r="E880" s="273" t="s">
        <v>1313</v>
      </c>
    </row>
    <row r="881" spans="1:5" ht="15.5">
      <c r="A881" s="133" t="s">
        <v>89</v>
      </c>
      <c r="B881" s="266" t="s">
        <v>1314</v>
      </c>
      <c r="C881" s="273" t="s">
        <v>656</v>
      </c>
      <c r="D881" s="266" t="s">
        <v>1314</v>
      </c>
      <c r="E881" s="273" t="s">
        <v>1315</v>
      </c>
    </row>
    <row r="882" spans="1:5" ht="15.5">
      <c r="A882" s="133" t="s">
        <v>89</v>
      </c>
      <c r="B882" s="266" t="s">
        <v>1316</v>
      </c>
      <c r="C882" s="273" t="s">
        <v>657</v>
      </c>
      <c r="D882" s="266" t="s">
        <v>1316</v>
      </c>
      <c r="E882" s="273" t="s">
        <v>1317</v>
      </c>
    </row>
    <row r="883" spans="1:5" ht="15.5">
      <c r="A883" s="133" t="s">
        <v>89</v>
      </c>
      <c r="B883" s="266" t="s">
        <v>1318</v>
      </c>
      <c r="C883" s="273" t="s">
        <v>658</v>
      </c>
      <c r="D883" s="266" t="s">
        <v>1318</v>
      </c>
      <c r="E883" s="273" t="s">
        <v>1319</v>
      </c>
    </row>
    <row r="884" spans="1:5" ht="15.5">
      <c r="A884" s="133" t="s">
        <v>89</v>
      </c>
      <c r="B884" s="266" t="s">
        <v>1320</v>
      </c>
      <c r="C884" s="273" t="s">
        <v>659</v>
      </c>
      <c r="D884" s="266" t="s">
        <v>1320</v>
      </c>
      <c r="E884" s="273" t="s">
        <v>1321</v>
      </c>
    </row>
    <row r="885" spans="1:5" ht="15.5">
      <c r="A885" s="133" t="s">
        <v>89</v>
      </c>
      <c r="B885" s="266" t="s">
        <v>1322</v>
      </c>
      <c r="C885" s="267" t="s">
        <v>660</v>
      </c>
      <c r="D885" s="266" t="s">
        <v>1322</v>
      </c>
      <c r="E885" s="267" t="s">
        <v>1323</v>
      </c>
    </row>
    <row r="886" spans="1:5" ht="15.5">
      <c r="A886" s="133" t="s">
        <v>89</v>
      </c>
      <c r="B886" s="266" t="s">
        <v>1324</v>
      </c>
      <c r="C886" s="273" t="s">
        <v>661</v>
      </c>
      <c r="D886" s="266" t="s">
        <v>1324</v>
      </c>
      <c r="E886" s="273" t="s">
        <v>1138</v>
      </c>
    </row>
    <row r="887" spans="1:5" ht="15.5">
      <c r="A887" s="133" t="s">
        <v>89</v>
      </c>
      <c r="B887" s="266" t="s">
        <v>984</v>
      </c>
      <c r="C887" s="273" t="s">
        <v>662</v>
      </c>
      <c r="D887" s="266" t="s">
        <v>984</v>
      </c>
      <c r="E887" s="273" t="s">
        <v>1138</v>
      </c>
    </row>
    <row r="888" spans="1:5" ht="15.5">
      <c r="A888" s="133" t="s">
        <v>89</v>
      </c>
      <c r="B888" s="266" t="s">
        <v>1325</v>
      </c>
      <c r="C888" s="273" t="s">
        <v>663</v>
      </c>
      <c r="D888" s="266" t="s">
        <v>1325</v>
      </c>
      <c r="E888" s="273" t="s">
        <v>1138</v>
      </c>
    </row>
    <row r="889" spans="1:5" ht="15.5">
      <c r="A889" s="133" t="s">
        <v>89</v>
      </c>
      <c r="B889" s="266" t="s">
        <v>1326</v>
      </c>
      <c r="C889" s="273" t="s">
        <v>664</v>
      </c>
      <c r="D889" s="266" t="s">
        <v>1326</v>
      </c>
      <c r="E889" s="273" t="s">
        <v>1327</v>
      </c>
    </row>
    <row r="890" spans="1:5" ht="15.5">
      <c r="A890" s="133" t="s">
        <v>89</v>
      </c>
      <c r="B890" s="266" t="s">
        <v>1328</v>
      </c>
      <c r="C890" s="273" t="s">
        <v>665</v>
      </c>
      <c r="D890" s="266" t="s">
        <v>1328</v>
      </c>
      <c r="E890" s="273" t="s">
        <v>1329</v>
      </c>
    </row>
    <row r="891" spans="1:5" ht="15.5">
      <c r="A891" s="133" t="s">
        <v>89</v>
      </c>
      <c r="B891" s="266" t="s">
        <v>984</v>
      </c>
      <c r="C891" s="273" t="s">
        <v>666</v>
      </c>
      <c r="D891" s="266" t="s">
        <v>984</v>
      </c>
      <c r="E891" s="273" t="s">
        <v>1330</v>
      </c>
    </row>
    <row r="892" spans="1:5" ht="15.5">
      <c r="A892" s="133" t="s">
        <v>89</v>
      </c>
      <c r="B892" s="266" t="s">
        <v>984</v>
      </c>
      <c r="C892" s="273" t="s">
        <v>667</v>
      </c>
      <c r="D892" s="266" t="s">
        <v>984</v>
      </c>
      <c r="E892" s="273" t="s">
        <v>1330</v>
      </c>
    </row>
    <row r="893" spans="1:5" ht="15.5">
      <c r="A893" s="133" t="s">
        <v>89</v>
      </c>
      <c r="B893" s="266" t="s">
        <v>1331</v>
      </c>
      <c r="C893" s="273" t="s">
        <v>668</v>
      </c>
      <c r="D893" s="266" t="s">
        <v>1331</v>
      </c>
      <c r="E893" s="273" t="s">
        <v>1332</v>
      </c>
    </row>
    <row r="894" spans="1:5" ht="15.5">
      <c r="A894" s="133" t="s">
        <v>89</v>
      </c>
      <c r="B894" s="266" t="s">
        <v>1333</v>
      </c>
      <c r="C894" s="274" t="s">
        <v>669</v>
      </c>
      <c r="D894" s="266" t="s">
        <v>1333</v>
      </c>
      <c r="E894" s="274" t="s">
        <v>1334</v>
      </c>
    </row>
    <row r="895" spans="1:5" ht="15.5">
      <c r="A895" s="133" t="s">
        <v>89</v>
      </c>
      <c r="B895" s="266" t="s">
        <v>984</v>
      </c>
      <c r="C895" s="273" t="s">
        <v>670</v>
      </c>
      <c r="D895" s="266" t="s">
        <v>984</v>
      </c>
      <c r="E895" s="273" t="s">
        <v>1335</v>
      </c>
    </row>
    <row r="896" spans="1:5" ht="15.5">
      <c r="A896" s="133" t="s">
        <v>89</v>
      </c>
      <c r="B896" s="266" t="s">
        <v>1336</v>
      </c>
      <c r="C896" s="273" t="s">
        <v>671</v>
      </c>
      <c r="D896" s="266" t="s">
        <v>1336</v>
      </c>
      <c r="E896" s="273" t="s">
        <v>1337</v>
      </c>
    </row>
    <row r="897" spans="1:5" ht="15.5">
      <c r="A897" s="133" t="s">
        <v>89</v>
      </c>
      <c r="B897" s="266" t="s">
        <v>1338</v>
      </c>
      <c r="C897" s="273" t="s">
        <v>672</v>
      </c>
      <c r="D897" s="266" t="s">
        <v>1338</v>
      </c>
      <c r="E897" s="273" t="s">
        <v>1339</v>
      </c>
    </row>
    <row r="898" spans="1:5" ht="15.5">
      <c r="A898" s="133" t="s">
        <v>89</v>
      </c>
      <c r="B898" s="266" t="s">
        <v>1340</v>
      </c>
      <c r="C898" s="273" t="s">
        <v>673</v>
      </c>
      <c r="D898" s="266" t="s">
        <v>1340</v>
      </c>
      <c r="E898" s="273" t="s">
        <v>1341</v>
      </c>
    </row>
    <row r="899" spans="1:5" ht="15.5">
      <c r="A899" s="133" t="s">
        <v>89</v>
      </c>
      <c r="B899" s="266" t="s">
        <v>1342</v>
      </c>
      <c r="C899" s="273" t="s">
        <v>674</v>
      </c>
      <c r="D899" s="266" t="s">
        <v>1342</v>
      </c>
      <c r="E899" s="273" t="s">
        <v>1343</v>
      </c>
    </row>
    <row r="900" spans="1:5" ht="15.5">
      <c r="A900" s="133" t="s">
        <v>89</v>
      </c>
      <c r="B900" s="266" t="s">
        <v>1344</v>
      </c>
      <c r="C900" s="274" t="s">
        <v>675</v>
      </c>
      <c r="D900" s="266" t="s">
        <v>1344</v>
      </c>
      <c r="E900" s="274" t="s">
        <v>1345</v>
      </c>
    </row>
    <row r="901" spans="1:5" ht="15.5">
      <c r="A901" s="133" t="s">
        <v>89</v>
      </c>
      <c r="B901" s="266" t="s">
        <v>1346</v>
      </c>
      <c r="C901" s="273" t="s">
        <v>676</v>
      </c>
      <c r="D901" s="266" t="s">
        <v>1346</v>
      </c>
      <c r="E901" s="273" t="s">
        <v>1347</v>
      </c>
    </row>
    <row r="902" spans="1:5" ht="15.5">
      <c r="A902" s="133" t="s">
        <v>89</v>
      </c>
      <c r="B902" s="266" t="s">
        <v>1348</v>
      </c>
      <c r="C902" s="273" t="s">
        <v>677</v>
      </c>
      <c r="D902" s="266" t="s">
        <v>1348</v>
      </c>
      <c r="E902" s="273" t="s">
        <v>1349</v>
      </c>
    </row>
    <row r="903" spans="1:5" ht="15.5">
      <c r="A903" s="133" t="s">
        <v>89</v>
      </c>
      <c r="B903" s="266" t="s">
        <v>1350</v>
      </c>
      <c r="C903" s="273" t="s">
        <v>678</v>
      </c>
      <c r="D903" s="266" t="s">
        <v>1350</v>
      </c>
      <c r="E903" s="273" t="s">
        <v>1351</v>
      </c>
    </row>
    <row r="904" spans="1:5" ht="15.5">
      <c r="A904" s="133" t="s">
        <v>89</v>
      </c>
      <c r="B904" s="266" t="s">
        <v>984</v>
      </c>
      <c r="C904" s="273" t="s">
        <v>679</v>
      </c>
      <c r="D904" s="266" t="s">
        <v>984</v>
      </c>
      <c r="E904" s="273" t="s">
        <v>1352</v>
      </c>
    </row>
    <row r="905" spans="1:5" ht="15.5">
      <c r="A905" s="133" t="s">
        <v>89</v>
      </c>
      <c r="B905" s="266" t="s">
        <v>1353</v>
      </c>
      <c r="C905" s="273" t="s">
        <v>680</v>
      </c>
      <c r="D905" s="266" t="s">
        <v>1353</v>
      </c>
      <c r="E905" s="273" t="s">
        <v>1354</v>
      </c>
    </row>
    <row r="906" spans="1:5" ht="15.5">
      <c r="A906" s="133" t="s">
        <v>89</v>
      </c>
      <c r="B906" s="266" t="s">
        <v>1355</v>
      </c>
      <c r="C906" s="273" t="s">
        <v>681</v>
      </c>
      <c r="D906" s="266" t="s">
        <v>1355</v>
      </c>
      <c r="E906" s="273" t="s">
        <v>1356</v>
      </c>
    </row>
    <row r="907" spans="1:5" ht="15.5">
      <c r="A907" s="133" t="s">
        <v>89</v>
      </c>
      <c r="B907" s="266" t="s">
        <v>984</v>
      </c>
      <c r="C907" s="273" t="s">
        <v>682</v>
      </c>
      <c r="D907" s="266" t="s">
        <v>984</v>
      </c>
      <c r="E907" s="273" t="s">
        <v>1357</v>
      </c>
    </row>
    <row r="908" spans="1:5" ht="15.5">
      <c r="A908" s="133" t="s">
        <v>89</v>
      </c>
      <c r="B908" s="266" t="s">
        <v>984</v>
      </c>
      <c r="C908" s="273" t="s">
        <v>683</v>
      </c>
      <c r="D908" s="266" t="s">
        <v>984</v>
      </c>
      <c r="E908" s="273" t="s">
        <v>1358</v>
      </c>
    </row>
    <row r="909" spans="1:5" ht="15.5">
      <c r="A909" s="133" t="s">
        <v>89</v>
      </c>
      <c r="B909" s="266" t="s">
        <v>984</v>
      </c>
      <c r="C909" s="274" t="s">
        <v>684</v>
      </c>
      <c r="D909" s="266" t="s">
        <v>984</v>
      </c>
      <c r="E909" s="274" t="s">
        <v>1358</v>
      </c>
    </row>
    <row r="910" spans="1:5" ht="15.5">
      <c r="A910" s="133" t="s">
        <v>89</v>
      </c>
      <c r="B910" s="266" t="s">
        <v>1359</v>
      </c>
      <c r="C910" s="273" t="s">
        <v>685</v>
      </c>
      <c r="D910" s="266" t="s">
        <v>1359</v>
      </c>
      <c r="E910" s="273" t="s">
        <v>1360</v>
      </c>
    </row>
    <row r="911" spans="1:5" ht="15.5">
      <c r="A911" s="133" t="s">
        <v>89</v>
      </c>
      <c r="B911" s="266" t="s">
        <v>1361</v>
      </c>
      <c r="C911" s="273" t="s">
        <v>686</v>
      </c>
      <c r="D911" s="266" t="s">
        <v>1361</v>
      </c>
      <c r="E911" s="273" t="s">
        <v>1362</v>
      </c>
    </row>
    <row r="912" spans="1:5" ht="15.5">
      <c r="A912" s="133" t="s">
        <v>89</v>
      </c>
      <c r="B912" s="266" t="s">
        <v>984</v>
      </c>
      <c r="C912" s="273" t="s">
        <v>687</v>
      </c>
      <c r="D912" s="266" t="s">
        <v>984</v>
      </c>
      <c r="E912" s="273" t="s">
        <v>1362</v>
      </c>
    </row>
    <row r="913" spans="1:5" ht="15.5">
      <c r="A913" s="133" t="s">
        <v>89</v>
      </c>
      <c r="B913" s="266" t="s">
        <v>1363</v>
      </c>
      <c r="C913" s="273" t="s">
        <v>688</v>
      </c>
      <c r="D913" s="266" t="s">
        <v>1363</v>
      </c>
      <c r="E913" s="273" t="s">
        <v>1364</v>
      </c>
    </row>
    <row r="914" spans="1:5" ht="15.5">
      <c r="A914" s="133" t="s">
        <v>89</v>
      </c>
      <c r="B914" s="266" t="s">
        <v>1365</v>
      </c>
      <c r="C914" s="273" t="s">
        <v>689</v>
      </c>
      <c r="D914" s="266" t="s">
        <v>1365</v>
      </c>
      <c r="E914" s="273" t="s">
        <v>1366</v>
      </c>
    </row>
    <row r="915" spans="1:5" ht="15.5">
      <c r="A915" s="133" t="s">
        <v>89</v>
      </c>
      <c r="B915" s="266" t="s">
        <v>1367</v>
      </c>
      <c r="C915" s="273" t="s">
        <v>690</v>
      </c>
      <c r="D915" s="266" t="s">
        <v>1367</v>
      </c>
      <c r="E915" s="273" t="s">
        <v>1368</v>
      </c>
    </row>
    <row r="916" spans="1:5" ht="15.5">
      <c r="A916" s="133" t="s">
        <v>89</v>
      </c>
      <c r="B916" s="266" t="s">
        <v>1369</v>
      </c>
      <c r="C916" s="273" t="s">
        <v>691</v>
      </c>
      <c r="D916" s="266" t="s">
        <v>1369</v>
      </c>
      <c r="E916" s="273" t="s">
        <v>1370</v>
      </c>
    </row>
    <row r="917" spans="1:5" ht="15.5">
      <c r="A917" s="133" t="s">
        <v>89</v>
      </c>
      <c r="B917" s="266" t="s">
        <v>1371</v>
      </c>
      <c r="C917" s="273" t="s">
        <v>692</v>
      </c>
      <c r="D917" s="266" t="s">
        <v>1371</v>
      </c>
      <c r="E917" s="273" t="s">
        <v>1372</v>
      </c>
    </row>
    <row r="918" spans="1:5" ht="15.5">
      <c r="A918" s="133" t="s">
        <v>89</v>
      </c>
      <c r="B918" s="266" t="s">
        <v>984</v>
      </c>
      <c r="C918" s="273" t="s">
        <v>693</v>
      </c>
      <c r="D918" s="266" t="s">
        <v>984</v>
      </c>
      <c r="E918" s="273" t="s">
        <v>1373</v>
      </c>
    </row>
    <row r="919" spans="1:5" ht="15.5">
      <c r="A919" s="133" t="s">
        <v>89</v>
      </c>
      <c r="B919" s="266" t="s">
        <v>1374</v>
      </c>
      <c r="C919" s="274" t="s">
        <v>694</v>
      </c>
      <c r="D919" s="266" t="s">
        <v>1374</v>
      </c>
      <c r="E919" s="274" t="s">
        <v>1375</v>
      </c>
    </row>
    <row r="920" spans="1:5" ht="15.5">
      <c r="A920" s="133" t="s">
        <v>89</v>
      </c>
      <c r="B920" s="266" t="s">
        <v>984</v>
      </c>
      <c r="C920" s="273" t="s">
        <v>695</v>
      </c>
      <c r="D920" s="266" t="s">
        <v>984</v>
      </c>
      <c r="E920" s="273" t="s">
        <v>1376</v>
      </c>
    </row>
    <row r="921" spans="1:5" ht="15.5">
      <c r="A921" s="133" t="s">
        <v>89</v>
      </c>
      <c r="B921" s="266" t="s">
        <v>1377</v>
      </c>
      <c r="C921" s="273" t="s">
        <v>696</v>
      </c>
      <c r="D921" s="266" t="s">
        <v>1377</v>
      </c>
      <c r="E921" s="273" t="s">
        <v>1378</v>
      </c>
    </row>
    <row r="922" spans="1:5" ht="15.5">
      <c r="A922" s="133" t="s">
        <v>89</v>
      </c>
      <c r="B922" s="266" t="s">
        <v>1379</v>
      </c>
      <c r="C922" s="273" t="s">
        <v>697</v>
      </c>
      <c r="D922" s="266" t="s">
        <v>1379</v>
      </c>
      <c r="E922" s="273" t="s">
        <v>1380</v>
      </c>
    </row>
    <row r="923" spans="1:5" ht="15.5">
      <c r="A923" s="133" t="s">
        <v>89</v>
      </c>
      <c r="B923" s="266" t="s">
        <v>1381</v>
      </c>
      <c r="C923" s="273" t="s">
        <v>698</v>
      </c>
      <c r="D923" s="266" t="s">
        <v>1381</v>
      </c>
      <c r="E923" s="273" t="s">
        <v>1382</v>
      </c>
    </row>
    <row r="924" spans="1:5" ht="15.5">
      <c r="A924" s="133" t="s">
        <v>89</v>
      </c>
      <c r="B924" s="266" t="s">
        <v>1383</v>
      </c>
      <c r="C924" s="274" t="s">
        <v>699</v>
      </c>
      <c r="D924" s="266" t="s">
        <v>1383</v>
      </c>
      <c r="E924" s="274" t="s">
        <v>1068</v>
      </c>
    </row>
    <row r="925" spans="1:5" ht="15.5">
      <c r="A925" s="133" t="s">
        <v>89</v>
      </c>
      <c r="B925" s="266" t="s">
        <v>1384</v>
      </c>
      <c r="C925" s="273" t="s">
        <v>700</v>
      </c>
      <c r="D925" s="266" t="s">
        <v>1384</v>
      </c>
      <c r="E925" s="273" t="s">
        <v>1385</v>
      </c>
    </row>
    <row r="926" spans="1:5" ht="15.5">
      <c r="A926" s="133" t="s">
        <v>89</v>
      </c>
      <c r="B926" s="266" t="s">
        <v>1386</v>
      </c>
      <c r="C926" s="273" t="s">
        <v>701</v>
      </c>
      <c r="D926" s="266" t="s">
        <v>1386</v>
      </c>
      <c r="E926" s="273" t="s">
        <v>1387</v>
      </c>
    </row>
    <row r="927" spans="1:5" ht="15.5">
      <c r="A927" s="133" t="s">
        <v>89</v>
      </c>
      <c r="B927" s="266" t="s">
        <v>984</v>
      </c>
      <c r="C927" s="273" t="s">
        <v>702</v>
      </c>
      <c r="D927" s="266" t="s">
        <v>984</v>
      </c>
      <c r="E927" s="273" t="s">
        <v>1388</v>
      </c>
    </row>
    <row r="928" spans="1:5" ht="15.5">
      <c r="A928" s="133" t="s">
        <v>89</v>
      </c>
      <c r="B928" s="266" t="s">
        <v>1389</v>
      </c>
      <c r="C928" s="273" t="s">
        <v>703</v>
      </c>
      <c r="D928" s="266" t="s">
        <v>1389</v>
      </c>
      <c r="E928" s="273" t="s">
        <v>1072</v>
      </c>
    </row>
    <row r="929" spans="1:5" ht="15.5">
      <c r="A929" s="133" t="s">
        <v>89</v>
      </c>
      <c r="B929" s="266" t="s">
        <v>1390</v>
      </c>
      <c r="C929" s="273" t="s">
        <v>704</v>
      </c>
      <c r="D929" s="266" t="s">
        <v>1390</v>
      </c>
      <c r="E929" s="273" t="s">
        <v>1391</v>
      </c>
    </row>
    <row r="930" spans="1:5" ht="15.5">
      <c r="A930" s="133" t="s">
        <v>89</v>
      </c>
      <c r="B930" s="266" t="s">
        <v>1392</v>
      </c>
      <c r="C930" s="273" t="s">
        <v>705</v>
      </c>
      <c r="D930" s="266" t="s">
        <v>1392</v>
      </c>
      <c r="E930" s="273" t="s">
        <v>1074</v>
      </c>
    </row>
    <row r="931" spans="1:5" ht="15.5">
      <c r="A931" s="133" t="s">
        <v>89</v>
      </c>
      <c r="B931" s="266" t="s">
        <v>1393</v>
      </c>
      <c r="C931" s="273" t="s">
        <v>706</v>
      </c>
      <c r="D931" s="266" t="s">
        <v>1393</v>
      </c>
      <c r="E931" s="273" t="s">
        <v>1394</v>
      </c>
    </row>
    <row r="932" spans="1:5" ht="15.5">
      <c r="A932" s="133" t="s">
        <v>89</v>
      </c>
      <c r="B932" s="266" t="s">
        <v>1395</v>
      </c>
      <c r="C932" s="273" t="s">
        <v>707</v>
      </c>
      <c r="D932" s="266" t="s">
        <v>1395</v>
      </c>
      <c r="E932" s="273" t="s">
        <v>1396</v>
      </c>
    </row>
    <row r="933" spans="1:5" ht="15.5">
      <c r="A933" s="133" t="s">
        <v>89</v>
      </c>
      <c r="B933" s="266" t="s">
        <v>1397</v>
      </c>
      <c r="C933" s="274" t="s">
        <v>708</v>
      </c>
      <c r="D933" s="266" t="s">
        <v>1397</v>
      </c>
      <c r="E933" s="274" t="s">
        <v>1398</v>
      </c>
    </row>
    <row r="934" spans="1:5" ht="15.5">
      <c r="A934" s="133" t="s">
        <v>89</v>
      </c>
      <c r="B934" s="266" t="s">
        <v>1399</v>
      </c>
      <c r="C934" s="273" t="s">
        <v>709</v>
      </c>
      <c r="D934" s="266" t="s">
        <v>1399</v>
      </c>
      <c r="E934" s="273" t="s">
        <v>1400</v>
      </c>
    </row>
    <row r="935" spans="1:5" ht="15.5">
      <c r="A935" s="133" t="s">
        <v>89</v>
      </c>
      <c r="B935" s="266" t="s">
        <v>1401</v>
      </c>
      <c r="C935" s="273" t="s">
        <v>710</v>
      </c>
      <c r="D935" s="266" t="s">
        <v>1401</v>
      </c>
      <c r="E935" s="273" t="s">
        <v>1402</v>
      </c>
    </row>
    <row r="936" spans="1:5" ht="15.5">
      <c r="A936" s="133" t="s">
        <v>89</v>
      </c>
      <c r="B936" s="266" t="s">
        <v>1403</v>
      </c>
      <c r="C936" s="273" t="s">
        <v>711</v>
      </c>
      <c r="D936" s="266" t="s">
        <v>1403</v>
      </c>
      <c r="E936" s="273" t="s">
        <v>1404</v>
      </c>
    </row>
    <row r="937" spans="1:5" ht="15.5">
      <c r="A937" s="133" t="s">
        <v>89</v>
      </c>
      <c r="B937" s="266" t="s">
        <v>984</v>
      </c>
      <c r="C937" s="273" t="s">
        <v>712</v>
      </c>
      <c r="D937" s="266" t="s">
        <v>984</v>
      </c>
      <c r="E937" s="273" t="s">
        <v>1405</v>
      </c>
    </row>
    <row r="938" spans="1:5" ht="15.5">
      <c r="A938" s="133" t="s">
        <v>89</v>
      </c>
      <c r="B938" s="266" t="s">
        <v>1406</v>
      </c>
      <c r="C938" s="273" t="s">
        <v>713</v>
      </c>
      <c r="D938" s="266" t="s">
        <v>1406</v>
      </c>
      <c r="E938" s="273" t="s">
        <v>1407</v>
      </c>
    </row>
    <row r="939" spans="1:5" ht="15.5">
      <c r="A939" s="133" t="s">
        <v>89</v>
      </c>
      <c r="B939" s="266" t="s">
        <v>1408</v>
      </c>
      <c r="C939" s="273" t="s">
        <v>714</v>
      </c>
      <c r="D939" s="266" t="s">
        <v>1408</v>
      </c>
      <c r="E939" s="273" t="s">
        <v>1409</v>
      </c>
    </row>
    <row r="940" spans="1:5" ht="15.5">
      <c r="A940" s="133" t="s">
        <v>89</v>
      </c>
      <c r="B940" s="266" t="s">
        <v>984</v>
      </c>
      <c r="C940" s="273" t="s">
        <v>715</v>
      </c>
      <c r="D940" s="266" t="s">
        <v>984</v>
      </c>
      <c r="E940" s="273" t="s">
        <v>1410</v>
      </c>
    </row>
    <row r="941" spans="1:5" ht="15.5">
      <c r="A941" s="133" t="s">
        <v>89</v>
      </c>
      <c r="B941" s="266" t="s">
        <v>1411</v>
      </c>
      <c r="C941" s="273" t="s">
        <v>716</v>
      </c>
      <c r="D941" s="266" t="s">
        <v>1411</v>
      </c>
      <c r="E941" s="273" t="s">
        <v>1412</v>
      </c>
    </row>
    <row r="942" spans="1:5" ht="15.5">
      <c r="A942" s="133" t="s">
        <v>89</v>
      </c>
      <c r="B942" s="266" t="s">
        <v>1413</v>
      </c>
      <c r="C942" s="273" t="s">
        <v>717</v>
      </c>
      <c r="D942" s="266" t="s">
        <v>1413</v>
      </c>
      <c r="E942" s="273" t="s">
        <v>1414</v>
      </c>
    </row>
    <row r="943" spans="1:5" ht="15.5">
      <c r="A943" s="133" t="s">
        <v>89</v>
      </c>
      <c r="B943" s="266" t="s">
        <v>1415</v>
      </c>
      <c r="C943" s="274" t="s">
        <v>718</v>
      </c>
      <c r="D943" s="266" t="s">
        <v>1415</v>
      </c>
      <c r="E943" s="274" t="s">
        <v>1079</v>
      </c>
    </row>
    <row r="944" spans="1:5" ht="15.5">
      <c r="A944" s="133" t="s">
        <v>89</v>
      </c>
      <c r="B944" s="266" t="s">
        <v>984</v>
      </c>
      <c r="C944" s="273" t="s">
        <v>719</v>
      </c>
      <c r="D944" s="266" t="s">
        <v>984</v>
      </c>
      <c r="E944" s="273" t="s">
        <v>1416</v>
      </c>
    </row>
    <row r="945" spans="1:5" ht="15.5">
      <c r="A945" s="133" t="s">
        <v>89</v>
      </c>
      <c r="B945" s="266" t="s">
        <v>1417</v>
      </c>
      <c r="C945" s="274" t="s">
        <v>720</v>
      </c>
      <c r="D945" s="266" t="s">
        <v>1417</v>
      </c>
      <c r="E945" s="274" t="s">
        <v>1418</v>
      </c>
    </row>
    <row r="946" spans="1:5" ht="15.5">
      <c r="A946" s="133" t="s">
        <v>89</v>
      </c>
      <c r="B946" s="266" t="s">
        <v>1419</v>
      </c>
      <c r="C946" s="273" t="s">
        <v>721</v>
      </c>
      <c r="D946" s="266" t="s">
        <v>1419</v>
      </c>
      <c r="E946" s="273" t="s">
        <v>1420</v>
      </c>
    </row>
    <row r="947" spans="1:5" ht="15.5">
      <c r="A947" s="133" t="s">
        <v>89</v>
      </c>
      <c r="B947" s="266" t="s">
        <v>1421</v>
      </c>
      <c r="C947" s="273" t="s">
        <v>722</v>
      </c>
      <c r="D947" s="266" t="s">
        <v>1421</v>
      </c>
      <c r="E947" s="273" t="s">
        <v>1158</v>
      </c>
    </row>
    <row r="948" spans="1:5" ht="15.5">
      <c r="A948" s="133" t="s">
        <v>89</v>
      </c>
      <c r="B948" s="266" t="s">
        <v>1422</v>
      </c>
      <c r="C948" s="273" t="s">
        <v>723</v>
      </c>
      <c r="D948" s="266" t="s">
        <v>1422</v>
      </c>
      <c r="E948" s="273" t="s">
        <v>1090</v>
      </c>
    </row>
    <row r="949" spans="1:5" ht="15.5">
      <c r="A949" s="133" t="s">
        <v>89</v>
      </c>
      <c r="B949" s="266" t="s">
        <v>1423</v>
      </c>
      <c r="C949" s="273" t="s">
        <v>724</v>
      </c>
      <c r="D949" s="266" t="s">
        <v>1423</v>
      </c>
      <c r="E949" s="273" t="s">
        <v>1424</v>
      </c>
    </row>
    <row r="950" spans="1:5" ht="15.5">
      <c r="A950" s="133" t="s">
        <v>89</v>
      </c>
      <c r="B950" s="266" t="s">
        <v>1425</v>
      </c>
      <c r="C950" s="274" t="s">
        <v>725</v>
      </c>
      <c r="D950" s="266" t="s">
        <v>1425</v>
      </c>
      <c r="E950" s="273" t="s">
        <v>1424</v>
      </c>
    </row>
    <row r="951" spans="1:5" ht="15.5">
      <c r="A951" s="133" t="s">
        <v>89</v>
      </c>
      <c r="B951" s="266" t="s">
        <v>1426</v>
      </c>
      <c r="C951" s="273" t="s">
        <v>726</v>
      </c>
      <c r="D951" s="266" t="s">
        <v>1426</v>
      </c>
      <c r="E951" s="273" t="s">
        <v>1427</v>
      </c>
    </row>
    <row r="952" spans="1:5" ht="15.5">
      <c r="A952" s="133" t="s">
        <v>89</v>
      </c>
      <c r="B952" s="266" t="s">
        <v>984</v>
      </c>
      <c r="C952" s="273" t="s">
        <v>727</v>
      </c>
      <c r="D952" s="266" t="s">
        <v>984</v>
      </c>
      <c r="E952" s="273" t="s">
        <v>1428</v>
      </c>
    </row>
    <row r="953" spans="1:5" ht="15.5">
      <c r="A953" s="133" t="s">
        <v>89</v>
      </c>
      <c r="B953" s="266" t="s">
        <v>1429</v>
      </c>
      <c r="C953" s="273" t="s">
        <v>728</v>
      </c>
      <c r="D953" s="266" t="s">
        <v>1429</v>
      </c>
      <c r="E953" s="273" t="s">
        <v>1430</v>
      </c>
    </row>
    <row r="954" spans="1:5" ht="15.5">
      <c r="A954" s="133" t="s">
        <v>89</v>
      </c>
      <c r="B954" s="266" t="s">
        <v>1431</v>
      </c>
      <c r="C954" s="273" t="s">
        <v>729</v>
      </c>
      <c r="D954" s="266" t="s">
        <v>1431</v>
      </c>
      <c r="E954" s="273"/>
    </row>
    <row r="955" spans="1:5" ht="15.5">
      <c r="A955" s="133" t="s">
        <v>89</v>
      </c>
      <c r="B955" s="266" t="s">
        <v>984</v>
      </c>
      <c r="C955" s="274" t="s">
        <v>730</v>
      </c>
      <c r="D955" s="266" t="s">
        <v>984</v>
      </c>
      <c r="E955" s="274" t="s">
        <v>1432</v>
      </c>
    </row>
    <row r="956" spans="1:5" ht="15.5">
      <c r="A956" s="133" t="s">
        <v>89</v>
      </c>
      <c r="B956" s="266" t="s">
        <v>1433</v>
      </c>
      <c r="C956" s="274" t="s">
        <v>731</v>
      </c>
      <c r="D956" s="266" t="s">
        <v>1433</v>
      </c>
      <c r="E956" s="274" t="s">
        <v>1434</v>
      </c>
    </row>
    <row r="957" spans="1:5" ht="15.5">
      <c r="A957" s="133" t="s">
        <v>89</v>
      </c>
      <c r="B957" s="266" t="s">
        <v>1435</v>
      </c>
      <c r="C957" s="273" t="s">
        <v>732</v>
      </c>
      <c r="D957" s="266" t="s">
        <v>1435</v>
      </c>
      <c r="E957" s="273" t="s">
        <v>1436</v>
      </c>
    </row>
    <row r="958" spans="1:5" ht="15.5">
      <c r="A958" s="133" t="s">
        <v>89</v>
      </c>
      <c r="B958" s="266" t="s">
        <v>1437</v>
      </c>
      <c r="C958" s="274" t="s">
        <v>733</v>
      </c>
      <c r="D958" s="266" t="s">
        <v>1437</v>
      </c>
      <c r="E958" s="274" t="s">
        <v>1438</v>
      </c>
    </row>
    <row r="959" spans="1:5" ht="15.5">
      <c r="A959" s="133" t="s">
        <v>89</v>
      </c>
      <c r="B959" s="266" t="s">
        <v>1439</v>
      </c>
      <c r="C959" s="274" t="s">
        <v>734</v>
      </c>
      <c r="D959" s="266" t="s">
        <v>1439</v>
      </c>
      <c r="E959" s="274" t="s">
        <v>1440</v>
      </c>
    </row>
    <row r="960" spans="1:5" ht="15.5">
      <c r="A960" s="133" t="s">
        <v>89</v>
      </c>
      <c r="B960" s="266" t="s">
        <v>1441</v>
      </c>
      <c r="C960" s="273" t="s">
        <v>735</v>
      </c>
      <c r="D960" s="266" t="s">
        <v>1441</v>
      </c>
      <c r="E960" s="273" t="s">
        <v>1442</v>
      </c>
    </row>
    <row r="961" spans="1:5" ht="15.5">
      <c r="A961" s="133" t="s">
        <v>89</v>
      </c>
      <c r="B961" s="266" t="s">
        <v>1443</v>
      </c>
      <c r="C961" s="273" t="s">
        <v>736</v>
      </c>
      <c r="D961" s="266" t="s">
        <v>1443</v>
      </c>
      <c r="E961" s="273" t="s">
        <v>1444</v>
      </c>
    </row>
    <row r="962" spans="1:5" ht="15.5">
      <c r="A962" s="133" t="s">
        <v>89</v>
      </c>
      <c r="B962" s="266" t="s">
        <v>984</v>
      </c>
      <c r="C962" s="273" t="s">
        <v>737</v>
      </c>
      <c r="D962" s="266" t="s">
        <v>984</v>
      </c>
      <c r="E962" s="273" t="s">
        <v>1445</v>
      </c>
    </row>
    <row r="963" spans="1:5" ht="15.5">
      <c r="A963" s="133" t="s">
        <v>89</v>
      </c>
      <c r="B963" s="266" t="s">
        <v>1446</v>
      </c>
      <c r="C963" s="274" t="s">
        <v>738</v>
      </c>
      <c r="D963" s="266" t="s">
        <v>1446</v>
      </c>
      <c r="E963" s="274" t="s">
        <v>1447</v>
      </c>
    </row>
    <row r="964" spans="1:5" ht="15.5">
      <c r="A964" s="133" t="s">
        <v>89</v>
      </c>
      <c r="B964" s="266" t="s">
        <v>1448</v>
      </c>
      <c r="C964" s="273" t="s">
        <v>739</v>
      </c>
      <c r="D964" s="266" t="s">
        <v>1448</v>
      </c>
      <c r="E964" s="273" t="s">
        <v>1449</v>
      </c>
    </row>
    <row r="965" spans="1:5" ht="15.5">
      <c r="A965" s="133" t="s">
        <v>89</v>
      </c>
      <c r="B965" s="266" t="s">
        <v>1450</v>
      </c>
      <c r="C965" s="273" t="s">
        <v>740</v>
      </c>
      <c r="D965" s="266" t="s">
        <v>1450</v>
      </c>
      <c r="E965" s="273" t="s">
        <v>1451</v>
      </c>
    </row>
    <row r="966" spans="1:5" ht="15.5">
      <c r="A966" s="133" t="s">
        <v>89</v>
      </c>
      <c r="B966" s="266" t="s">
        <v>1452</v>
      </c>
      <c r="C966" s="273" t="s">
        <v>741</v>
      </c>
      <c r="D966" s="266" t="s">
        <v>1452</v>
      </c>
      <c r="E966" s="273" t="s">
        <v>1453</v>
      </c>
    </row>
    <row r="967" spans="1:5" ht="15.5">
      <c r="A967" s="133" t="s">
        <v>89</v>
      </c>
      <c r="B967" s="266" t="s">
        <v>1454</v>
      </c>
      <c r="C967" s="273" t="s">
        <v>742</v>
      </c>
      <c r="D967" s="266" t="s">
        <v>1454</v>
      </c>
      <c r="E967" s="273" t="s">
        <v>1455</v>
      </c>
    </row>
    <row r="968" spans="1:5" ht="15.5">
      <c r="A968" s="133" t="s">
        <v>89</v>
      </c>
      <c r="B968" s="266" t="s">
        <v>1456</v>
      </c>
      <c r="C968" s="273" t="s">
        <v>743</v>
      </c>
      <c r="D968" s="266" t="s">
        <v>1456</v>
      </c>
      <c r="E968" s="273" t="s">
        <v>1457</v>
      </c>
    </row>
    <row r="969" spans="1:5" ht="15.5">
      <c r="A969" s="133" t="s">
        <v>89</v>
      </c>
      <c r="B969" s="266" t="s">
        <v>1458</v>
      </c>
      <c r="C969" s="273" t="s">
        <v>744</v>
      </c>
      <c r="D969" s="266" t="s">
        <v>1458</v>
      </c>
      <c r="E969" s="273" t="s">
        <v>1459</v>
      </c>
    </row>
    <row r="970" spans="1:5" ht="15.5">
      <c r="A970" s="133" t="s">
        <v>89</v>
      </c>
      <c r="B970" s="266" t="s">
        <v>1460</v>
      </c>
      <c r="C970" s="273" t="s">
        <v>745</v>
      </c>
      <c r="D970" s="266" t="s">
        <v>1460</v>
      </c>
      <c r="E970" s="273" t="s">
        <v>1461</v>
      </c>
    </row>
    <row r="971" spans="1:5" ht="15.5">
      <c r="A971" s="133" t="s">
        <v>89</v>
      </c>
      <c r="B971" s="266" t="s">
        <v>1462</v>
      </c>
      <c r="C971" s="273" t="s">
        <v>746</v>
      </c>
      <c r="D971" s="266" t="s">
        <v>1462</v>
      </c>
      <c r="E971" s="273" t="s">
        <v>1463</v>
      </c>
    </row>
    <row r="972" spans="1:5" ht="15.5">
      <c r="A972" s="133" t="s">
        <v>89</v>
      </c>
      <c r="B972" s="266" t="s">
        <v>1464</v>
      </c>
      <c r="C972" s="273" t="s">
        <v>747</v>
      </c>
      <c r="D972" s="266" t="s">
        <v>1464</v>
      </c>
      <c r="E972" s="273" t="s">
        <v>1465</v>
      </c>
    </row>
    <row r="973" spans="1:5" ht="15.5">
      <c r="A973" s="133" t="s">
        <v>89</v>
      </c>
      <c r="B973" s="266" t="s">
        <v>1466</v>
      </c>
      <c r="C973" s="273" t="s">
        <v>748</v>
      </c>
      <c r="D973" s="266" t="s">
        <v>1466</v>
      </c>
      <c r="E973" s="273" t="s">
        <v>1467</v>
      </c>
    </row>
    <row r="974" spans="1:5" ht="15.5">
      <c r="A974" s="133" t="s">
        <v>89</v>
      </c>
      <c r="B974" s="266" t="s">
        <v>1468</v>
      </c>
      <c r="C974" s="273" t="s">
        <v>749</v>
      </c>
      <c r="D974" s="266" t="s">
        <v>1468</v>
      </c>
      <c r="E974" s="273" t="s">
        <v>1469</v>
      </c>
    </row>
    <row r="975" spans="1:5" ht="15.5">
      <c r="A975" s="133" t="s">
        <v>89</v>
      </c>
      <c r="B975" s="266" t="s">
        <v>1470</v>
      </c>
      <c r="C975" s="273" t="s">
        <v>750</v>
      </c>
      <c r="D975" s="266" t="s">
        <v>1470</v>
      </c>
      <c r="E975" s="273" t="s">
        <v>1471</v>
      </c>
    </row>
    <row r="976" spans="1:5" ht="15.5">
      <c r="A976" s="133" t="s">
        <v>89</v>
      </c>
      <c r="B976" s="266" t="s">
        <v>1472</v>
      </c>
      <c r="C976" s="273" t="s">
        <v>751</v>
      </c>
      <c r="D976" s="266" t="s">
        <v>1472</v>
      </c>
      <c r="E976" s="273" t="s">
        <v>1473</v>
      </c>
    </row>
    <row r="977" spans="1:5" ht="15.5">
      <c r="A977" s="133" t="s">
        <v>89</v>
      </c>
      <c r="B977" s="266" t="s">
        <v>1474</v>
      </c>
      <c r="C977" s="273" t="s">
        <v>752</v>
      </c>
      <c r="D977" s="266" t="s">
        <v>1474</v>
      </c>
      <c r="E977" s="273" t="s">
        <v>1475</v>
      </c>
    </row>
    <row r="978" spans="1:5" ht="15.5">
      <c r="A978" s="133" t="s">
        <v>89</v>
      </c>
      <c r="B978" s="266" t="s">
        <v>1476</v>
      </c>
      <c r="C978" s="273" t="s">
        <v>753</v>
      </c>
      <c r="D978" s="266" t="s">
        <v>1476</v>
      </c>
      <c r="E978" s="273" t="s">
        <v>1477</v>
      </c>
    </row>
    <row r="979" spans="1:5" ht="15.5">
      <c r="A979" s="133" t="s">
        <v>89</v>
      </c>
      <c r="B979" s="266" t="s">
        <v>984</v>
      </c>
      <c r="C979" s="273" t="s">
        <v>754</v>
      </c>
      <c r="D979" s="266" t="s">
        <v>984</v>
      </c>
      <c r="E979" s="273" t="s">
        <v>1478</v>
      </c>
    </row>
    <row r="980" spans="1:5" ht="15.5">
      <c r="A980" s="133" t="s">
        <v>89</v>
      </c>
      <c r="B980" s="266" t="s">
        <v>1479</v>
      </c>
      <c r="C980" s="273" t="s">
        <v>755</v>
      </c>
      <c r="D980" s="266" t="s">
        <v>1479</v>
      </c>
      <c r="E980" s="273" t="s">
        <v>1351</v>
      </c>
    </row>
    <row r="981" spans="1:5" ht="15.5">
      <c r="A981" s="133" t="s">
        <v>89</v>
      </c>
      <c r="B981" s="266" t="s">
        <v>1480</v>
      </c>
      <c r="C981" s="273" t="s">
        <v>756</v>
      </c>
      <c r="D981" s="266" t="s">
        <v>1480</v>
      </c>
      <c r="E981" s="273" t="s">
        <v>1481</v>
      </c>
    </row>
    <row r="982" spans="1:5" ht="15.5">
      <c r="A982" s="133" t="s">
        <v>89</v>
      </c>
      <c r="B982" s="266" t="s">
        <v>1482</v>
      </c>
      <c r="C982" s="273" t="s">
        <v>757</v>
      </c>
      <c r="D982" s="266" t="s">
        <v>1482</v>
      </c>
      <c r="E982" s="273" t="s">
        <v>1058</v>
      </c>
    </row>
    <row r="983" spans="1:5" ht="15.5">
      <c r="A983" s="133" t="s">
        <v>89</v>
      </c>
      <c r="B983" s="266" t="s">
        <v>984</v>
      </c>
      <c r="C983" s="273" t="s">
        <v>758</v>
      </c>
      <c r="D983" s="266" t="s">
        <v>984</v>
      </c>
      <c r="E983" s="273" t="s">
        <v>1058</v>
      </c>
    </row>
    <row r="984" spans="1:5" ht="15.5">
      <c r="A984" s="133" t="s">
        <v>89</v>
      </c>
      <c r="B984" s="266" t="s">
        <v>1483</v>
      </c>
      <c r="C984" s="273" t="s">
        <v>759</v>
      </c>
      <c r="D984" s="266" t="s">
        <v>1483</v>
      </c>
      <c r="E984" s="273" t="s">
        <v>1484</v>
      </c>
    </row>
    <row r="985" spans="1:5" ht="15.5">
      <c r="A985" s="133" t="s">
        <v>89</v>
      </c>
      <c r="B985" s="266" t="s">
        <v>984</v>
      </c>
      <c r="C985" s="273" t="s">
        <v>760</v>
      </c>
      <c r="D985" s="266" t="s">
        <v>984</v>
      </c>
      <c r="E985" s="273" t="s">
        <v>1485</v>
      </c>
    </row>
    <row r="986" spans="1:5" ht="15.5">
      <c r="A986" s="133" t="s">
        <v>89</v>
      </c>
      <c r="B986" s="266" t="s">
        <v>984</v>
      </c>
      <c r="C986" s="273" t="s">
        <v>761</v>
      </c>
      <c r="D986" s="266" t="s">
        <v>984</v>
      </c>
      <c r="E986" s="273" t="s">
        <v>1075</v>
      </c>
    </row>
    <row r="987" spans="1:5" ht="15.5">
      <c r="A987" s="133" t="s">
        <v>89</v>
      </c>
      <c r="B987" s="266" t="s">
        <v>1486</v>
      </c>
      <c r="C987" s="273" t="s">
        <v>762</v>
      </c>
      <c r="D987" s="266" t="s">
        <v>1487</v>
      </c>
      <c r="E987" s="273" t="s">
        <v>1075</v>
      </c>
    </row>
    <row r="988" spans="1:5" ht="15.5">
      <c r="A988" s="133" t="s">
        <v>89</v>
      </c>
      <c r="B988" s="266" t="s">
        <v>984</v>
      </c>
      <c r="C988" s="273" t="s">
        <v>763</v>
      </c>
      <c r="D988" s="266" t="s">
        <v>984</v>
      </c>
      <c r="E988" s="273" t="s">
        <v>1488</v>
      </c>
    </row>
    <row r="989" spans="1:5" ht="15.5">
      <c r="A989" s="133" t="s">
        <v>89</v>
      </c>
      <c r="B989" s="266" t="s">
        <v>1489</v>
      </c>
      <c r="C989" s="273" t="s">
        <v>764</v>
      </c>
      <c r="D989" s="273" t="s">
        <v>1489</v>
      </c>
      <c r="E989" s="273" t="s">
        <v>1490</v>
      </c>
    </row>
    <row r="990" spans="1:5" ht="15.5">
      <c r="A990" s="133" t="s">
        <v>89</v>
      </c>
      <c r="B990" s="266" t="s">
        <v>1491</v>
      </c>
      <c r="C990" s="273" t="s">
        <v>765</v>
      </c>
      <c r="D990" s="273" t="s">
        <v>1491</v>
      </c>
      <c r="E990" s="273" t="s">
        <v>1492</v>
      </c>
    </row>
    <row r="991" spans="1:5" ht="15.5">
      <c r="A991" s="133" t="s">
        <v>89</v>
      </c>
      <c r="B991" s="266" t="s">
        <v>1493</v>
      </c>
      <c r="C991" s="273" t="s">
        <v>766</v>
      </c>
      <c r="D991" s="273" t="s">
        <v>1493</v>
      </c>
      <c r="E991" s="273" t="s">
        <v>1416</v>
      </c>
    </row>
    <row r="992" spans="1:5" ht="15.5">
      <c r="A992" s="133" t="s">
        <v>89</v>
      </c>
      <c r="B992" s="266" t="s">
        <v>984</v>
      </c>
      <c r="C992" s="273" t="s">
        <v>767</v>
      </c>
      <c r="D992" s="273" t="s">
        <v>984</v>
      </c>
      <c r="E992" s="273"/>
    </row>
    <row r="993" spans="1:5" ht="15.5">
      <c r="A993" s="133" t="s">
        <v>89</v>
      </c>
      <c r="B993" s="266" t="s">
        <v>1494</v>
      </c>
      <c r="C993" s="273" t="s">
        <v>768</v>
      </c>
      <c r="D993" s="273" t="s">
        <v>1494</v>
      </c>
      <c r="E993" s="273" t="s">
        <v>1495</v>
      </c>
    </row>
    <row r="994" spans="1:5" ht="15.5">
      <c r="A994" s="133" t="s">
        <v>89</v>
      </c>
      <c r="B994" s="266" t="s">
        <v>1496</v>
      </c>
      <c r="C994" s="273" t="s">
        <v>769</v>
      </c>
      <c r="D994" s="273" t="s">
        <v>1496</v>
      </c>
      <c r="E994" s="273" t="s">
        <v>1497</v>
      </c>
    </row>
    <row r="995" spans="1:5" ht="15.5">
      <c r="A995" s="133" t="s">
        <v>89</v>
      </c>
      <c r="B995" s="266" t="s">
        <v>1498</v>
      </c>
      <c r="C995" s="273" t="s">
        <v>770</v>
      </c>
      <c r="D995" s="273" t="s">
        <v>1498</v>
      </c>
      <c r="E995" s="273" t="s">
        <v>1499</v>
      </c>
    </row>
    <row r="996" spans="1:5" ht="15.5">
      <c r="A996" s="133" t="s">
        <v>89</v>
      </c>
      <c r="B996" s="266" t="s">
        <v>1500</v>
      </c>
      <c r="C996" s="273" t="s">
        <v>771</v>
      </c>
      <c r="D996" s="273" t="s">
        <v>1500</v>
      </c>
      <c r="E996" s="273" t="s">
        <v>1501</v>
      </c>
    </row>
    <row r="997" spans="1:5" ht="15.5">
      <c r="A997" s="133" t="s">
        <v>89</v>
      </c>
      <c r="B997" s="266" t="s">
        <v>1502</v>
      </c>
      <c r="C997" s="273" t="s">
        <v>772</v>
      </c>
      <c r="D997" s="273" t="s">
        <v>1502</v>
      </c>
      <c r="E997" s="273" t="s">
        <v>1503</v>
      </c>
    </row>
    <row r="998" spans="1:5" ht="15.5">
      <c r="A998" s="133" t="s">
        <v>89</v>
      </c>
      <c r="B998" s="266" t="s">
        <v>1504</v>
      </c>
      <c r="C998" s="273" t="s">
        <v>773</v>
      </c>
      <c r="D998" s="273" t="s">
        <v>1504</v>
      </c>
      <c r="E998" s="273" t="s">
        <v>1505</v>
      </c>
    </row>
    <row r="999" spans="1:5" ht="15.5">
      <c r="A999" s="133" t="s">
        <v>89</v>
      </c>
      <c r="B999" s="266" t="s">
        <v>1506</v>
      </c>
      <c r="C999" s="273" t="s">
        <v>774</v>
      </c>
      <c r="D999" s="273" t="s">
        <v>1506</v>
      </c>
      <c r="E999" s="273" t="s">
        <v>1507</v>
      </c>
    </row>
    <row r="1000" spans="1:5" ht="15.5">
      <c r="A1000" s="133" t="s">
        <v>89</v>
      </c>
      <c r="B1000" s="266" t="s">
        <v>1508</v>
      </c>
      <c r="C1000" s="273" t="s">
        <v>775</v>
      </c>
      <c r="D1000" s="273" t="s">
        <v>1508</v>
      </c>
      <c r="E1000" s="273" t="s">
        <v>1509</v>
      </c>
    </row>
    <row r="1001" spans="1:5" ht="15.5">
      <c r="A1001" s="133" t="s">
        <v>89</v>
      </c>
      <c r="B1001" s="266" t="s">
        <v>984</v>
      </c>
      <c r="C1001" s="273" t="s">
        <v>776</v>
      </c>
      <c r="D1001" s="273" t="s">
        <v>984</v>
      </c>
      <c r="E1001" s="273" t="s">
        <v>1510</v>
      </c>
    </row>
    <row r="1002" spans="1:5" ht="15.5">
      <c r="A1002" s="133" t="s">
        <v>89</v>
      </c>
      <c r="B1002" s="266" t="s">
        <v>984</v>
      </c>
      <c r="C1002" s="273" t="s">
        <v>777</v>
      </c>
      <c r="D1002" s="273" t="s">
        <v>984</v>
      </c>
      <c r="E1002" s="273" t="s">
        <v>1511</v>
      </c>
    </row>
    <row r="1003" spans="1:5" ht="15.5">
      <c r="A1003" s="133" t="s">
        <v>89</v>
      </c>
      <c r="B1003" s="266" t="s">
        <v>1512</v>
      </c>
      <c r="C1003" s="273" t="s">
        <v>778</v>
      </c>
      <c r="D1003" s="266" t="s">
        <v>1512</v>
      </c>
      <c r="E1003" s="273" t="s">
        <v>1513</v>
      </c>
    </row>
    <row r="1004" spans="1:5" ht="15.5">
      <c r="A1004" s="133" t="s">
        <v>89</v>
      </c>
      <c r="B1004" s="266" t="s">
        <v>984</v>
      </c>
      <c r="C1004" s="273" t="s">
        <v>779</v>
      </c>
      <c r="D1004" s="266" t="s">
        <v>984</v>
      </c>
      <c r="E1004" s="273" t="s">
        <v>1514</v>
      </c>
    </row>
    <row r="1005" spans="1:5" ht="15.5">
      <c r="A1005" s="133" t="s">
        <v>89</v>
      </c>
      <c r="B1005" s="266" t="s">
        <v>984</v>
      </c>
      <c r="C1005" s="273" t="s">
        <v>780</v>
      </c>
      <c r="D1005" s="266" t="s">
        <v>984</v>
      </c>
      <c r="E1005" s="273" t="s">
        <v>1515</v>
      </c>
    </row>
    <row r="1006" spans="1:5" ht="15.5">
      <c r="A1006" s="133" t="s">
        <v>89</v>
      </c>
      <c r="B1006" s="266" t="s">
        <v>984</v>
      </c>
      <c r="C1006" s="273" t="s">
        <v>781</v>
      </c>
      <c r="D1006" s="266" t="s">
        <v>984</v>
      </c>
      <c r="E1006" s="273" t="s">
        <v>1516</v>
      </c>
    </row>
    <row r="1007" spans="1:5" ht="15.5">
      <c r="A1007" s="133" t="s">
        <v>89</v>
      </c>
      <c r="B1007" s="266" t="s">
        <v>984</v>
      </c>
      <c r="C1007" s="273" t="s">
        <v>782</v>
      </c>
      <c r="D1007" s="266" t="s">
        <v>984</v>
      </c>
      <c r="E1007" s="273" t="s">
        <v>1517</v>
      </c>
    </row>
    <row r="1008" spans="1:5" ht="15.5">
      <c r="A1008" s="133" t="s">
        <v>89</v>
      </c>
      <c r="B1008" s="266" t="s">
        <v>1518</v>
      </c>
      <c r="C1008" s="275" t="s">
        <v>783</v>
      </c>
      <c r="D1008" s="266" t="s">
        <v>1518</v>
      </c>
      <c r="E1008" s="275" t="s">
        <v>1519</v>
      </c>
    </row>
    <row r="1009" spans="1:5" ht="15.5">
      <c r="A1009" s="133" t="s">
        <v>89</v>
      </c>
      <c r="B1009" s="266" t="s">
        <v>1520</v>
      </c>
      <c r="C1009" s="275" t="s">
        <v>784</v>
      </c>
      <c r="D1009" s="266" t="s">
        <v>1520</v>
      </c>
      <c r="E1009" s="275" t="s">
        <v>1521</v>
      </c>
    </row>
    <row r="1010" spans="1:5" ht="15.5">
      <c r="A1010" s="133" t="s">
        <v>89</v>
      </c>
      <c r="B1010" s="266" t="s">
        <v>1522</v>
      </c>
      <c r="C1010" s="275" t="s">
        <v>785</v>
      </c>
      <c r="D1010" s="266" t="s">
        <v>1522</v>
      </c>
      <c r="E1010" s="275" t="s">
        <v>1523</v>
      </c>
    </row>
    <row r="1011" spans="1:5" ht="15.5">
      <c r="A1011" s="133" t="s">
        <v>89</v>
      </c>
      <c r="B1011" s="266" t="s">
        <v>1524</v>
      </c>
      <c r="C1011" s="275" t="s">
        <v>786</v>
      </c>
      <c r="D1011" s="266" t="s">
        <v>1524</v>
      </c>
      <c r="E1011" s="275" t="s">
        <v>1525</v>
      </c>
    </row>
    <row r="1012" spans="1:5" ht="15.5">
      <c r="A1012" s="133" t="s">
        <v>89</v>
      </c>
      <c r="B1012" s="276" t="s">
        <v>984</v>
      </c>
      <c r="C1012" s="277" t="s">
        <v>1526</v>
      </c>
      <c r="D1012" s="276" t="s">
        <v>984</v>
      </c>
      <c r="E1012" s="279" t="s">
        <v>1527</v>
      </c>
    </row>
    <row r="1013" spans="1:5" ht="15.5">
      <c r="A1013" s="133" t="s">
        <v>89</v>
      </c>
      <c r="B1013" s="276" t="s">
        <v>984</v>
      </c>
      <c r="C1013" s="278" t="s">
        <v>1528</v>
      </c>
      <c r="D1013" s="276" t="s">
        <v>984</v>
      </c>
      <c r="E1013" s="281" t="s">
        <v>1529</v>
      </c>
    </row>
    <row r="1014" spans="1:5" ht="15.5">
      <c r="A1014" s="133" t="s">
        <v>89</v>
      </c>
      <c r="B1014" s="276" t="s">
        <v>984</v>
      </c>
      <c r="C1014" s="278" t="s">
        <v>1530</v>
      </c>
      <c r="D1014" s="276" t="s">
        <v>984</v>
      </c>
      <c r="E1014" s="281" t="s">
        <v>1531</v>
      </c>
    </row>
    <row r="1015" spans="1:5" ht="15.5">
      <c r="A1015" s="133" t="s">
        <v>89</v>
      </c>
      <c r="B1015" s="276" t="s">
        <v>984</v>
      </c>
      <c r="C1015" s="278" t="s">
        <v>1532</v>
      </c>
      <c r="D1015" s="276" t="s">
        <v>984</v>
      </c>
      <c r="E1015" s="281" t="s">
        <v>1533</v>
      </c>
    </row>
    <row r="1016" spans="1:5" ht="15.5">
      <c r="A1016" s="133" t="s">
        <v>89</v>
      </c>
      <c r="B1016" s="276" t="s">
        <v>984</v>
      </c>
      <c r="C1016" s="278" t="s">
        <v>1534</v>
      </c>
      <c r="D1016" s="276" t="s">
        <v>984</v>
      </c>
      <c r="E1016" s="281" t="s">
        <v>1535</v>
      </c>
    </row>
    <row r="1017" spans="1:5" ht="15.5">
      <c r="A1017" s="133" t="s">
        <v>89</v>
      </c>
      <c r="B1017" s="276" t="s">
        <v>984</v>
      </c>
      <c r="C1017" s="278" t="s">
        <v>1536</v>
      </c>
      <c r="D1017" s="276" t="s">
        <v>984</v>
      </c>
      <c r="E1017" s="281" t="s">
        <v>1537</v>
      </c>
    </row>
    <row r="1018" spans="1:5" ht="15.5">
      <c r="A1018" s="133" t="s">
        <v>89</v>
      </c>
      <c r="B1018" s="276" t="s">
        <v>984</v>
      </c>
      <c r="C1018" s="279" t="s">
        <v>1538</v>
      </c>
      <c r="D1018" s="276" t="s">
        <v>984</v>
      </c>
      <c r="E1018" s="279" t="s">
        <v>1539</v>
      </c>
    </row>
    <row r="1019" spans="1:5" ht="15.5">
      <c r="A1019" s="133" t="s">
        <v>89</v>
      </c>
      <c r="B1019" s="276" t="s">
        <v>984</v>
      </c>
      <c r="C1019" s="278" t="s">
        <v>1540</v>
      </c>
      <c r="D1019" s="276" t="s">
        <v>984</v>
      </c>
      <c r="E1019" s="281" t="s">
        <v>1541</v>
      </c>
    </row>
    <row r="1020" spans="1:5" ht="15.5">
      <c r="A1020" s="133" t="s">
        <v>89</v>
      </c>
      <c r="B1020" s="276" t="s">
        <v>984</v>
      </c>
      <c r="C1020" s="279" t="s">
        <v>1542</v>
      </c>
      <c r="D1020" s="276" t="s">
        <v>984</v>
      </c>
      <c r="E1020" s="279" t="s">
        <v>1543</v>
      </c>
    </row>
    <row r="1021" spans="1:5" ht="15.5">
      <c r="A1021" s="133" t="s">
        <v>89</v>
      </c>
      <c r="B1021" s="276" t="s">
        <v>984</v>
      </c>
      <c r="C1021" s="278" t="s">
        <v>1544</v>
      </c>
      <c r="D1021" s="276" t="s">
        <v>984</v>
      </c>
      <c r="E1021" s="281" t="s">
        <v>1545</v>
      </c>
    </row>
    <row r="1022" spans="1:5" ht="15.5">
      <c r="A1022" s="133" t="s">
        <v>89</v>
      </c>
      <c r="B1022" s="276" t="s">
        <v>984</v>
      </c>
      <c r="C1022" s="278" t="s">
        <v>1546</v>
      </c>
      <c r="D1022" s="276" t="s">
        <v>984</v>
      </c>
      <c r="E1022" s="281" t="s">
        <v>1547</v>
      </c>
    </row>
    <row r="1023" spans="1:5" ht="15.5">
      <c r="A1023" s="133" t="s">
        <v>89</v>
      </c>
      <c r="B1023" s="276" t="s">
        <v>984</v>
      </c>
      <c r="C1023" s="277" t="s">
        <v>1548</v>
      </c>
      <c r="D1023" s="276" t="s">
        <v>984</v>
      </c>
      <c r="E1023" s="279" t="s">
        <v>1549</v>
      </c>
    </row>
    <row r="1024" spans="1:5" ht="15.5">
      <c r="A1024" s="133" t="s">
        <v>89</v>
      </c>
      <c r="B1024" s="276" t="s">
        <v>984</v>
      </c>
      <c r="C1024" s="277" t="s">
        <v>1550</v>
      </c>
      <c r="D1024" s="276" t="s">
        <v>984</v>
      </c>
      <c r="E1024" s="279" t="s">
        <v>1551</v>
      </c>
    </row>
    <row r="1025" spans="1:5" ht="15.5">
      <c r="A1025" s="133" t="s">
        <v>89</v>
      </c>
      <c r="B1025" s="276" t="s">
        <v>984</v>
      </c>
      <c r="C1025" s="277" t="s">
        <v>1552</v>
      </c>
      <c r="D1025" s="276" t="s">
        <v>984</v>
      </c>
      <c r="E1025" s="279" t="s">
        <v>1019</v>
      </c>
    </row>
    <row r="1026" spans="1:5" ht="15.5">
      <c r="A1026" s="133" t="s">
        <v>89</v>
      </c>
      <c r="B1026" s="276" t="s">
        <v>984</v>
      </c>
      <c r="C1026" s="278" t="s">
        <v>1553</v>
      </c>
      <c r="D1026" s="276" t="s">
        <v>984</v>
      </c>
      <c r="E1026" s="281" t="s">
        <v>1554</v>
      </c>
    </row>
    <row r="1027" spans="1:5" ht="15.5">
      <c r="A1027" s="133" t="s">
        <v>89</v>
      </c>
      <c r="B1027" s="276" t="s">
        <v>984</v>
      </c>
      <c r="C1027" s="277" t="s">
        <v>1555</v>
      </c>
      <c r="D1027" s="276" t="s">
        <v>984</v>
      </c>
      <c r="E1027" s="279" t="s">
        <v>1556</v>
      </c>
    </row>
    <row r="1028" spans="1:5" ht="15.5">
      <c r="A1028" s="133" t="s">
        <v>89</v>
      </c>
      <c r="B1028" s="276" t="s">
        <v>984</v>
      </c>
      <c r="C1028" s="278" t="s">
        <v>1557</v>
      </c>
      <c r="D1028" s="276" t="s">
        <v>984</v>
      </c>
      <c r="E1028" s="281" t="s">
        <v>1558</v>
      </c>
    </row>
    <row r="1029" spans="1:5" ht="15.5">
      <c r="A1029" s="133" t="s">
        <v>89</v>
      </c>
      <c r="B1029" s="276" t="s">
        <v>984</v>
      </c>
      <c r="C1029" s="278" t="s">
        <v>1559</v>
      </c>
      <c r="D1029" s="276" t="s">
        <v>984</v>
      </c>
      <c r="E1029" s="281" t="s">
        <v>1560</v>
      </c>
    </row>
    <row r="1030" spans="1:5" ht="15.5">
      <c r="A1030" s="133" t="s">
        <v>89</v>
      </c>
      <c r="B1030" s="276" t="s">
        <v>984</v>
      </c>
      <c r="C1030" s="278" t="s">
        <v>1561</v>
      </c>
      <c r="D1030" s="276" t="s">
        <v>984</v>
      </c>
      <c r="E1030" s="281" t="s">
        <v>1562</v>
      </c>
    </row>
    <row r="1031" spans="1:5" ht="15.5">
      <c r="A1031" s="133" t="s">
        <v>89</v>
      </c>
      <c r="B1031" s="276" t="s">
        <v>984</v>
      </c>
      <c r="C1031" s="278" t="s">
        <v>1563</v>
      </c>
      <c r="D1031" s="276" t="s">
        <v>984</v>
      </c>
      <c r="E1031" s="281" t="s">
        <v>1564</v>
      </c>
    </row>
    <row r="1032" spans="1:5" ht="15.5">
      <c r="A1032" s="133" t="s">
        <v>89</v>
      </c>
      <c r="B1032" s="276" t="s">
        <v>984</v>
      </c>
      <c r="C1032" s="278" t="s">
        <v>1565</v>
      </c>
      <c r="D1032" s="276" t="s">
        <v>984</v>
      </c>
      <c r="E1032" s="281" t="s">
        <v>1270</v>
      </c>
    </row>
    <row r="1033" spans="1:5" ht="15.5">
      <c r="A1033" s="133" t="s">
        <v>89</v>
      </c>
      <c r="B1033" s="276" t="s">
        <v>984</v>
      </c>
      <c r="C1033" s="277" t="s">
        <v>1566</v>
      </c>
      <c r="D1033" s="276" t="s">
        <v>984</v>
      </c>
      <c r="E1033" s="279" t="s">
        <v>1567</v>
      </c>
    </row>
    <row r="1034" spans="1:5" ht="15.5">
      <c r="A1034" s="133" t="s">
        <v>89</v>
      </c>
      <c r="B1034" s="276" t="s">
        <v>984</v>
      </c>
      <c r="C1034" s="277" t="s">
        <v>1568</v>
      </c>
      <c r="D1034" s="276" t="s">
        <v>984</v>
      </c>
      <c r="E1034" s="279" t="s">
        <v>1569</v>
      </c>
    </row>
    <row r="1035" spans="1:5" ht="15.5">
      <c r="A1035" s="133" t="s">
        <v>89</v>
      </c>
      <c r="B1035" s="276" t="s">
        <v>984</v>
      </c>
      <c r="C1035" s="278" t="s">
        <v>1570</v>
      </c>
      <c r="D1035" s="276" t="s">
        <v>984</v>
      </c>
      <c r="E1035" s="281" t="s">
        <v>1571</v>
      </c>
    </row>
    <row r="1036" spans="1:5" ht="15.5">
      <c r="A1036" s="133" t="s">
        <v>89</v>
      </c>
      <c r="B1036" s="276" t="s">
        <v>984</v>
      </c>
      <c r="C1036" s="278" t="s">
        <v>1572</v>
      </c>
      <c r="D1036" s="276" t="s">
        <v>984</v>
      </c>
      <c r="E1036" s="281" t="s">
        <v>1573</v>
      </c>
    </row>
    <row r="1037" spans="1:5" ht="15.5">
      <c r="A1037" s="133" t="s">
        <v>89</v>
      </c>
      <c r="B1037" s="276" t="s">
        <v>984</v>
      </c>
      <c r="C1037" s="278" t="s">
        <v>1574</v>
      </c>
      <c r="D1037" s="276" t="s">
        <v>984</v>
      </c>
      <c r="E1037" s="281" t="s">
        <v>1575</v>
      </c>
    </row>
    <row r="1038" spans="1:5" ht="15.5">
      <c r="A1038" s="133" t="s">
        <v>89</v>
      </c>
      <c r="B1038" s="276" t="s">
        <v>984</v>
      </c>
      <c r="C1038" s="278" t="s">
        <v>1576</v>
      </c>
      <c r="D1038" s="276" t="s">
        <v>984</v>
      </c>
      <c r="E1038" s="281" t="s">
        <v>1577</v>
      </c>
    </row>
    <row r="1039" spans="1:5" ht="15.5">
      <c r="A1039" s="133" t="s">
        <v>89</v>
      </c>
      <c r="B1039" s="276" t="s">
        <v>984</v>
      </c>
      <c r="C1039" s="278" t="s">
        <v>1578</v>
      </c>
      <c r="D1039" s="276" t="s">
        <v>984</v>
      </c>
      <c r="E1039" s="281" t="s">
        <v>1579</v>
      </c>
    </row>
    <row r="1040" spans="1:5" ht="15.5">
      <c r="A1040" s="133" t="s">
        <v>89</v>
      </c>
      <c r="B1040" s="276" t="s">
        <v>984</v>
      </c>
      <c r="C1040" s="279" t="s">
        <v>1580</v>
      </c>
      <c r="D1040" s="276" t="s">
        <v>984</v>
      </c>
      <c r="E1040" s="279" t="s">
        <v>1581</v>
      </c>
    </row>
    <row r="1041" spans="1:5" ht="15.5">
      <c r="A1041" s="133" t="s">
        <v>89</v>
      </c>
      <c r="B1041" s="276" t="s">
        <v>984</v>
      </c>
      <c r="C1041" s="278" t="s">
        <v>1582</v>
      </c>
      <c r="D1041" s="276" t="s">
        <v>984</v>
      </c>
      <c r="E1041" s="281" t="s">
        <v>1583</v>
      </c>
    </row>
    <row r="1042" spans="1:5" ht="15.5">
      <c r="A1042" s="133" t="s">
        <v>89</v>
      </c>
      <c r="B1042" s="276" t="s">
        <v>984</v>
      </c>
      <c r="C1042" s="278" t="s">
        <v>1584</v>
      </c>
      <c r="D1042" s="276" t="s">
        <v>984</v>
      </c>
      <c r="E1042" s="281" t="s">
        <v>1585</v>
      </c>
    </row>
    <row r="1043" spans="1:5" ht="15.5">
      <c r="A1043" s="133" t="s">
        <v>89</v>
      </c>
      <c r="B1043" s="276" t="s">
        <v>984</v>
      </c>
      <c r="C1043" s="278" t="s">
        <v>1586</v>
      </c>
      <c r="D1043" s="276" t="s">
        <v>984</v>
      </c>
      <c r="E1043" s="281" t="s">
        <v>1587</v>
      </c>
    </row>
    <row r="1044" spans="1:5" ht="15.5">
      <c r="A1044" s="133" t="s">
        <v>89</v>
      </c>
      <c r="B1044" s="276" t="s">
        <v>984</v>
      </c>
      <c r="C1044" s="278" t="s">
        <v>1588</v>
      </c>
      <c r="D1044" s="276" t="s">
        <v>984</v>
      </c>
      <c r="E1044" s="281" t="s">
        <v>1589</v>
      </c>
    </row>
    <row r="1045" spans="1:5" ht="15.5">
      <c r="A1045" s="133" t="s">
        <v>89</v>
      </c>
      <c r="B1045" s="276" t="s">
        <v>984</v>
      </c>
      <c r="C1045" s="278" t="s">
        <v>1590</v>
      </c>
      <c r="D1045" s="276" t="s">
        <v>984</v>
      </c>
      <c r="E1045" s="281" t="s">
        <v>1589</v>
      </c>
    </row>
    <row r="1046" spans="1:5" ht="15.5">
      <c r="A1046" s="133" t="s">
        <v>89</v>
      </c>
      <c r="B1046" s="276" t="s">
        <v>984</v>
      </c>
      <c r="C1046" s="278" t="s">
        <v>1591</v>
      </c>
      <c r="D1046" s="276" t="s">
        <v>984</v>
      </c>
      <c r="E1046" s="281" t="s">
        <v>1592</v>
      </c>
    </row>
    <row r="1047" spans="1:5" ht="15.5">
      <c r="A1047" s="133" t="s">
        <v>89</v>
      </c>
      <c r="B1047" s="276" t="s">
        <v>984</v>
      </c>
      <c r="C1047" s="278" t="s">
        <v>1593</v>
      </c>
      <c r="D1047" s="276" t="s">
        <v>984</v>
      </c>
      <c r="E1047" s="281" t="s">
        <v>1594</v>
      </c>
    </row>
    <row r="1048" spans="1:5" ht="15.5">
      <c r="A1048" s="133" t="s">
        <v>89</v>
      </c>
      <c r="B1048" s="276" t="s">
        <v>984</v>
      </c>
      <c r="C1048" s="278" t="s">
        <v>1595</v>
      </c>
      <c r="D1048" s="276" t="s">
        <v>984</v>
      </c>
      <c r="E1048" s="281" t="s">
        <v>1596</v>
      </c>
    </row>
    <row r="1049" spans="1:5" ht="15.5">
      <c r="A1049" s="133" t="s">
        <v>89</v>
      </c>
      <c r="B1049" s="276" t="s">
        <v>984</v>
      </c>
      <c r="C1049" s="277" t="s">
        <v>1597</v>
      </c>
      <c r="D1049" s="276" t="s">
        <v>984</v>
      </c>
      <c r="E1049" s="279" t="s">
        <v>1598</v>
      </c>
    </row>
    <row r="1050" spans="1:5" ht="15.5">
      <c r="A1050" s="133" t="s">
        <v>89</v>
      </c>
      <c r="B1050" s="276" t="s">
        <v>984</v>
      </c>
      <c r="C1050" s="277" t="s">
        <v>1599</v>
      </c>
      <c r="D1050" s="276" t="s">
        <v>984</v>
      </c>
      <c r="E1050" s="279" t="s">
        <v>1600</v>
      </c>
    </row>
    <row r="1051" spans="1:5" ht="15.5">
      <c r="A1051" s="133" t="s">
        <v>89</v>
      </c>
      <c r="B1051" s="276" t="s">
        <v>984</v>
      </c>
      <c r="C1051" s="278" t="s">
        <v>1601</v>
      </c>
      <c r="D1051" s="276" t="s">
        <v>984</v>
      </c>
      <c r="E1051" s="281" t="s">
        <v>1602</v>
      </c>
    </row>
    <row r="1052" spans="1:5" ht="15.5">
      <c r="A1052" s="133" t="s">
        <v>89</v>
      </c>
      <c r="B1052" s="276" t="s">
        <v>984</v>
      </c>
      <c r="C1052" s="278" t="s">
        <v>1603</v>
      </c>
      <c r="D1052" s="276" t="s">
        <v>984</v>
      </c>
      <c r="E1052" s="281" t="s">
        <v>1352</v>
      </c>
    </row>
    <row r="1053" spans="1:5" ht="15.5">
      <c r="A1053" s="133" t="s">
        <v>89</v>
      </c>
      <c r="B1053" s="276" t="s">
        <v>984</v>
      </c>
      <c r="C1053" s="278" t="s">
        <v>1604</v>
      </c>
      <c r="D1053" s="276" t="s">
        <v>984</v>
      </c>
      <c r="E1053" s="281" t="s">
        <v>1605</v>
      </c>
    </row>
    <row r="1054" spans="1:5" ht="15.5">
      <c r="A1054" s="133" t="s">
        <v>89</v>
      </c>
      <c r="B1054" s="276" t="s">
        <v>984</v>
      </c>
      <c r="C1054" s="278" t="s">
        <v>1606</v>
      </c>
      <c r="D1054" s="276" t="s">
        <v>984</v>
      </c>
      <c r="E1054" s="281" t="s">
        <v>1607</v>
      </c>
    </row>
    <row r="1055" spans="1:5" ht="15.5">
      <c r="A1055" s="133" t="s">
        <v>89</v>
      </c>
      <c r="B1055" s="276" t="s">
        <v>984</v>
      </c>
      <c r="C1055" s="278" t="s">
        <v>1608</v>
      </c>
      <c r="D1055" s="276" t="s">
        <v>984</v>
      </c>
      <c r="E1055" s="281" t="s">
        <v>1609</v>
      </c>
    </row>
    <row r="1056" spans="1:5" ht="15.5">
      <c r="A1056" s="133" t="s">
        <v>89</v>
      </c>
      <c r="B1056" s="276" t="s">
        <v>984</v>
      </c>
      <c r="C1056" s="278" t="s">
        <v>1610</v>
      </c>
      <c r="D1056" s="276" t="s">
        <v>984</v>
      </c>
      <c r="E1056" s="281" t="s">
        <v>1611</v>
      </c>
    </row>
    <row r="1057" spans="1:5" ht="15.5">
      <c r="A1057" s="133" t="s">
        <v>89</v>
      </c>
      <c r="B1057" s="276" t="s">
        <v>984</v>
      </c>
      <c r="C1057" s="278" t="s">
        <v>1612</v>
      </c>
      <c r="D1057" s="276" t="s">
        <v>984</v>
      </c>
      <c r="E1057" s="281" t="s">
        <v>1611</v>
      </c>
    </row>
    <row r="1058" spans="1:5" ht="15.5">
      <c r="A1058" s="133" t="s">
        <v>89</v>
      </c>
      <c r="B1058" s="276" t="s">
        <v>984</v>
      </c>
      <c r="C1058" s="277" t="s">
        <v>1613</v>
      </c>
      <c r="D1058" s="276" t="s">
        <v>984</v>
      </c>
      <c r="E1058" s="279" t="s">
        <v>1614</v>
      </c>
    </row>
    <row r="1059" spans="1:5" ht="15.5">
      <c r="A1059" s="133" t="s">
        <v>89</v>
      </c>
      <c r="B1059" s="276" t="s">
        <v>984</v>
      </c>
      <c r="C1059" s="278" t="s">
        <v>1615</v>
      </c>
      <c r="D1059" s="276" t="s">
        <v>984</v>
      </c>
      <c r="E1059" s="281" t="s">
        <v>1366</v>
      </c>
    </row>
    <row r="1060" spans="1:5" ht="15.5">
      <c r="A1060" s="133" t="s">
        <v>89</v>
      </c>
      <c r="B1060" s="276" t="s">
        <v>984</v>
      </c>
      <c r="C1060" s="277" t="s">
        <v>1616</v>
      </c>
      <c r="D1060" s="276" t="s">
        <v>984</v>
      </c>
      <c r="E1060" s="279" t="s">
        <v>1372</v>
      </c>
    </row>
    <row r="1061" spans="1:5" ht="15.5">
      <c r="A1061" s="133" t="s">
        <v>89</v>
      </c>
      <c r="B1061" s="276" t="s">
        <v>984</v>
      </c>
      <c r="C1061" s="278" t="s">
        <v>1617</v>
      </c>
      <c r="D1061" s="276" t="s">
        <v>984</v>
      </c>
      <c r="E1061" s="281" t="s">
        <v>1618</v>
      </c>
    </row>
    <row r="1062" spans="1:5" ht="15.5">
      <c r="A1062" s="133" t="s">
        <v>89</v>
      </c>
      <c r="B1062" s="276" t="s">
        <v>984</v>
      </c>
      <c r="C1062" s="277" t="s">
        <v>1619</v>
      </c>
      <c r="D1062" s="276" t="s">
        <v>984</v>
      </c>
      <c r="E1062" s="279" t="s">
        <v>1620</v>
      </c>
    </row>
    <row r="1063" spans="1:5" ht="15.5">
      <c r="A1063" s="133" t="s">
        <v>89</v>
      </c>
      <c r="B1063" s="276" t="s">
        <v>984</v>
      </c>
      <c r="C1063" s="278" t="s">
        <v>1621</v>
      </c>
      <c r="D1063" s="276" t="s">
        <v>984</v>
      </c>
      <c r="E1063" s="281" t="s">
        <v>1622</v>
      </c>
    </row>
    <row r="1064" spans="1:5" ht="15.5">
      <c r="A1064" s="133" t="s">
        <v>89</v>
      </c>
      <c r="B1064" s="276" t="s">
        <v>984</v>
      </c>
      <c r="C1064" s="279" t="s">
        <v>1623</v>
      </c>
      <c r="D1064" s="276" t="s">
        <v>984</v>
      </c>
      <c r="E1064" s="279" t="s">
        <v>1624</v>
      </c>
    </row>
    <row r="1065" spans="1:5" ht="15.5">
      <c r="A1065" s="133" t="s">
        <v>89</v>
      </c>
      <c r="B1065" s="276" t="s">
        <v>984</v>
      </c>
      <c r="C1065" s="278" t="s">
        <v>1625</v>
      </c>
      <c r="D1065" s="276" t="s">
        <v>984</v>
      </c>
      <c r="E1065" s="281" t="s">
        <v>1626</v>
      </c>
    </row>
    <row r="1066" spans="1:5" ht="15.5">
      <c r="A1066" s="133" t="s">
        <v>89</v>
      </c>
      <c r="B1066" s="276" t="s">
        <v>984</v>
      </c>
      <c r="C1066" s="278" t="s">
        <v>1627</v>
      </c>
      <c r="D1066" s="276" t="s">
        <v>984</v>
      </c>
      <c r="E1066" s="281" t="s">
        <v>1394</v>
      </c>
    </row>
    <row r="1067" spans="1:5" ht="15.5">
      <c r="A1067" s="133" t="s">
        <v>89</v>
      </c>
      <c r="B1067" s="276" t="s">
        <v>984</v>
      </c>
      <c r="C1067" s="278" t="s">
        <v>1628</v>
      </c>
      <c r="D1067" s="276" t="s">
        <v>984</v>
      </c>
      <c r="E1067" s="281" t="s">
        <v>1629</v>
      </c>
    </row>
    <row r="1068" spans="1:5" ht="15.5">
      <c r="A1068" s="133" t="s">
        <v>89</v>
      </c>
      <c r="B1068" s="276" t="s">
        <v>984</v>
      </c>
      <c r="C1068" s="277" t="s">
        <v>1630</v>
      </c>
      <c r="D1068" s="276" t="s">
        <v>984</v>
      </c>
      <c r="E1068" s="279" t="s">
        <v>1631</v>
      </c>
    </row>
    <row r="1069" spans="1:5" ht="15.5">
      <c r="A1069" s="133" t="s">
        <v>89</v>
      </c>
      <c r="B1069" s="276" t="s">
        <v>984</v>
      </c>
      <c r="C1069" s="278" t="s">
        <v>1632</v>
      </c>
      <c r="D1069" s="276" t="s">
        <v>984</v>
      </c>
      <c r="E1069" s="281" t="s">
        <v>1633</v>
      </c>
    </row>
    <row r="1070" spans="1:5" ht="15.5">
      <c r="A1070" s="133" t="s">
        <v>89</v>
      </c>
      <c r="B1070" s="276" t="s">
        <v>984</v>
      </c>
      <c r="C1070" s="278" t="s">
        <v>1634</v>
      </c>
      <c r="D1070" s="276" t="s">
        <v>984</v>
      </c>
      <c r="E1070" s="281" t="s">
        <v>1635</v>
      </c>
    </row>
    <row r="1071" spans="1:5" ht="15.5">
      <c r="A1071" s="133" t="s">
        <v>89</v>
      </c>
      <c r="B1071" s="276" t="s">
        <v>984</v>
      </c>
      <c r="C1071" s="278" t="s">
        <v>1636</v>
      </c>
      <c r="D1071" s="276" t="s">
        <v>984</v>
      </c>
      <c r="E1071" s="281" t="s">
        <v>1637</v>
      </c>
    </row>
    <row r="1072" spans="1:5" ht="15.5">
      <c r="A1072" s="133" t="s">
        <v>89</v>
      </c>
      <c r="B1072" s="276" t="s">
        <v>984</v>
      </c>
      <c r="C1072" s="278" t="s">
        <v>1638</v>
      </c>
      <c r="D1072" s="276" t="s">
        <v>984</v>
      </c>
      <c r="E1072" s="281" t="s">
        <v>1516</v>
      </c>
    </row>
    <row r="1073" spans="1:5" ht="15.5">
      <c r="A1073" s="133" t="s">
        <v>89</v>
      </c>
      <c r="B1073" s="276" t="s">
        <v>984</v>
      </c>
      <c r="C1073" s="278" t="s">
        <v>1639</v>
      </c>
      <c r="D1073" s="276" t="s">
        <v>984</v>
      </c>
      <c r="E1073" s="281" t="s">
        <v>1640</v>
      </c>
    </row>
    <row r="1074" spans="1:5" ht="15.5">
      <c r="A1074" s="133" t="s">
        <v>89</v>
      </c>
      <c r="B1074" s="276" t="s">
        <v>984</v>
      </c>
      <c r="C1074" s="278" t="s">
        <v>1641</v>
      </c>
      <c r="D1074" s="276" t="s">
        <v>984</v>
      </c>
      <c r="E1074" s="281" t="s">
        <v>1642</v>
      </c>
    </row>
    <row r="1075" spans="1:5" ht="15.5">
      <c r="A1075" s="133" t="s">
        <v>89</v>
      </c>
      <c r="B1075" s="276" t="s">
        <v>984</v>
      </c>
      <c r="C1075" s="278" t="s">
        <v>1643</v>
      </c>
      <c r="D1075" s="276" t="s">
        <v>984</v>
      </c>
      <c r="E1075" s="281" t="s">
        <v>1644</v>
      </c>
    </row>
    <row r="1076" spans="1:5" ht="15.5">
      <c r="A1076" s="133" t="s">
        <v>89</v>
      </c>
      <c r="B1076" s="276" t="s">
        <v>984</v>
      </c>
      <c r="C1076" s="278" t="s">
        <v>1645</v>
      </c>
      <c r="D1076" s="276" t="s">
        <v>984</v>
      </c>
      <c r="E1076" s="281" t="s">
        <v>1646</v>
      </c>
    </row>
    <row r="1077" spans="1:5" ht="15.5">
      <c r="A1077" s="133" t="s">
        <v>89</v>
      </c>
      <c r="B1077" s="276" t="s">
        <v>984</v>
      </c>
      <c r="C1077" s="279" t="s">
        <v>1647</v>
      </c>
      <c r="D1077" s="276" t="s">
        <v>984</v>
      </c>
      <c r="E1077" s="279" t="s">
        <v>1648</v>
      </c>
    </row>
    <row r="1078" spans="1:5" ht="15.5">
      <c r="A1078" s="133" t="s">
        <v>89</v>
      </c>
      <c r="B1078" s="276" t="s">
        <v>984</v>
      </c>
      <c r="C1078" s="278" t="s">
        <v>1649</v>
      </c>
      <c r="D1078" s="276" t="s">
        <v>984</v>
      </c>
      <c r="E1078" s="281" t="s">
        <v>1650</v>
      </c>
    </row>
    <row r="1079" spans="1:5" ht="15.5">
      <c r="A1079" s="133" t="s">
        <v>89</v>
      </c>
      <c r="B1079" s="276" t="s">
        <v>984</v>
      </c>
      <c r="C1079" s="277" t="s">
        <v>1651</v>
      </c>
      <c r="D1079" s="276" t="s">
        <v>984</v>
      </c>
      <c r="E1079" s="279" t="s">
        <v>1652</v>
      </c>
    </row>
    <row r="1080" spans="1:5" ht="15.5">
      <c r="A1080" s="133" t="s">
        <v>89</v>
      </c>
      <c r="B1080" s="276" t="s">
        <v>984</v>
      </c>
      <c r="C1080" s="278" t="s">
        <v>1653</v>
      </c>
      <c r="D1080" s="276" t="s">
        <v>984</v>
      </c>
      <c r="E1080" s="281" t="s">
        <v>1654</v>
      </c>
    </row>
    <row r="1081" spans="1:5" ht="15.5">
      <c r="A1081" s="133" t="s">
        <v>89</v>
      </c>
      <c r="B1081" s="276" t="s">
        <v>984</v>
      </c>
      <c r="C1081" s="278" t="s">
        <v>1655</v>
      </c>
      <c r="D1081" s="276" t="s">
        <v>984</v>
      </c>
      <c r="E1081" s="281" t="s">
        <v>1656</v>
      </c>
    </row>
    <row r="1082" spans="1:5" ht="15.5">
      <c r="A1082" s="133" t="s">
        <v>89</v>
      </c>
      <c r="B1082" s="276" t="s">
        <v>984</v>
      </c>
      <c r="C1082" s="278" t="s">
        <v>1657</v>
      </c>
      <c r="D1082" s="276" t="s">
        <v>984</v>
      </c>
      <c r="E1082" s="281" t="s">
        <v>1658</v>
      </c>
    </row>
    <row r="1083" spans="1:5" ht="15.5">
      <c r="A1083" s="133" t="s">
        <v>89</v>
      </c>
      <c r="B1083" s="276" t="s">
        <v>984</v>
      </c>
      <c r="C1083" s="278" t="s">
        <v>1659</v>
      </c>
      <c r="D1083" s="276" t="s">
        <v>984</v>
      </c>
      <c r="E1083" s="281" t="s">
        <v>1660</v>
      </c>
    </row>
    <row r="1084" spans="1:5" ht="15.5">
      <c r="A1084" s="133" t="s">
        <v>89</v>
      </c>
      <c r="B1084" s="276" t="s">
        <v>984</v>
      </c>
      <c r="C1084" s="278" t="s">
        <v>1661</v>
      </c>
      <c r="D1084" s="276" t="s">
        <v>984</v>
      </c>
      <c r="E1084" s="281" t="s">
        <v>1662</v>
      </c>
    </row>
    <row r="1085" spans="1:5" ht="15.5">
      <c r="A1085" s="133" t="s">
        <v>89</v>
      </c>
      <c r="B1085" s="276" t="s">
        <v>984</v>
      </c>
      <c r="C1085" s="277" t="s">
        <v>1663</v>
      </c>
      <c r="D1085" s="276" t="s">
        <v>984</v>
      </c>
      <c r="E1085" s="279" t="s">
        <v>1664</v>
      </c>
    </row>
    <row r="1086" spans="1:5" ht="15.5">
      <c r="A1086" s="133" t="s">
        <v>89</v>
      </c>
      <c r="B1086" s="276" t="s">
        <v>984</v>
      </c>
      <c r="C1086" s="278" t="s">
        <v>1665</v>
      </c>
      <c r="D1086" s="276" t="s">
        <v>984</v>
      </c>
      <c r="E1086" s="281" t="s">
        <v>1666</v>
      </c>
    </row>
    <row r="1087" spans="1:5" ht="15.5">
      <c r="A1087" s="133" t="s">
        <v>89</v>
      </c>
      <c r="B1087" s="276" t="s">
        <v>984</v>
      </c>
      <c r="C1087" s="278" t="s">
        <v>1667</v>
      </c>
      <c r="D1087" s="276" t="s">
        <v>984</v>
      </c>
      <c r="E1087" s="281" t="s">
        <v>1668</v>
      </c>
    </row>
    <row r="1088" spans="1:5" ht="15.5">
      <c r="A1088" s="133" t="s">
        <v>89</v>
      </c>
      <c r="B1088" s="276" t="s">
        <v>984</v>
      </c>
      <c r="C1088" s="278" t="s">
        <v>1669</v>
      </c>
      <c r="D1088" s="276" t="s">
        <v>984</v>
      </c>
      <c r="E1088" s="281" t="s">
        <v>1670</v>
      </c>
    </row>
    <row r="1089" spans="1:5" ht="15.5">
      <c r="A1089" s="133" t="s">
        <v>89</v>
      </c>
      <c r="B1089" s="276" t="s">
        <v>984</v>
      </c>
      <c r="C1089" s="278" t="s">
        <v>1671</v>
      </c>
      <c r="D1089" s="276" t="s">
        <v>984</v>
      </c>
      <c r="E1089" s="281" t="s">
        <v>1672</v>
      </c>
    </row>
    <row r="1090" spans="1:5" ht="15.5">
      <c r="A1090" s="133" t="s">
        <v>89</v>
      </c>
      <c r="B1090" s="276" t="s">
        <v>984</v>
      </c>
      <c r="C1090" s="277" t="s">
        <v>1673</v>
      </c>
      <c r="D1090" s="276" t="s">
        <v>984</v>
      </c>
      <c r="E1090" s="279" t="s">
        <v>1674</v>
      </c>
    </row>
    <row r="1091" spans="1:5" ht="15.5">
      <c r="A1091" s="133" t="s">
        <v>89</v>
      </c>
      <c r="B1091" s="276" t="s">
        <v>984</v>
      </c>
      <c r="C1091" s="278" t="s">
        <v>1675</v>
      </c>
      <c r="D1091" s="276" t="s">
        <v>984</v>
      </c>
      <c r="E1091" s="281" t="s">
        <v>1676</v>
      </c>
    </row>
    <row r="1092" spans="1:5" ht="15.5">
      <c r="A1092" s="133" t="s">
        <v>89</v>
      </c>
      <c r="B1092" s="276" t="s">
        <v>984</v>
      </c>
      <c r="C1092" s="278" t="s">
        <v>1677</v>
      </c>
      <c r="D1092" s="276" t="s">
        <v>984</v>
      </c>
      <c r="E1092" s="281" t="s">
        <v>1678</v>
      </c>
    </row>
    <row r="1093" spans="1:5" ht="15.5">
      <c r="A1093" s="133" t="s">
        <v>89</v>
      </c>
      <c r="B1093" s="276" t="s">
        <v>984</v>
      </c>
      <c r="C1093" s="277" t="s">
        <v>1679</v>
      </c>
      <c r="D1093" s="276" t="s">
        <v>984</v>
      </c>
      <c r="E1093" s="279" t="s">
        <v>1680</v>
      </c>
    </row>
    <row r="1094" spans="1:5" ht="15.5">
      <c r="A1094" s="133" t="s">
        <v>89</v>
      </c>
      <c r="B1094" s="276" t="s">
        <v>984</v>
      </c>
      <c r="C1094" s="278" t="s">
        <v>1681</v>
      </c>
      <c r="D1094" s="276" t="s">
        <v>984</v>
      </c>
      <c r="E1094" s="279" t="s">
        <v>1680</v>
      </c>
    </row>
    <row r="1095" spans="1:5" ht="15.5">
      <c r="A1095" s="133" t="s">
        <v>89</v>
      </c>
      <c r="B1095" s="276" t="s">
        <v>984</v>
      </c>
      <c r="C1095" s="279" t="s">
        <v>1682</v>
      </c>
      <c r="D1095" s="276" t="s">
        <v>984</v>
      </c>
      <c r="E1095" s="279" t="s">
        <v>1519</v>
      </c>
    </row>
    <row r="1096" spans="1:5" ht="15.5">
      <c r="A1096" s="133" t="s">
        <v>89</v>
      </c>
      <c r="B1096" s="276" t="s">
        <v>984</v>
      </c>
      <c r="C1096" s="278" t="s">
        <v>785</v>
      </c>
      <c r="D1096" s="276" t="s">
        <v>984</v>
      </c>
      <c r="E1096" s="281" t="s">
        <v>1523</v>
      </c>
    </row>
    <row r="1097" spans="1:5" ht="15.5">
      <c r="A1097" s="133" t="s">
        <v>89</v>
      </c>
      <c r="B1097" s="276" t="s">
        <v>984</v>
      </c>
      <c r="C1097" s="279" t="s">
        <v>1683</v>
      </c>
      <c r="D1097" s="276" t="s">
        <v>984</v>
      </c>
      <c r="E1097" s="279" t="s">
        <v>1525</v>
      </c>
    </row>
    <row r="1098" spans="1:5" ht="15.5">
      <c r="A1098" s="133" t="s">
        <v>89</v>
      </c>
      <c r="B1098" s="276" t="s">
        <v>984</v>
      </c>
      <c r="C1098" s="280" t="s">
        <v>1684</v>
      </c>
      <c r="D1098" s="276" t="s">
        <v>984</v>
      </c>
      <c r="E1098" s="280" t="s">
        <v>1685</v>
      </c>
    </row>
    <row r="1099" spans="1:5" ht="15.5">
      <c r="A1099" s="133" t="s">
        <v>89</v>
      </c>
      <c r="B1099" s="276" t="s">
        <v>984</v>
      </c>
      <c r="C1099" s="280" t="s">
        <v>1686</v>
      </c>
      <c r="D1099" s="276" t="s">
        <v>984</v>
      </c>
      <c r="E1099" s="280" t="s">
        <v>1687</v>
      </c>
    </row>
    <row r="1100" spans="1:5" ht="15.5">
      <c r="A1100" s="133" t="s">
        <v>89</v>
      </c>
      <c r="B1100" s="276" t="s">
        <v>984</v>
      </c>
      <c r="C1100" s="280" t="s">
        <v>1688</v>
      </c>
      <c r="D1100" s="276" t="s">
        <v>984</v>
      </c>
      <c r="E1100" s="280" t="s">
        <v>1688</v>
      </c>
    </row>
    <row r="1101" spans="1:5" ht="15.5">
      <c r="A1101" s="133" t="s">
        <v>89</v>
      </c>
      <c r="B1101" s="276" t="s">
        <v>984</v>
      </c>
      <c r="C1101" s="280" t="s">
        <v>1689</v>
      </c>
      <c r="D1101" s="276" t="s">
        <v>984</v>
      </c>
      <c r="E1101" s="280" t="s">
        <v>1690</v>
      </c>
    </row>
    <row r="1102" spans="1:5" ht="15.5">
      <c r="A1102" s="133" t="s">
        <v>89</v>
      </c>
      <c r="B1102" s="276" t="s">
        <v>984</v>
      </c>
      <c r="C1102" s="278" t="s">
        <v>1691</v>
      </c>
      <c r="D1102" s="276" t="s">
        <v>984</v>
      </c>
      <c r="E1102" s="281" t="s">
        <v>1703</v>
      </c>
    </row>
    <row r="1103" spans="1:5" ht="15.5">
      <c r="A1103" s="133" t="s">
        <v>89</v>
      </c>
      <c r="B1103" s="276" t="s">
        <v>984</v>
      </c>
      <c r="C1103" s="278" t="s">
        <v>1692</v>
      </c>
      <c r="D1103" s="276" t="s">
        <v>984</v>
      </c>
      <c r="E1103" s="281" t="s">
        <v>97</v>
      </c>
    </row>
    <row r="1104" spans="1:5" ht="15.5">
      <c r="A1104" s="133" t="s">
        <v>89</v>
      </c>
      <c r="B1104" s="276" t="s">
        <v>984</v>
      </c>
      <c r="C1104" s="279" t="s">
        <v>1693</v>
      </c>
      <c r="D1104" s="276" t="s">
        <v>984</v>
      </c>
      <c r="E1104" s="279" t="s">
        <v>1694</v>
      </c>
    </row>
    <row r="1105" spans="1:5" ht="15.5">
      <c r="A1105" s="133" t="s">
        <v>89</v>
      </c>
      <c r="B1105" s="276" t="s">
        <v>984</v>
      </c>
      <c r="C1105" s="279" t="s">
        <v>1695</v>
      </c>
      <c r="D1105" s="276" t="s">
        <v>984</v>
      </c>
      <c r="E1105" s="279" t="s">
        <v>1696</v>
      </c>
    </row>
    <row r="1106" spans="1:5" ht="15.5">
      <c r="A1106" s="133" t="s">
        <v>89</v>
      </c>
      <c r="B1106" s="276" t="s">
        <v>984</v>
      </c>
      <c r="C1106" s="279" t="s">
        <v>1697</v>
      </c>
      <c r="D1106" s="276" t="s">
        <v>984</v>
      </c>
      <c r="E1106" s="279" t="s">
        <v>1698</v>
      </c>
    </row>
    <row r="1107" spans="1:5" ht="15.5">
      <c r="A1107" s="133" t="s">
        <v>89</v>
      </c>
      <c r="B1107" s="276" t="s">
        <v>984</v>
      </c>
      <c r="C1107" s="280" t="s">
        <v>1699</v>
      </c>
      <c r="D1107" s="276" t="s">
        <v>984</v>
      </c>
      <c r="E1107" s="280" t="s">
        <v>1700</v>
      </c>
    </row>
    <row r="1108" spans="1:5" ht="15.5">
      <c r="A1108" s="133" t="s">
        <v>89</v>
      </c>
      <c r="B1108" s="276" t="s">
        <v>984</v>
      </c>
      <c r="C1108" s="280" t="s">
        <v>1701</v>
      </c>
      <c r="D1108" s="276" t="s">
        <v>984</v>
      </c>
      <c r="E1108" s="280" t="s">
        <v>1702</v>
      </c>
    </row>
  </sheetData>
  <sheetProtection algorithmName="SHA-512" hashValue="GU+wGK/S3bOwWDslbh2ZhUK5hWQOxgh7b4FBdBaM0OK2BSs5+QEkC079UTOhuKfErM/KJ9qG/rrce0XYhb7rCw==" saltValue="B+EDTA6T1sa2AfAuULgIFg==" spinCount="100000" sheet="1" objects="1" scenarios="1" formatCells="0" formatColumns="0" formatRows="0" sort="0" autoFilter="0"/>
  <mergeCells count="203">
    <mergeCell ref="AE41:AE45"/>
    <mergeCell ref="BF45:BM45"/>
    <mergeCell ref="BO45:BQ45"/>
    <mergeCell ref="B48:D48"/>
    <mergeCell ref="B49:D49"/>
    <mergeCell ref="B50:D50"/>
    <mergeCell ref="AH41:AH45"/>
    <mergeCell ref="AI41:AI45"/>
    <mergeCell ref="AJ41:AJ45"/>
    <mergeCell ref="W41:W45"/>
    <mergeCell ref="X41:X45"/>
    <mergeCell ref="Y41:Y45"/>
    <mergeCell ref="B46:D46"/>
    <mergeCell ref="AA41:AA45"/>
    <mergeCell ref="A41:D45"/>
    <mergeCell ref="AC41:AC45"/>
    <mergeCell ref="G41:G45"/>
    <mergeCell ref="O41:O45"/>
    <mergeCell ref="E41:E45"/>
    <mergeCell ref="F41:F45"/>
    <mergeCell ref="H41:H45"/>
    <mergeCell ref="I41:I45"/>
    <mergeCell ref="AG41:AG45"/>
    <mergeCell ref="AD41:AD45"/>
    <mergeCell ref="G57:G60"/>
    <mergeCell ref="H57:H60"/>
    <mergeCell ref="I57:I60"/>
    <mergeCell ref="B51:D51"/>
    <mergeCell ref="B52:D52"/>
    <mergeCell ref="B53:D53"/>
    <mergeCell ref="B47:D47"/>
    <mergeCell ref="BW11:CB11"/>
    <mergeCell ref="BP10:BU10"/>
    <mergeCell ref="BW10:CB10"/>
    <mergeCell ref="BX45:CB45"/>
    <mergeCell ref="AG40:AJ40"/>
    <mergeCell ref="AL40:AP40"/>
    <mergeCell ref="P41:P45"/>
    <mergeCell ref="Q41:Q45"/>
    <mergeCell ref="R41:R45"/>
    <mergeCell ref="T41:T45"/>
    <mergeCell ref="U41:U45"/>
    <mergeCell ref="V41:V45"/>
    <mergeCell ref="J41:J45"/>
    <mergeCell ref="K41:K45"/>
    <mergeCell ref="L41:L45"/>
    <mergeCell ref="M41:M45"/>
    <mergeCell ref="N41:N45"/>
    <mergeCell ref="L7:O7"/>
    <mergeCell ref="I7:K7"/>
    <mergeCell ref="I6:K6"/>
    <mergeCell ref="BS45:BV45"/>
    <mergeCell ref="K8:M8"/>
    <mergeCell ref="BP11:BU11"/>
    <mergeCell ref="BC9:BG9"/>
    <mergeCell ref="A9:L9"/>
    <mergeCell ref="N9:T9"/>
    <mergeCell ref="V9:AH9"/>
    <mergeCell ref="AJ9:AQ9"/>
    <mergeCell ref="AS9:AV9"/>
    <mergeCell ref="AX9:BA9"/>
    <mergeCell ref="Z41:Z45"/>
    <mergeCell ref="AL41:AL45"/>
    <mergeCell ref="AM41:AM45"/>
    <mergeCell ref="AN41:AN45"/>
    <mergeCell ref="AO41:AO45"/>
    <mergeCell ref="AP41:AP45"/>
    <mergeCell ref="AR45:BD45"/>
    <mergeCell ref="A40:D40"/>
    <mergeCell ref="E40:R40"/>
    <mergeCell ref="T40:AA40"/>
    <mergeCell ref="AC40:AE40"/>
    <mergeCell ref="A325:C325"/>
    <mergeCell ref="EL67:EL68"/>
    <mergeCell ref="B319:C319"/>
    <mergeCell ref="A320:C320"/>
    <mergeCell ref="A321:C321"/>
    <mergeCell ref="A322:C322"/>
    <mergeCell ref="A323:C323"/>
    <mergeCell ref="EA66:EE66"/>
    <mergeCell ref="EG66:EK66"/>
    <mergeCell ref="A67:C67"/>
    <mergeCell ref="AP67:AP68"/>
    <mergeCell ref="BI67:BI68"/>
    <mergeCell ref="CL67:CL68"/>
    <mergeCell ref="DE67:DE68"/>
    <mergeCell ref="DN67:DN68"/>
    <mergeCell ref="DY67:DY68"/>
    <mergeCell ref="CN66:CU66"/>
    <mergeCell ref="CW66:DD66"/>
    <mergeCell ref="DG66:DI66"/>
    <mergeCell ref="DK66:DM66"/>
    <mergeCell ref="DP66:DS66"/>
    <mergeCell ref="DU66:DX66"/>
    <mergeCell ref="A324:C324"/>
    <mergeCell ref="CN64:CQ64"/>
    <mergeCell ref="DG64:DH64"/>
    <mergeCell ref="DP64:DQ64"/>
    <mergeCell ref="EA64:EB64"/>
    <mergeCell ref="A65:C65"/>
    <mergeCell ref="A66:C66"/>
    <mergeCell ref="AT66:AZ66"/>
    <mergeCell ref="BB66:BH66"/>
    <mergeCell ref="BK66:BW66"/>
    <mergeCell ref="BY66:CK66"/>
    <mergeCell ref="A64:C64"/>
    <mergeCell ref="AP64:AP65"/>
    <mergeCell ref="AQ64:AQ68"/>
    <mergeCell ref="AR64:AR68"/>
    <mergeCell ref="AT64:AX64"/>
    <mergeCell ref="BK64:BN64"/>
    <mergeCell ref="DP62:DS62"/>
    <mergeCell ref="EA62:ED62"/>
    <mergeCell ref="A63:C63"/>
    <mergeCell ref="AT63:AX63"/>
    <mergeCell ref="BK63:BN63"/>
    <mergeCell ref="CN63:CQ63"/>
    <mergeCell ref="DG63:DH63"/>
    <mergeCell ref="DP63:DQ63"/>
    <mergeCell ref="EA63:EB63"/>
    <mergeCell ref="AP63:AR63"/>
    <mergeCell ref="AP62:AR62"/>
    <mergeCell ref="A61:C61"/>
    <mergeCell ref="A62:C62"/>
    <mergeCell ref="AT62:AZ62"/>
    <mergeCell ref="BK62:BP62"/>
    <mergeCell ref="CN62:CR62"/>
    <mergeCell ref="DG62:DJ62"/>
    <mergeCell ref="BB59:BI59"/>
    <mergeCell ref="BY59:CL59"/>
    <mergeCell ref="S57:S60"/>
    <mergeCell ref="T57:T60"/>
    <mergeCell ref="U57:U60"/>
    <mergeCell ref="V57:V60"/>
    <mergeCell ref="W57:W60"/>
    <mergeCell ref="X57:X60"/>
    <mergeCell ref="Y57:Y60"/>
    <mergeCell ref="Z57:Z60"/>
    <mergeCell ref="AA57:AA60"/>
    <mergeCell ref="AB57:AB60"/>
    <mergeCell ref="AC57:AC60"/>
    <mergeCell ref="AD57:AD60"/>
    <mergeCell ref="AO57:AO60"/>
    <mergeCell ref="A56:C60"/>
    <mergeCell ref="AI57:AI60"/>
    <mergeCell ref="AJ57:AJ60"/>
    <mergeCell ref="DU59:DY59"/>
    <mergeCell ref="AK57:AK60"/>
    <mergeCell ref="AL57:AL60"/>
    <mergeCell ref="B54:D54"/>
    <mergeCell ref="CW59:DE59"/>
    <mergeCell ref="DK59:DN59"/>
    <mergeCell ref="AM57:AM60"/>
    <mergeCell ref="AN57:AN60"/>
    <mergeCell ref="J57:J60"/>
    <mergeCell ref="K57:K60"/>
    <mergeCell ref="L57:L60"/>
    <mergeCell ref="M57:M60"/>
    <mergeCell ref="N57:N60"/>
    <mergeCell ref="O57:O60"/>
    <mergeCell ref="P57:P60"/>
    <mergeCell ref="AF57:AF60"/>
    <mergeCell ref="AG57:AG60"/>
    <mergeCell ref="AH57:AH60"/>
    <mergeCell ref="AE57:AE60"/>
    <mergeCell ref="Q57:Q60"/>
    <mergeCell ref="R57:R60"/>
    <mergeCell ref="D57:D60"/>
    <mergeCell ref="E57:E60"/>
    <mergeCell ref="F57:F60"/>
    <mergeCell ref="A10:C10"/>
    <mergeCell ref="E10:K10"/>
    <mergeCell ref="N10:T10"/>
    <mergeCell ref="V10:AH10"/>
    <mergeCell ref="AJ10:AQ10"/>
    <mergeCell ref="AS10:AU10"/>
    <mergeCell ref="AV10:AV11"/>
    <mergeCell ref="AX10:BA10"/>
    <mergeCell ref="BC10:BG10"/>
    <mergeCell ref="A5:B5"/>
    <mergeCell ref="C5:E5"/>
    <mergeCell ref="F5:H5"/>
    <mergeCell ref="A6:B6"/>
    <mergeCell ref="C6:E6"/>
    <mergeCell ref="F6:H6"/>
    <mergeCell ref="A8:B8"/>
    <mergeCell ref="C8:E8"/>
    <mergeCell ref="F8:G8"/>
    <mergeCell ref="A7:B7"/>
    <mergeCell ref="C7:E7"/>
    <mergeCell ref="F7:H7"/>
    <mergeCell ref="A3:B3"/>
    <mergeCell ref="C3:E3"/>
    <mergeCell ref="F3:H3"/>
    <mergeCell ref="A4:B4"/>
    <mergeCell ref="F4:H4"/>
    <mergeCell ref="A1:B1"/>
    <mergeCell ref="C1:E1"/>
    <mergeCell ref="F1:H1"/>
    <mergeCell ref="A2:B2"/>
    <mergeCell ref="C2:E2"/>
    <mergeCell ref="F2:H2"/>
    <mergeCell ref="D4:E4"/>
  </mergeCells>
  <phoneticPr fontId="28" type="noConversion"/>
  <hyperlinks>
    <hyperlink ref="B546" r:id="rId1" xr:uid="{00000000-0004-0000-0100-000000000000}"/>
  </hyperlinks>
  <pageMargins left="0.7" right="0.7" top="0.75" bottom="0.75" header="0.3" footer="0.3"/>
  <ignoredErrors>
    <ignoredError sqref="L12 L13:L28 AV12:AV3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290" r:id="rId5" name="Button 2">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291" r:id="rId6" name="Button 3">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292" r:id="rId7" name="Button 4">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293" r:id="rId8" name="Button 5">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294" r:id="rId9" name="Button 6">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295" r:id="rId10" name="Button 7">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296" r:id="rId11" name="Button 8">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297" r:id="rId12" name="Button 9">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298" r:id="rId13" name="Button 10">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299" r:id="rId14" name="Button 11">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00" r:id="rId15" name="Button 12">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01" r:id="rId16" name="Button 13">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02" r:id="rId17" name="Button 14">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03" r:id="rId18" name="Button 15">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04" r:id="rId19" name="Button 16">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05" r:id="rId20" name="Button 17">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06" r:id="rId21" name="Button 18">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07" r:id="rId22" name="Button 19">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08" r:id="rId23" name="Button 20">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09" r:id="rId24" name="Button 21">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10" r:id="rId25" name="Button 22">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11" r:id="rId26" name="Button 23">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12" r:id="rId27" name="Button 24">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13" r:id="rId28" name="Button 25">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14" r:id="rId29" name="Button 26">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15" r:id="rId30" name="Button 27">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16" r:id="rId31" name="Button 28">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17" r:id="rId32" name="Button 29">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18" r:id="rId33" name="Button 30">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19" r:id="rId34" name="Button 31">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20" r:id="rId35" name="Button 32">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21" r:id="rId36" name="Button 33">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22" r:id="rId37" name="Button 34">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23" r:id="rId38" name="Button 35">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mc:AlternateContent xmlns:mc="http://schemas.openxmlformats.org/markup-compatibility/2006">
          <mc:Choice Requires="x14">
            <control shapeId="12324" r:id="rId39" name="Button 36">
              <controlPr defaultSize="0" print="0" autoFill="0" autoPict="0">
                <anchor moveWithCells="1" sizeWithCells="1">
                  <from>
                    <xdr:col>15</xdr:col>
                    <xdr:colOff>0</xdr:colOff>
                    <xdr:row>6</xdr:row>
                    <xdr:rowOff>0</xdr:rowOff>
                  </from>
                  <to>
                    <xdr:col>15</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U503"/>
  <sheetViews>
    <sheetView showGridLines="0" topLeftCell="AE13" zoomScaleNormal="100" workbookViewId="0">
      <selection activeCell="U37" sqref="U37"/>
    </sheetView>
  </sheetViews>
  <sheetFormatPr defaultColWidth="9.08984375" defaultRowHeight="12.5"/>
  <cols>
    <col min="1" max="10" width="6.6328125" style="1" customWidth="1"/>
    <col min="11" max="11" width="4.453125" style="1" customWidth="1"/>
    <col min="12" max="20" width="6.6328125" style="1" customWidth="1"/>
    <col min="21" max="21" width="4.453125" style="1" customWidth="1"/>
    <col min="22" max="31" width="6.6328125" style="1" customWidth="1"/>
    <col min="32" max="32" width="3.6328125" style="1" customWidth="1"/>
    <col min="33" max="41" width="6.6328125" style="1" customWidth="1"/>
    <col min="42" max="42" width="4.90625" style="1" customWidth="1"/>
    <col min="43" max="52" width="6.6328125" style="1" customWidth="1"/>
    <col min="53" max="53" width="3.6328125" style="1" customWidth="1"/>
    <col min="54" max="62" width="6.6328125" style="1" customWidth="1"/>
    <col min="63" max="63" width="5.08984375" style="1" customWidth="1"/>
    <col min="64" max="73" width="6.6328125" style="1" customWidth="1"/>
    <col min="74" max="74" width="3.6328125" style="1" customWidth="1"/>
    <col min="75" max="83" width="6.6328125" style="1" customWidth="1"/>
    <col min="84" max="84" width="4.6328125" style="1" customWidth="1"/>
    <col min="85" max="94" width="6.6328125" style="1" customWidth="1"/>
    <col min="95" max="95" width="3.6328125" style="1" customWidth="1"/>
    <col min="96" max="104" width="6.6328125" style="1" customWidth="1"/>
    <col min="105" max="105" width="9.08984375" style="1"/>
    <col min="106" max="115" width="6.6328125" style="1" customWidth="1"/>
    <col min="116" max="116" width="3.6328125" style="1" customWidth="1"/>
    <col min="117" max="125" width="6.6328125" style="1" customWidth="1"/>
    <col min="126" max="16384" width="9.08984375" style="1"/>
  </cols>
  <sheetData>
    <row r="1" spans="1:125">
      <c r="A1" s="18"/>
      <c r="B1" s="18"/>
      <c r="C1" s="18"/>
      <c r="D1" s="18"/>
      <c r="E1" s="18"/>
      <c r="F1" s="18"/>
      <c r="G1" s="18"/>
      <c r="H1" s="18"/>
      <c r="I1" s="18"/>
      <c r="J1" s="18"/>
      <c r="K1" s="18"/>
      <c r="L1" s="18"/>
      <c r="M1" s="18"/>
      <c r="N1" s="18"/>
      <c r="O1" s="18"/>
      <c r="P1" s="18"/>
      <c r="Q1" s="18"/>
      <c r="R1" s="18"/>
      <c r="S1" s="18"/>
      <c r="T1" s="18"/>
    </row>
    <row r="2" spans="1:125" ht="13">
      <c r="A2" s="495" t="str">
        <f>IF(ISBLANK(Present!$C$1),"",UPPER(Present!$C$1))</f>
        <v>BATANGAS STATE UNIVERSITY</v>
      </c>
      <c r="B2" s="495"/>
      <c r="C2" s="495"/>
      <c r="D2" s="495"/>
      <c r="E2" s="495"/>
      <c r="F2" s="495"/>
      <c r="G2" s="495"/>
      <c r="H2" s="495"/>
      <c r="I2" s="495"/>
      <c r="J2" s="495"/>
      <c r="K2" s="495"/>
      <c r="L2" s="495"/>
      <c r="M2" s="495"/>
      <c r="N2" s="495"/>
      <c r="O2" s="495"/>
      <c r="P2" s="495"/>
      <c r="Q2" s="495"/>
      <c r="R2" s="495"/>
      <c r="S2" s="495"/>
      <c r="T2" s="495"/>
      <c r="V2" s="495" t="str">
        <f>IF(ISBLANK(Present!$C$1),"",UPPER(Present!$C$1))</f>
        <v>BATANGAS STATE UNIVERSITY</v>
      </c>
      <c r="W2" s="495"/>
      <c r="X2" s="495"/>
      <c r="Y2" s="495"/>
      <c r="Z2" s="495"/>
      <c r="AA2" s="495"/>
      <c r="AB2" s="495"/>
      <c r="AC2" s="495"/>
      <c r="AD2" s="495"/>
      <c r="AE2" s="495"/>
      <c r="AF2" s="495"/>
      <c r="AG2" s="495"/>
      <c r="AH2" s="495"/>
      <c r="AI2" s="495"/>
      <c r="AJ2" s="495"/>
      <c r="AK2" s="495"/>
      <c r="AL2" s="495"/>
      <c r="AM2" s="495"/>
      <c r="AN2" s="495"/>
      <c r="AO2" s="495"/>
      <c r="AQ2" s="495" t="str">
        <f>IF(ISBLANK(Present!$C$1),"",UPPER(Present!$C$1))</f>
        <v>BATANGAS STATE UNIVERSITY</v>
      </c>
      <c r="AR2" s="495"/>
      <c r="AS2" s="495"/>
      <c r="AT2" s="495"/>
      <c r="AU2" s="495"/>
      <c r="AV2" s="495"/>
      <c r="AW2" s="495"/>
      <c r="AX2" s="495"/>
      <c r="AY2" s="495"/>
      <c r="AZ2" s="495"/>
      <c r="BA2" s="495"/>
      <c r="BB2" s="495"/>
      <c r="BC2" s="495"/>
      <c r="BD2" s="495"/>
      <c r="BE2" s="495"/>
      <c r="BF2" s="495"/>
      <c r="BG2" s="495"/>
      <c r="BH2" s="495"/>
      <c r="BI2" s="495"/>
      <c r="BJ2" s="495"/>
      <c r="BL2" s="495" t="str">
        <f>IF(ISBLANK(Present!$C$1),"",UPPER(Present!$C$1))</f>
        <v>BATANGAS STATE UNIVERSITY</v>
      </c>
      <c r="BM2" s="495"/>
      <c r="BN2" s="495"/>
      <c r="BO2" s="495"/>
      <c r="BP2" s="495"/>
      <c r="BQ2" s="495"/>
      <c r="BR2" s="495"/>
      <c r="BS2" s="495"/>
      <c r="BT2" s="495"/>
      <c r="BU2" s="495"/>
      <c r="BV2" s="495"/>
      <c r="BW2" s="495"/>
      <c r="BX2" s="495"/>
      <c r="BY2" s="495"/>
      <c r="BZ2" s="495"/>
      <c r="CA2" s="495"/>
      <c r="CB2" s="495"/>
      <c r="CC2" s="495"/>
      <c r="CD2" s="495"/>
      <c r="CE2" s="495"/>
      <c r="CG2" s="495" t="str">
        <f>IF(ISBLANK(Present!$C$1),"",UPPER(Present!$C$1))</f>
        <v>BATANGAS STATE UNIVERSITY</v>
      </c>
      <c r="CH2" s="495"/>
      <c r="CI2" s="495"/>
      <c r="CJ2" s="495"/>
      <c r="CK2" s="495"/>
      <c r="CL2" s="495"/>
      <c r="CM2" s="495"/>
      <c r="CN2" s="495"/>
      <c r="CO2" s="495"/>
      <c r="CP2" s="495"/>
      <c r="CQ2" s="495"/>
      <c r="CR2" s="495"/>
      <c r="CS2" s="495"/>
      <c r="CT2" s="495"/>
      <c r="CU2" s="495"/>
      <c r="CV2" s="495"/>
      <c r="CW2" s="495"/>
      <c r="CX2" s="495"/>
      <c r="CY2" s="495"/>
      <c r="CZ2" s="495"/>
      <c r="DB2" s="495" t="str">
        <f>IF(ISBLANK(Present!$C$1),"",UPPER(Present!$C$1))</f>
        <v>BATANGAS STATE UNIVERSITY</v>
      </c>
      <c r="DC2" s="495"/>
      <c r="DD2" s="495"/>
      <c r="DE2" s="495"/>
      <c r="DF2" s="495"/>
      <c r="DG2" s="495"/>
      <c r="DH2" s="495"/>
      <c r="DI2" s="495"/>
      <c r="DJ2" s="495"/>
      <c r="DK2" s="495"/>
      <c r="DL2" s="495"/>
      <c r="DM2" s="495"/>
      <c r="DN2" s="495"/>
      <c r="DO2" s="495"/>
      <c r="DP2" s="495"/>
      <c r="DQ2" s="495"/>
      <c r="DR2" s="495"/>
      <c r="DS2" s="495"/>
      <c r="DT2" s="495"/>
      <c r="DU2" s="495"/>
    </row>
    <row r="3" spans="1:125" ht="13">
      <c r="A3" s="495" t="str">
        <f>IF(ISBLANK(Present!$K$3),"",UPPER(Present!$K$3))</f>
        <v>THE NATIONAL ENGINEERING UNIVERSITY</v>
      </c>
      <c r="B3" s="495"/>
      <c r="C3" s="495"/>
      <c r="D3" s="495"/>
      <c r="E3" s="495"/>
      <c r="F3" s="495"/>
      <c r="G3" s="495"/>
      <c r="H3" s="495"/>
      <c r="I3" s="495"/>
      <c r="J3" s="495"/>
      <c r="K3" s="495"/>
      <c r="L3" s="495"/>
      <c r="M3" s="495"/>
      <c r="N3" s="495"/>
      <c r="O3" s="495"/>
      <c r="P3" s="495"/>
      <c r="Q3" s="495"/>
      <c r="R3" s="495"/>
      <c r="S3" s="495"/>
      <c r="T3" s="495"/>
      <c r="V3" s="495" t="str">
        <f>IF(ISBLANK(Present!$K$3),"",UPPER(Present!$K$3))</f>
        <v>THE NATIONAL ENGINEERING UNIVERSITY</v>
      </c>
      <c r="W3" s="495"/>
      <c r="X3" s="495"/>
      <c r="Y3" s="495"/>
      <c r="Z3" s="495"/>
      <c r="AA3" s="495"/>
      <c r="AB3" s="495"/>
      <c r="AC3" s="495"/>
      <c r="AD3" s="495"/>
      <c r="AE3" s="495"/>
      <c r="AF3" s="495"/>
      <c r="AG3" s="495"/>
      <c r="AH3" s="495"/>
      <c r="AI3" s="495"/>
      <c r="AJ3" s="495"/>
      <c r="AK3" s="495"/>
      <c r="AL3" s="495"/>
      <c r="AM3" s="495"/>
      <c r="AN3" s="495"/>
      <c r="AO3" s="495"/>
      <c r="AQ3" s="495" t="str">
        <f>IF(ISBLANK(Present!$K$3),"",UPPER(Present!$K$3))</f>
        <v>THE NATIONAL ENGINEERING UNIVERSITY</v>
      </c>
      <c r="AR3" s="495"/>
      <c r="AS3" s="495"/>
      <c r="AT3" s="495"/>
      <c r="AU3" s="495"/>
      <c r="AV3" s="495"/>
      <c r="AW3" s="495"/>
      <c r="AX3" s="495"/>
      <c r="AY3" s="495"/>
      <c r="AZ3" s="495"/>
      <c r="BA3" s="495"/>
      <c r="BB3" s="495"/>
      <c r="BC3" s="495"/>
      <c r="BD3" s="495"/>
      <c r="BE3" s="495"/>
      <c r="BF3" s="495"/>
      <c r="BG3" s="495"/>
      <c r="BH3" s="495"/>
      <c r="BI3" s="495"/>
      <c r="BJ3" s="495"/>
      <c r="BL3" s="495" t="str">
        <f>IF(ISBLANK(Present!$K$3),"",UPPER(Present!$K$3))</f>
        <v>THE NATIONAL ENGINEERING UNIVERSITY</v>
      </c>
      <c r="BM3" s="495"/>
      <c r="BN3" s="495"/>
      <c r="BO3" s="495"/>
      <c r="BP3" s="495"/>
      <c r="BQ3" s="495"/>
      <c r="BR3" s="495"/>
      <c r="BS3" s="495"/>
      <c r="BT3" s="495"/>
      <c r="BU3" s="495"/>
      <c r="BV3" s="495"/>
      <c r="BW3" s="495"/>
      <c r="BX3" s="495"/>
      <c r="BY3" s="495"/>
      <c r="BZ3" s="495"/>
      <c r="CA3" s="495"/>
      <c r="CB3" s="495"/>
      <c r="CC3" s="495"/>
      <c r="CD3" s="495"/>
      <c r="CE3" s="495"/>
      <c r="CG3" s="495" t="str">
        <f>IF(ISBLANK(Present!$K$3),"",UPPER(Present!$K$3))</f>
        <v>THE NATIONAL ENGINEERING UNIVERSITY</v>
      </c>
      <c r="CH3" s="495"/>
      <c r="CI3" s="495"/>
      <c r="CJ3" s="495"/>
      <c r="CK3" s="495"/>
      <c r="CL3" s="495"/>
      <c r="CM3" s="495"/>
      <c r="CN3" s="495"/>
      <c r="CO3" s="495"/>
      <c r="CP3" s="495"/>
      <c r="CQ3" s="495"/>
      <c r="CR3" s="495"/>
      <c r="CS3" s="495"/>
      <c r="CT3" s="495"/>
      <c r="CU3" s="495"/>
      <c r="CV3" s="495"/>
      <c r="CW3" s="495"/>
      <c r="CX3" s="495"/>
      <c r="CY3" s="495"/>
      <c r="CZ3" s="495"/>
      <c r="DB3" s="495" t="str">
        <f>IF(ISBLANK(Present!$K$3),"",UPPER(Present!$K$3))</f>
        <v>THE NATIONAL ENGINEERING UNIVERSITY</v>
      </c>
      <c r="DC3" s="495"/>
      <c r="DD3" s="495"/>
      <c r="DE3" s="495"/>
      <c r="DF3" s="495"/>
      <c r="DG3" s="495"/>
      <c r="DH3" s="495"/>
      <c r="DI3" s="495"/>
      <c r="DJ3" s="495"/>
      <c r="DK3" s="495"/>
      <c r="DL3" s="495"/>
      <c r="DM3" s="495"/>
      <c r="DN3" s="495"/>
      <c r="DO3" s="495"/>
      <c r="DP3" s="495"/>
      <c r="DQ3" s="495"/>
      <c r="DR3" s="495"/>
      <c r="DS3" s="495"/>
      <c r="DT3" s="495"/>
      <c r="DU3" s="495"/>
    </row>
    <row r="4" spans="1:125" ht="13">
      <c r="A4" s="495" t="str">
        <f>IF(ISBLANK(Present!$C$2),"",UPPER(Present!$C$2))</f>
        <v>COLLEGE OF ENGINEERING, ARCHITECTURE AND FINE ARTS</v>
      </c>
      <c r="B4" s="495"/>
      <c r="C4" s="495"/>
      <c r="D4" s="495"/>
      <c r="E4" s="495"/>
      <c r="F4" s="495"/>
      <c r="G4" s="495"/>
      <c r="H4" s="495"/>
      <c r="I4" s="495"/>
      <c r="J4" s="495"/>
      <c r="K4" s="495"/>
      <c r="L4" s="495"/>
      <c r="M4" s="495"/>
      <c r="N4" s="495"/>
      <c r="O4" s="495"/>
      <c r="P4" s="495"/>
      <c r="Q4" s="495"/>
      <c r="R4" s="495"/>
      <c r="S4" s="495"/>
      <c r="T4" s="495"/>
      <c r="V4" s="495" t="str">
        <f>IF(ISBLANK(Present!$C$2),"",UPPER(Present!$C$2))</f>
        <v>COLLEGE OF ENGINEERING, ARCHITECTURE AND FINE ARTS</v>
      </c>
      <c r="W4" s="495"/>
      <c r="X4" s="495"/>
      <c r="Y4" s="495"/>
      <c r="Z4" s="495"/>
      <c r="AA4" s="495"/>
      <c r="AB4" s="495"/>
      <c r="AC4" s="495"/>
      <c r="AD4" s="495"/>
      <c r="AE4" s="495"/>
      <c r="AF4" s="495"/>
      <c r="AG4" s="495"/>
      <c r="AH4" s="495"/>
      <c r="AI4" s="495"/>
      <c r="AJ4" s="495"/>
      <c r="AK4" s="495"/>
      <c r="AL4" s="495"/>
      <c r="AM4" s="495"/>
      <c r="AN4" s="495"/>
      <c r="AO4" s="495"/>
      <c r="AQ4" s="495" t="str">
        <f>IF(ISBLANK(Present!$C$2),"",UPPER(Present!$C$2))</f>
        <v>COLLEGE OF ENGINEERING, ARCHITECTURE AND FINE ARTS</v>
      </c>
      <c r="AR4" s="495"/>
      <c r="AS4" s="495"/>
      <c r="AT4" s="495"/>
      <c r="AU4" s="495"/>
      <c r="AV4" s="495"/>
      <c r="AW4" s="495"/>
      <c r="AX4" s="495"/>
      <c r="AY4" s="495"/>
      <c r="AZ4" s="495"/>
      <c r="BA4" s="495"/>
      <c r="BB4" s="495"/>
      <c r="BC4" s="495"/>
      <c r="BD4" s="495"/>
      <c r="BE4" s="495"/>
      <c r="BF4" s="495"/>
      <c r="BG4" s="495"/>
      <c r="BH4" s="495"/>
      <c r="BI4" s="495"/>
      <c r="BJ4" s="495"/>
      <c r="BL4" s="495" t="str">
        <f>IF(ISBLANK(Present!$C$2),"",UPPER(Present!$C$2))</f>
        <v>COLLEGE OF ENGINEERING, ARCHITECTURE AND FINE ARTS</v>
      </c>
      <c r="BM4" s="495"/>
      <c r="BN4" s="495"/>
      <c r="BO4" s="495"/>
      <c r="BP4" s="495"/>
      <c r="BQ4" s="495"/>
      <c r="BR4" s="495"/>
      <c r="BS4" s="495"/>
      <c r="BT4" s="495"/>
      <c r="BU4" s="495"/>
      <c r="BV4" s="495"/>
      <c r="BW4" s="495"/>
      <c r="BX4" s="495"/>
      <c r="BY4" s="495"/>
      <c r="BZ4" s="495"/>
      <c r="CA4" s="495"/>
      <c r="CB4" s="495"/>
      <c r="CC4" s="495"/>
      <c r="CD4" s="495"/>
      <c r="CE4" s="495"/>
      <c r="CG4" s="495" t="str">
        <f>IF(ISBLANK(Present!$C$2),"",UPPER(Present!$C$2))</f>
        <v>COLLEGE OF ENGINEERING, ARCHITECTURE AND FINE ARTS</v>
      </c>
      <c r="CH4" s="495"/>
      <c r="CI4" s="495"/>
      <c r="CJ4" s="495"/>
      <c r="CK4" s="495"/>
      <c r="CL4" s="495"/>
      <c r="CM4" s="495"/>
      <c r="CN4" s="495"/>
      <c r="CO4" s="495"/>
      <c r="CP4" s="495"/>
      <c r="CQ4" s="495"/>
      <c r="CR4" s="495"/>
      <c r="CS4" s="495"/>
      <c r="CT4" s="495"/>
      <c r="CU4" s="495"/>
      <c r="CV4" s="495"/>
      <c r="CW4" s="495"/>
      <c r="CX4" s="495"/>
      <c r="CY4" s="495"/>
      <c r="CZ4" s="495"/>
      <c r="DB4" s="495" t="str">
        <f>IF(ISBLANK(Present!$C$2),"",UPPER(Present!$C$2))</f>
        <v>COLLEGE OF ENGINEERING, ARCHITECTURE AND FINE ARTS</v>
      </c>
      <c r="DC4" s="495"/>
      <c r="DD4" s="495"/>
      <c r="DE4" s="495"/>
      <c r="DF4" s="495"/>
      <c r="DG4" s="495"/>
      <c r="DH4" s="495"/>
      <c r="DI4" s="495"/>
      <c r="DJ4" s="495"/>
      <c r="DK4" s="495"/>
      <c r="DL4" s="495"/>
      <c r="DM4" s="495"/>
      <c r="DN4" s="495"/>
      <c r="DO4" s="495"/>
      <c r="DP4" s="495"/>
      <c r="DQ4" s="495"/>
      <c r="DR4" s="495"/>
      <c r="DS4" s="495"/>
      <c r="DT4" s="495"/>
      <c r="DU4" s="495"/>
    </row>
    <row r="5" spans="1:125" ht="13">
      <c r="A5" s="495" t="str">
        <f>IF(ISBLANK(Present!$C$3),"",UPPER(Present!$C$3))</f>
        <v>BACHELOR OF SCIENCE IN MECHATRONICS ENGINEERING</v>
      </c>
      <c r="B5" s="495"/>
      <c r="C5" s="495"/>
      <c r="D5" s="495"/>
      <c r="E5" s="495"/>
      <c r="F5" s="495"/>
      <c r="G5" s="495"/>
      <c r="H5" s="495"/>
      <c r="I5" s="495"/>
      <c r="J5" s="495"/>
      <c r="K5" s="495"/>
      <c r="L5" s="495"/>
      <c r="M5" s="495"/>
      <c r="N5" s="495"/>
      <c r="O5" s="495"/>
      <c r="P5" s="495"/>
      <c r="Q5" s="495"/>
      <c r="R5" s="495"/>
      <c r="S5" s="495"/>
      <c r="T5" s="495"/>
      <c r="V5" s="495" t="str">
        <f>IF(ISBLANK(Present!$C$3),"",UPPER(Present!$C$3))</f>
        <v>BACHELOR OF SCIENCE IN MECHATRONICS ENGINEERING</v>
      </c>
      <c r="W5" s="495"/>
      <c r="X5" s="495"/>
      <c r="Y5" s="495"/>
      <c r="Z5" s="495"/>
      <c r="AA5" s="495"/>
      <c r="AB5" s="495"/>
      <c r="AC5" s="495"/>
      <c r="AD5" s="495"/>
      <c r="AE5" s="495"/>
      <c r="AF5" s="495"/>
      <c r="AG5" s="495"/>
      <c r="AH5" s="495"/>
      <c r="AI5" s="495"/>
      <c r="AJ5" s="495"/>
      <c r="AK5" s="495"/>
      <c r="AL5" s="495"/>
      <c r="AM5" s="495"/>
      <c r="AN5" s="495"/>
      <c r="AO5" s="495"/>
      <c r="AQ5" s="495" t="str">
        <f>IF(ISBLANK(Present!$C$3),"",UPPER(Present!$C$3))</f>
        <v>BACHELOR OF SCIENCE IN MECHATRONICS ENGINEERING</v>
      </c>
      <c r="AR5" s="495"/>
      <c r="AS5" s="495"/>
      <c r="AT5" s="495"/>
      <c r="AU5" s="495"/>
      <c r="AV5" s="495"/>
      <c r="AW5" s="495"/>
      <c r="AX5" s="495"/>
      <c r="AY5" s="495"/>
      <c r="AZ5" s="495"/>
      <c r="BA5" s="495"/>
      <c r="BB5" s="495"/>
      <c r="BC5" s="495"/>
      <c r="BD5" s="495"/>
      <c r="BE5" s="495"/>
      <c r="BF5" s="495"/>
      <c r="BG5" s="495"/>
      <c r="BH5" s="495"/>
      <c r="BI5" s="495"/>
      <c r="BJ5" s="495"/>
      <c r="BL5" s="495" t="str">
        <f>IF(ISBLANK(Present!$C$3),"",UPPER(Present!$C$3))</f>
        <v>BACHELOR OF SCIENCE IN MECHATRONICS ENGINEERING</v>
      </c>
      <c r="BM5" s="495"/>
      <c r="BN5" s="495"/>
      <c r="BO5" s="495"/>
      <c r="BP5" s="495"/>
      <c r="BQ5" s="495"/>
      <c r="BR5" s="495"/>
      <c r="BS5" s="495"/>
      <c r="BT5" s="495"/>
      <c r="BU5" s="495"/>
      <c r="BV5" s="495"/>
      <c r="BW5" s="495"/>
      <c r="BX5" s="495"/>
      <c r="BY5" s="495"/>
      <c r="BZ5" s="495"/>
      <c r="CA5" s="495"/>
      <c r="CB5" s="495"/>
      <c r="CC5" s="495"/>
      <c r="CD5" s="495"/>
      <c r="CE5" s="495"/>
      <c r="CG5" s="495" t="str">
        <f>IF(ISBLANK(Present!$C$3),"",UPPER(Present!$C$3))</f>
        <v>BACHELOR OF SCIENCE IN MECHATRONICS ENGINEERING</v>
      </c>
      <c r="CH5" s="495"/>
      <c r="CI5" s="495"/>
      <c r="CJ5" s="495"/>
      <c r="CK5" s="495"/>
      <c r="CL5" s="495"/>
      <c r="CM5" s="495"/>
      <c r="CN5" s="495"/>
      <c r="CO5" s="495"/>
      <c r="CP5" s="495"/>
      <c r="CQ5" s="495"/>
      <c r="CR5" s="495"/>
      <c r="CS5" s="495"/>
      <c r="CT5" s="495"/>
      <c r="CU5" s="495"/>
      <c r="CV5" s="495"/>
      <c r="CW5" s="495"/>
      <c r="CX5" s="495"/>
      <c r="CY5" s="495"/>
      <c r="CZ5" s="495"/>
      <c r="DB5" s="495" t="str">
        <f>IF(ISBLANK(Present!$C$3),"",UPPER(Present!$C$3))</f>
        <v>BACHELOR OF SCIENCE IN MECHATRONICS ENGINEERING</v>
      </c>
      <c r="DC5" s="495"/>
      <c r="DD5" s="495"/>
      <c r="DE5" s="495"/>
      <c r="DF5" s="495"/>
      <c r="DG5" s="495"/>
      <c r="DH5" s="495"/>
      <c r="DI5" s="495"/>
      <c r="DJ5" s="495"/>
      <c r="DK5" s="495"/>
      <c r="DL5" s="495"/>
      <c r="DM5" s="495"/>
      <c r="DN5" s="495"/>
      <c r="DO5" s="495"/>
      <c r="DP5" s="495"/>
      <c r="DQ5" s="495"/>
      <c r="DR5" s="495"/>
      <c r="DS5" s="495"/>
      <c r="DT5" s="495"/>
      <c r="DU5" s="495"/>
    </row>
    <row r="6" spans="1:125">
      <c r="A6" s="18"/>
      <c r="B6" s="18"/>
      <c r="C6" s="18"/>
      <c r="D6" s="18"/>
      <c r="E6" s="18"/>
      <c r="F6" s="18"/>
      <c r="G6" s="18"/>
      <c r="H6" s="18"/>
      <c r="I6" s="18"/>
      <c r="J6" s="18"/>
      <c r="K6" s="18"/>
      <c r="L6" s="18"/>
      <c r="M6" s="18"/>
      <c r="N6" s="18"/>
      <c r="O6" s="18"/>
      <c r="P6" s="18"/>
      <c r="Q6" s="18"/>
      <c r="R6" s="18"/>
      <c r="S6" s="18"/>
      <c r="T6" s="18"/>
      <c r="V6" s="18"/>
      <c r="W6" s="18"/>
      <c r="X6" s="18"/>
      <c r="Y6" s="18"/>
      <c r="Z6" s="18"/>
      <c r="AA6" s="18"/>
      <c r="AB6" s="18"/>
      <c r="AC6" s="18"/>
      <c r="AD6" s="18"/>
      <c r="AE6" s="18"/>
      <c r="AF6" s="18"/>
      <c r="AG6" s="18"/>
      <c r="AH6" s="18"/>
      <c r="AI6" s="18"/>
      <c r="AJ6" s="18"/>
      <c r="AK6" s="18"/>
      <c r="AL6" s="18"/>
      <c r="AM6" s="18"/>
      <c r="AN6" s="18"/>
      <c r="AO6" s="18"/>
      <c r="AQ6" s="18"/>
      <c r="AR6" s="18"/>
      <c r="AS6" s="18"/>
      <c r="AT6" s="18"/>
      <c r="AU6" s="18"/>
      <c r="AV6" s="18"/>
      <c r="AW6" s="18"/>
      <c r="AX6" s="18"/>
      <c r="AY6" s="18"/>
      <c r="AZ6" s="18"/>
      <c r="BA6" s="18"/>
      <c r="BB6" s="18"/>
      <c r="BC6" s="18"/>
      <c r="BD6" s="18"/>
      <c r="BE6" s="18"/>
      <c r="BF6" s="18"/>
      <c r="BG6" s="18"/>
      <c r="BH6" s="18"/>
      <c r="BI6" s="18"/>
      <c r="BJ6" s="18"/>
      <c r="BL6" s="18"/>
      <c r="BM6" s="18"/>
      <c r="BN6" s="18"/>
      <c r="BO6" s="18"/>
      <c r="BP6" s="18"/>
      <c r="BQ6" s="18"/>
      <c r="BR6" s="18"/>
      <c r="BS6" s="18"/>
      <c r="BT6" s="18"/>
      <c r="BU6" s="18"/>
      <c r="BV6" s="18"/>
      <c r="BW6" s="18"/>
      <c r="BX6" s="18"/>
      <c r="BY6" s="18"/>
      <c r="BZ6" s="18"/>
      <c r="CA6" s="18"/>
      <c r="CB6" s="18"/>
      <c r="CC6" s="18"/>
      <c r="CD6" s="18"/>
      <c r="CE6" s="18"/>
      <c r="CG6" s="18"/>
      <c r="CH6" s="18"/>
      <c r="CI6" s="18"/>
      <c r="CJ6" s="18"/>
      <c r="CK6" s="18"/>
      <c r="CL6" s="18"/>
      <c r="CM6" s="18"/>
      <c r="CN6" s="18"/>
      <c r="CO6" s="18"/>
      <c r="CP6" s="18"/>
      <c r="CQ6" s="18"/>
      <c r="CR6" s="18"/>
      <c r="CS6" s="18"/>
      <c r="CT6" s="18"/>
      <c r="CU6" s="18"/>
      <c r="CV6" s="18"/>
      <c r="CW6" s="18"/>
      <c r="CX6" s="18"/>
      <c r="CY6" s="18"/>
      <c r="CZ6" s="18"/>
      <c r="DB6" s="18"/>
      <c r="DC6" s="18"/>
      <c r="DD6" s="18"/>
      <c r="DE6" s="18"/>
      <c r="DF6" s="18"/>
      <c r="DG6" s="18"/>
      <c r="DH6" s="18"/>
      <c r="DI6" s="18"/>
      <c r="DJ6" s="18"/>
      <c r="DK6" s="18"/>
      <c r="DL6" s="18"/>
      <c r="DM6" s="18"/>
      <c r="DN6" s="18"/>
      <c r="DO6" s="18"/>
      <c r="DP6" s="18"/>
      <c r="DQ6" s="18"/>
      <c r="DR6" s="18"/>
      <c r="DS6" s="18"/>
      <c r="DT6" s="18"/>
      <c r="DU6" s="18"/>
    </row>
    <row r="7" spans="1:125" ht="13">
      <c r="A7" s="495" t="s">
        <v>953</v>
      </c>
      <c r="B7" s="495"/>
      <c r="C7" s="495"/>
      <c r="D7" s="495"/>
      <c r="E7" s="495"/>
      <c r="F7" s="495"/>
      <c r="G7" s="495"/>
      <c r="H7" s="495"/>
      <c r="I7" s="495"/>
      <c r="J7" s="495"/>
      <c r="K7" s="495"/>
      <c r="L7" s="495"/>
      <c r="M7" s="495"/>
      <c r="N7" s="495"/>
      <c r="O7" s="495"/>
      <c r="P7" s="495"/>
      <c r="Q7" s="495"/>
      <c r="R7" s="495"/>
      <c r="S7" s="495"/>
      <c r="T7" s="495"/>
      <c r="V7" s="495" t="s">
        <v>157</v>
      </c>
      <c r="W7" s="495"/>
      <c r="X7" s="495"/>
      <c r="Y7" s="495"/>
      <c r="Z7" s="495"/>
      <c r="AA7" s="495"/>
      <c r="AB7" s="495"/>
      <c r="AC7" s="495"/>
      <c r="AD7" s="495"/>
      <c r="AE7" s="495"/>
      <c r="AF7" s="495"/>
      <c r="AG7" s="495"/>
      <c r="AH7" s="495"/>
      <c r="AI7" s="495"/>
      <c r="AJ7" s="495"/>
      <c r="AK7" s="495"/>
      <c r="AL7" s="495"/>
      <c r="AM7" s="495"/>
      <c r="AN7" s="495"/>
      <c r="AO7" s="495"/>
      <c r="AQ7" s="495" t="s">
        <v>952</v>
      </c>
      <c r="AR7" s="495"/>
      <c r="AS7" s="495"/>
      <c r="AT7" s="495"/>
      <c r="AU7" s="495"/>
      <c r="AV7" s="495"/>
      <c r="AW7" s="495"/>
      <c r="AX7" s="495"/>
      <c r="AY7" s="495"/>
      <c r="AZ7" s="495"/>
      <c r="BA7" s="495"/>
      <c r="BB7" s="495"/>
      <c r="BC7" s="495"/>
      <c r="BD7" s="495"/>
      <c r="BE7" s="495"/>
      <c r="BF7" s="495"/>
      <c r="BG7" s="495"/>
      <c r="BH7" s="495"/>
      <c r="BI7" s="495"/>
      <c r="BJ7" s="495"/>
      <c r="BL7" s="495" t="s">
        <v>954</v>
      </c>
      <c r="BM7" s="495"/>
      <c r="BN7" s="495"/>
      <c r="BO7" s="495"/>
      <c r="BP7" s="495"/>
      <c r="BQ7" s="495"/>
      <c r="BR7" s="495"/>
      <c r="BS7" s="495"/>
      <c r="BT7" s="495"/>
      <c r="BU7" s="495"/>
      <c r="BV7" s="495"/>
      <c r="BW7" s="495"/>
      <c r="BX7" s="495"/>
      <c r="BY7" s="495"/>
      <c r="BZ7" s="495"/>
      <c r="CA7" s="495"/>
      <c r="CB7" s="495"/>
      <c r="CC7" s="495"/>
      <c r="CD7" s="495"/>
      <c r="CE7" s="495"/>
      <c r="CG7" s="495" t="s">
        <v>955</v>
      </c>
      <c r="CH7" s="495"/>
      <c r="CI7" s="495"/>
      <c r="CJ7" s="495"/>
      <c r="CK7" s="495"/>
      <c r="CL7" s="495"/>
      <c r="CM7" s="495"/>
      <c r="CN7" s="495"/>
      <c r="CO7" s="495"/>
      <c r="CP7" s="495"/>
      <c r="CQ7" s="495"/>
      <c r="CR7" s="495"/>
      <c r="CS7" s="495"/>
      <c r="CT7" s="495"/>
      <c r="CU7" s="495"/>
      <c r="CV7" s="495"/>
      <c r="CW7" s="495"/>
      <c r="CX7" s="495"/>
      <c r="CY7" s="495"/>
      <c r="CZ7" s="495"/>
      <c r="DB7" s="495" t="s">
        <v>956</v>
      </c>
      <c r="DC7" s="495"/>
      <c r="DD7" s="495"/>
      <c r="DE7" s="495"/>
      <c r="DF7" s="495"/>
      <c r="DG7" s="495"/>
      <c r="DH7" s="495"/>
      <c r="DI7" s="495"/>
      <c r="DJ7" s="495"/>
      <c r="DK7" s="495"/>
      <c r="DL7" s="495"/>
      <c r="DM7" s="495"/>
      <c r="DN7" s="495"/>
      <c r="DO7" s="495"/>
      <c r="DP7" s="495"/>
      <c r="DQ7" s="495"/>
      <c r="DR7" s="495"/>
      <c r="DS7" s="495"/>
      <c r="DT7" s="495"/>
      <c r="DU7" s="495"/>
    </row>
    <row r="8" spans="1:125" ht="13">
      <c r="A8" s="495" t="str">
        <f>IF(ISBLANK(Present!$C$4),"","("&amp;UPPER(Present!$C$4)&amp;" - " &amp; UPPER(Present!$C5)&amp;"}")</f>
        <v>(MEXE 402 - INTRODUCTION TO ELECTRO-MECHANICAL SYSTEMS AND AUTOMATION}</v>
      </c>
      <c r="B8" s="495"/>
      <c r="C8" s="495"/>
      <c r="D8" s="495"/>
      <c r="E8" s="495"/>
      <c r="F8" s="495"/>
      <c r="G8" s="495"/>
      <c r="H8" s="495"/>
      <c r="I8" s="495"/>
      <c r="J8" s="495"/>
      <c r="K8" s="495"/>
      <c r="L8" s="495"/>
      <c r="M8" s="495"/>
      <c r="N8" s="495"/>
      <c r="O8" s="495"/>
      <c r="P8" s="495"/>
      <c r="Q8" s="495"/>
      <c r="R8" s="495"/>
      <c r="S8" s="495"/>
      <c r="T8" s="495"/>
      <c r="V8" s="495" t="str">
        <f>IF(ISBLANK(Present!$C$4),"","("&amp;UPPER(Present!$C$4)&amp;" - " &amp; UPPER(Present!$C5)&amp;"}")</f>
        <v>(MEXE 402 - INTRODUCTION TO ELECTRO-MECHANICAL SYSTEMS AND AUTOMATION}</v>
      </c>
      <c r="W8" s="495"/>
      <c r="X8" s="495"/>
      <c r="Y8" s="495"/>
      <c r="Z8" s="495"/>
      <c r="AA8" s="495"/>
      <c r="AB8" s="495"/>
      <c r="AC8" s="495"/>
      <c r="AD8" s="495"/>
      <c r="AE8" s="495"/>
      <c r="AF8" s="495"/>
      <c r="AG8" s="495"/>
      <c r="AH8" s="495"/>
      <c r="AI8" s="495"/>
      <c r="AJ8" s="495"/>
      <c r="AK8" s="495"/>
      <c r="AL8" s="495"/>
      <c r="AM8" s="495"/>
      <c r="AN8" s="495"/>
      <c r="AO8" s="495"/>
      <c r="AQ8" s="495" t="str">
        <f>IF(ISBLANK(Present!$C$4),"","("&amp;UPPER(Present!$C$4)&amp;" - " &amp; UPPER(Present!$C5)&amp;"}")</f>
        <v>(MEXE 402 - INTRODUCTION TO ELECTRO-MECHANICAL SYSTEMS AND AUTOMATION}</v>
      </c>
      <c r="AR8" s="495"/>
      <c r="AS8" s="495"/>
      <c r="AT8" s="495"/>
      <c r="AU8" s="495"/>
      <c r="AV8" s="495"/>
      <c r="AW8" s="495"/>
      <c r="AX8" s="495"/>
      <c r="AY8" s="495"/>
      <c r="AZ8" s="495"/>
      <c r="BA8" s="495"/>
      <c r="BB8" s="495"/>
      <c r="BC8" s="495"/>
      <c r="BD8" s="495"/>
      <c r="BE8" s="495"/>
      <c r="BF8" s="495"/>
      <c r="BG8" s="495"/>
      <c r="BH8" s="495"/>
      <c r="BI8" s="495"/>
      <c r="BJ8" s="495"/>
      <c r="BL8" s="495" t="str">
        <f>IF(ISBLANK(Present!$C$4),"","("&amp;UPPER(Present!$C$4)&amp;" - " &amp; UPPER(Present!$C5)&amp;"}")</f>
        <v>(MEXE 402 - INTRODUCTION TO ELECTRO-MECHANICAL SYSTEMS AND AUTOMATION}</v>
      </c>
      <c r="BM8" s="495"/>
      <c r="BN8" s="495"/>
      <c r="BO8" s="495"/>
      <c r="BP8" s="495"/>
      <c r="BQ8" s="495"/>
      <c r="BR8" s="495"/>
      <c r="BS8" s="495"/>
      <c r="BT8" s="495"/>
      <c r="BU8" s="495"/>
      <c r="BV8" s="495"/>
      <c r="BW8" s="495"/>
      <c r="BX8" s="495"/>
      <c r="BY8" s="495"/>
      <c r="BZ8" s="495"/>
      <c r="CA8" s="495"/>
      <c r="CB8" s="495"/>
      <c r="CC8" s="495"/>
      <c r="CD8" s="495"/>
      <c r="CE8" s="495"/>
      <c r="CG8" s="495" t="str">
        <f>IF(ISBLANK(Present!$C$4),"","("&amp;UPPER(Present!$C$4)&amp;" - " &amp; UPPER(Present!$C5)&amp;"}")</f>
        <v>(MEXE 402 - INTRODUCTION TO ELECTRO-MECHANICAL SYSTEMS AND AUTOMATION}</v>
      </c>
      <c r="CH8" s="495"/>
      <c r="CI8" s="495"/>
      <c r="CJ8" s="495"/>
      <c r="CK8" s="495"/>
      <c r="CL8" s="495"/>
      <c r="CM8" s="495"/>
      <c r="CN8" s="495"/>
      <c r="CO8" s="495"/>
      <c r="CP8" s="495"/>
      <c r="CQ8" s="495"/>
      <c r="CR8" s="495"/>
      <c r="CS8" s="495"/>
      <c r="CT8" s="495"/>
      <c r="CU8" s="495"/>
      <c r="CV8" s="495"/>
      <c r="CW8" s="495"/>
      <c r="CX8" s="495"/>
      <c r="CY8" s="495"/>
      <c r="CZ8" s="495"/>
      <c r="DB8" s="495" t="str">
        <f>IF(ISBLANK(Present!$C$4),"","("&amp;UPPER(Present!$C$4)&amp;" - " &amp; UPPER(Present!$C5)&amp;"}")</f>
        <v>(MEXE 402 - INTRODUCTION TO ELECTRO-MECHANICAL SYSTEMS AND AUTOMATION}</v>
      </c>
      <c r="DC8" s="495"/>
      <c r="DD8" s="495"/>
      <c r="DE8" s="495"/>
      <c r="DF8" s="495"/>
      <c r="DG8" s="495"/>
      <c r="DH8" s="495"/>
      <c r="DI8" s="495"/>
      <c r="DJ8" s="495"/>
      <c r="DK8" s="495"/>
      <c r="DL8" s="495"/>
      <c r="DM8" s="495"/>
      <c r="DN8" s="495"/>
      <c r="DO8" s="495"/>
      <c r="DP8" s="495"/>
      <c r="DQ8" s="495"/>
      <c r="DR8" s="495"/>
      <c r="DS8" s="495"/>
      <c r="DT8" s="495"/>
      <c r="DU8" s="495"/>
    </row>
    <row r="9" spans="1:125" ht="13">
      <c r="A9" s="496"/>
      <c r="B9" s="496"/>
      <c r="C9" s="496"/>
      <c r="D9" s="496"/>
      <c r="E9" s="496"/>
      <c r="F9" s="496"/>
      <c r="G9" s="496"/>
      <c r="H9" s="496"/>
      <c r="I9" s="496"/>
      <c r="J9" s="496"/>
      <c r="K9" s="496"/>
      <c r="L9" s="496"/>
      <c r="M9" s="496"/>
      <c r="N9" s="496"/>
      <c r="O9" s="496"/>
      <c r="P9" s="496"/>
      <c r="Q9" s="496"/>
      <c r="R9" s="496"/>
      <c r="S9" s="496"/>
      <c r="T9" s="496"/>
      <c r="V9" s="496" t="s">
        <v>41</v>
      </c>
      <c r="W9" s="496"/>
      <c r="X9" s="496"/>
      <c r="Y9" s="496"/>
      <c r="Z9" s="496"/>
      <c r="AA9" s="496"/>
      <c r="AB9" s="496"/>
      <c r="AC9" s="496"/>
      <c r="AD9" s="496"/>
      <c r="AE9" s="496"/>
      <c r="AF9" s="496"/>
      <c r="AG9" s="496"/>
      <c r="AH9" s="496"/>
      <c r="AI9" s="496"/>
      <c r="AJ9" s="496"/>
      <c r="AK9" s="496"/>
      <c r="AL9" s="496"/>
      <c r="AM9" s="496"/>
      <c r="AN9" s="496"/>
      <c r="AO9" s="496"/>
      <c r="AQ9" s="496" t="s">
        <v>41</v>
      </c>
      <c r="AR9" s="496"/>
      <c r="AS9" s="496"/>
      <c r="AT9" s="496"/>
      <c r="AU9" s="496"/>
      <c r="AV9" s="496"/>
      <c r="AW9" s="496"/>
      <c r="AX9" s="496"/>
      <c r="AY9" s="496"/>
      <c r="AZ9" s="496"/>
      <c r="BA9" s="496"/>
      <c r="BB9" s="496"/>
      <c r="BC9" s="496"/>
      <c r="BD9" s="496"/>
      <c r="BE9" s="496"/>
      <c r="BF9" s="496"/>
      <c r="BG9" s="496"/>
      <c r="BH9" s="496"/>
      <c r="BI9" s="496"/>
      <c r="BJ9" s="496"/>
      <c r="BL9" s="496" t="s">
        <v>41</v>
      </c>
      <c r="BM9" s="496"/>
      <c r="BN9" s="496"/>
      <c r="BO9" s="496"/>
      <c r="BP9" s="496"/>
      <c r="BQ9" s="496"/>
      <c r="BR9" s="496"/>
      <c r="BS9" s="496"/>
      <c r="BT9" s="496"/>
      <c r="BU9" s="496"/>
      <c r="BV9" s="496"/>
      <c r="BW9" s="496"/>
      <c r="BX9" s="496"/>
      <c r="BY9" s="496"/>
      <c r="BZ9" s="496"/>
      <c r="CA9" s="496"/>
      <c r="CB9" s="496"/>
      <c r="CC9" s="496"/>
      <c r="CD9" s="496"/>
      <c r="CE9" s="496"/>
      <c r="CG9" s="496" t="s">
        <v>41</v>
      </c>
      <c r="CH9" s="496"/>
      <c r="CI9" s="496"/>
      <c r="CJ9" s="496"/>
      <c r="CK9" s="496"/>
      <c r="CL9" s="496"/>
      <c r="CM9" s="496"/>
      <c r="CN9" s="496"/>
      <c r="CO9" s="496"/>
      <c r="CP9" s="496"/>
      <c r="CQ9" s="496"/>
      <c r="CR9" s="496"/>
      <c r="CS9" s="496"/>
      <c r="CT9" s="496"/>
      <c r="CU9" s="496"/>
      <c r="CV9" s="496"/>
      <c r="CW9" s="496"/>
      <c r="CX9" s="496"/>
      <c r="CY9" s="496"/>
      <c r="CZ9" s="496"/>
      <c r="DB9" s="496" t="s">
        <v>41</v>
      </c>
      <c r="DC9" s="496"/>
      <c r="DD9" s="496"/>
      <c r="DE9" s="496"/>
      <c r="DF9" s="496"/>
      <c r="DG9" s="496"/>
      <c r="DH9" s="496"/>
      <c r="DI9" s="496"/>
      <c r="DJ9" s="496"/>
      <c r="DK9" s="496"/>
      <c r="DL9" s="496"/>
      <c r="DM9" s="496"/>
      <c r="DN9" s="496"/>
      <c r="DO9" s="496"/>
      <c r="DP9" s="496"/>
      <c r="DQ9" s="496"/>
      <c r="DR9" s="496"/>
      <c r="DS9" s="496"/>
      <c r="DT9" s="496"/>
      <c r="DU9" s="496"/>
    </row>
    <row r="10" spans="1:125" ht="13">
      <c r="A10" s="495" t="str">
        <f>CONCATENATE("(A ILO is considered attained if at least ",Present!$H$8*100,"% of the students obtain at least ",Present!$J$8," of their assessment marks related to that ILO.)")</f>
        <v>(A ILO is considered attained if at least 90% of the students obtain at least 75 of their assessment marks related to that ILO.)</v>
      </c>
      <c r="B10" s="495"/>
      <c r="C10" s="495"/>
      <c r="D10" s="495"/>
      <c r="E10" s="495"/>
      <c r="F10" s="495"/>
      <c r="G10" s="495"/>
      <c r="H10" s="495"/>
      <c r="I10" s="495"/>
      <c r="J10" s="495"/>
      <c r="K10" s="495"/>
      <c r="L10" s="495"/>
      <c r="M10" s="495"/>
      <c r="N10" s="495"/>
      <c r="O10" s="495"/>
      <c r="P10" s="495"/>
      <c r="Q10" s="495"/>
      <c r="R10" s="495"/>
      <c r="S10" s="495"/>
      <c r="T10" s="495"/>
      <c r="V10" s="495" t="str">
        <f>CONCATENATE("(A SO is considered attained if at least ",Present!$H$8*100,"% of the students obtain at least ",Present!$J$8," of their assessment marks related to that SO.)")</f>
        <v>(A SO is considered attained if at least 90% of the students obtain at least 75 of their assessment marks related to that SO.)</v>
      </c>
      <c r="W10" s="495"/>
      <c r="X10" s="495"/>
      <c r="Y10" s="495"/>
      <c r="Z10" s="495"/>
      <c r="AA10" s="495"/>
      <c r="AB10" s="495"/>
      <c r="AC10" s="495"/>
      <c r="AD10" s="495"/>
      <c r="AE10" s="495"/>
      <c r="AF10" s="495"/>
      <c r="AG10" s="495"/>
      <c r="AH10" s="495"/>
      <c r="AI10" s="495"/>
      <c r="AJ10" s="495"/>
      <c r="AK10" s="495"/>
      <c r="AL10" s="495"/>
      <c r="AM10" s="495"/>
      <c r="AN10" s="495"/>
      <c r="AO10" s="495"/>
      <c r="AQ10" s="495" t="str">
        <f>CONCATENATE("A CPA is considered attained if at least ",Present!$H$8*100,"% of the students obtain at least ",Present!$J$8," of their assessment marks related to that CPA.")</f>
        <v>A CPA is considered attained if at least 90% of the students obtain at least 75 of their assessment marks related to that CPA.</v>
      </c>
      <c r="AR10" s="495"/>
      <c r="AS10" s="495"/>
      <c r="AT10" s="495"/>
      <c r="AU10" s="495"/>
      <c r="AV10" s="495"/>
      <c r="AW10" s="495"/>
      <c r="AX10" s="495"/>
      <c r="AY10" s="495"/>
      <c r="AZ10" s="495"/>
      <c r="BA10" s="495"/>
      <c r="BB10" s="495"/>
      <c r="BC10" s="495"/>
      <c r="BD10" s="495"/>
      <c r="BE10" s="495"/>
      <c r="BF10" s="495"/>
      <c r="BG10" s="495"/>
      <c r="BH10" s="495"/>
      <c r="BI10" s="495"/>
      <c r="BJ10" s="495"/>
      <c r="BL10" s="495" t="str">
        <f>CONCATENATE("A IGA is considered attained if at least ",Present!$H$8*100,"% of the students obtain at least ",Present!$J$8," of their assessment marks related to that IGA.")</f>
        <v>A IGA is considered attained if at least 90% of the students obtain at least 75 of their assessment marks related to that IGA.</v>
      </c>
      <c r="BM10" s="495"/>
      <c r="BN10" s="495"/>
      <c r="BO10" s="495"/>
      <c r="BP10" s="495"/>
      <c r="BQ10" s="495"/>
      <c r="BR10" s="495"/>
      <c r="BS10" s="495"/>
      <c r="BT10" s="495"/>
      <c r="BU10" s="495"/>
      <c r="BV10" s="495"/>
      <c r="BW10" s="495"/>
      <c r="BX10" s="495"/>
      <c r="BY10" s="495"/>
      <c r="BZ10" s="495"/>
      <c r="CA10" s="495"/>
      <c r="CB10" s="495"/>
      <c r="CC10" s="495"/>
      <c r="CD10" s="495"/>
      <c r="CE10" s="495"/>
      <c r="CG10" s="495" t="str">
        <f>CONCATENATE("(A CDIO skill is considered attained if at least ",Present!$H$8*100,"% of the students obtain at least ",Present!$J$8," of their assessment marks related to that CDIO skill.)")</f>
        <v>(A CDIO skill is considered attained if at least 90% of the students obtain at least 75 of their assessment marks related to that CDIO skill.)</v>
      </c>
      <c r="CH10" s="495"/>
      <c r="CI10" s="495"/>
      <c r="CJ10" s="495"/>
      <c r="CK10" s="495"/>
      <c r="CL10" s="495"/>
      <c r="CM10" s="495"/>
      <c r="CN10" s="495"/>
      <c r="CO10" s="495"/>
      <c r="CP10" s="495"/>
      <c r="CQ10" s="495"/>
      <c r="CR10" s="495"/>
      <c r="CS10" s="495"/>
      <c r="CT10" s="495"/>
      <c r="CU10" s="495"/>
      <c r="CV10" s="495"/>
      <c r="CW10" s="495"/>
      <c r="CX10" s="495"/>
      <c r="CY10" s="495"/>
      <c r="CZ10" s="495"/>
      <c r="DB10" s="495" t="str">
        <f>CONCATENATE("(A SDG skill is considered attained if at least ",Present!$H$8*100,"% of the students obtain at least ",Present!$J$8," of their assessment marks related to that SDG skill.)")</f>
        <v>(A SDG skill is considered attained if at least 90% of the students obtain at least 75 of their assessment marks related to that SDG skill.)</v>
      </c>
      <c r="DC10" s="495"/>
      <c r="DD10" s="495"/>
      <c r="DE10" s="495"/>
      <c r="DF10" s="495"/>
      <c r="DG10" s="495"/>
      <c r="DH10" s="495"/>
      <c r="DI10" s="495"/>
      <c r="DJ10" s="495"/>
      <c r="DK10" s="495"/>
      <c r="DL10" s="495"/>
      <c r="DM10" s="495"/>
      <c r="DN10" s="495"/>
      <c r="DO10" s="495"/>
      <c r="DP10" s="495"/>
      <c r="DQ10" s="495"/>
      <c r="DR10" s="495"/>
      <c r="DS10" s="495"/>
      <c r="DT10" s="495"/>
      <c r="DU10" s="495"/>
    </row>
    <row r="11" spans="1:125" ht="13" thickBot="1">
      <c r="A11" s="2"/>
      <c r="B11" s="2"/>
      <c r="C11" s="2"/>
      <c r="D11" s="2"/>
      <c r="E11" s="2"/>
      <c r="F11" s="2"/>
      <c r="G11" s="2"/>
      <c r="H11" s="2"/>
      <c r="I11" s="2"/>
      <c r="J11" s="2"/>
      <c r="K11" s="2"/>
      <c r="L11" s="2"/>
      <c r="M11" s="2"/>
      <c r="N11" s="2"/>
      <c r="O11" s="2"/>
      <c r="P11" s="2"/>
      <c r="Q11" s="2"/>
      <c r="R11" s="2"/>
      <c r="S11" s="2"/>
      <c r="T11" s="2"/>
      <c r="V11" s="2"/>
      <c r="W11" s="2"/>
      <c r="X11" s="2"/>
      <c r="Y11" s="2"/>
      <c r="Z11" s="2"/>
      <c r="AA11" s="2"/>
      <c r="AB11" s="2"/>
      <c r="AC11" s="2"/>
      <c r="AD11" s="2"/>
      <c r="AE11" s="2"/>
      <c r="AF11" s="2"/>
      <c r="AG11" s="2"/>
      <c r="AH11" s="2"/>
      <c r="AI11" s="2"/>
      <c r="AJ11" s="2"/>
      <c r="AK11" s="2"/>
      <c r="AL11" s="2"/>
      <c r="AM11" s="2"/>
      <c r="AN11" s="2"/>
      <c r="AO11" s="2"/>
      <c r="AQ11" s="2"/>
      <c r="AR11" s="2"/>
      <c r="AS11" s="2"/>
      <c r="AT11" s="2"/>
      <c r="AU11" s="2"/>
      <c r="AV11" s="2"/>
      <c r="AW11" s="2"/>
      <c r="AX11" s="2"/>
      <c r="AY11" s="2"/>
      <c r="AZ11" s="2"/>
      <c r="BA11" s="2"/>
      <c r="BB11" s="2"/>
      <c r="BC11" s="2"/>
      <c r="BD11" s="2"/>
      <c r="BE11" s="2"/>
      <c r="BF11" s="2"/>
      <c r="BG11" s="2"/>
      <c r="BH11" s="2"/>
      <c r="BI11" s="2"/>
      <c r="BJ11" s="2"/>
      <c r="BL11" s="2"/>
      <c r="BM11" s="2"/>
      <c r="BN11" s="2"/>
      <c r="BO11" s="2"/>
      <c r="BP11" s="2"/>
      <c r="BQ11" s="2"/>
      <c r="BR11" s="2"/>
      <c r="BS11" s="2"/>
      <c r="BT11" s="2"/>
      <c r="BU11" s="2"/>
      <c r="BV11" s="2"/>
      <c r="BW11" s="2"/>
      <c r="BX11" s="2"/>
      <c r="BY11" s="2"/>
      <c r="BZ11" s="2"/>
      <c r="CA11" s="2"/>
      <c r="CB11" s="2"/>
      <c r="CC11" s="2"/>
      <c r="CD11" s="2"/>
      <c r="CE11" s="2"/>
      <c r="CG11" s="2"/>
      <c r="CH11" s="2"/>
      <c r="CI11" s="2"/>
      <c r="CJ11" s="2"/>
      <c r="CK11" s="2"/>
      <c r="CL11" s="2"/>
      <c r="CM11" s="2"/>
      <c r="CN11" s="2"/>
      <c r="CO11" s="2"/>
      <c r="CP11" s="2"/>
      <c r="CQ11" s="2"/>
      <c r="CR11" s="2"/>
      <c r="CS11" s="2"/>
      <c r="CT11" s="2"/>
      <c r="CU11" s="2"/>
      <c r="CV11" s="2"/>
      <c r="CW11" s="2"/>
      <c r="CX11" s="2"/>
      <c r="CY11" s="2"/>
      <c r="CZ11" s="2"/>
      <c r="DB11" s="2"/>
      <c r="DC11" s="2"/>
      <c r="DD11" s="2"/>
      <c r="DE11" s="2"/>
      <c r="DF11" s="2"/>
      <c r="DG11" s="2"/>
      <c r="DH11" s="2"/>
      <c r="DI11" s="2"/>
      <c r="DJ11" s="2"/>
      <c r="DK11" s="2"/>
      <c r="DL11" s="2"/>
      <c r="DM11" s="2"/>
      <c r="DN11" s="2"/>
      <c r="DO11" s="2"/>
      <c r="DP11" s="2"/>
      <c r="DQ11" s="2"/>
      <c r="DR11" s="2"/>
      <c r="DS11" s="2"/>
      <c r="DT11" s="2"/>
      <c r="DU11" s="2"/>
    </row>
    <row r="12" spans="1:125" ht="13">
      <c r="A12" s="143" t="s">
        <v>179</v>
      </c>
      <c r="B12" s="508" t="str">
        <f>CONCATENATE("PREVIOUS: ",UPPER(Previous!$C$6) &amp; " SEMESTER")</f>
        <v>PREVIOUS:  SEMESTER</v>
      </c>
      <c r="C12" s="509"/>
      <c r="D12" s="509"/>
      <c r="E12" s="509"/>
      <c r="F12" s="509"/>
      <c r="G12" s="509"/>
      <c r="H12" s="510"/>
      <c r="I12" s="506" t="s">
        <v>23</v>
      </c>
      <c r="J12" s="507"/>
      <c r="K12" s="36"/>
      <c r="L12" s="508" t="str">
        <f>CONCATENATE("CURRENT: ",UPPER(Present!$C$6) &amp; " SEMESTER")</f>
        <v>CURRENT: JANUARY 2025 SEMESTER</v>
      </c>
      <c r="M12" s="509"/>
      <c r="N12" s="509"/>
      <c r="O12" s="509"/>
      <c r="P12" s="509"/>
      <c r="Q12" s="509"/>
      <c r="R12" s="510"/>
      <c r="S12" s="506" t="s">
        <v>23</v>
      </c>
      <c r="T12" s="507"/>
      <c r="V12" s="151" t="s">
        <v>180</v>
      </c>
      <c r="W12" s="497" t="str">
        <f>CONCATENATE("PREVIOUS: ",UPPER(Previous!$C$6) &amp; " SEMESTER")</f>
        <v>PREVIOUS:  SEMESTER</v>
      </c>
      <c r="X12" s="498"/>
      <c r="Y12" s="498"/>
      <c r="Z12" s="498"/>
      <c r="AA12" s="498"/>
      <c r="AB12" s="498"/>
      <c r="AC12" s="499"/>
      <c r="AD12" s="500" t="s">
        <v>23</v>
      </c>
      <c r="AE12" s="501"/>
      <c r="AF12" s="36"/>
      <c r="AG12" s="497" t="str">
        <f>CONCATENATE("CURRENT: ",UPPER(Present!$C$6) &amp; " SEMESTER")</f>
        <v>CURRENT: JANUARY 2025 SEMESTER</v>
      </c>
      <c r="AH12" s="498"/>
      <c r="AI12" s="498"/>
      <c r="AJ12" s="498"/>
      <c r="AK12" s="498"/>
      <c r="AL12" s="498"/>
      <c r="AM12" s="499"/>
      <c r="AN12" s="500" t="s">
        <v>23</v>
      </c>
      <c r="AO12" s="501"/>
      <c r="AQ12" s="119" t="s">
        <v>44</v>
      </c>
      <c r="AR12" s="512" t="str">
        <f>CONCATENATE("PREVIOUS: ",UPPER(Previous!$C$6) &amp; " SEMESTER")</f>
        <v>PREVIOUS:  SEMESTER</v>
      </c>
      <c r="AS12" s="512"/>
      <c r="AT12" s="512"/>
      <c r="AU12" s="512"/>
      <c r="AV12" s="512"/>
      <c r="AW12" s="512"/>
      <c r="AX12" s="512"/>
      <c r="AY12" s="511" t="s">
        <v>23</v>
      </c>
      <c r="AZ12" s="511"/>
      <c r="BA12" s="36"/>
      <c r="BB12" s="512" t="str">
        <f>CONCATENATE("CURRENT: ",UPPER(Present!$C$6) &amp; " SEMESTER")</f>
        <v>CURRENT: JANUARY 2025 SEMESTER</v>
      </c>
      <c r="BC12" s="512"/>
      <c r="BD12" s="512"/>
      <c r="BE12" s="512"/>
      <c r="BF12" s="512"/>
      <c r="BG12" s="512"/>
      <c r="BH12" s="512"/>
      <c r="BI12" s="511" t="s">
        <v>23</v>
      </c>
      <c r="BJ12" s="511"/>
      <c r="BL12" s="152" t="s">
        <v>178</v>
      </c>
      <c r="BM12" s="497" t="str">
        <f>CONCATENATE("PREVIOUS: ",UPPER(Previous!$C$6) &amp; " SEMESTER")</f>
        <v>PREVIOUS:  SEMESTER</v>
      </c>
      <c r="BN12" s="498"/>
      <c r="BO12" s="498"/>
      <c r="BP12" s="498"/>
      <c r="BQ12" s="498"/>
      <c r="BR12" s="498"/>
      <c r="BS12" s="499"/>
      <c r="BT12" s="500" t="s">
        <v>23</v>
      </c>
      <c r="BU12" s="501"/>
      <c r="BV12" s="36"/>
      <c r="BW12" s="497" t="str">
        <f>CONCATENATE("CURRENT: ",UPPER(Present!$C$6) &amp; " SEMESTER")</f>
        <v>CURRENT: JANUARY 2025 SEMESTER</v>
      </c>
      <c r="BX12" s="498"/>
      <c r="BY12" s="498"/>
      <c r="BZ12" s="498"/>
      <c r="CA12" s="498"/>
      <c r="CB12" s="498"/>
      <c r="CC12" s="499"/>
      <c r="CD12" s="500" t="s">
        <v>23</v>
      </c>
      <c r="CE12" s="501"/>
      <c r="CG12" s="152" t="s">
        <v>389</v>
      </c>
      <c r="CH12" s="497" t="str">
        <f>CONCATENATE("PREVIOUS: ",UPPER(Previous!$C$6) &amp; " SEMESTER")</f>
        <v>PREVIOUS:  SEMESTER</v>
      </c>
      <c r="CI12" s="498"/>
      <c r="CJ12" s="498"/>
      <c r="CK12" s="498"/>
      <c r="CL12" s="498"/>
      <c r="CM12" s="498"/>
      <c r="CN12" s="499"/>
      <c r="CO12" s="500" t="s">
        <v>23</v>
      </c>
      <c r="CP12" s="501"/>
      <c r="CQ12" s="36"/>
      <c r="CR12" s="497" t="str">
        <f>CONCATENATE("CURRENT: ",UPPER(Present!$C$6) &amp; " SEMESTER")</f>
        <v>CURRENT: JANUARY 2025 SEMESTER</v>
      </c>
      <c r="CS12" s="498"/>
      <c r="CT12" s="498"/>
      <c r="CU12" s="498"/>
      <c r="CV12" s="498"/>
      <c r="CW12" s="498"/>
      <c r="CX12" s="499"/>
      <c r="CY12" s="500" t="s">
        <v>23</v>
      </c>
      <c r="CZ12" s="501"/>
      <c r="DB12" s="152" t="s">
        <v>402</v>
      </c>
      <c r="DC12" s="497" t="str">
        <f>CONCATENATE("PREVIOUS: ",UPPER(Previous!$C$6) &amp; " SEMESTER")</f>
        <v>PREVIOUS:  SEMESTER</v>
      </c>
      <c r="DD12" s="498"/>
      <c r="DE12" s="498"/>
      <c r="DF12" s="498"/>
      <c r="DG12" s="498"/>
      <c r="DH12" s="498"/>
      <c r="DI12" s="499"/>
      <c r="DJ12" s="500" t="s">
        <v>23</v>
      </c>
      <c r="DK12" s="501"/>
      <c r="DL12" s="36"/>
      <c r="DM12" s="497" t="str">
        <f>CONCATENATE("CURRENT: ",UPPER(Present!$C$6) &amp; " SEMESTER")</f>
        <v>CURRENT: JANUARY 2025 SEMESTER</v>
      </c>
      <c r="DN12" s="498"/>
      <c r="DO12" s="498"/>
      <c r="DP12" s="498"/>
      <c r="DQ12" s="498"/>
      <c r="DR12" s="498"/>
      <c r="DS12" s="499"/>
      <c r="DT12" s="500" t="s">
        <v>23</v>
      </c>
      <c r="DU12" s="501"/>
    </row>
    <row r="13" spans="1:125" ht="25.75" customHeight="1">
      <c r="A13" s="142" t="s">
        <v>112</v>
      </c>
      <c r="B13" s="493" t="str">
        <f>IF(ISBLANK($A13),"",VLOOKUP($A13,$A$97:$K$103,10,0))</f>
        <v>Analyze the profile of a power system network - its voltage profiles, supply and demand characteristics, and economic operations considering the standard operating constraints.</v>
      </c>
      <c r="C13" s="493"/>
      <c r="D13" s="493"/>
      <c r="E13" s="493"/>
      <c r="F13" s="493"/>
      <c r="G13" s="493"/>
      <c r="H13" s="493"/>
      <c r="I13" s="149" t="str">
        <f>IF(OR($A13="",ISBLANK(B13)),"",HLOOKUP($A13,Previous!$BC$60:$BI$64,4,0))</f>
        <v>N/A</v>
      </c>
      <c r="J13" s="149" t="str">
        <f>IF(OR($A13="",ISBLANK(B13)),"",HLOOKUP($A13,Previous!$BC$60:$BI$64,5,0))</f>
        <v>N/A</v>
      </c>
      <c r="K13" s="36"/>
      <c r="L13" s="493" t="s">
        <v>2773</v>
      </c>
      <c r="M13" s="493"/>
      <c r="N13" s="493"/>
      <c r="O13" s="493"/>
      <c r="P13" s="493"/>
      <c r="Q13" s="493"/>
      <c r="R13" s="493"/>
      <c r="S13" s="149">
        <f>IF(OR($A13="",ISBLANK(L13)),"",HLOOKUP($A13,Present!$BC$60:$BI$64,4,0))</f>
        <v>100</v>
      </c>
      <c r="T13" s="149" t="str">
        <f>IF(OR($A13="",ISBLANK(L13)),"",HLOOKUP($A13,Present!$BC$60:$BI$64,5,0))</f>
        <v>Yes</v>
      </c>
      <c r="V13" s="150" t="s">
        <v>119</v>
      </c>
      <c r="W13" s="493">
        <f>IF(ISBLANK($V13),"",VLOOKUP($V13,$A$106:$K$118,9,0))</f>
        <v>0</v>
      </c>
      <c r="X13" s="493"/>
      <c r="Y13" s="493"/>
      <c r="Z13" s="493"/>
      <c r="AA13" s="493"/>
      <c r="AB13" s="493"/>
      <c r="AC13" s="493"/>
      <c r="AD13" s="149" t="str">
        <f>IF(OR($V13="",ISBLANK(W13)),"",HLOOKUP($V13,Previous!$BZ$60:$CL$63,4,0))</f>
        <v>N/A</v>
      </c>
      <c r="AE13" s="149" t="str">
        <f>IF(OR($V13="",ISBLANK(W13)),"",HLOOKUP($V13,Previous!$BZ$60:$CL$64,5,0))</f>
        <v>N/A</v>
      </c>
      <c r="AF13" s="36"/>
      <c r="AG13" s="493" t="s">
        <v>2748</v>
      </c>
      <c r="AH13" s="493"/>
      <c r="AI13" s="493"/>
      <c r="AJ13" s="493"/>
      <c r="AK13" s="493"/>
      <c r="AL13" s="493"/>
      <c r="AM13" s="493"/>
      <c r="AN13" s="149">
        <f>IF(OR($V13="",ISBLANK(AG13)),"",HLOOKUP($V13,Present!$BZ$60:$CL$63,4,0))</f>
        <v>100</v>
      </c>
      <c r="AO13" s="149" t="str">
        <f>IF(OR($V13="",ISBLANK(AG13)),"",HLOOKUP($V13,Present!$BZ$60:$CL$64,5,0))</f>
        <v>Yes</v>
      </c>
      <c r="AQ13" s="142" t="s">
        <v>9</v>
      </c>
      <c r="AR13" s="513" t="s">
        <v>27</v>
      </c>
      <c r="AS13" s="514"/>
      <c r="AT13" s="514"/>
      <c r="AU13" s="514"/>
      <c r="AV13" s="514"/>
      <c r="AW13" s="514"/>
      <c r="AX13" s="515"/>
      <c r="AY13" s="149" t="str">
        <f>IF(OR($AQ13="",ISBLANK($AR13)),"",HLOOKUP($AQ13,Previous!$DL$60:$DN$64,4,0))</f>
        <v>N/A</v>
      </c>
      <c r="AZ13" s="149" t="str">
        <f>IF(OR($AQ13="",ISBLANK($AR13)),"",HLOOKUP($AQ13,Previous!$DL$60:$DN$64,5,0))</f>
        <v>N/A</v>
      </c>
      <c r="BA13" s="36"/>
      <c r="BB13" s="513" t="s">
        <v>2668</v>
      </c>
      <c r="BC13" s="514"/>
      <c r="BD13" s="514"/>
      <c r="BE13" s="514"/>
      <c r="BF13" s="514"/>
      <c r="BG13" s="514"/>
      <c r="BH13" s="515"/>
      <c r="BI13" s="149">
        <f>IF(OR($AQ13="",ISBLANK($BB13)),"",HLOOKUP($AQ13,Present!$DL$60:$DN$64,4,0))</f>
        <v>100</v>
      </c>
      <c r="BJ13" s="149" t="str">
        <f>IF(OR($AQ13="",ISBLANK($BB13)),"",HLOOKUP($AQ13,Present!$DL$60:$DN$64,5,0))</f>
        <v>Yes</v>
      </c>
      <c r="BL13" s="150" t="s">
        <v>132</v>
      </c>
      <c r="BM13" s="493" t="str">
        <f>IF(ISBLANK($BL13),"",VLOOKUP($BL13,$A$121:$K$128,9,0))</f>
        <v>Knowledge Competence</v>
      </c>
      <c r="BN13" s="493"/>
      <c r="BO13" s="493"/>
      <c r="BP13" s="493"/>
      <c r="BQ13" s="493"/>
      <c r="BR13" s="493"/>
      <c r="BS13" s="493"/>
      <c r="BT13" s="149" t="str">
        <f>IF(OR($BL13="",ISBLANK(BM13)),"",HLOOKUP($BL13,Previous!$CX$60:$DE$64,4,0))</f>
        <v>N/A</v>
      </c>
      <c r="BU13" s="149" t="str">
        <f>IF(OR($BL13="",ISBLANK(BM13)),"",HLOOKUP($BL13,Previous!$CX$60:$DE$64,5,0))</f>
        <v>N/A</v>
      </c>
      <c r="BV13" s="36"/>
      <c r="BW13" s="493" t="s">
        <v>2671</v>
      </c>
      <c r="BX13" s="493"/>
      <c r="BY13" s="493"/>
      <c r="BZ13" s="493"/>
      <c r="CA13" s="493"/>
      <c r="CB13" s="493"/>
      <c r="CC13" s="493"/>
      <c r="CD13" s="149">
        <f>IF(OR($BL13="",ISBLANK(BW13)),"",HLOOKUP($BL13,Present!$CX$60:$DE$64,4,0))</f>
        <v>100</v>
      </c>
      <c r="CE13" s="149" t="str">
        <f>IF(OR($BL13="",ISBLANK(BW13)),"",HLOOKUP($BL13,Present!$CX$60:$DE$64,5,0))</f>
        <v>Yes</v>
      </c>
      <c r="CG13" s="150" t="s">
        <v>368</v>
      </c>
      <c r="CH13" s="493" t="str">
        <f>IF(ISBLANK($CG13),"",VLOOKUP($CG13,$A$131:$K$134,9,0))</f>
        <v>Disciplinary Knowledge &amp; Reasoning</v>
      </c>
      <c r="CI13" s="493"/>
      <c r="CJ13" s="493"/>
      <c r="CK13" s="493"/>
      <c r="CL13" s="493"/>
      <c r="CM13" s="493"/>
      <c r="CN13" s="493"/>
      <c r="CO13" s="149" t="str">
        <f>IF(OR($CG13="",ISBLANK(CH13)),"",HLOOKUP($CG13,Previous!$DV$60:$DY$64,4,0))</f>
        <v>N/A</v>
      </c>
      <c r="CP13" s="149" t="str">
        <f>IF(OR($CG13="",ISBLANK(CH13)),"",HLOOKUP($CG13,Previous!$DV$60:$DY$64,5,0))</f>
        <v>N/A</v>
      </c>
      <c r="CQ13" s="36"/>
      <c r="CR13" s="493" t="s">
        <v>372</v>
      </c>
      <c r="CS13" s="493"/>
      <c r="CT13" s="493"/>
      <c r="CU13" s="493"/>
      <c r="CV13" s="493"/>
      <c r="CW13" s="493"/>
      <c r="CX13" s="493"/>
      <c r="CY13" s="149">
        <f>IF(OR($CG13="",ISBLANK(CR13)),"",HLOOKUP($CG13,Present!$DV$60:$DY$64,4,0))</f>
        <v>100</v>
      </c>
      <c r="CZ13" s="149" t="str">
        <f>IF(OR($CG13="",ISBLANK(CR13)),"",HLOOKUP($CG13,Present!$DV$60:$DY$64,5,0))</f>
        <v>Yes</v>
      </c>
      <c r="DB13" s="150" t="s">
        <v>793</v>
      </c>
      <c r="DC13" s="493" t="str">
        <f>IF(ISBLANK($DB13),"",VLOOKUP($DB13,$A$138:$K$142,9,0))</f>
        <v>Systemic Thinking</v>
      </c>
      <c r="DD13" s="493"/>
      <c r="DE13" s="493"/>
      <c r="DF13" s="493"/>
      <c r="DG13" s="493"/>
      <c r="DH13" s="493"/>
      <c r="DI13" s="493"/>
      <c r="DJ13" s="149" t="str">
        <f>IF(OR($DB13="",ISBLANK(DC13)),"",HLOOKUP($DB13,Previous!$EG$60:$EK$64,4,0))</f>
        <v>N/A</v>
      </c>
      <c r="DK13" s="149" t="str">
        <f>IF(OR($DB13="",ISBLANK(DC13)),"",HLOOKUP($DB13,Previous!$EG$60:$EK$64,5,0))</f>
        <v>N/A</v>
      </c>
      <c r="DL13" s="36"/>
      <c r="DM13" s="493" t="s">
        <v>1737</v>
      </c>
      <c r="DN13" s="493"/>
      <c r="DO13" s="493"/>
      <c r="DP13" s="493"/>
      <c r="DQ13" s="493"/>
      <c r="DR13" s="493"/>
      <c r="DS13" s="493"/>
      <c r="DT13" s="149">
        <f>IF(OR($DB13="",ISBLANK(DM13)),"",HLOOKUP($DB13,Present!$EG$60:$EK$64,4,0))</f>
        <v>94.4</v>
      </c>
      <c r="DU13" s="149" t="str">
        <f>IF(OR($DB13="",ISBLANK(DM13)),"",HLOOKUP($DB13,Present!$EG$60:$EK$64,5,0))</f>
        <v>Yes</v>
      </c>
    </row>
    <row r="14" spans="1:125" ht="13.25" customHeight="1">
      <c r="A14" s="141" t="s">
        <v>113</v>
      </c>
      <c r="B14" s="493" t="str">
        <f t="shared" ref="B14:B19" si="0">IF(ISBLANK($A14),"",VLOOKUP($A14,$A$97:$K$103,10,0))</f>
        <v>Evaluate the performance characteristics of power system network components during normal and contingency operating conditions.</v>
      </c>
      <c r="C14" s="493"/>
      <c r="D14" s="493"/>
      <c r="E14" s="493"/>
      <c r="F14" s="493"/>
      <c r="G14" s="493"/>
      <c r="H14" s="493"/>
      <c r="I14" s="149" t="str">
        <f>IF(OR($A14="",ISBLANK(B14)),"",HLOOKUP($A14,Previous!$BC$60:$BI$64,4,0))</f>
        <v>N/A</v>
      </c>
      <c r="J14" s="149" t="str">
        <f>IF(OR($A14="",ISBLANK(B14)),"",HLOOKUP($A14,Previous!$BC$60:$BI$64,5,0))</f>
        <v>N/A</v>
      </c>
      <c r="K14" s="36"/>
      <c r="L14" s="493" t="s">
        <v>2774</v>
      </c>
      <c r="M14" s="493"/>
      <c r="N14" s="493"/>
      <c r="O14" s="493"/>
      <c r="P14" s="493"/>
      <c r="Q14" s="493"/>
      <c r="R14" s="493"/>
      <c r="S14" s="149">
        <f>IF(OR($A14="",ISBLANK(L14)),"",HLOOKUP($A14,Present!$BC$60:$BI$64,4,0))</f>
        <v>94.444444444444443</v>
      </c>
      <c r="T14" s="149" t="str">
        <f>IF(OR($A14="",ISBLANK(L14)),"",HLOOKUP($A14,Present!$BC$60:$BI$64,5,0))</f>
        <v>Yes</v>
      </c>
      <c r="V14" s="146" t="s">
        <v>123</v>
      </c>
      <c r="W14" s="493">
        <f t="shared" ref="W14:W19" si="1">IF(ISBLANK($V14),"",VLOOKUP($V14,$A$106:$K$118,9,0))</f>
        <v>0</v>
      </c>
      <c r="X14" s="493"/>
      <c r="Y14" s="493"/>
      <c r="Z14" s="493"/>
      <c r="AA14" s="493"/>
      <c r="AB14" s="493"/>
      <c r="AC14" s="493"/>
      <c r="AD14" s="149" t="str">
        <f>IF(OR($V14="",ISBLANK(W14)),"",HLOOKUP($V14,Previous!$BZ$60:$CL$63,4,0))</f>
        <v>N/A</v>
      </c>
      <c r="AE14" s="149" t="str">
        <f>IF(OR($V14="",ISBLANK(W14)),"",HLOOKUP($V14,Previous!$BZ$60:$CL$64,5,0))</f>
        <v>N/A</v>
      </c>
      <c r="AF14" s="36"/>
      <c r="AG14" s="493" t="s">
        <v>17</v>
      </c>
      <c r="AH14" s="493"/>
      <c r="AI14" s="493"/>
      <c r="AJ14" s="493"/>
      <c r="AK14" s="493"/>
      <c r="AL14" s="493"/>
      <c r="AM14" s="493"/>
      <c r="AN14" s="149">
        <f>IF(OR($V14="",ISBLANK(AG14)),"",HLOOKUP($V14,Present!$BZ$60:$CL$63,4,0))</f>
        <v>94.4</v>
      </c>
      <c r="AO14" s="149" t="str">
        <f>IF(OR($V14="",ISBLANK(AG14)),"",HLOOKUP($V14,Present!$BZ$60:$CL$64,5,0))</f>
        <v>Yes</v>
      </c>
      <c r="AQ14" s="141" t="s">
        <v>14</v>
      </c>
      <c r="AR14" s="517" t="s">
        <v>28</v>
      </c>
      <c r="AS14" s="517"/>
      <c r="AT14" s="517"/>
      <c r="AU14" s="517"/>
      <c r="AV14" s="517"/>
      <c r="AW14" s="517"/>
      <c r="AX14" s="517"/>
      <c r="AY14" s="149" t="str">
        <f>IF(OR($AQ14="",ISBLANK($AR14)),"",HLOOKUP($AQ14,Previous!$DL$60:$DN$64,4,0))</f>
        <v>N/A</v>
      </c>
      <c r="AZ14" s="149" t="str">
        <f>IF(OR($AQ14="",ISBLANK($AR14)),"",HLOOKUP($AQ14,Previous!$DL$60:$DN$64,5,0))</f>
        <v>N/A</v>
      </c>
      <c r="BA14" s="36"/>
      <c r="BB14" s="517" t="s">
        <v>2669</v>
      </c>
      <c r="BC14" s="517"/>
      <c r="BD14" s="517"/>
      <c r="BE14" s="517"/>
      <c r="BF14" s="517"/>
      <c r="BG14" s="517"/>
      <c r="BH14" s="517"/>
      <c r="BI14" s="147">
        <f>IF(OR($AQ14="",ISBLANK($BB14)),"",HLOOKUP($AQ14,Present!$DL$60:$DN$64,4,0))</f>
        <v>50</v>
      </c>
      <c r="BJ14" s="147" t="str">
        <f>IF(OR($AQ14="",ISBLANK($BB14)),"",HLOOKUP($AQ14,Present!$DL$60:$DN$64,5,0))</f>
        <v>No</v>
      </c>
      <c r="BL14" s="146" t="s">
        <v>138</v>
      </c>
      <c r="BM14" s="493" t="str">
        <f t="shared" ref="BM14:BM20" si="2">IF(ISBLANK($BL14),"",VLOOKUP($BL14,$A$121:$K$128,9,0))</f>
        <v>Global Outlook</v>
      </c>
      <c r="BN14" s="493"/>
      <c r="BO14" s="493"/>
      <c r="BP14" s="493"/>
      <c r="BQ14" s="493"/>
      <c r="BR14" s="493"/>
      <c r="BS14" s="493"/>
      <c r="BT14" s="149" t="str">
        <f>IF(OR($BL14="",ISBLANK(BM14)),"",HLOOKUP($BL14,Previous!$CX$60:$DE$64,4,0))</f>
        <v>N/A</v>
      </c>
      <c r="BU14" s="149" t="str">
        <f>IF(OR($BL14="",ISBLANK(BM14)),"",HLOOKUP($BL14,Previous!$CX$60:$DE$64,5,0))</f>
        <v>N/A</v>
      </c>
      <c r="BV14" s="36"/>
      <c r="BW14" s="493" t="s">
        <v>1724</v>
      </c>
      <c r="BX14" s="493"/>
      <c r="BY14" s="493"/>
      <c r="BZ14" s="493"/>
      <c r="CA14" s="493"/>
      <c r="CB14" s="493"/>
      <c r="CC14" s="493"/>
      <c r="CD14" s="147">
        <f>IF(OR($BL14="",ISBLANK(BW14)),"",HLOOKUP($BL14,Present!$CX$60:$DE$64,4,0))</f>
        <v>50</v>
      </c>
      <c r="CE14" s="147" t="str">
        <f>IF(OR($BL14="",ISBLANK(BW14)),"",HLOOKUP($BL14,Present!$CX$60:$DE$64,5,0))</f>
        <v>No</v>
      </c>
      <c r="CG14" s="146"/>
      <c r="CH14" s="493" t="str">
        <f t="shared" ref="CH14:CH20" si="3">IF(ISBLANK($CG14),"",VLOOKUP($CG14,$A$131:$K$134,9,0))</f>
        <v/>
      </c>
      <c r="CI14" s="493"/>
      <c r="CJ14" s="493"/>
      <c r="CK14" s="493"/>
      <c r="CL14" s="493"/>
      <c r="CM14" s="493"/>
      <c r="CN14" s="493"/>
      <c r="CO14" s="149" t="str">
        <f>IF(OR($CG14="",ISBLANK(CH14)),"",HLOOKUP($CG14,Previous!$DV$60:$DY$64,4,0))</f>
        <v/>
      </c>
      <c r="CP14" s="149" t="str">
        <f>IF(OR($CG14="",ISBLANK(CH14)),"",HLOOKUP($CG14,Previous!$DV$60:$DY$64,5,0))</f>
        <v/>
      </c>
      <c r="CQ14" s="36"/>
      <c r="CR14" s="493"/>
      <c r="CS14" s="493"/>
      <c r="CT14" s="493"/>
      <c r="CU14" s="493"/>
      <c r="CV14" s="493"/>
      <c r="CW14" s="493"/>
      <c r="CX14" s="493"/>
      <c r="CY14" s="149" t="str">
        <f>IF(OR($CG14="",ISBLANK(CR14)),"",HLOOKUP($CG14,Present!$DV$60:$DY$64,4,0))</f>
        <v/>
      </c>
      <c r="CZ14" s="149" t="str">
        <f>IF(OR($CG14="",ISBLANK(CR14)),"",HLOOKUP($CG14,Present!$DV$60:$DY$64,5,0))</f>
        <v/>
      </c>
      <c r="DB14" s="146"/>
      <c r="DC14" s="493" t="str">
        <f t="shared" ref="DC14:DC20" si="4">IF(ISBLANK($DB14),"",VLOOKUP($DB14,$A$138:$K$142,9,0))</f>
        <v/>
      </c>
      <c r="DD14" s="493"/>
      <c r="DE14" s="493"/>
      <c r="DF14" s="493"/>
      <c r="DG14" s="493"/>
      <c r="DH14" s="493"/>
      <c r="DI14" s="493"/>
      <c r="DJ14" s="149" t="str">
        <f>IF(OR($DB14="",ISBLANK(DC14)),"",HLOOKUP($DB14,Previous!$EG$60:$EK$64,4,0))</f>
        <v/>
      </c>
      <c r="DK14" s="149" t="str">
        <f>IF(OR($DB14="",ISBLANK(DC14)),"",HLOOKUP($DB14,Previous!$EG$60:$EK$64,5,0))</f>
        <v/>
      </c>
      <c r="DL14" s="36"/>
      <c r="DM14" s="493"/>
      <c r="DN14" s="493"/>
      <c r="DO14" s="493"/>
      <c r="DP14" s="493"/>
      <c r="DQ14" s="493"/>
      <c r="DR14" s="493"/>
      <c r="DS14" s="493"/>
      <c r="DT14" s="149" t="str">
        <f>IF(OR($DB14="",ISBLANK(DM14)),"",HLOOKUP($DB14,Present!$EG$60:$EK$64,4,0))</f>
        <v/>
      </c>
      <c r="DU14" s="149" t="str">
        <f>IF(OR($DB14="",ISBLANK(DM14)),"",HLOOKUP($DB14,Present!$EG$60:$EK$64,5,0))</f>
        <v/>
      </c>
    </row>
    <row r="15" spans="1:125" ht="27" customHeight="1">
      <c r="A15" s="141" t="s">
        <v>114</v>
      </c>
      <c r="B15" s="493" t="str">
        <f t="shared" si="0"/>
        <v>Acquire indepth knowledge in the concept, applications, and coordination of protective devices in a typical power system network.</v>
      </c>
      <c r="C15" s="493"/>
      <c r="D15" s="493"/>
      <c r="E15" s="493"/>
      <c r="F15" s="493"/>
      <c r="G15" s="493"/>
      <c r="H15" s="493"/>
      <c r="I15" s="149" t="str">
        <f>IF(OR($A15="",ISBLANK(B15)),"",HLOOKUP($A15,Previous!$BC$60:$BI$64,4,0))</f>
        <v>N/A</v>
      </c>
      <c r="J15" s="149" t="str">
        <f>IF(OR($A15="",ISBLANK(B15)),"",HLOOKUP($A15,Previous!$BC$60:$BI$64,5,0))</f>
        <v>N/A</v>
      </c>
      <c r="K15" s="36"/>
      <c r="L15" s="493" t="s">
        <v>2775</v>
      </c>
      <c r="M15" s="493"/>
      <c r="N15" s="493"/>
      <c r="O15" s="493"/>
      <c r="P15" s="493"/>
      <c r="Q15" s="493"/>
      <c r="R15" s="493"/>
      <c r="S15" s="149">
        <f>IF(OR($A15="",ISBLANK(L15)),"",HLOOKUP($A15,Present!$BC$60:$BI$64,4,0))</f>
        <v>50</v>
      </c>
      <c r="T15" s="149" t="str">
        <f>IF(OR($A15="",ISBLANK(L15)),"",HLOOKUP($A15,Present!$BC$60:$BI$64,5,0))</f>
        <v>No</v>
      </c>
      <c r="V15" s="146" t="s">
        <v>128</v>
      </c>
      <c r="W15" s="493">
        <f t="shared" si="1"/>
        <v>0</v>
      </c>
      <c r="X15" s="493"/>
      <c r="Y15" s="493"/>
      <c r="Z15" s="493"/>
      <c r="AA15" s="493"/>
      <c r="AB15" s="493"/>
      <c r="AC15" s="493"/>
      <c r="AD15" s="149" t="str">
        <f>IF(OR($V15="",ISBLANK(W15)),"",HLOOKUP($V15,Previous!$BZ$60:$CL$63,4,0))</f>
        <v>N/A</v>
      </c>
      <c r="AE15" s="149" t="str">
        <f>IF(OR($V15="",ISBLANK(W15)),"",HLOOKUP($V15,Previous!$BZ$60:$CL$64,5,0))</f>
        <v>N/A</v>
      </c>
      <c r="AF15" s="36"/>
      <c r="AG15" s="493" t="s">
        <v>2788</v>
      </c>
      <c r="AH15" s="493"/>
      <c r="AI15" s="493"/>
      <c r="AJ15" s="493"/>
      <c r="AK15" s="493"/>
      <c r="AL15" s="493"/>
      <c r="AM15" s="493"/>
      <c r="AN15" s="149">
        <f>IF(OR($V15="",ISBLANK(AG15)),"",HLOOKUP($V15,Present!$BZ$60:$CL$63,4,0))</f>
        <v>50</v>
      </c>
      <c r="AO15" s="149" t="str">
        <f>IF(OR($V15="",ISBLANK(AG15)),"",HLOOKUP($V15,Present!$BZ$60:$CL$64,5,0))</f>
        <v>No</v>
      </c>
      <c r="AQ15" s="140" t="s">
        <v>8</v>
      </c>
      <c r="AR15" s="516" t="s">
        <v>29</v>
      </c>
      <c r="AS15" s="516"/>
      <c r="AT15" s="516"/>
      <c r="AU15" s="516"/>
      <c r="AV15" s="516"/>
      <c r="AW15" s="516"/>
      <c r="AX15" s="516"/>
      <c r="AY15" s="148" t="str">
        <f>IF(OR($AQ15="",ISBLANK($AR15)),"",HLOOKUP($AQ15,Previous!$DL$60:$DN$64,4,0))</f>
        <v>N/A</v>
      </c>
      <c r="AZ15" s="148" t="str">
        <f>IF(OR($AQ15="",ISBLANK($AR15)),"",HLOOKUP($AQ15,Previous!$DL$60:$DN$64,5,0))</f>
        <v>N/A</v>
      </c>
      <c r="BA15" s="36"/>
      <c r="BB15" s="516" t="s">
        <v>2670</v>
      </c>
      <c r="BC15" s="516"/>
      <c r="BD15" s="516"/>
      <c r="BE15" s="516"/>
      <c r="BF15" s="516"/>
      <c r="BG15" s="516"/>
      <c r="BH15" s="516"/>
      <c r="BI15" s="148" t="str">
        <f>IF(OR($AQ15="",ISBLANK($BB15)),"",HLOOKUP($AQ15,Present!$DL$60:$DN$64,4,0))</f>
        <v>N/A</v>
      </c>
      <c r="BJ15" s="148" t="str">
        <f>IF(OR($AQ15="",ISBLANK($BB15)),"",HLOOKUP($AQ15,Present!$DL$60:$DN$64,5,0))</f>
        <v>N/A</v>
      </c>
      <c r="BL15" s="146"/>
      <c r="BM15" s="493" t="str">
        <f t="shared" si="2"/>
        <v/>
      </c>
      <c r="BN15" s="493"/>
      <c r="BO15" s="493"/>
      <c r="BP15" s="493"/>
      <c r="BQ15" s="493"/>
      <c r="BR15" s="493"/>
      <c r="BS15" s="493"/>
      <c r="BT15" s="149" t="str">
        <f>IF(OR($BL15="",ISBLANK(BM15)),"",HLOOKUP($BL15,Previous!$CX$60:$DE$64,4,0))</f>
        <v/>
      </c>
      <c r="BU15" s="149" t="str">
        <f>IF(OR($BL15="",ISBLANK(BM15)),"",HLOOKUP($BL15,Previous!$CX$60:$DE$64,5,0))</f>
        <v/>
      </c>
      <c r="BV15" s="36"/>
      <c r="BW15" s="493"/>
      <c r="BX15" s="493"/>
      <c r="BY15" s="493"/>
      <c r="BZ15" s="493"/>
      <c r="CA15" s="493"/>
      <c r="CB15" s="493"/>
      <c r="CC15" s="493"/>
      <c r="CD15" s="147" t="str">
        <f>IF(OR($BL15="",ISBLANK(BW15)),"",HLOOKUP($BL15,Present!$CX$60:$DE$64,4,0))</f>
        <v/>
      </c>
      <c r="CE15" s="147" t="str">
        <f>IF(OR($BL15="",ISBLANK(BW15)),"",HLOOKUP($BL15,Present!$CX$60:$DE$64,5,0))</f>
        <v/>
      </c>
      <c r="CG15" s="146"/>
      <c r="CH15" s="493" t="str">
        <f t="shared" si="3"/>
        <v/>
      </c>
      <c r="CI15" s="493"/>
      <c r="CJ15" s="493"/>
      <c r="CK15" s="493"/>
      <c r="CL15" s="493"/>
      <c r="CM15" s="493"/>
      <c r="CN15" s="493"/>
      <c r="CO15" s="149" t="str">
        <f>IF(OR($CG15="",ISBLANK(CH15)),"",HLOOKUP($CG15,Previous!$DV$60:$DY$64,4,0))</f>
        <v/>
      </c>
      <c r="CP15" s="149" t="str">
        <f>IF(OR($CG15="",ISBLANK(CH15)),"",HLOOKUP($CG15,Previous!$DV$60:$DY$64,5,0))</f>
        <v/>
      </c>
      <c r="CQ15" s="36"/>
      <c r="CR15" s="493"/>
      <c r="CS15" s="493"/>
      <c r="CT15" s="493"/>
      <c r="CU15" s="493"/>
      <c r="CV15" s="493"/>
      <c r="CW15" s="493"/>
      <c r="CX15" s="493"/>
      <c r="CY15" s="149" t="str">
        <f>IF(OR($CG15="",ISBLANK(CR15)),"",HLOOKUP($CG15,Present!$DV$60:$DY$64,4,0))</f>
        <v/>
      </c>
      <c r="CZ15" s="149" t="str">
        <f>IF(OR($CG15="",ISBLANK(CR15)),"",HLOOKUP($CG15,Present!$DV$60:$DY$64,5,0))</f>
        <v/>
      </c>
      <c r="DB15" s="146"/>
      <c r="DC15" s="493" t="str">
        <f t="shared" si="4"/>
        <v/>
      </c>
      <c r="DD15" s="493"/>
      <c r="DE15" s="493"/>
      <c r="DF15" s="493"/>
      <c r="DG15" s="493"/>
      <c r="DH15" s="493"/>
      <c r="DI15" s="493"/>
      <c r="DJ15" s="149" t="str">
        <f>IF(OR($DB15="",ISBLANK(DC15)),"",HLOOKUP($DB15,Previous!$EG$60:$EK$64,4,0))</f>
        <v/>
      </c>
      <c r="DK15" s="149" t="str">
        <f>IF(OR($DB15="",ISBLANK(DC15)),"",HLOOKUP($DB15,Previous!$EG$60:$EK$64,5,0))</f>
        <v/>
      </c>
      <c r="DL15" s="36"/>
      <c r="DM15" s="493"/>
      <c r="DN15" s="493"/>
      <c r="DO15" s="493"/>
      <c r="DP15" s="493"/>
      <c r="DQ15" s="493"/>
      <c r="DR15" s="493"/>
      <c r="DS15" s="493"/>
      <c r="DT15" s="149" t="str">
        <f>IF(OR($DB15="",ISBLANK(DM15)),"",HLOOKUP($DB15,Present!$EG$60:$EK$64,4,0))</f>
        <v/>
      </c>
      <c r="DU15" s="149" t="str">
        <f>IF(OR($DB15="",ISBLANK(DM15)),"",HLOOKUP($DB15,Present!$EG$60:$EK$64,5,0))</f>
        <v/>
      </c>
    </row>
    <row r="16" spans="1:125" ht="31.25" customHeight="1">
      <c r="A16" s="141" t="s">
        <v>115</v>
      </c>
      <c r="B16" s="493" t="str">
        <f t="shared" si="0"/>
        <v xml:space="preserve">Evaluate the performance status of a power system network during normal and abnormal operating conditions using simulation software. </v>
      </c>
      <c r="C16" s="493"/>
      <c r="D16" s="493"/>
      <c r="E16" s="493"/>
      <c r="F16" s="493"/>
      <c r="G16" s="493"/>
      <c r="H16" s="493"/>
      <c r="I16" s="149" t="str">
        <f>IF(OR($A16="",ISBLANK(B16)),"",HLOOKUP($A16,Previous!$BC$60:$BI$64,4,0))</f>
        <v>N/A</v>
      </c>
      <c r="J16" s="149" t="str">
        <f>IF(OR($A16="",ISBLANK(B16)),"",HLOOKUP($A16,Previous!$BC$60:$BI$64,5,0))</f>
        <v>N/A</v>
      </c>
      <c r="K16" s="36"/>
      <c r="L16" s="493"/>
      <c r="M16" s="493"/>
      <c r="N16" s="493"/>
      <c r="O16" s="493"/>
      <c r="P16" s="493"/>
      <c r="Q16" s="493"/>
      <c r="R16" s="493"/>
      <c r="S16" s="149" t="str">
        <f>IF(OR($A16="",ISBLANK(L16)),"",HLOOKUP($A16,Present!$BC$60:$BI$64,4,0))</f>
        <v/>
      </c>
      <c r="T16" s="149" t="str">
        <f>IF(OR($A16="",ISBLANK(L16)),"",HLOOKUP($A16,Present!$BC$60:$BI$64,5,0))</f>
        <v/>
      </c>
      <c r="V16" s="146" t="s">
        <v>123</v>
      </c>
      <c r="W16" s="493">
        <f t="shared" si="1"/>
        <v>0</v>
      </c>
      <c r="X16" s="493"/>
      <c r="Y16" s="493"/>
      <c r="Z16" s="493"/>
      <c r="AA16" s="493"/>
      <c r="AB16" s="493"/>
      <c r="AC16" s="493"/>
      <c r="AD16" s="149" t="str">
        <f>IF(OR($V16="",ISBLANK(W16)),"",HLOOKUP($V16,Previous!$BZ$60:$CL$63,4,0))</f>
        <v>N/A</v>
      </c>
      <c r="AE16" s="149" t="str">
        <f>IF(OR($V16="",ISBLANK(W16)),"",HLOOKUP($V16,Previous!$BZ$60:$CL$64,5,0))</f>
        <v>N/A</v>
      </c>
      <c r="AF16" s="36"/>
      <c r="AG16" s="493"/>
      <c r="AH16" s="493"/>
      <c r="AI16" s="493"/>
      <c r="AJ16" s="493"/>
      <c r="AK16" s="493"/>
      <c r="AL16" s="493"/>
      <c r="AM16" s="493"/>
      <c r="AN16" s="149" t="str">
        <f>IF(OR($V16="",ISBLANK(AG16)),"",HLOOKUP($V16,Present!$BZ$60:$CL$63,4,0))</f>
        <v/>
      </c>
      <c r="AO16" s="149" t="str">
        <f>IF(OR($V16="",ISBLANK(AG16)),"",HLOOKUP($V16,Present!$BZ$60:$CL$64,5,0))</f>
        <v/>
      </c>
      <c r="AQ16"/>
      <c r="AR16"/>
      <c r="AS16"/>
      <c r="AT16"/>
      <c r="AU16"/>
      <c r="AV16"/>
      <c r="AW16"/>
      <c r="AX16"/>
      <c r="AY16"/>
      <c r="AZ16"/>
      <c r="BA16"/>
      <c r="BB16"/>
      <c r="BC16"/>
      <c r="BD16"/>
      <c r="BE16"/>
      <c r="BF16"/>
      <c r="BG16"/>
      <c r="BH16"/>
      <c r="BI16"/>
      <c r="BJ16"/>
      <c r="BL16" s="146"/>
      <c r="BM16" s="493" t="str">
        <f t="shared" si="2"/>
        <v/>
      </c>
      <c r="BN16" s="493"/>
      <c r="BO16" s="493"/>
      <c r="BP16" s="493"/>
      <c r="BQ16" s="493"/>
      <c r="BR16" s="493"/>
      <c r="BS16" s="493"/>
      <c r="BT16" s="149" t="str">
        <f>IF(OR($BL16="",ISBLANK(BM16)),"",HLOOKUP($BL16,Previous!$CX$60:$DE$64,4,0))</f>
        <v/>
      </c>
      <c r="BU16" s="149" t="str">
        <f>IF(OR($BL16="",ISBLANK(BM16)),"",HLOOKUP($BL16,Previous!$CX$60:$DE$64,5,0))</f>
        <v/>
      </c>
      <c r="BV16" s="36"/>
      <c r="BW16" s="493"/>
      <c r="BX16" s="493"/>
      <c r="BY16" s="493"/>
      <c r="BZ16" s="493"/>
      <c r="CA16" s="493"/>
      <c r="CB16" s="493"/>
      <c r="CC16" s="493"/>
      <c r="CD16" s="147" t="str">
        <f>IF(OR($BL16="",ISBLANK(BW16)),"",HLOOKUP($BL16,Present!$CX$60:$DE$64,4,0))</f>
        <v/>
      </c>
      <c r="CE16" s="147" t="str">
        <f>IF(OR($BL16="",ISBLANK(BW16)),"",HLOOKUP($BL16,Present!$CX$60:$DE$64,5,0))</f>
        <v/>
      </c>
      <c r="CG16" s="146"/>
      <c r="CH16" s="493" t="str">
        <f t="shared" si="3"/>
        <v/>
      </c>
      <c r="CI16" s="493"/>
      <c r="CJ16" s="493"/>
      <c r="CK16" s="493"/>
      <c r="CL16" s="493"/>
      <c r="CM16" s="493"/>
      <c r="CN16" s="493"/>
      <c r="CO16" s="149" t="str">
        <f>IF(OR($CG16="",ISBLANK(CH16)),"",HLOOKUP($CG16,Previous!$DV$60:$DY$64,4,0))</f>
        <v/>
      </c>
      <c r="CP16" s="149" t="str">
        <f>IF(OR($CG16="",ISBLANK(CH16)),"",HLOOKUP($CG16,Previous!$DV$60:$DY$64,5,0))</f>
        <v/>
      </c>
      <c r="CQ16" s="36"/>
      <c r="CR16" s="493"/>
      <c r="CS16" s="493"/>
      <c r="CT16" s="493"/>
      <c r="CU16" s="493"/>
      <c r="CV16" s="493"/>
      <c r="CW16" s="493"/>
      <c r="CX16" s="493"/>
      <c r="CY16" s="149" t="str">
        <f>IF(OR($CG16="",ISBLANK(CR16)),"",HLOOKUP($CG16,Present!$DV$60:$DY$64,4,0))</f>
        <v/>
      </c>
      <c r="CZ16" s="149" t="str">
        <f>IF(OR($CG16="",ISBLANK(CR16)),"",HLOOKUP($CG16,Present!$DV$60:$DY$64,5,0))</f>
        <v/>
      </c>
      <c r="DB16" s="146"/>
      <c r="DC16" s="493" t="str">
        <f t="shared" si="4"/>
        <v/>
      </c>
      <c r="DD16" s="493"/>
      <c r="DE16" s="493"/>
      <c r="DF16" s="493"/>
      <c r="DG16" s="493"/>
      <c r="DH16" s="493"/>
      <c r="DI16" s="493"/>
      <c r="DJ16" s="149" t="str">
        <f>IF(OR($DB16="",ISBLANK(DC16)),"",HLOOKUP($DB16,Previous!$EG$60:$EK$64,4,0))</f>
        <v/>
      </c>
      <c r="DK16" s="149" t="str">
        <f>IF(OR($DB16="",ISBLANK(DC16)),"",HLOOKUP($DB16,Previous!$EG$60:$EK$64,5,0))</f>
        <v/>
      </c>
      <c r="DL16" s="36"/>
      <c r="DM16" s="493"/>
      <c r="DN16" s="493"/>
      <c r="DO16" s="493"/>
      <c r="DP16" s="493"/>
      <c r="DQ16" s="493"/>
      <c r="DR16" s="493"/>
      <c r="DS16" s="493"/>
      <c r="DT16" s="149" t="str">
        <f>IF(OR($DB16="",ISBLANK(DM16)),"",HLOOKUP($DB16,Present!$EG$60:$EK$64,4,0))</f>
        <v/>
      </c>
      <c r="DU16" s="149" t="str">
        <f>IF(OR($DB16="",ISBLANK(DM16)),"",HLOOKUP($DB16,Present!$EG$60:$EK$64,5,0))</f>
        <v/>
      </c>
    </row>
    <row r="17" spans="1:125" ht="14.5">
      <c r="A17" s="141" t="s">
        <v>116</v>
      </c>
      <c r="B17" s="493">
        <f t="shared" si="0"/>
        <v>0</v>
      </c>
      <c r="C17" s="493"/>
      <c r="D17" s="493"/>
      <c r="E17" s="493"/>
      <c r="F17" s="493"/>
      <c r="G17" s="493"/>
      <c r="H17" s="493"/>
      <c r="I17" s="149" t="str">
        <f>IF(OR($A17="",ISBLANK(B17)),"",HLOOKUP($A17,Previous!$BC$60:$BI$64,4,0))</f>
        <v>N/A</v>
      </c>
      <c r="J17" s="149" t="str">
        <f>IF(OR($A17="",ISBLANK(B17)),"",HLOOKUP($A17,Previous!$BC$60:$BI$64,5,0))</f>
        <v>N/A</v>
      </c>
      <c r="K17" s="36"/>
      <c r="L17" s="493"/>
      <c r="M17" s="493"/>
      <c r="N17" s="493"/>
      <c r="O17" s="493"/>
      <c r="P17" s="493"/>
      <c r="Q17" s="493"/>
      <c r="R17" s="493"/>
      <c r="S17" s="149" t="str">
        <f>IF(OR($A17="",ISBLANK(L17)),"",HLOOKUP($A17,Present!$BC$60:$BI$64,4,0))</f>
        <v/>
      </c>
      <c r="T17" s="149" t="str">
        <f>IF(OR($A17="",ISBLANK(L17)),"",HLOOKUP($A17,Present!$BC$60:$BI$64,5,0))</f>
        <v/>
      </c>
      <c r="V17" s="146" t="s">
        <v>125</v>
      </c>
      <c r="W17" s="493">
        <f t="shared" si="1"/>
        <v>0</v>
      </c>
      <c r="X17" s="493"/>
      <c r="Y17" s="493"/>
      <c r="Z17" s="493"/>
      <c r="AA17" s="493"/>
      <c r="AB17" s="493"/>
      <c r="AC17" s="493"/>
      <c r="AD17" s="149" t="str">
        <f>IF(OR($V17="",ISBLANK(W17)),"",HLOOKUP($V17,Previous!$BZ$60:$CL$63,4,0))</f>
        <v>N/A</v>
      </c>
      <c r="AE17" s="149" t="str">
        <f>IF(OR($V17="",ISBLANK(W17)),"",HLOOKUP($V17,Previous!$BZ$60:$CL$64,5,0))</f>
        <v>N/A</v>
      </c>
      <c r="AF17" s="36"/>
      <c r="AG17" s="493"/>
      <c r="AH17" s="493"/>
      <c r="AI17" s="493"/>
      <c r="AJ17" s="493"/>
      <c r="AK17" s="493"/>
      <c r="AL17" s="493"/>
      <c r="AM17" s="493"/>
      <c r="AN17" s="149" t="str">
        <f>IF(OR($V17="",ISBLANK(AG17)),"",HLOOKUP($V17,Present!$BZ$60:$CL$63,4,0))</f>
        <v/>
      </c>
      <c r="AO17" s="149" t="str">
        <f>IF(OR($V17="",ISBLANK(AG17)),"",HLOOKUP($V17,Present!$BZ$60:$CL$64,5,0))</f>
        <v/>
      </c>
      <c r="AQ17"/>
      <c r="AR17"/>
      <c r="AS17"/>
      <c r="AT17"/>
      <c r="AU17"/>
      <c r="AV17"/>
      <c r="AW17"/>
      <c r="AX17"/>
      <c r="AY17"/>
      <c r="AZ17"/>
      <c r="BA17"/>
      <c r="BB17"/>
      <c r="BC17"/>
      <c r="BD17"/>
      <c r="BE17"/>
      <c r="BF17"/>
      <c r="BG17"/>
      <c r="BH17"/>
      <c r="BI17"/>
      <c r="BJ17"/>
      <c r="BL17" s="146"/>
      <c r="BM17" s="493" t="str">
        <f t="shared" si="2"/>
        <v/>
      </c>
      <c r="BN17" s="493"/>
      <c r="BO17" s="493"/>
      <c r="BP17" s="493"/>
      <c r="BQ17" s="493"/>
      <c r="BR17" s="493"/>
      <c r="BS17" s="493"/>
      <c r="BT17" s="149" t="str">
        <f>IF(OR($BL17="",ISBLANK(BM17)),"",HLOOKUP($BL17,Previous!$CX$60:$DE$64,4,0))</f>
        <v/>
      </c>
      <c r="BU17" s="149" t="str">
        <f>IF(OR($BL17="",ISBLANK(BM17)),"",HLOOKUP($BL17,Previous!$CX$60:$DE$64,5,0))</f>
        <v/>
      </c>
      <c r="BV17" s="36"/>
      <c r="BW17" s="493"/>
      <c r="BX17" s="493"/>
      <c r="BY17" s="493"/>
      <c r="BZ17" s="493"/>
      <c r="CA17" s="493"/>
      <c r="CB17" s="493"/>
      <c r="CC17" s="493"/>
      <c r="CD17" s="147" t="str">
        <f>IF(OR($BL17="",ISBLANK(BW17)),"",HLOOKUP($BL17,Present!$CX$60:$DE$64,4,0))</f>
        <v/>
      </c>
      <c r="CE17" s="147" t="str">
        <f>IF(OR($BL17="",ISBLANK(BW17)),"",HLOOKUP($BL17,Present!$CX$60:$DE$64,5,0))</f>
        <v/>
      </c>
      <c r="CG17" s="146"/>
      <c r="CH17" s="493" t="str">
        <f t="shared" si="3"/>
        <v/>
      </c>
      <c r="CI17" s="493"/>
      <c r="CJ17" s="493"/>
      <c r="CK17" s="493"/>
      <c r="CL17" s="493"/>
      <c r="CM17" s="493"/>
      <c r="CN17" s="493"/>
      <c r="CO17" s="149" t="str">
        <f>IF(OR($CG17="",ISBLANK(CH17)),"",HLOOKUP($CG17,Previous!$DV$60:$DY$64,4,0))</f>
        <v/>
      </c>
      <c r="CP17" s="149" t="str">
        <f>IF(OR($CG17="",ISBLANK(CH17)),"",HLOOKUP($CG17,Previous!$DV$60:$DY$64,5,0))</f>
        <v/>
      </c>
      <c r="CQ17" s="36"/>
      <c r="CR17" s="493"/>
      <c r="CS17" s="493"/>
      <c r="CT17" s="493"/>
      <c r="CU17" s="493"/>
      <c r="CV17" s="493"/>
      <c r="CW17" s="493"/>
      <c r="CX17" s="493"/>
      <c r="CY17" s="149" t="str">
        <f>IF(OR($CG17="",ISBLANK(CR17)),"",HLOOKUP($CG17,Present!$DV$60:$DY$64,4,0))</f>
        <v/>
      </c>
      <c r="CZ17" s="149" t="str">
        <f>IF(OR($CG17="",ISBLANK(CR17)),"",HLOOKUP($CG17,Present!$DV$60:$DY$64,5,0))</f>
        <v/>
      </c>
      <c r="DB17" s="146"/>
      <c r="DC17" s="493" t="str">
        <f t="shared" si="4"/>
        <v/>
      </c>
      <c r="DD17" s="493"/>
      <c r="DE17" s="493"/>
      <c r="DF17" s="493"/>
      <c r="DG17" s="493"/>
      <c r="DH17" s="493"/>
      <c r="DI17" s="493"/>
      <c r="DJ17" s="149" t="str">
        <f>IF(OR($DB17="",ISBLANK(DC17)),"",HLOOKUP($DB17,Previous!$EG$60:$EK$64,4,0))</f>
        <v/>
      </c>
      <c r="DK17" s="149" t="str">
        <f>IF(OR($DB17="",ISBLANK(DC17)),"",HLOOKUP($DB17,Previous!$EG$60:$EK$64,5,0))</f>
        <v/>
      </c>
      <c r="DL17" s="36"/>
      <c r="DM17" s="493"/>
      <c r="DN17" s="493"/>
      <c r="DO17" s="493"/>
      <c r="DP17" s="493"/>
      <c r="DQ17" s="493"/>
      <c r="DR17" s="493"/>
      <c r="DS17" s="493"/>
      <c r="DT17" s="149" t="str">
        <f>IF(OR($DB17="",ISBLANK(DM17)),"",HLOOKUP($DB17,Present!$EG$60:$EK$64,4,0))</f>
        <v/>
      </c>
      <c r="DU17" s="149" t="str">
        <f>IF(OR($DB17="",ISBLANK(DM17)),"",HLOOKUP($DB17,Present!$EG$60:$EK$64,5,0))</f>
        <v/>
      </c>
    </row>
    <row r="18" spans="1:125" ht="12.75" customHeight="1">
      <c r="A18" s="141"/>
      <c r="B18" s="493" t="str">
        <f t="shared" si="0"/>
        <v/>
      </c>
      <c r="C18" s="493"/>
      <c r="D18" s="493"/>
      <c r="E18" s="493"/>
      <c r="F18" s="493"/>
      <c r="G18" s="493"/>
      <c r="H18" s="493"/>
      <c r="I18" s="149" t="str">
        <f>IF(OR($A18="",ISBLANK(B18)),"",HLOOKUP($A18,Previous!$BC$60:$BI$64,4,0))</f>
        <v/>
      </c>
      <c r="J18" s="149" t="str">
        <f>IF(OR($A18="",ISBLANK(B18)),"",HLOOKUP($A18,Previous!$BC$60:$BI$64,5,0))</f>
        <v/>
      </c>
      <c r="K18" s="36"/>
      <c r="L18" s="493"/>
      <c r="M18" s="493"/>
      <c r="N18" s="493"/>
      <c r="O18" s="493"/>
      <c r="P18" s="493"/>
      <c r="Q18" s="493"/>
      <c r="R18" s="493"/>
      <c r="S18" s="149" t="str">
        <f>IF(OR($A18="",ISBLANK(L18)),"",HLOOKUP($A18,Present!$BC$60:$BI$64,4,0))</f>
        <v/>
      </c>
      <c r="T18" s="149" t="str">
        <f>IF(OR($A18="",ISBLANK(L18)),"",HLOOKUP($A18,Present!$BC$60:$BI$64,5,0))</f>
        <v/>
      </c>
      <c r="V18" s="146"/>
      <c r="W18" s="493" t="str">
        <f t="shared" si="1"/>
        <v/>
      </c>
      <c r="X18" s="493"/>
      <c r="Y18" s="493"/>
      <c r="Z18" s="493"/>
      <c r="AA18" s="493"/>
      <c r="AB18" s="493"/>
      <c r="AC18" s="493"/>
      <c r="AD18" s="149" t="str">
        <f>IF(OR($V18="",ISBLANK(W18)),"",HLOOKUP($V18,Previous!$BZ$60:$CL$63,4,0))</f>
        <v/>
      </c>
      <c r="AE18" s="149" t="str">
        <f>IF(OR($V18="",ISBLANK(W18)),"",HLOOKUP($V18,Previous!$BZ$60:$CL$64,5,0))</f>
        <v/>
      </c>
      <c r="AF18" s="36"/>
      <c r="AG18" s="493"/>
      <c r="AH18" s="493"/>
      <c r="AI18" s="493"/>
      <c r="AJ18" s="493"/>
      <c r="AK18" s="493"/>
      <c r="AL18" s="493"/>
      <c r="AM18" s="493"/>
      <c r="AN18" s="149" t="str">
        <f>IF(OR($V18="",ISBLANK(AG18)),"",HLOOKUP($V18,Present!$BZ$60:$CL$63,4,0))</f>
        <v/>
      </c>
      <c r="AO18" s="149" t="str">
        <f>IF(OR($V18="",ISBLANK(AG18)),"",HLOOKUP($V18,Present!$BZ$60:$CL$64,5,0))</f>
        <v/>
      </c>
      <c r="AQ18"/>
      <c r="AR18"/>
      <c r="AS18"/>
      <c r="AT18"/>
      <c r="AU18"/>
      <c r="AV18"/>
      <c r="AW18"/>
      <c r="AX18"/>
      <c r="AY18"/>
      <c r="AZ18"/>
      <c r="BA18"/>
      <c r="BB18"/>
      <c r="BC18"/>
      <c r="BD18"/>
      <c r="BE18"/>
      <c r="BF18"/>
      <c r="BG18"/>
      <c r="BH18"/>
      <c r="BI18"/>
      <c r="BJ18"/>
      <c r="BL18" s="146"/>
      <c r="BM18" s="493" t="str">
        <f t="shared" si="2"/>
        <v/>
      </c>
      <c r="BN18" s="493"/>
      <c r="BO18" s="493"/>
      <c r="BP18" s="493"/>
      <c r="BQ18" s="493"/>
      <c r="BR18" s="493"/>
      <c r="BS18" s="493"/>
      <c r="BT18" s="149" t="str">
        <f>IF(OR($BL18="",ISBLANK(BM18)),"",HLOOKUP($BL18,Previous!$CX$60:$DE$64,4,0))</f>
        <v/>
      </c>
      <c r="BU18" s="149" t="str">
        <f>IF(OR($BL18="",ISBLANK(BM18)),"",HLOOKUP($BL18,Previous!$CX$60:$DE$64,5,0))</f>
        <v/>
      </c>
      <c r="BV18" s="36"/>
      <c r="BW18" s="493"/>
      <c r="BX18" s="493"/>
      <c r="BY18" s="493"/>
      <c r="BZ18" s="493"/>
      <c r="CA18" s="493"/>
      <c r="CB18" s="493"/>
      <c r="CC18" s="493"/>
      <c r="CD18" s="147" t="str">
        <f>IF(OR($BL18="",ISBLANK(BW18)),"",HLOOKUP($BL18,Present!$CX$60:$DE$64,4,0))</f>
        <v/>
      </c>
      <c r="CE18" s="147" t="str">
        <f>IF(OR($BL18="",ISBLANK(BW18)),"",HLOOKUP($BL18,Present!$CX$60:$DE$64,5,0))</f>
        <v/>
      </c>
      <c r="CG18" s="146"/>
      <c r="CH18" s="493" t="str">
        <f t="shared" si="3"/>
        <v/>
      </c>
      <c r="CI18" s="493"/>
      <c r="CJ18" s="493"/>
      <c r="CK18" s="493"/>
      <c r="CL18" s="493"/>
      <c r="CM18" s="493"/>
      <c r="CN18" s="493"/>
      <c r="CO18" s="149" t="str">
        <f>IF(OR($CG18="",ISBLANK(CH18)),"",HLOOKUP($CG18,Previous!$DV$60:$DY$64,4,0))</f>
        <v/>
      </c>
      <c r="CP18" s="149" t="str">
        <f>IF(OR($CG18="",ISBLANK(CH18)),"",HLOOKUP($CG18,Previous!$DV$60:$DY$64,5,0))</f>
        <v/>
      </c>
      <c r="CQ18" s="36"/>
      <c r="CR18" s="493"/>
      <c r="CS18" s="493"/>
      <c r="CT18" s="493"/>
      <c r="CU18" s="493"/>
      <c r="CV18" s="493"/>
      <c r="CW18" s="493"/>
      <c r="CX18" s="493"/>
      <c r="CY18" s="149" t="str">
        <f>IF(OR($CG18="",ISBLANK(CR18)),"",HLOOKUP($CG18,Present!$DV$60:$DY$64,4,0))</f>
        <v/>
      </c>
      <c r="CZ18" s="149" t="str">
        <f>IF(OR($CG18="",ISBLANK(CR18)),"",HLOOKUP($CG18,Present!$DV$60:$DY$64,5,0))</f>
        <v/>
      </c>
      <c r="DB18" s="146"/>
      <c r="DC18" s="493" t="str">
        <f t="shared" si="4"/>
        <v/>
      </c>
      <c r="DD18" s="493"/>
      <c r="DE18" s="493"/>
      <c r="DF18" s="493"/>
      <c r="DG18" s="493"/>
      <c r="DH18" s="493"/>
      <c r="DI18" s="493"/>
      <c r="DJ18" s="149" t="str">
        <f>IF(OR($DB18="",ISBLANK(DC18)),"",HLOOKUP($DB18,Previous!$EG$60:$EK$64,4,0))</f>
        <v/>
      </c>
      <c r="DK18" s="149" t="str">
        <f>IF(OR($DB18="",ISBLANK(DC18)),"",HLOOKUP($DB18,Previous!$EG$60:$EK$64,5,0))</f>
        <v/>
      </c>
      <c r="DL18" s="36"/>
      <c r="DM18" s="493"/>
      <c r="DN18" s="493"/>
      <c r="DO18" s="493"/>
      <c r="DP18" s="493"/>
      <c r="DQ18" s="493"/>
      <c r="DR18" s="493"/>
      <c r="DS18" s="493"/>
      <c r="DT18" s="149" t="str">
        <f>IF(OR($DB18="",ISBLANK(DM18)),"",HLOOKUP($DB18,Present!$EG$60:$EK$64,4,0))</f>
        <v/>
      </c>
      <c r="DU18" s="149" t="str">
        <f>IF(OR($DB18="",ISBLANK(DM18)),"",HLOOKUP($DB18,Present!$EG$60:$EK$64,5,0))</f>
        <v/>
      </c>
    </row>
    <row r="19" spans="1:125" ht="12.75" customHeight="1">
      <c r="A19" s="140"/>
      <c r="B19" s="503" t="str">
        <f t="shared" si="0"/>
        <v/>
      </c>
      <c r="C19" s="504"/>
      <c r="D19" s="504"/>
      <c r="E19" s="504"/>
      <c r="F19" s="504"/>
      <c r="G19" s="504"/>
      <c r="H19" s="505"/>
      <c r="I19" s="149" t="str">
        <f>IF(OR($A19="",ISBLANK(B19)),"",HLOOKUP($A19,Previous!$BC$60:$BI$64,4,0))</f>
        <v/>
      </c>
      <c r="J19" s="149" t="str">
        <f>IF(OR($A19="",ISBLANK(B19)),"",HLOOKUP($A19,Previous!$BC$60:$BI$64,5,0))</f>
        <v/>
      </c>
      <c r="K19" s="36"/>
      <c r="L19" s="493"/>
      <c r="M19" s="493"/>
      <c r="N19" s="493"/>
      <c r="O19" s="493"/>
      <c r="P19" s="493"/>
      <c r="Q19" s="493"/>
      <c r="R19" s="493"/>
      <c r="S19" s="148" t="str">
        <f>IF(OR($A19="",ISBLANK(L19)),"",HLOOKUP($A19,Present!$BC$60:$BI$64,4,0))</f>
        <v/>
      </c>
      <c r="T19" s="148" t="str">
        <f>IF(OR($A19="",ISBLANK(L19)),"",HLOOKUP($A19,Present!$BC$60:$BI$64,5,0))</f>
        <v/>
      </c>
      <c r="V19" s="169"/>
      <c r="W19" s="503" t="str">
        <f t="shared" si="1"/>
        <v/>
      </c>
      <c r="X19" s="504"/>
      <c r="Y19" s="504"/>
      <c r="Z19" s="504"/>
      <c r="AA19" s="504"/>
      <c r="AB19" s="504"/>
      <c r="AC19" s="505"/>
      <c r="AD19" s="148" t="str">
        <f>IF(OR($V19="",ISBLANK(W19)),"",HLOOKUP($V19,Previous!$BZ$60:$CL$63,4,0))</f>
        <v/>
      </c>
      <c r="AE19" s="148" t="str">
        <f>IF(OR($V19="",ISBLANK(W19)),"",HLOOKUP($V19,Previous!$BZ$60:$CL$64,5,0))</f>
        <v/>
      </c>
      <c r="AF19" s="36"/>
      <c r="AG19" s="503"/>
      <c r="AH19" s="504"/>
      <c r="AI19" s="504"/>
      <c r="AJ19" s="504"/>
      <c r="AK19" s="504"/>
      <c r="AL19" s="504"/>
      <c r="AM19" s="505"/>
      <c r="AN19" s="148" t="str">
        <f>IF(OR($V19="",ISBLANK(AG19)),"",HLOOKUP($V19,Present!$BZ$60:$CL$63,4,0))</f>
        <v/>
      </c>
      <c r="AO19" s="148" t="str">
        <f>IF(OR($V19="",ISBLANK(AG19)),"",HLOOKUP($V19,Present!$BZ$60:$CL$64,5,0))</f>
        <v/>
      </c>
      <c r="AQ19"/>
      <c r="AR19"/>
      <c r="AS19"/>
      <c r="AT19"/>
      <c r="AU19"/>
      <c r="AV19"/>
      <c r="AW19"/>
      <c r="AX19"/>
      <c r="AY19"/>
      <c r="AZ19"/>
      <c r="BA19"/>
      <c r="BB19"/>
      <c r="BC19"/>
      <c r="BD19"/>
      <c r="BE19"/>
      <c r="BF19"/>
      <c r="BG19"/>
      <c r="BH19"/>
      <c r="BI19"/>
      <c r="BJ19"/>
      <c r="BL19" s="146"/>
      <c r="BM19" s="493" t="str">
        <f t="shared" si="2"/>
        <v/>
      </c>
      <c r="BN19" s="493"/>
      <c r="BO19" s="493"/>
      <c r="BP19" s="493"/>
      <c r="BQ19" s="493"/>
      <c r="BR19" s="493"/>
      <c r="BS19" s="493"/>
      <c r="BT19" s="149" t="str">
        <f>IF(OR($BL19="",ISBLANK(BM19)),"",HLOOKUP($BL19,Previous!$CX$60:$DE$64,4,0))</f>
        <v/>
      </c>
      <c r="BU19" s="149" t="str">
        <f>IF(OR($BL19="",ISBLANK(BM19)),"",HLOOKUP($BL19,Previous!$CX$60:$DE$64,5,0))</f>
        <v/>
      </c>
      <c r="BV19" s="36"/>
      <c r="BW19" s="493"/>
      <c r="BX19" s="493"/>
      <c r="BY19" s="493"/>
      <c r="BZ19" s="493"/>
      <c r="CA19" s="493"/>
      <c r="CB19" s="493"/>
      <c r="CC19" s="493"/>
      <c r="CD19" s="147" t="str">
        <f>IF(OR($BL19="",ISBLANK(BW19)),"",HLOOKUP($BL19,Present!$CX$60:$DE$64,4,0))</f>
        <v/>
      </c>
      <c r="CE19" s="147" t="str">
        <f>IF(OR($BL19="",ISBLANK(BW19)),"",HLOOKUP($BL19,Present!$CX$60:$DE$64,5,0))</f>
        <v/>
      </c>
      <c r="CG19" s="146"/>
      <c r="CH19" s="493" t="str">
        <f t="shared" si="3"/>
        <v/>
      </c>
      <c r="CI19" s="493"/>
      <c r="CJ19" s="493"/>
      <c r="CK19" s="493"/>
      <c r="CL19" s="493"/>
      <c r="CM19" s="493"/>
      <c r="CN19" s="493"/>
      <c r="CO19" s="149" t="str">
        <f>IF(OR($CG19="",ISBLANK(CH19)),"",HLOOKUP($CG19,Previous!$DV$60:$DY$64,4,0))</f>
        <v/>
      </c>
      <c r="CP19" s="149" t="str">
        <f>IF(OR($CG19="",ISBLANK(CH19)),"",HLOOKUP($CG19,Previous!$DV$60:$DY$64,5,0))</f>
        <v/>
      </c>
      <c r="CQ19" s="36"/>
      <c r="CR19" s="493"/>
      <c r="CS19" s="493"/>
      <c r="CT19" s="493"/>
      <c r="CU19" s="493"/>
      <c r="CV19" s="493"/>
      <c r="CW19" s="493"/>
      <c r="CX19" s="493"/>
      <c r="CY19" s="149" t="str">
        <f>IF(OR($CG19="",ISBLANK(CR19)),"",HLOOKUP($CG19,Present!$DV$60:$DY$64,4,0))</f>
        <v/>
      </c>
      <c r="CZ19" s="149" t="str">
        <f>IF(OR($CG19="",ISBLANK(CR19)),"",HLOOKUP($CG19,Present!$DV$60:$DY$64,5,0))</f>
        <v/>
      </c>
      <c r="DB19" s="146"/>
      <c r="DC19" s="493" t="str">
        <f t="shared" si="4"/>
        <v/>
      </c>
      <c r="DD19" s="493"/>
      <c r="DE19" s="493"/>
      <c r="DF19" s="493"/>
      <c r="DG19" s="493"/>
      <c r="DH19" s="493"/>
      <c r="DI19" s="493"/>
      <c r="DJ19" s="149" t="str">
        <f>IF(OR($DB19="",ISBLANK(DC19)),"",HLOOKUP($DB19,Previous!$EG$60:$EK$64,4,0))</f>
        <v/>
      </c>
      <c r="DK19" s="149" t="str">
        <f>IF(OR($DB19="",ISBLANK(DC19)),"",HLOOKUP($DB19,Previous!$EG$60:$EK$64,5,0))</f>
        <v/>
      </c>
      <c r="DL19" s="36"/>
      <c r="DM19" s="493"/>
      <c r="DN19" s="493"/>
      <c r="DO19" s="493"/>
      <c r="DP19" s="493"/>
      <c r="DQ19" s="493"/>
      <c r="DR19" s="493"/>
      <c r="DS19" s="493"/>
      <c r="DT19" s="149" t="str">
        <f>IF(OR($DB19="",ISBLANK(DM19)),"",HLOOKUP($DB19,Present!$EG$60:$EK$64,4,0))</f>
        <v/>
      </c>
      <c r="DU19" s="149" t="str">
        <f>IF(OR($DB19="",ISBLANK(DM19)),"",HLOOKUP($DB19,Present!$EG$60:$EK$64,5,0))</f>
        <v/>
      </c>
    </row>
    <row r="20" spans="1:125" ht="12.75" customHeight="1">
      <c r="A20" s="100"/>
      <c r="B20" s="502"/>
      <c r="C20" s="502"/>
      <c r="D20" s="502"/>
      <c r="E20" s="502"/>
      <c r="F20" s="502"/>
      <c r="G20" s="502"/>
      <c r="H20" s="502"/>
      <c r="I20" s="101"/>
      <c r="J20" s="101"/>
      <c r="K20" s="100"/>
      <c r="L20" s="502"/>
      <c r="M20" s="502"/>
      <c r="N20" s="502"/>
      <c r="O20" s="502"/>
      <c r="P20" s="502"/>
      <c r="Q20" s="502"/>
      <c r="R20" s="502"/>
      <c r="S20" s="101"/>
      <c r="T20" s="101"/>
      <c r="AD20" s="1" t="str">
        <f>IF(OR($V20="",ISBLANK(W20)),"",HLOOKUP($V20,#REF!,4,0))</f>
        <v/>
      </c>
      <c r="AE20" s="1" t="str">
        <f>IF(OR($V20="",ISBLANK(W20)),"",HLOOKUP($V20,#REF!,5,0))</f>
        <v/>
      </c>
      <c r="AG20" s="1" t="s">
        <v>2662</v>
      </c>
      <c r="AN20" s="1" t="str">
        <f>IF(OR($V20="",ISBLANK(AG20)),"",HLOOKUP($V20,Present!$BZ$60:$CK$63,4,0))</f>
        <v/>
      </c>
      <c r="AO20" s="1" t="str">
        <f>IF(OR($V20="",ISBLANK(AG20)),"",HLOOKUP($V20,Present!$BZ$60:$CK$64,5,0))</f>
        <v/>
      </c>
      <c r="AQ20"/>
      <c r="AR20"/>
      <c r="AS20"/>
      <c r="AT20"/>
      <c r="AU20"/>
      <c r="AV20"/>
      <c r="AW20"/>
      <c r="AX20"/>
      <c r="AY20"/>
      <c r="AZ20"/>
      <c r="BA20"/>
      <c r="BB20"/>
      <c r="BC20"/>
      <c r="BD20"/>
      <c r="BE20"/>
      <c r="BF20"/>
      <c r="BG20"/>
      <c r="BH20"/>
      <c r="BI20"/>
      <c r="BJ20"/>
      <c r="BL20" s="144" t="s">
        <v>139</v>
      </c>
      <c r="BM20" s="503" t="str">
        <f t="shared" si="2"/>
        <v>Social and National Responsibility</v>
      </c>
      <c r="BN20" s="504"/>
      <c r="BO20" s="504"/>
      <c r="BP20" s="504"/>
      <c r="BQ20" s="504"/>
      <c r="BR20" s="504"/>
      <c r="BS20" s="505"/>
      <c r="BT20" s="145" t="str">
        <f>IF(OR($BL20="",ISBLANK(BM20)),"",HLOOKUP($BL20,Previous!$CX$60:$DE$64,4,0))</f>
        <v>N/A</v>
      </c>
      <c r="BU20" s="145" t="str">
        <f>IF(OR($BL20="",ISBLANK(BM20)),"",HLOOKUP($BL20,Previous!$CX$60:$DE$64,5,0))</f>
        <v>N/A</v>
      </c>
      <c r="BV20" s="36"/>
      <c r="BW20" s="503" t="s">
        <v>1727</v>
      </c>
      <c r="BX20" s="504"/>
      <c r="BY20" s="504"/>
      <c r="BZ20" s="504"/>
      <c r="CA20" s="504"/>
      <c r="CB20" s="504"/>
      <c r="CC20" s="505"/>
      <c r="CD20" s="145" t="str">
        <f>IF(OR($BL20="",ISBLANK(BW20)),"",HLOOKUP($BL20,Present!$CX$60:$DE$64,4,0))</f>
        <v>N/A</v>
      </c>
      <c r="CE20" s="145" t="str">
        <f>IF(OR($BL20="",ISBLANK(BW20)),"",HLOOKUP($BL20,Present!$CX$60:$DE$64,5,0))</f>
        <v>N/A</v>
      </c>
      <c r="CG20" s="144"/>
      <c r="CH20" s="494" t="str">
        <f t="shared" si="3"/>
        <v/>
      </c>
      <c r="CI20" s="494"/>
      <c r="CJ20" s="494"/>
      <c r="CK20" s="494"/>
      <c r="CL20" s="494"/>
      <c r="CM20" s="494"/>
      <c r="CN20" s="494"/>
      <c r="CO20" s="148" t="str">
        <f>IF(OR($CG20="",ISBLANK(CH20)),"",HLOOKUP($CG20,Previous!$DV$60:$DY$64,4,0))</f>
        <v/>
      </c>
      <c r="CP20" s="148" t="str">
        <f>IF(OR($CG20="",ISBLANK(CH20)),"",HLOOKUP($CG20,Previous!$DV$60:$DY$64,5,0))</f>
        <v/>
      </c>
      <c r="CQ20" s="36"/>
      <c r="CR20" s="494" t="str">
        <f t="shared" ref="CR20" si="5">IF(ISBLANK($CG20),"",VLOOKUP($CG20,$A$131:$K$134,2,0))</f>
        <v/>
      </c>
      <c r="CS20" s="494"/>
      <c r="CT20" s="494"/>
      <c r="CU20" s="494"/>
      <c r="CV20" s="494"/>
      <c r="CW20" s="494"/>
      <c r="CX20" s="494"/>
      <c r="CY20" s="148" t="str">
        <f>IF(OR($CG20="",ISBLANK(CR20)),"",HLOOKUP($CG20,Present!$DV$60:$DY$64,4,0))</f>
        <v/>
      </c>
      <c r="CZ20" s="148" t="str">
        <f>IF(OR($CG20="",ISBLANK(CR20)),"",HLOOKUP($CG20,Present!$DV$60:$DY$64,5,0))</f>
        <v/>
      </c>
      <c r="DB20" s="144"/>
      <c r="DC20" s="494" t="str">
        <f t="shared" si="4"/>
        <v/>
      </c>
      <c r="DD20" s="494"/>
      <c r="DE20" s="494"/>
      <c r="DF20" s="494"/>
      <c r="DG20" s="494"/>
      <c r="DH20" s="494"/>
      <c r="DI20" s="494"/>
      <c r="DJ20" s="148" t="str">
        <f>IF(OR($DB20="",ISBLANK(DC20)),"",HLOOKUP($DB20,Previous!$EG$60:$EK$64,4,0))</f>
        <v/>
      </c>
      <c r="DK20" s="148" t="str">
        <f>IF(OR($DB20="",ISBLANK(DC20)),"",HLOOKUP($DB20,Previous!$EG$60:$EK$64,5,0))</f>
        <v/>
      </c>
      <c r="DL20" s="36"/>
      <c r="DM20" s="494" t="str">
        <f t="shared" ref="DM20" si="6">IF(ISBLANK($DB20),"",VLOOKUP($DB20,$A$138:$K$142,2,0))</f>
        <v/>
      </c>
      <c r="DN20" s="494"/>
      <c r="DO20" s="494"/>
      <c r="DP20" s="494"/>
      <c r="DQ20" s="494"/>
      <c r="DR20" s="494"/>
      <c r="DS20" s="494"/>
      <c r="DT20" s="148" t="str">
        <f>IF(OR($DB20="",ISBLANK(DM20)),"",HLOOKUP($DB20,Present!$EG$60:$EK$64,4,0))</f>
        <v/>
      </c>
      <c r="DU20" s="148" t="str">
        <f>IF(OR($DB20="",ISBLANK(DM20)),"",HLOOKUP($DB20,Present!$EG$60:$EK$64,5,0))</f>
        <v/>
      </c>
    </row>
    <row r="21" spans="1:125" ht="12.75" customHeight="1">
      <c r="A21" s="100"/>
      <c r="B21" s="502"/>
      <c r="C21" s="502"/>
      <c r="D21" s="502"/>
      <c r="E21" s="502"/>
      <c r="F21" s="502"/>
      <c r="G21" s="502"/>
      <c r="H21" s="502"/>
      <c r="I21" s="101"/>
      <c r="J21" s="101"/>
      <c r="K21" s="100"/>
      <c r="L21" s="502"/>
      <c r="M21" s="502"/>
      <c r="N21" s="502"/>
      <c r="O21" s="502"/>
      <c r="P21" s="502"/>
      <c r="Q21" s="502"/>
      <c r="R21" s="502"/>
      <c r="S21" s="101"/>
      <c r="T21" s="101"/>
      <c r="AG21" s="1" t="s">
        <v>22</v>
      </c>
      <c r="AQ21"/>
      <c r="AR21"/>
      <c r="AS21"/>
      <c r="AT21"/>
      <c r="AU21"/>
      <c r="AV21"/>
      <c r="AW21"/>
      <c r="AX21"/>
      <c r="AY21"/>
      <c r="AZ21"/>
      <c r="BA21"/>
      <c r="BB21"/>
      <c r="BC21"/>
      <c r="BD21"/>
      <c r="BE21"/>
      <c r="BF21"/>
      <c r="BG21"/>
      <c r="BH21"/>
      <c r="BI21"/>
      <c r="BJ21"/>
      <c r="BL21" s="120"/>
      <c r="BM21" s="502"/>
      <c r="BN21" s="502"/>
      <c r="BO21" s="502"/>
      <c r="BP21" s="502"/>
      <c r="BQ21" s="502"/>
      <c r="BR21" s="502"/>
      <c r="BS21" s="502"/>
      <c r="BT21" s="121"/>
      <c r="BU21" s="121"/>
      <c r="BV21" s="100"/>
      <c r="BW21" s="502"/>
      <c r="BX21" s="502"/>
      <c r="BY21" s="502"/>
      <c r="BZ21" s="502"/>
      <c r="CA21" s="502"/>
      <c r="CB21" s="502"/>
      <c r="CC21" s="502"/>
      <c r="CD21" s="121"/>
      <c r="CE21" s="121"/>
    </row>
    <row r="22" spans="1:125" ht="12.75" customHeight="1">
      <c r="A22" s="100"/>
      <c r="B22" s="502"/>
      <c r="C22" s="502"/>
      <c r="D22" s="502"/>
      <c r="E22" s="502"/>
      <c r="F22" s="502"/>
      <c r="G22" s="502"/>
      <c r="H22" s="502"/>
      <c r="I22" s="101"/>
      <c r="J22" s="101"/>
      <c r="K22" s="100"/>
      <c r="L22" s="502"/>
      <c r="M22" s="502"/>
      <c r="N22" s="502"/>
      <c r="O22" s="502"/>
      <c r="P22" s="502"/>
      <c r="Q22" s="502"/>
      <c r="R22" s="502"/>
      <c r="S22" s="101"/>
      <c r="T22" s="101"/>
      <c r="AG22" s="1" t="s">
        <v>2788</v>
      </c>
      <c r="AQ22"/>
      <c r="AR22"/>
      <c r="AS22"/>
      <c r="AT22"/>
      <c r="AU22"/>
      <c r="AV22"/>
      <c r="AW22"/>
      <c r="AX22"/>
      <c r="AY22"/>
      <c r="AZ22"/>
      <c r="BA22"/>
      <c r="BB22"/>
      <c r="BC22"/>
      <c r="BD22"/>
      <c r="BE22"/>
      <c r="BF22"/>
      <c r="BG22"/>
      <c r="BH22"/>
      <c r="BI22"/>
      <c r="BJ22"/>
      <c r="BL22" s="120"/>
      <c r="BM22" s="502"/>
      <c r="BN22" s="502"/>
      <c r="BO22" s="502"/>
      <c r="BP22" s="502"/>
      <c r="BQ22" s="502"/>
      <c r="BR22" s="502"/>
      <c r="BS22" s="502"/>
      <c r="BT22" s="121"/>
      <c r="BU22" s="121"/>
      <c r="BV22" s="100"/>
      <c r="BW22" s="502"/>
      <c r="BX22" s="502"/>
      <c r="BY22" s="502"/>
      <c r="BZ22" s="502"/>
      <c r="CA22" s="502"/>
      <c r="CB22" s="502"/>
      <c r="CC22" s="502"/>
      <c r="CD22" s="121"/>
      <c r="CE22" s="121"/>
      <c r="CG22" s="120"/>
      <c r="CH22" s="502"/>
      <c r="CI22" s="502"/>
      <c r="CJ22" s="502"/>
      <c r="CK22" s="502"/>
      <c r="CL22" s="502"/>
      <c r="CM22" s="502"/>
      <c r="CN22" s="502"/>
      <c r="CO22" s="121"/>
      <c r="CP22" s="121"/>
      <c r="CQ22" s="100"/>
      <c r="CR22" s="502"/>
      <c r="CS22" s="502"/>
      <c r="CT22" s="502"/>
      <c r="CU22" s="502"/>
      <c r="CV22" s="502"/>
      <c r="CW22" s="502"/>
      <c r="CX22" s="502"/>
      <c r="CY22" s="121"/>
      <c r="CZ22" s="121"/>
      <c r="DB22" s="120"/>
      <c r="DC22" s="502"/>
      <c r="DD22" s="502"/>
      <c r="DE22" s="502"/>
      <c r="DF22" s="502"/>
      <c r="DG22" s="502"/>
      <c r="DH22" s="502"/>
      <c r="DI22" s="502"/>
      <c r="DJ22" s="121"/>
      <c r="DK22" s="121"/>
      <c r="DL22" s="100"/>
      <c r="DM22" s="502"/>
      <c r="DN22" s="502"/>
      <c r="DO22" s="502"/>
      <c r="DP22" s="502"/>
      <c r="DQ22" s="502"/>
      <c r="DR22" s="502"/>
      <c r="DS22" s="502"/>
      <c r="DT22" s="121"/>
      <c r="DU22" s="121"/>
    </row>
    <row r="23" spans="1:125" ht="12.75" customHeight="1">
      <c r="A23" s="100"/>
      <c r="B23" s="502"/>
      <c r="C23" s="502"/>
      <c r="D23" s="502"/>
      <c r="E23" s="502"/>
      <c r="F23" s="502"/>
      <c r="G23" s="502"/>
      <c r="H23" s="502"/>
      <c r="I23" s="101"/>
      <c r="J23" s="101"/>
      <c r="K23" s="100"/>
      <c r="L23" s="502"/>
      <c r="M23" s="502"/>
      <c r="N23" s="502"/>
      <c r="O23" s="502"/>
      <c r="P23" s="502"/>
      <c r="Q23" s="502"/>
      <c r="R23" s="502"/>
      <c r="S23" s="101"/>
      <c r="T23" s="101"/>
      <c r="AG23" s="1" t="s">
        <v>2665</v>
      </c>
      <c r="AP23"/>
      <c r="AQ23"/>
      <c r="AR23"/>
      <c r="AS23"/>
      <c r="AT23"/>
      <c r="AU23"/>
      <c r="AV23"/>
      <c r="AW23"/>
      <c r="AX23"/>
      <c r="AY23"/>
      <c r="AZ23"/>
      <c r="BA23"/>
      <c r="BB23"/>
      <c r="BC23"/>
      <c r="BD23"/>
      <c r="BE23"/>
      <c r="BF23"/>
      <c r="BG23"/>
      <c r="BH23"/>
      <c r="BI23"/>
      <c r="BJ23"/>
      <c r="BL23" s="120"/>
      <c r="BM23" s="502"/>
      <c r="BN23" s="502"/>
      <c r="BO23" s="502"/>
      <c r="BP23" s="502"/>
      <c r="BQ23" s="502"/>
      <c r="BR23" s="502"/>
      <c r="BS23" s="502"/>
      <c r="BT23" s="121"/>
      <c r="BU23" s="121"/>
      <c r="BV23" s="100"/>
      <c r="BW23" s="502"/>
      <c r="BX23" s="502"/>
      <c r="BY23" s="502"/>
      <c r="BZ23" s="502"/>
      <c r="CA23" s="502"/>
      <c r="CB23" s="502"/>
      <c r="CC23" s="502"/>
      <c r="CD23" s="121"/>
      <c r="CE23" s="121"/>
      <c r="CG23" s="120"/>
      <c r="CH23" s="502"/>
      <c r="CI23" s="502"/>
      <c r="CJ23" s="502"/>
      <c r="CK23" s="502"/>
      <c r="CL23" s="502"/>
      <c r="CM23" s="502"/>
      <c r="CN23" s="502"/>
      <c r="CO23" s="121"/>
      <c r="CP23" s="121"/>
      <c r="CQ23" s="100"/>
      <c r="CR23" s="502"/>
      <c r="CS23" s="502"/>
      <c r="CT23" s="502"/>
      <c r="CU23" s="502"/>
      <c r="CV23" s="502"/>
      <c r="CW23" s="502"/>
      <c r="CX23" s="502"/>
      <c r="CY23" s="121"/>
      <c r="CZ23" s="121"/>
      <c r="DB23" s="120"/>
      <c r="DC23" s="502"/>
      <c r="DD23" s="502"/>
      <c r="DE23" s="502"/>
      <c r="DF23" s="502"/>
      <c r="DG23" s="502"/>
      <c r="DH23" s="502"/>
      <c r="DI23" s="502"/>
      <c r="DJ23" s="121"/>
      <c r="DK23" s="121"/>
      <c r="DL23" s="100"/>
      <c r="DM23" s="502"/>
      <c r="DN23" s="502"/>
      <c r="DO23" s="502"/>
      <c r="DP23" s="502"/>
      <c r="DQ23" s="502"/>
      <c r="DR23" s="502"/>
      <c r="DS23" s="502"/>
      <c r="DT23" s="121"/>
      <c r="DU23" s="121"/>
    </row>
    <row r="24" spans="1:125" ht="12.75" customHeight="1">
      <c r="A24" s="101"/>
      <c r="B24" s="502"/>
      <c r="C24" s="502"/>
      <c r="D24" s="502"/>
      <c r="E24" s="502"/>
      <c r="F24" s="502"/>
      <c r="G24" s="502"/>
      <c r="H24" s="502"/>
      <c r="I24" s="101"/>
      <c r="J24" s="101"/>
      <c r="K24" s="100"/>
      <c r="L24" s="502"/>
      <c r="M24" s="502"/>
      <c r="N24" s="502"/>
      <c r="O24" s="502"/>
      <c r="P24" s="502"/>
      <c r="Q24" s="502"/>
      <c r="R24" s="502"/>
      <c r="S24" s="101"/>
      <c r="T24" s="101"/>
      <c r="AG24" s="1" t="s">
        <v>2666</v>
      </c>
      <c r="AP24"/>
      <c r="AQ24"/>
      <c r="AR24"/>
      <c r="AS24"/>
      <c r="AT24"/>
      <c r="AU24"/>
      <c r="AV24"/>
      <c r="AW24"/>
      <c r="AX24"/>
      <c r="AY24"/>
      <c r="AZ24"/>
      <c r="BA24"/>
      <c r="BB24"/>
      <c r="BC24"/>
      <c r="BD24"/>
      <c r="BE24"/>
      <c r="BF24"/>
      <c r="BG24"/>
      <c r="BH24"/>
      <c r="BI24"/>
      <c r="BJ24"/>
      <c r="BL24" s="120"/>
      <c r="BM24" s="502"/>
      <c r="BN24" s="502"/>
      <c r="BO24" s="502"/>
      <c r="BP24" s="502"/>
      <c r="BQ24" s="502"/>
      <c r="BR24" s="502"/>
      <c r="BS24" s="502"/>
      <c r="BT24" s="121"/>
      <c r="BU24" s="121"/>
      <c r="BV24" s="100"/>
      <c r="BW24" s="502"/>
      <c r="BX24" s="502"/>
      <c r="BY24" s="502"/>
      <c r="BZ24" s="502"/>
      <c r="CA24" s="502"/>
      <c r="CB24" s="502"/>
      <c r="CC24" s="502"/>
      <c r="CD24" s="121"/>
      <c r="CE24" s="121"/>
      <c r="CG24" s="120"/>
      <c r="CH24" s="502"/>
      <c r="CI24" s="502"/>
      <c r="CJ24" s="502"/>
      <c r="CK24" s="502"/>
      <c r="CL24" s="502"/>
      <c r="CM24" s="502"/>
      <c r="CN24" s="502"/>
      <c r="CO24" s="121"/>
      <c r="CP24" s="121"/>
      <c r="CQ24" s="100"/>
      <c r="CR24" s="502"/>
      <c r="CS24" s="502"/>
      <c r="CT24" s="502"/>
      <c r="CU24" s="502"/>
      <c r="CV24" s="502"/>
      <c r="CW24" s="502"/>
      <c r="CX24" s="502"/>
      <c r="CY24" s="121"/>
      <c r="CZ24" s="121"/>
      <c r="DB24" s="120"/>
      <c r="DC24" s="502"/>
      <c r="DD24" s="502"/>
      <c r="DE24" s="502"/>
      <c r="DF24" s="502"/>
      <c r="DG24" s="502"/>
      <c r="DH24" s="502"/>
      <c r="DI24" s="502"/>
      <c r="DJ24" s="121"/>
      <c r="DK24" s="121"/>
      <c r="DL24" s="100"/>
      <c r="DM24" s="502"/>
      <c r="DN24" s="502"/>
      <c r="DO24" s="502"/>
      <c r="DP24" s="502"/>
      <c r="DQ24" s="502"/>
      <c r="DR24" s="502"/>
      <c r="DS24" s="502"/>
      <c r="DT24" s="121"/>
      <c r="DU24" s="121"/>
    </row>
    <row r="25" spans="1:125" ht="14.5">
      <c r="A25"/>
      <c r="B25"/>
      <c r="C25"/>
      <c r="D25"/>
      <c r="E25"/>
      <c r="F25"/>
      <c r="G25"/>
      <c r="H25"/>
      <c r="I25"/>
      <c r="J25"/>
      <c r="K25"/>
      <c r="L25"/>
      <c r="M25"/>
      <c r="N25"/>
      <c r="O25"/>
      <c r="P25"/>
      <c r="Q25"/>
      <c r="R25"/>
      <c r="S25"/>
      <c r="T25"/>
      <c r="U25"/>
      <c r="V25"/>
      <c r="W25"/>
      <c r="X25"/>
      <c r="Y25"/>
      <c r="Z25"/>
      <c r="AA25"/>
      <c r="AB25"/>
      <c r="AC25"/>
      <c r="AD25"/>
      <c r="AE25"/>
      <c r="AF25"/>
      <c r="AG25" t="s">
        <v>1727</v>
      </c>
      <c r="AH25"/>
      <c r="AI25"/>
      <c r="AJ25"/>
      <c r="AK25"/>
      <c r="AL25"/>
      <c r="AM25"/>
      <c r="AN25"/>
      <c r="AO25"/>
      <c r="AP25"/>
      <c r="AQ25"/>
      <c r="AR25"/>
      <c r="AS25"/>
      <c r="AT25"/>
      <c r="AU25"/>
      <c r="AV25"/>
      <c r="AW25"/>
      <c r="AX25"/>
      <c r="AY25"/>
      <c r="AZ25"/>
      <c r="BA25"/>
      <c r="BB25"/>
      <c r="BC25"/>
      <c r="BD25"/>
      <c r="BE25"/>
      <c r="BF25"/>
      <c r="BG25"/>
      <c r="BH25"/>
      <c r="BI25"/>
      <c r="BJ25"/>
      <c r="BL25"/>
      <c r="BM25"/>
      <c r="BN25"/>
      <c r="BO25"/>
      <c r="BP25"/>
      <c r="BQ25"/>
      <c r="BR25"/>
      <c r="BS25"/>
      <c r="BT25"/>
      <c r="BU25"/>
      <c r="BV25"/>
      <c r="BW25"/>
      <c r="BX25"/>
      <c r="BY25"/>
      <c r="BZ25"/>
      <c r="CA25"/>
      <c r="CB25"/>
      <c r="CC25"/>
      <c r="CD25"/>
      <c r="CE25"/>
      <c r="CG25"/>
      <c r="CH25"/>
      <c r="CI25"/>
      <c r="CJ25"/>
      <c r="CK25"/>
      <c r="CL25"/>
      <c r="CM25"/>
      <c r="CN25"/>
      <c r="CO25"/>
      <c r="CP25"/>
      <c r="CQ25"/>
      <c r="CR25"/>
      <c r="CS25"/>
      <c r="CT25"/>
      <c r="CU25"/>
      <c r="CV25"/>
      <c r="CW25"/>
      <c r="CX25"/>
      <c r="CY25"/>
      <c r="CZ25"/>
      <c r="DB25"/>
      <c r="DC25"/>
      <c r="DD25"/>
      <c r="DE25"/>
      <c r="DF25"/>
      <c r="DG25"/>
      <c r="DH25"/>
      <c r="DI25"/>
      <c r="DJ25"/>
      <c r="DK25"/>
      <c r="DL25"/>
      <c r="DM25"/>
      <c r="DN25"/>
      <c r="DO25"/>
      <c r="DP25"/>
      <c r="DQ25"/>
      <c r="DR25"/>
      <c r="DS25"/>
      <c r="DT25"/>
      <c r="DU25"/>
    </row>
    <row r="26" spans="1:125" ht="12.75" customHeight="1">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L26"/>
      <c r="BM26"/>
      <c r="BN26"/>
      <c r="BO26"/>
      <c r="BP26"/>
      <c r="BQ26"/>
      <c r="BR26"/>
      <c r="BS26"/>
      <c r="BT26"/>
      <c r="BU26"/>
      <c r="BV26"/>
      <c r="BW26"/>
      <c r="BX26"/>
      <c r="BY26"/>
      <c r="BZ26"/>
      <c r="CA26"/>
      <c r="CB26"/>
      <c r="CC26"/>
      <c r="CD26"/>
      <c r="CE26"/>
      <c r="CG26"/>
      <c r="CH26"/>
      <c r="CI26"/>
      <c r="CJ26"/>
      <c r="CK26"/>
      <c r="CL26"/>
      <c r="CM26"/>
      <c r="CN26"/>
      <c r="CO26"/>
      <c r="CP26"/>
      <c r="CQ26"/>
      <c r="CR26"/>
      <c r="CS26"/>
      <c r="CT26"/>
      <c r="CU26"/>
      <c r="CV26"/>
      <c r="CW26"/>
      <c r="CX26"/>
      <c r="CY26"/>
      <c r="CZ26"/>
      <c r="DB26"/>
      <c r="DC26"/>
      <c r="DD26"/>
      <c r="DE26"/>
      <c r="DF26"/>
      <c r="DG26"/>
      <c r="DH26"/>
      <c r="DI26"/>
      <c r="DJ26"/>
      <c r="DK26"/>
      <c r="DL26"/>
      <c r="DM26"/>
      <c r="DN26"/>
      <c r="DO26"/>
      <c r="DP26"/>
      <c r="DQ26"/>
      <c r="DR26"/>
      <c r="DS26"/>
      <c r="DT26"/>
      <c r="DU26"/>
    </row>
    <row r="27" spans="1:125" ht="12.75" customHeight="1">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L27"/>
      <c r="BM27"/>
      <c r="BN27"/>
      <c r="BO27"/>
      <c r="BP27"/>
      <c r="BQ27"/>
      <c r="BR27"/>
      <c r="BS27"/>
      <c r="BT27"/>
      <c r="BU27"/>
      <c r="BV27"/>
      <c r="BW27"/>
      <c r="BX27"/>
      <c r="BY27"/>
      <c r="BZ27"/>
      <c r="CA27"/>
      <c r="CB27"/>
      <c r="CC27"/>
      <c r="CD27"/>
      <c r="CE27"/>
      <c r="CG27"/>
      <c r="CH27"/>
      <c r="CI27"/>
      <c r="CJ27"/>
      <c r="CK27"/>
      <c r="CL27"/>
      <c r="CM27"/>
      <c r="CN27"/>
      <c r="CO27"/>
      <c r="CP27"/>
      <c r="CQ27"/>
      <c r="CR27"/>
      <c r="CS27"/>
      <c r="CT27"/>
      <c r="CU27"/>
      <c r="CV27"/>
      <c r="CW27"/>
      <c r="CX27"/>
      <c r="CY27"/>
      <c r="CZ27"/>
      <c r="DB27"/>
      <c r="DC27"/>
      <c r="DD27"/>
      <c r="DE27"/>
      <c r="DF27"/>
      <c r="DG27"/>
      <c r="DH27"/>
      <c r="DI27"/>
      <c r="DJ27"/>
      <c r="DK27"/>
      <c r="DL27"/>
      <c r="DM27"/>
      <c r="DN27"/>
      <c r="DO27"/>
      <c r="DP27"/>
      <c r="DQ27"/>
      <c r="DR27"/>
      <c r="DS27"/>
      <c r="DT27"/>
      <c r="DU27"/>
    </row>
    <row r="28" spans="1:125" ht="12.75" customHeight="1">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L28"/>
      <c r="BM28"/>
      <c r="BN28"/>
      <c r="BO28"/>
      <c r="BP28"/>
      <c r="BQ28"/>
      <c r="BR28"/>
      <c r="BS28"/>
      <c r="BT28"/>
      <c r="BU28"/>
      <c r="BV28"/>
      <c r="BW28"/>
      <c r="BX28"/>
      <c r="BY28"/>
      <c r="BZ28"/>
      <c r="CA28"/>
      <c r="CB28"/>
      <c r="CC28"/>
      <c r="CD28"/>
      <c r="CE28"/>
      <c r="CG28"/>
      <c r="CH28"/>
      <c r="CI28"/>
      <c r="CJ28"/>
      <c r="CK28"/>
      <c r="CL28"/>
      <c r="CM28"/>
      <c r="CN28"/>
      <c r="CO28"/>
      <c r="CP28"/>
      <c r="CQ28"/>
      <c r="CR28"/>
      <c r="CS28"/>
      <c r="CT28"/>
      <c r="CU28"/>
      <c r="CV28"/>
      <c r="CW28"/>
      <c r="CX28"/>
      <c r="CY28"/>
      <c r="CZ28"/>
      <c r="DB28"/>
      <c r="DC28"/>
      <c r="DD28"/>
      <c r="DE28"/>
      <c r="DF28"/>
      <c r="DG28"/>
      <c r="DH28"/>
      <c r="DI28"/>
      <c r="DJ28"/>
      <c r="DK28"/>
      <c r="DL28"/>
      <c r="DM28"/>
      <c r="DN28"/>
      <c r="DO28"/>
      <c r="DP28"/>
      <c r="DQ28"/>
      <c r="DR28"/>
      <c r="DS28"/>
      <c r="DT28"/>
      <c r="DU28"/>
    </row>
    <row r="29" spans="1:125" ht="12.75" customHeight="1">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L29"/>
      <c r="BM29"/>
      <c r="BN29"/>
      <c r="BO29"/>
      <c r="BP29"/>
      <c r="BQ29"/>
      <c r="BR29"/>
      <c r="BS29"/>
      <c r="BT29"/>
      <c r="BU29"/>
      <c r="BV29"/>
      <c r="BW29"/>
      <c r="BX29"/>
      <c r="BY29"/>
      <c r="BZ29"/>
      <c r="CA29"/>
      <c r="CB29"/>
      <c r="CC29"/>
      <c r="CD29"/>
      <c r="CE29"/>
      <c r="CG29"/>
      <c r="CH29"/>
      <c r="CI29"/>
      <c r="CJ29"/>
      <c r="CK29"/>
      <c r="CL29"/>
      <c r="CM29"/>
      <c r="CN29"/>
      <c r="CO29"/>
      <c r="CP29"/>
      <c r="CQ29"/>
      <c r="CR29"/>
      <c r="CS29"/>
      <c r="CT29"/>
      <c r="CU29"/>
      <c r="CV29"/>
      <c r="CW29"/>
      <c r="CX29"/>
      <c r="CY29"/>
      <c r="CZ29"/>
      <c r="DB29"/>
      <c r="DC29"/>
      <c r="DD29"/>
      <c r="DE29"/>
      <c r="DF29"/>
      <c r="DG29"/>
      <c r="DH29"/>
      <c r="DI29"/>
      <c r="DJ29"/>
      <c r="DK29"/>
      <c r="DL29"/>
      <c r="DM29"/>
      <c r="DN29"/>
      <c r="DO29"/>
      <c r="DP29"/>
      <c r="DQ29"/>
      <c r="DR29"/>
      <c r="DS29"/>
      <c r="DT29"/>
      <c r="DU29"/>
    </row>
    <row r="30" spans="1:125" ht="12.75" customHeight="1">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L30"/>
      <c r="BM30"/>
      <c r="BN30"/>
      <c r="BO30"/>
      <c r="BP30"/>
      <c r="BQ30"/>
      <c r="BR30"/>
      <c r="BS30"/>
      <c r="BT30"/>
      <c r="BU30"/>
      <c r="BV30"/>
      <c r="BW30"/>
      <c r="BX30"/>
      <c r="BY30"/>
      <c r="BZ30"/>
      <c r="CA30"/>
      <c r="CB30"/>
      <c r="CC30"/>
      <c r="CD30"/>
      <c r="CE30"/>
      <c r="CG30"/>
      <c r="CH30"/>
      <c r="CI30"/>
      <c r="CJ30"/>
      <c r="CK30"/>
      <c r="CL30"/>
      <c r="CM30"/>
      <c r="CN30"/>
      <c r="CO30"/>
      <c r="CP30"/>
      <c r="CQ30"/>
      <c r="CR30"/>
      <c r="CS30"/>
      <c r="CT30"/>
      <c r="CU30"/>
      <c r="CV30"/>
      <c r="CW30"/>
      <c r="CX30"/>
      <c r="CY30"/>
      <c r="CZ30"/>
      <c r="DB30"/>
      <c r="DC30"/>
      <c r="DD30"/>
      <c r="DE30"/>
      <c r="DF30"/>
      <c r="DG30"/>
      <c r="DH30"/>
      <c r="DI30"/>
      <c r="DJ30"/>
      <c r="DK30"/>
      <c r="DL30"/>
      <c r="DM30"/>
      <c r="DN30"/>
      <c r="DO30"/>
      <c r="DP30"/>
      <c r="DQ30"/>
      <c r="DR30"/>
      <c r="DS30"/>
      <c r="DT30"/>
      <c r="DU30"/>
    </row>
    <row r="31" spans="1:125" ht="12.75" customHeight="1">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L31"/>
      <c r="BM31"/>
      <c r="BN31"/>
      <c r="BO31"/>
      <c r="BP31"/>
      <c r="BQ31"/>
      <c r="BR31"/>
      <c r="BS31"/>
      <c r="BT31"/>
      <c r="BU31"/>
      <c r="BV31"/>
      <c r="BW31"/>
      <c r="BX31"/>
      <c r="BY31"/>
      <c r="BZ31"/>
      <c r="CA31"/>
      <c r="CB31"/>
      <c r="CC31"/>
      <c r="CD31"/>
      <c r="CE31"/>
      <c r="CG31"/>
      <c r="CH31"/>
      <c r="CI31"/>
      <c r="CJ31"/>
      <c r="CK31"/>
      <c r="CL31"/>
      <c r="CM31"/>
      <c r="CN31"/>
      <c r="CO31"/>
      <c r="CP31"/>
      <c r="CQ31"/>
      <c r="CR31"/>
      <c r="CS31"/>
      <c r="CT31"/>
      <c r="CU31"/>
      <c r="CV31"/>
      <c r="CW31"/>
      <c r="CX31"/>
      <c r="CY31"/>
      <c r="CZ31"/>
      <c r="DB31"/>
      <c r="DC31"/>
      <c r="DD31"/>
      <c r="DE31"/>
      <c r="DF31"/>
      <c r="DG31"/>
      <c r="DH31"/>
      <c r="DI31"/>
      <c r="DJ31"/>
      <c r="DK31"/>
      <c r="DL31"/>
      <c r="DM31"/>
      <c r="DN31"/>
      <c r="DO31"/>
      <c r="DP31"/>
      <c r="DQ31"/>
      <c r="DR31"/>
      <c r="DS31"/>
      <c r="DT31"/>
      <c r="DU31"/>
    </row>
    <row r="32" spans="1:125" ht="12.75" customHeight="1">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L32"/>
      <c r="BM32"/>
      <c r="BN32"/>
      <c r="BO32"/>
      <c r="BP32"/>
      <c r="BQ32"/>
      <c r="BR32"/>
      <c r="BS32"/>
      <c r="BT32"/>
      <c r="BU32"/>
      <c r="BV32"/>
      <c r="BW32"/>
      <c r="BX32"/>
      <c r="BY32"/>
      <c r="BZ32"/>
      <c r="CA32"/>
      <c r="CB32"/>
      <c r="CC32"/>
      <c r="CD32"/>
      <c r="CE32"/>
      <c r="CG32"/>
      <c r="CH32"/>
      <c r="CI32"/>
      <c r="CJ32"/>
      <c r="CK32"/>
      <c r="CL32"/>
      <c r="CM32"/>
      <c r="CN32"/>
      <c r="CO32"/>
      <c r="CP32"/>
      <c r="CQ32"/>
      <c r="CR32"/>
      <c r="CS32"/>
      <c r="CT32"/>
      <c r="CU32"/>
      <c r="CV32"/>
      <c r="CW32"/>
      <c r="CX32"/>
      <c r="CY32"/>
      <c r="CZ32"/>
      <c r="DB32"/>
      <c r="DC32"/>
      <c r="DD32"/>
      <c r="DE32"/>
      <c r="DF32"/>
      <c r="DG32"/>
      <c r="DH32"/>
      <c r="DI32"/>
      <c r="DJ32"/>
      <c r="DK32"/>
      <c r="DL32"/>
      <c r="DM32"/>
      <c r="DN32"/>
      <c r="DO32"/>
      <c r="DP32"/>
      <c r="DQ32"/>
      <c r="DR32"/>
      <c r="DS32"/>
      <c r="DT32"/>
      <c r="DU32"/>
    </row>
    <row r="33" spans="1:125" ht="12.75" customHeight="1">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L33"/>
      <c r="BM33"/>
      <c r="BN33"/>
      <c r="BO33"/>
      <c r="BP33"/>
      <c r="BQ33"/>
      <c r="BR33"/>
      <c r="BS33"/>
      <c r="BT33"/>
      <c r="BU33"/>
      <c r="BV33"/>
      <c r="BW33"/>
      <c r="BX33"/>
      <c r="BY33"/>
      <c r="BZ33"/>
      <c r="CA33"/>
      <c r="CB33"/>
      <c r="CC33"/>
      <c r="CD33"/>
      <c r="CE33"/>
      <c r="CG33"/>
      <c r="CH33"/>
      <c r="CI33"/>
      <c r="CJ33"/>
      <c r="CK33"/>
      <c r="CL33"/>
      <c r="CM33"/>
      <c r="CN33"/>
      <c r="CO33"/>
      <c r="CP33"/>
      <c r="CQ33"/>
      <c r="CR33"/>
      <c r="CS33"/>
      <c r="CT33"/>
      <c r="CU33"/>
      <c r="CV33"/>
      <c r="CW33"/>
      <c r="CX33"/>
      <c r="CY33"/>
      <c r="CZ33"/>
      <c r="DB33"/>
      <c r="DC33"/>
      <c r="DD33"/>
      <c r="DE33"/>
      <c r="DF33"/>
      <c r="DG33"/>
      <c r="DH33"/>
      <c r="DI33"/>
      <c r="DJ33"/>
      <c r="DK33"/>
      <c r="DL33"/>
      <c r="DM33"/>
      <c r="DN33"/>
      <c r="DO33"/>
      <c r="DP33"/>
      <c r="DQ33"/>
      <c r="DR33"/>
      <c r="DS33"/>
      <c r="DT33"/>
      <c r="DU33"/>
    </row>
    <row r="34" spans="1:125" ht="12.75" customHeight="1">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L34"/>
      <c r="BM34"/>
      <c r="BN34"/>
      <c r="BO34"/>
      <c r="BP34"/>
      <c r="BQ34"/>
      <c r="BR34"/>
      <c r="BS34"/>
      <c r="BT34"/>
      <c r="BU34"/>
      <c r="BV34"/>
      <c r="BW34"/>
      <c r="BX34"/>
      <c r="BY34"/>
      <c r="BZ34"/>
      <c r="CA34"/>
      <c r="CB34"/>
      <c r="CC34"/>
      <c r="CD34"/>
      <c r="CE34"/>
      <c r="CG34"/>
      <c r="CH34"/>
      <c r="CI34"/>
      <c r="CJ34"/>
      <c r="CK34"/>
      <c r="CL34"/>
      <c r="CM34"/>
      <c r="CN34"/>
      <c r="CO34"/>
      <c r="CP34"/>
      <c r="CQ34"/>
      <c r="CR34"/>
      <c r="CS34"/>
      <c r="CT34"/>
      <c r="CU34"/>
      <c r="CV34"/>
      <c r="CW34"/>
      <c r="CX34"/>
      <c r="CY34"/>
      <c r="CZ34"/>
      <c r="DB34"/>
      <c r="DC34"/>
      <c r="DD34"/>
      <c r="DE34"/>
      <c r="DF34"/>
      <c r="DG34"/>
      <c r="DH34"/>
      <c r="DI34"/>
      <c r="DJ34"/>
      <c r="DK34"/>
      <c r="DL34"/>
      <c r="DM34"/>
      <c r="DN34"/>
      <c r="DO34"/>
      <c r="DP34"/>
      <c r="DQ34"/>
      <c r="DR34"/>
      <c r="DS34"/>
      <c r="DT34"/>
      <c r="DU34"/>
    </row>
    <row r="35" spans="1:125" ht="12.75" customHeight="1">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L35"/>
      <c r="BM35"/>
      <c r="BN35"/>
      <c r="BO35"/>
      <c r="BP35"/>
      <c r="BQ35"/>
      <c r="BR35"/>
      <c r="BS35"/>
      <c r="BT35"/>
      <c r="BU35"/>
      <c r="BV35"/>
      <c r="BW35"/>
      <c r="BX35"/>
      <c r="BY35"/>
      <c r="BZ35"/>
      <c r="CA35"/>
      <c r="CB35"/>
      <c r="CC35"/>
      <c r="CD35"/>
      <c r="CE35"/>
      <c r="CG35"/>
      <c r="CH35"/>
      <c r="CI35"/>
      <c r="CJ35"/>
      <c r="CK35"/>
      <c r="CL35"/>
      <c r="CM35"/>
      <c r="CN35"/>
      <c r="CO35"/>
      <c r="CP35"/>
      <c r="CQ35"/>
      <c r="CR35"/>
      <c r="CS35"/>
      <c r="CT35"/>
      <c r="CU35"/>
      <c r="CV35"/>
      <c r="CW35"/>
      <c r="CX35"/>
      <c r="CY35"/>
      <c r="CZ35"/>
      <c r="DB35"/>
      <c r="DC35"/>
      <c r="DD35"/>
      <c r="DE35"/>
      <c r="DF35"/>
      <c r="DG35"/>
      <c r="DH35"/>
      <c r="DI35"/>
      <c r="DJ35"/>
      <c r="DK35"/>
      <c r="DL35"/>
      <c r="DM35"/>
      <c r="DN35"/>
      <c r="DO35"/>
      <c r="DP35"/>
      <c r="DQ35"/>
      <c r="DR35"/>
      <c r="DS35"/>
      <c r="DT35"/>
      <c r="DU35"/>
    </row>
    <row r="36" spans="1:125" ht="12.75" customHeight="1">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L36"/>
      <c r="BM36"/>
      <c r="BN36"/>
      <c r="BO36"/>
      <c r="BP36"/>
      <c r="BQ36"/>
      <c r="BR36"/>
      <c r="BS36"/>
      <c r="BT36"/>
      <c r="BU36"/>
      <c r="BV36"/>
      <c r="BW36"/>
      <c r="BX36"/>
      <c r="BY36"/>
      <c r="BZ36"/>
      <c r="CA36"/>
      <c r="CB36"/>
      <c r="CC36"/>
      <c r="CD36"/>
      <c r="CE36"/>
      <c r="CG36"/>
      <c r="CH36"/>
      <c r="CI36"/>
      <c r="CJ36"/>
      <c r="CK36"/>
      <c r="CL36"/>
      <c r="CM36"/>
      <c r="CN36"/>
      <c r="CO36"/>
      <c r="CP36"/>
      <c r="CQ36"/>
      <c r="CR36"/>
      <c r="CS36"/>
      <c r="CT36"/>
      <c r="CU36"/>
      <c r="CV36"/>
      <c r="CW36"/>
      <c r="CX36"/>
      <c r="CY36"/>
      <c r="CZ36"/>
      <c r="DB36"/>
      <c r="DC36"/>
      <c r="DD36"/>
      <c r="DE36"/>
      <c r="DF36"/>
      <c r="DG36"/>
      <c r="DH36"/>
      <c r="DI36"/>
      <c r="DJ36"/>
      <c r="DK36"/>
      <c r="DL36"/>
      <c r="DM36"/>
      <c r="DN36"/>
      <c r="DO36"/>
      <c r="DP36"/>
      <c r="DQ36"/>
      <c r="DR36"/>
      <c r="DS36"/>
      <c r="DT36"/>
      <c r="DU36"/>
    </row>
    <row r="37" spans="1:125" ht="12.75" customHeight="1">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L37"/>
      <c r="BM37"/>
      <c r="BN37"/>
      <c r="BO37"/>
      <c r="BP37"/>
      <c r="BQ37"/>
      <c r="BR37"/>
      <c r="BS37"/>
      <c r="BT37"/>
      <c r="BU37"/>
      <c r="BV37"/>
      <c r="BW37"/>
      <c r="BX37"/>
      <c r="BY37"/>
      <c r="BZ37"/>
      <c r="CA37"/>
      <c r="CB37"/>
      <c r="CC37"/>
      <c r="CD37"/>
      <c r="CE37"/>
      <c r="CG37"/>
      <c r="CH37"/>
      <c r="CI37"/>
      <c r="CJ37"/>
      <c r="CK37"/>
      <c r="CL37"/>
      <c r="CM37"/>
      <c r="CN37"/>
      <c r="CO37"/>
      <c r="CP37"/>
      <c r="CQ37"/>
      <c r="CR37"/>
      <c r="CS37"/>
      <c r="CT37"/>
      <c r="CU37"/>
      <c r="CV37"/>
      <c r="CW37"/>
      <c r="CX37"/>
      <c r="CY37"/>
      <c r="CZ37"/>
      <c r="DB37"/>
      <c r="DC37"/>
      <c r="DD37"/>
      <c r="DE37"/>
      <c r="DF37"/>
      <c r="DG37"/>
      <c r="DH37"/>
      <c r="DI37"/>
      <c r="DJ37"/>
      <c r="DK37"/>
      <c r="DL37"/>
      <c r="DM37"/>
      <c r="DN37"/>
      <c r="DO37"/>
      <c r="DP37"/>
      <c r="DQ37"/>
      <c r="DR37"/>
      <c r="DS37"/>
      <c r="DT37"/>
      <c r="DU37"/>
    </row>
    <row r="38" spans="1:125" ht="12.75" customHeight="1">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L38"/>
      <c r="BM38"/>
      <c r="BN38"/>
      <c r="BO38"/>
      <c r="BP38"/>
      <c r="BQ38"/>
      <c r="BR38"/>
      <c r="BS38"/>
      <c r="BT38"/>
      <c r="BU38"/>
      <c r="BV38"/>
      <c r="BW38"/>
      <c r="BX38"/>
      <c r="BY38"/>
      <c r="BZ38"/>
      <c r="CA38"/>
      <c r="CB38"/>
      <c r="CC38"/>
      <c r="CD38"/>
      <c r="CE38"/>
      <c r="CG38"/>
      <c r="CH38"/>
      <c r="CI38"/>
      <c r="CJ38"/>
      <c r="CK38"/>
      <c r="CL38"/>
      <c r="CM38"/>
      <c r="CN38"/>
      <c r="CO38"/>
      <c r="CP38"/>
      <c r="CQ38"/>
      <c r="CR38"/>
      <c r="CS38"/>
      <c r="CT38"/>
      <c r="CU38"/>
      <c r="CV38"/>
      <c r="CW38"/>
      <c r="CX38"/>
      <c r="CY38"/>
      <c r="CZ38"/>
      <c r="DB38"/>
      <c r="DC38"/>
      <c r="DD38"/>
      <c r="DE38"/>
      <c r="DF38"/>
      <c r="DG38"/>
      <c r="DH38"/>
      <c r="DI38"/>
      <c r="DJ38"/>
      <c r="DK38"/>
      <c r="DL38"/>
      <c r="DM38"/>
      <c r="DN38"/>
      <c r="DO38"/>
      <c r="DP38"/>
      <c r="DQ38"/>
      <c r="DR38"/>
      <c r="DS38"/>
      <c r="DT38"/>
      <c r="DU38"/>
    </row>
    <row r="39" spans="1:125" ht="12.75" customHeight="1">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L39"/>
      <c r="BM39"/>
      <c r="BN39"/>
      <c r="BO39"/>
      <c r="BP39"/>
      <c r="BQ39"/>
      <c r="BR39"/>
      <c r="BS39"/>
      <c r="BT39"/>
      <c r="BU39"/>
      <c r="BV39"/>
      <c r="BW39"/>
      <c r="BX39"/>
      <c r="BY39"/>
      <c r="BZ39"/>
      <c r="CA39"/>
      <c r="CB39"/>
      <c r="CC39"/>
      <c r="CD39"/>
      <c r="CE39"/>
      <c r="CG39"/>
      <c r="CH39"/>
      <c r="CI39"/>
      <c r="CJ39"/>
      <c r="CK39"/>
      <c r="CL39"/>
      <c r="CM39"/>
      <c r="CN39"/>
      <c r="CO39"/>
      <c r="CP39"/>
      <c r="CQ39"/>
      <c r="CR39"/>
      <c r="CS39"/>
      <c r="CT39"/>
      <c r="CU39"/>
      <c r="CV39"/>
      <c r="CW39"/>
      <c r="CX39"/>
      <c r="CY39"/>
      <c r="CZ39"/>
      <c r="DB39"/>
      <c r="DC39"/>
      <c r="DD39"/>
      <c r="DE39"/>
      <c r="DF39"/>
      <c r="DG39"/>
      <c r="DH39"/>
      <c r="DI39"/>
      <c r="DJ39"/>
      <c r="DK39"/>
      <c r="DL39"/>
      <c r="DM39"/>
      <c r="DN39"/>
      <c r="DO39"/>
      <c r="DP39"/>
      <c r="DQ39"/>
      <c r="DR39"/>
      <c r="DS39"/>
      <c r="DT39"/>
      <c r="DU39"/>
    </row>
    <row r="40" spans="1:125" ht="12.75" customHeight="1">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L40"/>
      <c r="BM40"/>
      <c r="BN40"/>
      <c r="BO40"/>
      <c r="BP40"/>
      <c r="BQ40"/>
      <c r="BR40"/>
      <c r="BS40"/>
      <c r="BT40"/>
      <c r="BU40"/>
      <c r="BV40"/>
      <c r="BW40"/>
      <c r="BX40"/>
      <c r="BY40"/>
      <c r="BZ40"/>
      <c r="CA40"/>
      <c r="CB40"/>
      <c r="CC40"/>
      <c r="CD40"/>
      <c r="CE40"/>
      <c r="CG40"/>
      <c r="CH40"/>
      <c r="CI40"/>
      <c r="CJ40"/>
      <c r="CK40"/>
      <c r="CL40"/>
      <c r="CM40"/>
      <c r="CN40"/>
      <c r="CO40"/>
      <c r="CP40"/>
      <c r="CQ40"/>
      <c r="CR40"/>
      <c r="CS40"/>
      <c r="CT40"/>
      <c r="CU40"/>
      <c r="CV40"/>
      <c r="CW40"/>
      <c r="CX40"/>
      <c r="CY40"/>
      <c r="CZ40"/>
      <c r="DB40"/>
      <c r="DC40"/>
      <c r="DD40"/>
      <c r="DE40"/>
      <c r="DF40"/>
      <c r="DG40"/>
      <c r="DH40"/>
      <c r="DI40"/>
      <c r="DJ40"/>
      <c r="DK40"/>
      <c r="DL40"/>
      <c r="DM40"/>
      <c r="DN40"/>
      <c r="DO40"/>
      <c r="DP40"/>
      <c r="DQ40"/>
      <c r="DR40"/>
      <c r="DS40"/>
      <c r="DT40"/>
      <c r="DU40"/>
    </row>
    <row r="41" spans="1:125" ht="12.75" customHeight="1">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L41"/>
      <c r="BM41"/>
      <c r="BN41"/>
      <c r="BO41"/>
      <c r="BP41"/>
      <c r="BQ41"/>
      <c r="BR41"/>
      <c r="BS41"/>
      <c r="BT41"/>
      <c r="BU41"/>
      <c r="BV41"/>
      <c r="BW41"/>
      <c r="BX41"/>
      <c r="BY41"/>
      <c r="BZ41"/>
      <c r="CA41"/>
      <c r="CB41"/>
      <c r="CC41"/>
      <c r="CD41"/>
      <c r="CE41"/>
      <c r="CG41"/>
      <c r="CH41"/>
      <c r="CI41"/>
      <c r="CJ41"/>
      <c r="CK41"/>
      <c r="CL41"/>
      <c r="CM41"/>
      <c r="CN41"/>
      <c r="CO41"/>
      <c r="CP41"/>
      <c r="CQ41"/>
      <c r="CR41"/>
      <c r="CS41"/>
      <c r="CT41"/>
      <c r="CU41"/>
      <c r="CV41"/>
      <c r="CW41"/>
      <c r="CX41"/>
      <c r="CY41"/>
      <c r="CZ41"/>
      <c r="DB41"/>
      <c r="DC41"/>
      <c r="DD41"/>
      <c r="DE41"/>
      <c r="DF41"/>
      <c r="DG41"/>
      <c r="DH41"/>
      <c r="DI41"/>
      <c r="DJ41"/>
      <c r="DK41"/>
      <c r="DL41"/>
      <c r="DM41"/>
      <c r="DN41"/>
      <c r="DO41"/>
      <c r="DP41"/>
      <c r="DQ41"/>
      <c r="DR41"/>
      <c r="DS41"/>
      <c r="DT41"/>
      <c r="DU41"/>
    </row>
    <row r="42" spans="1:125" ht="12.75" customHeight="1">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L42"/>
      <c r="BM42"/>
      <c r="BN42"/>
      <c r="BO42"/>
      <c r="BP42"/>
      <c r="BQ42"/>
      <c r="BR42"/>
      <c r="BS42"/>
      <c r="BT42"/>
      <c r="BU42"/>
      <c r="BV42"/>
      <c r="BW42"/>
      <c r="BX42"/>
      <c r="BY42"/>
      <c r="BZ42"/>
      <c r="CA42"/>
      <c r="CB42"/>
      <c r="CC42"/>
      <c r="CD42"/>
      <c r="CE42"/>
      <c r="CG42"/>
      <c r="CH42"/>
      <c r="CI42"/>
      <c r="CJ42"/>
      <c r="CK42"/>
      <c r="CL42"/>
      <c r="CM42"/>
      <c r="CN42"/>
      <c r="CO42"/>
      <c r="CP42"/>
      <c r="CQ42"/>
      <c r="CR42"/>
      <c r="CS42"/>
      <c r="CT42"/>
      <c r="CU42"/>
      <c r="CV42"/>
      <c r="CW42"/>
      <c r="CX42"/>
      <c r="CY42"/>
      <c r="CZ42"/>
      <c r="DB42"/>
      <c r="DC42"/>
      <c r="DD42"/>
      <c r="DE42"/>
      <c r="DF42"/>
      <c r="DG42"/>
      <c r="DH42"/>
      <c r="DI42"/>
      <c r="DJ42"/>
      <c r="DK42"/>
      <c r="DL42"/>
      <c r="DM42"/>
      <c r="DN42"/>
      <c r="DO42"/>
      <c r="DP42"/>
      <c r="DQ42"/>
      <c r="DR42"/>
      <c r="DS42"/>
      <c r="DT42"/>
      <c r="DU42"/>
    </row>
    <row r="43" spans="1:125" ht="12.75" customHeight="1">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L43"/>
      <c r="BM43"/>
      <c r="BN43"/>
      <c r="BO43"/>
      <c r="BP43"/>
      <c r="BQ43"/>
      <c r="BR43"/>
      <c r="BS43"/>
      <c r="BT43"/>
      <c r="BU43"/>
      <c r="BV43"/>
      <c r="BW43"/>
      <c r="BX43"/>
      <c r="BY43"/>
      <c r="BZ43"/>
      <c r="CA43"/>
      <c r="CB43"/>
      <c r="CC43"/>
      <c r="CD43"/>
      <c r="CE43"/>
      <c r="CG43"/>
      <c r="CH43"/>
      <c r="CI43"/>
      <c r="CJ43"/>
      <c r="CK43"/>
      <c r="CL43"/>
      <c r="CM43"/>
      <c r="CN43"/>
      <c r="CO43"/>
      <c r="CP43"/>
      <c r="CQ43"/>
      <c r="CR43"/>
      <c r="CS43"/>
      <c r="CT43"/>
      <c r="CU43"/>
      <c r="CV43"/>
      <c r="CW43"/>
      <c r="CX43"/>
      <c r="CY43"/>
      <c r="CZ43"/>
      <c r="DB43"/>
      <c r="DC43"/>
      <c r="DD43"/>
      <c r="DE43"/>
      <c r="DF43"/>
      <c r="DG43"/>
      <c r="DH43"/>
      <c r="DI43"/>
      <c r="DJ43"/>
      <c r="DK43"/>
      <c r="DL43"/>
      <c r="DM43"/>
      <c r="DN43"/>
      <c r="DO43"/>
      <c r="DP43"/>
      <c r="DQ43"/>
      <c r="DR43"/>
      <c r="DS43"/>
      <c r="DT43"/>
      <c r="DU43"/>
    </row>
    <row r="44" spans="1:125" ht="12.75" customHeight="1">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L44"/>
      <c r="BM44"/>
      <c r="BN44"/>
      <c r="BO44"/>
      <c r="BP44"/>
      <c r="BQ44"/>
      <c r="BR44"/>
      <c r="BS44"/>
      <c r="BT44"/>
      <c r="BU44"/>
      <c r="BV44"/>
      <c r="BW44"/>
      <c r="BX44"/>
      <c r="BY44"/>
      <c r="BZ44"/>
      <c r="CA44"/>
      <c r="CB44"/>
      <c r="CC44"/>
      <c r="CD44"/>
      <c r="CE44"/>
      <c r="CG44"/>
      <c r="CH44"/>
      <c r="CI44"/>
      <c r="CJ44"/>
      <c r="CK44"/>
      <c r="CL44"/>
      <c r="CM44"/>
      <c r="CN44"/>
      <c r="CO44"/>
      <c r="CP44"/>
      <c r="CQ44"/>
      <c r="CR44"/>
      <c r="CS44"/>
      <c r="CT44"/>
      <c r="CU44"/>
      <c r="CV44"/>
      <c r="CW44"/>
      <c r="CX44"/>
      <c r="CY44"/>
      <c r="CZ44"/>
      <c r="DB44"/>
      <c r="DC44"/>
      <c r="DD44"/>
      <c r="DE44"/>
      <c r="DF44"/>
      <c r="DG44"/>
      <c r="DH44"/>
      <c r="DI44"/>
      <c r="DJ44"/>
      <c r="DK44"/>
      <c r="DL44"/>
      <c r="DM44"/>
      <c r="DN44"/>
      <c r="DO44"/>
      <c r="DP44"/>
      <c r="DQ44"/>
      <c r="DR44"/>
      <c r="DS44"/>
      <c r="DT44"/>
      <c r="DU44"/>
    </row>
    <row r="45" spans="1:125" ht="12.75" customHeight="1">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L45"/>
      <c r="BM45"/>
      <c r="BN45"/>
      <c r="BO45"/>
      <c r="BP45"/>
      <c r="BQ45"/>
      <c r="BR45"/>
      <c r="BS45"/>
      <c r="BT45"/>
      <c r="BU45"/>
      <c r="BV45"/>
      <c r="BW45"/>
      <c r="BX45"/>
      <c r="BY45"/>
      <c r="BZ45"/>
      <c r="CA45"/>
      <c r="CB45"/>
      <c r="CC45"/>
      <c r="CD45"/>
      <c r="CE45"/>
      <c r="CG45"/>
      <c r="CH45"/>
      <c r="CI45"/>
      <c r="CJ45"/>
      <c r="CK45"/>
      <c r="CL45"/>
      <c r="CM45"/>
      <c r="CN45"/>
      <c r="CO45"/>
      <c r="CP45"/>
      <c r="CQ45"/>
      <c r="CR45"/>
      <c r="CS45"/>
      <c r="CT45"/>
      <c r="CU45"/>
      <c r="CV45"/>
      <c r="CW45"/>
      <c r="CX45"/>
      <c r="CY45"/>
      <c r="CZ45"/>
      <c r="DB45"/>
      <c r="DC45"/>
      <c r="DD45"/>
      <c r="DE45"/>
      <c r="DF45"/>
      <c r="DG45"/>
      <c r="DH45"/>
      <c r="DI45"/>
      <c r="DJ45"/>
      <c r="DK45"/>
      <c r="DL45"/>
      <c r="DM45"/>
      <c r="DN45"/>
      <c r="DO45"/>
      <c r="DP45"/>
      <c r="DQ45"/>
      <c r="DR45"/>
      <c r="DS45"/>
      <c r="DT45"/>
      <c r="DU45"/>
    </row>
    <row r="46" spans="1:125" ht="12.75" customHeight="1">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L46"/>
      <c r="BM46"/>
      <c r="BN46"/>
      <c r="BO46"/>
      <c r="BP46"/>
      <c r="BQ46"/>
      <c r="BR46"/>
      <c r="BS46"/>
      <c r="BT46"/>
      <c r="BU46"/>
      <c r="BV46"/>
      <c r="BW46"/>
      <c r="BX46"/>
      <c r="BY46"/>
      <c r="BZ46"/>
      <c r="CA46"/>
      <c r="CB46"/>
      <c r="CC46"/>
      <c r="CD46"/>
      <c r="CE46"/>
      <c r="CG46"/>
      <c r="CH46"/>
      <c r="CI46"/>
      <c r="CJ46"/>
      <c r="CK46"/>
      <c r="CL46"/>
      <c r="CM46"/>
      <c r="CN46"/>
      <c r="CO46"/>
      <c r="CP46"/>
      <c r="CQ46"/>
      <c r="CR46"/>
      <c r="CS46"/>
      <c r="CT46"/>
      <c r="CU46"/>
      <c r="CV46"/>
      <c r="CW46"/>
      <c r="CX46"/>
      <c r="CY46"/>
      <c r="CZ46"/>
      <c r="DB46"/>
      <c r="DC46"/>
      <c r="DD46"/>
      <c r="DE46"/>
      <c r="DF46"/>
      <c r="DG46"/>
      <c r="DH46"/>
      <c r="DI46"/>
      <c r="DJ46"/>
      <c r="DK46"/>
      <c r="DL46"/>
      <c r="DM46"/>
      <c r="DN46"/>
      <c r="DO46"/>
      <c r="DP46"/>
      <c r="DQ46"/>
      <c r="DR46"/>
      <c r="DS46"/>
      <c r="DT46"/>
      <c r="DU46"/>
    </row>
    <row r="47" spans="1:125" ht="12.75" customHeight="1">
      <c r="A47"/>
      <c r="B47"/>
      <c r="C47"/>
      <c r="D47"/>
      <c r="E47"/>
      <c r="F47"/>
      <c r="G47"/>
      <c r="H47"/>
      <c r="I47"/>
      <c r="J47"/>
      <c r="K47"/>
      <c r="L47"/>
      <c r="M47"/>
      <c r="N47"/>
      <c r="O47"/>
      <c r="P47"/>
      <c r="Q47"/>
      <c r="R47"/>
      <c r="S47"/>
      <c r="T47"/>
      <c r="U47"/>
      <c r="V47"/>
      <c r="W47"/>
      <c r="X47"/>
      <c r="Y47"/>
      <c r="Z47"/>
      <c r="AA47"/>
      <c r="AB47"/>
      <c r="AC47"/>
      <c r="AD47"/>
      <c r="AE47"/>
      <c r="AF47"/>
      <c r="AG47" t="s">
        <v>796</v>
      </c>
      <c r="AH47"/>
      <c r="AI47"/>
      <c r="AJ47"/>
      <c r="AK47"/>
      <c r="AL47"/>
      <c r="AM47" t="s">
        <v>796</v>
      </c>
      <c r="AN47"/>
      <c r="AO47"/>
      <c r="AP47"/>
      <c r="AQ47"/>
      <c r="AR47"/>
      <c r="AS47"/>
      <c r="AT47"/>
      <c r="AU47"/>
      <c r="AV47"/>
      <c r="AW47"/>
      <c r="AX47"/>
      <c r="AY47"/>
      <c r="AZ47"/>
      <c r="BA47"/>
      <c r="BB47"/>
      <c r="BC47"/>
      <c r="BD47"/>
      <c r="BE47"/>
      <c r="BF47"/>
      <c r="BG47"/>
      <c r="BH47"/>
      <c r="BI47"/>
      <c r="BJ47"/>
      <c r="BL47"/>
      <c r="BM47"/>
      <c r="BN47"/>
      <c r="BO47"/>
      <c r="BP47"/>
      <c r="BQ47"/>
      <c r="BR47"/>
      <c r="BS47"/>
      <c r="BT47"/>
      <c r="BU47"/>
      <c r="BV47"/>
      <c r="BW47"/>
      <c r="BX47"/>
      <c r="BY47"/>
      <c r="BZ47"/>
      <c r="CA47"/>
      <c r="CB47"/>
      <c r="CC47"/>
      <c r="CD47"/>
      <c r="CE47"/>
      <c r="CG47"/>
      <c r="CH47"/>
      <c r="CI47"/>
      <c r="CJ47"/>
      <c r="CK47"/>
      <c r="CL47"/>
      <c r="CM47"/>
      <c r="CN47"/>
      <c r="CO47"/>
      <c r="CP47"/>
      <c r="CQ47"/>
      <c r="CR47"/>
      <c r="CS47"/>
      <c r="CT47"/>
      <c r="CU47"/>
      <c r="CV47"/>
      <c r="CW47"/>
      <c r="CX47"/>
      <c r="CY47"/>
      <c r="CZ47"/>
      <c r="DB47"/>
      <c r="DC47"/>
      <c r="DD47"/>
      <c r="DE47"/>
      <c r="DF47"/>
      <c r="DG47"/>
      <c r="DH47"/>
      <c r="DI47"/>
      <c r="DJ47"/>
      <c r="DK47"/>
      <c r="DL47"/>
      <c r="DM47"/>
      <c r="DN47"/>
      <c r="DO47"/>
      <c r="DP47"/>
      <c r="DQ47"/>
      <c r="DR47"/>
      <c r="DS47"/>
      <c r="DT47"/>
      <c r="DU47"/>
    </row>
    <row r="48" spans="1:125" ht="12.75" customHeight="1">
      <c r="A48"/>
      <c r="B48"/>
      <c r="C48"/>
      <c r="D48"/>
      <c r="E48"/>
      <c r="F48"/>
      <c r="G48"/>
      <c r="H48"/>
      <c r="I48"/>
      <c r="J48"/>
      <c r="K48"/>
      <c r="L48"/>
      <c r="M48"/>
      <c r="N48"/>
      <c r="O48"/>
      <c r="P48"/>
      <c r="Q48"/>
      <c r="R48"/>
      <c r="S48"/>
      <c r="T48"/>
      <c r="U48"/>
      <c r="V48"/>
      <c r="W48"/>
      <c r="X48"/>
      <c r="Y48"/>
      <c r="Z48"/>
      <c r="AA48"/>
      <c r="AB48"/>
      <c r="AC48"/>
      <c r="AD48"/>
      <c r="AE48"/>
      <c r="AF48"/>
      <c r="AG48"/>
      <c r="AH48" t="s">
        <v>365</v>
      </c>
      <c r="AI48"/>
      <c r="AJ48"/>
      <c r="AK48"/>
      <c r="AL48"/>
      <c r="AM48" t="s">
        <v>365</v>
      </c>
      <c r="AN48"/>
      <c r="AO48"/>
      <c r="AP48"/>
      <c r="AQ48"/>
      <c r="AR48"/>
      <c r="AS48"/>
      <c r="AT48"/>
      <c r="AU48"/>
      <c r="AV48"/>
      <c r="AW48"/>
      <c r="AX48"/>
      <c r="AY48"/>
      <c r="AZ48"/>
      <c r="BA48"/>
      <c r="BB48"/>
      <c r="BC48"/>
      <c r="BD48"/>
      <c r="BE48"/>
      <c r="BF48"/>
      <c r="BG48"/>
      <c r="BH48"/>
      <c r="BI48"/>
      <c r="BJ48"/>
      <c r="BL48"/>
      <c r="BM48"/>
      <c r="BN48"/>
      <c r="BO48"/>
      <c r="BP48"/>
      <c r="BQ48"/>
      <c r="BR48"/>
      <c r="BS48"/>
      <c r="BT48"/>
      <c r="BU48"/>
      <c r="BV48"/>
      <c r="BW48"/>
      <c r="BX48"/>
      <c r="BY48"/>
      <c r="BZ48"/>
      <c r="CA48"/>
      <c r="CB48"/>
      <c r="CC48"/>
      <c r="CD48"/>
      <c r="CE48"/>
      <c r="CG48"/>
      <c r="CH48"/>
      <c r="CI48"/>
      <c r="CJ48"/>
      <c r="CK48"/>
      <c r="CL48"/>
      <c r="CM48"/>
      <c r="CN48"/>
      <c r="CO48"/>
      <c r="CP48"/>
      <c r="CQ48"/>
      <c r="CR48"/>
      <c r="CS48"/>
      <c r="CT48"/>
      <c r="CU48"/>
      <c r="CV48"/>
      <c r="CW48"/>
      <c r="CX48"/>
      <c r="CY48"/>
      <c r="CZ48"/>
      <c r="DB48"/>
      <c r="DC48"/>
      <c r="DD48"/>
      <c r="DE48"/>
      <c r="DF48"/>
      <c r="DG48"/>
      <c r="DH48"/>
      <c r="DI48"/>
      <c r="DJ48"/>
      <c r="DK48"/>
      <c r="DL48"/>
      <c r="DM48"/>
      <c r="DN48"/>
      <c r="DO48"/>
      <c r="DP48"/>
      <c r="DQ48"/>
      <c r="DR48"/>
      <c r="DS48"/>
      <c r="DT48"/>
      <c r="DU48"/>
    </row>
    <row r="49" spans="1:125" ht="12.75" customHeight="1">
      <c r="A49"/>
      <c r="B49"/>
      <c r="C49"/>
      <c r="D49"/>
      <c r="E49"/>
      <c r="F49"/>
      <c r="G49"/>
      <c r="H49"/>
      <c r="I49"/>
      <c r="J49"/>
      <c r="K49"/>
      <c r="L49"/>
      <c r="M49"/>
      <c r="N49"/>
      <c r="O49"/>
      <c r="P49"/>
      <c r="Q49"/>
      <c r="R49"/>
      <c r="S49"/>
      <c r="T49"/>
      <c r="U49"/>
      <c r="V49"/>
      <c r="W49"/>
      <c r="X49"/>
      <c r="Y49"/>
      <c r="Z49"/>
      <c r="AA49"/>
      <c r="AB49"/>
      <c r="AC49"/>
      <c r="AD49"/>
      <c r="AE49"/>
      <c r="AF49"/>
      <c r="AG49"/>
      <c r="AH49"/>
      <c r="AI49"/>
      <c r="AJ49" t="s">
        <v>797</v>
      </c>
      <c r="AK49"/>
      <c r="AL49"/>
      <c r="AM49"/>
      <c r="AN49" t="s">
        <v>797</v>
      </c>
      <c r="AO49"/>
      <c r="AP49"/>
      <c r="AQ49"/>
      <c r="AR49"/>
      <c r="AS49"/>
      <c r="AT49"/>
      <c r="AU49"/>
      <c r="AV49"/>
      <c r="AW49"/>
      <c r="AX49"/>
      <c r="AY49"/>
      <c r="AZ49"/>
      <c r="BA49"/>
      <c r="BB49"/>
      <c r="BC49"/>
      <c r="BD49"/>
      <c r="BE49"/>
      <c r="BF49"/>
      <c r="BG49"/>
      <c r="BH49"/>
      <c r="BI49"/>
      <c r="BJ49"/>
      <c r="BL49"/>
      <c r="BM49"/>
      <c r="BN49"/>
      <c r="BO49"/>
      <c r="BP49"/>
      <c r="BQ49"/>
      <c r="BR49"/>
      <c r="BS49"/>
      <c r="BT49"/>
      <c r="BU49"/>
      <c r="BV49"/>
      <c r="BW49"/>
      <c r="BX49"/>
      <c r="BY49"/>
      <c r="BZ49"/>
      <c r="CA49"/>
      <c r="CB49"/>
      <c r="CC49"/>
      <c r="CD49"/>
      <c r="CE49"/>
      <c r="CG49"/>
      <c r="CH49"/>
      <c r="CI49"/>
      <c r="CJ49"/>
      <c r="CK49"/>
      <c r="CL49"/>
      <c r="CM49"/>
      <c r="CN49"/>
      <c r="CO49"/>
      <c r="CP49"/>
      <c r="CQ49"/>
      <c r="CR49"/>
      <c r="CS49"/>
      <c r="CT49"/>
      <c r="CU49"/>
      <c r="CV49"/>
      <c r="CW49"/>
      <c r="CX49"/>
      <c r="CY49"/>
      <c r="CZ49"/>
      <c r="DB49"/>
      <c r="DC49"/>
      <c r="DD49"/>
      <c r="DE49"/>
      <c r="DF49"/>
      <c r="DG49"/>
      <c r="DH49"/>
      <c r="DI49"/>
      <c r="DJ49"/>
      <c r="DK49"/>
      <c r="DL49"/>
      <c r="DM49"/>
      <c r="DN49"/>
      <c r="DO49"/>
      <c r="DP49"/>
      <c r="DQ49"/>
      <c r="DR49"/>
      <c r="DS49"/>
      <c r="DT49"/>
      <c r="DU49"/>
    </row>
    <row r="50" spans="1:125" ht="12.75" customHeight="1">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L50"/>
      <c r="BM50"/>
      <c r="BN50"/>
      <c r="BO50"/>
      <c r="BP50"/>
      <c r="BQ50"/>
      <c r="BR50"/>
      <c r="BS50"/>
      <c r="BT50"/>
      <c r="BU50"/>
      <c r="BV50"/>
      <c r="BW50"/>
      <c r="BX50"/>
      <c r="BY50"/>
      <c r="BZ50"/>
      <c r="CA50"/>
      <c r="CB50"/>
      <c r="CC50"/>
      <c r="CD50"/>
      <c r="CE50"/>
      <c r="CG50"/>
      <c r="CH50"/>
      <c r="CI50"/>
      <c r="CJ50"/>
      <c r="CK50"/>
      <c r="CL50"/>
      <c r="CM50"/>
      <c r="CN50"/>
      <c r="CO50"/>
      <c r="CP50"/>
      <c r="CQ50"/>
      <c r="CR50"/>
      <c r="CS50"/>
      <c r="CT50"/>
      <c r="CU50"/>
      <c r="CV50"/>
      <c r="CW50"/>
      <c r="CX50"/>
      <c r="CY50"/>
      <c r="CZ50"/>
      <c r="DB50"/>
      <c r="DC50"/>
      <c r="DD50"/>
      <c r="DE50"/>
      <c r="DF50"/>
      <c r="DG50"/>
      <c r="DH50"/>
      <c r="DI50"/>
      <c r="DJ50"/>
      <c r="DK50"/>
      <c r="DL50"/>
      <c r="DM50"/>
      <c r="DN50"/>
      <c r="DO50"/>
      <c r="DP50"/>
      <c r="DQ50"/>
      <c r="DR50"/>
      <c r="DS50"/>
      <c r="DT50"/>
      <c r="DU50"/>
    </row>
    <row r="51" spans="1:125" ht="12.75" customHeight="1">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L51"/>
      <c r="BM51"/>
      <c r="BN51"/>
      <c r="BO51"/>
      <c r="BP51"/>
      <c r="BQ51"/>
      <c r="BR51"/>
      <c r="BS51"/>
      <c r="BT51"/>
      <c r="BU51"/>
      <c r="BV51"/>
      <c r="BW51"/>
      <c r="BX51"/>
      <c r="BY51"/>
      <c r="BZ51"/>
      <c r="CA51"/>
      <c r="CB51"/>
      <c r="CC51"/>
      <c r="CD51"/>
      <c r="CE51"/>
      <c r="CG51"/>
      <c r="CH51"/>
      <c r="CI51"/>
      <c r="CJ51"/>
      <c r="CK51"/>
      <c r="CL51"/>
      <c r="CM51"/>
      <c r="CN51"/>
      <c r="CO51"/>
      <c r="CP51"/>
      <c r="CQ51"/>
      <c r="CR51"/>
      <c r="CS51"/>
      <c r="CT51"/>
      <c r="CU51"/>
      <c r="CV51"/>
      <c r="CW51"/>
      <c r="CX51"/>
      <c r="CY51"/>
      <c r="CZ51"/>
      <c r="DB51"/>
      <c r="DC51"/>
      <c r="DD51"/>
      <c r="DE51"/>
      <c r="DF51"/>
      <c r="DG51"/>
      <c r="DH51"/>
      <c r="DI51"/>
      <c r="DJ51"/>
      <c r="DK51"/>
      <c r="DL51"/>
      <c r="DM51"/>
      <c r="DN51"/>
      <c r="DO51"/>
      <c r="DP51"/>
      <c r="DQ51"/>
      <c r="DR51"/>
      <c r="DS51"/>
      <c r="DT51"/>
      <c r="DU51"/>
    </row>
    <row r="52" spans="1:125" ht="12.75" customHeigh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L52"/>
      <c r="BM52"/>
      <c r="BN52"/>
      <c r="BO52"/>
      <c r="BP52"/>
      <c r="BQ52"/>
      <c r="BR52"/>
      <c r="BS52"/>
      <c r="BT52"/>
      <c r="BU52"/>
      <c r="BV52"/>
      <c r="BW52"/>
      <c r="BX52"/>
      <c r="BY52"/>
      <c r="BZ52"/>
      <c r="CA52"/>
      <c r="CB52"/>
      <c r="CC52"/>
      <c r="CD52"/>
      <c r="CE52"/>
      <c r="CG52"/>
      <c r="CH52"/>
      <c r="CI52"/>
      <c r="CJ52"/>
      <c r="CK52"/>
      <c r="CL52"/>
      <c r="CM52"/>
      <c r="CN52"/>
      <c r="CO52"/>
      <c r="CP52"/>
      <c r="CQ52"/>
      <c r="CR52"/>
      <c r="CS52"/>
      <c r="CT52"/>
      <c r="CU52"/>
      <c r="CV52"/>
      <c r="CW52"/>
      <c r="CX52"/>
      <c r="CY52"/>
      <c r="CZ52"/>
      <c r="DB52"/>
      <c r="DC52"/>
      <c r="DD52"/>
      <c r="DE52"/>
      <c r="DF52"/>
      <c r="DG52"/>
      <c r="DH52"/>
      <c r="DI52"/>
      <c r="DJ52"/>
      <c r="DK52"/>
      <c r="DL52"/>
      <c r="DM52"/>
      <c r="DN52"/>
      <c r="DO52"/>
      <c r="DP52"/>
      <c r="DQ52"/>
      <c r="DR52"/>
      <c r="DS52"/>
      <c r="DT52"/>
      <c r="DU52"/>
    </row>
    <row r="53" spans="1:125" ht="12.75" customHeight="1">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L53"/>
      <c r="BM53"/>
      <c r="BN53"/>
      <c r="BO53"/>
      <c r="BP53"/>
      <c r="BQ53"/>
      <c r="BR53"/>
      <c r="BS53"/>
      <c r="BT53"/>
      <c r="BU53"/>
      <c r="BV53"/>
      <c r="BW53"/>
      <c r="BX53"/>
      <c r="BY53"/>
      <c r="BZ53"/>
      <c r="CA53"/>
      <c r="CB53"/>
      <c r="CC53"/>
      <c r="CD53"/>
      <c r="CE53"/>
      <c r="CG53"/>
      <c r="CH53"/>
      <c r="CI53"/>
      <c r="CJ53"/>
      <c r="CK53"/>
      <c r="CL53"/>
      <c r="CM53"/>
      <c r="CN53"/>
      <c r="CO53"/>
      <c r="CP53"/>
      <c r="CQ53"/>
      <c r="CR53"/>
      <c r="CS53"/>
      <c r="CT53"/>
      <c r="CU53"/>
      <c r="CV53"/>
      <c r="CW53"/>
      <c r="CX53"/>
      <c r="CY53"/>
      <c r="CZ53"/>
      <c r="DB53"/>
      <c r="DC53"/>
      <c r="DD53"/>
      <c r="DE53"/>
      <c r="DF53"/>
      <c r="DG53"/>
      <c r="DH53"/>
      <c r="DI53"/>
      <c r="DJ53"/>
      <c r="DK53"/>
      <c r="DL53"/>
      <c r="DM53"/>
      <c r="DN53"/>
      <c r="DO53"/>
      <c r="DP53"/>
      <c r="DQ53"/>
      <c r="DR53"/>
      <c r="DS53"/>
      <c r="DT53"/>
      <c r="DU53"/>
    </row>
    <row r="54" spans="1:125" ht="12.75" customHeigh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L54"/>
      <c r="BM54"/>
      <c r="BN54"/>
      <c r="BO54"/>
      <c r="BP54"/>
      <c r="BQ54"/>
      <c r="BR54"/>
      <c r="BS54"/>
      <c r="BT54"/>
      <c r="BU54"/>
      <c r="BV54"/>
      <c r="BW54"/>
      <c r="BX54"/>
      <c r="BY54"/>
      <c r="BZ54"/>
      <c r="CA54"/>
      <c r="CB54"/>
      <c r="CC54"/>
      <c r="CD54"/>
      <c r="CE54"/>
      <c r="CG54"/>
      <c r="CH54"/>
      <c r="CI54"/>
      <c r="CJ54"/>
      <c r="CK54"/>
      <c r="CL54"/>
      <c r="CM54"/>
      <c r="CN54"/>
      <c r="CO54"/>
      <c r="CP54"/>
      <c r="CQ54"/>
      <c r="CR54"/>
      <c r="CS54"/>
      <c r="CT54"/>
      <c r="CU54"/>
      <c r="CV54"/>
      <c r="CW54"/>
      <c r="CX54"/>
      <c r="CY54"/>
      <c r="CZ54"/>
      <c r="DB54"/>
      <c r="DC54"/>
      <c r="DD54"/>
      <c r="DE54"/>
      <c r="DF54"/>
      <c r="DG54"/>
      <c r="DH54"/>
      <c r="DI54"/>
      <c r="DJ54"/>
      <c r="DK54"/>
      <c r="DL54"/>
      <c r="DM54"/>
      <c r="DN54"/>
      <c r="DO54"/>
      <c r="DP54"/>
      <c r="DQ54"/>
      <c r="DR54"/>
      <c r="DS54"/>
      <c r="DT54"/>
      <c r="DU54"/>
    </row>
    <row r="55" spans="1:125" ht="12.75" customHeight="1">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L55"/>
      <c r="BM55"/>
      <c r="BN55"/>
      <c r="BO55"/>
      <c r="BP55"/>
      <c r="BQ55"/>
      <c r="BR55"/>
      <c r="BS55"/>
      <c r="BT55"/>
      <c r="BU55"/>
      <c r="BV55"/>
      <c r="BW55"/>
      <c r="BX55"/>
      <c r="BY55"/>
      <c r="BZ55"/>
      <c r="CA55"/>
      <c r="CB55"/>
      <c r="CC55"/>
      <c r="CD55"/>
      <c r="CE55"/>
      <c r="CG55"/>
      <c r="CH55"/>
      <c r="CI55"/>
      <c r="CJ55"/>
      <c r="CK55"/>
      <c r="CL55"/>
      <c r="CM55"/>
      <c r="CN55"/>
      <c r="CO55"/>
      <c r="CP55"/>
      <c r="CQ55"/>
      <c r="CR55"/>
      <c r="CS55"/>
      <c r="CT55"/>
      <c r="CU55"/>
      <c r="CV55"/>
      <c r="CW55"/>
      <c r="CX55"/>
      <c r="CY55"/>
      <c r="CZ55"/>
      <c r="DB55"/>
      <c r="DC55"/>
      <c r="DD55"/>
      <c r="DE55"/>
      <c r="DF55"/>
      <c r="DG55"/>
      <c r="DH55"/>
      <c r="DI55"/>
      <c r="DJ55"/>
      <c r="DK55"/>
      <c r="DL55"/>
      <c r="DM55"/>
      <c r="DN55"/>
      <c r="DO55"/>
      <c r="DP55"/>
      <c r="DQ55"/>
      <c r="DR55"/>
      <c r="DS55"/>
      <c r="DT55"/>
      <c r="DU55"/>
    </row>
    <row r="56" spans="1:125" ht="12.75" customHeight="1">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L56"/>
      <c r="BM56"/>
      <c r="BN56"/>
      <c r="BO56"/>
      <c r="BP56"/>
      <c r="BQ56"/>
      <c r="BR56"/>
      <c r="BS56"/>
      <c r="BT56"/>
      <c r="BU56"/>
      <c r="BV56"/>
      <c r="BW56"/>
      <c r="BX56"/>
      <c r="BY56"/>
      <c r="BZ56"/>
      <c r="CA56"/>
      <c r="CB56"/>
      <c r="CC56"/>
      <c r="CD56"/>
      <c r="CE56"/>
      <c r="CG56"/>
      <c r="CH56"/>
      <c r="CI56"/>
      <c r="CJ56"/>
      <c r="CK56"/>
      <c r="CL56"/>
      <c r="CM56"/>
      <c r="CN56"/>
      <c r="CO56"/>
      <c r="CP56"/>
      <c r="CQ56"/>
      <c r="CR56"/>
      <c r="CS56"/>
      <c r="CT56"/>
      <c r="CU56"/>
      <c r="CV56"/>
      <c r="CW56"/>
      <c r="CX56"/>
      <c r="CY56"/>
      <c r="CZ56"/>
      <c r="DB56"/>
      <c r="DC56"/>
      <c r="DD56"/>
      <c r="DE56"/>
      <c r="DF56"/>
      <c r="DG56"/>
      <c r="DH56"/>
      <c r="DI56"/>
      <c r="DJ56"/>
      <c r="DK56"/>
      <c r="DL56"/>
      <c r="DM56"/>
      <c r="DN56"/>
      <c r="DO56"/>
      <c r="DP56"/>
      <c r="DQ56"/>
      <c r="DR56"/>
      <c r="DS56"/>
      <c r="DT56"/>
      <c r="DU56"/>
    </row>
    <row r="57" spans="1:125" ht="12.75" customHeight="1">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L57"/>
      <c r="BM57"/>
      <c r="BN57"/>
      <c r="BO57"/>
      <c r="BP57"/>
      <c r="BQ57"/>
      <c r="BR57"/>
      <c r="BS57"/>
      <c r="BT57"/>
      <c r="BU57"/>
      <c r="BV57"/>
      <c r="BW57"/>
      <c r="BX57"/>
      <c r="BY57"/>
      <c r="BZ57"/>
      <c r="CA57"/>
      <c r="CB57"/>
      <c r="CC57"/>
      <c r="CD57"/>
      <c r="CE57"/>
      <c r="CG57"/>
      <c r="CH57"/>
      <c r="CI57"/>
      <c r="CJ57"/>
      <c r="CK57"/>
      <c r="CL57"/>
      <c r="CM57"/>
      <c r="CN57"/>
      <c r="CO57"/>
      <c r="CP57"/>
      <c r="CQ57"/>
      <c r="CR57"/>
      <c r="CS57"/>
      <c r="CT57"/>
      <c r="CU57"/>
      <c r="CV57"/>
      <c r="CW57"/>
      <c r="CX57"/>
      <c r="CY57"/>
      <c r="CZ57"/>
      <c r="DB57"/>
      <c r="DC57"/>
      <c r="DD57"/>
      <c r="DE57"/>
      <c r="DF57"/>
      <c r="DG57"/>
      <c r="DH57"/>
      <c r="DI57"/>
      <c r="DJ57"/>
      <c r="DK57"/>
      <c r="DL57"/>
      <c r="DM57"/>
      <c r="DN57"/>
      <c r="DO57"/>
      <c r="DP57"/>
      <c r="DQ57"/>
      <c r="DR57"/>
      <c r="DS57"/>
      <c r="DT57"/>
      <c r="DU57"/>
    </row>
    <row r="58" spans="1:125" ht="12.75" customHeight="1">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L58"/>
      <c r="BM58"/>
      <c r="BN58"/>
      <c r="BO58"/>
      <c r="BP58"/>
      <c r="BQ58"/>
      <c r="BR58"/>
      <c r="BS58"/>
      <c r="BT58"/>
      <c r="BU58"/>
      <c r="BV58"/>
      <c r="BW58"/>
      <c r="BX58"/>
      <c r="BY58"/>
      <c r="BZ58"/>
      <c r="CA58"/>
      <c r="CB58"/>
      <c r="CC58"/>
      <c r="CD58"/>
      <c r="CE58"/>
      <c r="CG58"/>
      <c r="CH58"/>
      <c r="CI58"/>
      <c r="CJ58"/>
      <c r="CK58"/>
      <c r="CL58"/>
      <c r="CM58"/>
      <c r="CN58"/>
      <c r="CO58"/>
      <c r="CP58"/>
      <c r="CQ58"/>
      <c r="CR58"/>
      <c r="CS58"/>
      <c r="CT58"/>
      <c r="CU58"/>
      <c r="CV58"/>
      <c r="CW58"/>
      <c r="CX58"/>
      <c r="CY58"/>
      <c r="CZ58"/>
      <c r="DB58"/>
      <c r="DC58"/>
      <c r="DD58"/>
      <c r="DE58"/>
      <c r="DF58"/>
      <c r="DG58"/>
      <c r="DH58"/>
      <c r="DI58"/>
      <c r="DJ58"/>
      <c r="DK58"/>
      <c r="DL58"/>
      <c r="DM58"/>
      <c r="DN58"/>
      <c r="DO58"/>
      <c r="DP58"/>
      <c r="DQ58"/>
      <c r="DR58"/>
      <c r="DS58"/>
      <c r="DT58"/>
      <c r="DU58"/>
    </row>
    <row r="59" spans="1:125" ht="12.75" customHeigh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L59"/>
      <c r="BM59"/>
      <c r="BN59"/>
      <c r="BO59"/>
      <c r="BP59"/>
      <c r="BQ59"/>
      <c r="BR59"/>
      <c r="BS59"/>
      <c r="BT59"/>
      <c r="BU59"/>
      <c r="BV59"/>
      <c r="BW59"/>
      <c r="BX59"/>
      <c r="BY59"/>
      <c r="BZ59"/>
      <c r="CA59"/>
      <c r="CB59"/>
      <c r="CC59"/>
      <c r="CD59"/>
      <c r="CE59"/>
      <c r="CG59"/>
      <c r="CH59"/>
      <c r="CI59"/>
      <c r="CJ59"/>
      <c r="CK59"/>
      <c r="CL59"/>
      <c r="CM59"/>
      <c r="CN59"/>
      <c r="CO59"/>
      <c r="CP59"/>
      <c r="CQ59"/>
      <c r="CR59"/>
      <c r="CS59"/>
      <c r="CT59"/>
      <c r="CU59"/>
      <c r="CV59"/>
      <c r="CW59"/>
      <c r="CX59"/>
      <c r="CY59"/>
      <c r="CZ59"/>
      <c r="DB59"/>
      <c r="DC59"/>
      <c r="DD59"/>
      <c r="DE59"/>
      <c r="DF59"/>
      <c r="DG59"/>
      <c r="DH59"/>
      <c r="DI59"/>
      <c r="DJ59"/>
      <c r="DK59"/>
      <c r="DL59"/>
      <c r="DM59"/>
      <c r="DN59"/>
      <c r="DO59"/>
      <c r="DP59"/>
      <c r="DQ59"/>
      <c r="DR59"/>
      <c r="DS59"/>
      <c r="DT59"/>
      <c r="DU59"/>
    </row>
    <row r="60" spans="1:125" ht="12.75" customHeight="1">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L60"/>
      <c r="BM60"/>
      <c r="BN60"/>
      <c r="BO60"/>
      <c r="BP60"/>
      <c r="BQ60"/>
      <c r="BR60"/>
      <c r="BS60"/>
      <c r="BT60"/>
      <c r="BU60"/>
      <c r="BV60"/>
      <c r="BW60"/>
      <c r="BX60"/>
      <c r="BY60"/>
      <c r="BZ60"/>
      <c r="CA60"/>
      <c r="CB60"/>
      <c r="CC60"/>
      <c r="CD60"/>
      <c r="CE60"/>
      <c r="CG60"/>
      <c r="CH60"/>
      <c r="CI60"/>
      <c r="CJ60"/>
      <c r="CK60"/>
      <c r="CL60"/>
      <c r="CM60"/>
      <c r="CN60"/>
      <c r="CO60"/>
      <c r="CP60"/>
      <c r="CQ60"/>
      <c r="CR60"/>
      <c r="CS60"/>
      <c r="CT60"/>
      <c r="CU60"/>
      <c r="CV60"/>
      <c r="CW60"/>
      <c r="CX60"/>
      <c r="CY60"/>
      <c r="CZ60"/>
      <c r="DB60"/>
      <c r="DC60"/>
      <c r="DD60"/>
      <c r="DE60"/>
      <c r="DF60"/>
      <c r="DG60"/>
      <c r="DH60"/>
      <c r="DI60"/>
      <c r="DJ60"/>
      <c r="DK60"/>
      <c r="DL60"/>
      <c r="DM60"/>
      <c r="DN60"/>
      <c r="DO60"/>
      <c r="DP60"/>
      <c r="DQ60"/>
      <c r="DR60"/>
      <c r="DS60"/>
      <c r="DT60"/>
      <c r="DU60"/>
    </row>
    <row r="61" spans="1:125" ht="12.75" customHeight="1">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L61"/>
      <c r="BM61"/>
      <c r="BN61"/>
      <c r="BO61"/>
      <c r="BP61"/>
      <c r="BQ61"/>
      <c r="BR61"/>
      <c r="BS61"/>
      <c r="BT61"/>
      <c r="BU61"/>
      <c r="BV61"/>
      <c r="BW61"/>
      <c r="BX61"/>
      <c r="BY61"/>
      <c r="BZ61"/>
      <c r="CA61"/>
      <c r="CB61"/>
      <c r="CC61"/>
      <c r="CD61"/>
      <c r="CE61"/>
      <c r="CG61"/>
      <c r="CH61"/>
      <c r="CI61"/>
      <c r="CJ61"/>
      <c r="CK61"/>
      <c r="CL61"/>
      <c r="CM61"/>
      <c r="CN61"/>
      <c r="CO61"/>
      <c r="CP61"/>
      <c r="CQ61"/>
      <c r="CR61"/>
      <c r="CS61"/>
      <c r="CT61"/>
      <c r="CU61"/>
      <c r="CV61"/>
      <c r="CW61"/>
      <c r="CX61"/>
      <c r="CY61"/>
      <c r="CZ61"/>
      <c r="DB61"/>
      <c r="DC61"/>
      <c r="DD61"/>
      <c r="DE61"/>
      <c r="DF61"/>
      <c r="DG61"/>
      <c r="DH61"/>
      <c r="DI61"/>
      <c r="DJ61"/>
      <c r="DK61"/>
      <c r="DL61"/>
      <c r="DM61"/>
      <c r="DN61"/>
      <c r="DO61"/>
      <c r="DP61"/>
      <c r="DQ61"/>
      <c r="DR61"/>
      <c r="DS61"/>
      <c r="DT61"/>
      <c r="DU61"/>
    </row>
    <row r="62" spans="1:125" ht="12.75" customHeight="1">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L62"/>
      <c r="BM62"/>
      <c r="BN62"/>
      <c r="BO62"/>
      <c r="BP62"/>
      <c r="BQ62"/>
      <c r="BR62"/>
      <c r="BS62"/>
      <c r="BT62"/>
      <c r="BU62"/>
      <c r="BV62"/>
      <c r="BW62"/>
      <c r="BX62"/>
      <c r="BY62"/>
      <c r="BZ62"/>
      <c r="CA62"/>
      <c r="CB62"/>
      <c r="CC62"/>
      <c r="CD62"/>
      <c r="CE62"/>
      <c r="CG62"/>
      <c r="CH62"/>
      <c r="CI62"/>
      <c r="CJ62"/>
      <c r="CK62"/>
      <c r="CL62"/>
      <c r="CM62"/>
      <c r="CN62"/>
      <c r="CO62"/>
      <c r="CP62"/>
      <c r="CQ62"/>
      <c r="CR62"/>
      <c r="CS62"/>
      <c r="CT62"/>
      <c r="CU62"/>
      <c r="CV62"/>
      <c r="CW62"/>
      <c r="CX62"/>
      <c r="CY62"/>
      <c r="CZ62"/>
      <c r="DB62"/>
      <c r="DC62"/>
      <c r="DD62"/>
      <c r="DE62"/>
      <c r="DF62"/>
      <c r="DG62"/>
      <c r="DH62"/>
      <c r="DI62"/>
      <c r="DJ62"/>
      <c r="DK62"/>
      <c r="DL62"/>
      <c r="DM62"/>
      <c r="DN62"/>
      <c r="DO62"/>
      <c r="DP62"/>
      <c r="DQ62"/>
      <c r="DR62"/>
      <c r="DS62"/>
      <c r="DT62"/>
      <c r="DU62"/>
    </row>
    <row r="63" spans="1:125" ht="12.75" customHeight="1">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L63"/>
      <c r="BM63"/>
      <c r="BN63"/>
      <c r="BO63"/>
      <c r="BP63"/>
      <c r="BQ63"/>
      <c r="BR63"/>
      <c r="BS63"/>
      <c r="BT63"/>
      <c r="BU63"/>
      <c r="BV63"/>
      <c r="BW63"/>
      <c r="BX63"/>
      <c r="BY63"/>
      <c r="BZ63"/>
      <c r="CA63"/>
      <c r="CB63"/>
      <c r="CC63"/>
      <c r="CD63"/>
      <c r="CE63"/>
      <c r="CG63"/>
      <c r="CH63"/>
      <c r="CI63"/>
      <c r="CJ63"/>
      <c r="CK63"/>
      <c r="CL63"/>
      <c r="CM63"/>
      <c r="CN63"/>
      <c r="CO63"/>
      <c r="CP63"/>
      <c r="CQ63"/>
      <c r="CR63"/>
      <c r="CS63"/>
      <c r="CT63"/>
      <c r="CU63"/>
      <c r="CV63"/>
      <c r="CW63"/>
      <c r="CX63"/>
      <c r="CY63"/>
      <c r="CZ63"/>
      <c r="DB63"/>
      <c r="DC63"/>
      <c r="DD63"/>
      <c r="DE63"/>
      <c r="DF63"/>
      <c r="DG63"/>
      <c r="DH63"/>
      <c r="DI63"/>
      <c r="DJ63"/>
      <c r="DK63"/>
      <c r="DL63"/>
      <c r="DM63"/>
      <c r="DN63"/>
      <c r="DO63"/>
      <c r="DP63"/>
      <c r="DQ63"/>
      <c r="DR63"/>
      <c r="DS63"/>
      <c r="DT63"/>
      <c r="DU63"/>
    </row>
    <row r="64" spans="1:125" ht="12.75" customHeight="1">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L64"/>
      <c r="BM64"/>
      <c r="BN64"/>
      <c r="BO64"/>
      <c r="BP64"/>
      <c r="BQ64"/>
      <c r="BR64"/>
      <c r="BS64"/>
      <c r="BT64"/>
      <c r="BU64"/>
      <c r="BV64"/>
      <c r="BW64"/>
      <c r="BX64"/>
      <c r="BY64"/>
      <c r="BZ64"/>
      <c r="CA64"/>
      <c r="CB64"/>
      <c r="CC64"/>
      <c r="CD64"/>
      <c r="CE64"/>
      <c r="CG64"/>
      <c r="CH64"/>
      <c r="CI64"/>
      <c r="CJ64"/>
      <c r="CK64"/>
      <c r="CL64"/>
      <c r="CM64"/>
      <c r="CN64"/>
      <c r="CO64"/>
      <c r="CP64"/>
      <c r="CQ64"/>
      <c r="CR64"/>
      <c r="CS64"/>
      <c r="CT64"/>
      <c r="CU64"/>
      <c r="CV64"/>
      <c r="CW64"/>
      <c r="CX64"/>
      <c r="CY64"/>
      <c r="CZ64"/>
      <c r="DB64"/>
      <c r="DC64"/>
      <c r="DD64"/>
      <c r="DE64"/>
      <c r="DF64"/>
      <c r="DG64"/>
      <c r="DH64"/>
      <c r="DI64"/>
      <c r="DJ64"/>
      <c r="DK64"/>
      <c r="DL64"/>
      <c r="DM64"/>
      <c r="DN64"/>
      <c r="DO64"/>
      <c r="DP64"/>
      <c r="DQ64"/>
      <c r="DR64"/>
      <c r="DS64"/>
      <c r="DT64"/>
      <c r="DU64"/>
    </row>
    <row r="65" spans="1:125" ht="12.75" customHeight="1">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L65"/>
      <c r="BM65"/>
      <c r="BN65"/>
      <c r="BO65"/>
      <c r="BP65"/>
      <c r="BQ65"/>
      <c r="BR65"/>
      <c r="BS65"/>
      <c r="BT65"/>
      <c r="BU65"/>
      <c r="BV65"/>
      <c r="BW65"/>
      <c r="BX65"/>
      <c r="BY65"/>
      <c r="BZ65"/>
      <c r="CA65"/>
      <c r="CB65"/>
      <c r="CC65"/>
      <c r="CD65"/>
      <c r="CE65"/>
      <c r="CG65"/>
      <c r="CH65"/>
      <c r="CI65"/>
      <c r="CJ65"/>
      <c r="CK65"/>
      <c r="CL65"/>
      <c r="CM65"/>
      <c r="CN65"/>
      <c r="CO65"/>
      <c r="CP65"/>
      <c r="CQ65"/>
      <c r="CR65"/>
      <c r="CS65"/>
      <c r="CT65"/>
      <c r="CU65"/>
      <c r="CV65"/>
      <c r="CW65"/>
      <c r="CX65"/>
      <c r="CY65"/>
      <c r="CZ65"/>
      <c r="DB65"/>
      <c r="DC65"/>
      <c r="DD65"/>
      <c r="DE65"/>
      <c r="DF65"/>
      <c r="DG65"/>
      <c r="DH65"/>
      <c r="DI65"/>
      <c r="DJ65"/>
      <c r="DK65"/>
      <c r="DL65"/>
      <c r="DM65"/>
      <c r="DN65"/>
      <c r="DO65"/>
      <c r="DP65"/>
      <c r="DQ65"/>
      <c r="DR65"/>
      <c r="DS65"/>
      <c r="DT65"/>
      <c r="DU65"/>
    </row>
    <row r="66" spans="1:125" ht="12.75" customHeight="1">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L66"/>
      <c r="BM66"/>
      <c r="BN66"/>
      <c r="BO66"/>
      <c r="BP66"/>
      <c r="BQ66"/>
      <c r="BR66"/>
      <c r="BS66"/>
      <c r="BT66"/>
      <c r="BU66"/>
      <c r="BV66"/>
      <c r="BW66"/>
      <c r="BX66"/>
      <c r="BY66"/>
      <c r="BZ66"/>
      <c r="CA66"/>
      <c r="CB66"/>
      <c r="CC66"/>
      <c r="CD66"/>
      <c r="CE66"/>
      <c r="CG66"/>
      <c r="CH66"/>
      <c r="CI66"/>
      <c r="CJ66"/>
      <c r="CK66"/>
      <c r="CL66"/>
      <c r="CM66"/>
      <c r="CN66"/>
      <c r="CO66"/>
      <c r="CP66"/>
      <c r="CQ66"/>
      <c r="CR66"/>
      <c r="CS66"/>
      <c r="CT66"/>
      <c r="CU66"/>
      <c r="CV66"/>
      <c r="CW66"/>
      <c r="CX66"/>
      <c r="CY66"/>
      <c r="CZ66"/>
      <c r="DB66"/>
      <c r="DC66"/>
      <c r="DD66"/>
      <c r="DE66"/>
      <c r="DF66"/>
      <c r="DG66"/>
      <c r="DH66"/>
      <c r="DI66"/>
      <c r="DJ66"/>
      <c r="DK66"/>
      <c r="DL66"/>
      <c r="DM66"/>
      <c r="DN66"/>
      <c r="DO66"/>
      <c r="DP66"/>
      <c r="DQ66"/>
      <c r="DR66"/>
      <c r="DS66"/>
      <c r="DT66"/>
      <c r="DU66"/>
    </row>
    <row r="67" spans="1:125" ht="12.75" customHeight="1">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L67"/>
      <c r="BM67"/>
      <c r="BN67"/>
      <c r="BO67"/>
      <c r="BP67"/>
      <c r="BQ67"/>
      <c r="BR67"/>
      <c r="BS67"/>
      <c r="BT67"/>
      <c r="BU67"/>
      <c r="BV67"/>
      <c r="BW67"/>
      <c r="BX67"/>
      <c r="BY67"/>
      <c r="BZ67"/>
      <c r="CA67"/>
      <c r="CB67"/>
      <c r="CC67"/>
      <c r="CD67"/>
      <c r="CE67"/>
      <c r="CG67"/>
      <c r="CH67"/>
      <c r="CI67"/>
      <c r="CJ67"/>
      <c r="CK67"/>
      <c r="CL67"/>
      <c r="CM67"/>
      <c r="CN67"/>
      <c r="CO67"/>
      <c r="CP67"/>
      <c r="CQ67"/>
      <c r="CR67"/>
      <c r="CS67"/>
      <c r="CT67"/>
      <c r="CU67"/>
      <c r="CV67"/>
      <c r="CW67"/>
      <c r="CX67"/>
      <c r="CY67"/>
      <c r="CZ67"/>
      <c r="DB67"/>
      <c r="DC67"/>
      <c r="DD67"/>
      <c r="DE67"/>
      <c r="DF67"/>
      <c r="DG67"/>
      <c r="DH67"/>
      <c r="DI67"/>
      <c r="DJ67"/>
      <c r="DK67"/>
      <c r="DL67"/>
      <c r="DM67"/>
      <c r="DN67"/>
      <c r="DO67"/>
      <c r="DP67"/>
      <c r="DQ67"/>
      <c r="DR67"/>
      <c r="DS67"/>
      <c r="DT67"/>
      <c r="DU67"/>
    </row>
    <row r="68" spans="1:125" ht="12.75" customHeight="1">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L68"/>
      <c r="BM68"/>
      <c r="BN68"/>
      <c r="BO68"/>
      <c r="BP68"/>
      <c r="BQ68"/>
      <c r="BR68"/>
      <c r="BS68"/>
      <c r="BT68"/>
      <c r="BU68"/>
      <c r="BV68"/>
      <c r="BW68"/>
      <c r="BX68"/>
      <c r="BY68"/>
      <c r="BZ68"/>
      <c r="CA68"/>
      <c r="CB68"/>
      <c r="CC68"/>
      <c r="CD68"/>
      <c r="CE68"/>
      <c r="CG68"/>
      <c r="CH68"/>
      <c r="CI68"/>
      <c r="CJ68"/>
      <c r="CK68"/>
      <c r="CL68"/>
      <c r="CM68"/>
      <c r="CN68"/>
      <c r="CO68"/>
      <c r="CP68"/>
      <c r="CQ68"/>
      <c r="CR68"/>
      <c r="CS68"/>
      <c r="CT68"/>
      <c r="CU68"/>
      <c r="CV68"/>
      <c r="CW68"/>
      <c r="CX68"/>
      <c r="CY68"/>
      <c r="CZ68"/>
      <c r="DB68"/>
      <c r="DC68"/>
      <c r="DD68"/>
      <c r="DE68"/>
      <c r="DF68"/>
      <c r="DG68"/>
      <c r="DH68"/>
      <c r="DI68"/>
      <c r="DJ68"/>
      <c r="DK68"/>
      <c r="DL68"/>
      <c r="DM68"/>
      <c r="DN68"/>
      <c r="DO68"/>
      <c r="DP68"/>
      <c r="DQ68"/>
      <c r="DR68"/>
      <c r="DS68"/>
      <c r="DT68"/>
      <c r="DU68"/>
    </row>
    <row r="69" spans="1:125" ht="12.75" customHeight="1">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L69"/>
      <c r="BM69"/>
      <c r="BN69"/>
      <c r="BO69"/>
      <c r="BP69"/>
      <c r="BQ69"/>
      <c r="BR69"/>
      <c r="BS69"/>
      <c r="BT69"/>
      <c r="BU69"/>
      <c r="BV69"/>
      <c r="BW69"/>
      <c r="BX69"/>
      <c r="BY69"/>
      <c r="BZ69"/>
      <c r="CA69"/>
      <c r="CB69"/>
      <c r="CC69"/>
      <c r="CD69"/>
      <c r="CE69"/>
      <c r="CG69"/>
      <c r="CH69"/>
      <c r="CI69"/>
      <c r="CJ69"/>
      <c r="CK69"/>
      <c r="CL69"/>
      <c r="CM69"/>
      <c r="CN69"/>
      <c r="CO69"/>
      <c r="CP69"/>
      <c r="CQ69"/>
      <c r="CR69"/>
      <c r="CS69"/>
      <c r="CT69"/>
      <c r="CU69"/>
      <c r="CV69"/>
      <c r="CW69"/>
      <c r="CX69"/>
      <c r="CY69"/>
      <c r="CZ69"/>
      <c r="DB69"/>
      <c r="DC69"/>
      <c r="DD69"/>
      <c r="DE69"/>
      <c r="DF69"/>
      <c r="DG69"/>
      <c r="DH69"/>
      <c r="DI69"/>
      <c r="DJ69"/>
      <c r="DK69"/>
      <c r="DL69"/>
      <c r="DM69"/>
      <c r="DN69"/>
      <c r="DO69"/>
      <c r="DP69"/>
      <c r="DQ69"/>
      <c r="DR69"/>
      <c r="DS69"/>
      <c r="DT69"/>
      <c r="DU69"/>
    </row>
    <row r="70" spans="1:125" ht="12.75" customHeight="1">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L70"/>
      <c r="BM70"/>
      <c r="BN70"/>
      <c r="BO70"/>
      <c r="BP70"/>
      <c r="BQ70"/>
      <c r="BR70"/>
      <c r="BS70"/>
      <c r="BT70"/>
      <c r="BU70"/>
      <c r="BV70"/>
      <c r="BW70"/>
      <c r="BX70"/>
      <c r="BY70"/>
      <c r="BZ70"/>
      <c r="CA70"/>
      <c r="CB70"/>
      <c r="CC70"/>
      <c r="CD70"/>
      <c r="CE70"/>
      <c r="CG70"/>
      <c r="CH70"/>
      <c r="CI70"/>
      <c r="CJ70"/>
      <c r="CK70"/>
      <c r="CL70"/>
      <c r="CM70"/>
      <c r="CN70"/>
      <c r="CO70"/>
      <c r="CP70"/>
      <c r="CQ70"/>
      <c r="CR70"/>
      <c r="CS70"/>
      <c r="CT70"/>
      <c r="CU70"/>
      <c r="CV70"/>
      <c r="CW70"/>
      <c r="CX70"/>
      <c r="CY70"/>
      <c r="CZ70"/>
      <c r="DB70"/>
      <c r="DC70"/>
      <c r="DD70"/>
      <c r="DE70"/>
      <c r="DF70"/>
      <c r="DG70"/>
      <c r="DH70"/>
      <c r="DI70"/>
      <c r="DJ70"/>
      <c r="DK70"/>
      <c r="DL70"/>
      <c r="DM70"/>
      <c r="DN70"/>
      <c r="DO70"/>
      <c r="DP70"/>
      <c r="DQ70"/>
      <c r="DR70"/>
      <c r="DS70"/>
      <c r="DT70"/>
      <c r="DU70"/>
    </row>
    <row r="71" spans="1:125" ht="12.75" customHeight="1">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L71"/>
      <c r="BM71"/>
      <c r="BN71"/>
      <c r="BO71"/>
      <c r="BP71"/>
      <c r="BQ71"/>
      <c r="BR71"/>
      <c r="BS71"/>
      <c r="BT71"/>
      <c r="BU71"/>
      <c r="BV71"/>
      <c r="BW71"/>
      <c r="BX71"/>
      <c r="BY71"/>
      <c r="BZ71"/>
      <c r="CA71"/>
      <c r="CB71"/>
      <c r="CC71"/>
      <c r="CD71"/>
      <c r="CE71"/>
      <c r="CG71"/>
      <c r="CH71"/>
      <c r="CI71"/>
      <c r="CJ71"/>
      <c r="CK71"/>
      <c r="CL71"/>
      <c r="CM71"/>
      <c r="CN71"/>
      <c r="CO71"/>
      <c r="CP71"/>
      <c r="CQ71"/>
      <c r="CR71"/>
      <c r="CS71"/>
      <c r="CT71"/>
      <c r="CU71"/>
      <c r="CV71"/>
      <c r="CW71"/>
      <c r="CX71"/>
      <c r="CY71"/>
      <c r="CZ71"/>
      <c r="DB71"/>
      <c r="DC71"/>
      <c r="DD71"/>
      <c r="DE71"/>
      <c r="DF71"/>
      <c r="DG71"/>
      <c r="DH71"/>
      <c r="DI71"/>
      <c r="DJ71"/>
      <c r="DK71"/>
      <c r="DL71"/>
      <c r="DM71"/>
      <c r="DN71"/>
      <c r="DO71"/>
      <c r="DP71"/>
      <c r="DQ71"/>
      <c r="DR71"/>
      <c r="DS71"/>
      <c r="DT71"/>
      <c r="DU71"/>
    </row>
    <row r="72" spans="1:125" ht="12.75" customHeight="1">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L72"/>
      <c r="BM72"/>
      <c r="BN72"/>
      <c r="BO72"/>
      <c r="BP72"/>
      <c r="BQ72"/>
      <c r="BR72"/>
      <c r="BS72"/>
      <c r="BT72"/>
      <c r="BU72"/>
      <c r="BV72"/>
      <c r="BW72"/>
      <c r="BX72"/>
      <c r="BY72"/>
      <c r="BZ72"/>
      <c r="CA72"/>
      <c r="CB72"/>
      <c r="CC72"/>
      <c r="CD72"/>
      <c r="CE72"/>
      <c r="CG72"/>
      <c r="CH72"/>
      <c r="CI72"/>
      <c r="CJ72"/>
      <c r="CK72"/>
      <c r="CL72"/>
      <c r="CM72"/>
      <c r="CN72"/>
      <c r="CO72"/>
      <c r="CP72"/>
      <c r="CQ72"/>
      <c r="CR72"/>
      <c r="CS72"/>
      <c r="CT72"/>
      <c r="CU72"/>
      <c r="CV72"/>
      <c r="CW72"/>
      <c r="CX72"/>
      <c r="CY72"/>
      <c r="CZ72"/>
      <c r="DB72"/>
      <c r="DC72"/>
      <c r="DD72"/>
      <c r="DE72"/>
      <c r="DF72"/>
      <c r="DG72"/>
      <c r="DH72"/>
      <c r="DI72"/>
      <c r="DJ72"/>
      <c r="DK72"/>
      <c r="DL72"/>
      <c r="DM72"/>
      <c r="DN72"/>
      <c r="DO72"/>
      <c r="DP72"/>
      <c r="DQ72"/>
      <c r="DR72"/>
      <c r="DS72"/>
      <c r="DT72"/>
      <c r="DU72"/>
    </row>
    <row r="73" spans="1:125" ht="12.75" customHeigh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L73"/>
      <c r="BM73"/>
      <c r="BN73"/>
      <c r="BO73"/>
      <c r="BP73"/>
      <c r="BQ73"/>
      <c r="BR73"/>
      <c r="BS73"/>
      <c r="BT73"/>
      <c r="BU73"/>
      <c r="BV73"/>
      <c r="BW73"/>
      <c r="BX73"/>
      <c r="BY73"/>
      <c r="BZ73"/>
      <c r="CA73"/>
      <c r="CB73"/>
      <c r="CC73"/>
      <c r="CD73"/>
      <c r="CE73"/>
      <c r="CG73"/>
      <c r="CH73"/>
      <c r="CI73"/>
      <c r="CJ73"/>
      <c r="CK73"/>
      <c r="CL73"/>
      <c r="CM73"/>
      <c r="CN73"/>
      <c r="CO73"/>
      <c r="CP73"/>
      <c r="CQ73"/>
      <c r="CR73"/>
      <c r="CS73"/>
      <c r="CT73"/>
      <c r="CU73"/>
      <c r="CV73"/>
      <c r="CW73"/>
      <c r="CX73"/>
      <c r="CY73"/>
      <c r="CZ73"/>
      <c r="DB73"/>
      <c r="DC73"/>
      <c r="DD73"/>
      <c r="DE73"/>
      <c r="DF73"/>
      <c r="DG73"/>
      <c r="DH73"/>
      <c r="DI73"/>
      <c r="DJ73"/>
      <c r="DK73"/>
      <c r="DL73"/>
      <c r="DM73"/>
      <c r="DN73"/>
      <c r="DO73"/>
      <c r="DP73"/>
      <c r="DQ73"/>
      <c r="DR73"/>
      <c r="DS73"/>
      <c r="DT73"/>
      <c r="DU73"/>
    </row>
    <row r="74" spans="1:125" ht="12.75" customHeigh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L74"/>
      <c r="BM74"/>
      <c r="BN74"/>
      <c r="BO74"/>
      <c r="BP74"/>
      <c r="BQ74"/>
      <c r="BR74"/>
      <c r="BS74"/>
      <c r="BT74"/>
      <c r="BU74"/>
      <c r="BV74"/>
      <c r="BW74"/>
      <c r="BX74"/>
      <c r="BY74"/>
      <c r="BZ74"/>
      <c r="CA74"/>
      <c r="CB74"/>
      <c r="CC74"/>
      <c r="CD74"/>
      <c r="CE74"/>
      <c r="CG74"/>
      <c r="CH74"/>
      <c r="CI74"/>
      <c r="CJ74"/>
      <c r="CK74"/>
      <c r="CL74"/>
      <c r="CM74"/>
      <c r="CN74"/>
      <c r="CO74"/>
      <c r="CP74"/>
      <c r="CQ74"/>
      <c r="CR74"/>
      <c r="CS74"/>
      <c r="CT74"/>
      <c r="CU74"/>
      <c r="CV74"/>
      <c r="CW74"/>
      <c r="CX74"/>
      <c r="CY74"/>
      <c r="CZ74"/>
      <c r="DB74"/>
      <c r="DC74"/>
      <c r="DD74"/>
      <c r="DE74"/>
      <c r="DF74"/>
      <c r="DG74"/>
      <c r="DH74"/>
      <c r="DI74"/>
      <c r="DJ74"/>
      <c r="DK74"/>
      <c r="DL74"/>
      <c r="DM74"/>
      <c r="DN74"/>
      <c r="DO74"/>
      <c r="DP74"/>
      <c r="DQ74"/>
      <c r="DR74"/>
      <c r="DS74"/>
      <c r="DT74"/>
      <c r="DU74"/>
    </row>
    <row r="75" spans="1:125" ht="12.75" customHeigh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L75"/>
      <c r="BM75"/>
      <c r="BN75"/>
      <c r="BO75"/>
      <c r="BP75"/>
      <c r="BQ75"/>
      <c r="BR75"/>
      <c r="BS75"/>
      <c r="BT75"/>
      <c r="BU75"/>
      <c r="BV75"/>
      <c r="BW75"/>
      <c r="BX75"/>
      <c r="BY75"/>
      <c r="BZ75"/>
      <c r="CA75"/>
      <c r="CB75"/>
      <c r="CC75"/>
      <c r="CD75"/>
      <c r="CE75"/>
      <c r="CG75"/>
      <c r="CH75"/>
      <c r="CI75"/>
      <c r="CJ75"/>
      <c r="CK75"/>
      <c r="CL75"/>
      <c r="CM75"/>
      <c r="CN75"/>
      <c r="CO75"/>
      <c r="CP75"/>
      <c r="CQ75"/>
      <c r="CR75"/>
      <c r="CS75"/>
      <c r="CT75"/>
      <c r="CU75"/>
      <c r="CV75"/>
      <c r="CW75"/>
      <c r="CX75"/>
      <c r="CY75"/>
      <c r="CZ75"/>
      <c r="DB75"/>
      <c r="DC75"/>
      <c r="DD75"/>
      <c r="DE75"/>
      <c r="DF75"/>
      <c r="DG75"/>
      <c r="DH75"/>
      <c r="DI75"/>
      <c r="DJ75"/>
      <c r="DK75"/>
      <c r="DL75"/>
      <c r="DM75"/>
      <c r="DN75"/>
      <c r="DO75"/>
      <c r="DP75"/>
      <c r="DQ75"/>
      <c r="DR75"/>
      <c r="DS75"/>
      <c r="DT75"/>
      <c r="DU75"/>
    </row>
    <row r="76" spans="1:125" ht="12.75" customHeigh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L76"/>
      <c r="BM76"/>
      <c r="BN76"/>
      <c r="BO76"/>
      <c r="BP76"/>
      <c r="BQ76"/>
      <c r="BR76"/>
      <c r="BS76"/>
      <c r="BT76"/>
      <c r="BU76"/>
      <c r="BV76"/>
      <c r="BW76"/>
      <c r="BX76"/>
      <c r="BY76"/>
      <c r="BZ76"/>
      <c r="CA76"/>
      <c r="CB76"/>
      <c r="CC76"/>
      <c r="CD76"/>
      <c r="CE76"/>
      <c r="CG76"/>
      <c r="CH76"/>
      <c r="CI76"/>
      <c r="CJ76"/>
      <c r="CK76"/>
      <c r="CL76"/>
      <c r="CM76"/>
      <c r="CN76"/>
      <c r="CO76"/>
      <c r="CP76"/>
      <c r="CQ76"/>
      <c r="CR76"/>
      <c r="CS76"/>
      <c r="CT76"/>
      <c r="CU76"/>
      <c r="CV76"/>
      <c r="CW76"/>
      <c r="CX76"/>
      <c r="CY76"/>
      <c r="CZ76"/>
      <c r="DB76"/>
      <c r="DC76"/>
      <c r="DD76"/>
      <c r="DE76"/>
      <c r="DF76"/>
      <c r="DG76"/>
      <c r="DH76"/>
      <c r="DI76"/>
      <c r="DJ76"/>
      <c r="DK76"/>
      <c r="DL76"/>
      <c r="DM76"/>
      <c r="DN76"/>
      <c r="DO76"/>
      <c r="DP76"/>
      <c r="DQ76"/>
      <c r="DR76"/>
      <c r="DS76"/>
      <c r="DT76"/>
      <c r="DU76"/>
    </row>
    <row r="77" spans="1:125" ht="12.75" customHeigh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L77"/>
      <c r="BM77"/>
      <c r="BN77"/>
      <c r="BO77"/>
      <c r="BP77"/>
      <c r="BQ77"/>
      <c r="BR77"/>
      <c r="BS77"/>
      <c r="BT77"/>
      <c r="BU77"/>
      <c r="BV77"/>
      <c r="BW77"/>
      <c r="BX77"/>
      <c r="BY77"/>
      <c r="BZ77"/>
      <c r="CA77"/>
      <c r="CB77"/>
      <c r="CC77"/>
      <c r="CD77"/>
      <c r="CE77"/>
      <c r="CG77"/>
      <c r="CH77"/>
      <c r="CI77"/>
      <c r="CJ77"/>
      <c r="CK77"/>
      <c r="CL77"/>
      <c r="CM77"/>
      <c r="CN77"/>
      <c r="CO77"/>
      <c r="CP77"/>
      <c r="CQ77"/>
      <c r="CR77"/>
      <c r="CS77"/>
      <c r="CT77"/>
      <c r="CU77"/>
      <c r="CV77"/>
      <c r="CW77"/>
      <c r="CX77"/>
      <c r="CY77"/>
      <c r="CZ77"/>
      <c r="DB77"/>
      <c r="DC77"/>
      <c r="DD77"/>
      <c r="DE77"/>
      <c r="DF77"/>
      <c r="DG77"/>
      <c r="DH77"/>
      <c r="DI77"/>
      <c r="DJ77"/>
      <c r="DK77"/>
      <c r="DL77"/>
      <c r="DM77"/>
      <c r="DN77"/>
      <c r="DO77"/>
      <c r="DP77"/>
      <c r="DQ77"/>
      <c r="DR77"/>
      <c r="DS77"/>
      <c r="DT77"/>
      <c r="DU77"/>
    </row>
    <row r="78" spans="1:125" ht="12.75" customHeigh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L78"/>
      <c r="BM78"/>
      <c r="BN78"/>
      <c r="BO78"/>
      <c r="BP78"/>
      <c r="BQ78"/>
      <c r="BR78"/>
      <c r="BS78"/>
      <c r="BT78"/>
      <c r="BU78"/>
      <c r="BV78"/>
      <c r="BW78"/>
      <c r="BX78"/>
      <c r="BY78"/>
      <c r="BZ78"/>
      <c r="CA78"/>
      <c r="CB78"/>
      <c r="CC78"/>
      <c r="CD78"/>
      <c r="CE78"/>
      <c r="CG78"/>
      <c r="CH78"/>
      <c r="CI78"/>
      <c r="CJ78"/>
      <c r="CK78"/>
      <c r="CL78"/>
      <c r="CM78"/>
      <c r="CN78"/>
      <c r="CO78"/>
      <c r="CP78"/>
      <c r="CQ78"/>
      <c r="CR78"/>
      <c r="CS78"/>
      <c r="CT78"/>
      <c r="CU78"/>
      <c r="CV78"/>
      <c r="CW78"/>
      <c r="CX78"/>
      <c r="CY78"/>
      <c r="CZ78"/>
      <c r="DB78"/>
      <c r="DC78"/>
      <c r="DD78"/>
      <c r="DE78"/>
      <c r="DF78"/>
      <c r="DG78"/>
      <c r="DH78"/>
      <c r="DI78"/>
      <c r="DJ78"/>
      <c r="DK78"/>
      <c r="DL78"/>
      <c r="DM78"/>
      <c r="DN78"/>
      <c r="DO78"/>
      <c r="DP78"/>
      <c r="DQ78"/>
      <c r="DR78"/>
      <c r="DS78"/>
      <c r="DT78"/>
      <c r="DU78"/>
    </row>
    <row r="79" spans="1:125" ht="12.75" customHeigh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L79"/>
      <c r="BM79"/>
      <c r="BN79"/>
      <c r="BO79"/>
      <c r="BP79"/>
      <c r="BQ79"/>
      <c r="BR79"/>
      <c r="BS79"/>
      <c r="BT79"/>
      <c r="BU79"/>
      <c r="BV79"/>
      <c r="BW79"/>
      <c r="BX79"/>
      <c r="BY79"/>
      <c r="BZ79"/>
      <c r="CA79"/>
      <c r="CB79"/>
      <c r="CC79"/>
      <c r="CD79"/>
      <c r="CE79"/>
      <c r="CG79"/>
      <c r="CH79"/>
      <c r="CI79"/>
      <c r="CJ79"/>
      <c r="CK79"/>
      <c r="CL79"/>
      <c r="CM79"/>
      <c r="CN79"/>
      <c r="CO79"/>
      <c r="CP79"/>
      <c r="CQ79"/>
      <c r="CR79"/>
      <c r="CS79"/>
      <c r="CT79"/>
      <c r="CU79"/>
      <c r="CV79"/>
      <c r="CW79"/>
      <c r="CX79"/>
      <c r="CY79"/>
      <c r="CZ79"/>
      <c r="DB79"/>
      <c r="DC79"/>
      <c r="DD79"/>
      <c r="DE79"/>
      <c r="DF79"/>
      <c r="DG79"/>
      <c r="DH79"/>
      <c r="DI79"/>
      <c r="DJ79"/>
      <c r="DK79"/>
      <c r="DL79"/>
      <c r="DM79"/>
      <c r="DN79"/>
      <c r="DO79"/>
      <c r="DP79"/>
      <c r="DQ79"/>
      <c r="DR79"/>
      <c r="DS79"/>
      <c r="DT79"/>
      <c r="DU79"/>
    </row>
    <row r="80" spans="1:125" ht="12.75" customHeigh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L80"/>
      <c r="BM80"/>
      <c r="BN80"/>
      <c r="BO80"/>
      <c r="BP80"/>
      <c r="BQ80"/>
      <c r="BR80"/>
      <c r="BS80"/>
      <c r="BT80"/>
      <c r="BU80"/>
      <c r="BV80"/>
      <c r="BW80"/>
      <c r="BX80"/>
      <c r="BY80"/>
      <c r="BZ80"/>
      <c r="CA80"/>
      <c r="CB80"/>
      <c r="CC80"/>
      <c r="CD80"/>
      <c r="CE80"/>
      <c r="CG80"/>
      <c r="CH80"/>
      <c r="CI80"/>
      <c r="CJ80"/>
      <c r="CK80"/>
      <c r="CL80"/>
      <c r="CM80"/>
      <c r="CN80"/>
      <c r="CO80"/>
      <c r="CP80"/>
      <c r="CQ80"/>
      <c r="CR80"/>
      <c r="CS80"/>
      <c r="CT80"/>
      <c r="CU80"/>
      <c r="CV80"/>
      <c r="CW80"/>
      <c r="CX80"/>
      <c r="CY80"/>
      <c r="CZ80"/>
      <c r="DB80"/>
      <c r="DC80"/>
      <c r="DD80"/>
      <c r="DE80"/>
      <c r="DF80"/>
      <c r="DG80"/>
      <c r="DH80"/>
      <c r="DI80"/>
      <c r="DJ80"/>
      <c r="DK80"/>
      <c r="DL80"/>
      <c r="DM80"/>
      <c r="DN80"/>
      <c r="DO80"/>
      <c r="DP80"/>
      <c r="DQ80"/>
      <c r="DR80"/>
      <c r="DS80"/>
      <c r="DT80"/>
      <c r="DU80"/>
    </row>
    <row r="81" spans="1:125" ht="12.75" customHeigh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L81"/>
      <c r="BM81"/>
      <c r="BN81"/>
      <c r="BO81"/>
      <c r="BP81"/>
      <c r="BQ81"/>
      <c r="BR81"/>
      <c r="BS81"/>
      <c r="BT81"/>
      <c r="BU81"/>
      <c r="BV81"/>
      <c r="BW81"/>
      <c r="BX81"/>
      <c r="BY81"/>
      <c r="BZ81"/>
      <c r="CA81"/>
      <c r="CB81"/>
      <c r="CC81"/>
      <c r="CD81"/>
      <c r="CE81"/>
      <c r="CG81"/>
      <c r="CH81"/>
      <c r="CI81"/>
      <c r="CJ81"/>
      <c r="CK81"/>
      <c r="CL81"/>
      <c r="CM81"/>
      <c r="CN81"/>
      <c r="CO81"/>
      <c r="CP81"/>
      <c r="CQ81"/>
      <c r="CR81"/>
      <c r="CS81"/>
      <c r="CT81"/>
      <c r="CU81"/>
      <c r="CV81"/>
      <c r="CW81"/>
      <c r="CX81"/>
      <c r="CY81"/>
      <c r="CZ81"/>
      <c r="DB81"/>
      <c r="DC81"/>
      <c r="DD81"/>
      <c r="DE81"/>
      <c r="DF81"/>
      <c r="DG81"/>
      <c r="DH81"/>
      <c r="DI81"/>
      <c r="DJ81"/>
      <c r="DK81"/>
      <c r="DL81"/>
      <c r="DM81"/>
      <c r="DN81"/>
      <c r="DO81"/>
      <c r="DP81"/>
      <c r="DQ81"/>
      <c r="DR81"/>
      <c r="DS81"/>
      <c r="DT81"/>
      <c r="DU81"/>
    </row>
    <row r="82" spans="1:125" ht="12.75" customHeigh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L82"/>
      <c r="BM82"/>
      <c r="BN82"/>
      <c r="BO82"/>
      <c r="BP82"/>
      <c r="BQ82"/>
      <c r="BR82"/>
      <c r="BS82"/>
      <c r="BT82"/>
      <c r="BU82"/>
      <c r="BV82"/>
      <c r="BW82"/>
      <c r="BX82"/>
      <c r="BY82"/>
      <c r="BZ82"/>
      <c r="CA82"/>
      <c r="CB82"/>
      <c r="CC82"/>
      <c r="CD82"/>
      <c r="CE82"/>
      <c r="CG82"/>
      <c r="CH82"/>
      <c r="CI82"/>
      <c r="CJ82"/>
      <c r="CK82"/>
      <c r="CL82"/>
      <c r="CM82"/>
      <c r="CN82"/>
      <c r="CO82"/>
      <c r="CP82"/>
      <c r="CQ82"/>
      <c r="CR82"/>
      <c r="CS82"/>
      <c r="CT82"/>
      <c r="CU82"/>
      <c r="CV82"/>
      <c r="CW82"/>
      <c r="CX82"/>
      <c r="CY82"/>
      <c r="CZ82"/>
      <c r="DB82"/>
      <c r="DC82"/>
      <c r="DD82"/>
      <c r="DE82"/>
      <c r="DF82"/>
      <c r="DG82"/>
      <c r="DH82"/>
      <c r="DI82"/>
      <c r="DJ82"/>
      <c r="DK82"/>
      <c r="DL82"/>
      <c r="DM82"/>
      <c r="DN82"/>
      <c r="DO82"/>
      <c r="DP82"/>
      <c r="DQ82"/>
      <c r="DR82"/>
      <c r="DS82"/>
      <c r="DT82"/>
      <c r="DU82"/>
    </row>
    <row r="83" spans="1:125" ht="12.75" customHeigh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L83"/>
      <c r="BM83"/>
      <c r="BN83"/>
      <c r="BO83"/>
      <c r="BP83"/>
      <c r="BQ83"/>
      <c r="BR83"/>
      <c r="BS83"/>
      <c r="BT83"/>
      <c r="BU83"/>
      <c r="BV83"/>
      <c r="BW83"/>
      <c r="BX83"/>
      <c r="BY83"/>
      <c r="BZ83"/>
      <c r="CA83"/>
      <c r="CB83"/>
      <c r="CC83"/>
      <c r="CD83"/>
      <c r="CE83"/>
      <c r="CG83"/>
      <c r="CH83"/>
      <c r="CI83"/>
      <c r="CJ83"/>
      <c r="CK83"/>
      <c r="CL83"/>
      <c r="CM83"/>
      <c r="CN83"/>
      <c r="CO83"/>
      <c r="CP83"/>
      <c r="CQ83"/>
      <c r="CR83"/>
      <c r="CS83"/>
      <c r="CT83"/>
      <c r="CU83"/>
      <c r="CV83"/>
      <c r="CW83"/>
      <c r="CX83"/>
      <c r="CY83"/>
      <c r="CZ83"/>
      <c r="DB83"/>
      <c r="DC83"/>
      <c r="DD83"/>
      <c r="DE83"/>
      <c r="DF83"/>
      <c r="DG83"/>
      <c r="DH83"/>
      <c r="DI83"/>
      <c r="DJ83"/>
      <c r="DK83"/>
      <c r="DL83"/>
      <c r="DM83"/>
      <c r="DN83"/>
      <c r="DO83"/>
      <c r="DP83"/>
      <c r="DQ83"/>
      <c r="DR83"/>
      <c r="DS83"/>
      <c r="DT83"/>
      <c r="DU83"/>
    </row>
    <row r="84" spans="1:125" ht="12.75" customHeigh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L84"/>
      <c r="BM84"/>
      <c r="BN84"/>
      <c r="BO84"/>
      <c r="BP84"/>
      <c r="BQ84"/>
      <c r="BR84"/>
      <c r="BS84"/>
      <c r="BT84"/>
      <c r="BU84"/>
      <c r="BV84"/>
      <c r="BW84"/>
      <c r="BX84"/>
      <c r="BY84"/>
      <c r="BZ84"/>
      <c r="CA84"/>
      <c r="CB84"/>
      <c r="CC84"/>
      <c r="CD84"/>
      <c r="CE84"/>
      <c r="CG84"/>
      <c r="CH84"/>
      <c r="CI84"/>
      <c r="CJ84"/>
      <c r="CK84"/>
      <c r="CL84"/>
      <c r="CM84"/>
      <c r="CN84"/>
      <c r="CO84"/>
      <c r="CP84"/>
      <c r="CQ84"/>
      <c r="CR84"/>
      <c r="CS84"/>
      <c r="CT84"/>
      <c r="CU84"/>
      <c r="CV84"/>
      <c r="CW84"/>
      <c r="CX84"/>
      <c r="CY84"/>
      <c r="CZ84"/>
      <c r="DB84"/>
      <c r="DC84"/>
      <c r="DD84"/>
      <c r="DE84"/>
      <c r="DF84"/>
      <c r="DG84"/>
      <c r="DH84"/>
      <c r="DI84"/>
      <c r="DJ84"/>
      <c r="DK84"/>
      <c r="DL84"/>
      <c r="DM84"/>
      <c r="DN84"/>
      <c r="DO84"/>
      <c r="DP84"/>
      <c r="DQ84"/>
      <c r="DR84"/>
      <c r="DS84"/>
      <c r="DT84"/>
      <c r="DU84"/>
    </row>
    <row r="85" spans="1:125" ht="12.75" customHeigh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L85"/>
      <c r="BM85"/>
      <c r="BN85"/>
      <c r="BO85"/>
      <c r="BP85"/>
      <c r="BQ85"/>
      <c r="BR85"/>
      <c r="BS85"/>
      <c r="BT85"/>
      <c r="BU85"/>
      <c r="BV85"/>
      <c r="BW85"/>
      <c r="BX85"/>
      <c r="BY85"/>
      <c r="BZ85"/>
      <c r="CA85"/>
      <c r="CB85"/>
      <c r="CC85"/>
      <c r="CD85"/>
      <c r="CE85"/>
      <c r="CG85"/>
      <c r="CH85"/>
      <c r="CI85"/>
      <c r="CJ85"/>
      <c r="CK85"/>
      <c r="CL85"/>
      <c r="CM85"/>
      <c r="CN85"/>
      <c r="CO85"/>
      <c r="CP85"/>
      <c r="CQ85"/>
      <c r="CR85"/>
      <c r="CS85"/>
      <c r="CT85"/>
      <c r="CU85"/>
      <c r="CV85"/>
      <c r="CW85"/>
      <c r="CX85"/>
      <c r="CY85"/>
      <c r="CZ85"/>
      <c r="DB85"/>
      <c r="DC85"/>
      <c r="DD85"/>
      <c r="DE85"/>
      <c r="DF85"/>
      <c r="DG85"/>
      <c r="DH85"/>
      <c r="DI85"/>
      <c r="DJ85"/>
      <c r="DK85"/>
      <c r="DL85"/>
      <c r="DM85"/>
      <c r="DN85"/>
      <c r="DO85"/>
      <c r="DP85"/>
      <c r="DQ85"/>
      <c r="DR85"/>
      <c r="DS85"/>
      <c r="DT85"/>
      <c r="DU85"/>
    </row>
    <row r="86" spans="1:125" ht="12.75" customHeigh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L86"/>
      <c r="BM86"/>
      <c r="BN86"/>
      <c r="BO86"/>
      <c r="BP86"/>
      <c r="BQ86"/>
      <c r="BR86"/>
      <c r="BS86"/>
      <c r="BT86"/>
      <c r="BU86"/>
      <c r="BV86"/>
      <c r="BW86"/>
      <c r="BX86"/>
      <c r="BY86"/>
      <c r="BZ86"/>
      <c r="CA86"/>
      <c r="CB86"/>
      <c r="CC86"/>
      <c r="CD86"/>
      <c r="CE86"/>
      <c r="CG86"/>
      <c r="CH86"/>
      <c r="CI86"/>
      <c r="CJ86"/>
      <c r="CK86"/>
      <c r="CL86"/>
      <c r="CM86"/>
      <c r="CN86"/>
      <c r="CO86"/>
      <c r="CP86"/>
      <c r="CQ86"/>
      <c r="CR86"/>
      <c r="CS86"/>
      <c r="CT86"/>
      <c r="CU86"/>
      <c r="CV86"/>
      <c r="CW86"/>
      <c r="CX86"/>
      <c r="CY86"/>
      <c r="CZ86"/>
      <c r="DB86"/>
      <c r="DC86"/>
      <c r="DD86"/>
      <c r="DE86"/>
      <c r="DF86"/>
      <c r="DG86"/>
      <c r="DH86"/>
      <c r="DI86"/>
      <c r="DJ86"/>
      <c r="DK86"/>
      <c r="DL86"/>
      <c r="DM86"/>
      <c r="DN86"/>
      <c r="DO86"/>
      <c r="DP86"/>
      <c r="DQ86"/>
      <c r="DR86"/>
      <c r="DS86"/>
      <c r="DT86"/>
      <c r="DU86"/>
    </row>
    <row r="87" spans="1:125" ht="12.75" customHeigh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L87"/>
      <c r="BM87"/>
      <c r="BN87"/>
      <c r="BO87"/>
      <c r="BP87"/>
      <c r="BQ87"/>
      <c r="BR87"/>
      <c r="BS87"/>
      <c r="BT87"/>
      <c r="BU87"/>
      <c r="BV87"/>
      <c r="BW87"/>
      <c r="BX87"/>
      <c r="BY87"/>
      <c r="BZ87"/>
      <c r="CA87"/>
      <c r="CB87"/>
      <c r="CC87"/>
      <c r="CD87"/>
      <c r="CE87"/>
      <c r="CG87"/>
      <c r="CH87"/>
      <c r="CI87"/>
      <c r="CJ87"/>
      <c r="CK87"/>
      <c r="CL87"/>
      <c r="CM87"/>
      <c r="CN87"/>
      <c r="CO87"/>
      <c r="CP87"/>
      <c r="CQ87"/>
      <c r="CR87"/>
      <c r="CS87"/>
      <c r="CT87"/>
      <c r="CU87"/>
      <c r="CV87"/>
      <c r="CW87"/>
      <c r="CX87"/>
      <c r="CY87"/>
      <c r="CZ87"/>
      <c r="DB87"/>
      <c r="DC87"/>
      <c r="DD87"/>
      <c r="DE87"/>
      <c r="DF87"/>
      <c r="DG87"/>
      <c r="DH87"/>
      <c r="DI87"/>
      <c r="DJ87"/>
      <c r="DK87"/>
      <c r="DL87"/>
      <c r="DM87"/>
      <c r="DN87"/>
      <c r="DO87"/>
      <c r="DP87"/>
      <c r="DQ87"/>
      <c r="DR87"/>
      <c r="DS87"/>
      <c r="DT87"/>
      <c r="DU87"/>
    </row>
    <row r="88" spans="1:125" ht="12.75" customHeigh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L88"/>
      <c r="BM88"/>
      <c r="BN88"/>
      <c r="BO88"/>
      <c r="BP88"/>
      <c r="BQ88"/>
      <c r="BR88"/>
      <c r="BS88"/>
      <c r="BT88"/>
      <c r="BU88"/>
      <c r="BV88"/>
      <c r="BW88"/>
      <c r="BX88"/>
      <c r="BY88"/>
      <c r="BZ88"/>
      <c r="CA88"/>
      <c r="CB88"/>
      <c r="CC88"/>
      <c r="CD88"/>
      <c r="CE88"/>
      <c r="CG88"/>
      <c r="CH88"/>
      <c r="CI88"/>
      <c r="CJ88"/>
      <c r="CK88"/>
      <c r="CL88"/>
      <c r="CM88"/>
      <c r="CN88"/>
      <c r="CO88"/>
      <c r="CP88"/>
      <c r="CQ88"/>
      <c r="CR88"/>
      <c r="CS88"/>
      <c r="CT88"/>
      <c r="CU88"/>
      <c r="CV88"/>
      <c r="CW88"/>
      <c r="CX88"/>
      <c r="CY88"/>
      <c r="CZ88"/>
      <c r="DB88"/>
      <c r="DC88"/>
      <c r="DD88"/>
      <c r="DE88"/>
      <c r="DF88"/>
      <c r="DG88"/>
      <c r="DH88"/>
      <c r="DI88"/>
      <c r="DJ88"/>
      <c r="DK88"/>
      <c r="DL88"/>
      <c r="DM88"/>
      <c r="DN88"/>
      <c r="DO88"/>
      <c r="DP88"/>
      <c r="DQ88"/>
      <c r="DR88"/>
      <c r="DS88"/>
      <c r="DT88"/>
      <c r="DU88"/>
    </row>
    <row r="89" spans="1:125" ht="12.75" customHeigh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L89"/>
      <c r="BM89"/>
      <c r="BN89"/>
      <c r="BO89"/>
      <c r="BP89"/>
      <c r="BQ89"/>
      <c r="BR89"/>
      <c r="BS89"/>
      <c r="BT89"/>
      <c r="BU89"/>
      <c r="BV89"/>
      <c r="BW89"/>
      <c r="BX89"/>
      <c r="BY89"/>
      <c r="BZ89"/>
      <c r="CA89"/>
      <c r="CB89"/>
      <c r="CC89"/>
      <c r="CD89"/>
      <c r="CE89"/>
      <c r="CG89"/>
      <c r="CH89"/>
      <c r="CI89"/>
      <c r="CJ89"/>
      <c r="CK89"/>
      <c r="CL89"/>
      <c r="CM89"/>
      <c r="CN89"/>
      <c r="CO89"/>
      <c r="CP89"/>
      <c r="CQ89"/>
      <c r="CR89"/>
      <c r="CS89"/>
      <c r="CT89"/>
      <c r="CU89"/>
      <c r="CV89"/>
      <c r="CW89"/>
      <c r="CX89"/>
      <c r="CY89"/>
      <c r="CZ89"/>
      <c r="DB89"/>
      <c r="DC89"/>
      <c r="DD89"/>
      <c r="DE89"/>
      <c r="DF89"/>
      <c r="DG89"/>
      <c r="DH89"/>
      <c r="DI89"/>
      <c r="DJ89"/>
      <c r="DK89"/>
      <c r="DL89"/>
      <c r="DM89"/>
      <c r="DN89"/>
      <c r="DO89"/>
      <c r="DP89"/>
      <c r="DQ89"/>
      <c r="DR89"/>
      <c r="DS89"/>
      <c r="DT89"/>
      <c r="DU89"/>
    </row>
    <row r="90" spans="1:125" ht="12.75" customHeigh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L90"/>
      <c r="BM90"/>
      <c r="BN90"/>
      <c r="BO90"/>
      <c r="BP90"/>
      <c r="BQ90"/>
      <c r="BR90"/>
      <c r="BS90"/>
      <c r="BT90"/>
      <c r="BU90"/>
      <c r="BV90"/>
      <c r="BW90"/>
      <c r="BX90"/>
      <c r="BY90"/>
      <c r="BZ90"/>
      <c r="CA90"/>
      <c r="CB90"/>
      <c r="CC90"/>
      <c r="CD90"/>
      <c r="CE90"/>
      <c r="CG90"/>
      <c r="CH90"/>
      <c r="CI90"/>
      <c r="CJ90"/>
      <c r="CK90"/>
      <c r="CL90"/>
      <c r="CM90"/>
      <c r="CN90"/>
      <c r="CO90"/>
      <c r="CP90"/>
      <c r="CQ90"/>
      <c r="CR90"/>
      <c r="CS90"/>
      <c r="CT90"/>
      <c r="CU90"/>
      <c r="CV90"/>
      <c r="CW90"/>
      <c r="CX90"/>
      <c r="CY90"/>
      <c r="CZ90"/>
      <c r="DB90"/>
      <c r="DC90"/>
      <c r="DD90"/>
      <c r="DE90"/>
      <c r="DF90"/>
      <c r="DG90"/>
      <c r="DH90"/>
      <c r="DI90"/>
      <c r="DJ90"/>
      <c r="DK90"/>
      <c r="DL90"/>
      <c r="DM90"/>
      <c r="DN90"/>
      <c r="DO90"/>
      <c r="DP90"/>
      <c r="DQ90"/>
      <c r="DR90"/>
      <c r="DS90"/>
      <c r="DT90"/>
      <c r="DU90"/>
    </row>
    <row r="91" spans="1:125" ht="12.75" customHeigh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L91"/>
      <c r="BM91"/>
      <c r="BN91"/>
      <c r="BO91"/>
      <c r="BP91"/>
      <c r="BQ91"/>
      <c r="BR91"/>
      <c r="BS91"/>
      <c r="BT91"/>
      <c r="BU91"/>
      <c r="BV91"/>
      <c r="BW91"/>
      <c r="BX91"/>
      <c r="BY91"/>
      <c r="BZ91"/>
      <c r="CA91"/>
      <c r="CB91"/>
      <c r="CC91"/>
      <c r="CD91"/>
      <c r="CE91"/>
      <c r="CG91"/>
      <c r="CH91"/>
      <c r="CI91"/>
      <c r="CJ91"/>
      <c r="CK91"/>
      <c r="CL91"/>
      <c r="CM91"/>
      <c r="CN91"/>
      <c r="CO91"/>
      <c r="CP91"/>
      <c r="CQ91"/>
      <c r="CR91"/>
      <c r="CS91"/>
      <c r="CT91"/>
      <c r="CU91"/>
      <c r="CV91"/>
      <c r="CW91"/>
      <c r="CX91"/>
      <c r="CY91"/>
      <c r="CZ91"/>
      <c r="DB91"/>
      <c r="DC91"/>
      <c r="DD91"/>
      <c r="DE91"/>
      <c r="DF91"/>
      <c r="DG91"/>
      <c r="DH91"/>
      <c r="DI91"/>
      <c r="DJ91"/>
      <c r="DK91"/>
      <c r="DL91"/>
      <c r="DM91"/>
      <c r="DN91"/>
      <c r="DO91"/>
      <c r="DP91"/>
      <c r="DQ91"/>
      <c r="DR91"/>
      <c r="DS91"/>
      <c r="DT91"/>
      <c r="DU91"/>
    </row>
    <row r="92" spans="1:125" ht="12.75" customHeigh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L92"/>
      <c r="BM92"/>
      <c r="BN92"/>
      <c r="BO92"/>
      <c r="BP92"/>
      <c r="BQ92"/>
      <c r="BR92"/>
      <c r="BS92"/>
      <c r="BT92"/>
      <c r="BU92"/>
      <c r="BV92"/>
      <c r="BW92"/>
      <c r="BX92"/>
      <c r="BY92"/>
      <c r="BZ92"/>
      <c r="CA92"/>
      <c r="CB92"/>
      <c r="CC92"/>
      <c r="CD92"/>
      <c r="CE92"/>
      <c r="CG92"/>
      <c r="CH92"/>
      <c r="CI92"/>
      <c r="CJ92"/>
      <c r="CK92"/>
      <c r="CL92"/>
      <c r="CM92"/>
      <c r="CN92"/>
      <c r="CO92"/>
      <c r="CP92"/>
      <c r="CQ92"/>
      <c r="CR92"/>
      <c r="CS92"/>
      <c r="CT92"/>
      <c r="CU92"/>
      <c r="CV92"/>
      <c r="CW92"/>
      <c r="CX92"/>
      <c r="CY92"/>
      <c r="CZ92"/>
      <c r="DB92"/>
      <c r="DC92"/>
      <c r="DD92"/>
      <c r="DE92"/>
      <c r="DF92"/>
      <c r="DG92"/>
      <c r="DH92"/>
      <c r="DI92"/>
      <c r="DJ92"/>
      <c r="DK92"/>
      <c r="DL92"/>
      <c r="DM92"/>
      <c r="DN92"/>
      <c r="DO92"/>
      <c r="DP92"/>
      <c r="DQ92"/>
      <c r="DR92"/>
      <c r="DS92"/>
      <c r="DT92"/>
      <c r="DU92"/>
    </row>
    <row r="93" spans="1:125" ht="12.75" customHeigh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L93"/>
      <c r="BM93"/>
      <c r="BN93"/>
      <c r="BO93"/>
      <c r="BP93"/>
      <c r="BQ93"/>
      <c r="BR93"/>
      <c r="BS93"/>
      <c r="BT93"/>
      <c r="BU93"/>
      <c r="BV93"/>
      <c r="BW93"/>
      <c r="BX93"/>
      <c r="BY93"/>
      <c r="BZ93"/>
      <c r="CA93"/>
      <c r="CB93"/>
      <c r="CC93"/>
      <c r="CD93"/>
      <c r="CE93"/>
      <c r="CG93"/>
      <c r="CH93"/>
      <c r="CI93"/>
      <c r="CJ93"/>
      <c r="CK93"/>
      <c r="CL93"/>
      <c r="CM93"/>
      <c r="CN93"/>
      <c r="CO93"/>
      <c r="CP93"/>
      <c r="CQ93"/>
      <c r="CR93"/>
      <c r="CS93"/>
      <c r="CT93"/>
      <c r="CU93"/>
      <c r="CV93"/>
      <c r="CW93"/>
      <c r="CX93"/>
      <c r="CY93"/>
      <c r="CZ93"/>
      <c r="DB93"/>
      <c r="DC93"/>
      <c r="DD93"/>
      <c r="DE93"/>
      <c r="DF93"/>
      <c r="DG93"/>
      <c r="DH93"/>
      <c r="DI93"/>
      <c r="DJ93"/>
      <c r="DK93"/>
      <c r="DL93"/>
      <c r="DM93"/>
      <c r="DN93"/>
      <c r="DO93"/>
      <c r="DP93"/>
      <c r="DQ93"/>
      <c r="DR93"/>
      <c r="DS93"/>
      <c r="DT93"/>
      <c r="DU93"/>
    </row>
    <row r="94" spans="1:125" ht="12.75" customHeigh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L94"/>
      <c r="BM94"/>
      <c r="BN94"/>
      <c r="BO94"/>
      <c r="BP94"/>
      <c r="BQ94"/>
      <c r="BR94"/>
      <c r="BS94"/>
      <c r="BT94"/>
      <c r="BU94"/>
      <c r="BV94"/>
      <c r="BW94"/>
      <c r="BX94"/>
      <c r="BY94"/>
      <c r="BZ94"/>
      <c r="CA94"/>
      <c r="CB94"/>
      <c r="CC94"/>
      <c r="CD94"/>
      <c r="CE94"/>
      <c r="CG94"/>
      <c r="CH94"/>
      <c r="CI94"/>
      <c r="CJ94"/>
      <c r="CK94"/>
      <c r="CL94"/>
      <c r="CM94"/>
      <c r="CN94"/>
      <c r="CO94"/>
      <c r="CP94"/>
      <c r="CQ94"/>
      <c r="CR94"/>
      <c r="CS94"/>
      <c r="CT94"/>
      <c r="CU94"/>
      <c r="CV94"/>
      <c r="CW94"/>
      <c r="CX94"/>
      <c r="CY94"/>
      <c r="CZ94"/>
      <c r="DB94"/>
      <c r="DC94"/>
      <c r="DD94"/>
      <c r="DE94"/>
      <c r="DF94"/>
      <c r="DG94"/>
      <c r="DH94"/>
      <c r="DI94"/>
      <c r="DJ94"/>
      <c r="DK94"/>
      <c r="DL94"/>
      <c r="DM94"/>
      <c r="DN94"/>
      <c r="DO94"/>
      <c r="DP94"/>
      <c r="DQ94"/>
      <c r="DR94"/>
      <c r="DS94"/>
      <c r="DT94"/>
      <c r="DU94"/>
    </row>
    <row r="95" spans="1:125" ht="12.75" customHeight="1">
      <c r="A95"/>
      <c r="B95" t="s">
        <v>1715</v>
      </c>
      <c r="C95"/>
      <c r="D95"/>
      <c r="E95"/>
      <c r="F95"/>
      <c r="G95"/>
      <c r="H95"/>
      <c r="I95" t="s">
        <v>1716</v>
      </c>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L95"/>
      <c r="BM95"/>
      <c r="BN95"/>
      <c r="BO95"/>
      <c r="BP95"/>
      <c r="BQ95"/>
      <c r="BR95"/>
      <c r="BS95"/>
      <c r="BT95"/>
      <c r="BU95"/>
      <c r="BV95"/>
      <c r="BW95"/>
      <c r="BX95"/>
      <c r="BY95"/>
      <c r="BZ95"/>
      <c r="CA95"/>
      <c r="CB95"/>
      <c r="CC95"/>
      <c r="CD95"/>
      <c r="CE95"/>
      <c r="CG95"/>
      <c r="CH95"/>
      <c r="CI95"/>
      <c r="CJ95"/>
      <c r="CK95"/>
      <c r="CL95"/>
      <c r="CM95"/>
      <c r="CN95"/>
      <c r="CO95"/>
      <c r="CP95"/>
      <c r="CQ95"/>
      <c r="CR95"/>
      <c r="CS95"/>
      <c r="CT95"/>
      <c r="CU95"/>
      <c r="CV95"/>
      <c r="CW95"/>
      <c r="CX95"/>
      <c r="CY95"/>
      <c r="CZ95"/>
      <c r="DB95"/>
      <c r="DC95"/>
      <c r="DD95"/>
      <c r="DE95"/>
      <c r="DF95"/>
      <c r="DG95"/>
      <c r="DH95"/>
      <c r="DI95"/>
      <c r="DJ95"/>
      <c r="DK95"/>
      <c r="DL95"/>
      <c r="DM95"/>
      <c r="DN95"/>
      <c r="DO95"/>
      <c r="DP95"/>
      <c r="DQ95"/>
      <c r="DR95"/>
      <c r="DS95"/>
      <c r="DT95"/>
      <c r="DU95"/>
    </row>
    <row r="96" spans="1:125" ht="12.75" customHeight="1">
      <c r="A96" t="s">
        <v>179</v>
      </c>
      <c r="B96" t="s">
        <v>837</v>
      </c>
      <c r="C96" t="s">
        <v>390</v>
      </c>
      <c r="D96"/>
      <c r="E96"/>
      <c r="F96"/>
      <c r="G96"/>
      <c r="H96"/>
      <c r="I96" t="s">
        <v>837</v>
      </c>
      <c r="J96" t="s">
        <v>390</v>
      </c>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L96"/>
      <c r="BM96"/>
      <c r="BN96"/>
      <c r="BO96"/>
      <c r="BP96"/>
      <c r="BQ96"/>
      <c r="BR96"/>
      <c r="BS96"/>
      <c r="BT96"/>
      <c r="BU96"/>
      <c r="BV96"/>
      <c r="BW96"/>
      <c r="BX96"/>
      <c r="BY96"/>
      <c r="BZ96"/>
      <c r="CA96"/>
      <c r="CB96"/>
      <c r="CC96"/>
      <c r="CD96"/>
      <c r="CE96"/>
      <c r="CG96"/>
      <c r="CH96"/>
      <c r="CI96"/>
      <c r="CJ96"/>
      <c r="CK96"/>
      <c r="CL96"/>
      <c r="CM96"/>
      <c r="CN96"/>
      <c r="CO96"/>
      <c r="CP96"/>
      <c r="CQ96"/>
      <c r="CR96"/>
      <c r="CS96"/>
      <c r="CT96"/>
      <c r="CU96"/>
      <c r="CV96"/>
      <c r="CW96"/>
      <c r="CX96"/>
      <c r="CY96"/>
      <c r="CZ96"/>
      <c r="DB96"/>
      <c r="DC96"/>
      <c r="DD96"/>
      <c r="DE96"/>
      <c r="DF96"/>
      <c r="DG96"/>
      <c r="DH96"/>
      <c r="DI96"/>
      <c r="DJ96"/>
      <c r="DK96"/>
      <c r="DL96"/>
      <c r="DM96"/>
      <c r="DN96"/>
      <c r="DO96"/>
      <c r="DP96"/>
      <c r="DQ96"/>
      <c r="DR96"/>
      <c r="DS96"/>
      <c r="DT96"/>
      <c r="DU96"/>
    </row>
    <row r="97" spans="1:125" ht="12.75" customHeight="1">
      <c r="A97" t="s">
        <v>112</v>
      </c>
      <c r="B97"/>
      <c r="C97" t="s">
        <v>2773</v>
      </c>
      <c r="D97"/>
      <c r="E97"/>
      <c r="F97"/>
      <c r="G97"/>
      <c r="H97"/>
      <c r="I97"/>
      <c r="J97" t="s">
        <v>1744</v>
      </c>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L97"/>
      <c r="BM97"/>
      <c r="BN97"/>
      <c r="BO97"/>
      <c r="BP97"/>
      <c r="BQ97"/>
      <c r="BR97"/>
      <c r="BS97"/>
      <c r="BT97"/>
      <c r="BU97"/>
      <c r="BV97"/>
      <c r="BW97"/>
      <c r="BX97"/>
      <c r="BY97"/>
      <c r="BZ97"/>
      <c r="CA97"/>
      <c r="CB97"/>
      <c r="CC97"/>
      <c r="CD97"/>
      <c r="CE97"/>
      <c r="CG97"/>
      <c r="CH97"/>
      <c r="CI97"/>
      <c r="CJ97"/>
      <c r="CK97"/>
      <c r="CL97"/>
      <c r="CM97"/>
      <c r="CN97"/>
      <c r="CO97"/>
      <c r="CP97"/>
      <c r="CQ97"/>
      <c r="CR97"/>
      <c r="CS97"/>
      <c r="CT97"/>
      <c r="CU97"/>
      <c r="CV97"/>
      <c r="CW97"/>
      <c r="CX97"/>
      <c r="CY97"/>
      <c r="CZ97"/>
      <c r="DB97"/>
      <c r="DC97"/>
      <c r="DD97"/>
      <c r="DE97"/>
      <c r="DF97"/>
      <c r="DG97"/>
      <c r="DH97"/>
      <c r="DI97"/>
      <c r="DJ97"/>
      <c r="DK97"/>
      <c r="DL97"/>
      <c r="DM97"/>
      <c r="DN97"/>
      <c r="DO97"/>
      <c r="DP97"/>
      <c r="DQ97"/>
      <c r="DR97"/>
      <c r="DS97"/>
      <c r="DT97"/>
      <c r="DU97"/>
    </row>
    <row r="98" spans="1:125" ht="12.75" customHeight="1">
      <c r="A98" t="s">
        <v>113</v>
      </c>
      <c r="B98"/>
      <c r="C98" t="s">
        <v>2774</v>
      </c>
      <c r="D98"/>
      <c r="E98"/>
      <c r="F98"/>
      <c r="G98"/>
      <c r="H98"/>
      <c r="I98"/>
      <c r="J98" t="s">
        <v>835</v>
      </c>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L98"/>
      <c r="BM98"/>
      <c r="BN98"/>
      <c r="BO98"/>
      <c r="BP98"/>
      <c r="BQ98"/>
      <c r="BR98"/>
      <c r="BS98"/>
      <c r="BT98"/>
      <c r="BU98"/>
      <c r="BV98"/>
      <c r="BW98"/>
      <c r="BX98"/>
      <c r="BY98"/>
      <c r="BZ98"/>
      <c r="CA98"/>
      <c r="CB98"/>
      <c r="CC98"/>
      <c r="CD98"/>
      <c r="CE98"/>
      <c r="CG98"/>
      <c r="CH98"/>
      <c r="CI98"/>
      <c r="CJ98"/>
      <c r="CK98"/>
      <c r="CL98"/>
      <c r="CM98"/>
      <c r="CN98"/>
      <c r="CO98"/>
      <c r="CP98"/>
      <c r="CQ98"/>
      <c r="CR98"/>
      <c r="CS98"/>
      <c r="CT98"/>
      <c r="CU98"/>
      <c r="CV98"/>
      <c r="CW98"/>
      <c r="CX98"/>
      <c r="CY98"/>
      <c r="CZ98"/>
      <c r="DB98"/>
      <c r="DC98"/>
      <c r="DD98"/>
      <c r="DE98"/>
      <c r="DF98"/>
      <c r="DG98"/>
      <c r="DH98"/>
      <c r="DI98"/>
      <c r="DJ98"/>
      <c r="DK98"/>
      <c r="DL98"/>
      <c r="DM98"/>
      <c r="DN98"/>
      <c r="DO98"/>
      <c r="DP98"/>
      <c r="DQ98"/>
      <c r="DR98"/>
      <c r="DS98"/>
      <c r="DT98"/>
      <c r="DU98"/>
    </row>
    <row r="99" spans="1:125" ht="12.75" customHeight="1">
      <c r="A99" t="s">
        <v>114</v>
      </c>
      <c r="B99"/>
      <c r="C99" t="s">
        <v>2775</v>
      </c>
      <c r="D99"/>
      <c r="E99"/>
      <c r="F99"/>
      <c r="G99"/>
      <c r="H99"/>
      <c r="I99"/>
      <c r="J99" t="s">
        <v>1745</v>
      </c>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L99"/>
      <c r="BM99"/>
      <c r="BN99"/>
      <c r="BO99"/>
      <c r="BP99"/>
      <c r="BQ99"/>
      <c r="BR99"/>
      <c r="BS99"/>
      <c r="BT99"/>
      <c r="BU99"/>
      <c r="BV99"/>
      <c r="BW99"/>
      <c r="BX99"/>
      <c r="BY99"/>
      <c r="BZ99"/>
      <c r="CA99"/>
      <c r="CB99"/>
      <c r="CC99"/>
      <c r="CD99"/>
      <c r="CE99"/>
      <c r="CG99"/>
      <c r="CH99"/>
      <c r="CI99"/>
      <c r="CJ99"/>
      <c r="CK99"/>
      <c r="CL99"/>
      <c r="CM99"/>
      <c r="CN99"/>
      <c r="CO99"/>
      <c r="CP99"/>
      <c r="CQ99"/>
      <c r="CR99"/>
      <c r="CS99"/>
      <c r="CT99"/>
      <c r="CU99"/>
      <c r="CV99"/>
      <c r="CW99"/>
      <c r="CX99"/>
      <c r="CY99"/>
      <c r="CZ99"/>
      <c r="DB99"/>
      <c r="DC99"/>
      <c r="DD99"/>
      <c r="DE99"/>
      <c r="DF99"/>
      <c r="DG99"/>
      <c r="DH99"/>
      <c r="DI99"/>
      <c r="DJ99"/>
      <c r="DK99"/>
      <c r="DL99"/>
      <c r="DM99"/>
      <c r="DN99"/>
      <c r="DO99"/>
      <c r="DP99"/>
      <c r="DQ99"/>
      <c r="DR99"/>
      <c r="DS99"/>
      <c r="DT99"/>
      <c r="DU99"/>
    </row>
    <row r="100" spans="1:125" ht="12.75" customHeight="1">
      <c r="A100" t="s">
        <v>115</v>
      </c>
      <c r="B100"/>
      <c r="C100" t="s">
        <v>2676</v>
      </c>
      <c r="D100"/>
      <c r="E100"/>
      <c r="F100"/>
      <c r="G100"/>
      <c r="H100"/>
      <c r="I100"/>
      <c r="J100" t="s">
        <v>1746</v>
      </c>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L100"/>
      <c r="BM100"/>
      <c r="BN100"/>
      <c r="BO100"/>
      <c r="BP100"/>
      <c r="BQ100"/>
      <c r="BR100"/>
      <c r="BS100"/>
      <c r="BT100"/>
      <c r="BU100"/>
      <c r="BV100"/>
      <c r="BW100"/>
      <c r="BX100"/>
      <c r="BY100"/>
      <c r="BZ100"/>
      <c r="CA100"/>
      <c r="CB100"/>
      <c r="CC100"/>
      <c r="CD100"/>
      <c r="CE100"/>
      <c r="CG100"/>
      <c r="CH100"/>
      <c r="CI100"/>
      <c r="CJ100"/>
      <c r="CK100"/>
      <c r="CL100"/>
      <c r="CM100"/>
      <c r="CN100"/>
      <c r="CO100"/>
      <c r="CP100"/>
      <c r="CQ100"/>
      <c r="CR100"/>
      <c r="CS100"/>
      <c r="CT100"/>
      <c r="CU100"/>
      <c r="CV100"/>
      <c r="CW100"/>
      <c r="CX100"/>
      <c r="CY100"/>
      <c r="CZ100"/>
      <c r="DB100"/>
      <c r="DC100"/>
      <c r="DD100"/>
      <c r="DE100"/>
      <c r="DF100"/>
      <c r="DG100"/>
      <c r="DH100"/>
      <c r="DI100"/>
      <c r="DJ100"/>
      <c r="DK100"/>
      <c r="DL100"/>
      <c r="DM100"/>
      <c r="DN100"/>
      <c r="DO100"/>
      <c r="DP100"/>
      <c r="DQ100"/>
      <c r="DR100"/>
      <c r="DS100"/>
      <c r="DT100"/>
      <c r="DU100"/>
    </row>
    <row r="101" spans="1:125" ht="12.75" customHeight="1">
      <c r="A101" t="s">
        <v>116</v>
      </c>
      <c r="B101"/>
      <c r="C101" t="s">
        <v>2672</v>
      </c>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L101"/>
      <c r="BM101"/>
      <c r="BN101"/>
      <c r="BO101"/>
      <c r="BP101"/>
      <c r="BQ101"/>
      <c r="BR101"/>
      <c r="BS101"/>
      <c r="BT101"/>
      <c r="BU101"/>
      <c r="BV101"/>
      <c r="BW101"/>
      <c r="BX101"/>
      <c r="BY101"/>
      <c r="BZ101"/>
      <c r="CA101"/>
      <c r="CB101"/>
      <c r="CC101"/>
      <c r="CD101"/>
      <c r="CE101"/>
      <c r="CG101"/>
      <c r="CH101"/>
      <c r="CI101"/>
      <c r="CJ101"/>
      <c r="CK101"/>
      <c r="CL101"/>
      <c r="CM101"/>
      <c r="CN101"/>
      <c r="CO101"/>
      <c r="CP101"/>
      <c r="CQ101"/>
      <c r="CR101"/>
      <c r="CS101"/>
      <c r="CT101"/>
      <c r="CU101"/>
      <c r="CV101"/>
      <c r="CW101"/>
      <c r="CX101"/>
      <c r="CY101"/>
      <c r="CZ101"/>
      <c r="DB101"/>
      <c r="DC101"/>
      <c r="DD101"/>
      <c r="DE101"/>
      <c r="DF101"/>
      <c r="DG101"/>
      <c r="DH101"/>
      <c r="DI101"/>
      <c r="DJ101"/>
      <c r="DK101"/>
      <c r="DL101"/>
      <c r="DM101"/>
      <c r="DN101"/>
      <c r="DO101"/>
      <c r="DP101"/>
      <c r="DQ101"/>
      <c r="DR101"/>
      <c r="DS101"/>
      <c r="DT101"/>
      <c r="DU101"/>
    </row>
    <row r="102" spans="1:125" ht="12.75" customHeight="1">
      <c r="A102" t="s">
        <v>117</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L102"/>
      <c r="BM102"/>
      <c r="BN102"/>
      <c r="BO102"/>
      <c r="BP102"/>
      <c r="BQ102"/>
      <c r="BR102"/>
      <c r="BS102"/>
      <c r="BT102"/>
      <c r="BU102"/>
      <c r="BV102"/>
      <c r="BW102"/>
      <c r="BX102"/>
      <c r="BY102"/>
      <c r="BZ102"/>
      <c r="CA102"/>
      <c r="CB102"/>
      <c r="CC102"/>
      <c r="CD102"/>
      <c r="CE102"/>
      <c r="CG102"/>
      <c r="CH102"/>
      <c r="CI102"/>
      <c r="CJ102"/>
      <c r="CK102"/>
      <c r="CL102"/>
      <c r="CM102"/>
      <c r="CN102"/>
      <c r="CO102"/>
      <c r="CP102"/>
      <c r="CQ102"/>
      <c r="CR102"/>
      <c r="CS102"/>
      <c r="CT102"/>
      <c r="CU102"/>
      <c r="CV102"/>
      <c r="CW102"/>
      <c r="CX102"/>
      <c r="CY102"/>
      <c r="CZ102"/>
      <c r="DB102"/>
      <c r="DC102"/>
      <c r="DD102"/>
      <c r="DE102"/>
      <c r="DF102"/>
      <c r="DG102"/>
      <c r="DH102"/>
      <c r="DI102"/>
      <c r="DJ102"/>
      <c r="DK102"/>
      <c r="DL102"/>
      <c r="DM102"/>
      <c r="DN102"/>
      <c r="DO102"/>
      <c r="DP102"/>
      <c r="DQ102"/>
      <c r="DR102"/>
      <c r="DS102"/>
      <c r="DT102"/>
      <c r="DU102"/>
    </row>
    <row r="103" spans="1:125" ht="12.75" customHeight="1">
      <c r="A103" t="s">
        <v>118</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L103"/>
      <c r="BM103"/>
      <c r="BN103"/>
      <c r="BO103"/>
      <c r="BP103"/>
      <c r="BQ103"/>
      <c r="BR103"/>
      <c r="BS103"/>
      <c r="BT103"/>
      <c r="BU103"/>
      <c r="BV103"/>
      <c r="BW103"/>
      <c r="BX103"/>
      <c r="BY103"/>
      <c r="BZ103"/>
      <c r="CA103"/>
      <c r="CB103"/>
      <c r="CC103"/>
      <c r="CD103"/>
      <c r="CE103"/>
      <c r="CG103"/>
      <c r="CH103"/>
      <c r="CI103"/>
      <c r="CJ103"/>
      <c r="CK103"/>
      <c r="CL103"/>
      <c r="CM103"/>
      <c r="CN103"/>
      <c r="CO103"/>
      <c r="CP103"/>
      <c r="CQ103"/>
      <c r="CR103"/>
      <c r="CS103"/>
      <c r="CT103"/>
      <c r="CU103"/>
      <c r="CV103"/>
      <c r="CW103"/>
      <c r="CX103"/>
      <c r="CY103"/>
      <c r="CZ103"/>
      <c r="DB103"/>
      <c r="DC103"/>
      <c r="DD103"/>
      <c r="DE103"/>
      <c r="DF103"/>
      <c r="DG103"/>
      <c r="DH103"/>
      <c r="DI103"/>
      <c r="DJ103"/>
      <c r="DK103"/>
      <c r="DL103"/>
      <c r="DM103"/>
      <c r="DN103"/>
      <c r="DO103"/>
      <c r="DP103"/>
      <c r="DQ103"/>
      <c r="DR103"/>
      <c r="DS103"/>
      <c r="DT103"/>
      <c r="DU103"/>
    </row>
    <row r="104" spans="1:125" ht="12.75" customHeigh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L104"/>
      <c r="BM104"/>
      <c r="BN104"/>
      <c r="BO104"/>
      <c r="BP104"/>
      <c r="BQ104"/>
      <c r="BR104"/>
      <c r="BS104"/>
      <c r="BT104"/>
      <c r="BU104"/>
      <c r="BV104"/>
      <c r="BW104"/>
      <c r="BX104"/>
      <c r="BY104"/>
      <c r="BZ104"/>
      <c r="CA104"/>
      <c r="CB104"/>
      <c r="CC104"/>
      <c r="CD104"/>
      <c r="CE104"/>
      <c r="CG104"/>
      <c r="CH104"/>
      <c r="CI104"/>
      <c r="CJ104"/>
      <c r="CK104"/>
      <c r="CL104"/>
      <c r="CM104"/>
      <c r="CN104"/>
      <c r="CO104"/>
      <c r="CP104"/>
      <c r="CQ104"/>
      <c r="CR104"/>
      <c r="CS104"/>
      <c r="CT104"/>
      <c r="CU104"/>
      <c r="CV104"/>
      <c r="CW104"/>
      <c r="CX104"/>
      <c r="CY104"/>
      <c r="CZ104"/>
      <c r="DB104"/>
      <c r="DC104"/>
      <c r="DD104"/>
      <c r="DE104"/>
      <c r="DF104"/>
      <c r="DG104"/>
      <c r="DH104"/>
      <c r="DI104"/>
      <c r="DJ104"/>
      <c r="DK104"/>
      <c r="DL104"/>
      <c r="DM104"/>
      <c r="DN104"/>
      <c r="DO104"/>
      <c r="DP104"/>
      <c r="DQ104"/>
      <c r="DR104"/>
      <c r="DS104"/>
      <c r="DT104"/>
      <c r="DU104"/>
    </row>
    <row r="105" spans="1:125" ht="12.75" customHeight="1">
      <c r="A105" t="s">
        <v>180</v>
      </c>
      <c r="B105" t="s">
        <v>181</v>
      </c>
      <c r="C105" t="s">
        <v>391</v>
      </c>
      <c r="D105"/>
      <c r="E105"/>
      <c r="F105"/>
      <c r="G105"/>
      <c r="H105"/>
      <c r="I105" t="s">
        <v>181</v>
      </c>
      <c r="J105" t="s">
        <v>391</v>
      </c>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L105"/>
      <c r="BM105"/>
      <c r="BN105"/>
      <c r="BO105"/>
      <c r="BP105"/>
      <c r="BQ105"/>
      <c r="BR105"/>
      <c r="BS105"/>
      <c r="BT105"/>
      <c r="BU105"/>
      <c r="BV105"/>
      <c r="BW105"/>
      <c r="BX105"/>
      <c r="BY105"/>
      <c r="BZ105"/>
      <c r="CA105"/>
      <c r="CB105"/>
      <c r="CC105"/>
      <c r="CD105"/>
      <c r="CE105"/>
      <c r="CG105"/>
      <c r="CH105"/>
      <c r="CI105"/>
      <c r="CJ105"/>
      <c r="CK105"/>
      <c r="CL105"/>
      <c r="CM105"/>
      <c r="CN105"/>
      <c r="CO105"/>
      <c r="CP105"/>
      <c r="CQ105"/>
      <c r="CR105"/>
      <c r="CS105"/>
      <c r="CT105"/>
      <c r="CU105"/>
      <c r="CV105"/>
      <c r="CW105"/>
      <c r="CX105"/>
      <c r="CY105"/>
      <c r="CZ105"/>
      <c r="DB105"/>
      <c r="DC105"/>
      <c r="DD105"/>
      <c r="DE105"/>
      <c r="DF105"/>
      <c r="DG105"/>
      <c r="DH105"/>
      <c r="DI105"/>
      <c r="DJ105"/>
      <c r="DK105"/>
      <c r="DL105"/>
      <c r="DM105"/>
      <c r="DN105"/>
      <c r="DO105"/>
      <c r="DP105"/>
      <c r="DQ105"/>
      <c r="DR105"/>
      <c r="DS105"/>
      <c r="DT105"/>
      <c r="DU105"/>
    </row>
    <row r="106" spans="1:125" ht="12.75" customHeight="1">
      <c r="A106" t="s">
        <v>119</v>
      </c>
      <c r="B106" t="s">
        <v>2748</v>
      </c>
      <c r="C106" t="s">
        <v>2749</v>
      </c>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L106"/>
      <c r="BM106"/>
      <c r="BN106"/>
      <c r="BO106"/>
      <c r="BP106"/>
      <c r="BQ106"/>
      <c r="BR106"/>
      <c r="BS106"/>
      <c r="BT106"/>
      <c r="BU106"/>
      <c r="BV106"/>
      <c r="BW106"/>
      <c r="BX106"/>
      <c r="BY106"/>
      <c r="BZ106"/>
      <c r="CA106"/>
      <c r="CB106"/>
      <c r="CC106"/>
      <c r="CD106"/>
      <c r="CE106"/>
      <c r="CG106"/>
      <c r="CH106"/>
      <c r="CI106"/>
      <c r="CJ106"/>
      <c r="CK106"/>
      <c r="CL106"/>
      <c r="CM106"/>
      <c r="CN106"/>
      <c r="CO106"/>
      <c r="CP106"/>
      <c r="CQ106"/>
      <c r="CR106"/>
      <c r="CS106"/>
      <c r="CT106"/>
      <c r="CU106"/>
      <c r="CV106"/>
      <c r="CW106"/>
      <c r="CX106"/>
      <c r="CY106"/>
      <c r="CZ106"/>
      <c r="DB106"/>
      <c r="DC106"/>
      <c r="DD106"/>
      <c r="DE106"/>
      <c r="DF106"/>
      <c r="DG106"/>
      <c r="DH106"/>
      <c r="DI106"/>
      <c r="DJ106"/>
      <c r="DK106"/>
      <c r="DL106"/>
      <c r="DM106"/>
      <c r="DN106"/>
      <c r="DO106"/>
      <c r="DP106"/>
      <c r="DQ106"/>
      <c r="DR106"/>
      <c r="DS106"/>
      <c r="DT106"/>
      <c r="DU106"/>
    </row>
    <row r="107" spans="1:125" ht="12.75" customHeight="1">
      <c r="A107" t="s">
        <v>120</v>
      </c>
      <c r="B107" t="s">
        <v>19</v>
      </c>
      <c r="C107" s="318" t="s">
        <v>841</v>
      </c>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L107"/>
      <c r="BM107"/>
      <c r="BN107"/>
      <c r="BO107"/>
      <c r="BP107"/>
      <c r="BQ107"/>
      <c r="BR107"/>
      <c r="BS107"/>
      <c r="BT107"/>
      <c r="BU107"/>
      <c r="BV107"/>
      <c r="BW107"/>
      <c r="BX107"/>
      <c r="BY107"/>
      <c r="BZ107"/>
      <c r="CA107"/>
      <c r="CB107"/>
      <c r="CC107"/>
      <c r="CD107"/>
      <c r="CE107"/>
      <c r="CG107"/>
      <c r="CH107"/>
      <c r="CI107"/>
      <c r="CJ107"/>
      <c r="CK107"/>
      <c r="CL107"/>
      <c r="CM107"/>
      <c r="CN107"/>
      <c r="CO107"/>
      <c r="CP107"/>
      <c r="CQ107"/>
      <c r="CR107"/>
      <c r="CS107"/>
      <c r="CT107"/>
      <c r="CU107"/>
      <c r="CV107"/>
      <c r="CW107"/>
      <c r="CX107"/>
      <c r="CY107"/>
      <c r="CZ107"/>
      <c r="DB107"/>
      <c r="DC107"/>
      <c r="DD107"/>
      <c r="DE107"/>
      <c r="DF107"/>
      <c r="DG107"/>
      <c r="DH107"/>
      <c r="DI107"/>
      <c r="DJ107"/>
      <c r="DK107"/>
      <c r="DL107"/>
      <c r="DM107"/>
      <c r="DN107"/>
      <c r="DO107"/>
      <c r="DP107"/>
      <c r="DQ107"/>
      <c r="DR107"/>
      <c r="DS107"/>
      <c r="DT107"/>
      <c r="DU107"/>
    </row>
    <row r="108" spans="1:125" ht="12.75" customHeight="1">
      <c r="A108" t="s">
        <v>121</v>
      </c>
      <c r="B108" t="s">
        <v>18</v>
      </c>
      <c r="C108" t="s">
        <v>2750</v>
      </c>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L108"/>
      <c r="BM108"/>
      <c r="BN108"/>
      <c r="BO108"/>
      <c r="BP108"/>
      <c r="BQ108"/>
      <c r="BR108"/>
      <c r="BS108"/>
      <c r="BT108"/>
      <c r="BU108"/>
      <c r="BV108"/>
      <c r="BW108"/>
      <c r="BX108"/>
      <c r="BY108"/>
      <c r="BZ108"/>
      <c r="CA108"/>
      <c r="CB108"/>
      <c r="CC108"/>
      <c r="CD108"/>
      <c r="CE108"/>
      <c r="CG108"/>
      <c r="CH108"/>
      <c r="CI108"/>
      <c r="CJ108"/>
      <c r="CK108"/>
      <c r="CL108"/>
      <c r="CM108"/>
      <c r="CN108"/>
      <c r="CO108"/>
      <c r="CP108"/>
      <c r="CQ108"/>
      <c r="CR108"/>
      <c r="CS108"/>
      <c r="CT108"/>
      <c r="CU108"/>
      <c r="CV108"/>
      <c r="CW108"/>
      <c r="CX108"/>
      <c r="CY108"/>
      <c r="CZ108"/>
      <c r="DB108"/>
      <c r="DC108"/>
      <c r="DD108"/>
      <c r="DE108"/>
      <c r="DF108"/>
      <c r="DG108"/>
      <c r="DH108"/>
      <c r="DI108"/>
      <c r="DJ108"/>
      <c r="DK108"/>
      <c r="DL108"/>
      <c r="DM108"/>
      <c r="DN108"/>
      <c r="DO108"/>
      <c r="DP108"/>
      <c r="DQ108"/>
      <c r="DR108"/>
      <c r="DS108"/>
      <c r="DT108"/>
      <c r="DU108"/>
    </row>
    <row r="109" spans="1:125" ht="12.75" customHeight="1">
      <c r="A109" t="s">
        <v>122</v>
      </c>
      <c r="B109" t="s">
        <v>840</v>
      </c>
      <c r="C109" t="s">
        <v>2751</v>
      </c>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L109"/>
      <c r="BM109"/>
      <c r="BN109"/>
      <c r="BO109"/>
      <c r="BP109"/>
      <c r="BQ109"/>
      <c r="BR109"/>
      <c r="BS109"/>
      <c r="BT109"/>
      <c r="BU109"/>
      <c r="BV109"/>
      <c r="BW109"/>
      <c r="BX109"/>
      <c r="BY109"/>
      <c r="BZ109"/>
      <c r="CA109"/>
      <c r="CB109"/>
      <c r="CC109"/>
      <c r="CD109"/>
      <c r="CE109"/>
      <c r="CG109"/>
      <c r="CH109"/>
      <c r="CI109"/>
      <c r="CJ109"/>
      <c r="CK109"/>
      <c r="CL109"/>
      <c r="CM109"/>
      <c r="CN109"/>
      <c r="CO109"/>
      <c r="CP109"/>
      <c r="CQ109"/>
      <c r="CR109"/>
      <c r="CS109"/>
      <c r="CT109"/>
      <c r="CU109"/>
      <c r="CV109"/>
      <c r="CW109"/>
      <c r="CX109"/>
      <c r="CY109"/>
      <c r="CZ109"/>
      <c r="DB109"/>
      <c r="DC109"/>
      <c r="DD109"/>
      <c r="DE109"/>
      <c r="DF109"/>
      <c r="DG109"/>
      <c r="DH109"/>
      <c r="DI109"/>
      <c r="DJ109"/>
      <c r="DK109"/>
      <c r="DL109"/>
      <c r="DM109"/>
      <c r="DN109"/>
      <c r="DO109"/>
      <c r="DP109"/>
      <c r="DQ109"/>
      <c r="DR109"/>
      <c r="DS109"/>
      <c r="DT109"/>
      <c r="DU109"/>
    </row>
    <row r="110" spans="1:125" ht="12.75" customHeight="1">
      <c r="A110" t="s">
        <v>123</v>
      </c>
      <c r="B110" t="s">
        <v>17</v>
      </c>
      <c r="C110" t="s">
        <v>2752</v>
      </c>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L110"/>
      <c r="BM110"/>
      <c r="BN110"/>
      <c r="BO110"/>
      <c r="BP110"/>
      <c r="BQ110"/>
      <c r="BR110"/>
      <c r="BS110"/>
      <c r="BT110"/>
      <c r="BU110"/>
      <c r="BV110"/>
      <c r="BW110"/>
      <c r="BX110"/>
      <c r="BY110"/>
      <c r="BZ110"/>
      <c r="CA110"/>
      <c r="CB110"/>
      <c r="CC110"/>
      <c r="CD110"/>
      <c r="CE110"/>
      <c r="CG110"/>
      <c r="CH110"/>
      <c r="CI110"/>
      <c r="CJ110"/>
      <c r="CK110"/>
      <c r="CL110"/>
      <c r="CM110"/>
      <c r="CN110"/>
      <c r="CO110"/>
      <c r="CP110"/>
      <c r="CQ110"/>
      <c r="CR110"/>
      <c r="CS110"/>
      <c r="CT110"/>
      <c r="CU110"/>
      <c r="CV110"/>
      <c r="CW110"/>
      <c r="CX110"/>
      <c r="CY110"/>
      <c r="CZ110"/>
      <c r="DB110"/>
      <c r="DC110"/>
      <c r="DD110"/>
      <c r="DE110"/>
      <c r="DF110"/>
      <c r="DG110"/>
      <c r="DH110"/>
      <c r="DI110"/>
      <c r="DJ110"/>
      <c r="DK110"/>
      <c r="DL110"/>
      <c r="DM110"/>
      <c r="DN110"/>
      <c r="DO110"/>
      <c r="DP110"/>
      <c r="DQ110"/>
      <c r="DR110"/>
      <c r="DS110"/>
      <c r="DT110"/>
      <c r="DU110"/>
    </row>
    <row r="111" spans="1:125" ht="12.75" customHeight="1">
      <c r="A111" t="s">
        <v>124</v>
      </c>
      <c r="B111" t="s">
        <v>364</v>
      </c>
      <c r="C111" t="s">
        <v>2753</v>
      </c>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L111"/>
      <c r="BM111"/>
      <c r="BN111"/>
      <c r="BO111"/>
      <c r="BP111"/>
      <c r="BQ111"/>
      <c r="BR111"/>
      <c r="BS111"/>
      <c r="BT111"/>
      <c r="BU111"/>
      <c r="BV111"/>
      <c r="BW111"/>
      <c r="BX111"/>
      <c r="BY111"/>
      <c r="BZ111"/>
      <c r="CA111"/>
      <c r="CB111"/>
      <c r="CC111"/>
      <c r="CD111"/>
      <c r="CE111"/>
      <c r="CG111"/>
      <c r="CH111"/>
      <c r="CI111"/>
      <c r="CJ111"/>
      <c r="CK111"/>
      <c r="CL111"/>
      <c r="CM111"/>
      <c r="CN111"/>
      <c r="CO111"/>
      <c r="CP111"/>
      <c r="CQ111"/>
      <c r="CR111"/>
      <c r="CS111"/>
      <c r="CT111"/>
      <c r="CU111"/>
      <c r="CV111"/>
      <c r="CW111"/>
      <c r="CX111"/>
      <c r="CY111"/>
      <c r="CZ111"/>
      <c r="DB111"/>
      <c r="DC111"/>
      <c r="DD111"/>
      <c r="DE111"/>
      <c r="DF111"/>
      <c r="DG111"/>
      <c r="DH111"/>
      <c r="DI111"/>
      <c r="DJ111"/>
      <c r="DK111"/>
      <c r="DL111"/>
      <c r="DM111"/>
      <c r="DN111"/>
      <c r="DO111"/>
      <c r="DP111"/>
      <c r="DQ111"/>
      <c r="DR111"/>
      <c r="DS111"/>
      <c r="DT111"/>
      <c r="DU111"/>
    </row>
    <row r="112" spans="1:125" ht="12.75" customHeight="1">
      <c r="A112" t="s">
        <v>125</v>
      </c>
      <c r="B112" t="s">
        <v>21</v>
      </c>
      <c r="C112" t="s">
        <v>2754</v>
      </c>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L112"/>
      <c r="BM112"/>
      <c r="BN112"/>
      <c r="BO112"/>
      <c r="BP112"/>
      <c r="BQ112"/>
      <c r="BR112"/>
      <c r="BS112"/>
      <c r="BT112"/>
      <c r="BU112"/>
      <c r="BV112"/>
      <c r="BW112"/>
      <c r="BX112"/>
      <c r="BY112"/>
      <c r="BZ112"/>
      <c r="CA112"/>
      <c r="CB112"/>
      <c r="CC112"/>
      <c r="CD112"/>
      <c r="CE112"/>
      <c r="CG112"/>
      <c r="CH112"/>
      <c r="CI112"/>
      <c r="CJ112"/>
      <c r="CK112"/>
      <c r="CL112"/>
      <c r="CM112"/>
      <c r="CN112"/>
      <c r="CO112"/>
      <c r="CP112"/>
      <c r="CQ112"/>
      <c r="CR112"/>
      <c r="CS112"/>
      <c r="CT112"/>
      <c r="CU112"/>
      <c r="CV112"/>
      <c r="CW112"/>
      <c r="CX112"/>
      <c r="CY112"/>
      <c r="CZ112"/>
      <c r="DB112"/>
      <c r="DC112"/>
      <c r="DD112"/>
      <c r="DE112"/>
      <c r="DF112"/>
      <c r="DG112"/>
      <c r="DH112"/>
      <c r="DI112"/>
      <c r="DJ112"/>
      <c r="DK112"/>
      <c r="DL112"/>
      <c r="DM112"/>
      <c r="DN112"/>
      <c r="DO112"/>
      <c r="DP112"/>
      <c r="DQ112"/>
      <c r="DR112"/>
      <c r="DS112"/>
      <c r="DT112"/>
      <c r="DU112"/>
    </row>
    <row r="113" spans="1:125" ht="12.75" customHeight="1">
      <c r="A113" t="s">
        <v>126</v>
      </c>
      <c r="B113" t="s">
        <v>2662</v>
      </c>
      <c r="C113" t="s">
        <v>2663</v>
      </c>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L113"/>
      <c r="BM113"/>
      <c r="BN113"/>
      <c r="BO113"/>
      <c r="BP113"/>
      <c r="BQ113"/>
      <c r="BR113"/>
      <c r="BS113"/>
      <c r="BT113"/>
      <c r="BU113"/>
      <c r="BV113"/>
      <c r="BW113"/>
      <c r="BX113"/>
      <c r="BY113"/>
      <c r="BZ113"/>
      <c r="CA113"/>
      <c r="CB113"/>
      <c r="CC113"/>
      <c r="CD113"/>
      <c r="CE113"/>
      <c r="CG113"/>
      <c r="CH113"/>
      <c r="CI113"/>
      <c r="CJ113"/>
      <c r="CK113"/>
      <c r="CL113"/>
      <c r="CM113"/>
      <c r="CN113"/>
      <c r="CO113"/>
      <c r="CP113"/>
      <c r="CQ113"/>
      <c r="CR113"/>
      <c r="CS113"/>
      <c r="CT113"/>
      <c r="CU113"/>
      <c r="CV113"/>
      <c r="CW113"/>
      <c r="CX113"/>
      <c r="CY113"/>
      <c r="CZ113"/>
      <c r="DB113"/>
      <c r="DC113"/>
      <c r="DD113"/>
      <c r="DE113"/>
      <c r="DF113"/>
      <c r="DG113"/>
      <c r="DH113"/>
      <c r="DI113"/>
      <c r="DJ113"/>
      <c r="DK113"/>
      <c r="DL113"/>
      <c r="DM113"/>
      <c r="DN113"/>
      <c r="DO113"/>
      <c r="DP113"/>
      <c r="DQ113"/>
      <c r="DR113"/>
      <c r="DS113"/>
      <c r="DT113"/>
      <c r="DU113"/>
    </row>
    <row r="114" spans="1:125" ht="12.75" customHeight="1">
      <c r="A114" t="s">
        <v>127</v>
      </c>
      <c r="B114" t="s">
        <v>22</v>
      </c>
      <c r="C114" t="s">
        <v>2664</v>
      </c>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L114"/>
      <c r="BM114"/>
      <c r="BN114"/>
      <c r="BO114"/>
      <c r="BP114"/>
      <c r="BQ114"/>
      <c r="BR114"/>
      <c r="BS114"/>
      <c r="BT114"/>
      <c r="BU114"/>
      <c r="BV114"/>
      <c r="BW114"/>
      <c r="BX114"/>
      <c r="BY114"/>
      <c r="BZ114"/>
      <c r="CA114"/>
      <c r="CB114"/>
      <c r="CC114"/>
      <c r="CD114"/>
      <c r="CE114"/>
      <c r="CG114"/>
      <c r="CH114"/>
      <c r="CI114"/>
      <c r="CJ114"/>
      <c r="CK114"/>
      <c r="CL114"/>
      <c r="CM114"/>
      <c r="CN114"/>
      <c r="CO114"/>
      <c r="CP114"/>
      <c r="CQ114"/>
      <c r="CR114"/>
      <c r="CS114"/>
      <c r="CT114"/>
      <c r="CU114"/>
      <c r="CV114"/>
      <c r="CW114"/>
      <c r="CX114"/>
      <c r="CY114"/>
      <c r="CZ114"/>
      <c r="DB114"/>
      <c r="DC114"/>
      <c r="DD114"/>
      <c r="DE114"/>
      <c r="DF114"/>
      <c r="DG114"/>
      <c r="DH114"/>
      <c r="DI114"/>
      <c r="DJ114"/>
      <c r="DK114"/>
      <c r="DL114"/>
      <c r="DM114"/>
      <c r="DN114"/>
      <c r="DO114"/>
      <c r="DP114"/>
      <c r="DQ114"/>
      <c r="DR114"/>
      <c r="DS114"/>
      <c r="DT114"/>
      <c r="DU114"/>
    </row>
    <row r="115" spans="1:125" ht="12.75" customHeight="1">
      <c r="A115" t="s">
        <v>128</v>
      </c>
      <c r="B115" t="s">
        <v>2788</v>
      </c>
      <c r="C115" t="s">
        <v>2677</v>
      </c>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L115"/>
      <c r="BM115"/>
      <c r="BN115"/>
      <c r="BO115"/>
      <c r="BP115"/>
      <c r="BQ115"/>
      <c r="BR115"/>
      <c r="BS115"/>
      <c r="BT115"/>
      <c r="BU115"/>
      <c r="BV115"/>
      <c r="BW115"/>
      <c r="BX115"/>
      <c r="BY115"/>
      <c r="BZ115"/>
      <c r="CA115"/>
      <c r="CB115"/>
      <c r="CC115"/>
      <c r="CD115"/>
      <c r="CE115"/>
      <c r="CG115"/>
      <c r="CH115"/>
      <c r="CI115"/>
      <c r="CJ115"/>
      <c r="CK115"/>
      <c r="CL115"/>
      <c r="CM115"/>
      <c r="CN115"/>
      <c r="CO115"/>
      <c r="CP115"/>
      <c r="CQ115"/>
      <c r="CR115"/>
      <c r="CS115"/>
      <c r="CT115"/>
      <c r="CU115"/>
      <c r="CV115"/>
      <c r="CW115"/>
      <c r="CX115"/>
      <c r="CY115"/>
      <c r="CZ115"/>
      <c r="DB115"/>
      <c r="DC115"/>
      <c r="DD115"/>
      <c r="DE115"/>
      <c r="DF115"/>
      <c r="DG115"/>
      <c r="DH115"/>
      <c r="DI115"/>
      <c r="DJ115"/>
      <c r="DK115"/>
      <c r="DL115"/>
      <c r="DM115"/>
      <c r="DN115"/>
      <c r="DO115"/>
      <c r="DP115"/>
      <c r="DQ115"/>
      <c r="DR115"/>
      <c r="DS115"/>
      <c r="DT115"/>
      <c r="DU115"/>
    </row>
    <row r="116" spans="1:125" ht="12.75" customHeight="1">
      <c r="A116" t="s">
        <v>129</v>
      </c>
      <c r="B116" t="s">
        <v>2665</v>
      </c>
      <c r="C116" t="s">
        <v>2789</v>
      </c>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L116"/>
      <c r="BM116"/>
      <c r="BN116"/>
      <c r="BO116"/>
      <c r="BP116"/>
      <c r="BQ116"/>
      <c r="BR116"/>
      <c r="BS116"/>
      <c r="BT116"/>
      <c r="BU116"/>
      <c r="BV116"/>
      <c r="BW116"/>
      <c r="BX116"/>
      <c r="BY116"/>
      <c r="BZ116"/>
      <c r="CA116"/>
      <c r="CB116"/>
      <c r="CC116"/>
      <c r="CD116"/>
      <c r="CE116"/>
      <c r="CG116"/>
      <c r="CH116"/>
      <c r="CI116"/>
      <c r="CJ116"/>
      <c r="CK116"/>
      <c r="CL116"/>
      <c r="CM116"/>
      <c r="CN116"/>
      <c r="CO116"/>
      <c r="CP116"/>
      <c r="CQ116"/>
      <c r="CR116"/>
      <c r="CS116"/>
      <c r="CT116"/>
      <c r="CU116"/>
      <c r="CV116"/>
      <c r="CW116"/>
      <c r="CX116"/>
      <c r="CY116"/>
      <c r="CZ116"/>
      <c r="DB116"/>
      <c r="DC116"/>
      <c r="DD116"/>
      <c r="DE116"/>
      <c r="DF116"/>
      <c r="DG116"/>
      <c r="DH116"/>
      <c r="DI116"/>
      <c r="DJ116"/>
      <c r="DK116"/>
      <c r="DL116"/>
      <c r="DM116"/>
      <c r="DN116"/>
      <c r="DO116"/>
      <c r="DP116"/>
      <c r="DQ116"/>
      <c r="DR116"/>
      <c r="DS116"/>
      <c r="DT116"/>
      <c r="DU116"/>
    </row>
    <row r="117" spans="1:125" ht="12.75" customHeight="1">
      <c r="A117" t="s">
        <v>130</v>
      </c>
      <c r="B117" t="s">
        <v>2666</v>
      </c>
      <c r="C117" t="s">
        <v>2667</v>
      </c>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L117"/>
      <c r="BM117"/>
      <c r="BN117"/>
      <c r="BO117"/>
      <c r="BP117"/>
      <c r="BQ117"/>
      <c r="BR117"/>
      <c r="BS117"/>
      <c r="BT117"/>
      <c r="BU117"/>
      <c r="BV117"/>
      <c r="BW117"/>
      <c r="BX117"/>
      <c r="BY117"/>
      <c r="BZ117"/>
      <c r="CA117"/>
      <c r="CB117"/>
      <c r="CC117"/>
      <c r="CD117"/>
      <c r="CE117"/>
      <c r="CG117"/>
      <c r="CH117"/>
      <c r="CI117"/>
      <c r="CJ117"/>
      <c r="CK117"/>
      <c r="CL117"/>
      <c r="CM117"/>
      <c r="CN117"/>
      <c r="CO117"/>
      <c r="CP117"/>
      <c r="CQ117"/>
      <c r="CR117"/>
      <c r="CS117"/>
      <c r="CT117"/>
      <c r="CU117"/>
      <c r="CV117"/>
      <c r="CW117"/>
      <c r="CX117"/>
      <c r="CY117"/>
      <c r="CZ117"/>
      <c r="DB117"/>
      <c r="DC117"/>
      <c r="DD117"/>
      <c r="DE117"/>
      <c r="DF117"/>
      <c r="DG117"/>
      <c r="DH117"/>
      <c r="DI117"/>
      <c r="DJ117"/>
      <c r="DK117"/>
      <c r="DL117"/>
      <c r="DM117"/>
      <c r="DN117"/>
      <c r="DO117"/>
      <c r="DP117"/>
      <c r="DQ117"/>
      <c r="DR117"/>
      <c r="DS117"/>
      <c r="DT117"/>
      <c r="DU117"/>
    </row>
    <row r="118" spans="1:125" ht="12.75" customHeight="1">
      <c r="A118" t="s">
        <v>131</v>
      </c>
      <c r="B118" t="s">
        <v>1727</v>
      </c>
      <c r="C118" t="s">
        <v>2678</v>
      </c>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L118"/>
      <c r="BM118"/>
      <c r="BN118"/>
      <c r="BO118"/>
      <c r="BP118"/>
      <c r="BQ118"/>
      <c r="BR118"/>
      <c r="BS118"/>
      <c r="BT118"/>
      <c r="BU118"/>
      <c r="BV118"/>
      <c r="BW118"/>
      <c r="BX118"/>
      <c r="BY118"/>
      <c r="BZ118"/>
      <c r="CA118"/>
      <c r="CB118"/>
      <c r="CC118"/>
      <c r="CD118"/>
      <c r="CE118"/>
      <c r="CG118"/>
      <c r="CH118"/>
      <c r="CI118"/>
      <c r="CJ118"/>
      <c r="CK118"/>
      <c r="CL118"/>
      <c r="CM118"/>
      <c r="CN118"/>
      <c r="CO118"/>
      <c r="CP118"/>
      <c r="CQ118"/>
      <c r="CR118"/>
      <c r="CS118"/>
      <c r="CT118"/>
      <c r="CU118"/>
      <c r="CV118"/>
      <c r="CW118"/>
      <c r="CX118"/>
      <c r="CY118"/>
      <c r="CZ118"/>
      <c r="DB118"/>
      <c r="DC118"/>
      <c r="DD118"/>
      <c r="DE118"/>
      <c r="DF118"/>
      <c r="DG118"/>
      <c r="DH118"/>
      <c r="DI118"/>
      <c r="DJ118"/>
      <c r="DK118"/>
      <c r="DL118"/>
      <c r="DM118"/>
      <c r="DN118"/>
      <c r="DO118"/>
      <c r="DP118"/>
      <c r="DQ118"/>
      <c r="DR118"/>
      <c r="DS118"/>
      <c r="DT118"/>
      <c r="DU118"/>
    </row>
    <row r="119" spans="1:125" ht="12.75" customHeight="1">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L119"/>
      <c r="BM119"/>
      <c r="BN119"/>
      <c r="BO119"/>
      <c r="BP119"/>
      <c r="BQ119"/>
      <c r="BR119"/>
      <c r="BS119"/>
      <c r="BT119"/>
      <c r="BU119"/>
      <c r="BV119"/>
      <c r="BW119"/>
      <c r="BX119"/>
      <c r="BY119"/>
      <c r="BZ119"/>
      <c r="CA119"/>
      <c r="CB119"/>
      <c r="CC119"/>
      <c r="CD119"/>
      <c r="CE119"/>
      <c r="CG119"/>
      <c r="CH119"/>
      <c r="CI119"/>
      <c r="CJ119"/>
      <c r="CK119"/>
      <c r="CL119"/>
      <c r="CM119"/>
      <c r="CN119"/>
      <c r="CO119"/>
      <c r="CP119"/>
      <c r="CQ119"/>
      <c r="CR119"/>
      <c r="CS119"/>
      <c r="CT119"/>
      <c r="CU119"/>
      <c r="CV119"/>
      <c r="CW119"/>
      <c r="CX119"/>
      <c r="CY119"/>
      <c r="CZ119"/>
      <c r="DB119"/>
      <c r="DC119"/>
      <c r="DD119"/>
      <c r="DE119"/>
      <c r="DF119"/>
      <c r="DG119"/>
      <c r="DH119"/>
      <c r="DI119"/>
      <c r="DJ119"/>
      <c r="DK119"/>
      <c r="DL119"/>
      <c r="DM119"/>
      <c r="DN119"/>
      <c r="DO119"/>
      <c r="DP119"/>
      <c r="DQ119"/>
      <c r="DR119"/>
      <c r="DS119"/>
      <c r="DT119"/>
      <c r="DU119"/>
    </row>
    <row r="120" spans="1:125" ht="12.75" customHeight="1">
      <c r="A120" t="s">
        <v>178</v>
      </c>
      <c r="B120" t="s">
        <v>181</v>
      </c>
      <c r="C120" t="s">
        <v>140</v>
      </c>
      <c r="D120"/>
      <c r="E120"/>
      <c r="F120"/>
      <c r="G120"/>
      <c r="H120"/>
      <c r="I120" t="s">
        <v>181</v>
      </c>
      <c r="J120" t="s">
        <v>140</v>
      </c>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L120"/>
      <c r="BM120"/>
      <c r="BN120"/>
      <c r="BO120"/>
      <c r="BP120"/>
      <c r="BQ120"/>
      <c r="BR120"/>
      <c r="BS120"/>
      <c r="BT120"/>
      <c r="BU120"/>
      <c r="BV120"/>
      <c r="BW120"/>
      <c r="BX120"/>
      <c r="BY120"/>
      <c r="BZ120"/>
      <c r="CA120"/>
      <c r="CB120"/>
      <c r="CC120"/>
      <c r="CD120"/>
      <c r="CE120"/>
      <c r="CG120"/>
      <c r="CH120"/>
      <c r="CI120"/>
      <c r="CJ120"/>
      <c r="CK120"/>
      <c r="CL120"/>
      <c r="CM120"/>
      <c r="CN120"/>
      <c r="CO120"/>
      <c r="CP120"/>
      <c r="CQ120"/>
      <c r="CR120"/>
      <c r="CS120"/>
      <c r="CT120"/>
      <c r="CU120"/>
      <c r="CV120"/>
      <c r="CW120"/>
      <c r="CX120"/>
      <c r="CY120"/>
      <c r="CZ120"/>
      <c r="DB120"/>
      <c r="DC120"/>
      <c r="DD120"/>
      <c r="DE120"/>
      <c r="DF120"/>
      <c r="DG120"/>
      <c r="DH120"/>
      <c r="DI120"/>
      <c r="DJ120"/>
      <c r="DK120"/>
      <c r="DL120"/>
      <c r="DM120"/>
      <c r="DN120"/>
      <c r="DO120"/>
      <c r="DP120"/>
      <c r="DQ120"/>
      <c r="DR120"/>
      <c r="DS120"/>
      <c r="DT120"/>
      <c r="DU120"/>
    </row>
    <row r="121" spans="1:125" ht="12.75" customHeight="1">
      <c r="A121" t="s">
        <v>132</v>
      </c>
      <c r="B121" t="s">
        <v>1717</v>
      </c>
      <c r="C121" t="s">
        <v>1718</v>
      </c>
      <c r="D121"/>
      <c r="E121"/>
      <c r="F121"/>
      <c r="G121"/>
      <c r="H121"/>
      <c r="I121" t="s">
        <v>1717</v>
      </c>
      <c r="J121" t="s">
        <v>1718</v>
      </c>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L121"/>
      <c r="BM121"/>
      <c r="BN121"/>
      <c r="BO121"/>
      <c r="BP121"/>
      <c r="BQ121"/>
      <c r="BR121"/>
      <c r="BS121"/>
      <c r="BT121"/>
      <c r="BU121"/>
      <c r="BV121"/>
      <c r="BW121"/>
      <c r="BX121"/>
      <c r="BY121"/>
      <c r="BZ121"/>
      <c r="CA121"/>
      <c r="CB121"/>
      <c r="CC121"/>
      <c r="CD121"/>
      <c r="CE121"/>
      <c r="CG121"/>
      <c r="CH121"/>
      <c r="CI121"/>
      <c r="CJ121"/>
      <c r="CK121"/>
      <c r="CL121"/>
      <c r="CM121"/>
      <c r="CN121"/>
      <c r="CO121"/>
      <c r="CP121"/>
      <c r="CQ121"/>
      <c r="CR121"/>
      <c r="CS121"/>
      <c r="CT121"/>
      <c r="CU121"/>
      <c r="CV121"/>
      <c r="CW121"/>
      <c r="CX121"/>
      <c r="CY121"/>
      <c r="CZ121"/>
      <c r="DB121"/>
      <c r="DC121"/>
      <c r="DD121"/>
      <c r="DE121"/>
      <c r="DF121"/>
      <c r="DG121"/>
      <c r="DH121"/>
      <c r="DI121"/>
      <c r="DJ121"/>
      <c r="DK121"/>
      <c r="DL121"/>
      <c r="DM121"/>
      <c r="DN121"/>
      <c r="DO121"/>
      <c r="DP121"/>
      <c r="DQ121"/>
      <c r="DR121"/>
      <c r="DS121"/>
      <c r="DT121"/>
      <c r="DU121"/>
    </row>
    <row r="122" spans="1:125" ht="12.75" customHeight="1">
      <c r="A122" t="s">
        <v>133</v>
      </c>
      <c r="B122" t="s">
        <v>962</v>
      </c>
      <c r="C122" t="s">
        <v>1719</v>
      </c>
      <c r="D122"/>
      <c r="E122"/>
      <c r="F122"/>
      <c r="G122"/>
      <c r="H122"/>
      <c r="I122" t="s">
        <v>962</v>
      </c>
      <c r="J122" t="s">
        <v>1719</v>
      </c>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L122"/>
      <c r="BM122"/>
      <c r="BN122"/>
      <c r="BO122"/>
      <c r="BP122"/>
      <c r="BQ122"/>
      <c r="BR122"/>
      <c r="BS122"/>
      <c r="BT122"/>
      <c r="BU122"/>
      <c r="BV122"/>
      <c r="BW122"/>
      <c r="BX122"/>
      <c r="BY122"/>
      <c r="BZ122"/>
      <c r="CA122"/>
      <c r="CB122"/>
      <c r="CC122"/>
      <c r="CD122"/>
      <c r="CE122"/>
      <c r="CG122"/>
      <c r="CH122"/>
      <c r="CI122"/>
      <c r="CJ122"/>
      <c r="CK122"/>
      <c r="CL122"/>
      <c r="CM122"/>
      <c r="CN122"/>
      <c r="CO122"/>
      <c r="CP122"/>
      <c r="CQ122"/>
      <c r="CR122"/>
      <c r="CS122"/>
      <c r="CT122"/>
      <c r="CU122"/>
      <c r="CV122"/>
      <c r="CW122"/>
      <c r="CX122"/>
      <c r="CY122"/>
      <c r="CZ122"/>
      <c r="DB122"/>
      <c r="DC122"/>
      <c r="DD122"/>
      <c r="DE122"/>
      <c r="DF122"/>
      <c r="DG122"/>
      <c r="DH122"/>
      <c r="DI122"/>
      <c r="DJ122"/>
      <c r="DK122"/>
      <c r="DL122"/>
      <c r="DM122"/>
      <c r="DN122"/>
      <c r="DO122"/>
      <c r="DP122"/>
      <c r="DQ122"/>
      <c r="DR122"/>
      <c r="DS122"/>
      <c r="DT122"/>
      <c r="DU122"/>
    </row>
    <row r="123" spans="1:125" ht="12.75" customHeight="1">
      <c r="A123" t="s">
        <v>134</v>
      </c>
      <c r="B123" t="s">
        <v>2787</v>
      </c>
      <c r="C123" t="s">
        <v>1720</v>
      </c>
      <c r="D123"/>
      <c r="E123"/>
      <c r="F123"/>
      <c r="G123"/>
      <c r="H123"/>
      <c r="I123" t="s">
        <v>963</v>
      </c>
      <c r="J123" t="s">
        <v>1720</v>
      </c>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L123"/>
      <c r="BM123"/>
      <c r="BN123"/>
      <c r="BO123"/>
      <c r="BP123"/>
      <c r="BQ123"/>
      <c r="BR123"/>
      <c r="BS123"/>
      <c r="BT123"/>
      <c r="BU123"/>
      <c r="BV123"/>
      <c r="BW123"/>
      <c r="BX123"/>
      <c r="BY123"/>
      <c r="BZ123"/>
      <c r="CA123"/>
      <c r="CB123"/>
      <c r="CC123"/>
      <c r="CD123"/>
      <c r="CE123"/>
      <c r="CG123"/>
      <c r="CH123"/>
      <c r="CI123"/>
      <c r="CJ123"/>
      <c r="CK123"/>
      <c r="CL123"/>
      <c r="CM123"/>
      <c r="CN123"/>
      <c r="CO123"/>
      <c r="CP123"/>
      <c r="CQ123"/>
      <c r="CR123"/>
      <c r="CS123"/>
      <c r="CT123"/>
      <c r="CU123"/>
      <c r="CV123"/>
      <c r="CW123"/>
      <c r="CX123"/>
      <c r="CY123"/>
      <c r="CZ123"/>
      <c r="DB123"/>
      <c r="DC123"/>
      <c r="DD123"/>
      <c r="DE123"/>
      <c r="DF123"/>
      <c r="DG123"/>
      <c r="DH123"/>
      <c r="DI123"/>
      <c r="DJ123"/>
      <c r="DK123"/>
      <c r="DL123"/>
      <c r="DM123"/>
      <c r="DN123"/>
      <c r="DO123"/>
      <c r="DP123"/>
      <c r="DQ123"/>
      <c r="DR123"/>
      <c r="DS123"/>
      <c r="DT123"/>
      <c r="DU123"/>
    </row>
    <row r="124" spans="1:125" ht="12.75" customHeight="1">
      <c r="A124" t="s">
        <v>135</v>
      </c>
      <c r="B124" t="s">
        <v>21</v>
      </c>
      <c r="C124" t="s">
        <v>1721</v>
      </c>
      <c r="D124"/>
      <c r="E124"/>
      <c r="F124"/>
      <c r="G124"/>
      <c r="H124"/>
      <c r="I124" t="s">
        <v>21</v>
      </c>
      <c r="J124" t="s">
        <v>1721</v>
      </c>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L124"/>
      <c r="BM124"/>
      <c r="BN124"/>
      <c r="BO124"/>
      <c r="BP124"/>
      <c r="BQ124"/>
      <c r="BR124"/>
      <c r="BS124"/>
      <c r="BT124"/>
      <c r="BU124"/>
      <c r="BV124"/>
      <c r="BW124"/>
      <c r="BX124"/>
      <c r="BY124"/>
      <c r="BZ124"/>
      <c r="CA124"/>
      <c r="CB124"/>
      <c r="CC124"/>
      <c r="CD124"/>
      <c r="CE124"/>
      <c r="CG124"/>
      <c r="CH124"/>
      <c r="CI124"/>
      <c r="CJ124"/>
      <c r="CK124"/>
      <c r="CL124"/>
      <c r="CM124"/>
      <c r="CN124"/>
      <c r="CO124"/>
      <c r="CP124"/>
      <c r="CQ124"/>
      <c r="CR124"/>
      <c r="CS124"/>
      <c r="CT124"/>
      <c r="CU124"/>
      <c r="CV124"/>
      <c r="CW124"/>
      <c r="CX124"/>
      <c r="CY124"/>
      <c r="CZ124"/>
      <c r="DB124"/>
      <c r="DC124"/>
      <c r="DD124"/>
      <c r="DE124"/>
      <c r="DF124"/>
      <c r="DG124"/>
      <c r="DH124"/>
      <c r="DI124"/>
      <c r="DJ124"/>
      <c r="DK124"/>
      <c r="DL124"/>
      <c r="DM124"/>
      <c r="DN124"/>
      <c r="DO124"/>
      <c r="DP124"/>
      <c r="DQ124"/>
      <c r="DR124"/>
      <c r="DS124"/>
      <c r="DT124"/>
      <c r="DU124"/>
    </row>
    <row r="125" spans="1:125" ht="12.75" customHeight="1">
      <c r="A125" t="s">
        <v>136</v>
      </c>
      <c r="B125" t="s">
        <v>22</v>
      </c>
      <c r="C125" t="s">
        <v>1722</v>
      </c>
      <c r="D125"/>
      <c r="E125"/>
      <c r="F125"/>
      <c r="G125"/>
      <c r="H125"/>
      <c r="I125" t="s">
        <v>22</v>
      </c>
      <c r="J125" t="s">
        <v>1722</v>
      </c>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L125"/>
      <c r="BM125"/>
      <c r="BN125"/>
      <c r="BO125"/>
      <c r="BP125"/>
      <c r="BQ125"/>
      <c r="BR125"/>
      <c r="BS125"/>
      <c r="BT125"/>
      <c r="BU125"/>
      <c r="BV125"/>
      <c r="BW125"/>
      <c r="BX125"/>
      <c r="BY125"/>
      <c r="BZ125"/>
      <c r="CA125"/>
      <c r="CB125"/>
      <c r="CC125"/>
      <c r="CD125"/>
      <c r="CE125"/>
      <c r="CG125"/>
      <c r="CH125"/>
      <c r="CI125"/>
      <c r="CJ125"/>
      <c r="CK125"/>
      <c r="CL125"/>
      <c r="CM125"/>
      <c r="CN125"/>
      <c r="CO125"/>
      <c r="CP125"/>
      <c r="CQ125"/>
      <c r="CR125"/>
      <c r="CS125"/>
      <c r="CT125"/>
      <c r="CU125"/>
      <c r="CV125"/>
      <c r="CW125"/>
      <c r="CX125"/>
      <c r="CY125"/>
      <c r="CZ125"/>
      <c r="DB125"/>
      <c r="DC125"/>
      <c r="DD125"/>
      <c r="DE125"/>
      <c r="DF125"/>
      <c r="DG125"/>
      <c r="DH125"/>
      <c r="DI125"/>
      <c r="DJ125"/>
      <c r="DK125"/>
      <c r="DL125"/>
      <c r="DM125"/>
      <c r="DN125"/>
      <c r="DO125"/>
      <c r="DP125"/>
      <c r="DQ125"/>
      <c r="DR125"/>
      <c r="DS125"/>
      <c r="DT125"/>
      <c r="DU125"/>
    </row>
    <row r="126" spans="1:125" ht="12.75" customHeight="1">
      <c r="A126" t="s">
        <v>137</v>
      </c>
      <c r="B126" t="s">
        <v>1723</v>
      </c>
      <c r="C126" t="s">
        <v>1724</v>
      </c>
      <c r="D126"/>
      <c r="E126"/>
      <c r="F126"/>
      <c r="G126"/>
      <c r="H126"/>
      <c r="I126" t="s">
        <v>1723</v>
      </c>
      <c r="J126" t="s">
        <v>1724</v>
      </c>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L126"/>
      <c r="BM126"/>
      <c r="BN126"/>
      <c r="BO126"/>
      <c r="BP126"/>
      <c r="BQ126"/>
      <c r="BR126"/>
      <c r="BS126"/>
      <c r="BT126"/>
      <c r="BU126"/>
      <c r="BV126"/>
      <c r="BW126"/>
      <c r="BX126"/>
      <c r="BY126"/>
      <c r="BZ126"/>
      <c r="CA126"/>
      <c r="CB126"/>
      <c r="CC126"/>
      <c r="CD126"/>
      <c r="CE126"/>
      <c r="CG126"/>
      <c r="CH126"/>
      <c r="CI126"/>
      <c r="CJ126"/>
      <c r="CK126"/>
      <c r="CL126"/>
      <c r="CM126"/>
      <c r="CN126"/>
      <c r="CO126"/>
      <c r="CP126"/>
      <c r="CQ126"/>
      <c r="CR126"/>
      <c r="CS126"/>
      <c r="CT126"/>
      <c r="CU126"/>
      <c r="CV126"/>
      <c r="CW126"/>
      <c r="CX126"/>
      <c r="CY126"/>
      <c r="CZ126"/>
      <c r="DB126"/>
      <c r="DC126"/>
      <c r="DD126"/>
      <c r="DE126"/>
      <c r="DF126"/>
      <c r="DG126"/>
      <c r="DH126"/>
      <c r="DI126"/>
      <c r="DJ126"/>
      <c r="DK126"/>
      <c r="DL126"/>
      <c r="DM126"/>
      <c r="DN126"/>
      <c r="DO126"/>
      <c r="DP126"/>
      <c r="DQ126"/>
      <c r="DR126"/>
      <c r="DS126"/>
      <c r="DT126"/>
      <c r="DU126"/>
    </row>
    <row r="127" spans="1:125" ht="12.75" customHeight="1">
      <c r="A127" t="s">
        <v>138</v>
      </c>
      <c r="B127" t="s">
        <v>1725</v>
      </c>
      <c r="C127" t="s">
        <v>1726</v>
      </c>
      <c r="D127"/>
      <c r="E127"/>
      <c r="F127"/>
      <c r="G127"/>
      <c r="H127"/>
      <c r="I127" t="s">
        <v>1725</v>
      </c>
      <c r="J127" t="s">
        <v>1726</v>
      </c>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L127"/>
      <c r="BM127"/>
      <c r="BN127"/>
      <c r="BO127"/>
      <c r="BP127"/>
      <c r="BQ127"/>
      <c r="BR127"/>
      <c r="BS127"/>
      <c r="BT127"/>
      <c r="BU127"/>
      <c r="BV127"/>
      <c r="BW127"/>
      <c r="BX127"/>
      <c r="BY127"/>
      <c r="BZ127"/>
      <c r="CA127"/>
      <c r="CB127"/>
      <c r="CC127"/>
      <c r="CD127"/>
      <c r="CE127"/>
      <c r="CG127"/>
      <c r="CH127"/>
      <c r="CI127"/>
      <c r="CJ127"/>
      <c r="CK127"/>
      <c r="CL127"/>
      <c r="CM127"/>
      <c r="CN127"/>
      <c r="CO127"/>
      <c r="CP127"/>
      <c r="CQ127"/>
      <c r="CR127"/>
      <c r="CS127"/>
      <c r="CT127"/>
      <c r="CU127"/>
      <c r="CV127"/>
      <c r="CW127"/>
      <c r="CX127"/>
      <c r="CY127"/>
      <c r="CZ127"/>
      <c r="DB127"/>
      <c r="DC127"/>
      <c r="DD127"/>
      <c r="DE127"/>
      <c r="DF127"/>
      <c r="DG127"/>
      <c r="DH127"/>
      <c r="DI127"/>
      <c r="DJ127"/>
      <c r="DK127"/>
      <c r="DL127"/>
      <c r="DM127"/>
      <c r="DN127"/>
      <c r="DO127"/>
      <c r="DP127"/>
      <c r="DQ127"/>
      <c r="DR127"/>
      <c r="DS127"/>
      <c r="DT127"/>
      <c r="DU127"/>
    </row>
    <row r="128" spans="1:125" ht="12.75" customHeight="1">
      <c r="A128" t="s">
        <v>139</v>
      </c>
      <c r="B128" t="s">
        <v>1727</v>
      </c>
      <c r="C128" t="s">
        <v>1728</v>
      </c>
      <c r="D128"/>
      <c r="E128"/>
      <c r="F128"/>
      <c r="G128"/>
      <c r="H128"/>
      <c r="I128" t="s">
        <v>1727</v>
      </c>
      <c r="J128" t="s">
        <v>1728</v>
      </c>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L128"/>
      <c r="BM128"/>
      <c r="BN128"/>
      <c r="BO128"/>
      <c r="BP128"/>
      <c r="BQ128"/>
      <c r="BR128"/>
      <c r="BS128"/>
      <c r="BT128"/>
      <c r="BU128"/>
      <c r="BV128"/>
      <c r="BW128"/>
      <c r="BX128"/>
      <c r="BY128"/>
      <c r="BZ128"/>
      <c r="CA128"/>
      <c r="CB128"/>
      <c r="CC128"/>
      <c r="CD128"/>
      <c r="CE128"/>
      <c r="CG128"/>
      <c r="CH128"/>
      <c r="CI128"/>
      <c r="CJ128"/>
      <c r="CK128"/>
      <c r="CL128"/>
      <c r="CM128"/>
      <c r="CN128"/>
      <c r="CO128"/>
      <c r="CP128"/>
      <c r="CQ128"/>
      <c r="CR128"/>
      <c r="CS128"/>
      <c r="CT128"/>
      <c r="CU128"/>
      <c r="CV128"/>
      <c r="CW128"/>
      <c r="CX128"/>
      <c r="CY128"/>
      <c r="CZ128"/>
      <c r="DB128"/>
      <c r="DC128"/>
      <c r="DD128"/>
      <c r="DE128"/>
      <c r="DF128"/>
      <c r="DG128"/>
      <c r="DH128"/>
      <c r="DI128"/>
      <c r="DJ128"/>
      <c r="DK128"/>
      <c r="DL128"/>
      <c r="DM128"/>
      <c r="DN128"/>
      <c r="DO128"/>
      <c r="DP128"/>
      <c r="DQ128"/>
      <c r="DR128"/>
      <c r="DS128"/>
      <c r="DT128"/>
      <c r="DU128"/>
    </row>
    <row r="129" spans="1:125" ht="12.75" customHeight="1">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L129"/>
      <c r="BM129"/>
      <c r="BN129"/>
      <c r="BO129"/>
      <c r="BP129"/>
      <c r="BQ129"/>
      <c r="BR129"/>
      <c r="BS129"/>
      <c r="BT129"/>
      <c r="BU129"/>
      <c r="BV129"/>
      <c r="BW129"/>
      <c r="BX129"/>
      <c r="BY129"/>
      <c r="BZ129"/>
      <c r="CA129"/>
      <c r="CB129"/>
      <c r="CC129"/>
      <c r="CD129"/>
      <c r="CE129"/>
      <c r="CG129"/>
      <c r="CH129"/>
      <c r="CI129"/>
      <c r="CJ129"/>
      <c r="CK129"/>
      <c r="CL129"/>
      <c r="CM129"/>
      <c r="CN129"/>
      <c r="CO129"/>
      <c r="CP129"/>
      <c r="CQ129"/>
      <c r="CR129"/>
      <c r="CS129"/>
      <c r="CT129"/>
      <c r="CU129"/>
      <c r="CV129"/>
      <c r="CW129"/>
      <c r="CX129"/>
      <c r="CY129"/>
      <c r="CZ129"/>
      <c r="DB129"/>
      <c r="DC129"/>
      <c r="DD129"/>
      <c r="DE129"/>
      <c r="DF129"/>
      <c r="DG129"/>
      <c r="DH129"/>
      <c r="DI129"/>
      <c r="DJ129"/>
      <c r="DK129"/>
      <c r="DL129"/>
      <c r="DM129"/>
      <c r="DN129"/>
      <c r="DO129"/>
      <c r="DP129"/>
      <c r="DQ129"/>
      <c r="DR129"/>
      <c r="DS129"/>
      <c r="DT129"/>
      <c r="DU129"/>
    </row>
    <row r="130" spans="1:125" ht="12.75" customHeight="1">
      <c r="A130" t="s">
        <v>376</v>
      </c>
      <c r="B130" t="s">
        <v>181</v>
      </c>
      <c r="C130" t="s">
        <v>392</v>
      </c>
      <c r="D130"/>
      <c r="E130"/>
      <c r="F130"/>
      <c r="G130"/>
      <c r="H130"/>
      <c r="I130" t="s">
        <v>181</v>
      </c>
      <c r="J130" t="s">
        <v>392</v>
      </c>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L130"/>
      <c r="BM130"/>
      <c r="BN130"/>
      <c r="BO130"/>
      <c r="BP130"/>
      <c r="BQ130"/>
      <c r="BR130"/>
      <c r="BS130"/>
      <c r="BT130"/>
      <c r="BU130"/>
      <c r="BV130"/>
      <c r="BW130"/>
      <c r="BX130"/>
      <c r="BY130"/>
      <c r="BZ130"/>
      <c r="CA130"/>
      <c r="CB130"/>
      <c r="CC130"/>
      <c r="CD130"/>
      <c r="CE130"/>
      <c r="CG130"/>
      <c r="CH130"/>
      <c r="CI130"/>
      <c r="CJ130"/>
      <c r="CK130"/>
      <c r="CL130"/>
      <c r="CM130"/>
      <c r="CN130"/>
      <c r="CO130"/>
      <c r="CP130"/>
      <c r="CQ130"/>
      <c r="CR130"/>
      <c r="CS130"/>
      <c r="CT130"/>
      <c r="CU130"/>
      <c r="CV130"/>
      <c r="CW130"/>
      <c r="CX130"/>
      <c r="CY130"/>
      <c r="CZ130"/>
      <c r="DB130"/>
      <c r="DC130"/>
      <c r="DD130"/>
      <c r="DE130"/>
      <c r="DF130"/>
      <c r="DG130"/>
      <c r="DH130"/>
      <c r="DI130"/>
      <c r="DJ130"/>
      <c r="DK130"/>
      <c r="DL130"/>
      <c r="DM130"/>
      <c r="DN130"/>
      <c r="DO130"/>
      <c r="DP130"/>
      <c r="DQ130"/>
      <c r="DR130"/>
      <c r="DS130"/>
      <c r="DT130"/>
      <c r="DU130"/>
    </row>
    <row r="131" spans="1:125" ht="12.75" customHeight="1">
      <c r="A131" t="s">
        <v>368</v>
      </c>
      <c r="B131" t="s">
        <v>372</v>
      </c>
      <c r="C131" t="s">
        <v>1729</v>
      </c>
      <c r="D131"/>
      <c r="E131"/>
      <c r="F131"/>
      <c r="G131"/>
      <c r="H131"/>
      <c r="I131" t="s">
        <v>372</v>
      </c>
      <c r="J131" t="s">
        <v>1729</v>
      </c>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L131"/>
      <c r="BM131"/>
      <c r="BN131"/>
      <c r="BO131"/>
      <c r="BP131"/>
      <c r="BQ131"/>
      <c r="BR131"/>
      <c r="BS131"/>
      <c r="BT131"/>
      <c r="BU131"/>
      <c r="BV131"/>
      <c r="BW131"/>
      <c r="BX131"/>
      <c r="BY131"/>
      <c r="BZ131"/>
      <c r="CA131"/>
      <c r="CB131"/>
      <c r="CC131"/>
      <c r="CD131"/>
      <c r="CE131"/>
      <c r="CG131"/>
      <c r="CH131"/>
      <c r="CI131"/>
      <c r="CJ131"/>
      <c r="CK131"/>
      <c r="CL131"/>
      <c r="CM131"/>
      <c r="CN131"/>
      <c r="CO131"/>
      <c r="CP131"/>
      <c r="CQ131"/>
      <c r="CR131"/>
      <c r="CS131"/>
      <c r="CT131"/>
      <c r="CU131"/>
      <c r="CV131"/>
      <c r="CW131"/>
      <c r="CX131"/>
      <c r="CY131"/>
      <c r="CZ131"/>
      <c r="DB131"/>
      <c r="DC131"/>
      <c r="DD131"/>
      <c r="DE131"/>
      <c r="DF131"/>
      <c r="DG131"/>
      <c r="DH131"/>
      <c r="DI131"/>
      <c r="DJ131"/>
      <c r="DK131"/>
      <c r="DL131"/>
      <c r="DM131"/>
      <c r="DN131"/>
      <c r="DO131"/>
      <c r="DP131"/>
      <c r="DQ131"/>
      <c r="DR131"/>
      <c r="DS131"/>
      <c r="DT131"/>
      <c r="DU131"/>
    </row>
    <row r="132" spans="1:125" ht="12.75" customHeight="1">
      <c r="A132" t="s">
        <v>369</v>
      </c>
      <c r="B132" t="s">
        <v>373</v>
      </c>
      <c r="C132" t="s">
        <v>1730</v>
      </c>
      <c r="D132"/>
      <c r="E132"/>
      <c r="F132"/>
      <c r="G132"/>
      <c r="H132"/>
      <c r="I132" t="s">
        <v>373</v>
      </c>
      <c r="J132" t="s">
        <v>1730</v>
      </c>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L132"/>
      <c r="BM132"/>
      <c r="BN132"/>
      <c r="BO132"/>
      <c r="BP132"/>
      <c r="BQ132"/>
      <c r="BR132"/>
      <c r="BS132"/>
      <c r="BT132"/>
      <c r="BU132"/>
      <c r="BV132"/>
      <c r="BW132"/>
      <c r="BX132"/>
      <c r="BY132"/>
      <c r="BZ132"/>
      <c r="CA132"/>
      <c r="CB132"/>
      <c r="CC132"/>
      <c r="CD132"/>
      <c r="CE132"/>
      <c r="CG132"/>
      <c r="CH132"/>
      <c r="CI132"/>
      <c r="CJ132"/>
      <c r="CK132"/>
      <c r="CL132"/>
      <c r="CM132"/>
      <c r="CN132"/>
      <c r="CO132"/>
      <c r="CP132"/>
      <c r="CQ132"/>
      <c r="CR132"/>
      <c r="CS132"/>
      <c r="CT132"/>
      <c r="CU132"/>
      <c r="CV132"/>
      <c r="CW132"/>
      <c r="CX132"/>
      <c r="CY132"/>
      <c r="CZ132"/>
      <c r="DB132"/>
      <c r="DC132"/>
      <c r="DD132"/>
      <c r="DE132"/>
      <c r="DF132"/>
      <c r="DG132"/>
      <c r="DH132"/>
      <c r="DI132"/>
      <c r="DJ132"/>
      <c r="DK132"/>
      <c r="DL132"/>
      <c r="DM132"/>
      <c r="DN132"/>
      <c r="DO132"/>
      <c r="DP132"/>
      <c r="DQ132"/>
      <c r="DR132"/>
      <c r="DS132"/>
      <c r="DT132"/>
      <c r="DU132"/>
    </row>
    <row r="133" spans="1:125" ht="12.75" customHeight="1">
      <c r="A133" t="s">
        <v>370</v>
      </c>
      <c r="B133" t="s">
        <v>1731</v>
      </c>
      <c r="C133" t="s">
        <v>1732</v>
      </c>
      <c r="D133"/>
      <c r="E133"/>
      <c r="F133"/>
      <c r="G133"/>
      <c r="H133"/>
      <c r="I133" t="s">
        <v>1731</v>
      </c>
      <c r="J133" t="s">
        <v>1732</v>
      </c>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L133"/>
      <c r="BM133"/>
      <c r="BN133"/>
      <c r="BO133"/>
      <c r="BP133"/>
      <c r="BQ133"/>
      <c r="BR133"/>
      <c r="BS133"/>
      <c r="BT133"/>
      <c r="BU133"/>
      <c r="BV133"/>
      <c r="BW133"/>
      <c r="BX133"/>
      <c r="BY133"/>
      <c r="BZ133"/>
      <c r="CA133"/>
      <c r="CB133"/>
      <c r="CC133"/>
      <c r="CD133"/>
      <c r="CE133"/>
      <c r="CG133"/>
      <c r="CH133"/>
      <c r="CI133"/>
      <c r="CJ133"/>
      <c r="CK133"/>
      <c r="CL133"/>
      <c r="CM133"/>
      <c r="CN133"/>
      <c r="CO133"/>
      <c r="CP133"/>
      <c r="CQ133"/>
      <c r="CR133"/>
      <c r="CS133"/>
      <c r="CT133"/>
      <c r="CU133"/>
      <c r="CV133"/>
      <c r="CW133"/>
      <c r="CX133"/>
      <c r="CY133"/>
      <c r="CZ133"/>
      <c r="DB133"/>
      <c r="DC133"/>
      <c r="DD133"/>
      <c r="DE133"/>
      <c r="DF133"/>
      <c r="DG133"/>
      <c r="DH133"/>
      <c r="DI133"/>
      <c r="DJ133"/>
      <c r="DK133"/>
      <c r="DL133"/>
      <c r="DM133"/>
      <c r="DN133"/>
      <c r="DO133"/>
      <c r="DP133"/>
      <c r="DQ133"/>
      <c r="DR133"/>
      <c r="DS133"/>
      <c r="DT133"/>
      <c r="DU133"/>
    </row>
    <row r="134" spans="1:125" ht="12.75" customHeight="1">
      <c r="A134" t="s">
        <v>371</v>
      </c>
      <c r="B134" t="s">
        <v>1733</v>
      </c>
      <c r="C134" t="s">
        <v>1734</v>
      </c>
      <c r="D134"/>
      <c r="E134"/>
      <c r="F134"/>
      <c r="G134"/>
      <c r="H134"/>
      <c r="I134" t="s">
        <v>1733</v>
      </c>
      <c r="J134" t="s">
        <v>1734</v>
      </c>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L134"/>
      <c r="BM134"/>
      <c r="BN134"/>
      <c r="BO134"/>
      <c r="BP134"/>
      <c r="BQ134"/>
      <c r="BR134"/>
      <c r="BS134"/>
      <c r="BT134"/>
      <c r="BU134"/>
      <c r="BV134"/>
      <c r="BW134"/>
      <c r="BX134"/>
      <c r="BY134"/>
      <c r="BZ134"/>
      <c r="CA134"/>
      <c r="CB134"/>
      <c r="CC134"/>
      <c r="CD134"/>
      <c r="CE134"/>
      <c r="CG134"/>
      <c r="CH134"/>
      <c r="CI134"/>
      <c r="CJ134"/>
      <c r="CK134"/>
      <c r="CL134"/>
      <c r="CM134"/>
      <c r="CN134"/>
      <c r="CO134"/>
      <c r="CP134"/>
      <c r="CQ134"/>
      <c r="CR134"/>
      <c r="CS134"/>
      <c r="CT134"/>
      <c r="CU134"/>
      <c r="CV134"/>
      <c r="CW134"/>
      <c r="CX134"/>
      <c r="CY134"/>
      <c r="CZ134"/>
      <c r="DB134"/>
      <c r="DC134"/>
      <c r="DD134"/>
      <c r="DE134"/>
      <c r="DF134"/>
      <c r="DG134"/>
      <c r="DH134"/>
      <c r="DI134"/>
      <c r="DJ134"/>
      <c r="DK134"/>
      <c r="DL134"/>
      <c r="DM134"/>
      <c r="DN134"/>
      <c r="DO134"/>
      <c r="DP134"/>
      <c r="DQ134"/>
      <c r="DR134"/>
      <c r="DS134"/>
      <c r="DT134"/>
      <c r="DU134"/>
    </row>
    <row r="135" spans="1:125" ht="12.75" customHeigh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L135"/>
      <c r="BM135"/>
      <c r="BN135"/>
      <c r="BO135"/>
      <c r="BP135"/>
      <c r="BQ135"/>
      <c r="BR135"/>
      <c r="BS135"/>
      <c r="BT135"/>
      <c r="BU135"/>
      <c r="BV135"/>
      <c r="BW135"/>
      <c r="BX135"/>
      <c r="BY135"/>
      <c r="BZ135"/>
      <c r="CA135"/>
      <c r="CB135"/>
      <c r="CC135"/>
      <c r="CD135"/>
      <c r="CE135"/>
      <c r="CG135"/>
      <c r="CH135"/>
      <c r="CI135"/>
      <c r="CJ135"/>
      <c r="CK135"/>
      <c r="CL135"/>
      <c r="CM135"/>
      <c r="CN135"/>
      <c r="CO135"/>
      <c r="CP135"/>
      <c r="CQ135"/>
      <c r="CR135"/>
      <c r="CS135"/>
      <c r="CT135"/>
      <c r="CU135"/>
      <c r="CV135"/>
      <c r="CW135"/>
      <c r="CX135"/>
      <c r="CY135"/>
      <c r="CZ135"/>
      <c r="DB135"/>
      <c r="DC135"/>
      <c r="DD135"/>
      <c r="DE135"/>
      <c r="DF135"/>
      <c r="DG135"/>
      <c r="DH135"/>
      <c r="DI135"/>
      <c r="DJ135"/>
      <c r="DK135"/>
      <c r="DL135"/>
      <c r="DM135"/>
      <c r="DN135"/>
      <c r="DO135"/>
      <c r="DP135"/>
      <c r="DQ135"/>
      <c r="DR135"/>
      <c r="DS135"/>
      <c r="DT135"/>
      <c r="DU135"/>
    </row>
    <row r="136" spans="1:125" ht="12.75" customHeigh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L136"/>
      <c r="BM136"/>
      <c r="BN136"/>
      <c r="BO136"/>
      <c r="BP136"/>
      <c r="BQ136"/>
      <c r="BR136"/>
      <c r="BS136"/>
      <c r="BT136"/>
      <c r="BU136"/>
      <c r="BV136"/>
      <c r="BW136"/>
      <c r="BX136"/>
      <c r="BY136"/>
      <c r="BZ136"/>
      <c r="CA136"/>
      <c r="CB136"/>
      <c r="CC136"/>
      <c r="CD136"/>
      <c r="CE136"/>
      <c r="CG136"/>
      <c r="CH136"/>
      <c r="CI136"/>
      <c r="CJ136"/>
      <c r="CK136"/>
      <c r="CL136"/>
      <c r="CM136"/>
      <c r="CN136"/>
      <c r="CO136"/>
      <c r="CP136"/>
      <c r="CQ136"/>
      <c r="CR136"/>
      <c r="CS136"/>
      <c r="CT136"/>
      <c r="CU136"/>
      <c r="CV136"/>
      <c r="CW136"/>
      <c r="CX136"/>
      <c r="CY136"/>
      <c r="CZ136"/>
      <c r="DB136"/>
      <c r="DC136"/>
      <c r="DD136"/>
      <c r="DE136"/>
      <c r="DF136"/>
      <c r="DG136"/>
      <c r="DH136"/>
      <c r="DI136"/>
      <c r="DJ136"/>
      <c r="DK136"/>
      <c r="DL136"/>
      <c r="DM136"/>
      <c r="DN136"/>
      <c r="DO136"/>
      <c r="DP136"/>
      <c r="DQ136"/>
      <c r="DR136"/>
      <c r="DS136"/>
      <c r="DT136"/>
      <c r="DU136"/>
    </row>
    <row r="137" spans="1:125" ht="12.75" customHeight="1">
      <c r="A137" t="s">
        <v>420</v>
      </c>
      <c r="B137" t="s">
        <v>181</v>
      </c>
      <c r="C137" t="s">
        <v>838</v>
      </c>
      <c r="D137"/>
      <c r="E137"/>
      <c r="F137"/>
      <c r="G137"/>
      <c r="H137"/>
      <c r="I137" t="s">
        <v>181</v>
      </c>
      <c r="J137" t="s">
        <v>838</v>
      </c>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L137"/>
      <c r="BM137"/>
      <c r="BN137"/>
      <c r="BO137"/>
      <c r="BP137"/>
      <c r="BQ137"/>
      <c r="BR137"/>
      <c r="BS137"/>
      <c r="BT137"/>
      <c r="BU137"/>
      <c r="BV137"/>
      <c r="BW137"/>
      <c r="BX137"/>
      <c r="BY137"/>
      <c r="BZ137"/>
      <c r="CA137"/>
      <c r="CB137"/>
      <c r="CC137"/>
      <c r="CD137"/>
      <c r="CE137"/>
      <c r="CG137"/>
      <c r="CH137"/>
      <c r="CI137"/>
      <c r="CJ137"/>
      <c r="CK137"/>
      <c r="CL137"/>
      <c r="CM137"/>
      <c r="CN137"/>
      <c r="CO137"/>
      <c r="CP137"/>
      <c r="CQ137"/>
      <c r="CR137"/>
      <c r="CS137"/>
      <c r="CT137"/>
      <c r="CU137"/>
      <c r="CV137"/>
      <c r="CW137"/>
      <c r="CX137"/>
      <c r="CY137"/>
      <c r="CZ137"/>
      <c r="DB137"/>
      <c r="DC137"/>
      <c r="DD137"/>
      <c r="DE137"/>
      <c r="DF137"/>
      <c r="DG137"/>
      <c r="DH137"/>
      <c r="DI137"/>
      <c r="DJ137"/>
      <c r="DK137"/>
      <c r="DL137"/>
      <c r="DM137"/>
      <c r="DN137"/>
      <c r="DO137"/>
      <c r="DP137"/>
      <c r="DQ137"/>
      <c r="DR137"/>
      <c r="DS137"/>
      <c r="DT137"/>
      <c r="DU137"/>
    </row>
    <row r="138" spans="1:125" ht="12.75" customHeight="1">
      <c r="A138" t="s">
        <v>791</v>
      </c>
      <c r="B138" t="s">
        <v>395</v>
      </c>
      <c r="C138" t="s">
        <v>1735</v>
      </c>
      <c r="D138"/>
      <c r="E138"/>
      <c r="F138"/>
      <c r="G138"/>
      <c r="H138"/>
      <c r="I138" t="s">
        <v>395</v>
      </c>
      <c r="J138" t="s">
        <v>1735</v>
      </c>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L138"/>
      <c r="BM138"/>
      <c r="BN138"/>
      <c r="BO138"/>
      <c r="BP138"/>
      <c r="BQ138"/>
      <c r="BR138"/>
      <c r="BS138"/>
      <c r="BT138"/>
      <c r="BU138"/>
      <c r="BV138"/>
      <c r="BW138"/>
      <c r="BX138"/>
      <c r="BY138"/>
      <c r="BZ138"/>
      <c r="CA138"/>
      <c r="CB138"/>
      <c r="CC138"/>
      <c r="CD138"/>
      <c r="CE138"/>
      <c r="CG138"/>
      <c r="CH138"/>
      <c r="CI138"/>
      <c r="CJ138"/>
      <c r="CK138"/>
      <c r="CL138"/>
      <c r="CM138"/>
      <c r="CN138"/>
      <c r="CO138"/>
      <c r="CP138"/>
      <c r="CQ138"/>
      <c r="CR138"/>
      <c r="CS138"/>
      <c r="CT138"/>
      <c r="CU138"/>
      <c r="CV138"/>
      <c r="CW138"/>
      <c r="CX138"/>
      <c r="CY138"/>
      <c r="CZ138"/>
      <c r="DB138"/>
      <c r="DC138"/>
      <c r="DD138"/>
      <c r="DE138"/>
      <c r="DF138"/>
      <c r="DG138"/>
      <c r="DH138"/>
      <c r="DI138"/>
      <c r="DJ138"/>
      <c r="DK138"/>
      <c r="DL138"/>
      <c r="DM138"/>
      <c r="DN138"/>
      <c r="DO138"/>
      <c r="DP138"/>
      <c r="DQ138"/>
      <c r="DR138"/>
      <c r="DS138"/>
      <c r="DT138"/>
      <c r="DU138"/>
    </row>
    <row r="139" spans="1:125" ht="12.75" customHeight="1">
      <c r="A139" t="s">
        <v>792</v>
      </c>
      <c r="B139" t="s">
        <v>897</v>
      </c>
      <c r="C139" t="s">
        <v>1736</v>
      </c>
      <c r="D139"/>
      <c r="E139"/>
      <c r="F139"/>
      <c r="G139"/>
      <c r="H139"/>
      <c r="I139" t="s">
        <v>897</v>
      </c>
      <c r="J139" t="s">
        <v>1736</v>
      </c>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L139"/>
      <c r="BM139"/>
      <c r="BN139"/>
      <c r="BO139"/>
      <c r="BP139"/>
      <c r="BQ139"/>
      <c r="BR139"/>
      <c r="BS139"/>
      <c r="BT139"/>
      <c r="BU139"/>
      <c r="BV139"/>
      <c r="BW139"/>
      <c r="BX139"/>
      <c r="BY139"/>
      <c r="BZ139"/>
      <c r="CA139"/>
      <c r="CB139"/>
      <c r="CC139"/>
      <c r="CD139"/>
      <c r="CE139"/>
      <c r="CG139"/>
      <c r="CH139"/>
      <c r="CI139"/>
      <c r="CJ139"/>
      <c r="CK139"/>
      <c r="CL139"/>
      <c r="CM139"/>
      <c r="CN139"/>
      <c r="CO139"/>
      <c r="CP139"/>
      <c r="CQ139"/>
      <c r="CR139"/>
      <c r="CS139"/>
      <c r="CT139"/>
      <c r="CU139"/>
      <c r="CV139"/>
      <c r="CW139"/>
      <c r="CX139"/>
      <c r="CY139"/>
      <c r="CZ139"/>
      <c r="DB139"/>
      <c r="DC139"/>
      <c r="DD139"/>
      <c r="DE139"/>
      <c r="DF139"/>
      <c r="DG139"/>
      <c r="DH139"/>
      <c r="DI139"/>
      <c r="DJ139"/>
      <c r="DK139"/>
      <c r="DL139"/>
      <c r="DM139"/>
      <c r="DN139"/>
      <c r="DO139"/>
      <c r="DP139"/>
      <c r="DQ139"/>
      <c r="DR139"/>
      <c r="DS139"/>
      <c r="DT139"/>
      <c r="DU139"/>
    </row>
    <row r="140" spans="1:125" ht="12.75" customHeight="1">
      <c r="A140" t="s">
        <v>793</v>
      </c>
      <c r="B140" t="s">
        <v>1737</v>
      </c>
      <c r="C140" t="s">
        <v>1738</v>
      </c>
      <c r="D140"/>
      <c r="E140"/>
      <c r="F140"/>
      <c r="G140"/>
      <c r="H140"/>
      <c r="I140" t="s">
        <v>1737</v>
      </c>
      <c r="J140" t="s">
        <v>1738</v>
      </c>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L140"/>
      <c r="BM140"/>
      <c r="BN140"/>
      <c r="BO140"/>
      <c r="BP140"/>
      <c r="BQ140"/>
      <c r="BR140"/>
      <c r="BS140"/>
      <c r="BT140"/>
      <c r="BU140"/>
      <c r="BV140"/>
      <c r="BW140"/>
      <c r="BX140"/>
      <c r="BY140"/>
      <c r="BZ140"/>
      <c r="CA140"/>
      <c r="CB140"/>
      <c r="CC140"/>
      <c r="CD140"/>
      <c r="CE140"/>
      <c r="CG140"/>
      <c r="CH140"/>
      <c r="CI140"/>
      <c r="CJ140"/>
      <c r="CK140"/>
      <c r="CL140"/>
      <c r="CM140"/>
      <c r="CN140"/>
      <c r="CO140"/>
      <c r="CP140"/>
      <c r="CQ140"/>
      <c r="CR140"/>
      <c r="CS140"/>
      <c r="CT140"/>
      <c r="CU140"/>
      <c r="CV140"/>
      <c r="CW140"/>
      <c r="CX140"/>
      <c r="CY140"/>
      <c r="CZ140"/>
      <c r="DB140"/>
      <c r="DC140"/>
      <c r="DD140"/>
      <c r="DE140"/>
      <c r="DF140"/>
      <c r="DG140"/>
      <c r="DH140"/>
      <c r="DI140"/>
      <c r="DJ140"/>
      <c r="DK140"/>
      <c r="DL140"/>
      <c r="DM140"/>
      <c r="DN140"/>
      <c r="DO140"/>
      <c r="DP140"/>
      <c r="DQ140"/>
      <c r="DR140"/>
      <c r="DS140"/>
      <c r="DT140"/>
      <c r="DU140"/>
    </row>
    <row r="141" spans="1:125" ht="12.75" customHeight="1">
      <c r="A141" t="s">
        <v>794</v>
      </c>
      <c r="B141" t="s">
        <v>398</v>
      </c>
      <c r="C141" t="s">
        <v>1739</v>
      </c>
      <c r="D141"/>
      <c r="E141"/>
      <c r="F141"/>
      <c r="G141"/>
      <c r="H141"/>
      <c r="I141" t="s">
        <v>398</v>
      </c>
      <c r="J141" t="s">
        <v>1739</v>
      </c>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L141"/>
      <c r="BM141"/>
      <c r="BN141"/>
      <c r="BO141"/>
      <c r="BP141"/>
      <c r="BQ141"/>
      <c r="BR141"/>
      <c r="BS141"/>
      <c r="BT141"/>
      <c r="BU141"/>
      <c r="BV141"/>
      <c r="BW141"/>
      <c r="BX141"/>
      <c r="BY141"/>
      <c r="BZ141"/>
      <c r="CA141"/>
      <c r="CB141"/>
      <c r="CC141"/>
      <c r="CD141"/>
      <c r="CE141"/>
      <c r="CG141"/>
      <c r="CH141"/>
      <c r="CI141"/>
      <c r="CJ141"/>
      <c r="CK141"/>
      <c r="CL141"/>
      <c r="CM141"/>
      <c r="CN141"/>
      <c r="CO141"/>
      <c r="CP141"/>
      <c r="CQ141"/>
      <c r="CR141"/>
      <c r="CS141"/>
      <c r="CT141"/>
      <c r="CU141"/>
      <c r="CV141"/>
      <c r="CW141"/>
      <c r="CX141"/>
      <c r="CY141"/>
      <c r="CZ141"/>
      <c r="DB141"/>
      <c r="DC141"/>
      <c r="DD141"/>
      <c r="DE141"/>
      <c r="DF141"/>
      <c r="DG141"/>
      <c r="DH141"/>
      <c r="DI141"/>
      <c r="DJ141"/>
      <c r="DK141"/>
      <c r="DL141"/>
      <c r="DM141"/>
      <c r="DN141"/>
      <c r="DO141"/>
      <c r="DP141"/>
      <c r="DQ141"/>
      <c r="DR141"/>
      <c r="DS141"/>
      <c r="DT141"/>
      <c r="DU141"/>
    </row>
    <row r="142" spans="1:125" ht="12.75" customHeight="1">
      <c r="A142" t="s">
        <v>795</v>
      </c>
      <c r="B142" t="s">
        <v>399</v>
      </c>
      <c r="C142" t="s">
        <v>1740</v>
      </c>
      <c r="D142"/>
      <c r="E142"/>
      <c r="F142"/>
      <c r="G142"/>
      <c r="H142"/>
      <c r="I142" t="s">
        <v>399</v>
      </c>
      <c r="J142" t="s">
        <v>1740</v>
      </c>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L142"/>
      <c r="BM142"/>
      <c r="BN142"/>
      <c r="BO142"/>
      <c r="BP142"/>
      <c r="BQ142"/>
      <c r="BR142"/>
      <c r="BS142"/>
      <c r="BT142"/>
      <c r="BU142"/>
      <c r="BV142"/>
      <c r="BW142"/>
      <c r="BX142"/>
      <c r="BY142"/>
      <c r="BZ142"/>
      <c r="CA142"/>
      <c r="CB142"/>
      <c r="CC142"/>
      <c r="CD142"/>
      <c r="CE142"/>
      <c r="CG142"/>
      <c r="CH142"/>
      <c r="CI142"/>
      <c r="CJ142"/>
      <c r="CK142"/>
      <c r="CL142"/>
      <c r="CM142"/>
      <c r="CN142"/>
      <c r="CO142"/>
      <c r="CP142"/>
      <c r="CQ142"/>
      <c r="CR142"/>
      <c r="CS142"/>
      <c r="CT142"/>
      <c r="CU142"/>
      <c r="CV142"/>
      <c r="CW142"/>
      <c r="CX142"/>
      <c r="CY142"/>
      <c r="CZ142"/>
      <c r="DB142"/>
      <c r="DC142"/>
      <c r="DD142"/>
      <c r="DE142"/>
      <c r="DF142"/>
      <c r="DG142"/>
      <c r="DH142"/>
      <c r="DI142"/>
      <c r="DJ142"/>
      <c r="DK142"/>
      <c r="DL142"/>
      <c r="DM142"/>
      <c r="DN142"/>
      <c r="DO142"/>
      <c r="DP142"/>
      <c r="DQ142"/>
      <c r="DR142"/>
      <c r="DS142"/>
      <c r="DT142"/>
      <c r="DU142"/>
    </row>
    <row r="143" spans="1:125" ht="12.75" customHeigh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L143"/>
      <c r="BM143"/>
      <c r="BN143"/>
      <c r="BO143"/>
      <c r="BP143"/>
      <c r="BQ143"/>
      <c r="BR143"/>
      <c r="BS143"/>
      <c r="BT143"/>
      <c r="BU143"/>
      <c r="BV143"/>
      <c r="BW143"/>
      <c r="BX143"/>
      <c r="BY143"/>
      <c r="BZ143"/>
      <c r="CA143"/>
      <c r="CB143"/>
      <c r="CC143"/>
      <c r="CD143"/>
      <c r="CE143"/>
      <c r="CG143"/>
      <c r="CH143"/>
      <c r="CI143"/>
      <c r="CJ143"/>
      <c r="CK143"/>
      <c r="CL143"/>
      <c r="CM143"/>
      <c r="CN143"/>
      <c r="CO143"/>
      <c r="CP143"/>
      <c r="CQ143"/>
      <c r="CR143"/>
      <c r="CS143"/>
      <c r="CT143"/>
      <c r="CU143"/>
      <c r="CV143"/>
      <c r="CW143"/>
      <c r="CX143"/>
      <c r="CY143"/>
      <c r="CZ143"/>
      <c r="DB143"/>
      <c r="DC143"/>
      <c r="DD143"/>
      <c r="DE143"/>
      <c r="DF143"/>
      <c r="DG143"/>
      <c r="DH143"/>
      <c r="DI143"/>
      <c r="DJ143"/>
      <c r="DK143"/>
      <c r="DL143"/>
      <c r="DM143"/>
      <c r="DN143"/>
      <c r="DO143"/>
      <c r="DP143"/>
      <c r="DQ143"/>
      <c r="DR143"/>
      <c r="DS143"/>
      <c r="DT143"/>
      <c r="DU143"/>
    </row>
    <row r="144" spans="1:125" ht="12.75" customHeigh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L144"/>
      <c r="BM144"/>
      <c r="BN144"/>
      <c r="BO144"/>
      <c r="BP144"/>
      <c r="BQ144"/>
      <c r="BR144"/>
      <c r="BS144"/>
      <c r="BT144"/>
      <c r="BU144"/>
      <c r="BV144"/>
      <c r="BW144"/>
      <c r="BX144"/>
      <c r="BY144"/>
      <c r="BZ144"/>
      <c r="CA144"/>
      <c r="CB144"/>
      <c r="CC144"/>
      <c r="CD144"/>
      <c r="CE144"/>
      <c r="CG144"/>
      <c r="CH144"/>
      <c r="CI144"/>
      <c r="CJ144"/>
      <c r="CK144"/>
      <c r="CL144"/>
      <c r="CM144"/>
      <c r="CN144"/>
      <c r="CO144"/>
      <c r="CP144"/>
      <c r="CQ144"/>
      <c r="CR144"/>
      <c r="CS144"/>
      <c r="CT144"/>
      <c r="CU144"/>
      <c r="CV144"/>
      <c r="CW144"/>
      <c r="CX144"/>
      <c r="CY144"/>
      <c r="CZ144"/>
      <c r="DB144"/>
      <c r="DC144"/>
      <c r="DD144"/>
      <c r="DE144"/>
      <c r="DF144"/>
      <c r="DG144"/>
      <c r="DH144"/>
      <c r="DI144"/>
      <c r="DJ144"/>
      <c r="DK144"/>
      <c r="DL144"/>
      <c r="DM144"/>
      <c r="DN144"/>
      <c r="DO144"/>
      <c r="DP144"/>
      <c r="DQ144"/>
      <c r="DR144"/>
      <c r="DS144"/>
      <c r="DT144"/>
      <c r="DU144"/>
    </row>
    <row r="145" spans="1:125" ht="12.75" customHeigh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L145"/>
      <c r="BM145"/>
      <c r="BN145"/>
      <c r="BO145"/>
      <c r="BP145"/>
      <c r="BQ145"/>
      <c r="BR145"/>
      <c r="BS145"/>
      <c r="BT145"/>
      <c r="BU145"/>
      <c r="BV145"/>
      <c r="BW145"/>
      <c r="BX145"/>
      <c r="BY145"/>
      <c r="BZ145"/>
      <c r="CA145"/>
      <c r="CB145"/>
      <c r="CC145"/>
      <c r="CD145"/>
      <c r="CE145"/>
      <c r="CG145"/>
      <c r="CH145"/>
      <c r="CI145"/>
      <c r="CJ145"/>
      <c r="CK145"/>
      <c r="CL145"/>
      <c r="CM145"/>
      <c r="CN145"/>
      <c r="CO145"/>
      <c r="CP145"/>
      <c r="CQ145"/>
      <c r="CR145"/>
      <c r="CS145"/>
      <c r="CT145"/>
      <c r="CU145"/>
      <c r="CV145"/>
      <c r="CW145"/>
      <c r="CX145"/>
      <c r="CY145"/>
      <c r="CZ145"/>
      <c r="DB145"/>
      <c r="DC145"/>
      <c r="DD145"/>
      <c r="DE145"/>
      <c r="DF145"/>
      <c r="DG145"/>
      <c r="DH145"/>
      <c r="DI145"/>
      <c r="DJ145"/>
      <c r="DK145"/>
      <c r="DL145"/>
      <c r="DM145"/>
      <c r="DN145"/>
      <c r="DO145"/>
      <c r="DP145"/>
      <c r="DQ145"/>
      <c r="DR145"/>
      <c r="DS145"/>
      <c r="DT145"/>
      <c r="DU145"/>
    </row>
    <row r="146" spans="1:125" ht="12.75" customHeigh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L146"/>
      <c r="BM146"/>
      <c r="BN146"/>
      <c r="BO146"/>
      <c r="BP146"/>
      <c r="BQ146"/>
      <c r="BR146"/>
      <c r="BS146"/>
      <c r="BT146"/>
      <c r="BU146"/>
      <c r="BV146"/>
      <c r="BW146"/>
      <c r="BX146"/>
      <c r="BY146"/>
      <c r="BZ146"/>
      <c r="CA146"/>
      <c r="CB146"/>
      <c r="CC146"/>
      <c r="CD146"/>
      <c r="CE146"/>
      <c r="CG146"/>
      <c r="CH146"/>
      <c r="CI146"/>
      <c r="CJ146"/>
      <c r="CK146"/>
      <c r="CL146"/>
      <c r="CM146"/>
      <c r="CN146"/>
      <c r="CO146"/>
      <c r="CP146"/>
      <c r="CQ146"/>
      <c r="CR146"/>
      <c r="CS146"/>
      <c r="CT146"/>
      <c r="CU146"/>
      <c r="CV146"/>
      <c r="CW146"/>
      <c r="CX146"/>
      <c r="CY146"/>
      <c r="CZ146"/>
      <c r="DB146"/>
      <c r="DC146"/>
      <c r="DD146"/>
      <c r="DE146"/>
      <c r="DF146"/>
      <c r="DG146"/>
      <c r="DH146"/>
      <c r="DI146"/>
      <c r="DJ146"/>
      <c r="DK146"/>
      <c r="DL146"/>
      <c r="DM146"/>
      <c r="DN146"/>
      <c r="DO146"/>
      <c r="DP146"/>
      <c r="DQ146"/>
      <c r="DR146"/>
      <c r="DS146"/>
      <c r="DT146"/>
      <c r="DU146"/>
    </row>
    <row r="147" spans="1:125" ht="12.75" customHeigh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L147"/>
      <c r="BM147"/>
      <c r="BN147"/>
      <c r="BO147"/>
      <c r="BP147"/>
      <c r="BQ147"/>
      <c r="BR147"/>
      <c r="BS147"/>
      <c r="BT147"/>
      <c r="BU147"/>
      <c r="BV147"/>
      <c r="BW147"/>
      <c r="BX147"/>
      <c r="BY147"/>
      <c r="BZ147"/>
      <c r="CA147"/>
      <c r="CB147"/>
      <c r="CC147"/>
      <c r="CD147"/>
      <c r="CE147"/>
      <c r="CG147"/>
      <c r="CH147"/>
      <c r="CI147"/>
      <c r="CJ147"/>
      <c r="CK147"/>
      <c r="CL147"/>
      <c r="CM147"/>
      <c r="CN147"/>
      <c r="CO147"/>
      <c r="CP147"/>
      <c r="CQ147"/>
      <c r="CR147"/>
      <c r="CS147"/>
      <c r="CT147"/>
      <c r="CU147"/>
      <c r="CV147"/>
      <c r="CW147"/>
      <c r="CX147"/>
      <c r="CY147"/>
      <c r="CZ147"/>
      <c r="DB147"/>
      <c r="DC147"/>
      <c r="DD147"/>
      <c r="DE147"/>
      <c r="DF147"/>
      <c r="DG147"/>
      <c r="DH147"/>
      <c r="DI147"/>
      <c r="DJ147"/>
      <c r="DK147"/>
      <c r="DL147"/>
      <c r="DM147"/>
      <c r="DN147"/>
      <c r="DO147"/>
      <c r="DP147"/>
      <c r="DQ147"/>
      <c r="DR147"/>
      <c r="DS147"/>
      <c r="DT147"/>
      <c r="DU147"/>
    </row>
    <row r="148" spans="1:125" ht="12.75" customHeigh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L148"/>
      <c r="BM148"/>
      <c r="BN148"/>
      <c r="BO148"/>
      <c r="BP148"/>
      <c r="BQ148"/>
      <c r="BR148"/>
      <c r="BS148"/>
      <c r="BT148"/>
      <c r="BU148"/>
      <c r="BV148"/>
      <c r="BW148"/>
      <c r="BX148"/>
      <c r="BY148"/>
      <c r="BZ148"/>
      <c r="CA148"/>
      <c r="CB148"/>
      <c r="CC148"/>
      <c r="CD148"/>
      <c r="CE148"/>
      <c r="CG148"/>
      <c r="CH148"/>
      <c r="CI148"/>
      <c r="CJ148"/>
      <c r="CK148"/>
      <c r="CL148"/>
      <c r="CM148"/>
      <c r="CN148"/>
      <c r="CO148"/>
      <c r="CP148"/>
      <c r="CQ148"/>
      <c r="CR148"/>
      <c r="CS148"/>
      <c r="CT148"/>
      <c r="CU148"/>
      <c r="CV148"/>
      <c r="CW148"/>
      <c r="CX148"/>
      <c r="CY148"/>
      <c r="CZ148"/>
      <c r="DB148"/>
      <c r="DC148"/>
      <c r="DD148"/>
      <c r="DE148"/>
      <c r="DF148"/>
      <c r="DG148"/>
      <c r="DH148"/>
      <c r="DI148"/>
      <c r="DJ148"/>
      <c r="DK148"/>
      <c r="DL148"/>
      <c r="DM148"/>
      <c r="DN148"/>
      <c r="DO148"/>
      <c r="DP148"/>
      <c r="DQ148"/>
      <c r="DR148"/>
      <c r="DS148"/>
      <c r="DT148"/>
      <c r="DU148"/>
    </row>
    <row r="149" spans="1:125" ht="12.75" customHeigh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L149"/>
      <c r="BM149"/>
      <c r="BN149"/>
      <c r="BO149"/>
      <c r="BP149"/>
      <c r="BQ149"/>
      <c r="BR149"/>
      <c r="BS149"/>
      <c r="BT149"/>
      <c r="BU149"/>
      <c r="BV149"/>
      <c r="BW149"/>
      <c r="BX149"/>
      <c r="BY149"/>
      <c r="BZ149"/>
      <c r="CA149"/>
      <c r="CB149"/>
      <c r="CC149"/>
      <c r="CD149"/>
      <c r="CE149"/>
      <c r="CG149"/>
      <c r="CH149"/>
      <c r="CI149"/>
      <c r="CJ149"/>
      <c r="CK149"/>
      <c r="CL149"/>
      <c r="CM149"/>
      <c r="CN149"/>
      <c r="CO149"/>
      <c r="CP149"/>
      <c r="CQ149"/>
      <c r="CR149"/>
      <c r="CS149"/>
      <c r="CT149"/>
      <c r="CU149"/>
      <c r="CV149"/>
      <c r="CW149"/>
      <c r="CX149"/>
      <c r="CY149"/>
      <c r="CZ149"/>
      <c r="DB149"/>
      <c r="DC149"/>
      <c r="DD149"/>
      <c r="DE149"/>
      <c r="DF149"/>
      <c r="DG149"/>
      <c r="DH149"/>
      <c r="DI149"/>
      <c r="DJ149"/>
      <c r="DK149"/>
      <c r="DL149"/>
      <c r="DM149"/>
      <c r="DN149"/>
      <c r="DO149"/>
      <c r="DP149"/>
      <c r="DQ149"/>
      <c r="DR149"/>
      <c r="DS149"/>
      <c r="DT149"/>
      <c r="DU149"/>
    </row>
    <row r="150" spans="1:125" ht="12.75" customHeigh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L150"/>
      <c r="BM150"/>
      <c r="BN150"/>
      <c r="BO150"/>
      <c r="BP150"/>
      <c r="BQ150"/>
      <c r="BR150"/>
      <c r="BS150"/>
      <c r="BT150"/>
      <c r="BU150"/>
      <c r="BV150"/>
      <c r="BW150"/>
      <c r="BX150"/>
      <c r="BY150"/>
      <c r="BZ150"/>
      <c r="CA150"/>
      <c r="CB150"/>
      <c r="CC150"/>
      <c r="CD150"/>
      <c r="CE150"/>
      <c r="CG150"/>
      <c r="CH150"/>
      <c r="CI150"/>
      <c r="CJ150"/>
      <c r="CK150"/>
      <c r="CL150"/>
      <c r="CM150"/>
      <c r="CN150"/>
      <c r="CO150"/>
      <c r="CP150"/>
      <c r="CQ150"/>
      <c r="CR150"/>
      <c r="CS150"/>
      <c r="CT150"/>
      <c r="CU150"/>
      <c r="CV150"/>
      <c r="CW150"/>
      <c r="CX150"/>
      <c r="CY150"/>
      <c r="CZ150"/>
      <c r="DB150"/>
      <c r="DC150"/>
      <c r="DD150"/>
      <c r="DE150"/>
      <c r="DF150"/>
      <c r="DG150"/>
      <c r="DH150"/>
      <c r="DI150"/>
      <c r="DJ150"/>
      <c r="DK150"/>
      <c r="DL150"/>
      <c r="DM150"/>
      <c r="DN150"/>
      <c r="DO150"/>
      <c r="DP150"/>
      <c r="DQ150"/>
      <c r="DR150"/>
      <c r="DS150"/>
      <c r="DT150"/>
      <c r="DU150"/>
    </row>
    <row r="152" spans="1:125">
      <c r="A152" s="1" t="s">
        <v>172</v>
      </c>
      <c r="B152" s="1" t="s">
        <v>1743</v>
      </c>
    </row>
    <row r="153" spans="1:125" ht="13">
      <c r="A153" s="37" t="s">
        <v>172</v>
      </c>
      <c r="B153" s="1" t="str">
        <f>"ALL ILO ATTAINMENT"&amp;CHAR(10)&amp;UPPER(Previous!$C$2)&amp;CHAR(10)&amp;UPPER(Previous!$C$3)&amp;CHAR(10)&amp;Previous!$C$5&amp;CHAR(10)&amp;"(Previous: "&amp;Previous!$AP$66&amp;" STUDENTS, PI = "&amp;(Previous!$H$8)*100&amp;"%)"</f>
        <v>ALL ILO ATTAINMENT
COLLEGE OF ENGINEERING, ARCHITECTURE AND FINE ARTS
(Previous:  STUDENTS, PI = 90%)</v>
      </c>
    </row>
    <row r="154" spans="1:125">
      <c r="B154" s="1" t="str">
        <f>"ALL ILO ATTAINMENT"&amp;CHAR(10)&amp;UPPER(Present!$C$2)&amp;CHAR(10)&amp;UPPER(Present!$C$3)&amp;CHAR(10)&amp;Present!$C$5&amp;CHAR(10)&amp;"(Present: "&amp;Present!$AP$66&amp;" STUDENTS, KPI = "&amp;(Present!$H$8)*100&amp;"%)"</f>
        <v>ALL ILO ATTAINMENT
COLLEGE OF ENGINEERING, ARCHITECTURE AND FINE ARTS
BACHELOR OF SCIENCE IN MECHATRONICS ENGINEERING
INTRODUCTION TO ELECTRO-MECHANICAL SYSTEMS AND AUTOMATION
(Present: 36 STUDENTS, KPI = 90%)</v>
      </c>
    </row>
    <row r="155" spans="1:125">
      <c r="A155" s="1" t="s">
        <v>166</v>
      </c>
      <c r="B155" s="1" t="str">
        <f>"INTENDED LEARNING OUTCOMES (ILO) ATTAINMENT"&amp;CHAR(10)&amp;UPPER(Present!$C$3)&amp;CHAR(10)&amp;UPPER(Present!C5)&amp;CHAR(10)&amp;"(STUDENTS: PREVIOUS: "&amp;Previous!AP$66&amp;", CURRENT: "&amp;Present!AP66&amp;")"&amp;CHAR(10)&amp;CHAR(10)&amp;"PI is achieved if "&amp;Present!$H$8*100&amp;"% of students obtained at least "&amp;Present!$J$8&amp;" in their assessment mapped to the ILO."</f>
        <v>INTENDED LEARNING OUTCOMES (ILO) ATTAINMENT
BACHELOR OF SCIENCE IN MECHATRONICS ENGINEERING
INTRODUCTION TO ELECTRO-MECHANICAL SYSTEMS AND AUTOMATION
(STUDENTS: PREVIOUS: , CURRENT: 36)
PI is achieved if 90% of students obtained at least 75 in their assessment mapped to the ILO.</v>
      </c>
    </row>
    <row r="157" spans="1:125" ht="13">
      <c r="A157" s="37" t="s">
        <v>173</v>
      </c>
      <c r="B157" s="1" t="str">
        <f>"ALL SO ATTAINMENT"&amp;CHAR(10)&amp;UPPER(Previous!$C$2)&amp;CHAR(10)&amp;UPPER(Previous!$C$3)&amp;CHAR(10)&amp;Previous!$C$5&amp;CHAR(10)&amp;"(Previous: "&amp;Previous!$AP$66&amp;" STUDENTS, PI = "&amp;(Previous!$H$8)*100&amp;"%)"</f>
        <v>ALL SO ATTAINMENT
COLLEGE OF ENGINEERING, ARCHITECTURE AND FINE ARTS
(Previous:  STUDENTS, PI = 90%)</v>
      </c>
    </row>
    <row r="158" spans="1:125">
      <c r="B158" s="1" t="str">
        <f>"ALL SO ATTAINMENT"&amp;CHAR(10)&amp;UPPER(Present!$C$2)&amp;CHAR(10)&amp;UPPER(Present!$C$3)&amp;CHAR(10)&amp;Present!$C$5&amp;CHAR(10)&amp;"(Present: "&amp;Present!$AP$66&amp;" STUDENTS, PI = "&amp;(Present!$H$8)*100&amp;"%)"</f>
        <v>ALL SO ATTAINMENT
COLLEGE OF ENGINEERING, ARCHITECTURE AND FINE ARTS
BACHELOR OF SCIENCE IN MECHATRONICS ENGINEERING
INTRODUCTION TO ELECTRO-MECHANICAL SYSTEMS AND AUTOMATION
(Present: 36 STUDENTS, PI = 90%)</v>
      </c>
    </row>
    <row r="159" spans="1:125">
      <c r="A159" s="1" t="s">
        <v>165</v>
      </c>
      <c r="B159" s="1" t="str">
        <f>"STUDENT OUTCOMES (SO) ATTAINMENT"&amp;CHAR(10)&amp;UPPER(Present!$C$3)&amp;CHAR(10)&amp;UPPER(Present!C$5)&amp;CHAR(10)&amp;"(STUDENTS: PREVIOUS: "&amp;Previous!AP$66&amp;", CURRENT: "&amp;Present!AP$66&amp;")"&amp;CHAR(10)&amp;CHAR(10)&amp;"PI is achieved if "&amp;Present!$H$8*100&amp;"% of students obtained at least "&amp;Present!$J$8&amp;" in their assessment mapped to the SO."</f>
        <v>STUDENT OUTCOMES (SO) ATTAINMENT
BACHELOR OF SCIENCE IN MECHATRONICS ENGINEERING
INTRODUCTION TO ELECTRO-MECHANICAL SYSTEMS AND AUTOMATION
(STUDENTS: PREVIOUS: , CURRENT: 36)
PI is achieved if 90% of students obtained at least 75 in their assessment mapped to the SO.</v>
      </c>
    </row>
    <row r="161" spans="1:2" ht="13">
      <c r="A161" s="37" t="s">
        <v>39</v>
      </c>
      <c r="B161" s="1" t="str">
        <f>"ALL CPA ATTAINMENT"&amp;CHAR(10)&amp;UPPER(Previous!$C$2)&amp;CHAR(10)&amp;UPPER(Previous!$C$3)&amp;CHAR(10)&amp;Previous!$C$5&amp;CHAR(10)&amp;"(Previous: "&amp;Previous!$AP$66&amp;" STUDENTS, PI = "&amp;(Previous!$H$8)*100&amp;"%)"</f>
        <v>ALL CPA ATTAINMENT
COLLEGE OF ENGINEERING, ARCHITECTURE AND FINE ARTS
(Previous:  STUDENTS, PI = 90%)</v>
      </c>
    </row>
    <row r="162" spans="1:2">
      <c r="B162" s="1" t="str">
        <f>"ALL CPA ATTAINMENT"&amp;CHAR(10)&amp;UPPER(Present!$C$2)&amp;CHAR(10)&amp;UPPER(Present!$C$3)&amp;CHAR(10)&amp;Present!$C$5&amp;CHAR(10)&amp;"(Present: "&amp;Present!$AP$66&amp;" STUDENTS, PI = "&amp;(Present!$H$8)*100&amp;"%)"</f>
        <v>ALL CPA ATTAINMENT
COLLEGE OF ENGINEERING, ARCHITECTURE AND FINE ARTS
BACHELOR OF SCIENCE IN MECHATRONICS ENGINEERING
INTRODUCTION TO ELECTRO-MECHANICAL SYSTEMS AND AUTOMATION
(Present: 36 STUDENTS, PI = 90%)</v>
      </c>
    </row>
    <row r="163" spans="1:2">
      <c r="A163" s="1" t="s">
        <v>40</v>
      </c>
      <c r="B163" s="1" t="str">
        <f>"COGNITIVE, PSYCHOMOTOR, AFFECTIVE (CPA) ATTAINMENT"&amp;CHAR(10)&amp;UPPER(Present!$C$3)&amp;CHAR(10)&amp;UPPER(Present!C$5)&amp;CHAR(10)&amp;"(STUDENTS: PREVIOUS: "&amp;Previous!AP$66&amp;", CURRENT: "&amp;Present!AP$66&amp;")"&amp;CHAR(10)&amp;CHAR(10)&amp;"PI is achieved if "&amp;Present!$H$8*100&amp;"% of students obtained at least "&amp;Present!$J$8&amp;" in their assessment mapped to the CPA."</f>
        <v>COGNITIVE, PSYCHOMOTOR, AFFECTIVE (CPA) ATTAINMENT
BACHELOR OF SCIENCE IN MECHATRONICS ENGINEERING
INTRODUCTION TO ELECTRO-MECHANICAL SYSTEMS AND AUTOMATION
(STUDENTS: PREVIOUS: , CURRENT: 36)
PI is achieved if 90% of students obtained at least 75 in their assessment mapped to the CPA.</v>
      </c>
    </row>
    <row r="165" spans="1:2" ht="13">
      <c r="A165" s="37" t="s">
        <v>174</v>
      </c>
      <c r="B165" s="1" t="str">
        <f>"ALL IGA ATTAINMENT"&amp;CHAR(10)&amp;UPPER(Previous!$C$2)&amp;CHAR(10)&amp;UPPER(Previous!$C$3)&amp;CHAR(10)&amp;Previous!$C$5&amp;CHAR(10)&amp;"(Previous: "&amp;Previous!$AP$66&amp;" STUDENTS, PI = "&amp;(Previous!$H$8)*100&amp;"%)"</f>
        <v>ALL IGA ATTAINMENT
COLLEGE OF ENGINEERING, ARCHITECTURE AND FINE ARTS
(Previous:  STUDENTS, PI = 90%)</v>
      </c>
    </row>
    <row r="166" spans="1:2">
      <c r="B166" s="1" t="str">
        <f>"ALL IGA ATTAINMENT"&amp;CHAR(10)&amp;UPPER(Present!$C$2)&amp;CHAR(10)&amp;UPPER(Present!$C$3)&amp;CHAR(10)&amp;Present!$C$5&amp;CHAR(10)&amp;"(Present: "&amp;Present!$AP$66&amp;" STUDENTS, PI = "&amp;(Present!$H$8)*100&amp;"%)"</f>
        <v>ALL IGA ATTAINMENT
COLLEGE OF ENGINEERING, ARCHITECTURE AND FINE ARTS
BACHELOR OF SCIENCE IN MECHATRONICS ENGINEERING
INTRODUCTION TO ELECTRO-MECHANICAL SYSTEMS AND AUTOMATION
(Present: 36 STUDENTS, PI = 90%)</v>
      </c>
    </row>
    <row r="167" spans="1:2">
      <c r="A167" s="1" t="s">
        <v>171</v>
      </c>
      <c r="B167" s="1" t="str">
        <f>"INSTITUTIONAL GRADUATE ATTRIBUTES (IGA) ATTAINMENT"&amp;CHAR(10)&amp;UPPER(Present!$C$3)&amp;CHAR(10)&amp;UPPER(Present!C$5)&amp;CHAR(10)&amp;"(STUDENTS: PREVIOUS: "&amp;Previous!AP$66&amp;", CURRENT: "&amp;Present!AP$66&amp;")"&amp;CHAR(10)&amp;CHAR(10)&amp;"PI is achieved if "&amp;Present!$H$8*100&amp;"% of students obtained at least "&amp;Present!$J$8&amp;" in their assessment mapped to the IGA."</f>
        <v>INSTITUTIONAL GRADUATE ATTRIBUTES (IGA) ATTAINMENT
BACHELOR OF SCIENCE IN MECHATRONICS ENGINEERING
INTRODUCTION TO ELECTRO-MECHANICAL SYSTEMS AND AUTOMATION
(STUDENTS: PREVIOUS: , CURRENT: 36)
PI is achieved if 90% of students obtained at least 75 in their assessment mapped to the IGA.</v>
      </c>
    </row>
    <row r="169" spans="1:2" ht="13">
      <c r="A169" s="37" t="s">
        <v>393</v>
      </c>
      <c r="B169" s="1" t="str">
        <f>"ALL CDIO SKILLS ATTAINMENT"&amp;CHAR(10)&amp;UPPER(Previous!$C$2)&amp;CHAR(10)&amp;UPPER(Previous!$C$3)&amp;CHAR(10)&amp;Previous!$C$5&amp;CHAR(10)&amp;"(Previous: "&amp;Previous!$AP$66&amp;" STUDENTS, PI = "&amp;(Previous!$H$8)*100&amp;"%)"</f>
        <v>ALL CDIO SKILLS ATTAINMENT
COLLEGE OF ENGINEERING, ARCHITECTURE AND FINE ARTS
(Previous:  STUDENTS, PI = 90%)</v>
      </c>
    </row>
    <row r="170" spans="1:2">
      <c r="B170" s="1" t="str">
        <f>"ALL CDIO SKILLS ATTAINMENT"&amp;CHAR(10)&amp;UPPER(Present!$C$2)&amp;CHAR(10)&amp;UPPER(Present!$C$3)&amp;CHAR(10)&amp;Present!$C$5&amp;CHAR(10)&amp;"(Present: "&amp;Present!$AP$66&amp;" STUDENTS, PI = "&amp;(Present!$H$8)*100&amp;"%)"</f>
        <v>ALL CDIO SKILLS ATTAINMENT
COLLEGE OF ENGINEERING, ARCHITECTURE AND FINE ARTS
BACHELOR OF SCIENCE IN MECHATRONICS ENGINEERING
INTRODUCTION TO ELECTRO-MECHANICAL SYSTEMS AND AUTOMATION
(Present: 36 STUDENTS, PI = 90%)</v>
      </c>
    </row>
    <row r="171" spans="1:2">
      <c r="A171" s="1" t="s">
        <v>376</v>
      </c>
      <c r="B171" s="1" t="str">
        <f>"CONCEIVE, DESIGN, IMPLEMENT, OPERATE (CDIO) ATTAINMENT"&amp;CHAR(10)&amp;UPPER(Present!$C$3)&amp;CHAR(10)&amp;UPPER(Present!C$5)&amp;CHAR(10)&amp;"(STUDENTS: PREVIOUS: "&amp;Previous!AP$66&amp;", CURRENT: "&amp;Present!AP$66&amp;")"&amp;CHAR(10)&amp;CHAR(10)&amp;"PI is achieved if "&amp;Present!$H$8*100&amp;"% of students obtained at least "&amp;Present!$J$8&amp;" in their assessment mapped to the CDIO."</f>
        <v>CONCEIVE, DESIGN, IMPLEMENT, OPERATE (CDIO) ATTAINMENT
BACHELOR OF SCIENCE IN MECHATRONICS ENGINEERING
INTRODUCTION TO ELECTRO-MECHANICAL SYSTEMS AND AUTOMATION
(STUDENTS: PREVIOUS: , CURRENT: 36)
PI is achieved if 90% of students obtained at least 75 in their assessment mapped to the CDIO.</v>
      </c>
    </row>
    <row r="173" spans="1:2" ht="13">
      <c r="A173" s="37" t="s">
        <v>419</v>
      </c>
      <c r="B173" s="1" t="str">
        <f>"ALL SDG SKILLS ATTAINMENT"&amp;CHAR(10)&amp;UPPER(Previous!$C$2)&amp;CHAR(10)&amp;UPPER(Previous!$C$3)&amp;CHAR(10)&amp;Previous!$C$5&amp;CHAR(10)&amp;"(Previous: "&amp;Previous!$AP$66&amp;" STUDENTS, PI = "&amp;(Previous!$H$8)*100&amp;"%)"</f>
        <v>ALL SDG SKILLS ATTAINMENT
COLLEGE OF ENGINEERING, ARCHITECTURE AND FINE ARTS
(Previous:  STUDENTS, PI = 90%)</v>
      </c>
    </row>
    <row r="174" spans="1:2">
      <c r="B174" s="1" t="str">
        <f>"ALL SDG SKILLS ATTAINMENT"&amp;CHAR(10)&amp;UPPER(Present!$C$2)&amp;CHAR(10)&amp;UPPER(Present!$C$3)&amp;CHAR(10)&amp;Present!$C$5&amp;CHAR(10)&amp;"(Present: "&amp;Present!$AP$66&amp;" STUDENTS, PI = "&amp;(Present!$H$8)*100&amp;"%)"</f>
        <v>ALL SDG SKILLS ATTAINMENT
COLLEGE OF ENGINEERING, ARCHITECTURE AND FINE ARTS
BACHELOR OF SCIENCE IN MECHATRONICS ENGINEERING
INTRODUCTION TO ELECTRO-MECHANICAL SYSTEMS AND AUTOMATION
(Present: 36 STUDENTS, PI = 90%)</v>
      </c>
    </row>
    <row r="175" spans="1:2">
      <c r="A175" s="1" t="s">
        <v>420</v>
      </c>
      <c r="B175" s="1" t="str">
        <f>"SUSTAINABLE DEVELOPMENT GOALS (SDG) SKILLS  ATTAINMENT"&amp;CHAR(10)&amp;UPPER(Present!$C$3)&amp;CHAR(10)&amp;UPPER(Present!C$5)&amp;CHAR(10)&amp;"(STUDENTS: PREVIOUS: "&amp;Previous!AP$66&amp;", CURRENT: "&amp;Present!AP$66&amp;")"&amp;CHAR(10)&amp;CHAR(10)&amp;"PI is achieved if "&amp;Present!$H$8*100&amp;"% of students obtained at least "&amp;Present!$J$8&amp;" in their assessment mapped to the SDG."</f>
        <v>SUSTAINABLE DEVELOPMENT GOALS (SDG) SKILLS  ATTAINMENT
BACHELOR OF SCIENCE IN MECHATRONICS ENGINEERING
INTRODUCTION TO ELECTRO-MECHANICAL SYSTEMS AND AUTOMATION
(STUDENTS: PREVIOUS: , CURRENT: 36)
PI is achieved if 90% of students obtained at least 75 in their assessment mapped to the SDG.</v>
      </c>
    </row>
    <row r="177" spans="1:45">
      <c r="A177" s="1" t="s">
        <v>94</v>
      </c>
      <c r="I177" s="1">
        <f>COLUMN(I178)</f>
        <v>9</v>
      </c>
      <c r="V177" s="1">
        <f>COLUMN(V178)</f>
        <v>22</v>
      </c>
      <c r="W177" s="1">
        <f>COLUMN(W178)</f>
        <v>23</v>
      </c>
      <c r="X177" s="18"/>
      <c r="Y177" s="18"/>
      <c r="Z177" s="1">
        <f>COLUMN(Z178)</f>
        <v>26</v>
      </c>
      <c r="AA177" s="1">
        <f>COLUMN(AA178)</f>
        <v>27</v>
      </c>
      <c r="AB177" s="18"/>
      <c r="AC177" s="18"/>
      <c r="AD177" s="18"/>
      <c r="AE177" s="18"/>
      <c r="AF177" s="18"/>
      <c r="AG177" s="18"/>
      <c r="AH177" s="18"/>
      <c r="AI177" s="1">
        <f>COLUMN(AI178)</f>
        <v>35</v>
      </c>
      <c r="AJ177" s="1">
        <f>COLUMN(AJ178)</f>
        <v>36</v>
      </c>
      <c r="AN177" s="1">
        <f>COLUMN(AN178)</f>
        <v>40</v>
      </c>
      <c r="AO177" s="1">
        <f>COLUMN(AO178)</f>
        <v>41</v>
      </c>
    </row>
    <row r="178" spans="1:45">
      <c r="B178" s="1" t="s">
        <v>175</v>
      </c>
      <c r="E178" s="18">
        <f>COUNTA(B179:I179)</f>
        <v>3</v>
      </c>
      <c r="J178" s="1" t="s">
        <v>176</v>
      </c>
      <c r="M178" s="18">
        <f>COUNTA(J179:V179)</f>
        <v>3</v>
      </c>
      <c r="W178" s="1" t="s">
        <v>96</v>
      </c>
      <c r="Z178" s="18">
        <f>COUNTA(W179:Y179)</f>
        <v>2</v>
      </c>
      <c r="AA178" s="1" t="s">
        <v>177</v>
      </c>
      <c r="AD178" s="18">
        <f>COUNTA(AA179:AI179)</f>
        <v>2</v>
      </c>
      <c r="AJ178" s="1" t="s">
        <v>418</v>
      </c>
      <c r="AN178" s="18">
        <f>COUNTA(AJ179:AN179)</f>
        <v>1</v>
      </c>
      <c r="AO178" s="1" t="s">
        <v>417</v>
      </c>
      <c r="AS178" s="18">
        <f>COUNTA(AO179:AS179)</f>
        <v>1</v>
      </c>
    </row>
    <row r="179" spans="1:45">
      <c r="A179" s="1">
        <v>175</v>
      </c>
      <c r="B179" s="18" t="s">
        <v>112</v>
      </c>
      <c r="C179" s="18" t="s">
        <v>113</v>
      </c>
      <c r="D179" s="18" t="s">
        <v>114</v>
      </c>
      <c r="E179" s="18"/>
      <c r="F179" s="18"/>
      <c r="G179" s="18"/>
      <c r="H179" s="18"/>
      <c r="I179" s="18"/>
      <c r="J179" s="18" t="s">
        <v>119</v>
      </c>
      <c r="K179" s="18" t="s">
        <v>123</v>
      </c>
      <c r="L179" s="18" t="s">
        <v>128</v>
      </c>
      <c r="M179" s="18"/>
      <c r="N179" s="18"/>
      <c r="O179" s="18"/>
      <c r="P179" s="18"/>
      <c r="Q179" s="18"/>
      <c r="R179" s="18"/>
      <c r="S179" s="18"/>
      <c r="T179" s="18"/>
      <c r="U179" s="18"/>
      <c r="V179" s="18"/>
      <c r="W179" s="18" t="s">
        <v>9</v>
      </c>
      <c r="X179" s="18" t="s">
        <v>14</v>
      </c>
      <c r="Y179" s="18"/>
      <c r="Z179" s="18"/>
      <c r="AA179" s="18" t="s">
        <v>132</v>
      </c>
      <c r="AB179" s="18" t="s">
        <v>138</v>
      </c>
      <c r="AC179" s="18"/>
      <c r="AD179" s="18"/>
      <c r="AE179" s="18"/>
      <c r="AF179" s="18"/>
      <c r="AG179" s="18"/>
      <c r="AH179" s="18"/>
      <c r="AI179" s="18"/>
      <c r="AJ179" s="18" t="s">
        <v>368</v>
      </c>
      <c r="AK179" s="18"/>
      <c r="AL179" s="18"/>
      <c r="AM179" s="18"/>
      <c r="AN179" s="18"/>
      <c r="AO179" s="18" t="s">
        <v>793</v>
      </c>
      <c r="AP179" s="18"/>
      <c r="AQ179" s="18"/>
      <c r="AR179" s="18"/>
    </row>
    <row r="180" spans="1:45">
      <c r="A180" s="1">
        <v>176</v>
      </c>
      <c r="B180" s="18">
        <f>IF(ISBLANK(B$179),"",HLOOKUP(B$179,Present!$BC$60:$BI$64,2,0))</f>
        <v>90</v>
      </c>
      <c r="C180" s="18">
        <f>IF(ISBLANK(C$179),"",HLOOKUP(C$179,Present!$BC$60:$BI$64,2,0))</f>
        <v>90</v>
      </c>
      <c r="D180" s="18">
        <f>IF(ISBLANK(D$179),"",HLOOKUP(D$179,Present!$BC$60:$BI$64,2,0))</f>
        <v>90</v>
      </c>
      <c r="E180" s="18" t="str">
        <f>IF(ISBLANK(E$179),"",HLOOKUP(E$179,Present!$BC$60:$BI$64,2,0))</f>
        <v/>
      </c>
      <c r="F180" s="18" t="str">
        <f>IF(ISBLANK(F$179),"",HLOOKUP(F$179,Present!$BC$60:$BI$64,2,0))</f>
        <v/>
      </c>
      <c r="G180" s="18" t="str">
        <f>IF(ISBLANK(G$179),"",HLOOKUP(G$179,Present!$BC$60:$BI$64,2,0))</f>
        <v/>
      </c>
      <c r="H180" s="18" t="str">
        <f>IF(ISBLANK(H$179),"",HLOOKUP(H$179,Present!$BC$60:$BI$64,2,0))</f>
        <v/>
      </c>
      <c r="I180" s="18" t="str">
        <f>IF(ISBLANK(I$179),"",HLOOKUP(I$179,Present!$BC$60:$BI$64,2,0))</f>
        <v/>
      </c>
      <c r="J180" s="18">
        <f>IF(ISBLANK(J$179),"",HLOOKUP(J$179,Present!$BZ$60:$CL$64,2,0))</f>
        <v>90</v>
      </c>
      <c r="K180" s="18">
        <f>IF(ISBLANK(K$179),"",HLOOKUP(K$179,Present!$BZ$60:$CL$64,2,0))</f>
        <v>90</v>
      </c>
      <c r="L180" s="18">
        <f>IF(ISBLANK(L$179),"",HLOOKUP(L$179,Present!$BZ$60:$CL$64,2,0))</f>
        <v>90</v>
      </c>
      <c r="M180" s="18" t="str">
        <f>IF(ISBLANK(M$179),"",HLOOKUP(M$179,Present!$BZ$60:$CL$64,2,0))</f>
        <v/>
      </c>
      <c r="N180" s="18" t="str">
        <f>IF(ISBLANK(N$179),"",HLOOKUP(N$179,Present!$BZ$60:$CL$64,2,0))</f>
        <v/>
      </c>
      <c r="O180" s="18" t="str">
        <f>IF(ISBLANK(O$179),"",HLOOKUP(O$179,Present!$BZ$60:$CL$64,2,0))</f>
        <v/>
      </c>
      <c r="P180" s="18" t="str">
        <f>IF(ISBLANK(P$179),"",HLOOKUP(P$179,Present!$BZ$60:$CL$64,2,0))</f>
        <v/>
      </c>
      <c r="Q180" s="18" t="str">
        <f>IF(ISBLANK(Q$179),"",HLOOKUP(Q$179,Present!$BZ$60:$CL$64,2,0))</f>
        <v/>
      </c>
      <c r="R180" s="18" t="str">
        <f>IF(ISBLANK(R$179),"",HLOOKUP(R$179,Present!$BZ$60:$CL$64,2,0))</f>
        <v/>
      </c>
      <c r="S180" s="18" t="str">
        <f>IF(ISBLANK(S$179),"",HLOOKUP(S$179,Present!$BZ$60:$CL$64,2,0))</f>
        <v/>
      </c>
      <c r="T180" s="18" t="str">
        <f>IF(ISBLANK(T$179),"",HLOOKUP(T$179,Present!$BZ$60:$CL$64,2,0))</f>
        <v/>
      </c>
      <c r="U180" s="18" t="str">
        <f>IF(ISBLANK(U$179),"",HLOOKUP(U$179,Present!$BZ$60:$CL$64,2,0))</f>
        <v/>
      </c>
      <c r="V180" s="18" t="str">
        <f>IF(ISBLANK(V$179),"",HLOOKUP(V$179,Present!$BZ$60:$CL$64,2,0))</f>
        <v/>
      </c>
      <c r="W180" s="18">
        <f>IF(ISBLANK(W$179),"",HLOOKUP(W$179,Present!$DK$60:$DN$64,2,0))</f>
        <v>90</v>
      </c>
      <c r="X180" s="18">
        <f>IF(ISBLANK(X$179),"",HLOOKUP(X$179,Present!$DK$60:$DN$64,2,0))</f>
        <v>90</v>
      </c>
      <c r="Y180" s="18" t="str">
        <f>IF(ISBLANK(Y$179),"",HLOOKUP(Y$179,Present!$DK$60:$DN$64,2,0))</f>
        <v/>
      </c>
      <c r="Z180" s="18"/>
      <c r="AA180" s="18">
        <f>IF(ISBLANK(AA$179),"",HLOOKUP(AA$179,Present!$CX$60:$DE$64,2,0))</f>
        <v>90</v>
      </c>
      <c r="AB180" s="18">
        <f>IF(ISBLANK(AB$179),"",HLOOKUP(AB$179,Present!$CX$60:$DE$64,2,0))</f>
        <v>90</v>
      </c>
      <c r="AC180" s="18" t="str">
        <f>IF(ISBLANK(AC$179),"",HLOOKUP(AC$179,Present!$CX$60:$DE$64,2,0))</f>
        <v/>
      </c>
      <c r="AD180" s="18" t="str">
        <f>IF(ISBLANK(AD$179),"",HLOOKUP(AD$179,Present!$CX$60:$DE$64,2,0))</f>
        <v/>
      </c>
      <c r="AE180" s="18" t="str">
        <f>IF(ISBLANK(AE$179),"",HLOOKUP(AE$179,Present!$CX$60:$DE$64,2,0))</f>
        <v/>
      </c>
      <c r="AF180" s="18" t="str">
        <f>IF(ISBLANK(AF$179),"",HLOOKUP(AF$179,Present!$CX$60:$DE$64,2,0))</f>
        <v/>
      </c>
      <c r="AG180" s="18" t="str">
        <f>IF(ISBLANK(AG$179),"",HLOOKUP(AG$179,Present!$CX$60:$DE$64,2,0))</f>
        <v/>
      </c>
      <c r="AH180" s="18" t="str">
        <f>IF(ISBLANK(AH$179),"",HLOOKUP(AH$179,Present!$CX$60:$DE$64,2,0))</f>
        <v/>
      </c>
      <c r="AI180" s="18"/>
      <c r="AJ180" s="18">
        <f>IF(ISBLANK(AJ$179),"",HLOOKUP(AJ$179,Present!$DV$60:$DY$64,2,0))</f>
        <v>90</v>
      </c>
      <c r="AK180" s="18" t="str">
        <f>IF(ISBLANK(AK$179),"",HLOOKUP(AK$179,Present!$DV$60:$DY$64,2,0))</f>
        <v/>
      </c>
      <c r="AL180" s="18" t="str">
        <f>IF(ISBLANK(AL$179),"",HLOOKUP(AL$179,Present!$DV$60:$DY$64,2,0))</f>
        <v/>
      </c>
      <c r="AM180" s="18" t="str">
        <f>IF(ISBLANK(AM$179),"",HLOOKUP(AM$179,Present!$DV$60:$DY$64,2,0))</f>
        <v/>
      </c>
      <c r="AN180" s="18" t="str">
        <f>IF(ISBLANK(AN$179),"",HLOOKUP(AN$179,Present!$DV$60:$DY$64,2,0))</f>
        <v/>
      </c>
      <c r="AO180" s="18">
        <f>IF(ISBLANK(AO$179),"",HLOOKUP(AO$179,Present!$EH$60:$EL$64,2,0))</f>
        <v>90</v>
      </c>
      <c r="AP180" s="18" t="str">
        <f>IF(ISBLANK(AP$179),"",HLOOKUP(AP$179,Present!$EH$60:$EL$64,2,0))</f>
        <v/>
      </c>
      <c r="AQ180" s="18" t="str">
        <f>IF(ISBLANK(AQ$179),"",HLOOKUP(AQ$179,Present!$EH$60:$EL$64,2,0))</f>
        <v/>
      </c>
      <c r="AR180" s="18" t="str">
        <f>IF(ISBLANK(AR$179),"",HLOOKUP(AR$179,Present!$EH$60:$EL$64,2,0))</f>
        <v/>
      </c>
      <c r="AS180" s="18" t="str">
        <f>IF(ISBLANK(AS$179),"",HLOOKUP(AS$179,Present!$EH$60:$EL$64,2,0))</f>
        <v/>
      </c>
    </row>
    <row r="181" spans="1:45">
      <c r="A181" s="1">
        <v>177</v>
      </c>
      <c r="B181" s="18">
        <f>IF(ISBLANK(B$179),"",HLOOKUP(B$179,Present!$BC$60:$BI$64,4,0))</f>
        <v>100</v>
      </c>
      <c r="C181" s="18">
        <f>IF(ISBLANK(C$179),"",HLOOKUP(C$179,Present!$BC$60:$BI$64,4,0))</f>
        <v>94.444444444444443</v>
      </c>
      <c r="D181" s="18">
        <f>IF(ISBLANK(D$179),"",HLOOKUP(D$179,Present!$BC$60:$BI$64,4,0))</f>
        <v>50</v>
      </c>
      <c r="E181" s="18" t="str">
        <f>IF(ISBLANK(E$179),"",HLOOKUP(E$179,Present!$BC$60:$BI$64,4,0))</f>
        <v/>
      </c>
      <c r="F181" s="18" t="str">
        <f>IF(ISBLANK(F$179),"",HLOOKUP(F$179,Present!$BC$60:$BI$64,4,0))</f>
        <v/>
      </c>
      <c r="G181" s="18" t="str">
        <f>IF(ISBLANK(G$179),"",HLOOKUP(G$179,Present!$BC$60:$BI$64,4,0))</f>
        <v/>
      </c>
      <c r="H181" s="18" t="str">
        <f>IF(ISBLANK(H$179),"",HLOOKUP(H$179,Present!$BC$60:$BI$64,4,0))</f>
        <v/>
      </c>
      <c r="I181" s="18" t="str">
        <f>IF(ISBLANK(I$179),"",HLOOKUP(I$179,Present!$BC$60:$BI$64,4,0))</f>
        <v/>
      </c>
      <c r="J181" s="18">
        <f>IF(ISBLANK(J$179),"",HLOOKUP(J$179,Present!$BZ$60:$CL$64,4,0))</f>
        <v>100</v>
      </c>
      <c r="K181" s="18">
        <f>IF(ISBLANK(K$179),"",HLOOKUP(K$179,Present!$BZ$60:$CL$64,4,0))</f>
        <v>94.4</v>
      </c>
      <c r="L181" s="18">
        <f>IF(ISBLANK(L$179),"",HLOOKUP(L$179,Present!$BZ$60:$CL$64,4,0))</f>
        <v>50</v>
      </c>
      <c r="M181" s="18" t="str">
        <f>IF(ISBLANK(M$179),"",HLOOKUP(M$179,Present!$BZ$60:$CL$64,4,0))</f>
        <v/>
      </c>
      <c r="N181" s="18" t="str">
        <f>IF(ISBLANK(N$179),"",HLOOKUP(N$179,Present!$BZ$60:$CL$64,4,0))</f>
        <v/>
      </c>
      <c r="O181" s="18" t="str">
        <f>IF(ISBLANK(O$179),"",HLOOKUP(O$179,Present!$BZ$60:$CL$64,4,0))</f>
        <v/>
      </c>
      <c r="P181" s="18" t="str">
        <f>IF(ISBLANK(P$179),"",HLOOKUP(P$179,Present!$BZ$60:$CL$64,4,0))</f>
        <v/>
      </c>
      <c r="Q181" s="18" t="str">
        <f>IF(ISBLANK(Q$179),"",HLOOKUP(Q$179,Present!$BZ$60:$CL$64,4,0))</f>
        <v/>
      </c>
      <c r="R181" s="18" t="str">
        <f>IF(ISBLANK(R$179),"",HLOOKUP(R$179,Present!$BZ$60:$CL$64,4,0))</f>
        <v/>
      </c>
      <c r="S181" s="18" t="str">
        <f>IF(ISBLANK(S$179),"",HLOOKUP(S$179,Present!$BZ$60:$CL$64,4,0))</f>
        <v/>
      </c>
      <c r="T181" s="18" t="str">
        <f>IF(ISBLANK(T$179),"",HLOOKUP(T$179,Present!$BZ$60:$CL$64,4,0))</f>
        <v/>
      </c>
      <c r="U181" s="18" t="str">
        <f>IF(ISBLANK(U$179),"",HLOOKUP(U$179,Present!$BZ$60:$CL$64,4,0))</f>
        <v/>
      </c>
      <c r="V181" s="18" t="str">
        <f>IF(ISBLANK(V$179),"",HLOOKUP(V$179,Present!$BZ$60:$CL$64,4,0))</f>
        <v/>
      </c>
      <c r="W181" s="18">
        <f>IF(ISBLANK(W$179),"",HLOOKUP(W$179,Present!$DK$60:$DN$64,4,0))</f>
        <v>100</v>
      </c>
      <c r="X181" s="18">
        <f>IF(ISBLANK(X$179),"",HLOOKUP(X$179,Present!$DK$60:$DN$64,4,0))</f>
        <v>50</v>
      </c>
      <c r="Y181" s="18" t="str">
        <f>IF(ISBLANK(Y$179),"",HLOOKUP(Y$179,Present!$DK$60:$DN$64,4,0))</f>
        <v/>
      </c>
      <c r="Z181" s="18"/>
      <c r="AA181" s="18">
        <f>IF(ISBLANK(AA$179),"",HLOOKUP(AA$179,Present!$CX$60:$DE$64,4,0))</f>
        <v>100</v>
      </c>
      <c r="AB181" s="18">
        <f>IF(ISBLANK(AB$179),"",HLOOKUP(AB$179,Present!$CX$60:$DE$64,4,0))</f>
        <v>50</v>
      </c>
      <c r="AC181" s="18" t="str">
        <f>IF(ISBLANK(AC$179),"",HLOOKUP(AC$179,Present!$CX$60:$DE$64,4,0))</f>
        <v/>
      </c>
      <c r="AD181" s="18" t="str">
        <f>IF(ISBLANK(AD$179),"",HLOOKUP(AD$179,Present!$CX$60:$DE$64,4,0))</f>
        <v/>
      </c>
      <c r="AE181" s="18" t="str">
        <f>IF(ISBLANK(AE$179),"",HLOOKUP(AE$179,Present!$CX$60:$DE$64,4,0))</f>
        <v/>
      </c>
      <c r="AF181" s="18" t="str">
        <f>IF(ISBLANK(AF$179),"",HLOOKUP(AF$179,Present!$CX$60:$DE$64,4,0))</f>
        <v/>
      </c>
      <c r="AG181" s="18" t="str">
        <f>IF(ISBLANK(AG$179),"",HLOOKUP(AG$179,Present!$CX$60:$DE$64,4,0))</f>
        <v/>
      </c>
      <c r="AH181" s="18" t="str">
        <f>IF(ISBLANK(AH$179),"",HLOOKUP(AH$179,Present!$CX$60:$DE$64,4,0))</f>
        <v/>
      </c>
      <c r="AI181" s="18"/>
      <c r="AJ181" s="18">
        <f>IF(ISBLANK(AJ$179),"",HLOOKUP(AJ$179,Present!$DV$60:$DY$64,4,0))</f>
        <v>100</v>
      </c>
      <c r="AK181" s="18" t="str">
        <f>IF(ISBLANK(AK$179),"",HLOOKUP(AK$179,Present!$DV$60:$DY$64,4,0))</f>
        <v/>
      </c>
      <c r="AL181" s="18" t="str">
        <f>IF(ISBLANK(AL$179),"",HLOOKUP(AL$179,Present!$DV$60:$DY$64,4,0))</f>
        <v/>
      </c>
      <c r="AM181" s="18" t="str">
        <f>IF(ISBLANK(AM$179),"",HLOOKUP(AM$179,Present!$DV$60:$DY$64,4,0))</f>
        <v/>
      </c>
      <c r="AN181" s="18" t="str">
        <f>IF(ISBLANK(AN$179),"",HLOOKUP(AN$179,Present!$DV$60:$DY$64,4,0))</f>
        <v/>
      </c>
      <c r="AO181" s="18">
        <f>IF(ISBLANK(AO$179),"",HLOOKUP(AO$179,Present!$EH$60:$EL$64,4,0))</f>
        <v>94.4</v>
      </c>
      <c r="AP181" s="18" t="str">
        <f>IF(ISBLANK(AP$179),"",HLOOKUP(AP$179,Present!$EH$60:$EL$64,4,0))</f>
        <v/>
      </c>
      <c r="AQ181" s="18" t="str">
        <f>IF(ISBLANK(AQ$179),"",HLOOKUP(AQ$179,Present!$EH$60:$EL$64,4,0))</f>
        <v/>
      </c>
      <c r="AR181" s="18" t="str">
        <f>IF(ISBLANK(AR$179),"",HLOOKUP(AR$179,Present!$EH$60:$EL$64,4,0))</f>
        <v/>
      </c>
      <c r="AS181" s="18" t="str">
        <f>IF(ISBLANK(AS$179),"",HLOOKUP(AS$179,Present!$EH$60:$EL$64,4,0))</f>
        <v/>
      </c>
    </row>
    <row r="182" spans="1:45">
      <c r="A182" s="1">
        <v>178</v>
      </c>
      <c r="B182" s="18" t="str">
        <f>IF(ISBLANK(B$179),"",HLOOKUP(B$179,Present!$BC$60:$BI$64,5,0))</f>
        <v>Yes</v>
      </c>
      <c r="C182" s="18" t="str">
        <f>IF(ISBLANK(C$179),"",HLOOKUP(C$179,Present!$BC$60:$BI$64,5,0))</f>
        <v>Yes</v>
      </c>
      <c r="D182" s="18" t="str">
        <f>IF(ISBLANK(D$179),"",HLOOKUP(D$179,Present!$BC$60:$BI$64,5,0))</f>
        <v>No</v>
      </c>
      <c r="E182" s="18" t="str">
        <f>IF(ISBLANK(E$179),"",HLOOKUP(E$179,Present!$BC$60:$BI$64,5,0))</f>
        <v/>
      </c>
      <c r="F182" s="18" t="str">
        <f>IF(ISBLANK(F$179),"",HLOOKUP(F$179,Present!$BC$60:$BI$64,5,0))</f>
        <v/>
      </c>
      <c r="G182" s="18" t="str">
        <f>IF(ISBLANK(G$179),"",HLOOKUP(G$179,Present!$BC$60:$BI$64,5,0))</f>
        <v/>
      </c>
      <c r="H182" s="18" t="str">
        <f>IF(ISBLANK(H$179),"",HLOOKUP(H$179,Present!$BC$60:$BI$64,5,0))</f>
        <v/>
      </c>
      <c r="I182" s="18" t="str">
        <f>IF(ISBLANK(I$179),"",HLOOKUP(I$179,Present!$BC$60:$BI$64,5,0))</f>
        <v/>
      </c>
      <c r="J182" s="18" t="str">
        <f>IF(ISBLANK(J$179),"",HLOOKUP(J$179,Present!$BZ$60:$CL$64,5,0))</f>
        <v>Yes</v>
      </c>
      <c r="K182" s="18" t="str">
        <f>IF(ISBLANK(K$179),"",HLOOKUP(K$179,Present!$BZ$60:$CL$64,5,0))</f>
        <v>Yes</v>
      </c>
      <c r="L182" s="18" t="str">
        <f>IF(ISBLANK(L$179),"",HLOOKUP(L$179,Present!$BZ$60:$CL$64,5,0))</f>
        <v>No</v>
      </c>
      <c r="M182" s="18" t="str">
        <f>IF(ISBLANK(M$179),"",HLOOKUP(M$179,Present!$BZ$60:$CL$64,5,0))</f>
        <v/>
      </c>
      <c r="N182" s="18" t="str">
        <f>IF(ISBLANK(N$179),"",HLOOKUP(N$179,Present!$BZ$60:$CL$64,5,0))</f>
        <v/>
      </c>
      <c r="O182" s="18" t="str">
        <f>IF(ISBLANK(O$179),"",HLOOKUP(O$179,Present!$BZ$60:$CL$64,5,0))</f>
        <v/>
      </c>
      <c r="P182" s="18" t="str">
        <f>IF(ISBLANK(P$179),"",HLOOKUP(P$179,Present!$BZ$60:$CL$64,5,0))</f>
        <v/>
      </c>
      <c r="Q182" s="18" t="str">
        <f>IF(ISBLANK(Q$179),"",HLOOKUP(Q$179,Present!$BZ$60:$CL$64,5,0))</f>
        <v/>
      </c>
      <c r="R182" s="18" t="str">
        <f>IF(ISBLANK(R$179),"",HLOOKUP(R$179,Present!$BZ$60:$CL$64,5,0))</f>
        <v/>
      </c>
      <c r="S182" s="18" t="str">
        <f>IF(ISBLANK(S$179),"",HLOOKUP(S$179,Present!$BZ$60:$CL$64,5,0))</f>
        <v/>
      </c>
      <c r="T182" s="18" t="str">
        <f>IF(ISBLANK(T$179),"",HLOOKUP(T$179,Present!$BZ$60:$CL$64,5,0))</f>
        <v/>
      </c>
      <c r="U182" s="18" t="str">
        <f>IF(ISBLANK(U$179),"",HLOOKUP(U$179,Present!$BZ$60:$CL$64,5,0))</f>
        <v/>
      </c>
      <c r="V182" s="18" t="str">
        <f>IF(ISBLANK(V$179),"",HLOOKUP(V$179,Present!$BZ$60:$CL$64,5,0))</f>
        <v/>
      </c>
      <c r="W182" s="18" t="str">
        <f>IF(ISBLANK(W$179),"",HLOOKUP(W$179,Present!$DK$60:$DN$64,5,0))</f>
        <v>Yes</v>
      </c>
      <c r="X182" s="18" t="str">
        <f>IF(ISBLANK(X$179),"",HLOOKUP(X$179,Present!$DK$60:$DN$64,5,0))</f>
        <v>No</v>
      </c>
      <c r="Y182" s="18" t="str">
        <f>IF(ISBLANK(Y$179),"",HLOOKUP(Y$179,Present!$DK$60:$DN$64,5,0))</f>
        <v/>
      </c>
      <c r="Z182" s="18"/>
      <c r="AA182" s="18" t="str">
        <f>IF(ISBLANK(AA$179),"",HLOOKUP(AA$179,Present!$CX$60:$DE$64,5,0))</f>
        <v>Yes</v>
      </c>
      <c r="AB182" s="18" t="str">
        <f>IF(ISBLANK(AB$179),"",HLOOKUP(AB$179,Present!$CX$60:$DE$64,5,0))</f>
        <v>No</v>
      </c>
      <c r="AC182" s="18" t="str">
        <f>IF(ISBLANK(AC$179),"",HLOOKUP(AC$179,Present!$CX$60:$DE$64,5,0))</f>
        <v/>
      </c>
      <c r="AD182" s="18" t="str">
        <f>IF(ISBLANK(AD$179),"",HLOOKUP(AD$179,Present!$CX$60:$DE$64,5,0))</f>
        <v/>
      </c>
      <c r="AE182" s="18" t="str">
        <f>IF(ISBLANK(AE$179),"",HLOOKUP(AE$179,Present!$CX$60:$DE$64,5,0))</f>
        <v/>
      </c>
      <c r="AF182" s="18" t="str">
        <f>IF(ISBLANK(AF$179),"",HLOOKUP(AF$179,Present!$CX$60:$DE$64,5,0))</f>
        <v/>
      </c>
      <c r="AG182" s="18" t="str">
        <f>IF(ISBLANK(AG$179),"",HLOOKUP(AG$179,Present!$CX$60:$DE$64,5,0))</f>
        <v/>
      </c>
      <c r="AH182" s="18" t="str">
        <f>IF(ISBLANK(AH$179),"",HLOOKUP(AH$179,Present!$CX$60:$DE$64,5,0))</f>
        <v/>
      </c>
      <c r="AI182" s="18"/>
      <c r="AJ182" s="18" t="str">
        <f>IF(ISBLANK(AJ$179),"",HLOOKUP(AJ$179,Present!$DV$60:$DY$64,5,0))</f>
        <v>Yes</v>
      </c>
      <c r="AK182" s="18" t="str">
        <f>IF(ISBLANK(AK$179),"",HLOOKUP(AK$179,Present!$DV$60:$DY$64,5,0))</f>
        <v/>
      </c>
      <c r="AL182" s="18" t="str">
        <f>IF(ISBLANK(AL$179),"",HLOOKUP(AL$179,Present!$DV$60:$DY$64,5,0))</f>
        <v/>
      </c>
      <c r="AM182" s="18" t="str">
        <f>IF(ISBLANK(AM$179),"",HLOOKUP(AM$179,Present!$DV$60:$DY$64,5,0))</f>
        <v/>
      </c>
      <c r="AN182" s="18" t="str">
        <f>IF(ISBLANK(AN$179),"",HLOOKUP(AN$179,Present!$DV$60:$DY$64,5,0))</f>
        <v/>
      </c>
      <c r="AO182" s="18" t="str">
        <f>IF(ISBLANK(AO$179),"",HLOOKUP(AO$179,Present!$EH$60:$EL$64,5,0))</f>
        <v>Yes</v>
      </c>
      <c r="AP182" s="18" t="str">
        <f>IF(ISBLANK(AP$179),"",HLOOKUP(AP$179,Present!$EH$60:$EL$64,5,0))</f>
        <v/>
      </c>
      <c r="AQ182" s="18" t="str">
        <f>IF(ISBLANK(AQ$179),"",HLOOKUP(AQ$179,Present!$EH$60:$EL$64,5,0))</f>
        <v/>
      </c>
      <c r="AR182" s="18" t="str">
        <f>IF(ISBLANK(AR$179),"",HLOOKUP(AR$179,Present!$EH$60:$EL$64,5,0))</f>
        <v/>
      </c>
      <c r="AS182" s="18" t="str">
        <f>IF(ISBLANK(AS$179),"",HLOOKUP(AS$179,Present!$EH$60:$EL$64,5,0))</f>
        <v/>
      </c>
    </row>
    <row r="183" spans="1:45">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row>
    <row r="184" spans="1:45">
      <c r="A184" s="1" t="s">
        <v>95</v>
      </c>
      <c r="B184" s="18"/>
      <c r="C184" s="18"/>
      <c r="D184" s="18"/>
      <c r="E184" s="18">
        <f>COUNTA(B185:I185)</f>
        <v>3</v>
      </c>
      <c r="F184" s="18"/>
      <c r="G184" s="18"/>
      <c r="H184" s="18"/>
      <c r="I184" s="18"/>
      <c r="J184" s="18"/>
      <c r="K184" s="18"/>
      <c r="L184" s="18"/>
      <c r="M184" s="18">
        <f>COUNTA(J185:V185)</f>
        <v>3</v>
      </c>
      <c r="N184" s="18"/>
      <c r="O184" s="18"/>
      <c r="P184" s="18"/>
      <c r="Q184" s="18"/>
      <c r="R184" s="18"/>
      <c r="S184" s="18"/>
      <c r="T184" s="18"/>
      <c r="U184" s="18"/>
      <c r="V184" s="18"/>
      <c r="W184" s="18"/>
      <c r="X184" s="18"/>
      <c r="Y184" s="18"/>
      <c r="Z184" s="18">
        <f>COUNTA(W185:Y185)</f>
        <v>2</v>
      </c>
      <c r="AA184" s="18"/>
      <c r="AB184" s="18"/>
      <c r="AC184" s="18"/>
      <c r="AD184" s="18">
        <f>COUNTA(AA185:AI185)</f>
        <v>2</v>
      </c>
      <c r="AE184" s="18"/>
      <c r="AF184" s="18"/>
      <c r="AG184" s="18"/>
      <c r="AH184" s="18"/>
      <c r="AI184" s="18"/>
      <c r="AJ184" s="18"/>
      <c r="AK184" s="18"/>
      <c r="AL184" s="18"/>
      <c r="AM184" s="18"/>
      <c r="AN184" s="18">
        <f>COUNTA(AJ185:AN185)</f>
        <v>1</v>
      </c>
      <c r="AO184" s="18"/>
      <c r="AP184" s="18"/>
      <c r="AQ184" s="18"/>
      <c r="AR184" s="18"/>
      <c r="AS184" s="18">
        <f>COUNTA(AO185:AS185)</f>
        <v>1</v>
      </c>
    </row>
    <row r="185" spans="1:45">
      <c r="A185" s="1">
        <v>181</v>
      </c>
      <c r="B185" s="18" t="s">
        <v>112</v>
      </c>
      <c r="C185" s="18" t="s">
        <v>113</v>
      </c>
      <c r="D185" s="18" t="s">
        <v>114</v>
      </c>
      <c r="E185" s="18"/>
      <c r="F185" s="18"/>
      <c r="G185" s="18"/>
      <c r="H185" s="18"/>
      <c r="I185" s="18"/>
      <c r="J185" s="18" t="s">
        <v>119</v>
      </c>
      <c r="K185" s="18" t="s">
        <v>123</v>
      </c>
      <c r="L185" s="18" t="s">
        <v>128</v>
      </c>
      <c r="M185" s="139"/>
      <c r="N185" s="139"/>
      <c r="O185" s="18"/>
      <c r="P185" s="18"/>
      <c r="Q185" s="18"/>
      <c r="R185" s="18"/>
      <c r="S185" s="18"/>
      <c r="T185" s="18"/>
      <c r="U185" s="18"/>
      <c r="V185" s="18"/>
      <c r="W185" s="18" t="s">
        <v>9</v>
      </c>
      <c r="X185" s="18" t="s">
        <v>14</v>
      </c>
      <c r="Y185" s="18"/>
      <c r="Z185" s="18"/>
      <c r="AA185" s="18" t="s">
        <v>132</v>
      </c>
      <c r="AB185" s="18" t="s">
        <v>138</v>
      </c>
      <c r="AC185" s="18"/>
      <c r="AD185" s="18"/>
      <c r="AE185" s="18"/>
      <c r="AF185" s="18"/>
      <c r="AG185" s="18"/>
      <c r="AH185" s="18"/>
      <c r="AI185" s="18"/>
      <c r="AJ185" s="18" t="s">
        <v>368</v>
      </c>
      <c r="AK185" s="18"/>
      <c r="AL185" s="18"/>
      <c r="AM185" s="18"/>
      <c r="AN185" s="18"/>
      <c r="AO185" s="18" t="s">
        <v>793</v>
      </c>
      <c r="AP185" s="18"/>
      <c r="AQ185" s="18"/>
      <c r="AR185" s="18"/>
      <c r="AS185" s="18"/>
    </row>
    <row r="186" spans="1:45">
      <c r="A186" s="1">
        <v>182</v>
      </c>
      <c r="B186" s="18">
        <f>IF(ISBLANK(B$185),"",HLOOKUP(B$185,Previous!$BC$60:$BI$64,2,0))</f>
        <v>90</v>
      </c>
      <c r="C186" s="18">
        <f>IF(ISBLANK(C$185),"",HLOOKUP(C$185,Previous!$BC$60:$BI$64,2,0))</f>
        <v>90</v>
      </c>
      <c r="D186" s="18">
        <f>IF(ISBLANK(D$185),"",HLOOKUP(D$185,Previous!$BC$60:$BI$64,2,0))</f>
        <v>90</v>
      </c>
      <c r="E186" s="18" t="str">
        <f>IF(ISBLANK(E$185),"",HLOOKUP(E$185,Previous!$BC$60:$BI$64,2,0))</f>
        <v/>
      </c>
      <c r="F186" s="18" t="str">
        <f>IF(ISBLANK(F$185),"",HLOOKUP(F$185,Previous!$BC$60:$BI$64,2,0))</f>
        <v/>
      </c>
      <c r="G186" s="18" t="str">
        <f>IF(ISBLANK(G$185),"",HLOOKUP(G$185,Previous!$BC$60:$BI$64,2,0))</f>
        <v/>
      </c>
      <c r="H186" s="18" t="str">
        <f>IF(ISBLANK(H$185),"",HLOOKUP(H$185,Previous!$BC$60:$BI$64,2,0))</f>
        <v/>
      </c>
      <c r="I186" s="18" t="str">
        <f>IF(ISBLANK(I$185),"",HLOOKUP(I$185,Previous!$BC$60:$BI$64,2,0))</f>
        <v/>
      </c>
      <c r="J186" s="18">
        <f>IF(ISBLANK(J$185),"",HLOOKUP(J$185,Previous!$BZ$60:$CL$64,2,0))</f>
        <v>90</v>
      </c>
      <c r="K186" s="18">
        <f>IF(ISBLANK(K$185),"",HLOOKUP(K$185,Previous!$BZ$60:$CL$64,2,0))</f>
        <v>90</v>
      </c>
      <c r="L186" s="18">
        <f>IF(ISBLANK(L$185),"",HLOOKUP(L$185,Previous!$BZ$60:$CL$64,2,0))</f>
        <v>90</v>
      </c>
      <c r="M186" s="18" t="str">
        <f>IF(ISBLANK(M$185),"",HLOOKUP(M$185,Previous!$BZ$60:$CL$64,2,0))</f>
        <v/>
      </c>
      <c r="N186" s="18" t="str">
        <f>IF(ISBLANK(N$185),"",HLOOKUP(N$185,Previous!$BZ$60:$CL$64,2,0))</f>
        <v/>
      </c>
      <c r="O186" s="18" t="str">
        <f>IF(ISBLANK(O$185),"",HLOOKUP(O$185,Previous!$BZ$60:$CL$64,2,0))</f>
        <v/>
      </c>
      <c r="P186" s="18" t="str">
        <f>IF(ISBLANK(P$185),"",HLOOKUP(P$185,Previous!$BZ$60:$CL$64,2,0))</f>
        <v/>
      </c>
      <c r="Q186" s="18" t="str">
        <f>IF(ISBLANK(Q$185),"",HLOOKUP(Q$185,Previous!$BZ$60:$CL$64,2,0))</f>
        <v/>
      </c>
      <c r="R186" s="18" t="str">
        <f>IF(ISBLANK(R$185),"",HLOOKUP(R$185,Previous!$BZ$60:$CL$64,2,0))</f>
        <v/>
      </c>
      <c r="S186" s="18" t="str">
        <f>IF(ISBLANK(S$185),"",HLOOKUP(S$185,Previous!$BZ$60:$CL$64,2,0))</f>
        <v/>
      </c>
      <c r="T186" s="18" t="str">
        <f>IF(ISBLANK(T$185),"",HLOOKUP(T$185,Previous!$BZ$60:$CL$64,2,0))</f>
        <v/>
      </c>
      <c r="U186" s="18" t="str">
        <f>IF(ISBLANK(U$185),"",HLOOKUP(U$185,Previous!$BZ$60:$CL$64,2,0))</f>
        <v/>
      </c>
      <c r="V186" s="18" t="str">
        <f>IF(ISBLANK(V$185),"",HLOOKUP(V$185,Previous!$BZ$60:$CL$64,2,0))</f>
        <v/>
      </c>
      <c r="W186" s="18">
        <f>IF(ISBLANK(W$185),"",HLOOKUP(W$185,Previous!$DK$60:$DN$64,2,0))</f>
        <v>90</v>
      </c>
      <c r="X186" s="18">
        <f>IF(ISBLANK(X$185),"",HLOOKUP(X$185,Previous!$DK$60:$DN$64,2,0))</f>
        <v>90</v>
      </c>
      <c r="Y186" s="18" t="str">
        <f>IF(ISBLANK(Y$185),"",HLOOKUP(Y$185,Previous!$DK$60:$DN$64,2,0))</f>
        <v/>
      </c>
      <c r="Z186" s="18" t="str">
        <f>IF(ISBLANK(Z$185),"",HLOOKUP(Z$185,Previous!$DK$60:$DN$64,2,0))</f>
        <v/>
      </c>
      <c r="AA186" s="18">
        <f>IF(ISBLANK(AA$185),"",HLOOKUP(AA$185,Previous!$CX$60:$DE$64,2,0))</f>
        <v>90</v>
      </c>
      <c r="AB186" s="18">
        <f>IF(ISBLANK(AB$185),"",HLOOKUP(AB$185,Previous!$CX$60:$DE$64,2,0))</f>
        <v>90</v>
      </c>
      <c r="AC186" s="18" t="str">
        <f>IF(ISBLANK(AC$185),"",HLOOKUP(AC$185,Previous!$CX$60:$DE$64,2,0))</f>
        <v/>
      </c>
      <c r="AD186" s="18" t="str">
        <f>IF(ISBLANK(AD$185),"",HLOOKUP(AD$185,Previous!$CX$60:$DE$64,2,0))</f>
        <v/>
      </c>
      <c r="AE186" s="18" t="str">
        <f>IF(ISBLANK(AE$185),"",HLOOKUP(AE$185,Previous!$CX$60:$DE$64,2,0))</f>
        <v/>
      </c>
      <c r="AF186" s="18" t="str">
        <f>IF(ISBLANK(AF$185),"",HLOOKUP(AF$185,Previous!$CX$60:$DE$64,2,0))</f>
        <v/>
      </c>
      <c r="AG186" s="18" t="str">
        <f>IF(ISBLANK(AG$185),"",HLOOKUP(AG$185,Previous!$CX$60:$DE$64,2,0))</f>
        <v/>
      </c>
      <c r="AH186" s="18" t="str">
        <f>IF(ISBLANK(AH$185),"",HLOOKUP(AH$185,Previous!$CX$60:$DE$64,2,0))</f>
        <v/>
      </c>
      <c r="AI186" s="18" t="str">
        <f>IF(ISBLANK(AI$185),"",HLOOKUP(AI$185,Previous!$CX$60:$DE$64,2,0))</f>
        <v/>
      </c>
      <c r="AJ186" s="18">
        <f>IF(ISBLANK(AJ$185),"",HLOOKUP(AJ$185,Previous!$DV$60:$DY$64,2,0))</f>
        <v>90</v>
      </c>
      <c r="AK186" s="18" t="str">
        <f>IF(ISBLANK(AK$185),"",HLOOKUP(AK$185,Previous!$DV$60:$DY$64,2,0))</f>
        <v/>
      </c>
      <c r="AL186" s="18" t="str">
        <f>IF(ISBLANK(AL$185),"",HLOOKUP(AL$185,Previous!$DV$60:$DY$64,2,0))</f>
        <v/>
      </c>
      <c r="AM186" s="18" t="str">
        <f>IF(ISBLANK(AM$185),"",HLOOKUP(AM$185,Previous!$DV$60:$DY$64,2,0))</f>
        <v/>
      </c>
      <c r="AN186" s="18" t="str">
        <f>IF(ISBLANK(AN$185),"",HLOOKUP(AN$185,Previous!$DV$60:$DY$64,2,0))</f>
        <v/>
      </c>
      <c r="AO186" s="18">
        <f>IF(ISBLANK(AO$185),"",HLOOKUP(AO$185,Previous!$EH$60:$EL$64,2,0))</f>
        <v>90</v>
      </c>
      <c r="AP186" s="18" t="str">
        <f>IF(ISBLANK(AP$185),"",HLOOKUP(AP$185,Previous!$EH$60:$EL$64,2,0))</f>
        <v/>
      </c>
      <c r="AQ186" s="18" t="str">
        <f>IF(ISBLANK(AQ$185),"",HLOOKUP(AQ$185,Previous!$EH$60:$EL$64,2,0))</f>
        <v/>
      </c>
      <c r="AR186" s="18" t="str">
        <f>IF(ISBLANK(AR$185),"",HLOOKUP(AR$185,Previous!$EH$60:$EL$64,2,0))</f>
        <v/>
      </c>
      <c r="AS186" s="18" t="str">
        <f>IF(ISBLANK(AS$185),"",HLOOKUP(AS$185,Previous!$EH$60:$EL$64,2,0))</f>
        <v/>
      </c>
    </row>
    <row r="187" spans="1:45">
      <c r="A187" s="1">
        <v>183</v>
      </c>
      <c r="B187" s="18" t="str">
        <f>IF(ISBLANK(B$185),"",HLOOKUP(B$185,Previous!$BC$60:$BI$64,4,0))</f>
        <v>N/A</v>
      </c>
      <c r="C187" s="18" t="str">
        <f>IF(ISBLANK(C$185),"",HLOOKUP(C$185,Previous!$BC$60:$BI$64,4,0))</f>
        <v>N/A</v>
      </c>
      <c r="D187" s="18" t="str">
        <f>IF(ISBLANK(D$185),"",HLOOKUP(D$185,Previous!$BC$60:$BI$64,4,0))</f>
        <v>N/A</v>
      </c>
      <c r="E187" s="18" t="str">
        <f>IF(ISBLANK(E$185),"",HLOOKUP(E$185,Previous!$BC$60:$BI$64,4,0))</f>
        <v/>
      </c>
      <c r="F187" s="18" t="str">
        <f>IF(ISBLANK(F$185),"",HLOOKUP(F$185,Previous!$BC$60:$BI$64,4,0))</f>
        <v/>
      </c>
      <c r="G187" s="18" t="str">
        <f>IF(ISBLANK(G$185),"",HLOOKUP(G$185,Previous!$BC$60:$BI$64,4,0))</f>
        <v/>
      </c>
      <c r="H187" s="18" t="str">
        <f>IF(ISBLANK(H$185),"",HLOOKUP(H$185,Previous!$BC$60:$BI$64,4,0))</f>
        <v/>
      </c>
      <c r="I187" s="18" t="str">
        <f>IF(ISBLANK(I$185),"",HLOOKUP(I$185,Previous!$BC$60:$BI$64,4,0))</f>
        <v/>
      </c>
      <c r="J187" s="18" t="str">
        <f>IF(ISBLANK(J$185),"",HLOOKUP(J$185,Previous!$BZ$60:$CL$64,4,0))</f>
        <v>N/A</v>
      </c>
      <c r="K187" s="18" t="str">
        <f>IF(ISBLANK(K$185),"",HLOOKUP(K$185,Previous!$BZ$60:$CL$64,4,0))</f>
        <v>N/A</v>
      </c>
      <c r="L187" s="18" t="str">
        <f>IF(ISBLANK(L$185),"",HLOOKUP(L$185,Previous!$BZ$60:$CL$64,4,0))</f>
        <v>N/A</v>
      </c>
      <c r="M187" s="18" t="str">
        <f>IF(ISBLANK(M$185),"",HLOOKUP(M$185,Previous!$BZ$60:$CL$64,4,0))</f>
        <v/>
      </c>
      <c r="N187" s="18" t="str">
        <f>IF(ISBLANK(N$185),"",HLOOKUP(N$185,Previous!$BZ$60:$CL$64,4,0))</f>
        <v/>
      </c>
      <c r="O187" s="18" t="str">
        <f>IF(ISBLANK(O$185),"",HLOOKUP(O$185,Previous!$BZ$60:$CL$64,4,0))</f>
        <v/>
      </c>
      <c r="P187" s="18" t="str">
        <f>IF(ISBLANK(P$185),"",HLOOKUP(P$185,Previous!$BZ$60:$CL$64,4,0))</f>
        <v/>
      </c>
      <c r="Q187" s="18" t="str">
        <f>IF(ISBLANK(Q$185),"",HLOOKUP(Q$185,Previous!$BZ$60:$CL$64,4,0))</f>
        <v/>
      </c>
      <c r="R187" s="18" t="str">
        <f>IF(ISBLANK(R$185),"",HLOOKUP(R$185,Previous!$BZ$60:$CL$64,4,0))</f>
        <v/>
      </c>
      <c r="S187" s="18" t="str">
        <f>IF(ISBLANK(S$185),"",HLOOKUP(S$185,Previous!$BZ$60:$CL$64,4,0))</f>
        <v/>
      </c>
      <c r="T187" s="18" t="str">
        <f>IF(ISBLANK(T$185),"",HLOOKUP(T$185,Previous!$BZ$60:$CL$64,4,0))</f>
        <v/>
      </c>
      <c r="U187" s="18" t="str">
        <f>IF(ISBLANK(U$185),"",HLOOKUP(U$185,Previous!$BZ$60:$CL$64,4,0))</f>
        <v/>
      </c>
      <c r="V187" s="18" t="str">
        <f>IF(ISBLANK(V$185),"",HLOOKUP(V$185,Previous!$BZ$60:$CL$64,4,0))</f>
        <v/>
      </c>
      <c r="W187" s="18" t="str">
        <f>IF(ISBLANK(W$185),"",HLOOKUP(W$185,Previous!$DK$60:$DN$64,4,0))</f>
        <v>N/A</v>
      </c>
      <c r="X187" s="18" t="str">
        <f>IF(ISBLANK(X$185),"",HLOOKUP(X$185,Previous!$DK$60:$DN$64,4,0))</f>
        <v>N/A</v>
      </c>
      <c r="Y187" s="18" t="str">
        <f>IF(ISBLANK(Y$185),"",HLOOKUP(Y$185,Previous!$DK$60:$DN$64,4,0))</f>
        <v/>
      </c>
      <c r="Z187" s="18" t="str">
        <f>IF(ISBLANK(Z$185),"",HLOOKUP(Z$185,Previous!$DK$60:$DN$64,4,0))</f>
        <v/>
      </c>
      <c r="AA187" s="18" t="str">
        <f>IF(ISBLANK(AA$185),"",HLOOKUP(AA$185,Previous!$CX$60:$DE$64,4,0))</f>
        <v>N/A</v>
      </c>
      <c r="AB187" s="18" t="str">
        <f>IF(ISBLANK(AB$185),"",HLOOKUP(AB$185,Previous!$CX$60:$DE$64,4,0))</f>
        <v>N/A</v>
      </c>
      <c r="AC187" s="18" t="str">
        <f>IF(ISBLANK(AC$185),"",HLOOKUP(AC$185,Previous!$CX$60:$DE$64,4,0))</f>
        <v/>
      </c>
      <c r="AD187" s="18" t="str">
        <f>IF(ISBLANK(AD$185),"",HLOOKUP(AD$185,Previous!$CX$60:$DE$64,4,0))</f>
        <v/>
      </c>
      <c r="AE187" s="18" t="str">
        <f>IF(ISBLANK(AE$185),"",HLOOKUP(AE$185,Previous!$CX$60:$DE$64,4,0))</f>
        <v/>
      </c>
      <c r="AF187" s="18" t="str">
        <f>IF(ISBLANK(AF$185),"",HLOOKUP(AF$185,Previous!$CX$60:$DE$64,4,0))</f>
        <v/>
      </c>
      <c r="AG187" s="18" t="str">
        <f>IF(ISBLANK(AG$185),"",HLOOKUP(AG$185,Previous!$CX$60:$DE$64,4,0))</f>
        <v/>
      </c>
      <c r="AH187" s="18" t="str">
        <f>IF(ISBLANK(AH$185),"",HLOOKUP(AH$185,Previous!$CX$60:$DE$64,4,0))</f>
        <v/>
      </c>
      <c r="AI187" s="18" t="str">
        <f>IF(ISBLANK(AI$185),"",HLOOKUP(AI$185,Previous!$CX$60:$DE$64,4,0))</f>
        <v/>
      </c>
      <c r="AJ187" s="18" t="str">
        <f>IF(ISBLANK(AJ$185),"",HLOOKUP(AJ$185,Previous!$DV$60:$DY$64,4,0))</f>
        <v>N/A</v>
      </c>
      <c r="AK187" s="18" t="str">
        <f>IF(ISBLANK(AK$185),"",HLOOKUP(AK$185,Previous!$DV$60:$DY$64,4,0))</f>
        <v/>
      </c>
      <c r="AL187" s="18" t="str">
        <f>IF(ISBLANK(AL$185),"",HLOOKUP(AL$185,Previous!$DV$60:$DY$64,4,0))</f>
        <v/>
      </c>
      <c r="AM187" s="18" t="str">
        <f>IF(ISBLANK(AM$185),"",HLOOKUP(AM$185,Previous!$DV$60:$DY$64,4,0))</f>
        <v/>
      </c>
      <c r="AN187" s="18" t="str">
        <f>IF(ISBLANK(AN$185),"",HLOOKUP(AN$185,Previous!$DV$60:$DY$64,4,0))</f>
        <v/>
      </c>
      <c r="AO187" s="18" t="str">
        <f>IF(ISBLANK(AO$185),"",HLOOKUP(AO$185,Previous!$EH$60:$EL$64,4,0))</f>
        <v>N/A</v>
      </c>
      <c r="AP187" s="18" t="str">
        <f>IF(ISBLANK(AP$185),"",HLOOKUP(AP$185,Previous!$EH$60:$EL$64,4,0))</f>
        <v/>
      </c>
      <c r="AQ187" s="18" t="str">
        <f>IF(ISBLANK(AQ$185),"",HLOOKUP(AQ$185,Previous!$EH$60:$EL$64,4,0))</f>
        <v/>
      </c>
      <c r="AR187" s="18" t="str">
        <f>IF(ISBLANK(AR$185),"",HLOOKUP(AR$185,Previous!$EH$60:$EL$64,4,0))</f>
        <v/>
      </c>
      <c r="AS187" s="18" t="str">
        <f>IF(ISBLANK(AS$185),"",HLOOKUP(AS$185,Previous!$EH$60:$EL$64,4,0))</f>
        <v/>
      </c>
    </row>
    <row r="188" spans="1:45">
      <c r="A188" s="1">
        <v>184</v>
      </c>
      <c r="B188" s="18" t="str">
        <f>IF(ISBLANK(B$185),"",HLOOKUP(B$185,Previous!$BC$60:$BI$64,5,0))</f>
        <v>N/A</v>
      </c>
      <c r="C188" s="18" t="str">
        <f>IF(ISBLANK(C$185),"",HLOOKUP(C$185,Previous!$BC$60:$BI$64,5,0))</f>
        <v>N/A</v>
      </c>
      <c r="D188" s="18" t="str">
        <f>IF(ISBLANK(D$185),"",HLOOKUP(D$185,Previous!$BC$60:$BI$64,5,0))</f>
        <v>N/A</v>
      </c>
      <c r="E188" s="18" t="str">
        <f>IF(ISBLANK(E$185),"",HLOOKUP(E$185,Previous!$BC$60:$BI$64,5,0))</f>
        <v/>
      </c>
      <c r="F188" s="18" t="str">
        <f>IF(ISBLANK(F$185),"",HLOOKUP(F$185,Previous!$BC$60:$BI$64,5,0))</f>
        <v/>
      </c>
      <c r="G188" s="18" t="str">
        <f>IF(ISBLANK(G$185),"",HLOOKUP(G$185,Previous!$BC$60:$BI$64,5,0))</f>
        <v/>
      </c>
      <c r="H188" s="18" t="str">
        <f>IF(ISBLANK(H$185),"",HLOOKUP(H$185,Previous!$BC$60:$BI$64,5,0))</f>
        <v/>
      </c>
      <c r="I188" s="18" t="str">
        <f>IF(ISBLANK(I$185),"",HLOOKUP(I$185,Previous!$BC$60:$BI$64,5,0))</f>
        <v/>
      </c>
      <c r="J188" s="18" t="str">
        <f>IF(ISBLANK(J$185),"",HLOOKUP(J$185,Previous!$BZ$60:$CL$64,5,0))</f>
        <v>N/A</v>
      </c>
      <c r="K188" s="18" t="str">
        <f>IF(ISBLANK(K$185),"",HLOOKUP(K$185,Previous!$BZ$60:$CL$64,5,0))</f>
        <v>N/A</v>
      </c>
      <c r="L188" s="18" t="str">
        <f>IF(ISBLANK(L$185),"",HLOOKUP(L$185,Previous!$BZ$60:$CL$64,5,0))</f>
        <v>N/A</v>
      </c>
      <c r="M188" s="18" t="str">
        <f>IF(ISBLANK(M$185),"",HLOOKUP(M$185,Previous!$BZ$60:$CL$64,5,0))</f>
        <v/>
      </c>
      <c r="N188" s="18" t="str">
        <f>IF(ISBLANK(N$185),"",HLOOKUP(N$185,Previous!$BZ$60:$CL$64,5,0))</f>
        <v/>
      </c>
      <c r="O188" s="18" t="str">
        <f>IF(ISBLANK(O$185),"",HLOOKUP(O$185,Previous!$BZ$60:$CL$64,5,0))</f>
        <v/>
      </c>
      <c r="P188" s="18" t="str">
        <f>IF(ISBLANK(P$185),"",HLOOKUP(P$185,Previous!$BZ$60:$CL$64,5,0))</f>
        <v/>
      </c>
      <c r="Q188" s="18" t="str">
        <f>IF(ISBLANK(Q$185),"",HLOOKUP(Q$185,Previous!$BZ$60:$CL$64,5,0))</f>
        <v/>
      </c>
      <c r="R188" s="18" t="str">
        <f>IF(ISBLANK(R$185),"",HLOOKUP(R$185,Previous!$BZ$60:$CL$64,5,0))</f>
        <v/>
      </c>
      <c r="S188" s="18" t="str">
        <f>IF(ISBLANK(S$185),"",HLOOKUP(S$185,Previous!$BZ$60:$CL$64,5,0))</f>
        <v/>
      </c>
      <c r="T188" s="18" t="str">
        <f>IF(ISBLANK(T$185),"",HLOOKUP(T$185,Previous!$BZ$60:$CL$64,5,0))</f>
        <v/>
      </c>
      <c r="U188" s="18" t="str">
        <f>IF(ISBLANK(U$185),"",HLOOKUP(U$185,Previous!$BZ$60:$CL$64,5,0))</f>
        <v/>
      </c>
      <c r="V188" s="18" t="str">
        <f>IF(ISBLANK(V$185),"",HLOOKUP(V$185,Previous!$BZ$60:$CL$64,5,0))</f>
        <v/>
      </c>
      <c r="W188" s="18" t="str">
        <f>IF(ISBLANK(W$185),"",HLOOKUP(W$185,Previous!$DK$60:$DN$64,5,0))</f>
        <v>N/A</v>
      </c>
      <c r="X188" s="18" t="str">
        <f>IF(ISBLANK(X$185),"",HLOOKUP(X$185,Previous!$DK$60:$DN$64,5,0))</f>
        <v>N/A</v>
      </c>
      <c r="Y188" s="18" t="str">
        <f>IF(ISBLANK(Y$185),"",HLOOKUP(Y$185,Previous!$DK$60:$DN$64,5,0))</f>
        <v/>
      </c>
      <c r="Z188" s="18" t="str">
        <f>IF(ISBLANK(Z$185),"",HLOOKUP(Z$185,Previous!$DK$60:$DN$64,5,0))</f>
        <v/>
      </c>
      <c r="AA188" s="18" t="str">
        <f>IF(ISBLANK(AA$185),"",HLOOKUP(AA$185,Previous!$CX$60:$DE$64,5,0))</f>
        <v>N/A</v>
      </c>
      <c r="AB188" s="18" t="str">
        <f>IF(ISBLANK(AB$185),"",HLOOKUP(AB$185,Previous!$CX$60:$DE$64,5,0))</f>
        <v>N/A</v>
      </c>
      <c r="AC188" s="18" t="str">
        <f>IF(ISBLANK(AC$185),"",HLOOKUP(AC$185,Previous!$CX$60:$DE$64,5,0))</f>
        <v/>
      </c>
      <c r="AD188" s="18" t="str">
        <f>IF(ISBLANK(AD$185),"",HLOOKUP(AD$185,Previous!$CX$60:$DE$64,5,0))</f>
        <v/>
      </c>
      <c r="AE188" s="18" t="str">
        <f>IF(ISBLANK(AE$185),"",HLOOKUP(AE$185,Previous!$CX$60:$DE$64,5,0))</f>
        <v/>
      </c>
      <c r="AF188" s="18" t="str">
        <f>IF(ISBLANK(AF$185),"",HLOOKUP(AF$185,Previous!$CX$60:$DE$64,5,0))</f>
        <v/>
      </c>
      <c r="AG188" s="18" t="str">
        <f>IF(ISBLANK(AG$185),"",HLOOKUP(AG$185,Previous!$CX$60:$DE$64,5,0))</f>
        <v/>
      </c>
      <c r="AH188" s="18" t="str">
        <f>IF(ISBLANK(AH$185),"",HLOOKUP(AH$185,Previous!$CX$60:$DE$64,5,0))</f>
        <v/>
      </c>
      <c r="AI188" s="18" t="str">
        <f>IF(ISBLANK(AI$185),"",HLOOKUP(AI$185,Previous!$CX$60:$DE$64,5,0))</f>
        <v/>
      </c>
      <c r="AJ188" s="18" t="str">
        <f>IF(ISBLANK(AJ$185),"",HLOOKUP(AJ$185,Previous!$DV$60:$DY$64,5,0))</f>
        <v>N/A</v>
      </c>
      <c r="AK188" s="18" t="str">
        <f>IF(ISBLANK(AK$185),"",HLOOKUP(AK$185,Previous!$DV$60:$DY$64,5,0))</f>
        <v/>
      </c>
      <c r="AL188" s="18" t="str">
        <f>IF(ISBLANK(AL$185),"",HLOOKUP(AL$185,Previous!$DV$60:$DY$64,5,0))</f>
        <v/>
      </c>
      <c r="AM188" s="18" t="str">
        <f>IF(ISBLANK(AM$185),"",HLOOKUP(AM$185,Previous!$DV$60:$DY$64,5,0))</f>
        <v/>
      </c>
      <c r="AN188" s="18" t="str">
        <f>IF(ISBLANK(AN$185),"",HLOOKUP(AN$185,Previous!$DV$60:$DY$64,5,0))</f>
        <v/>
      </c>
      <c r="AO188" s="18" t="str">
        <f>IF(ISBLANK(AO$185),"",HLOOKUP(AO$185,Previous!$EH$60:$EL$64,5,0))</f>
        <v>N/A</v>
      </c>
      <c r="AP188" s="18" t="str">
        <f>IF(ISBLANK(AP$185),"",HLOOKUP(AP$185,Previous!$EH$60:$EL$64,5,0))</f>
        <v/>
      </c>
      <c r="AQ188" s="18" t="str">
        <f>IF(ISBLANK(AQ$185),"",HLOOKUP(AQ$185,Previous!$EH$60:$EL$64,5,0))</f>
        <v/>
      </c>
      <c r="AR188" s="18" t="str">
        <f>IF(ISBLANK(AR$185),"",HLOOKUP(AR$185,Previous!$EH$60:$EL$64,5,0))</f>
        <v/>
      </c>
      <c r="AS188" s="18" t="str">
        <f>IF(ISBLANK(AS$185),"",HLOOKUP(AS$185,Previous!$EH$60:$EL$64,5,0))</f>
        <v/>
      </c>
    </row>
    <row r="189" spans="1:45">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row>
    <row r="190" spans="1:45">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row>
    <row r="191" spans="1:45">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row>
    <row r="192" spans="1:45">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row>
    <row r="193" spans="2:44">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row>
    <row r="194" spans="2:44">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row>
    <row r="195" spans="2:44">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row>
    <row r="196" spans="2:44">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row>
    <row r="197" spans="2:44">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row>
    <row r="198" spans="2:44">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row>
    <row r="199" spans="2:44">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row>
    <row r="200" spans="2:44">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row>
    <row r="201" spans="2:44">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row>
    <row r="202" spans="2:44">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row>
    <row r="203" spans="2:44">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row>
    <row r="204" spans="2:44">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row>
    <row r="205" spans="2:44">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row>
    <row r="503" spans="2:2" ht="12.75" customHeight="1">
      <c r="B503" s="1" t="s">
        <v>24</v>
      </c>
    </row>
  </sheetData>
  <mergeCells count="184">
    <mergeCell ref="DC24:DI24"/>
    <mergeCell ref="DM24:DS24"/>
    <mergeCell ref="DC18:DI18"/>
    <mergeCell ref="DM18:DS18"/>
    <mergeCell ref="DC19:DI19"/>
    <mergeCell ref="DM19:DS19"/>
    <mergeCell ref="DC20:DI20"/>
    <mergeCell ref="DM20:DS20"/>
    <mergeCell ref="DC22:DI22"/>
    <mergeCell ref="DM22:DS22"/>
    <mergeCell ref="DC23:DI23"/>
    <mergeCell ref="DM23:DS23"/>
    <mergeCell ref="DC13:DI13"/>
    <mergeCell ref="DM13:DS13"/>
    <mergeCell ref="DC14:DI14"/>
    <mergeCell ref="DM14:DS14"/>
    <mergeCell ref="DC15:DI15"/>
    <mergeCell ref="DM15:DS15"/>
    <mergeCell ref="DC16:DI16"/>
    <mergeCell ref="DM16:DS16"/>
    <mergeCell ref="DC17:DI17"/>
    <mergeCell ref="DM17:DS17"/>
    <mergeCell ref="DB2:DU2"/>
    <mergeCell ref="DB3:DU3"/>
    <mergeCell ref="DB4:DU4"/>
    <mergeCell ref="DB5:DU5"/>
    <mergeCell ref="DB7:DU7"/>
    <mergeCell ref="DB8:DU8"/>
    <mergeCell ref="DB9:DU9"/>
    <mergeCell ref="DB10:DU10"/>
    <mergeCell ref="DC12:DI12"/>
    <mergeCell ref="DJ12:DK12"/>
    <mergeCell ref="DM12:DS12"/>
    <mergeCell ref="DT12:DU12"/>
    <mergeCell ref="B24:H24"/>
    <mergeCell ref="L24:R24"/>
    <mergeCell ref="B23:H23"/>
    <mergeCell ref="L23:R23"/>
    <mergeCell ref="V5:AO5"/>
    <mergeCell ref="V8:AO8"/>
    <mergeCell ref="AG12:AM12"/>
    <mergeCell ref="AG13:AM13"/>
    <mergeCell ref="AG14:AM14"/>
    <mergeCell ref="AG15:AM15"/>
    <mergeCell ref="AG16:AM16"/>
    <mergeCell ref="AG17:AM17"/>
    <mergeCell ref="AG18:AM18"/>
    <mergeCell ref="AG19:AM19"/>
    <mergeCell ref="B20:H20"/>
    <mergeCell ref="L20:R20"/>
    <mergeCell ref="B19:H19"/>
    <mergeCell ref="L19:R19"/>
    <mergeCell ref="W19:AC19"/>
    <mergeCell ref="B22:H22"/>
    <mergeCell ref="L22:R22"/>
    <mergeCell ref="B21:H21"/>
    <mergeCell ref="L21:R21"/>
    <mergeCell ref="B16:H16"/>
    <mergeCell ref="L16:R16"/>
    <mergeCell ref="W16:AC16"/>
    <mergeCell ref="B15:H15"/>
    <mergeCell ref="L15:R15"/>
    <mergeCell ref="W15:AC15"/>
    <mergeCell ref="B18:H18"/>
    <mergeCell ref="L18:R18"/>
    <mergeCell ref="W18:AC18"/>
    <mergeCell ref="B17:H17"/>
    <mergeCell ref="L17:R17"/>
    <mergeCell ref="W17:AC17"/>
    <mergeCell ref="AR15:AX15"/>
    <mergeCell ref="BB15:BH15"/>
    <mergeCell ref="B14:H14"/>
    <mergeCell ref="L14:R14"/>
    <mergeCell ref="W14:AC14"/>
    <mergeCell ref="AR14:AX14"/>
    <mergeCell ref="BB14:BH14"/>
    <mergeCell ref="B13:H13"/>
    <mergeCell ref="B12:H12"/>
    <mergeCell ref="V7:AO7"/>
    <mergeCell ref="V9:AO9"/>
    <mergeCell ref="AY12:AZ12"/>
    <mergeCell ref="W12:AC12"/>
    <mergeCell ref="AQ5:BJ5"/>
    <mergeCell ref="AQ8:BJ8"/>
    <mergeCell ref="W13:AC13"/>
    <mergeCell ref="AR12:AX12"/>
    <mergeCell ref="AR13:AX13"/>
    <mergeCell ref="BB12:BH12"/>
    <mergeCell ref="BB13:BH13"/>
    <mergeCell ref="A7:T7"/>
    <mergeCell ref="A9:T9"/>
    <mergeCell ref="A10:T10"/>
    <mergeCell ref="I12:J12"/>
    <mergeCell ref="S12:T12"/>
    <mergeCell ref="L12:R12"/>
    <mergeCell ref="L13:R13"/>
    <mergeCell ref="A8:T8"/>
    <mergeCell ref="BL3:CE3"/>
    <mergeCell ref="BL4:CE4"/>
    <mergeCell ref="BL5:CE5"/>
    <mergeCell ref="BL7:CE7"/>
    <mergeCell ref="BL8:CE8"/>
    <mergeCell ref="BM13:BS13"/>
    <mergeCell ref="BW13:CC13"/>
    <mergeCell ref="V10:AO10"/>
    <mergeCell ref="AD12:AE12"/>
    <mergeCell ref="AN12:AO12"/>
    <mergeCell ref="AQ3:BJ3"/>
    <mergeCell ref="AQ4:BJ4"/>
    <mergeCell ref="AQ7:BJ7"/>
    <mergeCell ref="AQ9:BJ9"/>
    <mergeCell ref="AQ10:BJ10"/>
    <mergeCell ref="BI12:BJ12"/>
    <mergeCell ref="BL2:CE2"/>
    <mergeCell ref="A2:T2"/>
    <mergeCell ref="A3:T3"/>
    <mergeCell ref="A4:T4"/>
    <mergeCell ref="A5:T5"/>
    <mergeCell ref="AQ2:BJ2"/>
    <mergeCell ref="V2:AO2"/>
    <mergeCell ref="V3:AO3"/>
    <mergeCell ref="V4:AO4"/>
    <mergeCell ref="BM14:BS14"/>
    <mergeCell ref="BW14:CC14"/>
    <mergeCell ref="BM15:BS15"/>
    <mergeCell ref="BW15:CC15"/>
    <mergeCell ref="BL9:CE9"/>
    <mergeCell ref="BL10:CE10"/>
    <mergeCell ref="BM12:BS12"/>
    <mergeCell ref="BT12:BU12"/>
    <mergeCell ref="BW12:CC12"/>
    <mergeCell ref="CD12:CE12"/>
    <mergeCell ref="BM19:BS19"/>
    <mergeCell ref="BW19:CC19"/>
    <mergeCell ref="BM20:BS20"/>
    <mergeCell ref="BW20:CC20"/>
    <mergeCell ref="BM21:BS21"/>
    <mergeCell ref="BW21:CC21"/>
    <mergeCell ref="BM16:BS16"/>
    <mergeCell ref="BW16:CC16"/>
    <mergeCell ref="BM17:BS17"/>
    <mergeCell ref="BW17:CC17"/>
    <mergeCell ref="BM18:BS18"/>
    <mergeCell ref="BW18:CC18"/>
    <mergeCell ref="CH22:CN22"/>
    <mergeCell ref="CR22:CX22"/>
    <mergeCell ref="CH23:CN23"/>
    <mergeCell ref="CR23:CX23"/>
    <mergeCell ref="CH24:CN24"/>
    <mergeCell ref="CR24:CX24"/>
    <mergeCell ref="BM22:BS22"/>
    <mergeCell ref="BW22:CC22"/>
    <mergeCell ref="BM23:BS23"/>
    <mergeCell ref="BW23:CC23"/>
    <mergeCell ref="BM24:BS24"/>
    <mergeCell ref="BW24:CC24"/>
    <mergeCell ref="CG2:CZ2"/>
    <mergeCell ref="CG3:CZ3"/>
    <mergeCell ref="CG4:CZ4"/>
    <mergeCell ref="CG5:CZ5"/>
    <mergeCell ref="CG7:CZ7"/>
    <mergeCell ref="CG8:CZ8"/>
    <mergeCell ref="CG9:CZ9"/>
    <mergeCell ref="CG10:CZ10"/>
    <mergeCell ref="CH12:CN12"/>
    <mergeCell ref="CO12:CP12"/>
    <mergeCell ref="CR12:CX12"/>
    <mergeCell ref="CY12:CZ12"/>
    <mergeCell ref="CH18:CN18"/>
    <mergeCell ref="CR18:CX18"/>
    <mergeCell ref="CH19:CN19"/>
    <mergeCell ref="CR19:CX19"/>
    <mergeCell ref="CH20:CN20"/>
    <mergeCell ref="CR20:CX20"/>
    <mergeCell ref="CH13:CN13"/>
    <mergeCell ref="CR13:CX13"/>
    <mergeCell ref="CH14:CN14"/>
    <mergeCell ref="CR14:CX14"/>
    <mergeCell ref="CH15:CN15"/>
    <mergeCell ref="CR15:CX15"/>
    <mergeCell ref="CH16:CN16"/>
    <mergeCell ref="CR16:CX16"/>
    <mergeCell ref="CH17:CN17"/>
    <mergeCell ref="CR17:CX17"/>
  </mergeCells>
  <phoneticPr fontId="28" type="noConversion"/>
  <pageMargins left="0.45" right="0.45" top="0.75" bottom="0.7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2:AZ224"/>
  <sheetViews>
    <sheetView showGridLines="0" view="pageBreakPreview" topLeftCell="B39" zoomScale="145" zoomScaleNormal="120" zoomScaleSheetLayoutView="145" workbookViewId="0">
      <selection activeCell="F52" sqref="F52:M54"/>
    </sheetView>
  </sheetViews>
  <sheetFormatPr defaultRowHeight="14.5"/>
  <cols>
    <col min="2" max="2" width="8.36328125" customWidth="1"/>
    <col min="3" max="3" width="21.54296875" customWidth="1"/>
    <col min="4" max="14" width="4.1796875" customWidth="1"/>
    <col min="15" max="20" width="4.6328125" customWidth="1"/>
    <col min="21" max="35" width="4.1796875" customWidth="1"/>
  </cols>
  <sheetData>
    <row r="2" spans="2:52">
      <c r="B2" s="524" t="s">
        <v>2755</v>
      </c>
      <c r="C2" s="524"/>
      <c r="D2" s="524"/>
      <c r="E2" s="524"/>
      <c r="F2" s="524"/>
      <c r="G2" s="524"/>
      <c r="H2" s="524"/>
      <c r="I2" s="524"/>
      <c r="J2" s="524"/>
      <c r="K2" s="524"/>
      <c r="L2" s="524"/>
      <c r="M2" s="524"/>
      <c r="N2" s="524"/>
      <c r="O2" s="524"/>
      <c r="P2" s="524"/>
      <c r="Q2" s="524"/>
      <c r="R2" s="524"/>
      <c r="S2" s="524"/>
      <c r="T2" s="524"/>
    </row>
    <row r="3" spans="2:52">
      <c r="B3" s="524" t="s">
        <v>2756</v>
      </c>
      <c r="C3" s="524"/>
      <c r="D3" s="524"/>
      <c r="E3" s="524"/>
      <c r="F3" s="524"/>
      <c r="G3" s="524"/>
      <c r="H3" s="524"/>
      <c r="I3" s="524"/>
      <c r="J3" s="524"/>
      <c r="K3" s="524"/>
      <c r="L3" s="524"/>
      <c r="M3" s="524"/>
      <c r="N3" s="524"/>
      <c r="O3" s="524"/>
      <c r="P3" s="524"/>
      <c r="Q3" s="524"/>
      <c r="R3" s="524"/>
      <c r="S3" s="524"/>
      <c r="T3" s="524"/>
    </row>
    <row r="4" spans="2:52">
      <c r="B4" s="524" t="s">
        <v>2872</v>
      </c>
      <c r="C4" s="524"/>
      <c r="D4" s="524"/>
      <c r="E4" s="524"/>
      <c r="F4" s="524"/>
      <c r="G4" s="524"/>
      <c r="H4" s="524"/>
      <c r="I4" s="524"/>
      <c r="J4" s="524"/>
      <c r="K4" s="524"/>
      <c r="L4" s="524"/>
      <c r="M4" s="524"/>
      <c r="N4" s="524"/>
      <c r="O4" s="524"/>
      <c r="P4" s="524"/>
      <c r="Q4" s="524"/>
      <c r="R4" s="524"/>
      <c r="S4" s="524"/>
      <c r="T4" s="524"/>
    </row>
    <row r="5" spans="2:52">
      <c r="B5" s="319"/>
      <c r="C5" s="319"/>
      <c r="D5" s="319"/>
      <c r="E5" s="319"/>
      <c r="F5" s="319"/>
      <c r="G5" s="319"/>
      <c r="H5" s="319"/>
      <c r="I5" s="319"/>
      <c r="J5" s="319"/>
      <c r="K5" s="319"/>
      <c r="L5" s="319"/>
      <c r="M5" s="319"/>
      <c r="N5" s="319"/>
      <c r="O5" s="319"/>
      <c r="P5" s="319"/>
      <c r="Q5" s="319"/>
      <c r="R5" s="319"/>
      <c r="S5" s="319"/>
      <c r="T5" s="319"/>
    </row>
    <row r="6" spans="2:52">
      <c r="B6" s="543" t="s">
        <v>2757</v>
      </c>
      <c r="C6" s="544"/>
      <c r="D6" s="525" t="s">
        <v>2777</v>
      </c>
      <c r="E6" s="526"/>
      <c r="F6" s="525" t="s">
        <v>2778</v>
      </c>
      <c r="G6" s="526"/>
      <c r="H6" s="531" t="s">
        <v>2780</v>
      </c>
      <c r="I6" s="531" t="s">
        <v>2782</v>
      </c>
      <c r="J6" s="531" t="s">
        <v>2784</v>
      </c>
      <c r="K6" s="531" t="s">
        <v>2786</v>
      </c>
      <c r="L6" s="551" t="s">
        <v>2760</v>
      </c>
      <c r="M6" s="534" t="s">
        <v>65</v>
      </c>
      <c r="N6" s="534" t="s">
        <v>2761</v>
      </c>
      <c r="O6" s="537" t="s">
        <v>2777</v>
      </c>
      <c r="P6" s="537" t="s">
        <v>2778</v>
      </c>
      <c r="Q6" s="537" t="s">
        <v>2780</v>
      </c>
      <c r="R6" s="537" t="s">
        <v>2782</v>
      </c>
      <c r="S6" s="537" t="s">
        <v>2784</v>
      </c>
      <c r="T6" s="537" t="s">
        <v>2786</v>
      </c>
      <c r="U6" s="202"/>
      <c r="V6" s="202"/>
      <c r="W6" s="202"/>
      <c r="X6" s="202"/>
      <c r="Y6" s="202"/>
      <c r="Z6" s="202"/>
      <c r="AA6" s="202"/>
      <c r="AB6" s="202"/>
      <c r="AC6" s="202"/>
      <c r="AD6" s="202"/>
      <c r="AE6" s="202"/>
      <c r="AF6" s="202"/>
      <c r="AG6" s="202"/>
      <c r="AH6" s="202"/>
      <c r="AI6" s="202"/>
      <c r="AJ6" s="202"/>
      <c r="AK6" s="202"/>
      <c r="AL6" s="202"/>
      <c r="AM6" s="202"/>
      <c r="AN6" s="202"/>
      <c r="AO6" s="202"/>
      <c r="AP6" s="202"/>
      <c r="AQ6" s="202"/>
      <c r="AR6" s="202"/>
      <c r="AS6" s="202"/>
      <c r="AT6" s="202"/>
      <c r="AU6" s="202"/>
      <c r="AV6" s="202"/>
      <c r="AW6" s="202"/>
      <c r="AX6" s="202"/>
      <c r="AY6" s="202"/>
      <c r="AZ6" s="202"/>
    </row>
    <row r="7" spans="2:52">
      <c r="B7" s="545"/>
      <c r="C7" s="546"/>
      <c r="D7" s="527"/>
      <c r="E7" s="528"/>
      <c r="F7" s="527"/>
      <c r="G7" s="528"/>
      <c r="H7" s="532"/>
      <c r="I7" s="532"/>
      <c r="J7" s="532"/>
      <c r="K7" s="532"/>
      <c r="L7" s="535"/>
      <c r="M7" s="535"/>
      <c r="N7" s="535"/>
      <c r="O7" s="538"/>
      <c r="P7" s="538"/>
      <c r="Q7" s="538"/>
      <c r="R7" s="538"/>
      <c r="S7" s="538"/>
      <c r="T7" s="538"/>
      <c r="U7" s="202"/>
      <c r="V7" s="202"/>
      <c r="W7" s="202"/>
      <c r="X7" s="202"/>
      <c r="Y7" s="202"/>
      <c r="Z7" s="202"/>
      <c r="AA7" s="202"/>
      <c r="AB7" s="202"/>
      <c r="AC7" s="202"/>
      <c r="AD7" s="202"/>
      <c r="AE7" s="202"/>
      <c r="AF7" s="202"/>
      <c r="AG7" s="202"/>
      <c r="AH7" s="202"/>
      <c r="AI7" s="202"/>
      <c r="AJ7" s="202"/>
      <c r="AK7" s="202"/>
      <c r="AL7" s="202"/>
      <c r="AM7" s="202"/>
      <c r="AN7" s="202"/>
      <c r="AO7" s="202"/>
      <c r="AP7" s="202"/>
      <c r="AQ7" s="202"/>
      <c r="AR7" s="202"/>
      <c r="AS7" s="202"/>
      <c r="AT7" s="202"/>
      <c r="AU7" s="202"/>
      <c r="AV7" s="202"/>
      <c r="AW7" s="202"/>
      <c r="AX7" s="202"/>
      <c r="AY7" s="202"/>
      <c r="AZ7" s="202"/>
    </row>
    <row r="8" spans="2:52">
      <c r="B8" s="545"/>
      <c r="C8" s="546"/>
      <c r="D8" s="527"/>
      <c r="E8" s="528"/>
      <c r="F8" s="527"/>
      <c r="G8" s="528"/>
      <c r="H8" s="532"/>
      <c r="I8" s="532"/>
      <c r="J8" s="532"/>
      <c r="K8" s="532"/>
      <c r="L8" s="535"/>
      <c r="M8" s="535"/>
      <c r="N8" s="535"/>
      <c r="O8" s="538"/>
      <c r="P8" s="538"/>
      <c r="Q8" s="538"/>
      <c r="R8" s="538"/>
      <c r="S8" s="538"/>
      <c r="T8" s="538"/>
      <c r="U8" s="202"/>
      <c r="V8" s="202"/>
      <c r="W8" s="202"/>
      <c r="X8" s="202"/>
      <c r="Y8" s="202"/>
      <c r="Z8" s="202"/>
      <c r="AA8" s="202"/>
      <c r="AB8" s="202"/>
      <c r="AC8" s="202"/>
      <c r="AD8" s="202"/>
      <c r="AE8" s="202"/>
      <c r="AF8" s="202"/>
      <c r="AG8" s="202"/>
      <c r="AH8" s="202"/>
      <c r="AI8" s="202"/>
      <c r="AJ8" s="202"/>
      <c r="AK8" s="202"/>
      <c r="AL8" s="202"/>
      <c r="AM8" s="202"/>
      <c r="AN8" s="202"/>
      <c r="AO8" s="202"/>
      <c r="AP8" s="202"/>
      <c r="AQ8" s="202"/>
      <c r="AR8" s="202"/>
      <c r="AS8" s="202"/>
      <c r="AT8" s="202"/>
      <c r="AU8" s="202"/>
      <c r="AV8" s="202"/>
      <c r="AW8" s="202"/>
      <c r="AX8" s="202"/>
      <c r="AY8" s="202"/>
      <c r="AZ8" s="202"/>
    </row>
    <row r="9" spans="2:52">
      <c r="B9" s="545"/>
      <c r="C9" s="546"/>
      <c r="D9" s="527"/>
      <c r="E9" s="528"/>
      <c r="F9" s="527"/>
      <c r="G9" s="528"/>
      <c r="H9" s="532"/>
      <c r="I9" s="532"/>
      <c r="J9" s="532"/>
      <c r="K9" s="532"/>
      <c r="L9" s="535"/>
      <c r="M9" s="535"/>
      <c r="N9" s="535"/>
      <c r="O9" s="538"/>
      <c r="P9" s="538"/>
      <c r="Q9" s="538"/>
      <c r="R9" s="538"/>
      <c r="S9" s="538"/>
      <c r="T9" s="538"/>
      <c r="U9" s="202"/>
      <c r="V9" s="202"/>
      <c r="W9" s="202"/>
      <c r="X9" s="202"/>
      <c r="Y9" s="202"/>
      <c r="Z9" s="202"/>
      <c r="AA9" s="202"/>
      <c r="AB9" s="202"/>
      <c r="AC9" s="202"/>
      <c r="AD9" s="202"/>
      <c r="AE9" s="202"/>
      <c r="AF9" s="202"/>
      <c r="AG9" s="202"/>
      <c r="AH9" s="202"/>
      <c r="AI9" s="202"/>
      <c r="AJ9" s="202"/>
      <c r="AK9" s="202"/>
      <c r="AL9" s="202"/>
      <c r="AM9" s="202"/>
      <c r="AN9" s="202"/>
      <c r="AO9" s="202"/>
      <c r="AP9" s="202"/>
      <c r="AQ9" s="202"/>
      <c r="AR9" s="202"/>
      <c r="AS9" s="202"/>
      <c r="AT9" s="202"/>
      <c r="AU9" s="202"/>
      <c r="AV9" s="202"/>
      <c r="AW9" s="202"/>
      <c r="AX9" s="202"/>
      <c r="AY9" s="202"/>
      <c r="AZ9" s="202"/>
    </row>
    <row r="10" spans="2:52">
      <c r="B10" s="547"/>
      <c r="C10" s="548"/>
      <c r="D10" s="529"/>
      <c r="E10" s="530"/>
      <c r="F10" s="529"/>
      <c r="G10" s="530"/>
      <c r="H10" s="533"/>
      <c r="I10" s="533"/>
      <c r="J10" s="533"/>
      <c r="K10" s="533"/>
      <c r="L10" s="535"/>
      <c r="M10" s="535"/>
      <c r="N10" s="535"/>
      <c r="O10" s="539"/>
      <c r="P10" s="539"/>
      <c r="Q10" s="539"/>
      <c r="R10" s="539"/>
      <c r="S10" s="539"/>
      <c r="T10" s="539"/>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row>
    <row r="11" spans="2:52">
      <c r="B11" s="549" t="s">
        <v>2758</v>
      </c>
      <c r="C11" s="550"/>
      <c r="D11" s="329">
        <v>40</v>
      </c>
      <c r="E11" s="329">
        <v>35</v>
      </c>
      <c r="F11" s="329">
        <v>40</v>
      </c>
      <c r="G11" s="329">
        <v>35</v>
      </c>
      <c r="H11" s="329">
        <v>20</v>
      </c>
      <c r="I11" s="329">
        <v>20</v>
      </c>
      <c r="J11" s="329">
        <v>20</v>
      </c>
      <c r="K11" s="329">
        <v>20</v>
      </c>
      <c r="L11" s="535"/>
      <c r="M11" s="535"/>
      <c r="N11" s="535"/>
      <c r="O11" s="330">
        <v>75</v>
      </c>
      <c r="P11" s="330">
        <v>75</v>
      </c>
      <c r="Q11" s="330">
        <v>20</v>
      </c>
      <c r="R11" s="330">
        <v>20</v>
      </c>
      <c r="S11" s="330">
        <v>20</v>
      </c>
      <c r="T11" s="330">
        <v>20</v>
      </c>
      <c r="U11" s="322"/>
      <c r="V11" s="32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row>
    <row r="12" spans="2:52">
      <c r="B12" s="321" t="s">
        <v>244</v>
      </c>
      <c r="C12" s="324" t="s">
        <v>2759</v>
      </c>
      <c r="D12" s="323" t="s">
        <v>113</v>
      </c>
      <c r="E12" s="323" t="s">
        <v>114</v>
      </c>
      <c r="F12" s="323" t="s">
        <v>112</v>
      </c>
      <c r="G12" s="323" t="s">
        <v>114</v>
      </c>
      <c r="H12" s="323" t="s">
        <v>112</v>
      </c>
      <c r="I12" s="323" t="s">
        <v>112</v>
      </c>
      <c r="J12" s="323" t="s">
        <v>113</v>
      </c>
      <c r="K12" s="323" t="s">
        <v>113</v>
      </c>
      <c r="L12" s="536"/>
      <c r="M12" s="536"/>
      <c r="N12" s="536"/>
      <c r="O12" s="331">
        <v>0.25</v>
      </c>
      <c r="P12" s="331">
        <v>0.25</v>
      </c>
      <c r="Q12" s="331">
        <v>0.12</v>
      </c>
      <c r="R12" s="331">
        <v>0.13</v>
      </c>
      <c r="S12" s="331">
        <v>0.12</v>
      </c>
      <c r="T12" s="331">
        <v>0.13</v>
      </c>
      <c r="U12" s="322"/>
      <c r="V12" s="32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row>
    <row r="13" spans="2:52">
      <c r="B13" s="333" t="s">
        <v>2794</v>
      </c>
      <c r="C13" s="333" t="s">
        <v>2795</v>
      </c>
      <c r="D13" s="332">
        <v>36</v>
      </c>
      <c r="E13" s="332">
        <v>30</v>
      </c>
      <c r="F13" s="332">
        <v>24.8</v>
      </c>
      <c r="G13" s="332">
        <v>28</v>
      </c>
      <c r="H13" s="332">
        <v>15</v>
      </c>
      <c r="I13" s="332">
        <v>20</v>
      </c>
      <c r="J13" s="332">
        <v>16</v>
      </c>
      <c r="K13" s="332">
        <v>20</v>
      </c>
      <c r="L13" s="334">
        <v>90</v>
      </c>
      <c r="M13" s="335">
        <v>1.5</v>
      </c>
      <c r="N13" s="334" t="s">
        <v>2762</v>
      </c>
      <c r="O13" s="332">
        <v>88</v>
      </c>
      <c r="P13" s="332">
        <v>70.33</v>
      </c>
      <c r="Q13" s="332">
        <v>75</v>
      </c>
      <c r="R13" s="332">
        <v>100</v>
      </c>
      <c r="S13" s="332">
        <v>80</v>
      </c>
      <c r="T13" s="332">
        <v>100</v>
      </c>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row>
    <row r="14" spans="2:52">
      <c r="B14" s="333" t="s">
        <v>2796</v>
      </c>
      <c r="C14" s="333" t="s">
        <v>2797</v>
      </c>
      <c r="D14" s="332">
        <v>30</v>
      </c>
      <c r="E14" s="332">
        <v>13</v>
      </c>
      <c r="F14" s="332">
        <v>28</v>
      </c>
      <c r="G14" s="332">
        <v>14</v>
      </c>
      <c r="H14" s="332">
        <v>12</v>
      </c>
      <c r="I14" s="332">
        <v>20</v>
      </c>
      <c r="J14" s="332">
        <v>9</v>
      </c>
      <c r="K14" s="332">
        <v>19.5</v>
      </c>
      <c r="L14" s="334">
        <v>81</v>
      </c>
      <c r="M14" s="335">
        <v>2.5</v>
      </c>
      <c r="N14" s="334" t="s">
        <v>2762</v>
      </c>
      <c r="O14" s="332">
        <v>57.33</v>
      </c>
      <c r="P14" s="332">
        <v>56</v>
      </c>
      <c r="Q14" s="332">
        <v>60</v>
      </c>
      <c r="R14" s="332">
        <v>100</v>
      </c>
      <c r="S14" s="332">
        <v>45</v>
      </c>
      <c r="T14" s="332">
        <v>97.5</v>
      </c>
      <c r="U14" s="202"/>
      <c r="V14" s="202"/>
      <c r="W14" s="202"/>
      <c r="X14" s="202"/>
      <c r="Y14" s="202"/>
      <c r="Z14" s="202"/>
      <c r="AA14" s="202"/>
      <c r="AB14" s="202"/>
      <c r="AC14" s="202"/>
      <c r="AD14" s="202"/>
      <c r="AE14" s="202"/>
      <c r="AF14" s="202"/>
      <c r="AG14" s="202"/>
      <c r="AH14" s="202"/>
      <c r="AI14" s="202"/>
      <c r="AJ14" s="202"/>
      <c r="AK14" s="202"/>
      <c r="AL14" s="202"/>
      <c r="AM14" s="202"/>
      <c r="AN14" s="202"/>
      <c r="AO14" s="202"/>
      <c r="AP14" s="202"/>
      <c r="AQ14" s="202"/>
      <c r="AR14" s="202"/>
      <c r="AS14" s="202"/>
      <c r="AT14" s="202"/>
      <c r="AU14" s="202"/>
      <c r="AV14" s="202"/>
      <c r="AW14" s="202"/>
      <c r="AX14" s="202"/>
      <c r="AY14" s="202"/>
      <c r="AZ14" s="202"/>
    </row>
    <row r="15" spans="2:52">
      <c r="B15" s="333" t="s">
        <v>2798</v>
      </c>
      <c r="C15" s="333" t="s">
        <v>2799</v>
      </c>
      <c r="D15" s="332">
        <v>37</v>
      </c>
      <c r="E15" s="332">
        <v>27</v>
      </c>
      <c r="F15" s="332">
        <v>27.8</v>
      </c>
      <c r="G15" s="332">
        <v>28.5</v>
      </c>
      <c r="H15" s="332">
        <v>11</v>
      </c>
      <c r="I15" s="332">
        <v>20</v>
      </c>
      <c r="J15" s="332">
        <v>15</v>
      </c>
      <c r="K15" s="332">
        <v>19</v>
      </c>
      <c r="L15" s="334">
        <v>88</v>
      </c>
      <c r="M15" s="335">
        <v>1.75</v>
      </c>
      <c r="N15" s="334" t="s">
        <v>2762</v>
      </c>
      <c r="O15" s="332">
        <v>85.33</v>
      </c>
      <c r="P15" s="332">
        <v>75</v>
      </c>
      <c r="Q15" s="332">
        <v>55</v>
      </c>
      <c r="R15" s="332">
        <v>100</v>
      </c>
      <c r="S15" s="332">
        <v>75</v>
      </c>
      <c r="T15" s="332">
        <v>95</v>
      </c>
      <c r="U15" s="202"/>
      <c r="V15" s="202"/>
      <c r="W15" s="202"/>
      <c r="X15" s="202"/>
      <c r="Y15" s="202"/>
      <c r="Z15" s="202"/>
      <c r="AA15" s="202"/>
      <c r="AB15" s="202"/>
      <c r="AC15" s="202"/>
      <c r="AD15" s="202"/>
      <c r="AE15" s="202"/>
      <c r="AF15" s="202"/>
      <c r="AG15" s="202"/>
      <c r="AH15" s="202"/>
      <c r="AI15" s="202"/>
      <c r="AJ15" s="202"/>
      <c r="AK15" s="202"/>
      <c r="AL15" s="202"/>
      <c r="AM15" s="202"/>
      <c r="AN15" s="202"/>
      <c r="AO15" s="202"/>
      <c r="AP15" s="202"/>
      <c r="AQ15" s="202"/>
      <c r="AR15" s="202"/>
      <c r="AS15" s="202"/>
      <c r="AT15" s="202"/>
      <c r="AU15" s="202"/>
      <c r="AV15" s="202"/>
      <c r="AW15" s="202"/>
      <c r="AX15" s="202"/>
      <c r="AY15" s="202"/>
      <c r="AZ15" s="202"/>
    </row>
    <row r="16" spans="2:52">
      <c r="B16" s="333" t="s">
        <v>2800</v>
      </c>
      <c r="C16" s="333" t="s">
        <v>2801</v>
      </c>
      <c r="D16" s="332">
        <v>3</v>
      </c>
      <c r="E16" s="332">
        <v>10</v>
      </c>
      <c r="F16" s="332">
        <v>13.8</v>
      </c>
      <c r="G16" s="332">
        <v>8.5</v>
      </c>
      <c r="H16" s="332">
        <v>12</v>
      </c>
      <c r="I16" s="332">
        <v>20</v>
      </c>
      <c r="J16" s="332">
        <v>9</v>
      </c>
      <c r="K16" s="332">
        <v>19</v>
      </c>
      <c r="L16" s="334">
        <v>73</v>
      </c>
      <c r="M16" s="335" t="s">
        <v>381</v>
      </c>
      <c r="N16" s="334" t="s">
        <v>2873</v>
      </c>
      <c r="O16" s="332">
        <v>17.329999999999998</v>
      </c>
      <c r="P16" s="332">
        <v>29.67</v>
      </c>
      <c r="Q16" s="332">
        <v>60</v>
      </c>
      <c r="R16" s="332">
        <v>100</v>
      </c>
      <c r="S16" s="332">
        <v>45</v>
      </c>
      <c r="T16" s="332">
        <v>95</v>
      </c>
      <c r="U16" s="202"/>
      <c r="V16" s="202"/>
      <c r="W16" s="202"/>
      <c r="X16" s="202"/>
      <c r="Y16" s="202"/>
      <c r="Z16" s="202"/>
      <c r="AA16" s="202"/>
      <c r="AB16" s="202"/>
      <c r="AC16" s="202"/>
      <c r="AD16" s="202"/>
      <c r="AE16" s="202"/>
      <c r="AF16" s="202"/>
      <c r="AG16" s="202"/>
      <c r="AH16" s="202"/>
      <c r="AI16" s="202"/>
      <c r="AJ16" s="202"/>
      <c r="AK16" s="202"/>
      <c r="AL16" s="202"/>
      <c r="AM16" s="202"/>
      <c r="AN16" s="202"/>
      <c r="AO16" s="202"/>
      <c r="AP16" s="202"/>
      <c r="AQ16" s="202"/>
      <c r="AR16" s="202"/>
      <c r="AS16" s="202"/>
      <c r="AT16" s="202"/>
      <c r="AU16" s="202"/>
      <c r="AV16" s="202"/>
      <c r="AW16" s="202"/>
      <c r="AX16" s="202"/>
      <c r="AY16" s="202"/>
      <c r="AZ16" s="202"/>
    </row>
    <row r="17" spans="2:52">
      <c r="B17" s="333" t="s">
        <v>2802</v>
      </c>
      <c r="C17" s="333" t="s">
        <v>2803</v>
      </c>
      <c r="D17" s="332">
        <v>36</v>
      </c>
      <c r="E17" s="332">
        <v>25</v>
      </c>
      <c r="F17" s="332">
        <v>18.8</v>
      </c>
      <c r="G17" s="332">
        <v>17.3</v>
      </c>
      <c r="H17" s="332">
        <v>16</v>
      </c>
      <c r="I17" s="332">
        <v>20</v>
      </c>
      <c r="J17" s="332">
        <v>13</v>
      </c>
      <c r="K17" s="332">
        <v>19</v>
      </c>
      <c r="L17" s="334">
        <v>85</v>
      </c>
      <c r="M17" s="335">
        <v>2</v>
      </c>
      <c r="N17" s="334" t="s">
        <v>2762</v>
      </c>
      <c r="O17" s="332">
        <v>81.33</v>
      </c>
      <c r="P17" s="332">
        <v>48</v>
      </c>
      <c r="Q17" s="332">
        <v>80</v>
      </c>
      <c r="R17" s="332">
        <v>100</v>
      </c>
      <c r="S17" s="332">
        <v>65</v>
      </c>
      <c r="T17" s="332">
        <v>95</v>
      </c>
      <c r="U17" s="202"/>
      <c r="V17" s="202"/>
      <c r="W17" s="202"/>
      <c r="X17" s="202"/>
      <c r="Y17" s="202"/>
      <c r="Z17" s="202"/>
      <c r="AA17" s="202"/>
      <c r="AB17" s="202"/>
      <c r="AC17" s="202"/>
      <c r="AD17" s="202"/>
      <c r="AE17" s="202"/>
      <c r="AF17" s="202"/>
      <c r="AG17" s="202"/>
      <c r="AH17" s="202"/>
      <c r="AI17" s="202"/>
      <c r="AJ17" s="202"/>
      <c r="AK17" s="202"/>
      <c r="AL17" s="202"/>
      <c r="AM17" s="202"/>
      <c r="AN17" s="202"/>
      <c r="AO17" s="202"/>
      <c r="AP17" s="202"/>
      <c r="AQ17" s="202"/>
      <c r="AR17" s="202"/>
      <c r="AS17" s="202"/>
      <c r="AT17" s="202"/>
      <c r="AU17" s="202"/>
      <c r="AV17" s="202"/>
      <c r="AW17" s="202"/>
      <c r="AX17" s="202"/>
      <c r="AY17" s="202"/>
      <c r="AZ17" s="202"/>
    </row>
    <row r="18" spans="2:52">
      <c r="B18" s="333" t="s">
        <v>2804</v>
      </c>
      <c r="C18" s="333" t="s">
        <v>2805</v>
      </c>
      <c r="D18" s="332">
        <v>38</v>
      </c>
      <c r="E18" s="332">
        <v>23</v>
      </c>
      <c r="F18" s="332">
        <v>24</v>
      </c>
      <c r="G18" s="332">
        <v>13.5</v>
      </c>
      <c r="H18" s="332">
        <v>19</v>
      </c>
      <c r="I18" s="332">
        <v>20</v>
      </c>
      <c r="J18" s="332">
        <v>12</v>
      </c>
      <c r="K18" s="332">
        <v>20</v>
      </c>
      <c r="L18" s="334">
        <v>86</v>
      </c>
      <c r="M18" s="335">
        <v>2</v>
      </c>
      <c r="N18" s="334" t="s">
        <v>2762</v>
      </c>
      <c r="O18" s="332">
        <v>81.33</v>
      </c>
      <c r="P18" s="332">
        <v>50</v>
      </c>
      <c r="Q18" s="332">
        <v>95</v>
      </c>
      <c r="R18" s="332">
        <v>100</v>
      </c>
      <c r="S18" s="332">
        <v>60</v>
      </c>
      <c r="T18" s="332">
        <v>100</v>
      </c>
      <c r="U18" s="202"/>
      <c r="V18" s="202"/>
      <c r="W18" s="202"/>
      <c r="X18" s="202"/>
      <c r="Y18" s="202"/>
      <c r="Z18" s="202"/>
      <c r="AA18" s="202"/>
      <c r="AB18" s="202"/>
      <c r="AC18" s="202"/>
      <c r="AD18" s="202"/>
      <c r="AE18" s="202"/>
      <c r="AF18" s="202"/>
      <c r="AG18" s="202"/>
      <c r="AH18" s="202"/>
      <c r="AI18" s="202"/>
      <c r="AJ18" s="202"/>
      <c r="AK18" s="202"/>
      <c r="AL18" s="202"/>
      <c r="AM18" s="202"/>
      <c r="AN18" s="202"/>
      <c r="AO18" s="202"/>
      <c r="AP18" s="202"/>
      <c r="AQ18" s="202"/>
      <c r="AR18" s="202"/>
      <c r="AS18" s="202"/>
      <c r="AT18" s="202"/>
      <c r="AU18" s="202"/>
      <c r="AV18" s="202"/>
      <c r="AW18" s="202"/>
      <c r="AX18" s="202"/>
      <c r="AY18" s="202"/>
      <c r="AZ18" s="202"/>
    </row>
    <row r="19" spans="2:52">
      <c r="B19" s="333" t="s">
        <v>2806</v>
      </c>
      <c r="C19" s="333" t="s">
        <v>2807</v>
      </c>
      <c r="D19" s="332">
        <v>34</v>
      </c>
      <c r="E19" s="332">
        <v>26</v>
      </c>
      <c r="F19" s="332">
        <v>8.3000000000000007</v>
      </c>
      <c r="G19" s="332">
        <v>10</v>
      </c>
      <c r="H19" s="332">
        <v>10</v>
      </c>
      <c r="I19" s="332">
        <v>20</v>
      </c>
      <c r="J19" s="332">
        <v>13</v>
      </c>
      <c r="K19" s="332">
        <v>19</v>
      </c>
      <c r="L19" s="334">
        <v>80</v>
      </c>
      <c r="M19" s="335">
        <v>2.5</v>
      </c>
      <c r="N19" s="334" t="s">
        <v>2762</v>
      </c>
      <c r="O19" s="332">
        <v>80</v>
      </c>
      <c r="P19" s="332">
        <v>24.33</v>
      </c>
      <c r="Q19" s="332">
        <v>50</v>
      </c>
      <c r="R19" s="332">
        <v>100</v>
      </c>
      <c r="S19" s="332">
        <v>65</v>
      </c>
      <c r="T19" s="332">
        <v>95</v>
      </c>
      <c r="U19" s="202"/>
      <c r="V19" s="202"/>
      <c r="W19" s="202"/>
      <c r="X19" s="202"/>
      <c r="Y19" s="202"/>
      <c r="Z19" s="202"/>
      <c r="AA19" s="202"/>
      <c r="AB19" s="202"/>
      <c r="AC19" s="202"/>
      <c r="AD19" s="202"/>
      <c r="AE19" s="202"/>
      <c r="AF19" s="202"/>
      <c r="AG19" s="202"/>
      <c r="AH19" s="202"/>
      <c r="AI19" s="202"/>
      <c r="AJ19" s="202"/>
      <c r="AK19" s="202"/>
      <c r="AL19" s="202"/>
      <c r="AM19" s="202"/>
      <c r="AN19" s="202"/>
      <c r="AO19" s="202"/>
      <c r="AP19" s="202"/>
      <c r="AQ19" s="202"/>
      <c r="AR19" s="202"/>
      <c r="AS19" s="202"/>
      <c r="AT19" s="202"/>
      <c r="AU19" s="202"/>
      <c r="AV19" s="202"/>
      <c r="AW19" s="202"/>
      <c r="AX19" s="202"/>
      <c r="AY19" s="202"/>
      <c r="AZ19" s="202"/>
    </row>
    <row r="20" spans="2:52">
      <c r="B20" s="333" t="s">
        <v>2808</v>
      </c>
      <c r="C20" s="333" t="s">
        <v>2809</v>
      </c>
      <c r="D20" s="332">
        <v>14</v>
      </c>
      <c r="E20" s="332">
        <v>26</v>
      </c>
      <c r="F20" s="332">
        <v>11.5</v>
      </c>
      <c r="G20" s="332">
        <v>0</v>
      </c>
      <c r="H20" s="332">
        <v>18</v>
      </c>
      <c r="I20" s="332">
        <v>20</v>
      </c>
      <c r="J20" s="332">
        <v>13</v>
      </c>
      <c r="K20" s="332">
        <v>20</v>
      </c>
      <c r="L20" s="334">
        <v>79</v>
      </c>
      <c r="M20" s="335">
        <v>2.75</v>
      </c>
      <c r="N20" s="334" t="s">
        <v>2762</v>
      </c>
      <c r="O20" s="332">
        <v>53.33</v>
      </c>
      <c r="P20" s="332">
        <v>15.33</v>
      </c>
      <c r="Q20" s="332">
        <v>90</v>
      </c>
      <c r="R20" s="332">
        <v>100</v>
      </c>
      <c r="S20" s="332">
        <v>65</v>
      </c>
      <c r="T20" s="332">
        <v>100</v>
      </c>
      <c r="U20" s="202"/>
      <c r="V20" s="202"/>
      <c r="W20" s="202"/>
      <c r="X20" s="202"/>
      <c r="Y20" s="202"/>
      <c r="Z20" s="202"/>
      <c r="AA20" s="202"/>
      <c r="AB20" s="202"/>
      <c r="AC20" s="202"/>
      <c r="AD20" s="202"/>
      <c r="AE20" s="202"/>
      <c r="AF20" s="202"/>
      <c r="AG20" s="202"/>
      <c r="AH20" s="202"/>
      <c r="AI20" s="202"/>
      <c r="AJ20" s="202"/>
      <c r="AK20" s="202"/>
      <c r="AL20" s="202"/>
      <c r="AM20" s="202"/>
      <c r="AN20" s="202"/>
      <c r="AO20" s="202"/>
      <c r="AP20" s="202"/>
      <c r="AQ20" s="202"/>
      <c r="AR20" s="202"/>
      <c r="AS20" s="202"/>
      <c r="AT20" s="202"/>
      <c r="AU20" s="202"/>
      <c r="AV20" s="202"/>
      <c r="AW20" s="202"/>
      <c r="AX20" s="202"/>
      <c r="AY20" s="202"/>
      <c r="AZ20" s="202"/>
    </row>
    <row r="21" spans="2:52">
      <c r="B21" s="333" t="s">
        <v>2810</v>
      </c>
      <c r="C21" s="333" t="s">
        <v>2811</v>
      </c>
      <c r="D21" s="332">
        <v>35</v>
      </c>
      <c r="E21" s="332">
        <v>31</v>
      </c>
      <c r="F21" s="332">
        <v>20.8</v>
      </c>
      <c r="G21" s="332">
        <v>17.3</v>
      </c>
      <c r="H21" s="332">
        <v>16</v>
      </c>
      <c r="I21" s="332">
        <v>20</v>
      </c>
      <c r="J21" s="332">
        <v>18</v>
      </c>
      <c r="K21" s="332">
        <v>20</v>
      </c>
      <c r="L21" s="334">
        <v>89</v>
      </c>
      <c r="M21" s="335">
        <v>1.75</v>
      </c>
      <c r="N21" s="334" t="s">
        <v>2762</v>
      </c>
      <c r="O21" s="332">
        <v>88</v>
      </c>
      <c r="P21" s="332">
        <v>50.67</v>
      </c>
      <c r="Q21" s="332">
        <v>80</v>
      </c>
      <c r="R21" s="332">
        <v>100</v>
      </c>
      <c r="S21" s="332">
        <v>90</v>
      </c>
      <c r="T21" s="332">
        <v>100</v>
      </c>
      <c r="U21" s="202"/>
      <c r="V21" s="202"/>
      <c r="W21" s="202"/>
      <c r="X21" s="202"/>
      <c r="Y21" s="202"/>
      <c r="Z21" s="202"/>
      <c r="AA21" s="202"/>
      <c r="AB21" s="202"/>
      <c r="AC21" s="202"/>
      <c r="AD21" s="202"/>
      <c r="AE21" s="202"/>
      <c r="AF21" s="202"/>
      <c r="AG21" s="202"/>
      <c r="AH21" s="202"/>
      <c r="AI21" s="202"/>
      <c r="AJ21" s="202"/>
      <c r="AK21" s="202"/>
      <c r="AL21" s="202"/>
      <c r="AM21" s="202"/>
      <c r="AN21" s="202"/>
      <c r="AO21" s="202"/>
      <c r="AP21" s="202"/>
      <c r="AQ21" s="202"/>
      <c r="AR21" s="202"/>
      <c r="AS21" s="202"/>
      <c r="AT21" s="202"/>
      <c r="AU21" s="202"/>
      <c r="AV21" s="202"/>
      <c r="AW21" s="202"/>
      <c r="AX21" s="202"/>
      <c r="AY21" s="202"/>
      <c r="AZ21" s="202"/>
    </row>
    <row r="22" spans="2:52">
      <c r="B22" s="333" t="s">
        <v>2812</v>
      </c>
      <c r="C22" s="333" t="s">
        <v>2813</v>
      </c>
      <c r="D22" s="332">
        <v>30</v>
      </c>
      <c r="E22" s="332">
        <v>17</v>
      </c>
      <c r="F22" s="332">
        <v>17.8</v>
      </c>
      <c r="G22" s="332">
        <v>23.5</v>
      </c>
      <c r="H22" s="332">
        <v>16</v>
      </c>
      <c r="I22" s="332">
        <v>20</v>
      </c>
      <c r="J22" s="332">
        <v>9</v>
      </c>
      <c r="K22" s="332">
        <v>18</v>
      </c>
      <c r="L22" s="334">
        <v>82</v>
      </c>
      <c r="M22" s="335">
        <v>2.5</v>
      </c>
      <c r="N22" s="334" t="s">
        <v>2762</v>
      </c>
      <c r="O22" s="332">
        <v>62.67</v>
      </c>
      <c r="P22" s="332">
        <v>55</v>
      </c>
      <c r="Q22" s="332">
        <v>80</v>
      </c>
      <c r="R22" s="332">
        <v>100</v>
      </c>
      <c r="S22" s="332">
        <v>45</v>
      </c>
      <c r="T22" s="332">
        <v>90</v>
      </c>
      <c r="U22" s="202"/>
      <c r="V22" s="202"/>
      <c r="W22" s="202"/>
      <c r="X22" s="202"/>
      <c r="Y22" s="202"/>
      <c r="Z22" s="202"/>
      <c r="AA22" s="202"/>
      <c r="AB22" s="202"/>
      <c r="AC22" s="202"/>
      <c r="AD22" s="202"/>
      <c r="AE22" s="202"/>
      <c r="AF22" s="202"/>
      <c r="AG22" s="202"/>
      <c r="AH22" s="202"/>
      <c r="AI22" s="202"/>
      <c r="AJ22" s="202"/>
      <c r="AK22" s="202"/>
      <c r="AL22" s="202"/>
      <c r="AM22" s="202"/>
      <c r="AN22" s="202"/>
      <c r="AO22" s="202"/>
      <c r="AP22" s="202"/>
      <c r="AQ22" s="202"/>
      <c r="AR22" s="202"/>
      <c r="AS22" s="202"/>
      <c r="AT22" s="202"/>
      <c r="AU22" s="202"/>
      <c r="AV22" s="202"/>
      <c r="AW22" s="202"/>
      <c r="AX22" s="202"/>
      <c r="AY22" s="202"/>
      <c r="AZ22" s="202"/>
    </row>
    <row r="23" spans="2:52">
      <c r="B23" s="333" t="s">
        <v>2814</v>
      </c>
      <c r="C23" s="333" t="s">
        <v>2815</v>
      </c>
      <c r="D23" s="332">
        <v>35</v>
      </c>
      <c r="E23" s="332">
        <v>31</v>
      </c>
      <c r="F23" s="332">
        <v>25</v>
      </c>
      <c r="G23" s="332">
        <v>26</v>
      </c>
      <c r="H23" s="332">
        <v>16</v>
      </c>
      <c r="I23" s="332">
        <v>20</v>
      </c>
      <c r="J23" s="332">
        <v>15</v>
      </c>
      <c r="K23" s="332">
        <v>20</v>
      </c>
      <c r="L23" s="334">
        <v>90</v>
      </c>
      <c r="M23" s="335">
        <v>1.5</v>
      </c>
      <c r="N23" s="334" t="s">
        <v>2762</v>
      </c>
      <c r="O23" s="332">
        <v>88</v>
      </c>
      <c r="P23" s="332">
        <v>68</v>
      </c>
      <c r="Q23" s="332">
        <v>80</v>
      </c>
      <c r="R23" s="332">
        <v>100</v>
      </c>
      <c r="S23" s="332">
        <v>75</v>
      </c>
      <c r="T23" s="332">
        <v>100</v>
      </c>
      <c r="U23" s="202"/>
      <c r="V23" s="202"/>
      <c r="W23" s="202"/>
      <c r="X23" s="202"/>
      <c r="Y23" s="202"/>
      <c r="Z23" s="202"/>
      <c r="AA23" s="202"/>
      <c r="AB23" s="202"/>
      <c r="AC23" s="202"/>
      <c r="AD23" s="202"/>
      <c r="AE23" s="202"/>
      <c r="AF23" s="202"/>
      <c r="AG23" s="202"/>
      <c r="AH23" s="202"/>
      <c r="AI23" s="202"/>
      <c r="AJ23" s="202"/>
      <c r="AK23" s="202"/>
      <c r="AL23" s="202"/>
      <c r="AM23" s="202"/>
      <c r="AN23" s="202"/>
      <c r="AO23" s="202"/>
      <c r="AP23" s="202"/>
      <c r="AQ23" s="202"/>
      <c r="AR23" s="202"/>
      <c r="AS23" s="202"/>
      <c r="AT23" s="202"/>
      <c r="AU23" s="202"/>
      <c r="AV23" s="202"/>
      <c r="AW23" s="202"/>
      <c r="AX23" s="202"/>
      <c r="AY23" s="202"/>
      <c r="AZ23" s="202"/>
    </row>
    <row r="24" spans="2:52">
      <c r="B24" s="333" t="s">
        <v>2816</v>
      </c>
      <c r="C24" s="333" t="s">
        <v>2817</v>
      </c>
      <c r="D24" s="332">
        <v>26</v>
      </c>
      <c r="E24" s="332">
        <v>23</v>
      </c>
      <c r="F24" s="332">
        <v>23.5</v>
      </c>
      <c r="G24" s="332">
        <v>1</v>
      </c>
      <c r="H24" s="332">
        <v>19</v>
      </c>
      <c r="I24" s="332">
        <v>20</v>
      </c>
      <c r="J24" s="332">
        <v>13</v>
      </c>
      <c r="K24" s="332">
        <v>20</v>
      </c>
      <c r="L24" s="334">
        <v>82</v>
      </c>
      <c r="M24" s="335">
        <v>2.5</v>
      </c>
      <c r="N24" s="334" t="s">
        <v>2762</v>
      </c>
      <c r="O24" s="332">
        <v>65.33</v>
      </c>
      <c r="P24" s="332">
        <v>32.67</v>
      </c>
      <c r="Q24" s="332">
        <v>95</v>
      </c>
      <c r="R24" s="332">
        <v>100</v>
      </c>
      <c r="S24" s="332">
        <v>65</v>
      </c>
      <c r="T24" s="332">
        <v>100</v>
      </c>
      <c r="U24" s="202"/>
      <c r="V24" s="202"/>
      <c r="W24" s="202"/>
      <c r="X24" s="202"/>
      <c r="Y24" s="202"/>
      <c r="Z24" s="202"/>
      <c r="AA24" s="202"/>
      <c r="AB24" s="202"/>
      <c r="AC24" s="202"/>
      <c r="AD24" s="202"/>
      <c r="AE24" s="202"/>
      <c r="AF24" s="202"/>
      <c r="AG24" s="202"/>
      <c r="AH24" s="202"/>
      <c r="AI24" s="202"/>
      <c r="AJ24" s="202"/>
      <c r="AK24" s="202"/>
      <c r="AL24" s="202"/>
      <c r="AM24" s="202"/>
      <c r="AN24" s="202"/>
      <c r="AO24" s="202"/>
      <c r="AP24" s="202"/>
      <c r="AQ24" s="202"/>
      <c r="AR24" s="202"/>
      <c r="AS24" s="202"/>
      <c r="AT24" s="202"/>
      <c r="AU24" s="202"/>
      <c r="AV24" s="202"/>
      <c r="AW24" s="202"/>
      <c r="AX24" s="202"/>
      <c r="AY24" s="202"/>
      <c r="AZ24" s="202"/>
    </row>
    <row r="25" spans="2:52">
      <c r="B25" s="333" t="s">
        <v>2818</v>
      </c>
      <c r="C25" s="333" t="s">
        <v>2819</v>
      </c>
      <c r="D25" s="332">
        <v>37</v>
      </c>
      <c r="E25" s="332">
        <v>27</v>
      </c>
      <c r="F25" s="332">
        <v>27.8</v>
      </c>
      <c r="G25" s="332">
        <v>27.5</v>
      </c>
      <c r="H25" s="332">
        <v>18</v>
      </c>
      <c r="I25" s="332">
        <v>20</v>
      </c>
      <c r="J25" s="332">
        <v>17</v>
      </c>
      <c r="K25" s="332">
        <v>20</v>
      </c>
      <c r="L25" s="334">
        <v>92</v>
      </c>
      <c r="M25" s="335">
        <v>1.5</v>
      </c>
      <c r="N25" s="334" t="s">
        <v>2762</v>
      </c>
      <c r="O25" s="332">
        <v>85.33</v>
      </c>
      <c r="P25" s="332">
        <v>73.67</v>
      </c>
      <c r="Q25" s="332">
        <v>90</v>
      </c>
      <c r="R25" s="332">
        <v>100</v>
      </c>
      <c r="S25" s="332">
        <v>85</v>
      </c>
      <c r="T25" s="332">
        <v>100</v>
      </c>
      <c r="U25" s="202"/>
      <c r="V25" s="202"/>
      <c r="W25" s="202"/>
      <c r="X25" s="202"/>
      <c r="Y25" s="202"/>
      <c r="Z25" s="202"/>
      <c r="AA25" s="202"/>
      <c r="AB25" s="202"/>
      <c r="AC25" s="202"/>
      <c r="AD25" s="202"/>
      <c r="AE25" s="202"/>
      <c r="AF25" s="202"/>
      <c r="AG25" s="202"/>
      <c r="AH25" s="202"/>
      <c r="AI25" s="202"/>
      <c r="AJ25" s="202"/>
      <c r="AK25" s="202"/>
      <c r="AL25" s="202"/>
      <c r="AM25" s="202"/>
      <c r="AN25" s="202"/>
      <c r="AO25" s="202"/>
      <c r="AP25" s="202"/>
      <c r="AQ25" s="202"/>
      <c r="AR25" s="202"/>
      <c r="AS25" s="202"/>
      <c r="AT25" s="202"/>
      <c r="AU25" s="202"/>
      <c r="AV25" s="202"/>
      <c r="AW25" s="202"/>
      <c r="AX25" s="202"/>
      <c r="AY25" s="202"/>
      <c r="AZ25" s="202"/>
    </row>
    <row r="26" spans="2:52">
      <c r="B26" s="333" t="s">
        <v>2820</v>
      </c>
      <c r="C26" s="333" t="s">
        <v>2821</v>
      </c>
      <c r="D26" s="332">
        <v>37</v>
      </c>
      <c r="E26" s="332">
        <v>26</v>
      </c>
      <c r="F26" s="332">
        <v>17.3</v>
      </c>
      <c r="G26" s="332">
        <v>14.5</v>
      </c>
      <c r="H26" s="332">
        <v>18</v>
      </c>
      <c r="I26" s="332">
        <v>20</v>
      </c>
      <c r="J26" s="332">
        <v>13</v>
      </c>
      <c r="K26" s="332">
        <v>19</v>
      </c>
      <c r="L26" s="334">
        <v>86</v>
      </c>
      <c r="M26" s="335">
        <v>2</v>
      </c>
      <c r="N26" s="334" t="s">
        <v>2762</v>
      </c>
      <c r="O26" s="332">
        <v>84</v>
      </c>
      <c r="P26" s="332">
        <v>42.33</v>
      </c>
      <c r="Q26" s="332">
        <v>90</v>
      </c>
      <c r="R26" s="332">
        <v>100</v>
      </c>
      <c r="S26" s="332">
        <v>65</v>
      </c>
      <c r="T26" s="332">
        <v>95</v>
      </c>
      <c r="U26" s="202"/>
      <c r="V26" s="202"/>
      <c r="W26" s="202"/>
      <c r="X26" s="202"/>
      <c r="Y26" s="202"/>
      <c r="Z26" s="202"/>
      <c r="AA26" s="202"/>
      <c r="AB26" s="202"/>
      <c r="AC26" s="202"/>
      <c r="AD26" s="202"/>
      <c r="AE26" s="202"/>
      <c r="AF26" s="202"/>
      <c r="AG26" s="202"/>
      <c r="AH26" s="202"/>
      <c r="AI26" s="202"/>
      <c r="AJ26" s="202"/>
      <c r="AK26" s="202"/>
      <c r="AL26" s="202"/>
      <c r="AM26" s="202"/>
      <c r="AN26" s="202"/>
      <c r="AO26" s="202"/>
      <c r="AP26" s="202"/>
      <c r="AQ26" s="202"/>
      <c r="AR26" s="202"/>
      <c r="AS26" s="202"/>
      <c r="AT26" s="202"/>
      <c r="AU26" s="202"/>
      <c r="AV26" s="202"/>
      <c r="AW26" s="202"/>
      <c r="AX26" s="202"/>
      <c r="AY26" s="202"/>
      <c r="AZ26" s="202"/>
    </row>
    <row r="27" spans="2:52">
      <c r="B27" s="333" t="s">
        <v>2822</v>
      </c>
      <c r="C27" s="333" t="s">
        <v>2823</v>
      </c>
      <c r="D27" s="332">
        <v>7</v>
      </c>
      <c r="E27" s="332">
        <v>20</v>
      </c>
      <c r="F27" s="332">
        <v>6.3</v>
      </c>
      <c r="G27" s="332">
        <v>0</v>
      </c>
      <c r="H27" s="332">
        <v>12</v>
      </c>
      <c r="I27" s="332">
        <v>20</v>
      </c>
      <c r="J27" s="332">
        <v>9</v>
      </c>
      <c r="K27" s="332">
        <v>19</v>
      </c>
      <c r="L27" s="334">
        <v>72</v>
      </c>
      <c r="M27" s="335" t="s">
        <v>381</v>
      </c>
      <c r="N27" s="334" t="s">
        <v>2873</v>
      </c>
      <c r="O27" s="332">
        <v>36</v>
      </c>
      <c r="P27" s="332">
        <v>8.33</v>
      </c>
      <c r="Q27" s="332">
        <v>60</v>
      </c>
      <c r="R27" s="332">
        <v>100</v>
      </c>
      <c r="S27" s="332">
        <v>45</v>
      </c>
      <c r="T27" s="332">
        <v>95</v>
      </c>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row>
    <row r="28" spans="2:52">
      <c r="B28" s="333" t="s">
        <v>2824</v>
      </c>
      <c r="C28" s="333" t="s">
        <v>2825</v>
      </c>
      <c r="D28" s="332">
        <v>36</v>
      </c>
      <c r="E28" s="332">
        <v>19</v>
      </c>
      <c r="F28" s="332">
        <v>6.5</v>
      </c>
      <c r="G28" s="332">
        <v>0</v>
      </c>
      <c r="H28" s="332">
        <v>12</v>
      </c>
      <c r="I28" s="332">
        <v>20</v>
      </c>
      <c r="J28" s="332">
        <v>13</v>
      </c>
      <c r="K28" s="332">
        <v>20</v>
      </c>
      <c r="L28" s="334">
        <v>79</v>
      </c>
      <c r="M28" s="335">
        <v>2.75</v>
      </c>
      <c r="N28" s="334" t="s">
        <v>2762</v>
      </c>
      <c r="O28" s="332">
        <v>73.33</v>
      </c>
      <c r="P28" s="332">
        <v>8.67</v>
      </c>
      <c r="Q28" s="332">
        <v>60</v>
      </c>
      <c r="R28" s="332">
        <v>100</v>
      </c>
      <c r="S28" s="332">
        <v>65</v>
      </c>
      <c r="T28" s="332">
        <v>100</v>
      </c>
      <c r="U28" s="202"/>
      <c r="V28" s="202"/>
      <c r="W28" s="202"/>
      <c r="X28" s="202"/>
      <c r="Y28" s="202"/>
      <c r="Z28" s="202"/>
      <c r="AA28" s="202"/>
      <c r="AB28" s="202"/>
      <c r="AC28" s="202"/>
      <c r="AD28" s="202"/>
      <c r="AE28" s="202"/>
      <c r="AF28" s="202"/>
      <c r="AG28" s="202"/>
      <c r="AH28" s="202"/>
      <c r="AI28" s="202"/>
      <c r="AJ28" s="202"/>
      <c r="AK28" s="202"/>
      <c r="AL28" s="202"/>
      <c r="AM28" s="202"/>
      <c r="AN28" s="202"/>
      <c r="AO28" s="202"/>
      <c r="AP28" s="202"/>
      <c r="AQ28" s="202"/>
      <c r="AR28" s="202"/>
      <c r="AS28" s="202"/>
      <c r="AT28" s="202"/>
      <c r="AU28" s="202"/>
      <c r="AV28" s="202"/>
      <c r="AW28" s="202"/>
      <c r="AX28" s="202"/>
      <c r="AY28" s="202"/>
      <c r="AZ28" s="202"/>
    </row>
    <row r="29" spans="2:52">
      <c r="B29" s="333" t="s">
        <v>2826</v>
      </c>
      <c r="C29" s="333" t="s">
        <v>2827</v>
      </c>
      <c r="D29" s="332">
        <v>34</v>
      </c>
      <c r="E29" s="332">
        <v>23</v>
      </c>
      <c r="F29" s="332">
        <v>27.5</v>
      </c>
      <c r="G29" s="332">
        <v>30.5</v>
      </c>
      <c r="H29" s="332">
        <v>10</v>
      </c>
      <c r="I29" s="332">
        <v>20</v>
      </c>
      <c r="J29" s="332">
        <v>11</v>
      </c>
      <c r="K29" s="332">
        <v>18.5</v>
      </c>
      <c r="L29" s="334">
        <v>85</v>
      </c>
      <c r="M29" s="335">
        <v>2</v>
      </c>
      <c r="N29" s="334" t="s">
        <v>2762</v>
      </c>
      <c r="O29" s="332">
        <v>76</v>
      </c>
      <c r="P29" s="332">
        <v>77.33</v>
      </c>
      <c r="Q29" s="332">
        <v>50</v>
      </c>
      <c r="R29" s="332">
        <v>100</v>
      </c>
      <c r="S29" s="332">
        <v>55</v>
      </c>
      <c r="T29" s="332">
        <v>92.5</v>
      </c>
      <c r="U29" s="202"/>
      <c r="V29" s="202"/>
      <c r="W29" s="202"/>
      <c r="X29" s="202"/>
      <c r="Y29" s="202"/>
      <c r="Z29" s="202"/>
      <c r="AA29" s="202"/>
      <c r="AB29" s="202"/>
      <c r="AC29" s="202"/>
      <c r="AD29" s="202"/>
      <c r="AE29" s="202"/>
      <c r="AF29" s="202"/>
      <c r="AG29" s="202"/>
      <c r="AH29" s="202"/>
      <c r="AI29" s="202"/>
      <c r="AJ29" s="202"/>
      <c r="AK29" s="202"/>
      <c r="AL29" s="202"/>
      <c r="AM29" s="202"/>
      <c r="AN29" s="202"/>
      <c r="AO29" s="202"/>
      <c r="AP29" s="202"/>
      <c r="AQ29" s="202"/>
      <c r="AR29" s="202"/>
      <c r="AS29" s="202"/>
      <c r="AT29" s="202"/>
      <c r="AU29" s="202"/>
      <c r="AV29" s="202"/>
      <c r="AW29" s="202"/>
      <c r="AX29" s="202"/>
      <c r="AY29" s="202"/>
      <c r="AZ29" s="202"/>
    </row>
    <row r="30" spans="2:52">
      <c r="B30" s="333" t="s">
        <v>2828</v>
      </c>
      <c r="C30" s="333" t="s">
        <v>2829</v>
      </c>
      <c r="D30" s="332">
        <v>36</v>
      </c>
      <c r="E30" s="332">
        <v>28</v>
      </c>
      <c r="F30" s="332">
        <v>35.5</v>
      </c>
      <c r="G30" s="332">
        <v>20.3</v>
      </c>
      <c r="H30" s="332">
        <v>14</v>
      </c>
      <c r="I30" s="332">
        <v>20</v>
      </c>
      <c r="J30" s="332">
        <v>18</v>
      </c>
      <c r="K30" s="332">
        <v>20</v>
      </c>
      <c r="L30" s="334">
        <v>91</v>
      </c>
      <c r="M30" s="335">
        <v>1.5</v>
      </c>
      <c r="N30" s="334" t="s">
        <v>2762</v>
      </c>
      <c r="O30" s="332">
        <v>85.33</v>
      </c>
      <c r="P30" s="332">
        <v>74.33</v>
      </c>
      <c r="Q30" s="332">
        <v>70</v>
      </c>
      <c r="R30" s="332">
        <v>100</v>
      </c>
      <c r="S30" s="332">
        <v>90</v>
      </c>
      <c r="T30" s="332">
        <v>100</v>
      </c>
      <c r="U30" s="202"/>
      <c r="V30" s="202"/>
      <c r="W30" s="202"/>
      <c r="X30" s="202"/>
      <c r="Y30" s="202"/>
      <c r="Z30" s="202"/>
      <c r="AA30" s="202"/>
      <c r="AB30" s="202"/>
      <c r="AC30" s="202"/>
      <c r="AD30" s="202"/>
      <c r="AE30" s="202"/>
      <c r="AF30" s="202"/>
      <c r="AG30" s="202"/>
      <c r="AH30" s="202"/>
      <c r="AI30" s="202"/>
      <c r="AJ30" s="202"/>
      <c r="AK30" s="202"/>
      <c r="AL30" s="202"/>
      <c r="AM30" s="202"/>
      <c r="AN30" s="202"/>
      <c r="AO30" s="202"/>
      <c r="AP30" s="202"/>
      <c r="AQ30" s="202"/>
      <c r="AR30" s="202"/>
      <c r="AS30" s="202"/>
      <c r="AT30" s="202"/>
      <c r="AU30" s="202"/>
      <c r="AV30" s="202"/>
      <c r="AW30" s="202"/>
      <c r="AX30" s="202"/>
      <c r="AY30" s="202"/>
      <c r="AZ30" s="202"/>
    </row>
    <row r="31" spans="2:52">
      <c r="B31" s="333" t="s">
        <v>2830</v>
      </c>
      <c r="C31" s="333" t="s">
        <v>2831</v>
      </c>
      <c r="D31" s="332">
        <v>33</v>
      </c>
      <c r="E31" s="332">
        <v>16</v>
      </c>
      <c r="F31" s="332">
        <v>16.5</v>
      </c>
      <c r="G31" s="332">
        <v>0</v>
      </c>
      <c r="H31" s="332">
        <v>17</v>
      </c>
      <c r="I31" s="332">
        <v>20</v>
      </c>
      <c r="J31" s="332">
        <v>8</v>
      </c>
      <c r="K31" s="332">
        <v>19</v>
      </c>
      <c r="L31" s="334">
        <v>79</v>
      </c>
      <c r="M31" s="335">
        <v>2.75</v>
      </c>
      <c r="N31" s="334" t="s">
        <v>2762</v>
      </c>
      <c r="O31" s="332">
        <v>65.33</v>
      </c>
      <c r="P31" s="332">
        <v>22</v>
      </c>
      <c r="Q31" s="332">
        <v>85</v>
      </c>
      <c r="R31" s="332">
        <v>100</v>
      </c>
      <c r="S31" s="332">
        <v>40</v>
      </c>
      <c r="T31" s="332">
        <v>95</v>
      </c>
      <c r="U31" s="202"/>
      <c r="V31" s="202"/>
      <c r="W31" s="202"/>
      <c r="X31" s="202"/>
      <c r="Y31" s="202"/>
      <c r="Z31" s="202"/>
      <c r="AA31" s="202"/>
      <c r="AB31" s="202"/>
      <c r="AC31" s="202"/>
      <c r="AD31" s="202"/>
      <c r="AE31" s="202"/>
      <c r="AF31" s="202"/>
      <c r="AG31" s="202"/>
      <c r="AH31" s="202"/>
      <c r="AI31" s="202"/>
      <c r="AJ31" s="202"/>
      <c r="AK31" s="202"/>
      <c r="AL31" s="202"/>
      <c r="AM31" s="202"/>
      <c r="AN31" s="202"/>
      <c r="AO31" s="202"/>
      <c r="AP31" s="202"/>
      <c r="AQ31" s="202"/>
      <c r="AR31" s="202"/>
      <c r="AS31" s="202"/>
      <c r="AT31" s="202"/>
      <c r="AU31" s="202"/>
      <c r="AV31" s="202"/>
      <c r="AW31" s="202"/>
      <c r="AX31" s="202"/>
      <c r="AY31" s="202"/>
      <c r="AZ31" s="202"/>
    </row>
    <row r="32" spans="2:52">
      <c r="B32" s="333" t="s">
        <v>2832</v>
      </c>
      <c r="C32" s="333" t="s">
        <v>2833</v>
      </c>
      <c r="D32" s="332">
        <v>31</v>
      </c>
      <c r="E32" s="332">
        <v>29</v>
      </c>
      <c r="F32" s="332">
        <v>14.8</v>
      </c>
      <c r="G32" s="332">
        <v>8.5</v>
      </c>
      <c r="H32" s="332">
        <v>19</v>
      </c>
      <c r="I32" s="332">
        <v>20</v>
      </c>
      <c r="J32" s="332">
        <v>13</v>
      </c>
      <c r="K32" s="332">
        <v>19.5</v>
      </c>
      <c r="L32" s="334">
        <v>84</v>
      </c>
      <c r="M32" s="335">
        <v>2.25</v>
      </c>
      <c r="N32" s="334" t="s">
        <v>2762</v>
      </c>
      <c r="O32" s="332">
        <v>80</v>
      </c>
      <c r="P32" s="332">
        <v>31</v>
      </c>
      <c r="Q32" s="332">
        <v>95</v>
      </c>
      <c r="R32" s="332">
        <v>100</v>
      </c>
      <c r="S32" s="332">
        <v>65</v>
      </c>
      <c r="T32" s="332">
        <v>97.5</v>
      </c>
      <c r="U32" s="202"/>
      <c r="V32" s="202"/>
      <c r="W32" s="202"/>
      <c r="X32" s="202"/>
      <c r="Y32" s="202"/>
      <c r="Z32" s="202"/>
      <c r="AA32" s="202"/>
      <c r="AB32" s="202"/>
      <c r="AC32" s="202"/>
      <c r="AD32" s="202"/>
      <c r="AE32" s="202"/>
      <c r="AF32" s="202"/>
      <c r="AG32" s="202"/>
      <c r="AH32" s="202"/>
      <c r="AI32" s="202"/>
      <c r="AJ32" s="202"/>
      <c r="AK32" s="202"/>
      <c r="AL32" s="202"/>
      <c r="AM32" s="202"/>
      <c r="AN32" s="202"/>
      <c r="AO32" s="202"/>
      <c r="AP32" s="202"/>
      <c r="AQ32" s="202"/>
      <c r="AR32" s="202"/>
      <c r="AS32" s="202"/>
      <c r="AT32" s="202"/>
      <c r="AU32" s="202"/>
      <c r="AV32" s="202"/>
      <c r="AW32" s="202"/>
      <c r="AX32" s="202"/>
      <c r="AY32" s="202"/>
      <c r="AZ32" s="202"/>
    </row>
    <row r="33" spans="2:52">
      <c r="B33" s="333" t="s">
        <v>2834</v>
      </c>
      <c r="C33" s="333" t="s">
        <v>2835</v>
      </c>
      <c r="D33" s="332">
        <v>26</v>
      </c>
      <c r="E33" s="332">
        <v>21</v>
      </c>
      <c r="F33" s="332">
        <v>16.3</v>
      </c>
      <c r="G33" s="332">
        <v>19.8</v>
      </c>
      <c r="H33" s="332">
        <v>19</v>
      </c>
      <c r="I33" s="332">
        <v>20</v>
      </c>
      <c r="J33" s="332">
        <v>11</v>
      </c>
      <c r="K33" s="332">
        <v>20</v>
      </c>
      <c r="L33" s="334">
        <v>83</v>
      </c>
      <c r="M33" s="335">
        <v>2.25</v>
      </c>
      <c r="N33" s="334" t="s">
        <v>2762</v>
      </c>
      <c r="O33" s="332">
        <v>62.67</v>
      </c>
      <c r="P33" s="332">
        <v>48</v>
      </c>
      <c r="Q33" s="332">
        <v>95</v>
      </c>
      <c r="R33" s="332">
        <v>100</v>
      </c>
      <c r="S33" s="332">
        <v>55</v>
      </c>
      <c r="T33" s="332">
        <v>100</v>
      </c>
      <c r="U33" s="202"/>
      <c r="V33" s="202"/>
      <c r="W33" s="202"/>
      <c r="X33" s="202"/>
      <c r="Y33" s="202"/>
      <c r="Z33" s="202"/>
      <c r="AA33" s="202"/>
      <c r="AB33" s="202"/>
      <c r="AC33" s="202"/>
      <c r="AD33" s="202"/>
      <c r="AE33" s="202"/>
      <c r="AF33" s="202"/>
      <c r="AG33" s="202"/>
      <c r="AH33" s="202"/>
      <c r="AI33" s="202"/>
      <c r="AJ33" s="202"/>
      <c r="AK33" s="202"/>
      <c r="AL33" s="202"/>
      <c r="AM33" s="202"/>
      <c r="AN33" s="202"/>
      <c r="AO33" s="202"/>
      <c r="AP33" s="202"/>
      <c r="AQ33" s="202"/>
      <c r="AR33" s="202"/>
      <c r="AS33" s="202"/>
      <c r="AT33" s="202"/>
      <c r="AU33" s="202"/>
      <c r="AV33" s="202"/>
      <c r="AW33" s="202"/>
      <c r="AX33" s="202"/>
      <c r="AY33" s="202"/>
      <c r="AZ33" s="202"/>
    </row>
    <row r="34" spans="2:52">
      <c r="B34" s="333" t="s">
        <v>2836</v>
      </c>
      <c r="C34" s="333" t="s">
        <v>2837</v>
      </c>
      <c r="D34" s="332">
        <v>36</v>
      </c>
      <c r="E34" s="332">
        <v>30</v>
      </c>
      <c r="F34" s="332">
        <v>25.8</v>
      </c>
      <c r="G34" s="332">
        <v>14.5</v>
      </c>
      <c r="H34" s="332">
        <v>11</v>
      </c>
      <c r="I34" s="332">
        <v>20</v>
      </c>
      <c r="J34" s="332">
        <v>15</v>
      </c>
      <c r="K34" s="332">
        <v>20</v>
      </c>
      <c r="L34" s="334">
        <v>86</v>
      </c>
      <c r="M34" s="335">
        <v>2</v>
      </c>
      <c r="N34" s="334" t="s">
        <v>2762</v>
      </c>
      <c r="O34" s="332">
        <v>88</v>
      </c>
      <c r="P34" s="332">
        <v>53.67</v>
      </c>
      <c r="Q34" s="332">
        <v>55</v>
      </c>
      <c r="R34" s="332">
        <v>100</v>
      </c>
      <c r="S34" s="332">
        <v>75</v>
      </c>
      <c r="T34" s="332">
        <v>100</v>
      </c>
      <c r="U34" s="202"/>
      <c r="V34" s="202"/>
      <c r="W34" s="202"/>
      <c r="X34" s="202"/>
      <c r="Y34" s="202"/>
      <c r="Z34" s="202"/>
      <c r="AA34" s="202"/>
      <c r="AB34" s="202"/>
      <c r="AC34" s="202"/>
      <c r="AD34" s="202"/>
      <c r="AE34" s="202"/>
      <c r="AF34" s="202"/>
      <c r="AG34" s="202"/>
      <c r="AH34" s="202"/>
      <c r="AI34" s="202"/>
      <c r="AJ34" s="202"/>
      <c r="AK34" s="202"/>
      <c r="AL34" s="202"/>
      <c r="AM34" s="202"/>
      <c r="AN34" s="202"/>
      <c r="AO34" s="202"/>
      <c r="AP34" s="202"/>
      <c r="AQ34" s="202"/>
      <c r="AR34" s="202"/>
      <c r="AS34" s="202"/>
      <c r="AT34" s="202"/>
      <c r="AU34" s="202"/>
      <c r="AV34" s="202"/>
      <c r="AW34" s="202"/>
      <c r="AX34" s="202"/>
      <c r="AY34" s="202"/>
      <c r="AZ34" s="202"/>
    </row>
    <row r="35" spans="2:52">
      <c r="B35" s="333" t="s">
        <v>2838</v>
      </c>
      <c r="C35" s="333" t="s">
        <v>2839</v>
      </c>
      <c r="D35" s="332">
        <v>37</v>
      </c>
      <c r="E35" s="332">
        <v>23</v>
      </c>
      <c r="F35" s="332">
        <v>18.5</v>
      </c>
      <c r="G35" s="332">
        <v>16</v>
      </c>
      <c r="H35" s="332">
        <v>20</v>
      </c>
      <c r="I35" s="332">
        <v>20</v>
      </c>
      <c r="J35" s="332">
        <v>12</v>
      </c>
      <c r="K35" s="332">
        <v>18</v>
      </c>
      <c r="L35" s="334">
        <v>85</v>
      </c>
      <c r="M35" s="335">
        <v>2</v>
      </c>
      <c r="N35" s="334" t="s">
        <v>2762</v>
      </c>
      <c r="O35" s="332">
        <v>80</v>
      </c>
      <c r="P35" s="332">
        <v>46</v>
      </c>
      <c r="Q35" s="332">
        <v>100</v>
      </c>
      <c r="R35" s="332">
        <v>100</v>
      </c>
      <c r="S35" s="332">
        <v>60</v>
      </c>
      <c r="T35" s="332">
        <v>90</v>
      </c>
      <c r="U35" s="202"/>
      <c r="V35" s="202"/>
      <c r="W35" s="202"/>
      <c r="X35" s="202"/>
      <c r="Y35" s="202"/>
      <c r="Z35" s="202"/>
      <c r="AA35" s="202"/>
      <c r="AB35" s="202"/>
      <c r="AC35" s="202"/>
      <c r="AD35" s="202"/>
      <c r="AE35" s="202"/>
      <c r="AF35" s="202"/>
      <c r="AG35" s="202"/>
      <c r="AH35" s="202"/>
      <c r="AI35" s="202"/>
      <c r="AJ35" s="202"/>
      <c r="AK35" s="202"/>
      <c r="AL35" s="202"/>
      <c r="AM35" s="202"/>
      <c r="AN35" s="202"/>
      <c r="AO35" s="202"/>
      <c r="AP35" s="202"/>
      <c r="AQ35" s="202"/>
      <c r="AR35" s="202"/>
      <c r="AS35" s="202"/>
      <c r="AT35" s="202"/>
      <c r="AU35" s="202"/>
      <c r="AV35" s="202"/>
      <c r="AW35" s="202"/>
      <c r="AX35" s="202"/>
      <c r="AY35" s="202"/>
      <c r="AZ35" s="202"/>
    </row>
    <row r="36" spans="2:52">
      <c r="B36" s="333" t="s">
        <v>2840</v>
      </c>
      <c r="C36" s="333" t="s">
        <v>2841</v>
      </c>
      <c r="D36" s="332">
        <v>35</v>
      </c>
      <c r="E36" s="332">
        <v>21</v>
      </c>
      <c r="F36" s="332">
        <v>11</v>
      </c>
      <c r="G36" s="332">
        <v>0</v>
      </c>
      <c r="H36" s="332">
        <v>14</v>
      </c>
      <c r="I36" s="332">
        <v>20</v>
      </c>
      <c r="J36" s="332">
        <v>9</v>
      </c>
      <c r="K36" s="332">
        <v>20</v>
      </c>
      <c r="L36" s="334">
        <v>79</v>
      </c>
      <c r="M36" s="335">
        <v>2.75</v>
      </c>
      <c r="N36" s="334" t="s">
        <v>2762</v>
      </c>
      <c r="O36" s="332">
        <v>74.67</v>
      </c>
      <c r="P36" s="332">
        <v>14.67</v>
      </c>
      <c r="Q36" s="332">
        <v>70</v>
      </c>
      <c r="R36" s="332">
        <v>100</v>
      </c>
      <c r="S36" s="332">
        <v>45</v>
      </c>
      <c r="T36" s="332">
        <v>100</v>
      </c>
      <c r="U36" s="202"/>
      <c r="V36" s="202"/>
      <c r="W36" s="202"/>
      <c r="X36" s="202"/>
      <c r="Y36" s="202"/>
      <c r="Z36" s="202"/>
      <c r="AA36" s="202"/>
      <c r="AB36" s="202"/>
      <c r="AC36" s="202"/>
      <c r="AD36" s="202"/>
      <c r="AE36" s="202"/>
      <c r="AF36" s="202"/>
      <c r="AG36" s="202"/>
      <c r="AH36" s="202"/>
      <c r="AI36" s="202"/>
      <c r="AJ36" s="202"/>
      <c r="AK36" s="202"/>
      <c r="AL36" s="202"/>
      <c r="AM36" s="202"/>
      <c r="AN36" s="202"/>
      <c r="AO36" s="202"/>
      <c r="AP36" s="202"/>
      <c r="AQ36" s="202"/>
      <c r="AR36" s="202"/>
      <c r="AS36" s="202"/>
      <c r="AT36" s="202"/>
      <c r="AU36" s="202"/>
      <c r="AV36" s="202"/>
      <c r="AW36" s="202"/>
      <c r="AX36" s="202"/>
      <c r="AY36" s="202"/>
      <c r="AZ36" s="202"/>
    </row>
    <row r="37" spans="2:52">
      <c r="B37" s="333" t="s">
        <v>2842</v>
      </c>
      <c r="C37" s="333" t="s">
        <v>2843</v>
      </c>
      <c r="D37" s="332">
        <v>36</v>
      </c>
      <c r="E37" s="332">
        <v>31</v>
      </c>
      <c r="F37" s="332">
        <v>23.5</v>
      </c>
      <c r="G37" s="332">
        <v>30</v>
      </c>
      <c r="H37" s="332">
        <v>18</v>
      </c>
      <c r="I37" s="332">
        <v>20</v>
      </c>
      <c r="J37" s="332">
        <v>15</v>
      </c>
      <c r="K37" s="332">
        <v>18.5</v>
      </c>
      <c r="L37" s="334">
        <v>91</v>
      </c>
      <c r="M37" s="335">
        <v>1.5</v>
      </c>
      <c r="N37" s="334" t="s">
        <v>2762</v>
      </c>
      <c r="O37" s="332">
        <v>89.33</v>
      </c>
      <c r="P37" s="332">
        <v>71.33</v>
      </c>
      <c r="Q37" s="332">
        <v>90</v>
      </c>
      <c r="R37" s="332">
        <v>100</v>
      </c>
      <c r="S37" s="332">
        <v>75</v>
      </c>
      <c r="T37" s="332">
        <v>92.5</v>
      </c>
      <c r="U37" s="202"/>
      <c r="V37" s="202"/>
      <c r="W37" s="202"/>
      <c r="X37" s="202"/>
      <c r="Y37" s="202"/>
      <c r="Z37" s="202"/>
      <c r="AA37" s="202"/>
      <c r="AB37" s="202"/>
      <c r="AC37" s="202"/>
      <c r="AD37" s="202"/>
      <c r="AE37" s="202"/>
      <c r="AF37" s="202"/>
      <c r="AG37" s="202"/>
      <c r="AH37" s="202"/>
      <c r="AI37" s="202"/>
      <c r="AJ37" s="202"/>
      <c r="AK37" s="202"/>
      <c r="AL37" s="202"/>
      <c r="AM37" s="202"/>
      <c r="AN37" s="202"/>
      <c r="AO37" s="202"/>
      <c r="AP37" s="202"/>
      <c r="AQ37" s="202"/>
      <c r="AR37" s="202"/>
      <c r="AS37" s="202"/>
      <c r="AT37" s="202"/>
      <c r="AU37" s="202"/>
      <c r="AV37" s="202"/>
      <c r="AW37" s="202"/>
      <c r="AX37" s="202"/>
      <c r="AY37" s="202"/>
      <c r="AZ37" s="202"/>
    </row>
    <row r="38" spans="2:52">
      <c r="B38" s="333" t="s">
        <v>2844</v>
      </c>
      <c r="C38" s="333" t="s">
        <v>2845</v>
      </c>
      <c r="D38" s="332">
        <v>36</v>
      </c>
      <c r="E38" s="332">
        <v>14</v>
      </c>
      <c r="F38" s="332">
        <v>24</v>
      </c>
      <c r="G38" s="332">
        <v>9.5</v>
      </c>
      <c r="H38" s="332">
        <v>19</v>
      </c>
      <c r="I38" s="332">
        <v>20</v>
      </c>
      <c r="J38" s="332">
        <v>7</v>
      </c>
      <c r="K38" s="332">
        <v>19.5</v>
      </c>
      <c r="L38" s="334">
        <v>83</v>
      </c>
      <c r="M38" s="335">
        <v>2.25</v>
      </c>
      <c r="N38" s="334" t="s">
        <v>2762</v>
      </c>
      <c r="O38" s="332">
        <v>66.67</v>
      </c>
      <c r="P38" s="332">
        <v>44.67</v>
      </c>
      <c r="Q38" s="332">
        <v>95</v>
      </c>
      <c r="R38" s="332">
        <v>100</v>
      </c>
      <c r="S38" s="332">
        <v>35</v>
      </c>
      <c r="T38" s="332">
        <v>97.5</v>
      </c>
      <c r="U38" s="202"/>
      <c r="V38" s="202"/>
      <c r="W38" s="202"/>
      <c r="X38" s="202"/>
      <c r="Y38" s="202"/>
      <c r="Z38" s="202"/>
      <c r="AA38" s="202"/>
      <c r="AB38" s="202"/>
      <c r="AC38" s="202"/>
      <c r="AD38" s="202"/>
      <c r="AE38" s="202"/>
      <c r="AF38" s="202"/>
      <c r="AG38" s="202"/>
      <c r="AH38" s="202"/>
      <c r="AI38" s="202"/>
      <c r="AJ38" s="202"/>
      <c r="AK38" s="202"/>
      <c r="AL38" s="202"/>
      <c r="AM38" s="202"/>
      <c r="AN38" s="202"/>
      <c r="AO38" s="202"/>
      <c r="AP38" s="202"/>
      <c r="AQ38" s="202"/>
      <c r="AR38" s="202"/>
      <c r="AS38" s="202"/>
      <c r="AT38" s="202"/>
      <c r="AU38" s="202"/>
      <c r="AV38" s="202"/>
      <c r="AW38" s="202"/>
      <c r="AX38" s="202"/>
      <c r="AY38" s="202"/>
      <c r="AZ38" s="202"/>
    </row>
    <row r="39" spans="2:52">
      <c r="B39" s="333" t="s">
        <v>2846</v>
      </c>
      <c r="C39" s="333" t="s">
        <v>2847</v>
      </c>
      <c r="D39" s="332">
        <v>19</v>
      </c>
      <c r="E39" s="332">
        <v>27</v>
      </c>
      <c r="F39" s="332">
        <v>16.5</v>
      </c>
      <c r="G39" s="332">
        <v>21.5</v>
      </c>
      <c r="H39" s="332">
        <v>12</v>
      </c>
      <c r="I39" s="332">
        <v>20</v>
      </c>
      <c r="J39" s="332">
        <v>14</v>
      </c>
      <c r="K39" s="332">
        <v>18.5</v>
      </c>
      <c r="L39" s="334">
        <v>81</v>
      </c>
      <c r="M39" s="335">
        <v>2.5</v>
      </c>
      <c r="N39" s="334" t="s">
        <v>2762</v>
      </c>
      <c r="O39" s="332">
        <v>61.33</v>
      </c>
      <c r="P39" s="332">
        <v>50.67</v>
      </c>
      <c r="Q39" s="332">
        <v>60</v>
      </c>
      <c r="R39" s="332">
        <v>100</v>
      </c>
      <c r="S39" s="332">
        <v>70</v>
      </c>
      <c r="T39" s="332">
        <v>92.5</v>
      </c>
      <c r="U39" s="202"/>
      <c r="V39" s="202"/>
      <c r="W39" s="202"/>
      <c r="X39" s="202"/>
      <c r="Y39" s="202"/>
      <c r="Z39" s="202"/>
      <c r="AA39" s="202"/>
      <c r="AB39" s="202"/>
      <c r="AC39" s="202"/>
      <c r="AD39" s="202"/>
      <c r="AE39" s="202"/>
      <c r="AF39" s="202"/>
      <c r="AG39" s="202"/>
      <c r="AH39" s="202"/>
      <c r="AI39" s="202"/>
      <c r="AJ39" s="202"/>
      <c r="AK39" s="202"/>
      <c r="AL39" s="202"/>
      <c r="AM39" s="202"/>
      <c r="AN39" s="202"/>
      <c r="AO39" s="202"/>
      <c r="AP39" s="202"/>
      <c r="AQ39" s="202"/>
      <c r="AR39" s="202"/>
      <c r="AS39" s="202"/>
      <c r="AT39" s="202"/>
      <c r="AU39" s="202"/>
      <c r="AV39" s="202"/>
      <c r="AW39" s="202"/>
      <c r="AX39" s="202"/>
      <c r="AY39" s="202"/>
      <c r="AZ39" s="202"/>
    </row>
    <row r="40" spans="2:52">
      <c r="B40" s="333" t="s">
        <v>2848</v>
      </c>
      <c r="C40" s="333" t="s">
        <v>2849</v>
      </c>
      <c r="D40" s="332">
        <v>36</v>
      </c>
      <c r="E40" s="332">
        <v>23</v>
      </c>
      <c r="F40" s="332">
        <v>18.5</v>
      </c>
      <c r="G40" s="332">
        <v>6</v>
      </c>
      <c r="H40" s="332">
        <v>17</v>
      </c>
      <c r="I40" s="332">
        <v>20</v>
      </c>
      <c r="J40" s="332">
        <v>12</v>
      </c>
      <c r="K40" s="332">
        <v>19</v>
      </c>
      <c r="L40" s="334">
        <v>83</v>
      </c>
      <c r="M40" s="335">
        <v>2.25</v>
      </c>
      <c r="N40" s="334" t="s">
        <v>2762</v>
      </c>
      <c r="O40" s="332">
        <v>78.67</v>
      </c>
      <c r="P40" s="332">
        <v>32.67</v>
      </c>
      <c r="Q40" s="332">
        <v>85</v>
      </c>
      <c r="R40" s="332">
        <v>100</v>
      </c>
      <c r="S40" s="332">
        <v>60</v>
      </c>
      <c r="T40" s="332">
        <v>95</v>
      </c>
      <c r="U40" s="202"/>
      <c r="V40" s="202"/>
      <c r="W40" s="202"/>
      <c r="X40" s="202"/>
      <c r="Y40" s="202"/>
      <c r="Z40" s="202"/>
      <c r="AA40" s="202"/>
      <c r="AB40" s="202"/>
      <c r="AC40" s="202"/>
      <c r="AD40" s="202"/>
      <c r="AE40" s="202"/>
      <c r="AF40" s="202"/>
      <c r="AG40" s="202"/>
      <c r="AH40" s="202"/>
      <c r="AI40" s="202"/>
      <c r="AJ40" s="202"/>
      <c r="AK40" s="202"/>
      <c r="AL40" s="202"/>
      <c r="AM40" s="202"/>
      <c r="AN40" s="202"/>
      <c r="AO40" s="202"/>
      <c r="AP40" s="202"/>
      <c r="AQ40" s="202"/>
      <c r="AR40" s="202"/>
      <c r="AS40" s="202"/>
      <c r="AT40" s="202"/>
      <c r="AU40" s="202"/>
      <c r="AV40" s="202"/>
      <c r="AW40" s="202"/>
      <c r="AX40" s="202"/>
      <c r="AY40" s="202"/>
      <c r="AZ40" s="202"/>
    </row>
    <row r="41" spans="2:52">
      <c r="B41" s="333" t="s">
        <v>2850</v>
      </c>
      <c r="C41" s="333" t="s">
        <v>2851</v>
      </c>
      <c r="D41" s="332">
        <v>28</v>
      </c>
      <c r="E41" s="332">
        <v>19</v>
      </c>
      <c r="F41" s="332">
        <v>22.3</v>
      </c>
      <c r="G41" s="332">
        <v>7.5</v>
      </c>
      <c r="H41" s="332">
        <v>20</v>
      </c>
      <c r="I41" s="332">
        <v>20</v>
      </c>
      <c r="J41" s="332">
        <v>11</v>
      </c>
      <c r="K41" s="332">
        <v>20</v>
      </c>
      <c r="L41" s="334">
        <v>83</v>
      </c>
      <c r="M41" s="335">
        <v>2.25</v>
      </c>
      <c r="N41" s="334" t="s">
        <v>2762</v>
      </c>
      <c r="O41" s="332">
        <v>62.67</v>
      </c>
      <c r="P41" s="332">
        <v>39.67</v>
      </c>
      <c r="Q41" s="332">
        <v>100</v>
      </c>
      <c r="R41" s="332">
        <v>100</v>
      </c>
      <c r="S41" s="332">
        <v>55</v>
      </c>
      <c r="T41" s="332">
        <v>100</v>
      </c>
      <c r="U41" s="202"/>
      <c r="V41" s="202"/>
      <c r="W41" s="202"/>
      <c r="X41" s="202"/>
      <c r="Y41" s="202"/>
      <c r="Z41" s="202"/>
      <c r="AA41" s="202"/>
      <c r="AB41" s="202"/>
      <c r="AC41" s="202"/>
      <c r="AD41" s="202"/>
      <c r="AE41" s="202"/>
      <c r="AF41" s="202"/>
      <c r="AG41" s="202"/>
      <c r="AH41" s="202"/>
      <c r="AI41" s="202"/>
      <c r="AJ41" s="202"/>
      <c r="AK41" s="202"/>
      <c r="AL41" s="202"/>
      <c r="AM41" s="202"/>
      <c r="AN41" s="202"/>
      <c r="AO41" s="202"/>
      <c r="AP41" s="202"/>
      <c r="AQ41" s="202"/>
      <c r="AR41" s="202"/>
      <c r="AS41" s="202"/>
      <c r="AT41" s="202"/>
      <c r="AU41" s="202"/>
      <c r="AV41" s="202"/>
      <c r="AW41" s="202"/>
      <c r="AX41" s="202"/>
      <c r="AY41" s="202"/>
      <c r="AZ41" s="202"/>
    </row>
    <row r="42" spans="2:52">
      <c r="B42" s="333" t="s">
        <v>2852</v>
      </c>
      <c r="C42" s="333" t="s">
        <v>2853</v>
      </c>
      <c r="D42" s="332">
        <v>22</v>
      </c>
      <c r="E42" s="332">
        <v>21</v>
      </c>
      <c r="F42" s="332">
        <v>16.5</v>
      </c>
      <c r="G42" s="332">
        <v>25</v>
      </c>
      <c r="H42" s="332">
        <v>16</v>
      </c>
      <c r="I42" s="332">
        <v>20</v>
      </c>
      <c r="J42" s="332">
        <v>12</v>
      </c>
      <c r="K42" s="332">
        <v>19</v>
      </c>
      <c r="L42" s="334">
        <v>82</v>
      </c>
      <c r="M42" s="335">
        <v>2.5</v>
      </c>
      <c r="N42" s="334" t="s">
        <v>2762</v>
      </c>
      <c r="O42" s="332">
        <v>57.33</v>
      </c>
      <c r="P42" s="332">
        <v>55.33</v>
      </c>
      <c r="Q42" s="332">
        <v>80</v>
      </c>
      <c r="R42" s="332">
        <v>100</v>
      </c>
      <c r="S42" s="332">
        <v>60</v>
      </c>
      <c r="T42" s="332">
        <v>95</v>
      </c>
      <c r="U42" s="202"/>
      <c r="V42" s="202"/>
      <c r="W42" s="202"/>
      <c r="X42" s="202"/>
      <c r="Y42" s="202"/>
      <c r="Z42" s="202"/>
      <c r="AA42" s="202"/>
      <c r="AB42" s="202"/>
      <c r="AC42" s="202"/>
      <c r="AD42" s="202"/>
      <c r="AE42" s="202"/>
      <c r="AF42" s="202"/>
      <c r="AG42" s="202"/>
      <c r="AH42" s="202"/>
      <c r="AI42" s="202"/>
      <c r="AJ42" s="202"/>
      <c r="AK42" s="202"/>
      <c r="AL42" s="202"/>
      <c r="AM42" s="202"/>
      <c r="AN42" s="202"/>
      <c r="AO42" s="202"/>
      <c r="AP42" s="202"/>
      <c r="AQ42" s="202"/>
      <c r="AR42" s="202"/>
      <c r="AS42" s="202"/>
      <c r="AT42" s="202"/>
      <c r="AU42" s="202"/>
      <c r="AV42" s="202"/>
      <c r="AW42" s="202"/>
      <c r="AX42" s="202"/>
      <c r="AY42" s="202"/>
      <c r="AZ42" s="202"/>
    </row>
    <row r="43" spans="2:52">
      <c r="B43" s="333" t="s">
        <v>2854</v>
      </c>
      <c r="C43" s="333" t="s">
        <v>2855</v>
      </c>
      <c r="D43" s="332">
        <v>40</v>
      </c>
      <c r="E43" s="332">
        <v>14</v>
      </c>
      <c r="F43" s="332">
        <v>21</v>
      </c>
      <c r="G43" s="332">
        <v>16.5</v>
      </c>
      <c r="H43" s="332">
        <v>5</v>
      </c>
      <c r="I43" s="332">
        <v>20</v>
      </c>
      <c r="J43" s="332">
        <v>5</v>
      </c>
      <c r="K43" s="332">
        <v>20</v>
      </c>
      <c r="L43" s="334">
        <v>79</v>
      </c>
      <c r="M43" s="335">
        <v>2.75</v>
      </c>
      <c r="N43" s="334" t="s">
        <v>2762</v>
      </c>
      <c r="O43" s="332">
        <v>72</v>
      </c>
      <c r="P43" s="332">
        <v>50</v>
      </c>
      <c r="Q43" s="332">
        <v>25</v>
      </c>
      <c r="R43" s="332">
        <v>100</v>
      </c>
      <c r="S43" s="332">
        <v>25</v>
      </c>
      <c r="T43" s="332">
        <v>100</v>
      </c>
      <c r="U43" s="202"/>
      <c r="V43" s="202"/>
      <c r="W43" s="202"/>
      <c r="X43" s="202"/>
      <c r="Y43" s="202"/>
      <c r="Z43" s="202"/>
      <c r="AA43" s="202"/>
      <c r="AB43" s="202"/>
      <c r="AC43" s="202"/>
      <c r="AD43" s="202"/>
      <c r="AE43" s="202"/>
      <c r="AF43" s="202"/>
      <c r="AG43" s="202"/>
      <c r="AH43" s="202"/>
      <c r="AI43" s="202"/>
      <c r="AJ43" s="202"/>
      <c r="AK43" s="202"/>
      <c r="AL43" s="202"/>
      <c r="AM43" s="202"/>
      <c r="AN43" s="202"/>
      <c r="AO43" s="202"/>
      <c r="AP43" s="202"/>
      <c r="AQ43" s="202"/>
      <c r="AR43" s="202"/>
      <c r="AS43" s="202"/>
      <c r="AT43" s="202"/>
      <c r="AU43" s="202"/>
      <c r="AV43" s="202"/>
      <c r="AW43" s="202"/>
      <c r="AX43" s="202"/>
      <c r="AY43" s="202"/>
      <c r="AZ43" s="202"/>
    </row>
    <row r="44" spans="2:52">
      <c r="B44" s="333" t="s">
        <v>2856</v>
      </c>
      <c r="C44" s="333" t="s">
        <v>2857</v>
      </c>
      <c r="D44" s="332">
        <v>34</v>
      </c>
      <c r="E44" s="332">
        <v>28</v>
      </c>
      <c r="F44" s="332">
        <v>28.8</v>
      </c>
      <c r="G44" s="332">
        <v>16.5</v>
      </c>
      <c r="H44" s="332">
        <v>12</v>
      </c>
      <c r="I44" s="332">
        <v>20</v>
      </c>
      <c r="J44" s="332">
        <v>12</v>
      </c>
      <c r="K44" s="332">
        <v>20</v>
      </c>
      <c r="L44" s="334">
        <v>85</v>
      </c>
      <c r="M44" s="335">
        <v>2</v>
      </c>
      <c r="N44" s="334" t="s">
        <v>2762</v>
      </c>
      <c r="O44" s="332">
        <v>82.67</v>
      </c>
      <c r="P44" s="332">
        <v>60.33</v>
      </c>
      <c r="Q44" s="332">
        <v>60</v>
      </c>
      <c r="R44" s="332">
        <v>100</v>
      </c>
      <c r="S44" s="332">
        <v>60</v>
      </c>
      <c r="T44" s="332">
        <v>100</v>
      </c>
      <c r="U44" s="202"/>
      <c r="V44" s="202"/>
      <c r="W44" s="202"/>
      <c r="X44" s="202"/>
      <c r="Y44" s="202"/>
      <c r="Z44" s="202"/>
      <c r="AA44" s="202"/>
      <c r="AB44" s="202"/>
      <c r="AC44" s="202"/>
      <c r="AD44" s="202"/>
      <c r="AE44" s="202"/>
      <c r="AF44" s="202"/>
      <c r="AG44" s="202"/>
      <c r="AH44" s="202"/>
      <c r="AI44" s="202"/>
      <c r="AJ44" s="202"/>
      <c r="AK44" s="202"/>
      <c r="AL44" s="202"/>
      <c r="AM44" s="202"/>
      <c r="AN44" s="202"/>
      <c r="AO44" s="202"/>
      <c r="AP44" s="202"/>
      <c r="AQ44" s="202"/>
      <c r="AR44" s="202"/>
      <c r="AS44" s="202"/>
      <c r="AT44" s="202"/>
      <c r="AU44" s="202"/>
      <c r="AV44" s="202"/>
      <c r="AW44" s="202"/>
      <c r="AX44" s="202"/>
      <c r="AY44" s="202"/>
      <c r="AZ44" s="202"/>
    </row>
    <row r="45" spans="2:52">
      <c r="B45" s="333" t="s">
        <v>2858</v>
      </c>
      <c r="C45" s="333" t="s">
        <v>2859</v>
      </c>
      <c r="D45" s="332">
        <v>38</v>
      </c>
      <c r="E45" s="332">
        <v>26</v>
      </c>
      <c r="F45" s="332">
        <v>31</v>
      </c>
      <c r="G45" s="332">
        <v>28.5</v>
      </c>
      <c r="H45" s="332">
        <v>19</v>
      </c>
      <c r="I45" s="332">
        <v>20</v>
      </c>
      <c r="J45" s="332">
        <v>13</v>
      </c>
      <c r="K45" s="332">
        <v>19</v>
      </c>
      <c r="L45" s="334">
        <v>91</v>
      </c>
      <c r="M45" s="335">
        <v>1.5</v>
      </c>
      <c r="N45" s="334" t="s">
        <v>2762</v>
      </c>
      <c r="O45" s="332">
        <v>85.33</v>
      </c>
      <c r="P45" s="332">
        <v>79.33</v>
      </c>
      <c r="Q45" s="332">
        <v>95</v>
      </c>
      <c r="R45" s="332">
        <v>100</v>
      </c>
      <c r="S45" s="332">
        <v>65</v>
      </c>
      <c r="T45" s="332">
        <v>95</v>
      </c>
      <c r="U45" s="202"/>
      <c r="V45" s="202"/>
      <c r="W45" s="202"/>
      <c r="X45" s="202"/>
      <c r="Y45" s="202"/>
      <c r="Z45" s="202"/>
      <c r="AA45" s="202"/>
      <c r="AB45" s="202"/>
      <c r="AC45" s="202"/>
      <c r="AD45" s="202"/>
      <c r="AE45" s="202"/>
      <c r="AF45" s="202"/>
      <c r="AG45" s="202"/>
      <c r="AH45" s="202"/>
      <c r="AI45" s="202"/>
      <c r="AJ45" s="202"/>
      <c r="AK45" s="202"/>
      <c r="AL45" s="202"/>
      <c r="AM45" s="202"/>
      <c r="AN45" s="202"/>
      <c r="AO45" s="202"/>
      <c r="AP45" s="202"/>
      <c r="AQ45" s="202"/>
      <c r="AR45" s="202"/>
      <c r="AS45" s="202"/>
      <c r="AT45" s="202"/>
      <c r="AU45" s="202"/>
      <c r="AV45" s="202"/>
      <c r="AW45" s="202"/>
      <c r="AX45" s="202"/>
      <c r="AY45" s="202"/>
      <c r="AZ45" s="202"/>
    </row>
    <row r="46" spans="2:52">
      <c r="B46" s="333" t="s">
        <v>2860</v>
      </c>
      <c r="C46" s="333" t="s">
        <v>2861</v>
      </c>
      <c r="D46" s="332">
        <v>36</v>
      </c>
      <c r="E46" s="332">
        <v>33</v>
      </c>
      <c r="F46" s="332">
        <v>26</v>
      </c>
      <c r="G46" s="332">
        <v>1</v>
      </c>
      <c r="H46" s="332">
        <v>20</v>
      </c>
      <c r="I46" s="332">
        <v>20</v>
      </c>
      <c r="J46" s="332">
        <v>17</v>
      </c>
      <c r="K46" s="332">
        <v>19</v>
      </c>
      <c r="L46" s="334">
        <v>89</v>
      </c>
      <c r="M46" s="335">
        <v>1.75</v>
      </c>
      <c r="N46" s="334" t="s">
        <v>2762</v>
      </c>
      <c r="O46" s="332">
        <v>92</v>
      </c>
      <c r="P46" s="332">
        <v>36</v>
      </c>
      <c r="Q46" s="332">
        <v>100</v>
      </c>
      <c r="R46" s="332">
        <v>100</v>
      </c>
      <c r="S46" s="332">
        <v>85</v>
      </c>
      <c r="T46" s="332">
        <v>95</v>
      </c>
      <c r="U46" s="202"/>
      <c r="V46" s="202"/>
      <c r="W46" s="202"/>
      <c r="X46" s="202"/>
      <c r="Y46" s="202"/>
      <c r="Z46" s="202"/>
      <c r="AA46" s="202"/>
      <c r="AB46" s="202"/>
      <c r="AC46" s="202"/>
      <c r="AD46" s="202"/>
      <c r="AE46" s="202"/>
      <c r="AF46" s="202"/>
      <c r="AG46" s="202"/>
      <c r="AH46" s="202"/>
      <c r="AI46" s="202"/>
      <c r="AJ46" s="202"/>
      <c r="AK46" s="202"/>
      <c r="AL46" s="202"/>
      <c r="AM46" s="202"/>
      <c r="AN46" s="202"/>
      <c r="AO46" s="202"/>
      <c r="AP46" s="202"/>
      <c r="AQ46" s="202"/>
      <c r="AR46" s="202"/>
      <c r="AS46" s="202"/>
      <c r="AT46" s="202"/>
      <c r="AU46" s="202"/>
      <c r="AV46" s="202"/>
      <c r="AW46" s="202"/>
      <c r="AX46" s="202"/>
      <c r="AY46" s="202"/>
      <c r="AZ46" s="202"/>
    </row>
    <row r="47" spans="2:52">
      <c r="B47" s="333" t="s">
        <v>2862</v>
      </c>
      <c r="C47" s="333" t="s">
        <v>2863</v>
      </c>
      <c r="D47" s="332">
        <v>35</v>
      </c>
      <c r="E47" s="332">
        <v>32</v>
      </c>
      <c r="F47" s="332">
        <v>25.8</v>
      </c>
      <c r="G47" s="332">
        <v>19</v>
      </c>
      <c r="H47" s="332">
        <v>19</v>
      </c>
      <c r="I47" s="332">
        <v>20</v>
      </c>
      <c r="J47" s="332">
        <v>16</v>
      </c>
      <c r="K47" s="332">
        <v>19</v>
      </c>
      <c r="L47" s="334">
        <v>90</v>
      </c>
      <c r="M47" s="335">
        <v>1.5</v>
      </c>
      <c r="N47" s="334" t="s">
        <v>2762</v>
      </c>
      <c r="O47" s="332">
        <v>89.33</v>
      </c>
      <c r="P47" s="332">
        <v>59.67</v>
      </c>
      <c r="Q47" s="332">
        <v>95</v>
      </c>
      <c r="R47" s="332">
        <v>100</v>
      </c>
      <c r="S47" s="332">
        <v>80</v>
      </c>
      <c r="T47" s="332">
        <v>95</v>
      </c>
      <c r="U47" s="202"/>
      <c r="V47" s="202"/>
      <c r="W47" s="202"/>
      <c r="X47" s="202"/>
      <c r="Y47" s="202"/>
      <c r="Z47" s="202"/>
      <c r="AA47" s="202"/>
      <c r="AB47" s="202"/>
      <c r="AC47" s="202"/>
      <c r="AD47" s="202"/>
      <c r="AE47" s="202"/>
      <c r="AF47" s="202"/>
      <c r="AG47" s="202"/>
      <c r="AH47" s="202"/>
      <c r="AI47" s="202"/>
      <c r="AJ47" s="202"/>
      <c r="AK47" s="202"/>
      <c r="AL47" s="202"/>
      <c r="AM47" s="202"/>
      <c r="AN47" s="202"/>
      <c r="AO47" s="202"/>
      <c r="AP47" s="202"/>
      <c r="AQ47" s="202"/>
      <c r="AR47" s="202"/>
      <c r="AS47" s="202"/>
      <c r="AT47" s="202"/>
      <c r="AU47" s="202"/>
      <c r="AV47" s="202"/>
      <c r="AW47" s="202"/>
      <c r="AX47" s="202"/>
      <c r="AY47" s="202"/>
      <c r="AZ47" s="202"/>
    </row>
    <row r="48" spans="2:52">
      <c r="B48" s="333" t="s">
        <v>2864</v>
      </c>
      <c r="C48" s="333" t="s">
        <v>2865</v>
      </c>
      <c r="D48" s="332">
        <v>37</v>
      </c>
      <c r="E48" s="332">
        <v>28</v>
      </c>
      <c r="F48" s="332">
        <v>11</v>
      </c>
      <c r="G48" s="332">
        <v>6.5</v>
      </c>
      <c r="H48" s="332">
        <v>11</v>
      </c>
      <c r="I48" s="332">
        <v>20</v>
      </c>
      <c r="J48" s="332">
        <v>11</v>
      </c>
      <c r="K48" s="332">
        <v>19</v>
      </c>
      <c r="L48" s="334">
        <v>81</v>
      </c>
      <c r="M48" s="335">
        <v>2.5</v>
      </c>
      <c r="N48" s="334" t="s">
        <v>2762</v>
      </c>
      <c r="O48" s="332">
        <v>86.67</v>
      </c>
      <c r="P48" s="332">
        <v>23.33</v>
      </c>
      <c r="Q48" s="332">
        <v>55</v>
      </c>
      <c r="R48" s="332">
        <v>100</v>
      </c>
      <c r="S48" s="332">
        <v>55</v>
      </c>
      <c r="T48" s="332">
        <v>95</v>
      </c>
      <c r="U48" s="202"/>
      <c r="V48" s="202"/>
      <c r="W48" s="202"/>
      <c r="X48" s="202"/>
      <c r="Y48" s="202"/>
      <c r="Z48" s="202"/>
      <c r="AA48" s="202"/>
      <c r="AB48" s="202"/>
      <c r="AC48" s="202"/>
      <c r="AD48" s="202"/>
      <c r="AE48" s="202"/>
      <c r="AF48" s="202"/>
      <c r="AG48" s="202"/>
      <c r="AH48" s="202"/>
      <c r="AI48" s="202"/>
      <c r="AJ48" s="202"/>
      <c r="AK48" s="202"/>
      <c r="AL48" s="202"/>
      <c r="AM48" s="202"/>
      <c r="AN48" s="202"/>
      <c r="AO48" s="202"/>
      <c r="AP48" s="202"/>
      <c r="AQ48" s="202"/>
      <c r="AR48" s="202"/>
      <c r="AS48" s="202"/>
      <c r="AT48" s="202"/>
      <c r="AU48" s="202"/>
      <c r="AV48" s="202"/>
      <c r="AW48" s="202"/>
      <c r="AX48" s="202"/>
      <c r="AY48" s="202"/>
      <c r="AZ48" s="202"/>
    </row>
    <row r="49" spans="2:52">
      <c r="B49" s="320" t="s">
        <v>2874</v>
      </c>
      <c r="C49" s="202"/>
      <c r="D49" s="202"/>
      <c r="E49" s="202"/>
      <c r="F49" s="202"/>
      <c r="G49" s="202"/>
      <c r="H49" s="202"/>
      <c r="I49" s="202"/>
      <c r="J49" s="202"/>
      <c r="K49" s="202"/>
      <c r="L49" s="320" t="s">
        <v>2763</v>
      </c>
      <c r="M49" s="202"/>
      <c r="N49" s="202"/>
      <c r="O49" s="334">
        <v>73.959999999999994</v>
      </c>
      <c r="P49" s="334">
        <v>46.61</v>
      </c>
      <c r="Q49" s="334">
        <v>76.67</v>
      </c>
      <c r="R49" s="334">
        <v>100</v>
      </c>
      <c r="S49" s="334">
        <v>62.36</v>
      </c>
      <c r="T49" s="334">
        <v>96.81</v>
      </c>
      <c r="U49" s="325"/>
      <c r="V49" s="202"/>
      <c r="W49" s="202"/>
      <c r="X49" s="202"/>
      <c r="Y49" s="202"/>
      <c r="Z49" s="202"/>
      <c r="AA49" s="202"/>
      <c r="AB49" s="202"/>
      <c r="AC49" s="202"/>
      <c r="AD49" s="202"/>
      <c r="AE49" s="202"/>
      <c r="AF49" s="202"/>
      <c r="AG49" s="202"/>
      <c r="AH49" s="202"/>
      <c r="AI49" s="202"/>
      <c r="AJ49" s="202"/>
      <c r="AK49" s="202"/>
      <c r="AL49" s="202"/>
      <c r="AM49" s="202"/>
      <c r="AN49" s="202"/>
      <c r="AO49" s="202"/>
      <c r="AP49" s="202"/>
      <c r="AQ49" s="202"/>
      <c r="AR49" s="202"/>
      <c r="AS49" s="202"/>
      <c r="AT49" s="202"/>
      <c r="AU49" s="202"/>
      <c r="AV49" s="202"/>
      <c r="AW49" s="202"/>
      <c r="AX49" s="202"/>
      <c r="AY49" s="202"/>
      <c r="AZ49" s="202"/>
    </row>
    <row r="50" spans="2:52">
      <c r="B50" s="202"/>
      <c r="C50" s="202"/>
      <c r="D50" s="202"/>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c r="AE50" s="202"/>
      <c r="AF50" s="202"/>
      <c r="AG50" s="202"/>
      <c r="AH50" s="202"/>
      <c r="AI50" s="202"/>
      <c r="AJ50" s="202"/>
      <c r="AK50" s="202"/>
      <c r="AL50" s="202"/>
      <c r="AM50" s="202"/>
      <c r="AN50" s="202"/>
      <c r="AO50" s="202"/>
      <c r="AP50" s="202"/>
      <c r="AQ50" s="202"/>
      <c r="AR50" s="202"/>
      <c r="AS50" s="202"/>
      <c r="AT50" s="202"/>
      <c r="AU50" s="202"/>
      <c r="AV50" s="202"/>
      <c r="AW50" s="202"/>
      <c r="AX50" s="202"/>
      <c r="AY50" s="202"/>
      <c r="AZ50" s="202"/>
    </row>
    <row r="51" spans="2:52">
      <c r="B51" s="202"/>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202"/>
      <c r="AF51" s="202"/>
      <c r="AG51" s="202"/>
      <c r="AH51" s="202"/>
      <c r="AI51" s="202"/>
      <c r="AJ51" s="202"/>
      <c r="AK51" s="202"/>
      <c r="AL51" s="202"/>
      <c r="AM51" s="202"/>
      <c r="AN51" s="202"/>
      <c r="AO51" s="202"/>
      <c r="AP51" s="202"/>
      <c r="AQ51" s="202"/>
      <c r="AR51" s="202"/>
      <c r="AS51" s="202"/>
      <c r="AT51" s="202"/>
      <c r="AU51" s="202"/>
      <c r="AV51" s="202"/>
      <c r="AW51" s="202"/>
      <c r="AX51" s="202"/>
      <c r="AY51" s="202"/>
      <c r="AZ51" s="202"/>
    </row>
    <row r="52" spans="2:52">
      <c r="B52" s="202"/>
      <c r="C52" s="205" t="s">
        <v>801</v>
      </c>
      <c r="D52" s="216" t="s">
        <v>431</v>
      </c>
      <c r="E52" s="216" t="s">
        <v>435</v>
      </c>
      <c r="F52" s="216" t="s">
        <v>439</v>
      </c>
      <c r="G52" s="216" t="s">
        <v>443</v>
      </c>
      <c r="H52" s="216" t="s">
        <v>446</v>
      </c>
      <c r="I52" s="216" t="s">
        <v>450</v>
      </c>
      <c r="J52" s="216" t="s">
        <v>433</v>
      </c>
      <c r="K52" s="216" t="s">
        <v>437</v>
      </c>
      <c r="L52" s="216" t="s">
        <v>441</v>
      </c>
      <c r="M52" s="216" t="s">
        <v>381</v>
      </c>
      <c r="N52" s="216" t="s">
        <v>448</v>
      </c>
      <c r="O52" s="222" t="s">
        <v>802</v>
      </c>
      <c r="P52" s="223"/>
      <c r="Q52" s="224"/>
      <c r="R52" s="202"/>
      <c r="S52" s="202"/>
      <c r="T52" s="202"/>
      <c r="U52" s="202"/>
      <c r="V52" s="202"/>
      <c r="W52" s="202"/>
      <c r="X52" s="202"/>
      <c r="Y52" s="202"/>
      <c r="Z52" s="202"/>
      <c r="AA52" s="202"/>
      <c r="AB52" s="202"/>
      <c r="AC52" s="202"/>
      <c r="AD52" s="202"/>
      <c r="AE52" s="202"/>
      <c r="AF52" s="202"/>
      <c r="AG52" s="202"/>
      <c r="AH52" s="202"/>
      <c r="AI52" s="202"/>
      <c r="AJ52" s="202"/>
      <c r="AK52" s="202"/>
      <c r="AL52" s="202"/>
      <c r="AM52" s="202"/>
      <c r="AN52" s="202"/>
      <c r="AO52" s="202"/>
      <c r="AP52" s="202"/>
      <c r="AQ52" s="202"/>
      <c r="AR52" s="202"/>
      <c r="AS52" s="202"/>
      <c r="AT52" s="202"/>
      <c r="AU52" s="202"/>
      <c r="AV52" s="202"/>
      <c r="AW52" s="202"/>
      <c r="AX52" s="202"/>
      <c r="AY52" s="202"/>
      <c r="AZ52" s="202"/>
    </row>
    <row r="53" spans="2:52">
      <c r="B53" s="202"/>
      <c r="C53" s="540" t="s">
        <v>2875</v>
      </c>
      <c r="D53" s="203"/>
      <c r="E53" s="203"/>
      <c r="F53" s="336">
        <v>7</v>
      </c>
      <c r="G53" s="336">
        <v>3</v>
      </c>
      <c r="H53" s="336">
        <v>7</v>
      </c>
      <c r="I53" s="336">
        <v>5</v>
      </c>
      <c r="J53" s="336">
        <v>7</v>
      </c>
      <c r="K53" s="336">
        <v>5</v>
      </c>
      <c r="L53" s="203"/>
      <c r="M53" s="336">
        <v>2</v>
      </c>
      <c r="N53" s="203"/>
      <c r="O53" s="518">
        <v>0.94399999999999995</v>
      </c>
      <c r="P53" s="519"/>
      <c r="Q53" s="520"/>
      <c r="R53" s="202"/>
      <c r="S53" s="202"/>
      <c r="T53" s="202"/>
      <c r="U53" s="202"/>
      <c r="V53" s="202"/>
      <c r="W53" s="202"/>
      <c r="X53" s="202"/>
      <c r="Y53" s="202"/>
      <c r="Z53" s="202"/>
      <c r="AA53" s="202"/>
      <c r="AB53" s="202"/>
      <c r="AC53" s="202"/>
      <c r="AD53" s="202"/>
      <c r="AE53" s="202"/>
      <c r="AF53" s="202"/>
      <c r="AG53" s="202"/>
      <c r="AH53" s="202"/>
      <c r="AI53" s="202"/>
      <c r="AJ53" s="202"/>
      <c r="AK53" s="202"/>
      <c r="AL53" s="202"/>
      <c r="AM53" s="202"/>
      <c r="AN53" s="202"/>
      <c r="AO53" s="202"/>
      <c r="AP53" s="202"/>
      <c r="AQ53" s="202"/>
      <c r="AR53" s="202"/>
      <c r="AS53" s="202"/>
      <c r="AT53" s="202"/>
      <c r="AU53" s="202"/>
      <c r="AV53" s="202"/>
      <c r="AW53" s="202"/>
      <c r="AX53" s="202"/>
      <c r="AY53" s="202"/>
      <c r="AZ53" s="202"/>
    </row>
    <row r="54" spans="2:52">
      <c r="B54" s="202"/>
      <c r="C54" s="542"/>
      <c r="D54" s="204"/>
      <c r="E54" s="204"/>
      <c r="F54" s="204">
        <v>0.19400000000000001</v>
      </c>
      <c r="G54" s="204">
        <v>8.3000000000000004E-2</v>
      </c>
      <c r="H54" s="204">
        <v>0.19400000000000001</v>
      </c>
      <c r="I54" s="204">
        <v>0.13900000000000001</v>
      </c>
      <c r="J54" s="204">
        <v>0.19400000000000001</v>
      </c>
      <c r="K54" s="204">
        <v>0.13900000000000001</v>
      </c>
      <c r="L54" s="204"/>
      <c r="M54" s="204">
        <v>5.6000000000000001E-2</v>
      </c>
      <c r="N54" s="204"/>
      <c r="O54" s="521"/>
      <c r="P54" s="522"/>
      <c r="Q54" s="523"/>
      <c r="R54" s="202"/>
      <c r="S54" s="202"/>
      <c r="T54" s="202"/>
      <c r="U54" s="202"/>
      <c r="V54" s="202"/>
      <c r="W54" s="202"/>
      <c r="X54" s="202"/>
      <c r="Y54" s="202"/>
      <c r="Z54" s="202"/>
      <c r="AA54" s="202"/>
      <c r="AB54" s="202"/>
      <c r="AC54" s="202"/>
      <c r="AD54" s="202"/>
      <c r="AE54" s="202"/>
      <c r="AF54" s="202"/>
      <c r="AG54" s="202"/>
      <c r="AH54" s="202"/>
      <c r="AI54" s="202"/>
      <c r="AJ54" s="202"/>
      <c r="AK54" s="202"/>
      <c r="AL54" s="202"/>
      <c r="AM54" s="202"/>
      <c r="AN54" s="202"/>
      <c r="AO54" s="202"/>
      <c r="AP54" s="202"/>
      <c r="AQ54" s="202"/>
      <c r="AR54" s="202"/>
      <c r="AS54" s="202"/>
      <c r="AT54" s="202"/>
      <c r="AU54" s="202"/>
      <c r="AV54" s="202"/>
      <c r="AW54" s="202"/>
      <c r="AX54" s="202"/>
      <c r="AY54" s="202"/>
      <c r="AZ54" s="202"/>
    </row>
    <row r="55" spans="2:52">
      <c r="B55" s="202"/>
      <c r="C55" s="540" t="s">
        <v>2764</v>
      </c>
      <c r="D55" s="203"/>
      <c r="E55" s="203"/>
      <c r="F55" s="203"/>
      <c r="G55" s="203"/>
      <c r="H55" s="203"/>
      <c r="I55" s="203"/>
      <c r="J55" s="203"/>
      <c r="K55" s="203"/>
      <c r="L55" s="203"/>
      <c r="M55" s="203"/>
      <c r="N55" s="203"/>
      <c r="O55" s="518"/>
      <c r="P55" s="519"/>
      <c r="Q55" s="520"/>
      <c r="R55" s="202"/>
      <c r="S55" s="202"/>
      <c r="T55" s="202"/>
      <c r="U55" s="202"/>
      <c r="V55" s="202"/>
      <c r="W55" s="202"/>
      <c r="X55" s="202"/>
      <c r="Y55" s="202"/>
      <c r="Z55" s="202"/>
      <c r="AA55" s="202"/>
      <c r="AB55" s="202"/>
      <c r="AC55" s="202"/>
      <c r="AD55" s="202"/>
      <c r="AE55" s="202"/>
      <c r="AF55" s="202"/>
      <c r="AG55" s="202"/>
      <c r="AH55" s="202"/>
      <c r="AI55" s="202"/>
      <c r="AJ55" s="202"/>
      <c r="AK55" s="202"/>
      <c r="AL55" s="202"/>
      <c r="AM55" s="202"/>
      <c r="AN55" s="202"/>
      <c r="AO55" s="202"/>
      <c r="AP55" s="202"/>
      <c r="AQ55" s="202"/>
      <c r="AR55" s="202"/>
      <c r="AS55" s="202"/>
      <c r="AT55" s="202"/>
      <c r="AU55" s="202"/>
      <c r="AV55" s="202"/>
      <c r="AW55" s="202"/>
      <c r="AX55" s="202"/>
      <c r="AY55" s="202"/>
      <c r="AZ55" s="202"/>
    </row>
    <row r="56" spans="2:52">
      <c r="B56" s="202"/>
      <c r="C56" s="541"/>
      <c r="D56" s="204"/>
      <c r="E56" s="204"/>
      <c r="F56" s="204"/>
      <c r="G56" s="204"/>
      <c r="H56" s="204"/>
      <c r="I56" s="204"/>
      <c r="J56" s="204"/>
      <c r="K56" s="204"/>
      <c r="L56" s="204"/>
      <c r="M56" s="204"/>
      <c r="N56" s="204"/>
      <c r="O56" s="521"/>
      <c r="P56" s="522"/>
      <c r="Q56" s="523"/>
      <c r="R56" s="202"/>
      <c r="S56" s="202"/>
      <c r="T56" s="202"/>
      <c r="U56" s="202"/>
      <c r="V56" s="202"/>
      <c r="W56" s="202"/>
      <c r="X56" s="202"/>
      <c r="Y56" s="202"/>
      <c r="Z56" s="202"/>
      <c r="AA56" s="202"/>
      <c r="AB56" s="202"/>
      <c r="AC56" s="202"/>
      <c r="AD56" s="202"/>
      <c r="AE56" s="202"/>
      <c r="AF56" s="202"/>
      <c r="AG56" s="202"/>
      <c r="AH56" s="202"/>
      <c r="AI56" s="202"/>
      <c r="AJ56" s="202"/>
      <c r="AK56" s="202"/>
      <c r="AL56" s="202"/>
      <c r="AM56" s="202"/>
      <c r="AN56" s="202"/>
      <c r="AO56" s="202"/>
      <c r="AP56" s="202"/>
      <c r="AQ56" s="202"/>
      <c r="AR56" s="202"/>
      <c r="AS56" s="202"/>
      <c r="AT56" s="202"/>
      <c r="AU56" s="202"/>
      <c r="AV56" s="202"/>
      <c r="AW56" s="202"/>
      <c r="AX56" s="202"/>
      <c r="AY56" s="202"/>
      <c r="AZ56" s="202"/>
    </row>
    <row r="57" spans="2:52">
      <c r="B57" s="202"/>
      <c r="C57" s="202"/>
      <c r="D57" s="202"/>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202"/>
      <c r="AF57" s="202"/>
      <c r="AG57" s="202"/>
      <c r="AH57" s="202"/>
      <c r="AI57" s="202"/>
      <c r="AJ57" s="202"/>
      <c r="AK57" s="202"/>
      <c r="AL57" s="202"/>
      <c r="AM57" s="202"/>
      <c r="AN57" s="202"/>
      <c r="AO57" s="202"/>
      <c r="AP57" s="202"/>
      <c r="AQ57" s="202"/>
      <c r="AR57" s="202"/>
      <c r="AS57" s="202"/>
      <c r="AT57" s="202"/>
      <c r="AU57" s="202"/>
      <c r="AV57" s="202"/>
      <c r="AW57" s="202"/>
      <c r="AX57" s="202"/>
      <c r="AY57" s="202"/>
      <c r="AZ57" s="202"/>
    </row>
    <row r="58" spans="2:52">
      <c r="B58" s="202"/>
      <c r="C58" s="202"/>
      <c r="D58" s="202"/>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202"/>
      <c r="AF58" s="202"/>
      <c r="AG58" s="202"/>
      <c r="AH58" s="202"/>
      <c r="AI58" s="202"/>
      <c r="AJ58" s="202"/>
      <c r="AK58" s="202"/>
      <c r="AL58" s="202"/>
      <c r="AM58" s="202"/>
      <c r="AN58" s="202"/>
      <c r="AO58" s="202"/>
      <c r="AP58" s="202"/>
      <c r="AQ58" s="202"/>
      <c r="AR58" s="202"/>
      <c r="AS58" s="202"/>
      <c r="AT58" s="202"/>
      <c r="AU58" s="202"/>
      <c r="AV58" s="202"/>
      <c r="AW58" s="202"/>
      <c r="AX58" s="202"/>
      <c r="AY58" s="202"/>
      <c r="AZ58" s="202"/>
    </row>
    <row r="59" spans="2:52">
      <c r="B59" s="202"/>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202"/>
      <c r="AF59" s="202"/>
      <c r="AG59" s="202"/>
      <c r="AH59" s="202"/>
      <c r="AI59" s="202"/>
      <c r="AJ59" s="202"/>
      <c r="AK59" s="202"/>
      <c r="AL59" s="202"/>
      <c r="AM59" s="202"/>
      <c r="AN59" s="202"/>
      <c r="AO59" s="202"/>
      <c r="AP59" s="202"/>
      <c r="AQ59" s="202"/>
      <c r="AR59" s="202"/>
      <c r="AS59" s="202"/>
      <c r="AT59" s="202"/>
      <c r="AU59" s="202"/>
      <c r="AV59" s="202"/>
      <c r="AW59" s="202"/>
      <c r="AX59" s="202"/>
      <c r="AY59" s="202"/>
      <c r="AZ59" s="202"/>
    </row>
    <row r="60" spans="2:52">
      <c r="B60" s="202"/>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202"/>
      <c r="AF60" s="202"/>
      <c r="AG60" s="202"/>
      <c r="AH60" s="202"/>
      <c r="AI60" s="202"/>
      <c r="AJ60" s="202"/>
      <c r="AK60" s="202"/>
      <c r="AL60" s="202"/>
      <c r="AM60" s="202"/>
      <c r="AN60" s="202"/>
      <c r="AO60" s="202"/>
      <c r="AP60" s="202"/>
      <c r="AQ60" s="202"/>
      <c r="AR60" s="202"/>
      <c r="AS60" s="202"/>
      <c r="AT60" s="202"/>
      <c r="AU60" s="202"/>
      <c r="AV60" s="202"/>
      <c r="AW60" s="202"/>
      <c r="AX60" s="202"/>
      <c r="AY60" s="202"/>
      <c r="AZ60" s="202"/>
    </row>
    <row r="61" spans="2:52">
      <c r="B61" s="202"/>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2"/>
      <c r="AL61" s="202"/>
      <c r="AM61" s="202"/>
      <c r="AN61" s="202"/>
      <c r="AO61" s="202"/>
      <c r="AP61" s="202"/>
      <c r="AQ61" s="202"/>
      <c r="AR61" s="202"/>
      <c r="AS61" s="202"/>
      <c r="AT61" s="202"/>
      <c r="AU61" s="202"/>
      <c r="AV61" s="202"/>
      <c r="AW61" s="202"/>
      <c r="AX61" s="202"/>
      <c r="AY61" s="202"/>
      <c r="AZ61" s="202"/>
    </row>
    <row r="62" spans="2:52">
      <c r="B62" s="202"/>
      <c r="C62" s="202"/>
      <c r="D62" s="202"/>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202"/>
      <c r="AF62" s="202"/>
      <c r="AG62" s="202"/>
      <c r="AH62" s="202"/>
      <c r="AI62" s="202"/>
      <c r="AJ62" s="202"/>
      <c r="AK62" s="202"/>
      <c r="AL62" s="202"/>
      <c r="AM62" s="202"/>
      <c r="AN62" s="202"/>
      <c r="AO62" s="202"/>
      <c r="AP62" s="202"/>
      <c r="AQ62" s="202"/>
      <c r="AR62" s="202"/>
      <c r="AS62" s="202"/>
      <c r="AT62" s="202"/>
      <c r="AU62" s="202"/>
      <c r="AV62" s="202"/>
      <c r="AW62" s="202"/>
      <c r="AX62" s="202"/>
      <c r="AY62" s="202"/>
      <c r="AZ62" s="202"/>
    </row>
    <row r="63" spans="2:52">
      <c r="B63" s="202"/>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2"/>
      <c r="AL63" s="202"/>
      <c r="AM63" s="202"/>
      <c r="AN63" s="202"/>
      <c r="AO63" s="202"/>
      <c r="AP63" s="202"/>
      <c r="AQ63" s="202"/>
      <c r="AR63" s="202"/>
      <c r="AS63" s="202"/>
      <c r="AT63" s="202"/>
      <c r="AU63" s="202"/>
      <c r="AV63" s="202"/>
      <c r="AW63" s="202"/>
      <c r="AX63" s="202"/>
      <c r="AY63" s="202"/>
      <c r="AZ63" s="202"/>
    </row>
    <row r="64" spans="2:52">
      <c r="B64" s="202"/>
      <c r="C64" s="202"/>
      <c r="D64" s="202"/>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202"/>
      <c r="AF64" s="202"/>
      <c r="AG64" s="202"/>
      <c r="AH64" s="202"/>
      <c r="AI64" s="202"/>
      <c r="AJ64" s="202"/>
      <c r="AK64" s="202"/>
      <c r="AL64" s="202"/>
      <c r="AM64" s="202"/>
      <c r="AN64" s="202"/>
      <c r="AO64" s="202"/>
      <c r="AP64" s="202"/>
      <c r="AQ64" s="202"/>
      <c r="AR64" s="202"/>
      <c r="AS64" s="202"/>
      <c r="AT64" s="202"/>
      <c r="AU64" s="202"/>
      <c r="AV64" s="202"/>
      <c r="AW64" s="202"/>
      <c r="AX64" s="202"/>
      <c r="AY64" s="202"/>
      <c r="AZ64" s="202"/>
    </row>
    <row r="65" spans="2:52">
      <c r="B65" s="202"/>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2"/>
      <c r="AL65" s="202"/>
      <c r="AM65" s="202"/>
      <c r="AN65" s="202"/>
      <c r="AO65" s="202"/>
      <c r="AP65" s="202"/>
      <c r="AQ65" s="202"/>
      <c r="AR65" s="202"/>
      <c r="AS65" s="202"/>
      <c r="AT65" s="202"/>
      <c r="AU65" s="202"/>
      <c r="AV65" s="202"/>
      <c r="AW65" s="202"/>
      <c r="AX65" s="202"/>
      <c r="AY65" s="202"/>
      <c r="AZ65" s="202"/>
    </row>
    <row r="66" spans="2:52">
      <c r="B66" s="202"/>
      <c r="C66" s="202"/>
      <c r="D66" s="202"/>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202"/>
      <c r="AF66" s="202"/>
      <c r="AG66" s="202"/>
      <c r="AH66" s="202"/>
      <c r="AI66" s="202"/>
      <c r="AJ66" s="202"/>
      <c r="AK66" s="202"/>
      <c r="AL66" s="202"/>
      <c r="AM66" s="202"/>
      <c r="AN66" s="202"/>
      <c r="AO66" s="202"/>
      <c r="AP66" s="202"/>
      <c r="AQ66" s="202"/>
      <c r="AR66" s="202"/>
      <c r="AS66" s="202"/>
      <c r="AT66" s="202"/>
      <c r="AU66" s="202"/>
      <c r="AV66" s="202"/>
      <c r="AW66" s="202"/>
      <c r="AX66" s="202"/>
      <c r="AY66" s="202"/>
      <c r="AZ66" s="202"/>
    </row>
    <row r="67" spans="2:52">
      <c r="B67" s="202"/>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202"/>
      <c r="AF67" s="202"/>
      <c r="AG67" s="202"/>
      <c r="AH67" s="202"/>
      <c r="AI67" s="202"/>
      <c r="AJ67" s="202"/>
      <c r="AK67" s="202"/>
      <c r="AL67" s="202"/>
      <c r="AM67" s="202"/>
      <c r="AN67" s="202"/>
      <c r="AO67" s="202"/>
      <c r="AP67" s="202"/>
      <c r="AQ67" s="202"/>
      <c r="AR67" s="202"/>
      <c r="AS67" s="202"/>
      <c r="AT67" s="202"/>
      <c r="AU67" s="202"/>
      <c r="AV67" s="202"/>
      <c r="AW67" s="202"/>
      <c r="AX67" s="202"/>
      <c r="AY67" s="202"/>
      <c r="AZ67" s="202"/>
    </row>
    <row r="68" spans="2:52">
      <c r="B68" s="202"/>
      <c r="C68" s="202"/>
      <c r="D68" s="202"/>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202"/>
      <c r="AF68" s="202"/>
      <c r="AG68" s="202"/>
      <c r="AH68" s="202"/>
      <c r="AI68" s="202"/>
      <c r="AJ68" s="202"/>
      <c r="AK68" s="202"/>
      <c r="AL68" s="202"/>
      <c r="AM68" s="202"/>
      <c r="AN68" s="202"/>
      <c r="AO68" s="202"/>
      <c r="AP68" s="202"/>
      <c r="AQ68" s="202"/>
      <c r="AR68" s="202"/>
      <c r="AS68" s="202"/>
      <c r="AT68" s="202"/>
      <c r="AU68" s="202"/>
      <c r="AV68" s="202"/>
      <c r="AW68" s="202"/>
      <c r="AX68" s="202"/>
      <c r="AY68" s="202"/>
      <c r="AZ68" s="202"/>
    </row>
    <row r="69" spans="2:52">
      <c r="B69" s="202"/>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202"/>
      <c r="AF69" s="202"/>
      <c r="AG69" s="202"/>
      <c r="AH69" s="202"/>
      <c r="AI69" s="202"/>
      <c r="AJ69" s="202"/>
      <c r="AK69" s="202"/>
      <c r="AL69" s="202"/>
      <c r="AM69" s="202"/>
      <c r="AN69" s="202"/>
      <c r="AO69" s="202"/>
      <c r="AP69" s="202"/>
      <c r="AQ69" s="202"/>
      <c r="AR69" s="202"/>
      <c r="AS69" s="202"/>
      <c r="AT69" s="202"/>
      <c r="AU69" s="202"/>
      <c r="AV69" s="202"/>
      <c r="AW69" s="202"/>
      <c r="AX69" s="202"/>
      <c r="AY69" s="202"/>
      <c r="AZ69" s="202"/>
    </row>
    <row r="70" spans="2:52">
      <c r="B70" s="202"/>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202"/>
      <c r="AF70" s="202"/>
      <c r="AG70" s="202"/>
      <c r="AH70" s="202"/>
      <c r="AI70" s="202"/>
      <c r="AJ70" s="202"/>
      <c r="AK70" s="202"/>
      <c r="AL70" s="202"/>
      <c r="AM70" s="202"/>
      <c r="AN70" s="202"/>
      <c r="AO70" s="202"/>
      <c r="AP70" s="202"/>
      <c r="AQ70" s="202"/>
      <c r="AR70" s="202"/>
      <c r="AS70" s="202"/>
      <c r="AT70" s="202"/>
      <c r="AU70" s="202"/>
      <c r="AV70" s="202"/>
      <c r="AW70" s="202"/>
      <c r="AX70" s="202"/>
      <c r="AY70" s="202"/>
      <c r="AZ70" s="202"/>
    </row>
    <row r="71" spans="2:52">
      <c r="B71" s="202"/>
      <c r="C71" s="202"/>
      <c r="D71" s="202"/>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202"/>
      <c r="AF71" s="202"/>
      <c r="AG71" s="202"/>
      <c r="AH71" s="202"/>
      <c r="AI71" s="202"/>
      <c r="AJ71" s="202"/>
      <c r="AK71" s="202"/>
      <c r="AL71" s="202"/>
      <c r="AM71" s="202"/>
      <c r="AN71" s="202"/>
      <c r="AO71" s="202"/>
      <c r="AP71" s="202"/>
      <c r="AQ71" s="202"/>
      <c r="AR71" s="202"/>
      <c r="AS71" s="202"/>
      <c r="AT71" s="202"/>
      <c r="AU71" s="202"/>
      <c r="AV71" s="202"/>
      <c r="AW71" s="202"/>
      <c r="AX71" s="202"/>
      <c r="AY71" s="202"/>
      <c r="AZ71" s="202"/>
    </row>
    <row r="72" spans="2:52">
      <c r="B72" s="202"/>
      <c r="C72" s="202"/>
      <c r="D72" s="202"/>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202"/>
      <c r="AF72" s="202"/>
      <c r="AG72" s="202"/>
      <c r="AH72" s="202"/>
      <c r="AI72" s="202"/>
      <c r="AJ72" s="202"/>
      <c r="AK72" s="202"/>
      <c r="AL72" s="202"/>
      <c r="AM72" s="202"/>
      <c r="AN72" s="202"/>
      <c r="AO72" s="202"/>
      <c r="AP72" s="202"/>
      <c r="AQ72" s="202"/>
      <c r="AR72" s="202"/>
      <c r="AS72" s="202"/>
      <c r="AT72" s="202"/>
      <c r="AU72" s="202"/>
      <c r="AV72" s="202"/>
      <c r="AW72" s="202"/>
      <c r="AX72" s="202"/>
      <c r="AY72" s="202"/>
      <c r="AZ72" s="202"/>
    </row>
    <row r="73" spans="2:52">
      <c r="B73" s="202"/>
      <c r="C73" s="202"/>
      <c r="D73" s="202"/>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202"/>
      <c r="AF73" s="202"/>
      <c r="AG73" s="202"/>
      <c r="AH73" s="202"/>
      <c r="AI73" s="202"/>
      <c r="AJ73" s="202"/>
      <c r="AK73" s="202"/>
      <c r="AL73" s="202"/>
      <c r="AM73" s="202"/>
      <c r="AN73" s="202"/>
      <c r="AO73" s="202"/>
      <c r="AP73" s="202"/>
      <c r="AQ73" s="202"/>
      <c r="AR73" s="202"/>
      <c r="AS73" s="202"/>
      <c r="AT73" s="202"/>
      <c r="AU73" s="202"/>
      <c r="AV73" s="202"/>
      <c r="AW73" s="202"/>
      <c r="AX73" s="202"/>
      <c r="AY73" s="202"/>
      <c r="AZ73" s="202"/>
    </row>
    <row r="74" spans="2:52">
      <c r="B74" s="202"/>
      <c r="C74" s="202"/>
      <c r="D74" s="202"/>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202"/>
      <c r="AF74" s="202"/>
      <c r="AG74" s="202"/>
      <c r="AH74" s="202"/>
      <c r="AI74" s="202"/>
      <c r="AJ74" s="202"/>
      <c r="AK74" s="202"/>
      <c r="AL74" s="202"/>
      <c r="AM74" s="202"/>
      <c r="AN74" s="202"/>
      <c r="AO74" s="202"/>
      <c r="AP74" s="202"/>
      <c r="AQ74" s="202"/>
      <c r="AR74" s="202"/>
      <c r="AS74" s="202"/>
      <c r="AT74" s="202"/>
      <c r="AU74" s="202"/>
      <c r="AV74" s="202"/>
      <c r="AW74" s="202"/>
      <c r="AX74" s="202"/>
      <c r="AY74" s="202"/>
      <c r="AZ74" s="202"/>
    </row>
    <row r="75" spans="2:52">
      <c r="B75" s="202"/>
      <c r="C75" s="202"/>
      <c r="D75" s="202"/>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202"/>
      <c r="AF75" s="202"/>
      <c r="AG75" s="202"/>
      <c r="AH75" s="202"/>
      <c r="AI75" s="202"/>
      <c r="AJ75" s="202"/>
      <c r="AK75" s="202"/>
      <c r="AL75" s="202"/>
      <c r="AM75" s="202"/>
      <c r="AN75" s="202"/>
      <c r="AO75" s="202"/>
      <c r="AP75" s="202"/>
      <c r="AQ75" s="202"/>
      <c r="AR75" s="202"/>
      <c r="AS75" s="202"/>
      <c r="AT75" s="202"/>
      <c r="AU75" s="202"/>
      <c r="AV75" s="202"/>
      <c r="AW75" s="202"/>
      <c r="AX75" s="202"/>
      <c r="AY75" s="202"/>
      <c r="AZ75" s="202"/>
    </row>
    <row r="76" spans="2:52">
      <c r="B76" s="202"/>
      <c r="C76" s="202"/>
      <c r="D76" s="202"/>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202"/>
      <c r="AF76" s="202"/>
      <c r="AG76" s="202"/>
      <c r="AH76" s="202"/>
      <c r="AI76" s="202"/>
      <c r="AJ76" s="202"/>
      <c r="AK76" s="202"/>
      <c r="AL76" s="202"/>
      <c r="AM76" s="202"/>
      <c r="AN76" s="202"/>
      <c r="AO76" s="202"/>
      <c r="AP76" s="202"/>
      <c r="AQ76" s="202"/>
      <c r="AR76" s="202"/>
      <c r="AS76" s="202"/>
      <c r="AT76" s="202"/>
      <c r="AU76" s="202"/>
      <c r="AV76" s="202"/>
      <c r="AW76" s="202"/>
      <c r="AX76" s="202"/>
      <c r="AY76" s="202"/>
      <c r="AZ76" s="202"/>
    </row>
    <row r="77" spans="2:52">
      <c r="B77" s="202"/>
      <c r="C77" s="202"/>
      <c r="D77" s="202"/>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c r="AE77" s="202"/>
      <c r="AF77" s="202"/>
      <c r="AG77" s="202"/>
      <c r="AH77" s="202"/>
      <c r="AI77" s="202"/>
      <c r="AJ77" s="202"/>
      <c r="AK77" s="202"/>
      <c r="AL77" s="202"/>
      <c r="AM77" s="202"/>
      <c r="AN77" s="202"/>
      <c r="AO77" s="202"/>
      <c r="AP77" s="202"/>
      <c r="AQ77" s="202"/>
      <c r="AR77" s="202"/>
      <c r="AS77" s="202"/>
      <c r="AT77" s="202"/>
      <c r="AU77" s="202"/>
      <c r="AV77" s="202"/>
      <c r="AW77" s="202"/>
      <c r="AX77" s="202"/>
      <c r="AY77" s="202"/>
      <c r="AZ77" s="202"/>
    </row>
    <row r="78" spans="2:52">
      <c r="B78" s="202"/>
      <c r="C78" s="202"/>
      <c r="D78" s="202"/>
      <c r="E78" s="202"/>
      <c r="F78" s="202"/>
      <c r="G78" s="202"/>
      <c r="H78" s="202"/>
      <c r="I78" s="202"/>
      <c r="J78" s="202"/>
      <c r="K78" s="202"/>
      <c r="L78" s="202"/>
      <c r="M78" s="202"/>
      <c r="N78" s="326" t="s">
        <v>2765</v>
      </c>
      <c r="O78" s="326"/>
      <c r="P78" s="326"/>
      <c r="Q78" s="326"/>
      <c r="R78" s="326"/>
      <c r="S78" s="202"/>
      <c r="T78" s="202"/>
      <c r="U78" s="202"/>
      <c r="V78" s="202"/>
      <c r="W78" s="202"/>
      <c r="X78" s="202"/>
      <c r="Y78" s="202"/>
      <c r="Z78" s="202"/>
      <c r="AA78" s="202"/>
      <c r="AB78" s="202"/>
      <c r="AC78" s="202"/>
      <c r="AD78" s="202"/>
      <c r="AE78" s="202"/>
      <c r="AF78" s="202"/>
      <c r="AG78" s="202"/>
      <c r="AH78" s="202"/>
      <c r="AI78" s="202"/>
      <c r="AJ78" s="202"/>
      <c r="AK78" s="202"/>
      <c r="AL78" s="202"/>
      <c r="AM78" s="202"/>
      <c r="AN78" s="202"/>
      <c r="AO78" s="202"/>
      <c r="AP78" s="202"/>
      <c r="AQ78" s="202"/>
      <c r="AR78" s="202"/>
      <c r="AS78" s="202"/>
      <c r="AT78" s="202"/>
      <c r="AU78" s="202"/>
      <c r="AV78" s="202"/>
      <c r="AW78" s="202"/>
      <c r="AX78" s="202"/>
      <c r="AY78" s="202"/>
      <c r="AZ78" s="202"/>
    </row>
    <row r="79" spans="2:52">
      <c r="B79" s="202"/>
      <c r="C79" s="202"/>
      <c r="D79" s="202"/>
      <c r="E79" s="202"/>
      <c r="F79" s="202"/>
      <c r="G79" s="202"/>
      <c r="H79" s="202"/>
      <c r="I79" s="202"/>
      <c r="J79" s="202"/>
      <c r="K79" s="202"/>
      <c r="L79" s="202"/>
      <c r="M79" s="202"/>
      <c r="N79" s="326"/>
      <c r="O79" s="326"/>
      <c r="P79" s="326"/>
      <c r="Q79" s="326" t="s">
        <v>2766</v>
      </c>
      <c r="R79" s="326"/>
      <c r="S79" s="202"/>
      <c r="T79" s="202"/>
      <c r="U79" s="202"/>
      <c r="V79" s="202"/>
      <c r="W79" s="202"/>
      <c r="X79" s="202"/>
      <c r="Y79" s="202"/>
      <c r="Z79" s="202"/>
      <c r="AA79" s="202"/>
      <c r="AB79" s="202"/>
      <c r="AC79" s="202"/>
      <c r="AD79" s="202"/>
      <c r="AE79" s="202"/>
      <c r="AF79" s="202"/>
      <c r="AG79" s="202"/>
      <c r="AH79" s="202"/>
      <c r="AI79" s="202"/>
      <c r="AJ79" s="202"/>
      <c r="AK79" s="202"/>
      <c r="AL79" s="202"/>
      <c r="AM79" s="202"/>
      <c r="AN79" s="202"/>
      <c r="AO79" s="202"/>
      <c r="AP79" s="202"/>
      <c r="AQ79" s="202"/>
      <c r="AR79" s="202"/>
      <c r="AS79" s="202"/>
      <c r="AT79" s="202"/>
      <c r="AU79" s="202"/>
      <c r="AV79" s="202"/>
      <c r="AW79" s="202"/>
      <c r="AX79" s="202"/>
      <c r="AY79" s="202"/>
      <c r="AZ79" s="202"/>
    </row>
    <row r="80" spans="2:52">
      <c r="B80" s="202"/>
      <c r="C80" s="202"/>
      <c r="D80" s="202"/>
      <c r="E80" s="202"/>
      <c r="F80" s="202"/>
      <c r="G80" s="202"/>
      <c r="H80" s="202"/>
      <c r="I80" s="202"/>
      <c r="J80" s="202"/>
      <c r="K80" s="202"/>
      <c r="L80" s="202"/>
      <c r="M80" s="202"/>
      <c r="N80" s="326"/>
      <c r="O80" s="326"/>
      <c r="P80" s="326"/>
      <c r="Q80" s="326" t="s">
        <v>2767</v>
      </c>
      <c r="R80" s="326"/>
      <c r="S80" s="202"/>
      <c r="T80" s="202"/>
      <c r="U80" s="202"/>
      <c r="V80" s="202"/>
      <c r="W80" s="202"/>
      <c r="X80" s="202"/>
      <c r="Y80" s="202"/>
      <c r="Z80" s="202"/>
      <c r="AA80" s="202"/>
      <c r="AB80" s="202"/>
      <c r="AC80" s="202"/>
      <c r="AD80" s="202"/>
      <c r="AE80" s="202"/>
      <c r="AF80" s="202"/>
      <c r="AG80" s="202"/>
      <c r="AH80" s="202"/>
      <c r="AI80" s="202"/>
      <c r="AJ80" s="202"/>
      <c r="AK80" s="202"/>
      <c r="AL80" s="202"/>
      <c r="AM80" s="202"/>
      <c r="AN80" s="202"/>
      <c r="AO80" s="202"/>
      <c r="AP80" s="202"/>
      <c r="AQ80" s="202"/>
      <c r="AR80" s="202"/>
      <c r="AS80" s="202"/>
      <c r="AT80" s="202"/>
      <c r="AU80" s="202"/>
      <c r="AV80" s="202"/>
      <c r="AW80" s="202"/>
      <c r="AX80" s="202"/>
      <c r="AY80" s="202"/>
      <c r="AZ80" s="202"/>
    </row>
    <row r="81" spans="2:52">
      <c r="B81" s="202"/>
      <c r="C81" s="202"/>
      <c r="D81" s="202"/>
      <c r="E81" s="202"/>
      <c r="F81" s="202"/>
      <c r="G81" s="202"/>
      <c r="H81" s="202"/>
      <c r="I81" s="202"/>
      <c r="J81" s="202"/>
      <c r="K81" s="202"/>
      <c r="L81" s="202"/>
      <c r="M81" s="202"/>
      <c r="N81" s="326"/>
      <c r="O81" s="326"/>
      <c r="P81" s="326"/>
      <c r="Q81" s="326"/>
      <c r="R81" s="326"/>
      <c r="S81" s="202"/>
      <c r="T81" s="202"/>
      <c r="U81" s="202"/>
      <c r="V81" s="202"/>
      <c r="W81" s="202"/>
      <c r="X81" s="202"/>
      <c r="Y81" s="202"/>
      <c r="Z81" s="202"/>
      <c r="AA81" s="202"/>
      <c r="AB81" s="202"/>
      <c r="AC81" s="202"/>
      <c r="AD81" s="202"/>
      <c r="AE81" s="202"/>
      <c r="AF81" s="202"/>
      <c r="AG81" s="202"/>
      <c r="AH81" s="202"/>
      <c r="AI81" s="202"/>
      <c r="AJ81" s="202"/>
      <c r="AK81" s="202"/>
      <c r="AL81" s="202"/>
      <c r="AM81" s="202"/>
      <c r="AN81" s="202"/>
      <c r="AO81" s="202"/>
      <c r="AP81" s="202"/>
      <c r="AQ81" s="202"/>
      <c r="AR81" s="202"/>
      <c r="AS81" s="202"/>
      <c r="AT81" s="202"/>
      <c r="AU81" s="202"/>
      <c r="AV81" s="202"/>
      <c r="AW81" s="202"/>
      <c r="AX81" s="202"/>
      <c r="AY81" s="202"/>
      <c r="AZ81" s="202"/>
    </row>
    <row r="82" spans="2:52">
      <c r="B82" s="202"/>
      <c r="C82" s="202"/>
      <c r="D82" s="202"/>
      <c r="E82" s="202"/>
      <c r="F82" s="202"/>
      <c r="G82" s="202"/>
      <c r="H82" s="202"/>
      <c r="I82" s="202"/>
      <c r="J82" s="202"/>
      <c r="K82" s="202"/>
      <c r="L82" s="202"/>
      <c r="M82" s="202"/>
      <c r="N82" s="326"/>
      <c r="O82" s="326"/>
      <c r="P82" s="326"/>
      <c r="Q82" s="326"/>
      <c r="R82" s="326"/>
      <c r="S82" s="202"/>
      <c r="T82" s="202"/>
      <c r="U82" s="202"/>
      <c r="V82" s="202"/>
      <c r="W82" s="202"/>
      <c r="X82" s="202"/>
      <c r="Y82" s="202"/>
      <c r="Z82" s="202"/>
      <c r="AA82" s="202"/>
      <c r="AB82" s="202"/>
      <c r="AC82" s="202"/>
      <c r="AD82" s="202"/>
      <c r="AE82" s="202"/>
      <c r="AF82" s="202"/>
      <c r="AG82" s="202"/>
      <c r="AH82" s="202"/>
      <c r="AI82" s="202"/>
      <c r="AJ82" s="202"/>
      <c r="AK82" s="202"/>
      <c r="AL82" s="202"/>
      <c r="AM82" s="202"/>
      <c r="AN82" s="202"/>
      <c r="AO82" s="202"/>
      <c r="AP82" s="202"/>
      <c r="AQ82" s="202"/>
      <c r="AR82" s="202"/>
      <c r="AS82" s="202"/>
      <c r="AT82" s="202"/>
      <c r="AU82" s="202"/>
      <c r="AV82" s="202"/>
      <c r="AW82" s="202"/>
      <c r="AX82" s="202"/>
      <c r="AY82" s="202"/>
      <c r="AZ82" s="202"/>
    </row>
    <row r="83" spans="2:52">
      <c r="B83" s="202"/>
      <c r="C83" s="202"/>
      <c r="D83" s="202"/>
      <c r="E83" s="202"/>
      <c r="F83" s="202"/>
      <c r="G83" s="202"/>
      <c r="H83" s="202"/>
      <c r="I83" s="202"/>
      <c r="J83" s="202"/>
      <c r="K83" s="202"/>
      <c r="L83" s="202"/>
      <c r="M83" s="202"/>
      <c r="N83" s="326"/>
      <c r="O83" s="326"/>
      <c r="P83" s="326"/>
      <c r="Q83" s="326"/>
      <c r="R83" s="326"/>
      <c r="S83" s="202"/>
      <c r="T83" s="202"/>
      <c r="U83" s="202"/>
      <c r="V83" s="202"/>
      <c r="W83" s="202"/>
      <c r="X83" s="202"/>
      <c r="Y83" s="202"/>
      <c r="Z83" s="202"/>
      <c r="AA83" s="202"/>
      <c r="AB83" s="202"/>
      <c r="AC83" s="202"/>
      <c r="AD83" s="202"/>
      <c r="AE83" s="202"/>
      <c r="AF83" s="202"/>
      <c r="AG83" s="202"/>
      <c r="AH83" s="202"/>
      <c r="AI83" s="202"/>
      <c r="AJ83" s="202"/>
      <c r="AK83" s="202"/>
      <c r="AL83" s="202"/>
      <c r="AM83" s="202"/>
      <c r="AN83" s="202"/>
      <c r="AO83" s="202"/>
      <c r="AP83" s="202"/>
      <c r="AQ83" s="202"/>
      <c r="AR83" s="202"/>
      <c r="AS83" s="202"/>
      <c r="AT83" s="202"/>
      <c r="AU83" s="202"/>
      <c r="AV83" s="202"/>
      <c r="AW83" s="202"/>
      <c r="AX83" s="202"/>
      <c r="AY83" s="202"/>
      <c r="AZ83" s="202"/>
    </row>
    <row r="84" spans="2:52">
      <c r="B84" s="202"/>
      <c r="C84" s="202"/>
      <c r="D84" s="202"/>
      <c r="E84" s="202"/>
      <c r="F84" s="202"/>
      <c r="G84" s="202"/>
      <c r="H84" s="202"/>
      <c r="I84" s="202"/>
      <c r="J84" s="202"/>
      <c r="K84" s="202"/>
      <c r="L84" s="202"/>
      <c r="M84" s="202"/>
      <c r="N84" s="326"/>
      <c r="O84" s="326"/>
      <c r="P84" s="326"/>
      <c r="Q84" s="326"/>
      <c r="R84" s="326"/>
      <c r="S84" s="202"/>
      <c r="T84" s="202"/>
      <c r="U84" s="202"/>
      <c r="V84" s="202"/>
      <c r="W84" s="202"/>
      <c r="X84" s="202"/>
      <c r="Y84" s="202"/>
      <c r="Z84" s="202"/>
      <c r="AA84" s="202"/>
      <c r="AB84" s="202"/>
      <c r="AC84" s="202"/>
      <c r="AD84" s="202"/>
      <c r="AE84" s="202"/>
      <c r="AF84" s="202"/>
      <c r="AG84" s="202"/>
      <c r="AH84" s="202"/>
      <c r="AI84" s="202"/>
      <c r="AJ84" s="202"/>
      <c r="AK84" s="202"/>
      <c r="AL84" s="202"/>
      <c r="AM84" s="202"/>
      <c r="AN84" s="202"/>
      <c r="AO84" s="202"/>
      <c r="AP84" s="202"/>
      <c r="AQ84" s="202"/>
      <c r="AR84" s="202"/>
      <c r="AS84" s="202"/>
      <c r="AT84" s="202"/>
      <c r="AU84" s="202"/>
      <c r="AV84" s="202"/>
      <c r="AW84" s="202"/>
      <c r="AX84" s="202"/>
      <c r="AY84" s="202"/>
      <c r="AZ84" s="202"/>
    </row>
    <row r="85" spans="2:52">
      <c r="B85" s="202"/>
      <c r="C85" s="202"/>
      <c r="D85" s="202"/>
      <c r="E85" s="202"/>
      <c r="F85" s="202"/>
      <c r="G85" s="202"/>
      <c r="H85" s="202"/>
      <c r="I85" s="202"/>
      <c r="J85" s="202"/>
      <c r="K85" s="202"/>
      <c r="L85" s="202"/>
      <c r="M85" s="202"/>
      <c r="N85" s="202"/>
      <c r="O85" s="202"/>
      <c r="P85" s="202"/>
      <c r="Q85" s="202"/>
      <c r="R85" s="202"/>
      <c r="S85" s="202"/>
      <c r="T85" s="202"/>
      <c r="U85" s="202"/>
      <c r="V85" s="202"/>
      <c r="W85" s="202"/>
      <c r="X85" s="202"/>
      <c r="Y85" s="202"/>
      <c r="Z85" s="202"/>
      <c r="AA85" s="202"/>
      <c r="AB85" s="202"/>
      <c r="AC85" s="202"/>
      <c r="AD85" s="202"/>
      <c r="AE85" s="202"/>
      <c r="AF85" s="202"/>
      <c r="AG85" s="202"/>
      <c r="AH85" s="202"/>
      <c r="AI85" s="202"/>
      <c r="AJ85" s="202"/>
      <c r="AK85" s="202"/>
      <c r="AL85" s="202"/>
      <c r="AM85" s="202"/>
      <c r="AN85" s="202"/>
      <c r="AO85" s="202"/>
      <c r="AP85" s="202"/>
      <c r="AQ85" s="202"/>
      <c r="AR85" s="202"/>
      <c r="AS85" s="202"/>
      <c r="AT85" s="202"/>
      <c r="AU85" s="202"/>
      <c r="AV85" s="202"/>
      <c r="AW85" s="202"/>
      <c r="AX85" s="202"/>
      <c r="AY85" s="202"/>
      <c r="AZ85" s="202"/>
    </row>
    <row r="86" spans="2:52">
      <c r="B86" s="202"/>
      <c r="C86" s="202"/>
      <c r="D86" s="202"/>
      <c r="E86" s="202"/>
      <c r="F86" s="202"/>
      <c r="G86" s="202"/>
      <c r="H86" s="202"/>
      <c r="I86" s="202"/>
      <c r="J86" s="202"/>
      <c r="K86" s="202"/>
      <c r="L86" s="202"/>
      <c r="M86" s="202"/>
      <c r="N86" s="202"/>
      <c r="O86" s="202"/>
      <c r="P86" s="202"/>
      <c r="Q86" s="202"/>
      <c r="R86" s="202"/>
      <c r="S86" s="202"/>
      <c r="T86" s="202"/>
      <c r="U86" s="202"/>
      <c r="V86" s="202"/>
      <c r="W86" s="202"/>
      <c r="X86" s="202"/>
      <c r="Y86" s="202"/>
      <c r="Z86" s="202"/>
      <c r="AA86" s="202"/>
      <c r="AB86" s="202"/>
      <c r="AC86" s="202"/>
      <c r="AD86" s="202"/>
      <c r="AE86" s="202"/>
      <c r="AF86" s="202"/>
      <c r="AG86" s="202"/>
      <c r="AH86" s="202"/>
      <c r="AI86" s="202"/>
      <c r="AJ86" s="202"/>
      <c r="AK86" s="202"/>
      <c r="AL86" s="202"/>
      <c r="AM86" s="202"/>
      <c r="AN86" s="202"/>
      <c r="AO86" s="202"/>
      <c r="AP86" s="202"/>
      <c r="AQ86" s="202"/>
      <c r="AR86" s="202"/>
      <c r="AS86" s="202"/>
      <c r="AT86" s="202"/>
      <c r="AU86" s="202"/>
      <c r="AV86" s="202"/>
      <c r="AW86" s="202"/>
      <c r="AX86" s="202"/>
      <c r="AY86" s="202"/>
      <c r="AZ86" s="202"/>
    </row>
    <row r="87" spans="2:52">
      <c r="B87" s="202"/>
      <c r="C87" s="202"/>
      <c r="D87" s="202"/>
      <c r="E87" s="202"/>
      <c r="F87" s="202"/>
      <c r="G87" s="202"/>
      <c r="H87" s="202"/>
      <c r="I87" s="202"/>
      <c r="J87" s="202"/>
      <c r="K87" s="202"/>
      <c r="L87" s="202"/>
      <c r="M87" s="202"/>
      <c r="N87" s="202"/>
      <c r="O87" s="202"/>
      <c r="P87" s="202"/>
      <c r="Q87" s="202"/>
      <c r="R87" s="202"/>
      <c r="S87" s="202"/>
      <c r="T87" s="202"/>
      <c r="U87" s="202"/>
      <c r="V87" s="202"/>
      <c r="W87" s="202"/>
      <c r="X87" s="202"/>
      <c r="Y87" s="202"/>
      <c r="Z87" s="202"/>
      <c r="AA87" s="202"/>
      <c r="AB87" s="202"/>
      <c r="AC87" s="202"/>
      <c r="AD87" s="202"/>
      <c r="AE87" s="202"/>
      <c r="AF87" s="202"/>
      <c r="AG87" s="202"/>
      <c r="AH87" s="202"/>
      <c r="AI87" s="202"/>
      <c r="AJ87" s="202"/>
      <c r="AK87" s="202"/>
      <c r="AL87" s="202"/>
      <c r="AM87" s="202"/>
      <c r="AN87" s="202"/>
      <c r="AO87" s="202"/>
      <c r="AP87" s="202"/>
      <c r="AQ87" s="202"/>
      <c r="AR87" s="202"/>
      <c r="AS87" s="202"/>
      <c r="AT87" s="202"/>
      <c r="AU87" s="202"/>
      <c r="AV87" s="202"/>
      <c r="AW87" s="202"/>
      <c r="AX87" s="202"/>
      <c r="AY87" s="202"/>
      <c r="AZ87" s="202"/>
    </row>
    <row r="88" spans="2:52">
      <c r="B88" s="202"/>
      <c r="C88" s="202"/>
      <c r="D88" s="202"/>
      <c r="E88" s="202"/>
      <c r="F88" s="202"/>
      <c r="G88" s="202"/>
      <c r="H88" s="202"/>
      <c r="I88" s="202"/>
      <c r="J88" s="202"/>
      <c r="K88" s="202"/>
      <c r="L88" s="202"/>
      <c r="M88" s="202"/>
      <c r="N88" s="202"/>
      <c r="O88" s="202"/>
      <c r="P88" s="202"/>
      <c r="Q88" s="202"/>
      <c r="R88" s="202"/>
      <c r="S88" s="202"/>
      <c r="T88" s="202"/>
      <c r="U88" s="202"/>
      <c r="V88" s="202"/>
      <c r="W88" s="202"/>
      <c r="X88" s="202"/>
      <c r="Y88" s="202"/>
      <c r="Z88" s="202"/>
      <c r="AA88" s="202"/>
      <c r="AB88" s="202"/>
      <c r="AC88" s="202"/>
      <c r="AD88" s="202"/>
      <c r="AE88" s="202"/>
      <c r="AF88" s="202"/>
      <c r="AG88" s="202"/>
      <c r="AH88" s="202"/>
      <c r="AI88" s="202"/>
      <c r="AJ88" s="202"/>
      <c r="AK88" s="202"/>
      <c r="AL88" s="202"/>
      <c r="AM88" s="202"/>
      <c r="AN88" s="202"/>
      <c r="AO88" s="202"/>
      <c r="AP88" s="202"/>
      <c r="AQ88" s="202"/>
      <c r="AR88" s="202"/>
      <c r="AS88" s="202"/>
      <c r="AT88" s="202"/>
      <c r="AU88" s="202"/>
      <c r="AV88" s="202"/>
      <c r="AW88" s="202"/>
      <c r="AX88" s="202"/>
      <c r="AY88" s="202"/>
      <c r="AZ88" s="202"/>
    </row>
    <row r="89" spans="2:52">
      <c r="B89" s="202"/>
      <c r="C89" s="202"/>
      <c r="D89" s="202"/>
      <c r="E89" s="202"/>
      <c r="F89" s="202"/>
      <c r="G89" s="202"/>
      <c r="H89" s="202"/>
      <c r="I89" s="202"/>
      <c r="J89" s="202"/>
      <c r="K89" s="202"/>
      <c r="L89" s="202"/>
      <c r="M89" s="202"/>
      <c r="N89" s="202"/>
      <c r="O89" s="202"/>
      <c r="P89" s="202"/>
      <c r="Q89" s="202"/>
      <c r="R89" s="202"/>
      <c r="S89" s="202"/>
      <c r="T89" s="202"/>
      <c r="U89" s="202"/>
      <c r="V89" s="202"/>
      <c r="W89" s="202"/>
      <c r="X89" s="202"/>
      <c r="Y89" s="202"/>
      <c r="Z89" s="202"/>
      <c r="AA89" s="202"/>
      <c r="AB89" s="202"/>
      <c r="AC89" s="202"/>
      <c r="AD89" s="202"/>
      <c r="AE89" s="202"/>
      <c r="AF89" s="202"/>
      <c r="AG89" s="202"/>
      <c r="AH89" s="202"/>
      <c r="AI89" s="202"/>
      <c r="AJ89" s="202"/>
      <c r="AK89" s="202"/>
      <c r="AL89" s="202"/>
      <c r="AM89" s="202"/>
      <c r="AN89" s="202"/>
      <c r="AO89" s="202"/>
      <c r="AP89" s="202"/>
      <c r="AQ89" s="202"/>
      <c r="AR89" s="202"/>
      <c r="AS89" s="202"/>
      <c r="AT89" s="202"/>
      <c r="AU89" s="202"/>
      <c r="AV89" s="202"/>
      <c r="AW89" s="202"/>
      <c r="AX89" s="202"/>
      <c r="AY89" s="202"/>
      <c r="AZ89" s="202"/>
    </row>
    <row r="90" spans="2:52">
      <c r="B90" s="202"/>
      <c r="C90" s="202"/>
      <c r="D90" s="202"/>
      <c r="E90" s="202"/>
      <c r="F90" s="202"/>
      <c r="G90" s="202"/>
      <c r="H90" s="202"/>
      <c r="I90" s="202"/>
      <c r="J90" s="202"/>
      <c r="K90" s="202"/>
      <c r="L90" s="202"/>
      <c r="M90" s="202"/>
      <c r="N90" s="202"/>
      <c r="O90" s="202"/>
      <c r="P90" s="202"/>
      <c r="Q90" s="202"/>
      <c r="R90" s="202"/>
      <c r="S90" s="202"/>
      <c r="T90" s="202"/>
      <c r="U90" s="202"/>
      <c r="V90" s="202"/>
      <c r="W90" s="202"/>
      <c r="X90" s="202"/>
      <c r="Y90" s="202"/>
      <c r="Z90" s="202"/>
      <c r="AA90" s="202"/>
      <c r="AB90" s="202"/>
      <c r="AC90" s="202"/>
      <c r="AD90" s="202"/>
      <c r="AE90" s="202"/>
      <c r="AF90" s="202"/>
      <c r="AG90" s="202"/>
      <c r="AH90" s="202"/>
      <c r="AI90" s="202"/>
      <c r="AJ90" s="202"/>
      <c r="AK90" s="202"/>
      <c r="AL90" s="202"/>
      <c r="AM90" s="202"/>
      <c r="AN90" s="202"/>
      <c r="AO90" s="202"/>
      <c r="AP90" s="202"/>
      <c r="AQ90" s="202"/>
      <c r="AR90" s="202"/>
      <c r="AS90" s="202"/>
      <c r="AT90" s="202"/>
      <c r="AU90" s="202"/>
      <c r="AV90" s="202"/>
      <c r="AW90" s="202"/>
      <c r="AX90" s="202"/>
      <c r="AY90" s="202"/>
      <c r="AZ90" s="202"/>
    </row>
    <row r="91" spans="2:52">
      <c r="B91" s="202"/>
      <c r="C91" s="202"/>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c r="AE91" s="202"/>
      <c r="AF91" s="202"/>
      <c r="AG91" s="202"/>
      <c r="AH91" s="202"/>
      <c r="AI91" s="202"/>
      <c r="AJ91" s="202"/>
      <c r="AK91" s="202"/>
      <c r="AL91" s="202"/>
      <c r="AM91" s="202"/>
      <c r="AN91" s="202"/>
      <c r="AO91" s="202"/>
      <c r="AP91" s="202"/>
      <c r="AQ91" s="202"/>
      <c r="AR91" s="202"/>
      <c r="AS91" s="202"/>
      <c r="AT91" s="202"/>
      <c r="AU91" s="202"/>
      <c r="AV91" s="202"/>
      <c r="AW91" s="202"/>
      <c r="AX91" s="202"/>
      <c r="AY91" s="202"/>
      <c r="AZ91" s="202"/>
    </row>
    <row r="92" spans="2:52">
      <c r="B92" s="202"/>
      <c r="C92" s="202"/>
      <c r="D92" s="202"/>
      <c r="E92" s="202"/>
      <c r="F92" s="202"/>
      <c r="G92" s="202"/>
      <c r="H92" s="202"/>
      <c r="I92" s="202"/>
      <c r="J92" s="202"/>
      <c r="K92" s="202"/>
      <c r="L92" s="202"/>
      <c r="M92" s="202"/>
      <c r="N92" s="202"/>
      <c r="O92" s="202"/>
      <c r="P92" s="202"/>
      <c r="Q92" s="202"/>
      <c r="R92" s="202"/>
      <c r="S92" s="202"/>
      <c r="T92" s="202"/>
      <c r="U92" s="202"/>
      <c r="V92" s="202"/>
      <c r="W92" s="202"/>
      <c r="X92" s="202"/>
      <c r="Y92" s="202"/>
      <c r="Z92" s="202"/>
      <c r="AA92" s="202"/>
      <c r="AB92" s="202"/>
      <c r="AC92" s="202"/>
      <c r="AD92" s="202"/>
      <c r="AE92" s="202"/>
      <c r="AF92" s="202"/>
      <c r="AG92" s="202"/>
      <c r="AH92" s="202"/>
      <c r="AI92" s="202"/>
      <c r="AJ92" s="202"/>
      <c r="AK92" s="202"/>
      <c r="AL92" s="202"/>
      <c r="AM92" s="202"/>
      <c r="AN92" s="202"/>
      <c r="AO92" s="202"/>
      <c r="AP92" s="202"/>
      <c r="AQ92" s="202"/>
      <c r="AR92" s="202"/>
      <c r="AS92" s="202"/>
      <c r="AT92" s="202"/>
      <c r="AU92" s="202"/>
      <c r="AV92" s="202"/>
      <c r="AW92" s="202"/>
      <c r="AX92" s="202"/>
      <c r="AY92" s="202"/>
      <c r="AZ92" s="202"/>
    </row>
    <row r="93" spans="2:52">
      <c r="B93" s="202"/>
      <c r="C93" s="202"/>
      <c r="D93" s="202"/>
      <c r="E93" s="202"/>
      <c r="F93" s="202"/>
      <c r="G93" s="202"/>
      <c r="H93" s="202"/>
      <c r="I93" s="202"/>
      <c r="J93" s="202"/>
      <c r="K93" s="202"/>
      <c r="L93" s="202"/>
      <c r="M93" s="202"/>
      <c r="N93" s="202"/>
      <c r="O93" s="202"/>
      <c r="P93" s="202"/>
      <c r="Q93" s="202"/>
      <c r="R93" s="202"/>
      <c r="S93" s="202"/>
      <c r="T93" s="202"/>
      <c r="U93" s="202"/>
      <c r="V93" s="202"/>
      <c r="W93" s="202"/>
      <c r="X93" s="202"/>
      <c r="Y93" s="202"/>
      <c r="Z93" s="202"/>
      <c r="AA93" s="202"/>
      <c r="AB93" s="202"/>
      <c r="AC93" s="202"/>
      <c r="AD93" s="202"/>
      <c r="AE93" s="202"/>
      <c r="AF93" s="202"/>
      <c r="AG93" s="202"/>
      <c r="AH93" s="202"/>
      <c r="AI93" s="202"/>
      <c r="AJ93" s="202"/>
      <c r="AK93" s="202"/>
      <c r="AL93" s="202"/>
      <c r="AM93" s="202"/>
      <c r="AN93" s="202"/>
      <c r="AO93" s="202"/>
      <c r="AP93" s="202"/>
      <c r="AQ93" s="202"/>
      <c r="AR93" s="202"/>
      <c r="AS93" s="202"/>
      <c r="AT93" s="202"/>
      <c r="AU93" s="202"/>
      <c r="AV93" s="202"/>
      <c r="AW93" s="202"/>
      <c r="AX93" s="202"/>
      <c r="AY93" s="202"/>
      <c r="AZ93" s="202"/>
    </row>
    <row r="94" spans="2:52">
      <c r="B94" s="202"/>
      <c r="C94" s="202"/>
      <c r="D94" s="202"/>
      <c r="E94" s="202"/>
      <c r="F94" s="202"/>
      <c r="G94" s="202"/>
      <c r="H94" s="202"/>
      <c r="I94" s="202"/>
      <c r="J94" s="202"/>
      <c r="K94" s="202"/>
      <c r="L94" s="202"/>
      <c r="M94" s="202"/>
      <c r="N94" s="202"/>
      <c r="O94" s="202"/>
      <c r="P94" s="202"/>
      <c r="Q94" s="202"/>
      <c r="R94" s="202"/>
      <c r="S94" s="202"/>
      <c r="T94" s="202"/>
      <c r="U94" s="202"/>
      <c r="V94" s="202"/>
      <c r="W94" s="202"/>
      <c r="X94" s="202"/>
      <c r="Y94" s="202"/>
      <c r="Z94" s="202"/>
      <c r="AA94" s="202"/>
      <c r="AB94" s="202"/>
      <c r="AC94" s="202"/>
      <c r="AD94" s="202"/>
      <c r="AE94" s="202"/>
      <c r="AF94" s="202"/>
      <c r="AG94" s="202"/>
      <c r="AH94" s="202"/>
      <c r="AI94" s="202"/>
      <c r="AJ94" s="202"/>
      <c r="AK94" s="202"/>
      <c r="AL94" s="202"/>
      <c r="AM94" s="202"/>
      <c r="AN94" s="202"/>
      <c r="AO94" s="202"/>
      <c r="AP94" s="202"/>
      <c r="AQ94" s="202"/>
      <c r="AR94" s="202"/>
      <c r="AS94" s="202"/>
      <c r="AT94" s="202"/>
      <c r="AU94" s="202"/>
      <c r="AV94" s="202"/>
      <c r="AW94" s="202"/>
      <c r="AX94" s="202"/>
      <c r="AY94" s="202"/>
      <c r="AZ94" s="202"/>
    </row>
    <row r="95" spans="2:52">
      <c r="B95" s="202"/>
      <c r="C95" s="202"/>
      <c r="D95" s="202"/>
      <c r="E95" s="202"/>
      <c r="F95" s="202"/>
      <c r="G95" s="202"/>
      <c r="H95" s="202"/>
      <c r="I95" s="202"/>
      <c r="J95" s="202"/>
      <c r="K95" s="202"/>
      <c r="L95" s="202"/>
      <c r="M95" s="202"/>
      <c r="N95" s="202"/>
      <c r="O95" s="202"/>
      <c r="P95" s="202"/>
      <c r="Q95" s="202"/>
      <c r="R95" s="202"/>
      <c r="S95" s="202"/>
      <c r="T95" s="202"/>
      <c r="U95" s="202"/>
      <c r="V95" s="202"/>
      <c r="W95" s="202"/>
      <c r="X95" s="202"/>
      <c r="Y95" s="202"/>
      <c r="Z95" s="202"/>
      <c r="AA95" s="202"/>
      <c r="AB95" s="202"/>
      <c r="AC95" s="202"/>
      <c r="AD95" s="202"/>
      <c r="AE95" s="202"/>
      <c r="AF95" s="202"/>
      <c r="AG95" s="202"/>
      <c r="AH95" s="202"/>
      <c r="AI95" s="202"/>
      <c r="AJ95" s="202"/>
      <c r="AK95" s="202"/>
      <c r="AL95" s="202"/>
      <c r="AM95" s="202"/>
      <c r="AN95" s="202"/>
      <c r="AO95" s="202"/>
      <c r="AP95" s="202"/>
      <c r="AQ95" s="202"/>
      <c r="AR95" s="202"/>
      <c r="AS95" s="202"/>
      <c r="AT95" s="202"/>
      <c r="AU95" s="202"/>
      <c r="AV95" s="202"/>
      <c r="AW95" s="202"/>
      <c r="AX95" s="202"/>
      <c r="AY95" s="202"/>
      <c r="AZ95" s="202"/>
    </row>
    <row r="96" spans="2:52">
      <c r="B96" s="202"/>
      <c r="C96" s="202"/>
      <c r="D96" s="202"/>
      <c r="E96" s="202"/>
      <c r="F96" s="202"/>
      <c r="G96" s="202"/>
      <c r="H96" s="202"/>
      <c r="I96" s="202"/>
      <c r="J96" s="202"/>
      <c r="K96" s="202"/>
      <c r="L96" s="202"/>
      <c r="M96" s="202"/>
      <c r="N96" s="202"/>
      <c r="O96" s="202"/>
      <c r="P96" s="202"/>
      <c r="Q96" s="202"/>
      <c r="R96" s="202"/>
      <c r="S96" s="202"/>
      <c r="T96" s="202"/>
      <c r="U96" s="202"/>
      <c r="V96" s="202"/>
      <c r="W96" s="202"/>
      <c r="X96" s="202"/>
      <c r="Y96" s="202"/>
      <c r="Z96" s="202"/>
      <c r="AA96" s="202"/>
      <c r="AB96" s="202"/>
      <c r="AC96" s="202"/>
      <c r="AD96" s="202"/>
      <c r="AE96" s="202"/>
      <c r="AF96" s="202"/>
      <c r="AG96" s="202"/>
      <c r="AH96" s="202"/>
      <c r="AI96" s="202"/>
      <c r="AJ96" s="202"/>
      <c r="AK96" s="202"/>
      <c r="AL96" s="202"/>
      <c r="AM96" s="202"/>
      <c r="AN96" s="202"/>
      <c r="AO96" s="202"/>
      <c r="AP96" s="202"/>
      <c r="AQ96" s="202"/>
      <c r="AR96" s="202"/>
      <c r="AS96" s="202"/>
      <c r="AT96" s="202"/>
      <c r="AU96" s="202"/>
      <c r="AV96" s="202"/>
      <c r="AW96" s="202"/>
      <c r="AX96" s="202"/>
      <c r="AY96" s="202"/>
      <c r="AZ96" s="202"/>
    </row>
    <row r="97" spans="2:52">
      <c r="B97" s="202"/>
      <c r="C97" s="202"/>
      <c r="D97" s="202"/>
      <c r="E97" s="202"/>
      <c r="F97" s="202"/>
      <c r="G97" s="202"/>
      <c r="H97" s="202"/>
      <c r="I97" s="202"/>
      <c r="J97" s="202"/>
      <c r="K97" s="202"/>
      <c r="L97" s="202"/>
      <c r="M97" s="202"/>
      <c r="N97" s="202"/>
      <c r="O97" s="202"/>
      <c r="P97" s="202"/>
      <c r="Q97" s="202"/>
      <c r="R97" s="202"/>
      <c r="S97" s="202"/>
      <c r="T97" s="202"/>
      <c r="U97" s="202"/>
      <c r="V97" s="202"/>
      <c r="W97" s="202"/>
      <c r="X97" s="202"/>
      <c r="Y97" s="202"/>
      <c r="Z97" s="202"/>
      <c r="AA97" s="202"/>
      <c r="AB97" s="202"/>
      <c r="AC97" s="202"/>
      <c r="AD97" s="202"/>
      <c r="AE97" s="202"/>
      <c r="AF97" s="202"/>
      <c r="AG97" s="202"/>
      <c r="AH97" s="202"/>
      <c r="AI97" s="202"/>
      <c r="AJ97" s="202"/>
      <c r="AK97" s="202"/>
      <c r="AL97" s="202"/>
      <c r="AM97" s="202"/>
      <c r="AN97" s="202"/>
      <c r="AO97" s="202"/>
      <c r="AP97" s="202"/>
      <c r="AQ97" s="202"/>
      <c r="AR97" s="202"/>
      <c r="AS97" s="202"/>
      <c r="AT97" s="202"/>
      <c r="AU97" s="202"/>
      <c r="AV97" s="202"/>
      <c r="AW97" s="202"/>
      <c r="AX97" s="202"/>
      <c r="AY97" s="202"/>
      <c r="AZ97" s="202"/>
    </row>
    <row r="98" spans="2:52">
      <c r="B98" s="202"/>
      <c r="C98" s="202"/>
      <c r="D98" s="202"/>
      <c r="E98" s="202"/>
      <c r="F98" s="202"/>
      <c r="G98" s="202"/>
      <c r="H98" s="202"/>
      <c r="I98" s="202"/>
      <c r="J98" s="202"/>
      <c r="K98" s="202"/>
      <c r="L98" s="202"/>
      <c r="M98" s="202"/>
      <c r="N98" s="202"/>
      <c r="O98" s="202"/>
      <c r="P98" s="202"/>
      <c r="Q98" s="202"/>
      <c r="R98" s="202"/>
      <c r="S98" s="202"/>
      <c r="T98" s="202"/>
      <c r="U98" s="202"/>
      <c r="V98" s="202"/>
      <c r="W98" s="202"/>
      <c r="X98" s="202"/>
      <c r="Y98" s="202"/>
      <c r="Z98" s="202"/>
      <c r="AA98" s="202"/>
      <c r="AB98" s="202"/>
      <c r="AC98" s="202"/>
      <c r="AD98" s="202"/>
      <c r="AE98" s="202"/>
      <c r="AF98" s="202"/>
      <c r="AG98" s="202"/>
      <c r="AH98" s="202"/>
      <c r="AI98" s="202"/>
      <c r="AJ98" s="202"/>
      <c r="AK98" s="202"/>
      <c r="AL98" s="202"/>
      <c r="AM98" s="202"/>
      <c r="AN98" s="202"/>
      <c r="AO98" s="202"/>
      <c r="AP98" s="202"/>
      <c r="AQ98" s="202"/>
      <c r="AR98" s="202"/>
      <c r="AS98" s="202"/>
      <c r="AT98" s="202"/>
      <c r="AU98" s="202"/>
      <c r="AV98" s="202"/>
      <c r="AW98" s="202"/>
      <c r="AX98" s="202"/>
      <c r="AY98" s="202"/>
      <c r="AZ98" s="202"/>
    </row>
    <row r="99" spans="2:52">
      <c r="B99" s="202"/>
      <c r="C99" s="202"/>
      <c r="D99" s="202"/>
      <c r="E99" s="202"/>
      <c r="F99" s="202"/>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c r="AE99" s="202"/>
      <c r="AF99" s="202"/>
      <c r="AG99" s="202"/>
      <c r="AH99" s="202"/>
      <c r="AI99" s="202"/>
      <c r="AJ99" s="202"/>
      <c r="AK99" s="202"/>
      <c r="AL99" s="202"/>
      <c r="AM99" s="202"/>
      <c r="AN99" s="202"/>
      <c r="AO99" s="202"/>
      <c r="AP99" s="202"/>
      <c r="AQ99" s="202"/>
      <c r="AR99" s="202"/>
      <c r="AS99" s="202"/>
      <c r="AT99" s="202"/>
      <c r="AU99" s="202"/>
      <c r="AV99" s="202"/>
      <c r="AW99" s="202"/>
      <c r="AX99" s="202"/>
      <c r="AY99" s="202"/>
      <c r="AZ99" s="202"/>
    </row>
    <row r="100" spans="2:52">
      <c r="B100" s="202"/>
      <c r="C100" s="202"/>
      <c r="D100" s="202"/>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c r="AA100" s="202"/>
      <c r="AB100" s="202"/>
      <c r="AC100" s="202"/>
      <c r="AD100" s="202"/>
      <c r="AE100" s="202"/>
      <c r="AF100" s="202"/>
      <c r="AG100" s="202"/>
      <c r="AH100" s="202"/>
      <c r="AI100" s="202"/>
      <c r="AJ100" s="202"/>
      <c r="AK100" s="202"/>
      <c r="AL100" s="202"/>
      <c r="AM100" s="202"/>
      <c r="AN100" s="202"/>
      <c r="AO100" s="202"/>
      <c r="AP100" s="202"/>
      <c r="AQ100" s="202"/>
      <c r="AR100" s="202"/>
      <c r="AS100" s="202"/>
      <c r="AT100" s="202"/>
      <c r="AU100" s="202"/>
      <c r="AV100" s="202"/>
      <c r="AW100" s="202"/>
      <c r="AX100" s="202"/>
      <c r="AY100" s="202"/>
      <c r="AZ100" s="202"/>
    </row>
    <row r="101" spans="2:52">
      <c r="B101" s="202"/>
      <c r="C101" s="202"/>
      <c r="D101" s="202"/>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c r="AA101" s="202"/>
      <c r="AB101" s="202"/>
      <c r="AC101" s="202"/>
      <c r="AD101" s="202"/>
      <c r="AE101" s="202"/>
      <c r="AF101" s="202"/>
      <c r="AG101" s="202"/>
      <c r="AH101" s="202"/>
      <c r="AI101" s="202"/>
      <c r="AJ101" s="202"/>
      <c r="AK101" s="202"/>
      <c r="AL101" s="202"/>
      <c r="AM101" s="202"/>
      <c r="AN101" s="202"/>
      <c r="AO101" s="202"/>
      <c r="AP101" s="202"/>
      <c r="AQ101" s="202"/>
      <c r="AR101" s="202"/>
      <c r="AS101" s="202"/>
      <c r="AT101" s="202"/>
      <c r="AU101" s="202"/>
      <c r="AV101" s="202"/>
      <c r="AW101" s="202"/>
      <c r="AX101" s="202"/>
      <c r="AY101" s="202"/>
      <c r="AZ101" s="202"/>
    </row>
    <row r="102" spans="2:52">
      <c r="B102" s="202"/>
      <c r="C102" s="202"/>
      <c r="D102" s="202"/>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c r="AA102" s="202"/>
      <c r="AB102" s="202"/>
      <c r="AC102" s="202"/>
      <c r="AD102" s="202"/>
      <c r="AE102" s="202"/>
      <c r="AF102" s="202"/>
      <c r="AG102" s="202"/>
      <c r="AH102" s="202"/>
      <c r="AI102" s="202"/>
      <c r="AJ102" s="202"/>
      <c r="AK102" s="202"/>
      <c r="AL102" s="202"/>
      <c r="AM102" s="202"/>
      <c r="AN102" s="202"/>
      <c r="AO102" s="202"/>
      <c r="AP102" s="202"/>
      <c r="AQ102" s="202"/>
      <c r="AR102" s="202"/>
      <c r="AS102" s="202"/>
      <c r="AT102" s="202"/>
      <c r="AU102" s="202"/>
      <c r="AV102" s="202"/>
      <c r="AW102" s="202"/>
      <c r="AX102" s="202"/>
      <c r="AY102" s="202"/>
      <c r="AZ102" s="202"/>
    </row>
    <row r="103" spans="2:52">
      <c r="B103" s="202"/>
      <c r="C103" s="202"/>
      <c r="D103" s="202"/>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c r="AE103" s="202"/>
      <c r="AF103" s="202"/>
      <c r="AG103" s="202"/>
      <c r="AH103" s="202"/>
      <c r="AI103" s="202"/>
      <c r="AJ103" s="202"/>
      <c r="AK103" s="202"/>
      <c r="AL103" s="202"/>
      <c r="AM103" s="202"/>
      <c r="AN103" s="202"/>
      <c r="AO103" s="202"/>
      <c r="AP103" s="202"/>
      <c r="AQ103" s="202"/>
      <c r="AR103" s="202"/>
      <c r="AS103" s="202"/>
      <c r="AT103" s="202"/>
      <c r="AU103" s="202"/>
      <c r="AV103" s="202"/>
      <c r="AW103" s="202"/>
      <c r="AX103" s="202"/>
      <c r="AY103" s="202"/>
      <c r="AZ103" s="202"/>
    </row>
    <row r="104" spans="2:52">
      <c r="B104" s="202"/>
      <c r="C104" s="202"/>
      <c r="D104" s="202"/>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c r="AA104" s="202"/>
      <c r="AB104" s="202"/>
      <c r="AC104" s="202"/>
      <c r="AD104" s="202"/>
      <c r="AE104" s="202"/>
      <c r="AF104" s="202"/>
      <c r="AG104" s="202"/>
      <c r="AH104" s="202"/>
      <c r="AI104" s="202"/>
      <c r="AJ104" s="202"/>
      <c r="AK104" s="202"/>
      <c r="AL104" s="202"/>
      <c r="AM104" s="202"/>
      <c r="AN104" s="202"/>
      <c r="AO104" s="202"/>
      <c r="AP104" s="202"/>
      <c r="AQ104" s="202"/>
      <c r="AR104" s="202"/>
      <c r="AS104" s="202"/>
      <c r="AT104" s="202"/>
      <c r="AU104" s="202"/>
      <c r="AV104" s="202"/>
      <c r="AW104" s="202"/>
      <c r="AX104" s="202"/>
      <c r="AY104" s="202"/>
      <c r="AZ104" s="202"/>
    </row>
    <row r="105" spans="2:52">
      <c r="B105" s="202"/>
      <c r="C105" s="202"/>
      <c r="D105" s="202"/>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c r="AA105" s="202"/>
      <c r="AB105" s="202"/>
      <c r="AC105" s="202"/>
      <c r="AD105" s="202"/>
      <c r="AE105" s="202"/>
      <c r="AF105" s="202"/>
      <c r="AG105" s="202"/>
      <c r="AH105" s="202"/>
      <c r="AI105" s="202"/>
      <c r="AJ105" s="202"/>
      <c r="AK105" s="202"/>
      <c r="AL105" s="202"/>
      <c r="AM105" s="202"/>
      <c r="AN105" s="202"/>
      <c r="AO105" s="202"/>
      <c r="AP105" s="202"/>
      <c r="AQ105" s="202"/>
      <c r="AR105" s="202"/>
      <c r="AS105" s="202"/>
      <c r="AT105" s="202"/>
      <c r="AU105" s="202"/>
      <c r="AV105" s="202"/>
      <c r="AW105" s="202"/>
      <c r="AX105" s="202"/>
      <c r="AY105" s="202"/>
      <c r="AZ105" s="202"/>
    </row>
    <row r="106" spans="2:52">
      <c r="B106" s="202"/>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202"/>
      <c r="AB106" s="202"/>
      <c r="AC106" s="202"/>
      <c r="AD106" s="202"/>
      <c r="AE106" s="202"/>
      <c r="AF106" s="202"/>
      <c r="AG106" s="202"/>
      <c r="AH106" s="202"/>
      <c r="AI106" s="202"/>
      <c r="AJ106" s="202"/>
      <c r="AK106" s="202"/>
      <c r="AL106" s="202"/>
      <c r="AM106" s="202"/>
      <c r="AN106" s="202"/>
      <c r="AO106" s="202"/>
      <c r="AP106" s="202"/>
      <c r="AQ106" s="202"/>
      <c r="AR106" s="202"/>
      <c r="AS106" s="202"/>
      <c r="AT106" s="202"/>
      <c r="AU106" s="202"/>
      <c r="AV106" s="202"/>
      <c r="AW106" s="202"/>
      <c r="AX106" s="202"/>
      <c r="AY106" s="202"/>
      <c r="AZ106" s="202"/>
    </row>
    <row r="107" spans="2:52">
      <c r="B107" s="202"/>
      <c r="C107" s="202"/>
      <c r="D107" s="202"/>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c r="AB107" s="202"/>
      <c r="AC107" s="202"/>
      <c r="AD107" s="202"/>
      <c r="AE107" s="202"/>
      <c r="AF107" s="202"/>
      <c r="AG107" s="202"/>
      <c r="AH107" s="202"/>
      <c r="AI107" s="202"/>
      <c r="AJ107" s="202"/>
      <c r="AK107" s="202"/>
      <c r="AL107" s="202"/>
      <c r="AM107" s="202"/>
      <c r="AN107" s="202"/>
      <c r="AO107" s="202"/>
      <c r="AP107" s="202"/>
      <c r="AQ107" s="202"/>
      <c r="AR107" s="202"/>
      <c r="AS107" s="202"/>
      <c r="AT107" s="202"/>
      <c r="AU107" s="202"/>
      <c r="AV107" s="202"/>
      <c r="AW107" s="202"/>
      <c r="AX107" s="202"/>
      <c r="AY107" s="202"/>
      <c r="AZ107" s="202"/>
    </row>
    <row r="108" spans="2:52">
      <c r="B108" s="202"/>
      <c r="C108" s="202"/>
      <c r="D108" s="202"/>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c r="AB108" s="202"/>
      <c r="AC108" s="202"/>
      <c r="AD108" s="202"/>
      <c r="AE108" s="202"/>
      <c r="AF108" s="202"/>
      <c r="AG108" s="202"/>
      <c r="AH108" s="202"/>
      <c r="AI108" s="202"/>
      <c r="AJ108" s="202"/>
      <c r="AK108" s="202"/>
      <c r="AL108" s="202"/>
      <c r="AM108" s="202"/>
      <c r="AN108" s="202"/>
      <c r="AO108" s="202"/>
      <c r="AP108" s="202"/>
      <c r="AQ108" s="202"/>
      <c r="AR108" s="202"/>
      <c r="AS108" s="202"/>
      <c r="AT108" s="202"/>
      <c r="AU108" s="202"/>
      <c r="AV108" s="202"/>
      <c r="AW108" s="202"/>
      <c r="AX108" s="202"/>
      <c r="AY108" s="202"/>
      <c r="AZ108" s="202"/>
    </row>
    <row r="109" spans="2:52">
      <c r="B109" s="202"/>
      <c r="C109" s="202"/>
      <c r="D109" s="202"/>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c r="AB109" s="202"/>
      <c r="AC109" s="202"/>
      <c r="AD109" s="202"/>
      <c r="AE109" s="202"/>
      <c r="AF109" s="202"/>
      <c r="AG109" s="202"/>
      <c r="AH109" s="202"/>
      <c r="AI109" s="202"/>
      <c r="AJ109" s="202"/>
      <c r="AK109" s="202"/>
      <c r="AL109" s="202"/>
      <c r="AM109" s="202"/>
      <c r="AN109" s="202"/>
      <c r="AO109" s="202"/>
      <c r="AP109" s="202"/>
      <c r="AQ109" s="202"/>
      <c r="AR109" s="202"/>
      <c r="AS109" s="202"/>
      <c r="AT109" s="202"/>
      <c r="AU109" s="202"/>
      <c r="AV109" s="202"/>
      <c r="AW109" s="202"/>
      <c r="AX109" s="202"/>
      <c r="AY109" s="202"/>
      <c r="AZ109" s="202"/>
    </row>
    <row r="110" spans="2:52">
      <c r="B110" s="202"/>
      <c r="C110" s="202"/>
      <c r="D110" s="202"/>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c r="AA110" s="202"/>
      <c r="AB110" s="202"/>
      <c r="AC110" s="202"/>
      <c r="AD110" s="202"/>
      <c r="AE110" s="202"/>
      <c r="AF110" s="202"/>
      <c r="AG110" s="202"/>
      <c r="AH110" s="202"/>
      <c r="AI110" s="202"/>
      <c r="AJ110" s="202"/>
      <c r="AK110" s="202"/>
      <c r="AL110" s="202"/>
      <c r="AM110" s="202"/>
      <c r="AN110" s="202"/>
      <c r="AO110" s="202"/>
      <c r="AP110" s="202"/>
      <c r="AQ110" s="202"/>
      <c r="AR110" s="202"/>
      <c r="AS110" s="202"/>
      <c r="AT110" s="202"/>
      <c r="AU110" s="202"/>
      <c r="AV110" s="202"/>
      <c r="AW110" s="202"/>
      <c r="AX110" s="202"/>
      <c r="AY110" s="202"/>
      <c r="AZ110" s="202"/>
    </row>
    <row r="111" spans="2:52">
      <c r="B111" s="202"/>
      <c r="C111" s="202"/>
      <c r="D111" s="202"/>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c r="AA111" s="202"/>
      <c r="AB111" s="202"/>
      <c r="AC111" s="202"/>
      <c r="AD111" s="202"/>
      <c r="AE111" s="202"/>
      <c r="AF111" s="202"/>
      <c r="AG111" s="202"/>
      <c r="AH111" s="202"/>
      <c r="AI111" s="202"/>
      <c r="AJ111" s="202"/>
      <c r="AK111" s="202"/>
      <c r="AL111" s="202"/>
      <c r="AM111" s="202"/>
      <c r="AN111" s="202"/>
      <c r="AO111" s="202"/>
      <c r="AP111" s="202"/>
      <c r="AQ111" s="202"/>
      <c r="AR111" s="202"/>
      <c r="AS111" s="202"/>
      <c r="AT111" s="202"/>
      <c r="AU111" s="202"/>
      <c r="AV111" s="202"/>
      <c r="AW111" s="202"/>
      <c r="AX111" s="202"/>
      <c r="AY111" s="202"/>
      <c r="AZ111" s="202"/>
    </row>
    <row r="112" spans="2:52">
      <c r="B112" s="202"/>
      <c r="C112" s="202"/>
      <c r="D112" s="202"/>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c r="AA112" s="202"/>
      <c r="AB112" s="202"/>
      <c r="AC112" s="202"/>
      <c r="AD112" s="202"/>
      <c r="AE112" s="202"/>
      <c r="AF112" s="202"/>
      <c r="AG112" s="202"/>
      <c r="AH112" s="202"/>
      <c r="AI112" s="202"/>
      <c r="AJ112" s="202"/>
      <c r="AK112" s="202"/>
      <c r="AL112" s="202"/>
      <c r="AM112" s="202"/>
      <c r="AN112" s="202"/>
      <c r="AO112" s="202"/>
      <c r="AP112" s="202"/>
      <c r="AQ112" s="202"/>
      <c r="AR112" s="202"/>
      <c r="AS112" s="202"/>
      <c r="AT112" s="202"/>
      <c r="AU112" s="202"/>
      <c r="AV112" s="202"/>
      <c r="AW112" s="202"/>
      <c r="AX112" s="202"/>
      <c r="AY112" s="202"/>
      <c r="AZ112" s="202"/>
    </row>
    <row r="113" spans="2:52">
      <c r="B113" s="202"/>
      <c r="C113" s="202"/>
      <c r="D113" s="202"/>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c r="AE113" s="202"/>
      <c r="AF113" s="202"/>
      <c r="AG113" s="202"/>
      <c r="AH113" s="202"/>
      <c r="AI113" s="202"/>
      <c r="AJ113" s="202"/>
      <c r="AK113" s="202"/>
      <c r="AL113" s="202"/>
      <c r="AM113" s="202"/>
      <c r="AN113" s="202"/>
      <c r="AO113" s="202"/>
      <c r="AP113" s="202"/>
      <c r="AQ113" s="202"/>
      <c r="AR113" s="202"/>
      <c r="AS113" s="202"/>
      <c r="AT113" s="202"/>
      <c r="AU113" s="202"/>
      <c r="AV113" s="202"/>
      <c r="AW113" s="202"/>
      <c r="AX113" s="202"/>
      <c r="AY113" s="202"/>
      <c r="AZ113" s="202"/>
    </row>
    <row r="114" spans="2:52">
      <c r="B114" s="202"/>
      <c r="C114" s="202"/>
      <c r="D114" s="202"/>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c r="AA114" s="202"/>
      <c r="AB114" s="202"/>
      <c r="AC114" s="202"/>
      <c r="AD114" s="202"/>
      <c r="AE114" s="202"/>
      <c r="AF114" s="202"/>
      <c r="AG114" s="202"/>
      <c r="AH114" s="202"/>
      <c r="AI114" s="202"/>
      <c r="AJ114" s="202"/>
      <c r="AK114" s="202"/>
      <c r="AL114" s="202"/>
      <c r="AM114" s="202"/>
      <c r="AN114" s="202"/>
      <c r="AO114" s="202"/>
      <c r="AP114" s="202"/>
      <c r="AQ114" s="202"/>
      <c r="AR114" s="202"/>
      <c r="AS114" s="202"/>
      <c r="AT114" s="202"/>
      <c r="AU114" s="202"/>
      <c r="AV114" s="202"/>
      <c r="AW114" s="202"/>
      <c r="AX114" s="202"/>
      <c r="AY114" s="202"/>
      <c r="AZ114" s="202"/>
    </row>
    <row r="115" spans="2:52">
      <c r="B115" s="202"/>
      <c r="C115" s="202"/>
      <c r="D115" s="202"/>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c r="AA115" s="202"/>
      <c r="AB115" s="202"/>
      <c r="AC115" s="202"/>
      <c r="AD115" s="202"/>
      <c r="AE115" s="202"/>
      <c r="AF115" s="202"/>
      <c r="AG115" s="202"/>
      <c r="AH115" s="202"/>
      <c r="AI115" s="202"/>
      <c r="AJ115" s="202"/>
      <c r="AK115" s="202"/>
      <c r="AL115" s="202"/>
      <c r="AM115" s="202"/>
      <c r="AN115" s="202"/>
      <c r="AO115" s="202"/>
      <c r="AP115" s="202"/>
      <c r="AQ115" s="202"/>
      <c r="AR115" s="202"/>
      <c r="AS115" s="202"/>
      <c r="AT115" s="202"/>
      <c r="AU115" s="202"/>
      <c r="AV115" s="202"/>
      <c r="AW115" s="202"/>
      <c r="AX115" s="202"/>
      <c r="AY115" s="202"/>
      <c r="AZ115" s="202"/>
    </row>
    <row r="116" spans="2:52">
      <c r="B116" s="202"/>
      <c r="C116" s="202"/>
      <c r="D116" s="202"/>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c r="AA116" s="202"/>
      <c r="AB116" s="202"/>
      <c r="AC116" s="202"/>
      <c r="AD116" s="202"/>
      <c r="AE116" s="202"/>
      <c r="AF116" s="202"/>
      <c r="AG116" s="202"/>
      <c r="AH116" s="202"/>
      <c r="AI116" s="202"/>
      <c r="AJ116" s="202"/>
      <c r="AK116" s="202"/>
      <c r="AL116" s="202"/>
      <c r="AM116" s="202"/>
      <c r="AN116" s="202"/>
      <c r="AO116" s="202"/>
      <c r="AP116" s="202"/>
      <c r="AQ116" s="202"/>
      <c r="AR116" s="202"/>
      <c r="AS116" s="202"/>
      <c r="AT116" s="202"/>
      <c r="AU116" s="202"/>
      <c r="AV116" s="202"/>
      <c r="AW116" s="202"/>
      <c r="AX116" s="202"/>
      <c r="AY116" s="202"/>
      <c r="AZ116" s="202"/>
    </row>
    <row r="117" spans="2:52">
      <c r="B117" s="202"/>
      <c r="C117" s="202"/>
      <c r="D117" s="202"/>
      <c r="E117" s="202"/>
      <c r="F117" s="202"/>
      <c r="G117" s="202"/>
      <c r="H117" s="202"/>
      <c r="I117" s="202"/>
      <c r="J117" s="202"/>
      <c r="K117" s="202"/>
      <c r="L117" s="202"/>
      <c r="M117" s="202"/>
      <c r="N117" s="202"/>
      <c r="O117" s="202"/>
      <c r="P117" s="202"/>
      <c r="Q117" s="202"/>
      <c r="R117" s="202"/>
      <c r="S117" s="202"/>
      <c r="T117" s="202"/>
      <c r="U117" s="202"/>
      <c r="V117" s="202"/>
      <c r="W117" s="202"/>
      <c r="X117" s="202"/>
      <c r="Y117" s="202"/>
      <c r="Z117" s="202"/>
      <c r="AA117" s="202"/>
      <c r="AB117" s="202"/>
      <c r="AC117" s="202"/>
      <c r="AD117" s="202"/>
      <c r="AE117" s="202"/>
      <c r="AF117" s="202"/>
      <c r="AG117" s="202"/>
      <c r="AH117" s="202"/>
      <c r="AI117" s="202"/>
      <c r="AJ117" s="202"/>
      <c r="AK117" s="202"/>
      <c r="AL117" s="202"/>
      <c r="AM117" s="202"/>
      <c r="AN117" s="202"/>
      <c r="AO117" s="202"/>
      <c r="AP117" s="202"/>
      <c r="AQ117" s="202"/>
      <c r="AR117" s="202"/>
      <c r="AS117" s="202"/>
      <c r="AT117" s="202"/>
      <c r="AU117" s="202"/>
      <c r="AV117" s="202"/>
      <c r="AW117" s="202"/>
      <c r="AX117" s="202"/>
      <c r="AY117" s="202"/>
      <c r="AZ117" s="202"/>
    </row>
    <row r="118" spans="2:52">
      <c r="B118" s="202"/>
      <c r="C118" s="202"/>
      <c r="D118" s="202"/>
      <c r="E118" s="202"/>
      <c r="F118" s="202"/>
      <c r="G118" s="202"/>
      <c r="H118" s="202"/>
      <c r="I118" s="202"/>
      <c r="J118" s="202"/>
      <c r="K118" s="202"/>
      <c r="L118" s="202"/>
      <c r="M118" s="202"/>
      <c r="N118" s="202"/>
      <c r="O118" s="202"/>
      <c r="P118" s="202"/>
      <c r="Q118" s="202"/>
      <c r="R118" s="202"/>
      <c r="S118" s="202"/>
      <c r="T118" s="202"/>
      <c r="U118" s="202"/>
      <c r="V118" s="202"/>
      <c r="W118" s="202"/>
      <c r="X118" s="202"/>
      <c r="Y118" s="202"/>
      <c r="Z118" s="202"/>
      <c r="AA118" s="202"/>
      <c r="AB118" s="202"/>
      <c r="AC118" s="202"/>
      <c r="AD118" s="202"/>
      <c r="AE118" s="202"/>
      <c r="AF118" s="202"/>
      <c r="AG118" s="202"/>
      <c r="AH118" s="202"/>
      <c r="AI118" s="202"/>
      <c r="AJ118" s="202"/>
      <c r="AK118" s="202"/>
      <c r="AL118" s="202"/>
      <c r="AM118" s="202"/>
      <c r="AN118" s="202"/>
      <c r="AO118" s="202"/>
      <c r="AP118" s="202"/>
      <c r="AQ118" s="202"/>
      <c r="AR118" s="202"/>
      <c r="AS118" s="202"/>
      <c r="AT118" s="202"/>
      <c r="AU118" s="202"/>
      <c r="AV118" s="202"/>
      <c r="AW118" s="202"/>
      <c r="AX118" s="202"/>
      <c r="AY118" s="202"/>
      <c r="AZ118" s="202"/>
    </row>
    <row r="119" spans="2:52">
      <c r="B119" s="202"/>
      <c r="C119" s="202"/>
      <c r="D119" s="202"/>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c r="AA119" s="202"/>
      <c r="AB119" s="202"/>
      <c r="AC119" s="202"/>
      <c r="AD119" s="202"/>
      <c r="AE119" s="202"/>
      <c r="AF119" s="202"/>
      <c r="AG119" s="202"/>
      <c r="AH119" s="202"/>
      <c r="AI119" s="202"/>
      <c r="AJ119" s="202"/>
      <c r="AK119" s="202"/>
      <c r="AL119" s="202"/>
      <c r="AM119" s="202"/>
      <c r="AN119" s="202"/>
      <c r="AO119" s="202"/>
      <c r="AP119" s="202"/>
      <c r="AQ119" s="202"/>
      <c r="AR119" s="202"/>
      <c r="AS119" s="202"/>
      <c r="AT119" s="202"/>
      <c r="AU119" s="202"/>
      <c r="AV119" s="202"/>
      <c r="AW119" s="202"/>
      <c r="AX119" s="202"/>
      <c r="AY119" s="202"/>
      <c r="AZ119" s="202"/>
    </row>
    <row r="120" spans="2:52">
      <c r="B120" s="202"/>
      <c r="C120" s="202"/>
      <c r="D120" s="202"/>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c r="AA120" s="202"/>
      <c r="AB120" s="202"/>
      <c r="AC120" s="202"/>
      <c r="AD120" s="202"/>
      <c r="AE120" s="202"/>
      <c r="AF120" s="202"/>
      <c r="AG120" s="202"/>
      <c r="AH120" s="202"/>
      <c r="AI120" s="202"/>
      <c r="AJ120" s="202"/>
      <c r="AK120" s="202"/>
      <c r="AL120" s="202"/>
      <c r="AM120" s="202"/>
      <c r="AN120" s="202"/>
      <c r="AO120" s="202"/>
      <c r="AP120" s="202"/>
      <c r="AQ120" s="202"/>
      <c r="AR120" s="202"/>
      <c r="AS120" s="202"/>
      <c r="AT120" s="202"/>
      <c r="AU120" s="202"/>
      <c r="AV120" s="202"/>
      <c r="AW120" s="202"/>
      <c r="AX120" s="202"/>
      <c r="AY120" s="202"/>
      <c r="AZ120" s="202"/>
    </row>
    <row r="121" spans="2:52">
      <c r="B121" s="202"/>
      <c r="C121" s="202"/>
      <c r="D121" s="202"/>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c r="AA121" s="202"/>
      <c r="AB121" s="202"/>
      <c r="AC121" s="202"/>
      <c r="AD121" s="202"/>
      <c r="AE121" s="202"/>
      <c r="AF121" s="202"/>
      <c r="AG121" s="202"/>
      <c r="AH121" s="202"/>
      <c r="AI121" s="202"/>
      <c r="AJ121" s="202"/>
      <c r="AK121" s="202"/>
      <c r="AL121" s="202"/>
      <c r="AM121" s="202"/>
      <c r="AN121" s="202"/>
      <c r="AO121" s="202"/>
      <c r="AP121" s="202"/>
      <c r="AQ121" s="202"/>
      <c r="AR121" s="202"/>
      <c r="AS121" s="202"/>
      <c r="AT121" s="202"/>
      <c r="AU121" s="202"/>
      <c r="AV121" s="202"/>
      <c r="AW121" s="202"/>
      <c r="AX121" s="202"/>
      <c r="AY121" s="202"/>
      <c r="AZ121" s="202"/>
    </row>
    <row r="122" spans="2:52">
      <c r="B122" s="202"/>
      <c r="C122" s="202"/>
      <c r="D122" s="202"/>
      <c r="E122" s="202"/>
      <c r="F122" s="202"/>
      <c r="G122" s="202"/>
      <c r="H122" s="202"/>
      <c r="I122" s="202"/>
      <c r="J122" s="202"/>
      <c r="K122" s="202"/>
      <c r="L122" s="202"/>
      <c r="M122" s="202"/>
      <c r="N122" s="202"/>
      <c r="O122" s="202"/>
      <c r="P122" s="202"/>
      <c r="Q122" s="202"/>
      <c r="R122" s="202"/>
      <c r="S122" s="202"/>
      <c r="T122" s="202"/>
      <c r="U122" s="202"/>
      <c r="V122" s="202"/>
      <c r="W122" s="202"/>
      <c r="X122" s="202"/>
      <c r="Y122" s="202"/>
      <c r="Z122" s="202"/>
      <c r="AA122" s="202"/>
      <c r="AB122" s="202"/>
      <c r="AC122" s="202"/>
      <c r="AD122" s="202"/>
      <c r="AE122" s="202"/>
      <c r="AF122" s="202"/>
      <c r="AG122" s="202"/>
      <c r="AH122" s="202"/>
      <c r="AI122" s="202"/>
      <c r="AJ122" s="202"/>
      <c r="AK122" s="202"/>
      <c r="AL122" s="202"/>
      <c r="AM122" s="202"/>
      <c r="AN122" s="202"/>
      <c r="AO122" s="202"/>
      <c r="AP122" s="202"/>
      <c r="AQ122" s="202"/>
      <c r="AR122" s="202"/>
      <c r="AS122" s="202"/>
      <c r="AT122" s="202"/>
      <c r="AU122" s="202"/>
      <c r="AV122" s="202"/>
      <c r="AW122" s="202"/>
      <c r="AX122" s="202"/>
      <c r="AY122" s="202"/>
      <c r="AZ122" s="202"/>
    </row>
    <row r="123" spans="2:52">
      <c r="B123" s="202"/>
      <c r="C123" s="202"/>
      <c r="D123" s="202"/>
      <c r="E123" s="202"/>
      <c r="F123" s="202"/>
      <c r="G123" s="202"/>
      <c r="H123" s="202"/>
      <c r="I123" s="202"/>
      <c r="J123" s="202"/>
      <c r="K123" s="202"/>
      <c r="L123" s="202"/>
      <c r="M123" s="202"/>
      <c r="N123" s="202"/>
      <c r="O123" s="202"/>
      <c r="P123" s="202"/>
      <c r="Q123" s="202"/>
      <c r="R123" s="202"/>
      <c r="S123" s="202"/>
      <c r="T123" s="202"/>
      <c r="U123" s="202"/>
      <c r="V123" s="202"/>
      <c r="W123" s="202"/>
      <c r="X123" s="202"/>
      <c r="Y123" s="202"/>
      <c r="Z123" s="202"/>
      <c r="AA123" s="202"/>
      <c r="AB123" s="202"/>
      <c r="AC123" s="202"/>
      <c r="AD123" s="202"/>
      <c r="AE123" s="202"/>
      <c r="AF123" s="202"/>
      <c r="AG123" s="202"/>
      <c r="AH123" s="202"/>
      <c r="AI123" s="202"/>
      <c r="AJ123" s="202"/>
      <c r="AK123" s="202"/>
      <c r="AL123" s="202"/>
      <c r="AM123" s="202"/>
      <c r="AN123" s="202"/>
      <c r="AO123" s="202"/>
      <c r="AP123" s="202"/>
      <c r="AQ123" s="202"/>
      <c r="AR123" s="202"/>
      <c r="AS123" s="202"/>
      <c r="AT123" s="202"/>
      <c r="AU123" s="202"/>
      <c r="AV123" s="202"/>
      <c r="AW123" s="202"/>
      <c r="AX123" s="202"/>
      <c r="AY123" s="202"/>
      <c r="AZ123" s="202"/>
    </row>
    <row r="124" spans="2:52">
      <c r="B124" s="202"/>
      <c r="C124" s="202"/>
      <c r="D124" s="202"/>
      <c r="E124" s="202"/>
      <c r="F124" s="202"/>
      <c r="G124" s="202"/>
      <c r="H124" s="202"/>
      <c r="I124" s="202"/>
      <c r="J124" s="202"/>
      <c r="K124" s="202"/>
      <c r="L124" s="202"/>
      <c r="M124" s="202"/>
      <c r="N124" s="202"/>
      <c r="O124" s="202"/>
      <c r="P124" s="202"/>
      <c r="Q124" s="202"/>
      <c r="R124" s="202"/>
      <c r="S124" s="202"/>
      <c r="T124" s="202"/>
      <c r="U124" s="202"/>
      <c r="V124" s="202"/>
      <c r="W124" s="202"/>
      <c r="X124" s="202"/>
      <c r="Y124" s="202"/>
      <c r="Z124" s="202"/>
      <c r="AA124" s="202"/>
      <c r="AB124" s="202"/>
      <c r="AC124" s="202"/>
      <c r="AD124" s="202"/>
      <c r="AE124" s="202"/>
      <c r="AF124" s="202"/>
      <c r="AG124" s="202"/>
      <c r="AH124" s="202"/>
      <c r="AI124" s="202"/>
      <c r="AJ124" s="202"/>
      <c r="AK124" s="202"/>
      <c r="AL124" s="202"/>
      <c r="AM124" s="202"/>
      <c r="AN124" s="202"/>
      <c r="AO124" s="202"/>
      <c r="AP124" s="202"/>
      <c r="AQ124" s="202"/>
      <c r="AR124" s="202"/>
      <c r="AS124" s="202"/>
      <c r="AT124" s="202"/>
      <c r="AU124" s="202"/>
      <c r="AV124" s="202"/>
      <c r="AW124" s="202"/>
      <c r="AX124" s="202"/>
      <c r="AY124" s="202"/>
      <c r="AZ124" s="202"/>
    </row>
    <row r="125" spans="2:52">
      <c r="B125" s="202"/>
      <c r="C125" s="202"/>
      <c r="D125" s="202"/>
      <c r="E125" s="202"/>
      <c r="F125" s="202"/>
      <c r="G125" s="202"/>
      <c r="H125" s="202"/>
      <c r="I125" s="202"/>
      <c r="J125" s="202"/>
      <c r="K125" s="202"/>
      <c r="L125" s="202"/>
      <c r="M125" s="202"/>
      <c r="N125" s="202"/>
      <c r="O125" s="202"/>
      <c r="P125" s="202"/>
      <c r="Q125" s="202"/>
      <c r="R125" s="202"/>
      <c r="S125" s="202"/>
      <c r="T125" s="202"/>
      <c r="U125" s="202"/>
      <c r="V125" s="202"/>
      <c r="W125" s="202"/>
      <c r="X125" s="202"/>
      <c r="Y125" s="202"/>
      <c r="Z125" s="202"/>
      <c r="AA125" s="202"/>
      <c r="AB125" s="202"/>
      <c r="AC125" s="202"/>
      <c r="AD125" s="202"/>
      <c r="AE125" s="202"/>
      <c r="AF125" s="202"/>
      <c r="AG125" s="202"/>
      <c r="AH125" s="202"/>
      <c r="AI125" s="202"/>
      <c r="AJ125" s="202"/>
      <c r="AK125" s="202"/>
      <c r="AL125" s="202"/>
      <c r="AM125" s="202"/>
      <c r="AN125" s="202"/>
      <c r="AO125" s="202"/>
      <c r="AP125" s="202"/>
      <c r="AQ125" s="202"/>
      <c r="AR125" s="202"/>
      <c r="AS125" s="202"/>
      <c r="AT125" s="202"/>
      <c r="AU125" s="202"/>
      <c r="AV125" s="202"/>
      <c r="AW125" s="202"/>
      <c r="AX125" s="202"/>
      <c r="AY125" s="202"/>
      <c r="AZ125" s="202"/>
    </row>
    <row r="126" spans="2:52">
      <c r="B126" s="202"/>
      <c r="C126" s="202"/>
      <c r="D126" s="202"/>
      <c r="E126" s="202"/>
      <c r="F126" s="202"/>
      <c r="G126" s="202"/>
      <c r="H126" s="202"/>
      <c r="I126" s="202"/>
      <c r="J126" s="202"/>
      <c r="K126" s="202"/>
      <c r="L126" s="202"/>
      <c r="M126" s="202"/>
      <c r="N126" s="202"/>
      <c r="O126" s="202"/>
      <c r="P126" s="202"/>
      <c r="Q126" s="202"/>
      <c r="R126" s="202"/>
      <c r="S126" s="202"/>
      <c r="T126" s="202"/>
      <c r="U126" s="202"/>
      <c r="V126" s="202"/>
      <c r="W126" s="202"/>
      <c r="X126" s="202"/>
      <c r="Y126" s="202"/>
      <c r="Z126" s="202"/>
      <c r="AA126" s="202"/>
      <c r="AB126" s="202"/>
      <c r="AC126" s="202"/>
      <c r="AD126" s="202"/>
      <c r="AE126" s="202"/>
      <c r="AF126" s="202"/>
      <c r="AG126" s="202"/>
      <c r="AH126" s="202"/>
      <c r="AI126" s="202"/>
      <c r="AJ126" s="202"/>
      <c r="AK126" s="202"/>
      <c r="AL126" s="202"/>
      <c r="AM126" s="202"/>
      <c r="AN126" s="202"/>
      <c r="AO126" s="202"/>
      <c r="AP126" s="202"/>
      <c r="AQ126" s="202"/>
      <c r="AR126" s="202"/>
      <c r="AS126" s="202"/>
      <c r="AT126" s="202"/>
      <c r="AU126" s="202"/>
      <c r="AV126" s="202"/>
      <c r="AW126" s="202"/>
      <c r="AX126" s="202"/>
      <c r="AY126" s="202"/>
      <c r="AZ126" s="202"/>
    </row>
    <row r="127" spans="2:52">
      <c r="B127" s="202"/>
      <c r="C127" s="202"/>
      <c r="D127" s="202"/>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c r="AA127" s="202"/>
      <c r="AB127" s="202"/>
      <c r="AC127" s="202"/>
      <c r="AD127" s="202"/>
      <c r="AE127" s="202"/>
      <c r="AF127" s="202"/>
      <c r="AG127" s="202"/>
      <c r="AH127" s="202"/>
      <c r="AI127" s="202"/>
      <c r="AJ127" s="202"/>
      <c r="AK127" s="202"/>
      <c r="AL127" s="202"/>
      <c r="AM127" s="202"/>
      <c r="AN127" s="202"/>
      <c r="AO127" s="202"/>
      <c r="AP127" s="202"/>
      <c r="AQ127" s="202"/>
      <c r="AR127" s="202"/>
      <c r="AS127" s="202"/>
      <c r="AT127" s="202"/>
      <c r="AU127" s="202"/>
      <c r="AV127" s="202"/>
      <c r="AW127" s="202"/>
      <c r="AX127" s="202"/>
      <c r="AY127" s="202"/>
      <c r="AZ127" s="202"/>
    </row>
    <row r="128" spans="2:52">
      <c r="B128" s="202"/>
      <c r="C128" s="202"/>
      <c r="D128" s="202"/>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2"/>
      <c r="AB128" s="202"/>
      <c r="AC128" s="202"/>
      <c r="AD128" s="202"/>
      <c r="AE128" s="202"/>
      <c r="AF128" s="202"/>
      <c r="AG128" s="202"/>
      <c r="AH128" s="202"/>
      <c r="AI128" s="202"/>
      <c r="AJ128" s="202"/>
      <c r="AK128" s="202"/>
      <c r="AL128" s="202"/>
      <c r="AM128" s="202"/>
      <c r="AN128" s="202"/>
      <c r="AO128" s="202"/>
      <c r="AP128" s="202"/>
      <c r="AQ128" s="202"/>
      <c r="AR128" s="202"/>
      <c r="AS128" s="202"/>
      <c r="AT128" s="202"/>
      <c r="AU128" s="202"/>
      <c r="AV128" s="202"/>
      <c r="AW128" s="202"/>
      <c r="AX128" s="202"/>
      <c r="AY128" s="202"/>
      <c r="AZ128" s="202"/>
    </row>
    <row r="129" spans="2:52">
      <c r="B129" s="202"/>
      <c r="C129" s="202"/>
      <c r="D129" s="202"/>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c r="AA129" s="202"/>
      <c r="AB129" s="202"/>
      <c r="AC129" s="202"/>
      <c r="AD129" s="202"/>
      <c r="AE129" s="202"/>
      <c r="AF129" s="202"/>
      <c r="AG129" s="202"/>
      <c r="AH129" s="202"/>
      <c r="AI129" s="202"/>
      <c r="AJ129" s="202"/>
      <c r="AK129" s="202"/>
      <c r="AL129" s="202"/>
      <c r="AM129" s="202"/>
      <c r="AN129" s="202"/>
      <c r="AO129" s="202"/>
      <c r="AP129" s="202"/>
      <c r="AQ129" s="202"/>
      <c r="AR129" s="202"/>
      <c r="AS129" s="202"/>
      <c r="AT129" s="202"/>
      <c r="AU129" s="202"/>
      <c r="AV129" s="202"/>
      <c r="AW129" s="202"/>
      <c r="AX129" s="202"/>
      <c r="AY129" s="202"/>
      <c r="AZ129" s="202"/>
    </row>
    <row r="130" spans="2:52">
      <c r="B130" s="202"/>
      <c r="C130" s="202"/>
      <c r="D130" s="202"/>
      <c r="E130" s="202"/>
      <c r="F130" s="202"/>
      <c r="G130" s="202"/>
      <c r="H130" s="202"/>
      <c r="I130" s="202"/>
      <c r="J130" s="202"/>
      <c r="K130" s="202"/>
      <c r="L130" s="202"/>
      <c r="M130" s="202"/>
      <c r="N130" s="202"/>
      <c r="O130" s="202"/>
      <c r="P130" s="202"/>
      <c r="Q130" s="202"/>
      <c r="R130" s="202"/>
      <c r="S130" s="202"/>
      <c r="T130" s="202"/>
      <c r="U130" s="202"/>
      <c r="V130" s="202"/>
      <c r="W130" s="202"/>
      <c r="X130" s="202"/>
      <c r="Y130" s="202"/>
      <c r="Z130" s="202"/>
      <c r="AA130" s="202"/>
      <c r="AB130" s="202"/>
      <c r="AC130" s="202"/>
      <c r="AD130" s="202"/>
      <c r="AE130" s="202"/>
      <c r="AF130" s="202"/>
      <c r="AG130" s="202"/>
      <c r="AH130" s="202"/>
      <c r="AI130" s="202"/>
      <c r="AJ130" s="202"/>
      <c r="AK130" s="202"/>
      <c r="AL130" s="202"/>
      <c r="AM130" s="202"/>
      <c r="AN130" s="202"/>
      <c r="AO130" s="202"/>
      <c r="AP130" s="202"/>
      <c r="AQ130" s="202"/>
      <c r="AR130" s="202"/>
      <c r="AS130" s="202"/>
      <c r="AT130" s="202"/>
      <c r="AU130" s="202"/>
      <c r="AV130" s="202"/>
      <c r="AW130" s="202"/>
      <c r="AX130" s="202"/>
      <c r="AY130" s="202"/>
      <c r="AZ130" s="202"/>
    </row>
    <row r="131" spans="2:52">
      <c r="B131" s="202"/>
      <c r="C131" s="202"/>
      <c r="D131" s="202"/>
      <c r="E131" s="202"/>
      <c r="F131" s="202"/>
      <c r="G131" s="202"/>
      <c r="H131" s="202"/>
      <c r="I131" s="202"/>
      <c r="J131" s="202"/>
      <c r="K131" s="202"/>
      <c r="L131" s="202"/>
      <c r="M131" s="202"/>
      <c r="N131" s="202"/>
      <c r="O131" s="202"/>
      <c r="P131" s="202"/>
      <c r="Q131" s="202"/>
      <c r="R131" s="202"/>
      <c r="S131" s="202"/>
      <c r="T131" s="202"/>
      <c r="U131" s="202"/>
      <c r="V131" s="202"/>
      <c r="W131" s="202"/>
      <c r="X131" s="202"/>
      <c r="Y131" s="202"/>
      <c r="Z131" s="202"/>
      <c r="AA131" s="202"/>
      <c r="AB131" s="202"/>
      <c r="AC131" s="202"/>
      <c r="AD131" s="202"/>
      <c r="AE131" s="202"/>
      <c r="AF131" s="202"/>
      <c r="AG131" s="202"/>
      <c r="AH131" s="202"/>
      <c r="AI131" s="202"/>
      <c r="AJ131" s="202"/>
      <c r="AK131" s="202"/>
      <c r="AL131" s="202"/>
      <c r="AM131" s="202"/>
      <c r="AN131" s="202"/>
      <c r="AO131" s="202"/>
      <c r="AP131" s="202"/>
      <c r="AQ131" s="202"/>
      <c r="AR131" s="202"/>
      <c r="AS131" s="202"/>
      <c r="AT131" s="202"/>
      <c r="AU131" s="202"/>
      <c r="AV131" s="202"/>
      <c r="AW131" s="202"/>
      <c r="AX131" s="202"/>
      <c r="AY131" s="202"/>
      <c r="AZ131" s="202"/>
    </row>
    <row r="132" spans="2:52">
      <c r="B132" s="202"/>
      <c r="C132" s="202"/>
      <c r="D132" s="202"/>
      <c r="E132" s="202"/>
      <c r="F132" s="202"/>
      <c r="G132" s="202"/>
      <c r="H132" s="202"/>
      <c r="I132" s="202"/>
      <c r="J132" s="202"/>
      <c r="K132" s="202"/>
      <c r="L132" s="202"/>
      <c r="M132" s="202"/>
      <c r="N132" s="202"/>
      <c r="O132" s="202"/>
      <c r="P132" s="202"/>
      <c r="Q132" s="202"/>
      <c r="R132" s="202"/>
      <c r="S132" s="202"/>
      <c r="T132" s="202"/>
      <c r="U132" s="202"/>
      <c r="V132" s="202"/>
      <c r="W132" s="202"/>
      <c r="X132" s="202"/>
      <c r="Y132" s="202"/>
      <c r="Z132" s="202"/>
      <c r="AA132" s="202"/>
      <c r="AB132" s="202"/>
      <c r="AC132" s="202"/>
      <c r="AD132" s="202"/>
      <c r="AE132" s="202"/>
      <c r="AF132" s="202"/>
      <c r="AG132" s="202"/>
      <c r="AH132" s="202"/>
      <c r="AI132" s="202"/>
      <c r="AJ132" s="202"/>
      <c r="AK132" s="202"/>
      <c r="AL132" s="202"/>
      <c r="AM132" s="202"/>
      <c r="AN132" s="202"/>
      <c r="AO132" s="202"/>
      <c r="AP132" s="202"/>
      <c r="AQ132" s="202"/>
      <c r="AR132" s="202"/>
      <c r="AS132" s="202"/>
      <c r="AT132" s="202"/>
      <c r="AU132" s="202"/>
      <c r="AV132" s="202"/>
      <c r="AW132" s="202"/>
      <c r="AX132" s="202"/>
      <c r="AY132" s="202"/>
      <c r="AZ132" s="202"/>
    </row>
    <row r="133" spans="2:52">
      <c r="B133" s="202"/>
      <c r="C133" s="202"/>
      <c r="D133" s="202"/>
      <c r="E133" s="202"/>
      <c r="F133" s="202"/>
      <c r="G133" s="202"/>
      <c r="H133" s="202"/>
      <c r="I133" s="202"/>
      <c r="J133" s="202"/>
      <c r="K133" s="202"/>
      <c r="L133" s="202"/>
      <c r="M133" s="202"/>
      <c r="N133" s="202"/>
      <c r="O133" s="202"/>
      <c r="P133" s="202"/>
      <c r="Q133" s="202"/>
      <c r="R133" s="202"/>
      <c r="S133" s="202"/>
      <c r="T133" s="202"/>
      <c r="U133" s="202"/>
      <c r="V133" s="202"/>
      <c r="W133" s="202"/>
      <c r="X133" s="202"/>
      <c r="Y133" s="202"/>
      <c r="Z133" s="202"/>
      <c r="AA133" s="202"/>
      <c r="AB133" s="202"/>
      <c r="AC133" s="202"/>
      <c r="AD133" s="202"/>
      <c r="AE133" s="202"/>
      <c r="AF133" s="202"/>
      <c r="AG133" s="202"/>
      <c r="AH133" s="202"/>
      <c r="AI133" s="202"/>
      <c r="AJ133" s="202"/>
      <c r="AK133" s="202"/>
      <c r="AL133" s="202"/>
      <c r="AM133" s="202"/>
      <c r="AN133" s="202"/>
      <c r="AO133" s="202"/>
      <c r="AP133" s="202"/>
      <c r="AQ133" s="202"/>
      <c r="AR133" s="202"/>
      <c r="AS133" s="202"/>
      <c r="AT133" s="202"/>
      <c r="AU133" s="202"/>
      <c r="AV133" s="202"/>
      <c r="AW133" s="202"/>
      <c r="AX133" s="202"/>
      <c r="AY133" s="202"/>
      <c r="AZ133" s="202"/>
    </row>
    <row r="134" spans="2:52">
      <c r="B134" s="202"/>
      <c r="C134" s="202"/>
      <c r="D134" s="202"/>
      <c r="E134" s="202"/>
      <c r="F134" s="202"/>
      <c r="G134" s="202"/>
      <c r="H134" s="202"/>
      <c r="I134" s="202"/>
      <c r="J134" s="202"/>
      <c r="K134" s="202"/>
      <c r="L134" s="202"/>
      <c r="M134" s="202"/>
      <c r="N134" s="202"/>
      <c r="O134" s="202"/>
      <c r="P134" s="202"/>
      <c r="Q134" s="202"/>
      <c r="R134" s="202"/>
      <c r="S134" s="202"/>
      <c r="T134" s="202"/>
      <c r="U134" s="202"/>
      <c r="V134" s="202"/>
      <c r="W134" s="202"/>
      <c r="X134" s="202"/>
      <c r="Y134" s="202"/>
      <c r="Z134" s="202"/>
      <c r="AA134" s="202"/>
      <c r="AB134" s="202"/>
      <c r="AC134" s="202"/>
      <c r="AD134" s="202"/>
      <c r="AE134" s="202"/>
      <c r="AF134" s="202"/>
      <c r="AG134" s="202"/>
      <c r="AH134" s="202"/>
      <c r="AI134" s="202"/>
      <c r="AJ134" s="202"/>
      <c r="AK134" s="202"/>
      <c r="AL134" s="202"/>
      <c r="AM134" s="202"/>
      <c r="AN134" s="202"/>
      <c r="AO134" s="202"/>
      <c r="AP134" s="202"/>
      <c r="AQ134" s="202"/>
      <c r="AR134" s="202"/>
      <c r="AS134" s="202"/>
      <c r="AT134" s="202"/>
      <c r="AU134" s="202"/>
      <c r="AV134" s="202"/>
      <c r="AW134" s="202"/>
      <c r="AX134" s="202"/>
      <c r="AY134" s="202"/>
      <c r="AZ134" s="202"/>
    </row>
    <row r="135" spans="2:52">
      <c r="B135" s="202"/>
      <c r="C135" s="202"/>
      <c r="D135" s="202"/>
      <c r="E135" s="202"/>
      <c r="F135" s="202"/>
      <c r="G135" s="202"/>
      <c r="H135" s="202"/>
      <c r="I135" s="202"/>
      <c r="J135" s="202"/>
      <c r="K135" s="202"/>
      <c r="L135" s="202"/>
      <c r="M135" s="202"/>
      <c r="N135" s="202"/>
      <c r="O135" s="202"/>
      <c r="P135" s="202"/>
      <c r="Q135" s="202"/>
      <c r="R135" s="202"/>
      <c r="S135" s="202"/>
      <c r="T135" s="202"/>
      <c r="U135" s="202"/>
      <c r="V135" s="202"/>
      <c r="W135" s="202"/>
      <c r="X135" s="202"/>
      <c r="Y135" s="202"/>
      <c r="Z135" s="202"/>
      <c r="AA135" s="202"/>
      <c r="AB135" s="202"/>
      <c r="AC135" s="202"/>
      <c r="AD135" s="202"/>
      <c r="AE135" s="202"/>
      <c r="AF135" s="202"/>
      <c r="AG135" s="202"/>
      <c r="AH135" s="202"/>
      <c r="AI135" s="202"/>
      <c r="AJ135" s="202"/>
      <c r="AK135" s="202"/>
      <c r="AL135" s="202"/>
      <c r="AM135" s="202"/>
      <c r="AN135" s="202"/>
      <c r="AO135" s="202"/>
      <c r="AP135" s="202"/>
      <c r="AQ135" s="202"/>
      <c r="AR135" s="202"/>
      <c r="AS135" s="202"/>
      <c r="AT135" s="202"/>
      <c r="AU135" s="202"/>
      <c r="AV135" s="202"/>
      <c r="AW135" s="202"/>
      <c r="AX135" s="202"/>
      <c r="AY135" s="202"/>
      <c r="AZ135" s="202"/>
    </row>
    <row r="136" spans="2:52">
      <c r="B136" s="202"/>
      <c r="C136" s="202"/>
      <c r="D136" s="202"/>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c r="AA136" s="202"/>
      <c r="AB136" s="202"/>
      <c r="AC136" s="202"/>
      <c r="AD136" s="202"/>
      <c r="AE136" s="202"/>
      <c r="AF136" s="202"/>
      <c r="AG136" s="202"/>
      <c r="AH136" s="202"/>
      <c r="AI136" s="202"/>
      <c r="AJ136" s="202"/>
      <c r="AK136" s="202"/>
      <c r="AL136" s="202"/>
      <c r="AM136" s="202"/>
      <c r="AN136" s="202"/>
      <c r="AO136" s="202"/>
      <c r="AP136" s="202"/>
      <c r="AQ136" s="202"/>
      <c r="AR136" s="202"/>
      <c r="AS136" s="202"/>
      <c r="AT136" s="202"/>
      <c r="AU136" s="202"/>
      <c r="AV136" s="202"/>
      <c r="AW136" s="202"/>
      <c r="AX136" s="202"/>
      <c r="AY136" s="202"/>
      <c r="AZ136" s="202"/>
    </row>
    <row r="137" spans="2:52">
      <c r="B137" s="202"/>
      <c r="C137" s="202"/>
      <c r="D137" s="202"/>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202"/>
      <c r="AB137" s="202"/>
      <c r="AC137" s="202"/>
      <c r="AD137" s="202"/>
      <c r="AE137" s="202"/>
      <c r="AF137" s="202"/>
      <c r="AG137" s="202"/>
      <c r="AH137" s="202"/>
      <c r="AI137" s="202"/>
      <c r="AJ137" s="202"/>
      <c r="AK137" s="202"/>
      <c r="AL137" s="202"/>
      <c r="AM137" s="202"/>
      <c r="AN137" s="202"/>
      <c r="AO137" s="202"/>
      <c r="AP137" s="202"/>
      <c r="AQ137" s="202"/>
      <c r="AR137" s="202"/>
      <c r="AS137" s="202"/>
      <c r="AT137" s="202"/>
      <c r="AU137" s="202"/>
      <c r="AV137" s="202"/>
      <c r="AW137" s="202"/>
      <c r="AX137" s="202"/>
      <c r="AY137" s="202"/>
      <c r="AZ137" s="202"/>
    </row>
    <row r="138" spans="2:52">
      <c r="B138" s="202"/>
      <c r="C138" s="202"/>
      <c r="D138" s="202"/>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202"/>
      <c r="AB138" s="202"/>
      <c r="AC138" s="202"/>
      <c r="AD138" s="202"/>
      <c r="AE138" s="202"/>
      <c r="AF138" s="202"/>
      <c r="AG138" s="202"/>
      <c r="AH138" s="202"/>
      <c r="AI138" s="202"/>
      <c r="AJ138" s="202"/>
      <c r="AK138" s="202"/>
      <c r="AL138" s="202"/>
      <c r="AM138" s="202"/>
      <c r="AN138" s="202"/>
      <c r="AO138" s="202"/>
      <c r="AP138" s="202"/>
      <c r="AQ138" s="202"/>
      <c r="AR138" s="202"/>
      <c r="AS138" s="202"/>
      <c r="AT138" s="202"/>
      <c r="AU138" s="202"/>
      <c r="AV138" s="202"/>
      <c r="AW138" s="202"/>
      <c r="AX138" s="202"/>
      <c r="AY138" s="202"/>
      <c r="AZ138" s="202"/>
    </row>
    <row r="139" spans="2:52">
      <c r="B139" s="202"/>
      <c r="C139" s="202"/>
      <c r="D139" s="202"/>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c r="AA139" s="202"/>
      <c r="AB139" s="202"/>
      <c r="AC139" s="202"/>
      <c r="AD139" s="202"/>
      <c r="AE139" s="202"/>
      <c r="AF139" s="202"/>
      <c r="AG139" s="202"/>
      <c r="AH139" s="202"/>
      <c r="AI139" s="202"/>
      <c r="AJ139" s="202"/>
      <c r="AK139" s="202"/>
      <c r="AL139" s="202"/>
      <c r="AM139" s="202"/>
      <c r="AN139" s="202"/>
      <c r="AO139" s="202"/>
      <c r="AP139" s="202"/>
      <c r="AQ139" s="202"/>
      <c r="AR139" s="202"/>
      <c r="AS139" s="202"/>
      <c r="AT139" s="202"/>
      <c r="AU139" s="202"/>
      <c r="AV139" s="202"/>
      <c r="AW139" s="202"/>
      <c r="AX139" s="202"/>
      <c r="AY139" s="202"/>
      <c r="AZ139" s="202"/>
    </row>
    <row r="140" spans="2:52">
      <c r="B140" s="202"/>
      <c r="C140" s="202"/>
      <c r="D140" s="202"/>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c r="AA140" s="202"/>
      <c r="AB140" s="202"/>
      <c r="AC140" s="202"/>
      <c r="AD140" s="202"/>
      <c r="AE140" s="202"/>
      <c r="AF140" s="202"/>
      <c r="AG140" s="202"/>
      <c r="AH140" s="202"/>
      <c r="AI140" s="202"/>
      <c r="AJ140" s="202"/>
      <c r="AK140" s="202"/>
      <c r="AL140" s="202"/>
      <c r="AM140" s="202"/>
      <c r="AN140" s="202"/>
      <c r="AO140" s="202"/>
      <c r="AP140" s="202"/>
      <c r="AQ140" s="202"/>
      <c r="AR140" s="202"/>
      <c r="AS140" s="202"/>
      <c r="AT140" s="202"/>
      <c r="AU140" s="202"/>
      <c r="AV140" s="202"/>
      <c r="AW140" s="202"/>
      <c r="AX140" s="202"/>
      <c r="AY140" s="202"/>
      <c r="AZ140" s="202"/>
    </row>
    <row r="141" spans="2:52">
      <c r="B141" s="202"/>
      <c r="C141" s="202"/>
      <c r="D141" s="202"/>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c r="AA141" s="202"/>
      <c r="AB141" s="202"/>
      <c r="AC141" s="202"/>
      <c r="AD141" s="202"/>
      <c r="AE141" s="202"/>
      <c r="AF141" s="202"/>
      <c r="AG141" s="202"/>
      <c r="AH141" s="202"/>
      <c r="AI141" s="202"/>
      <c r="AJ141" s="202"/>
      <c r="AK141" s="202"/>
      <c r="AL141" s="202"/>
      <c r="AM141" s="202"/>
      <c r="AN141" s="202"/>
      <c r="AO141" s="202"/>
      <c r="AP141" s="202"/>
      <c r="AQ141" s="202"/>
      <c r="AR141" s="202"/>
      <c r="AS141" s="202"/>
      <c r="AT141" s="202"/>
      <c r="AU141" s="202"/>
      <c r="AV141" s="202"/>
      <c r="AW141" s="202"/>
      <c r="AX141" s="202"/>
      <c r="AY141" s="202"/>
      <c r="AZ141" s="202"/>
    </row>
    <row r="142" spans="2:52">
      <c r="B142" s="202"/>
      <c r="C142" s="202"/>
      <c r="D142" s="202"/>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c r="AA142" s="202"/>
      <c r="AB142" s="202"/>
      <c r="AC142" s="202"/>
      <c r="AD142" s="202"/>
      <c r="AE142" s="202"/>
      <c r="AF142" s="202"/>
      <c r="AG142" s="202"/>
      <c r="AH142" s="202"/>
      <c r="AI142" s="202"/>
      <c r="AJ142" s="202"/>
      <c r="AK142" s="202"/>
      <c r="AL142" s="202"/>
      <c r="AM142" s="202"/>
      <c r="AN142" s="202"/>
      <c r="AO142" s="202"/>
      <c r="AP142" s="202"/>
      <c r="AQ142" s="202"/>
      <c r="AR142" s="202"/>
      <c r="AS142" s="202"/>
      <c r="AT142" s="202"/>
      <c r="AU142" s="202"/>
      <c r="AV142" s="202"/>
      <c r="AW142" s="202"/>
      <c r="AX142" s="202"/>
      <c r="AY142" s="202"/>
      <c r="AZ142" s="202"/>
    </row>
    <row r="143" spans="2:52">
      <c r="B143" s="202"/>
      <c r="C143" s="202"/>
      <c r="D143" s="202"/>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c r="AA143" s="202"/>
      <c r="AB143" s="202"/>
      <c r="AC143" s="202"/>
      <c r="AD143" s="202"/>
      <c r="AE143" s="202"/>
      <c r="AF143" s="202"/>
      <c r="AG143" s="202"/>
      <c r="AH143" s="202"/>
      <c r="AI143" s="202"/>
      <c r="AJ143" s="202"/>
      <c r="AK143" s="202"/>
      <c r="AL143" s="202"/>
      <c r="AM143" s="202"/>
      <c r="AN143" s="202"/>
      <c r="AO143" s="202"/>
      <c r="AP143" s="202"/>
      <c r="AQ143" s="202"/>
      <c r="AR143" s="202"/>
      <c r="AS143" s="202"/>
      <c r="AT143" s="202"/>
      <c r="AU143" s="202"/>
      <c r="AV143" s="202"/>
      <c r="AW143" s="202"/>
      <c r="AX143" s="202"/>
      <c r="AY143" s="202"/>
      <c r="AZ143" s="202"/>
    </row>
    <row r="144" spans="2:52">
      <c r="B144" s="202"/>
      <c r="C144" s="202"/>
      <c r="D144" s="202"/>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c r="AA144" s="202"/>
      <c r="AB144" s="202"/>
      <c r="AC144" s="202"/>
      <c r="AD144" s="202"/>
      <c r="AE144" s="202"/>
      <c r="AF144" s="202"/>
      <c r="AG144" s="202"/>
      <c r="AH144" s="202"/>
      <c r="AI144" s="202"/>
      <c r="AJ144" s="202"/>
      <c r="AK144" s="202"/>
      <c r="AL144" s="202"/>
      <c r="AM144" s="202"/>
      <c r="AN144" s="202"/>
      <c r="AO144" s="202"/>
      <c r="AP144" s="202"/>
      <c r="AQ144" s="202"/>
      <c r="AR144" s="202"/>
      <c r="AS144" s="202"/>
      <c r="AT144" s="202"/>
      <c r="AU144" s="202"/>
      <c r="AV144" s="202"/>
      <c r="AW144" s="202"/>
      <c r="AX144" s="202"/>
      <c r="AY144" s="202"/>
      <c r="AZ144" s="202"/>
    </row>
    <row r="145" spans="2:52">
      <c r="B145" s="202"/>
      <c r="C145" s="202"/>
      <c r="D145" s="202"/>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c r="AA145" s="202"/>
      <c r="AB145" s="202"/>
      <c r="AC145" s="202"/>
      <c r="AD145" s="202"/>
      <c r="AE145" s="202"/>
      <c r="AF145" s="202"/>
      <c r="AG145" s="202"/>
      <c r="AH145" s="202"/>
      <c r="AI145" s="202"/>
      <c r="AJ145" s="202"/>
      <c r="AK145" s="202"/>
      <c r="AL145" s="202"/>
      <c r="AM145" s="202"/>
      <c r="AN145" s="202"/>
      <c r="AO145" s="202"/>
      <c r="AP145" s="202"/>
      <c r="AQ145" s="202"/>
      <c r="AR145" s="202"/>
      <c r="AS145" s="202"/>
      <c r="AT145" s="202"/>
      <c r="AU145" s="202"/>
      <c r="AV145" s="202"/>
      <c r="AW145" s="202"/>
      <c r="AX145" s="202"/>
      <c r="AY145" s="202"/>
      <c r="AZ145" s="202"/>
    </row>
    <row r="146" spans="2:52">
      <c r="B146" s="202"/>
      <c r="C146" s="202"/>
      <c r="D146" s="202"/>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c r="AA146" s="202"/>
      <c r="AB146" s="202"/>
      <c r="AC146" s="202"/>
      <c r="AD146" s="202"/>
      <c r="AE146" s="202"/>
      <c r="AF146" s="202"/>
      <c r="AG146" s="202"/>
      <c r="AH146" s="202"/>
      <c r="AI146" s="202"/>
      <c r="AJ146" s="202"/>
      <c r="AK146" s="202"/>
      <c r="AL146" s="202"/>
      <c r="AM146" s="202"/>
      <c r="AN146" s="202"/>
      <c r="AO146" s="202"/>
      <c r="AP146" s="202"/>
      <c r="AQ146" s="202"/>
      <c r="AR146" s="202"/>
      <c r="AS146" s="202"/>
      <c r="AT146" s="202"/>
      <c r="AU146" s="202"/>
      <c r="AV146" s="202"/>
      <c r="AW146" s="202"/>
      <c r="AX146" s="202"/>
      <c r="AY146" s="202"/>
      <c r="AZ146" s="202"/>
    </row>
    <row r="147" spans="2:52">
      <c r="B147" s="202"/>
      <c r="C147" s="202"/>
      <c r="D147" s="202"/>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c r="AA147" s="202"/>
      <c r="AB147" s="202"/>
      <c r="AC147" s="202"/>
      <c r="AD147" s="202"/>
      <c r="AE147" s="202"/>
      <c r="AF147" s="202"/>
      <c r="AG147" s="202"/>
      <c r="AH147" s="202"/>
      <c r="AI147" s="202"/>
      <c r="AJ147" s="202"/>
      <c r="AK147" s="202"/>
      <c r="AL147" s="202"/>
      <c r="AM147" s="202"/>
      <c r="AN147" s="202"/>
      <c r="AO147" s="202"/>
      <c r="AP147" s="202"/>
      <c r="AQ147" s="202"/>
      <c r="AR147" s="202"/>
      <c r="AS147" s="202"/>
      <c r="AT147" s="202"/>
      <c r="AU147" s="202"/>
      <c r="AV147" s="202"/>
      <c r="AW147" s="202"/>
      <c r="AX147" s="202"/>
      <c r="AY147" s="202"/>
      <c r="AZ147" s="202"/>
    </row>
    <row r="148" spans="2:52">
      <c r="B148" s="202"/>
      <c r="C148" s="202"/>
      <c r="D148" s="202"/>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c r="AA148" s="202"/>
      <c r="AB148" s="202"/>
      <c r="AC148" s="202"/>
      <c r="AD148" s="202"/>
      <c r="AE148" s="202"/>
      <c r="AF148" s="202"/>
      <c r="AG148" s="202"/>
      <c r="AH148" s="202"/>
      <c r="AI148" s="202"/>
      <c r="AJ148" s="202"/>
      <c r="AK148" s="202"/>
      <c r="AL148" s="202"/>
      <c r="AM148" s="202"/>
      <c r="AN148" s="202"/>
      <c r="AO148" s="202"/>
      <c r="AP148" s="202"/>
      <c r="AQ148" s="202"/>
      <c r="AR148" s="202"/>
      <c r="AS148" s="202"/>
      <c r="AT148" s="202"/>
      <c r="AU148" s="202"/>
      <c r="AV148" s="202"/>
      <c r="AW148" s="202"/>
      <c r="AX148" s="202"/>
      <c r="AY148" s="202"/>
      <c r="AZ148" s="202"/>
    </row>
    <row r="149" spans="2:52">
      <c r="B149" s="202"/>
      <c r="C149" s="202"/>
      <c r="D149" s="202"/>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c r="AA149" s="202"/>
      <c r="AB149" s="202"/>
      <c r="AC149" s="202"/>
      <c r="AD149" s="202"/>
      <c r="AE149" s="202"/>
      <c r="AF149" s="202"/>
      <c r="AG149" s="202"/>
      <c r="AH149" s="202"/>
      <c r="AI149" s="202"/>
      <c r="AJ149" s="202"/>
      <c r="AK149" s="202"/>
      <c r="AL149" s="202"/>
      <c r="AM149" s="202"/>
      <c r="AN149" s="202"/>
      <c r="AO149" s="202"/>
      <c r="AP149" s="202"/>
      <c r="AQ149" s="202"/>
      <c r="AR149" s="202"/>
      <c r="AS149" s="202"/>
      <c r="AT149" s="202"/>
      <c r="AU149" s="202"/>
      <c r="AV149" s="202"/>
      <c r="AW149" s="202"/>
      <c r="AX149" s="202"/>
      <c r="AY149" s="202"/>
      <c r="AZ149" s="202"/>
    </row>
    <row r="150" spans="2:52">
      <c r="B150" s="202"/>
      <c r="C150" s="202"/>
      <c r="D150" s="202"/>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c r="AA150" s="202"/>
      <c r="AB150" s="202"/>
      <c r="AC150" s="202"/>
      <c r="AD150" s="202"/>
      <c r="AE150" s="202"/>
      <c r="AF150" s="202"/>
      <c r="AG150" s="202"/>
      <c r="AH150" s="202"/>
      <c r="AI150" s="202"/>
      <c r="AJ150" s="202"/>
      <c r="AK150" s="202"/>
      <c r="AL150" s="202"/>
      <c r="AM150" s="202"/>
      <c r="AN150" s="202"/>
      <c r="AO150" s="202"/>
      <c r="AP150" s="202"/>
      <c r="AQ150" s="202"/>
      <c r="AR150" s="202"/>
      <c r="AS150" s="202"/>
      <c r="AT150" s="202"/>
      <c r="AU150" s="202"/>
      <c r="AV150" s="202"/>
      <c r="AW150" s="202"/>
      <c r="AX150" s="202"/>
      <c r="AY150" s="202"/>
      <c r="AZ150" s="202"/>
    </row>
    <row r="151" spans="2:52">
      <c r="B151" s="202"/>
      <c r="C151" s="202"/>
      <c r="D151" s="202"/>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c r="AA151" s="202"/>
      <c r="AB151" s="202"/>
      <c r="AC151" s="202"/>
      <c r="AD151" s="202"/>
      <c r="AE151" s="202"/>
      <c r="AF151" s="202"/>
      <c r="AG151" s="202"/>
      <c r="AH151" s="202"/>
      <c r="AI151" s="202"/>
      <c r="AJ151" s="202"/>
      <c r="AK151" s="202"/>
      <c r="AL151" s="202"/>
      <c r="AM151" s="202"/>
      <c r="AN151" s="202"/>
      <c r="AO151" s="202"/>
      <c r="AP151" s="202"/>
      <c r="AQ151" s="202"/>
      <c r="AR151" s="202"/>
      <c r="AS151" s="202"/>
      <c r="AT151" s="202"/>
      <c r="AU151" s="202"/>
      <c r="AV151" s="202"/>
      <c r="AW151" s="202"/>
      <c r="AX151" s="202"/>
      <c r="AY151" s="202"/>
      <c r="AZ151" s="202"/>
    </row>
    <row r="152" spans="2:52">
      <c r="B152" s="202"/>
      <c r="C152" s="202"/>
      <c r="D152" s="202"/>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c r="AA152" s="202"/>
      <c r="AB152" s="202"/>
      <c r="AC152" s="202"/>
      <c r="AD152" s="202"/>
      <c r="AE152" s="202"/>
      <c r="AF152" s="202"/>
      <c r="AG152" s="202"/>
      <c r="AH152" s="202"/>
      <c r="AI152" s="202"/>
      <c r="AJ152" s="202"/>
      <c r="AK152" s="202"/>
      <c r="AL152" s="202"/>
      <c r="AM152" s="202"/>
      <c r="AN152" s="202"/>
      <c r="AO152" s="202"/>
      <c r="AP152" s="202"/>
      <c r="AQ152" s="202"/>
      <c r="AR152" s="202"/>
      <c r="AS152" s="202"/>
      <c r="AT152" s="202"/>
      <c r="AU152" s="202"/>
      <c r="AV152" s="202"/>
      <c r="AW152" s="202"/>
      <c r="AX152" s="202"/>
      <c r="AY152" s="202"/>
      <c r="AZ152" s="202"/>
    </row>
    <row r="153" spans="2:52">
      <c r="B153" s="202"/>
      <c r="C153" s="202"/>
      <c r="D153" s="202"/>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c r="AA153" s="202"/>
      <c r="AB153" s="202"/>
      <c r="AC153" s="202"/>
      <c r="AD153" s="202"/>
      <c r="AE153" s="202"/>
      <c r="AF153" s="202"/>
      <c r="AG153" s="202"/>
      <c r="AH153" s="202"/>
      <c r="AI153" s="202"/>
      <c r="AJ153" s="202"/>
      <c r="AK153" s="202"/>
      <c r="AL153" s="202"/>
      <c r="AM153" s="202"/>
      <c r="AN153" s="202"/>
      <c r="AO153" s="202"/>
      <c r="AP153" s="202"/>
      <c r="AQ153" s="202"/>
      <c r="AR153" s="202"/>
      <c r="AS153" s="202"/>
      <c r="AT153" s="202"/>
      <c r="AU153" s="202"/>
      <c r="AV153" s="202"/>
      <c r="AW153" s="202"/>
      <c r="AX153" s="202"/>
      <c r="AY153" s="202"/>
      <c r="AZ153" s="202"/>
    </row>
    <row r="154" spans="2:52">
      <c r="B154" s="202"/>
      <c r="C154" s="202"/>
      <c r="D154" s="202"/>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c r="AA154" s="202"/>
      <c r="AB154" s="202"/>
      <c r="AC154" s="202"/>
      <c r="AD154" s="202"/>
      <c r="AE154" s="202"/>
      <c r="AF154" s="202"/>
      <c r="AG154" s="202"/>
      <c r="AH154" s="202"/>
      <c r="AI154" s="202"/>
      <c r="AJ154" s="202"/>
      <c r="AK154" s="202"/>
      <c r="AL154" s="202"/>
      <c r="AM154" s="202"/>
      <c r="AN154" s="202"/>
      <c r="AO154" s="202"/>
      <c r="AP154" s="202"/>
      <c r="AQ154" s="202"/>
      <c r="AR154" s="202"/>
      <c r="AS154" s="202"/>
      <c r="AT154" s="202"/>
      <c r="AU154" s="202"/>
      <c r="AV154" s="202"/>
      <c r="AW154" s="202"/>
      <c r="AX154" s="202"/>
      <c r="AY154" s="202"/>
      <c r="AZ154" s="202"/>
    </row>
    <row r="155" spans="2:52">
      <c r="B155" s="202"/>
      <c r="C155" s="202"/>
      <c r="D155" s="202"/>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c r="AA155" s="202"/>
      <c r="AB155" s="202"/>
      <c r="AC155" s="202"/>
      <c r="AD155" s="202"/>
      <c r="AE155" s="202"/>
      <c r="AF155" s="202"/>
      <c r="AG155" s="202"/>
      <c r="AH155" s="202"/>
      <c r="AI155" s="202"/>
      <c r="AJ155" s="202"/>
      <c r="AK155" s="202"/>
      <c r="AL155" s="202"/>
      <c r="AM155" s="202"/>
      <c r="AN155" s="202"/>
      <c r="AO155" s="202"/>
      <c r="AP155" s="202"/>
      <c r="AQ155" s="202"/>
      <c r="AR155" s="202"/>
      <c r="AS155" s="202"/>
      <c r="AT155" s="202"/>
      <c r="AU155" s="202"/>
      <c r="AV155" s="202"/>
      <c r="AW155" s="202"/>
      <c r="AX155" s="202"/>
      <c r="AY155" s="202"/>
      <c r="AZ155" s="202"/>
    </row>
    <row r="156" spans="2:52">
      <c r="B156" s="202"/>
      <c r="C156" s="202"/>
      <c r="D156" s="202"/>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c r="AA156" s="202"/>
      <c r="AB156" s="202"/>
      <c r="AC156" s="202"/>
      <c r="AD156" s="202"/>
      <c r="AE156" s="202"/>
      <c r="AF156" s="202"/>
      <c r="AG156" s="202"/>
      <c r="AH156" s="202"/>
      <c r="AI156" s="202"/>
      <c r="AJ156" s="202"/>
      <c r="AK156" s="202"/>
      <c r="AL156" s="202"/>
      <c r="AM156" s="202"/>
      <c r="AN156" s="202"/>
      <c r="AO156" s="202"/>
      <c r="AP156" s="202"/>
      <c r="AQ156" s="202"/>
      <c r="AR156" s="202"/>
      <c r="AS156" s="202"/>
      <c r="AT156" s="202"/>
      <c r="AU156" s="202"/>
      <c r="AV156" s="202"/>
      <c r="AW156" s="202"/>
      <c r="AX156" s="202"/>
      <c r="AY156" s="202"/>
      <c r="AZ156" s="202"/>
    </row>
    <row r="157" spans="2:52">
      <c r="B157" s="202"/>
      <c r="C157" s="202"/>
      <c r="D157" s="202"/>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c r="AA157" s="202"/>
      <c r="AB157" s="202"/>
      <c r="AC157" s="202"/>
      <c r="AD157" s="202"/>
      <c r="AE157" s="202"/>
      <c r="AF157" s="202"/>
      <c r="AG157" s="202"/>
      <c r="AH157" s="202"/>
      <c r="AI157" s="202"/>
      <c r="AJ157" s="202"/>
      <c r="AK157" s="202"/>
      <c r="AL157" s="202"/>
      <c r="AM157" s="202"/>
      <c r="AN157" s="202"/>
      <c r="AO157" s="202"/>
      <c r="AP157" s="202"/>
      <c r="AQ157" s="202"/>
      <c r="AR157" s="202"/>
      <c r="AS157" s="202"/>
      <c r="AT157" s="202"/>
      <c r="AU157" s="202"/>
      <c r="AV157" s="202"/>
      <c r="AW157" s="202"/>
      <c r="AX157" s="202"/>
      <c r="AY157" s="202"/>
      <c r="AZ157" s="202"/>
    </row>
    <row r="158" spans="2:52">
      <c r="B158" s="202"/>
      <c r="C158" s="202"/>
      <c r="D158" s="202"/>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c r="AA158" s="202"/>
      <c r="AB158" s="202"/>
      <c r="AC158" s="202"/>
      <c r="AD158" s="202"/>
      <c r="AE158" s="202"/>
      <c r="AF158" s="202"/>
      <c r="AG158" s="202"/>
      <c r="AH158" s="202"/>
      <c r="AI158" s="202"/>
      <c r="AJ158" s="202"/>
      <c r="AK158" s="202"/>
      <c r="AL158" s="202"/>
      <c r="AM158" s="202"/>
      <c r="AN158" s="202"/>
      <c r="AO158" s="202"/>
      <c r="AP158" s="202"/>
      <c r="AQ158" s="202"/>
      <c r="AR158" s="202"/>
      <c r="AS158" s="202"/>
      <c r="AT158" s="202"/>
      <c r="AU158" s="202"/>
      <c r="AV158" s="202"/>
      <c r="AW158" s="202"/>
      <c r="AX158" s="202"/>
      <c r="AY158" s="202"/>
      <c r="AZ158" s="202"/>
    </row>
    <row r="159" spans="2:52">
      <c r="B159" s="202"/>
      <c r="C159" s="202"/>
      <c r="D159" s="202"/>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c r="AA159" s="202"/>
      <c r="AB159" s="202"/>
      <c r="AC159" s="202"/>
      <c r="AD159" s="202"/>
      <c r="AE159" s="202"/>
      <c r="AF159" s="202"/>
      <c r="AG159" s="202"/>
      <c r="AH159" s="202"/>
      <c r="AI159" s="202"/>
      <c r="AJ159" s="202"/>
      <c r="AK159" s="202"/>
      <c r="AL159" s="202"/>
      <c r="AM159" s="202"/>
      <c r="AN159" s="202"/>
      <c r="AO159" s="202"/>
      <c r="AP159" s="202"/>
      <c r="AQ159" s="202"/>
      <c r="AR159" s="202"/>
      <c r="AS159" s="202"/>
      <c r="AT159" s="202"/>
      <c r="AU159" s="202"/>
      <c r="AV159" s="202"/>
      <c r="AW159" s="202"/>
      <c r="AX159" s="202"/>
      <c r="AY159" s="202"/>
      <c r="AZ159" s="202"/>
    </row>
    <row r="160" spans="2:52">
      <c r="B160" s="202"/>
      <c r="C160" s="202"/>
      <c r="D160" s="202"/>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c r="AA160" s="202"/>
      <c r="AB160" s="202"/>
      <c r="AC160" s="202"/>
      <c r="AD160" s="202"/>
      <c r="AE160" s="202"/>
      <c r="AF160" s="202"/>
      <c r="AG160" s="202"/>
      <c r="AH160" s="202"/>
      <c r="AI160" s="202"/>
      <c r="AJ160" s="202"/>
      <c r="AK160" s="202"/>
      <c r="AL160" s="202"/>
      <c r="AM160" s="202"/>
      <c r="AN160" s="202"/>
      <c r="AO160" s="202"/>
      <c r="AP160" s="202"/>
      <c r="AQ160" s="202"/>
      <c r="AR160" s="202"/>
      <c r="AS160" s="202"/>
      <c r="AT160" s="202"/>
      <c r="AU160" s="202"/>
      <c r="AV160" s="202"/>
      <c r="AW160" s="202"/>
      <c r="AX160" s="202"/>
      <c r="AY160" s="202"/>
      <c r="AZ160" s="202"/>
    </row>
    <row r="161" spans="2:52">
      <c r="B161" s="202"/>
      <c r="C161" s="202"/>
      <c r="D161" s="202"/>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c r="AA161" s="202"/>
      <c r="AB161" s="202"/>
      <c r="AC161" s="202"/>
      <c r="AD161" s="202"/>
      <c r="AE161" s="202"/>
      <c r="AF161" s="202"/>
      <c r="AG161" s="202"/>
      <c r="AH161" s="202"/>
      <c r="AI161" s="202"/>
      <c r="AJ161" s="202"/>
      <c r="AK161" s="202"/>
      <c r="AL161" s="202"/>
      <c r="AM161" s="202"/>
      <c r="AN161" s="202"/>
      <c r="AO161" s="202"/>
      <c r="AP161" s="202"/>
      <c r="AQ161" s="202"/>
      <c r="AR161" s="202"/>
      <c r="AS161" s="202"/>
      <c r="AT161" s="202"/>
      <c r="AU161" s="202"/>
      <c r="AV161" s="202"/>
      <c r="AW161" s="202"/>
      <c r="AX161" s="202"/>
      <c r="AY161" s="202"/>
      <c r="AZ161" s="202"/>
    </row>
    <row r="162" spans="2:52">
      <c r="B162" s="202"/>
      <c r="C162" s="202"/>
      <c r="D162" s="202"/>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c r="AB162" s="202"/>
      <c r="AC162" s="202"/>
      <c r="AD162" s="202"/>
      <c r="AE162" s="202"/>
      <c r="AF162" s="202"/>
      <c r="AG162" s="202"/>
      <c r="AH162" s="202"/>
      <c r="AI162" s="202"/>
      <c r="AJ162" s="202"/>
      <c r="AK162" s="202"/>
      <c r="AL162" s="202"/>
      <c r="AM162" s="202"/>
      <c r="AN162" s="202"/>
      <c r="AO162" s="202"/>
      <c r="AP162" s="202"/>
      <c r="AQ162" s="202"/>
      <c r="AR162" s="202"/>
      <c r="AS162" s="202"/>
      <c r="AT162" s="202"/>
      <c r="AU162" s="202"/>
      <c r="AV162" s="202"/>
      <c r="AW162" s="202"/>
      <c r="AX162" s="202"/>
      <c r="AY162" s="202"/>
      <c r="AZ162" s="202"/>
    </row>
    <row r="163" spans="2:52">
      <c r="B163" s="202"/>
      <c r="C163" s="202"/>
      <c r="D163" s="202"/>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c r="AA163" s="202"/>
      <c r="AB163" s="202"/>
      <c r="AC163" s="202"/>
      <c r="AD163" s="202"/>
      <c r="AE163" s="202"/>
      <c r="AF163" s="202"/>
      <c r="AG163" s="202"/>
      <c r="AH163" s="202"/>
      <c r="AI163" s="202"/>
      <c r="AJ163" s="202"/>
      <c r="AK163" s="202"/>
      <c r="AL163" s="202"/>
      <c r="AM163" s="202"/>
      <c r="AN163" s="202"/>
      <c r="AO163" s="202"/>
      <c r="AP163" s="202"/>
      <c r="AQ163" s="202"/>
      <c r="AR163" s="202"/>
      <c r="AS163" s="202"/>
      <c r="AT163" s="202"/>
      <c r="AU163" s="202"/>
      <c r="AV163" s="202"/>
      <c r="AW163" s="202"/>
      <c r="AX163" s="202"/>
      <c r="AY163" s="202"/>
      <c r="AZ163" s="202"/>
    </row>
    <row r="164" spans="2:52">
      <c r="B164" s="202"/>
      <c r="C164" s="202"/>
      <c r="D164" s="202"/>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c r="AA164" s="202"/>
      <c r="AB164" s="202"/>
      <c r="AC164" s="202"/>
      <c r="AD164" s="202"/>
      <c r="AE164" s="202"/>
      <c r="AF164" s="202"/>
      <c r="AG164" s="202"/>
      <c r="AH164" s="202"/>
      <c r="AI164" s="202"/>
      <c r="AJ164" s="202"/>
      <c r="AK164" s="202"/>
      <c r="AL164" s="202"/>
      <c r="AM164" s="202"/>
      <c r="AN164" s="202"/>
      <c r="AO164" s="202"/>
      <c r="AP164" s="202"/>
      <c r="AQ164" s="202"/>
      <c r="AR164" s="202"/>
      <c r="AS164" s="202"/>
      <c r="AT164" s="202"/>
      <c r="AU164" s="202"/>
      <c r="AV164" s="202"/>
      <c r="AW164" s="202"/>
      <c r="AX164" s="202"/>
      <c r="AY164" s="202"/>
      <c r="AZ164" s="202"/>
    </row>
    <row r="165" spans="2:52">
      <c r="B165" s="202"/>
      <c r="C165" s="202"/>
      <c r="D165" s="202"/>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c r="AA165" s="202"/>
      <c r="AB165" s="202"/>
      <c r="AC165" s="202"/>
      <c r="AD165" s="202"/>
      <c r="AE165" s="202"/>
      <c r="AF165" s="202"/>
      <c r="AG165" s="202"/>
      <c r="AH165" s="202"/>
      <c r="AI165" s="202"/>
      <c r="AJ165" s="202"/>
      <c r="AK165" s="202"/>
      <c r="AL165" s="202"/>
      <c r="AM165" s="202"/>
      <c r="AN165" s="202"/>
      <c r="AO165" s="202"/>
      <c r="AP165" s="202"/>
      <c r="AQ165" s="202"/>
      <c r="AR165" s="202"/>
      <c r="AS165" s="202"/>
      <c r="AT165" s="202"/>
      <c r="AU165" s="202"/>
      <c r="AV165" s="202"/>
      <c r="AW165" s="202"/>
      <c r="AX165" s="202"/>
      <c r="AY165" s="202"/>
      <c r="AZ165" s="202"/>
    </row>
    <row r="166" spans="2:52">
      <c r="B166" s="202"/>
      <c r="C166" s="202"/>
      <c r="D166" s="202"/>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c r="AA166" s="202"/>
      <c r="AB166" s="202"/>
      <c r="AC166" s="202"/>
      <c r="AD166" s="202"/>
      <c r="AE166" s="202"/>
      <c r="AF166" s="202"/>
      <c r="AG166" s="202"/>
      <c r="AH166" s="202"/>
      <c r="AI166" s="202"/>
      <c r="AJ166" s="202"/>
      <c r="AK166" s="202"/>
      <c r="AL166" s="202"/>
      <c r="AM166" s="202"/>
      <c r="AN166" s="202"/>
      <c r="AO166" s="202"/>
      <c r="AP166" s="202"/>
      <c r="AQ166" s="202"/>
      <c r="AR166" s="202"/>
      <c r="AS166" s="202"/>
      <c r="AT166" s="202"/>
      <c r="AU166" s="202"/>
      <c r="AV166" s="202"/>
      <c r="AW166" s="202"/>
      <c r="AX166" s="202"/>
      <c r="AY166" s="202"/>
      <c r="AZ166" s="202"/>
    </row>
    <row r="167" spans="2:52">
      <c r="B167" s="202"/>
      <c r="C167" s="202"/>
      <c r="D167" s="202"/>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c r="AA167" s="202"/>
      <c r="AB167" s="202"/>
      <c r="AC167" s="202"/>
      <c r="AD167" s="202"/>
      <c r="AE167" s="202"/>
      <c r="AF167" s="202"/>
      <c r="AG167" s="202"/>
      <c r="AH167" s="202"/>
      <c r="AI167" s="202"/>
      <c r="AJ167" s="202"/>
      <c r="AK167" s="202"/>
      <c r="AL167" s="202"/>
      <c r="AM167" s="202"/>
      <c r="AN167" s="202"/>
      <c r="AO167" s="202"/>
      <c r="AP167" s="202"/>
      <c r="AQ167" s="202"/>
      <c r="AR167" s="202"/>
      <c r="AS167" s="202"/>
      <c r="AT167" s="202"/>
      <c r="AU167" s="202"/>
      <c r="AV167" s="202"/>
      <c r="AW167" s="202"/>
      <c r="AX167" s="202"/>
      <c r="AY167" s="202"/>
      <c r="AZ167" s="202"/>
    </row>
    <row r="168" spans="2:52">
      <c r="B168" s="202"/>
      <c r="C168" s="202"/>
      <c r="D168" s="202"/>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c r="AA168" s="202"/>
      <c r="AB168" s="202"/>
      <c r="AC168" s="202"/>
      <c r="AD168" s="202"/>
      <c r="AE168" s="202"/>
      <c r="AF168" s="202"/>
      <c r="AG168" s="202"/>
      <c r="AH168" s="202"/>
      <c r="AI168" s="202"/>
      <c r="AJ168" s="202"/>
      <c r="AK168" s="202"/>
      <c r="AL168" s="202"/>
      <c r="AM168" s="202"/>
      <c r="AN168" s="202"/>
      <c r="AO168" s="202"/>
      <c r="AP168" s="202"/>
      <c r="AQ168" s="202"/>
      <c r="AR168" s="202"/>
      <c r="AS168" s="202"/>
      <c r="AT168" s="202"/>
      <c r="AU168" s="202"/>
      <c r="AV168" s="202"/>
      <c r="AW168" s="202"/>
      <c r="AX168" s="202"/>
      <c r="AY168" s="202"/>
      <c r="AZ168" s="202"/>
    </row>
    <row r="169" spans="2:52">
      <c r="B169" s="202"/>
      <c r="C169" s="202"/>
      <c r="D169" s="202"/>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c r="AA169" s="202"/>
      <c r="AB169" s="202"/>
      <c r="AC169" s="202"/>
      <c r="AD169" s="202"/>
      <c r="AE169" s="202"/>
      <c r="AF169" s="202"/>
      <c r="AG169" s="202"/>
      <c r="AH169" s="202"/>
      <c r="AI169" s="202"/>
      <c r="AJ169" s="202"/>
      <c r="AK169" s="202"/>
      <c r="AL169" s="202"/>
      <c r="AM169" s="202"/>
      <c r="AN169" s="202"/>
      <c r="AO169" s="202"/>
      <c r="AP169" s="202"/>
      <c r="AQ169" s="202"/>
      <c r="AR169" s="202"/>
      <c r="AS169" s="202"/>
      <c r="AT169" s="202"/>
      <c r="AU169" s="202"/>
      <c r="AV169" s="202"/>
      <c r="AW169" s="202"/>
      <c r="AX169" s="202"/>
      <c r="AY169" s="202"/>
      <c r="AZ169" s="202"/>
    </row>
    <row r="170" spans="2:52">
      <c r="B170" s="202"/>
      <c r="C170" s="202"/>
      <c r="D170" s="202"/>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c r="AA170" s="202"/>
      <c r="AB170" s="202"/>
      <c r="AC170" s="202"/>
      <c r="AD170" s="202"/>
      <c r="AE170" s="202"/>
      <c r="AF170" s="202"/>
      <c r="AG170" s="202"/>
      <c r="AH170" s="202"/>
      <c r="AI170" s="202"/>
      <c r="AJ170" s="202"/>
      <c r="AK170" s="202"/>
      <c r="AL170" s="202"/>
      <c r="AM170" s="202"/>
      <c r="AN170" s="202"/>
      <c r="AO170" s="202"/>
      <c r="AP170" s="202"/>
      <c r="AQ170" s="202"/>
      <c r="AR170" s="202"/>
      <c r="AS170" s="202"/>
      <c r="AT170" s="202"/>
      <c r="AU170" s="202"/>
      <c r="AV170" s="202"/>
      <c r="AW170" s="202"/>
      <c r="AX170" s="202"/>
      <c r="AY170" s="202"/>
      <c r="AZ170" s="202"/>
    </row>
    <row r="171" spans="2:52">
      <c r="B171" s="202"/>
      <c r="C171" s="202"/>
      <c r="D171" s="202"/>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c r="AA171" s="202"/>
      <c r="AB171" s="202"/>
      <c r="AC171" s="202"/>
      <c r="AD171" s="202"/>
      <c r="AE171" s="202"/>
      <c r="AF171" s="202"/>
      <c r="AG171" s="202"/>
      <c r="AH171" s="202"/>
      <c r="AI171" s="202"/>
      <c r="AJ171" s="202"/>
      <c r="AK171" s="202"/>
      <c r="AL171" s="202"/>
      <c r="AM171" s="202"/>
      <c r="AN171" s="202"/>
      <c r="AO171" s="202"/>
      <c r="AP171" s="202"/>
      <c r="AQ171" s="202"/>
      <c r="AR171" s="202"/>
      <c r="AS171" s="202"/>
      <c r="AT171" s="202"/>
      <c r="AU171" s="202"/>
      <c r="AV171" s="202"/>
      <c r="AW171" s="202"/>
      <c r="AX171" s="202"/>
      <c r="AY171" s="202"/>
      <c r="AZ171" s="202"/>
    </row>
    <row r="172" spans="2:52">
      <c r="B172" s="202"/>
      <c r="C172" s="202"/>
      <c r="D172" s="202"/>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c r="AA172" s="202"/>
      <c r="AB172" s="202"/>
      <c r="AC172" s="202"/>
      <c r="AD172" s="202"/>
      <c r="AE172" s="202"/>
      <c r="AF172" s="202"/>
      <c r="AG172" s="202"/>
      <c r="AH172" s="202"/>
      <c r="AI172" s="202"/>
      <c r="AJ172" s="202"/>
      <c r="AK172" s="202"/>
      <c r="AL172" s="202"/>
      <c r="AM172" s="202"/>
      <c r="AN172" s="202"/>
      <c r="AO172" s="202"/>
      <c r="AP172" s="202"/>
      <c r="AQ172" s="202"/>
      <c r="AR172" s="202"/>
      <c r="AS172" s="202"/>
      <c r="AT172" s="202"/>
      <c r="AU172" s="202"/>
      <c r="AV172" s="202"/>
      <c r="AW172" s="202"/>
      <c r="AX172" s="202"/>
      <c r="AY172" s="202"/>
      <c r="AZ172" s="202"/>
    </row>
    <row r="173" spans="2:52">
      <c r="B173" s="202"/>
      <c r="C173" s="202"/>
      <c r="D173" s="202"/>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c r="AA173" s="202"/>
      <c r="AB173" s="202"/>
      <c r="AC173" s="202"/>
      <c r="AD173" s="202"/>
      <c r="AE173" s="202"/>
      <c r="AF173" s="202"/>
      <c r="AG173" s="202"/>
      <c r="AH173" s="202"/>
      <c r="AI173" s="202"/>
      <c r="AJ173" s="202"/>
      <c r="AK173" s="202"/>
      <c r="AL173" s="202"/>
      <c r="AM173" s="202"/>
      <c r="AN173" s="202"/>
      <c r="AO173" s="202"/>
      <c r="AP173" s="202"/>
      <c r="AQ173" s="202"/>
      <c r="AR173" s="202"/>
      <c r="AS173" s="202"/>
      <c r="AT173" s="202"/>
      <c r="AU173" s="202"/>
      <c r="AV173" s="202"/>
      <c r="AW173" s="202"/>
      <c r="AX173" s="202"/>
      <c r="AY173" s="202"/>
      <c r="AZ173" s="202"/>
    </row>
    <row r="174" spans="2:52">
      <c r="B174" s="202"/>
      <c r="C174" s="202"/>
      <c r="D174" s="202"/>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c r="AA174" s="202"/>
      <c r="AB174" s="202"/>
      <c r="AC174" s="202"/>
      <c r="AD174" s="202"/>
      <c r="AE174" s="202"/>
      <c r="AF174" s="202"/>
      <c r="AG174" s="202"/>
      <c r="AH174" s="202"/>
      <c r="AI174" s="202"/>
      <c r="AJ174" s="202"/>
      <c r="AK174" s="202"/>
      <c r="AL174" s="202"/>
      <c r="AM174" s="202"/>
      <c r="AN174" s="202"/>
      <c r="AO174" s="202"/>
      <c r="AP174" s="202"/>
      <c r="AQ174" s="202"/>
      <c r="AR174" s="202"/>
      <c r="AS174" s="202"/>
      <c r="AT174" s="202"/>
      <c r="AU174" s="202"/>
      <c r="AV174" s="202"/>
      <c r="AW174" s="202"/>
      <c r="AX174" s="202"/>
      <c r="AY174" s="202"/>
      <c r="AZ174" s="202"/>
    </row>
    <row r="175" spans="2:52">
      <c r="B175" s="202"/>
      <c r="C175" s="202"/>
      <c r="D175" s="202"/>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c r="AA175" s="202"/>
      <c r="AB175" s="202"/>
      <c r="AC175" s="202"/>
      <c r="AD175" s="202"/>
      <c r="AE175" s="202"/>
      <c r="AF175" s="202"/>
      <c r="AG175" s="202"/>
      <c r="AH175" s="202"/>
      <c r="AI175" s="202"/>
      <c r="AJ175" s="202"/>
      <c r="AK175" s="202"/>
      <c r="AL175" s="202"/>
      <c r="AM175" s="202"/>
      <c r="AN175" s="202"/>
      <c r="AO175" s="202"/>
      <c r="AP175" s="202"/>
      <c r="AQ175" s="202"/>
      <c r="AR175" s="202"/>
      <c r="AS175" s="202"/>
      <c r="AT175" s="202"/>
      <c r="AU175" s="202"/>
      <c r="AV175" s="202"/>
      <c r="AW175" s="202"/>
      <c r="AX175" s="202"/>
      <c r="AY175" s="202"/>
      <c r="AZ175" s="202"/>
    </row>
    <row r="176" spans="2:52">
      <c r="B176" s="202"/>
      <c r="C176" s="202"/>
      <c r="D176" s="202"/>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c r="AA176" s="202"/>
      <c r="AB176" s="202"/>
      <c r="AC176" s="202"/>
      <c r="AD176" s="202"/>
      <c r="AE176" s="202"/>
      <c r="AF176" s="202"/>
      <c r="AG176" s="202"/>
      <c r="AH176" s="202"/>
      <c r="AI176" s="202"/>
      <c r="AJ176" s="202"/>
      <c r="AK176" s="202"/>
      <c r="AL176" s="202"/>
      <c r="AM176" s="202"/>
      <c r="AN176" s="202"/>
      <c r="AO176" s="202"/>
      <c r="AP176" s="202"/>
      <c r="AQ176" s="202"/>
      <c r="AR176" s="202"/>
      <c r="AS176" s="202"/>
      <c r="AT176" s="202"/>
      <c r="AU176" s="202"/>
      <c r="AV176" s="202"/>
      <c r="AW176" s="202"/>
      <c r="AX176" s="202"/>
      <c r="AY176" s="202"/>
      <c r="AZ176" s="202"/>
    </row>
    <row r="177" spans="2:52">
      <c r="B177" s="202"/>
      <c r="C177" s="202"/>
      <c r="D177" s="202"/>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c r="AA177" s="202"/>
      <c r="AB177" s="202"/>
      <c r="AC177" s="202"/>
      <c r="AD177" s="202"/>
      <c r="AE177" s="202"/>
      <c r="AF177" s="202"/>
      <c r="AG177" s="202"/>
      <c r="AH177" s="202"/>
      <c r="AI177" s="202"/>
      <c r="AJ177" s="202"/>
      <c r="AK177" s="202"/>
      <c r="AL177" s="202"/>
      <c r="AM177" s="202"/>
      <c r="AN177" s="202"/>
      <c r="AO177" s="202"/>
      <c r="AP177" s="202"/>
      <c r="AQ177" s="202"/>
      <c r="AR177" s="202"/>
      <c r="AS177" s="202"/>
      <c r="AT177" s="202"/>
      <c r="AU177" s="202"/>
      <c r="AV177" s="202"/>
      <c r="AW177" s="202"/>
      <c r="AX177" s="202"/>
      <c r="AY177" s="202"/>
      <c r="AZ177" s="202"/>
    </row>
    <row r="178" spans="2:52">
      <c r="B178" s="202"/>
      <c r="C178" s="202"/>
      <c r="D178" s="202"/>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c r="AA178" s="202"/>
      <c r="AB178" s="202"/>
      <c r="AC178" s="202"/>
      <c r="AD178" s="202"/>
      <c r="AE178" s="202"/>
      <c r="AF178" s="202"/>
      <c r="AG178" s="202"/>
      <c r="AH178" s="202"/>
      <c r="AI178" s="202"/>
      <c r="AJ178" s="202"/>
      <c r="AK178" s="202"/>
      <c r="AL178" s="202"/>
      <c r="AM178" s="202"/>
      <c r="AN178" s="202"/>
      <c r="AO178" s="202"/>
      <c r="AP178" s="202"/>
      <c r="AQ178" s="202"/>
      <c r="AR178" s="202"/>
      <c r="AS178" s="202"/>
      <c r="AT178" s="202"/>
      <c r="AU178" s="202"/>
      <c r="AV178" s="202"/>
      <c r="AW178" s="202"/>
      <c r="AX178" s="202"/>
      <c r="AY178" s="202"/>
      <c r="AZ178" s="202"/>
    </row>
    <row r="179" spans="2:52">
      <c r="B179" s="202"/>
      <c r="C179" s="202"/>
      <c r="D179" s="202"/>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c r="AA179" s="202"/>
      <c r="AB179" s="202"/>
      <c r="AC179" s="202"/>
      <c r="AD179" s="202"/>
      <c r="AE179" s="202"/>
      <c r="AF179" s="202"/>
      <c r="AG179" s="202"/>
      <c r="AH179" s="202"/>
      <c r="AI179" s="202"/>
      <c r="AJ179" s="202"/>
      <c r="AK179" s="202"/>
      <c r="AL179" s="202"/>
      <c r="AM179" s="202"/>
      <c r="AN179" s="202"/>
      <c r="AO179" s="202"/>
      <c r="AP179" s="202"/>
      <c r="AQ179" s="202"/>
      <c r="AR179" s="202"/>
      <c r="AS179" s="202"/>
      <c r="AT179" s="202"/>
      <c r="AU179" s="202"/>
      <c r="AV179" s="202"/>
      <c r="AW179" s="202"/>
      <c r="AX179" s="202"/>
      <c r="AY179" s="202"/>
      <c r="AZ179" s="202"/>
    </row>
    <row r="180" spans="2:52">
      <c r="B180" s="202"/>
      <c r="C180" s="202"/>
      <c r="D180" s="202"/>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c r="AA180" s="202"/>
      <c r="AB180" s="202"/>
      <c r="AC180" s="202"/>
      <c r="AD180" s="202"/>
      <c r="AE180" s="202"/>
      <c r="AF180" s="202"/>
      <c r="AG180" s="202"/>
      <c r="AH180" s="202"/>
      <c r="AI180" s="202"/>
      <c r="AJ180" s="202"/>
      <c r="AK180" s="202"/>
      <c r="AL180" s="202"/>
      <c r="AM180" s="202"/>
      <c r="AN180" s="202"/>
      <c r="AO180" s="202"/>
      <c r="AP180" s="202"/>
      <c r="AQ180" s="202"/>
      <c r="AR180" s="202"/>
      <c r="AS180" s="202"/>
      <c r="AT180" s="202"/>
      <c r="AU180" s="202"/>
      <c r="AV180" s="202"/>
      <c r="AW180" s="202"/>
      <c r="AX180" s="202"/>
      <c r="AY180" s="202"/>
      <c r="AZ180" s="202"/>
    </row>
    <row r="181" spans="2:52">
      <c r="B181" s="202"/>
      <c r="C181" s="202"/>
      <c r="D181" s="202"/>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c r="AA181" s="202"/>
      <c r="AB181" s="202"/>
      <c r="AC181" s="202"/>
      <c r="AD181" s="202"/>
      <c r="AE181" s="202"/>
      <c r="AF181" s="202"/>
      <c r="AG181" s="202"/>
      <c r="AH181" s="202"/>
      <c r="AI181" s="202"/>
      <c r="AJ181" s="202"/>
      <c r="AK181" s="202"/>
      <c r="AL181" s="202"/>
      <c r="AM181" s="202"/>
      <c r="AN181" s="202"/>
      <c r="AO181" s="202"/>
      <c r="AP181" s="202"/>
      <c r="AQ181" s="202"/>
      <c r="AR181" s="202"/>
      <c r="AS181" s="202"/>
      <c r="AT181" s="202"/>
      <c r="AU181" s="202"/>
      <c r="AV181" s="202"/>
      <c r="AW181" s="202"/>
      <c r="AX181" s="202"/>
      <c r="AY181" s="202"/>
      <c r="AZ181" s="202"/>
    </row>
    <row r="182" spans="2:52">
      <c r="B182" s="202"/>
      <c r="C182" s="202"/>
      <c r="D182" s="202"/>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c r="AA182" s="202"/>
      <c r="AB182" s="202"/>
      <c r="AC182" s="202"/>
      <c r="AD182" s="202"/>
      <c r="AE182" s="202"/>
      <c r="AF182" s="202"/>
      <c r="AG182" s="202"/>
      <c r="AH182" s="202"/>
      <c r="AI182" s="202"/>
      <c r="AJ182" s="202"/>
      <c r="AK182" s="202"/>
      <c r="AL182" s="202"/>
      <c r="AM182" s="202"/>
      <c r="AN182" s="202"/>
      <c r="AO182" s="202"/>
      <c r="AP182" s="202"/>
      <c r="AQ182" s="202"/>
      <c r="AR182" s="202"/>
      <c r="AS182" s="202"/>
      <c r="AT182" s="202"/>
      <c r="AU182" s="202"/>
      <c r="AV182" s="202"/>
      <c r="AW182" s="202"/>
      <c r="AX182" s="202"/>
      <c r="AY182" s="202"/>
      <c r="AZ182" s="202"/>
    </row>
    <row r="183" spans="2:52">
      <c r="B183" s="202"/>
      <c r="C183" s="202"/>
      <c r="D183" s="202"/>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c r="AA183" s="202"/>
      <c r="AB183" s="202"/>
      <c r="AC183" s="202"/>
      <c r="AD183" s="202"/>
      <c r="AE183" s="202"/>
      <c r="AF183" s="202"/>
      <c r="AG183" s="202"/>
      <c r="AH183" s="202"/>
      <c r="AI183" s="202"/>
      <c r="AJ183" s="202"/>
      <c r="AK183" s="202"/>
      <c r="AL183" s="202"/>
      <c r="AM183" s="202"/>
      <c r="AN183" s="202"/>
      <c r="AO183" s="202"/>
      <c r="AP183" s="202"/>
      <c r="AQ183" s="202"/>
      <c r="AR183" s="202"/>
      <c r="AS183" s="202"/>
      <c r="AT183" s="202"/>
      <c r="AU183" s="202"/>
      <c r="AV183" s="202"/>
      <c r="AW183" s="202"/>
      <c r="AX183" s="202"/>
      <c r="AY183" s="202"/>
      <c r="AZ183" s="202"/>
    </row>
    <row r="184" spans="2:52">
      <c r="B184" s="202"/>
      <c r="C184" s="202"/>
      <c r="D184" s="202"/>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c r="AA184" s="202"/>
      <c r="AB184" s="202"/>
      <c r="AC184" s="202"/>
      <c r="AD184" s="202"/>
      <c r="AE184" s="202"/>
      <c r="AF184" s="202"/>
      <c r="AG184" s="202"/>
      <c r="AH184" s="202"/>
      <c r="AI184" s="202"/>
      <c r="AJ184" s="202"/>
      <c r="AK184" s="202"/>
      <c r="AL184" s="202"/>
      <c r="AM184" s="202"/>
      <c r="AN184" s="202"/>
      <c r="AO184" s="202"/>
      <c r="AP184" s="202"/>
      <c r="AQ184" s="202"/>
      <c r="AR184" s="202"/>
      <c r="AS184" s="202"/>
      <c r="AT184" s="202"/>
      <c r="AU184" s="202"/>
      <c r="AV184" s="202"/>
      <c r="AW184" s="202"/>
      <c r="AX184" s="202"/>
      <c r="AY184" s="202"/>
      <c r="AZ184" s="202"/>
    </row>
    <row r="185" spans="2:52">
      <c r="B185" s="202"/>
      <c r="C185" s="202"/>
      <c r="D185" s="202"/>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c r="AA185" s="202"/>
      <c r="AB185" s="202"/>
      <c r="AC185" s="202"/>
      <c r="AD185" s="202"/>
      <c r="AE185" s="202"/>
      <c r="AF185" s="202"/>
      <c r="AG185" s="202"/>
      <c r="AH185" s="202"/>
      <c r="AI185" s="202"/>
      <c r="AJ185" s="202"/>
      <c r="AK185" s="202"/>
      <c r="AL185" s="202"/>
      <c r="AM185" s="202"/>
      <c r="AN185" s="202"/>
      <c r="AO185" s="202"/>
      <c r="AP185" s="202"/>
      <c r="AQ185" s="202"/>
      <c r="AR185" s="202"/>
      <c r="AS185" s="202"/>
      <c r="AT185" s="202"/>
      <c r="AU185" s="202"/>
      <c r="AV185" s="202"/>
      <c r="AW185" s="202"/>
      <c r="AX185" s="202"/>
      <c r="AY185" s="202"/>
      <c r="AZ185" s="202"/>
    </row>
    <row r="186" spans="2:52">
      <c r="B186" s="202"/>
      <c r="C186" s="202"/>
      <c r="D186" s="202"/>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c r="AA186" s="202"/>
      <c r="AB186" s="202"/>
      <c r="AC186" s="202"/>
      <c r="AD186" s="202"/>
      <c r="AE186" s="202"/>
      <c r="AF186" s="202"/>
      <c r="AG186" s="202"/>
      <c r="AH186" s="202"/>
      <c r="AI186" s="202"/>
      <c r="AJ186" s="202"/>
      <c r="AK186" s="202"/>
      <c r="AL186" s="202"/>
      <c r="AM186" s="202"/>
      <c r="AN186" s="202"/>
      <c r="AO186" s="202"/>
      <c r="AP186" s="202"/>
      <c r="AQ186" s="202"/>
      <c r="AR186" s="202"/>
      <c r="AS186" s="202"/>
      <c r="AT186" s="202"/>
      <c r="AU186" s="202"/>
      <c r="AV186" s="202"/>
      <c r="AW186" s="202"/>
      <c r="AX186" s="202"/>
      <c r="AY186" s="202"/>
      <c r="AZ186" s="202"/>
    </row>
    <row r="187" spans="2:52">
      <c r="B187" s="202"/>
      <c r="C187" s="202"/>
      <c r="D187" s="202"/>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c r="AA187" s="202"/>
      <c r="AB187" s="202"/>
      <c r="AC187" s="202"/>
      <c r="AD187" s="202"/>
      <c r="AE187" s="202"/>
      <c r="AF187" s="202"/>
      <c r="AG187" s="202"/>
      <c r="AH187" s="202"/>
      <c r="AI187" s="202"/>
      <c r="AJ187" s="202"/>
      <c r="AK187" s="202"/>
      <c r="AL187" s="202"/>
      <c r="AM187" s="202"/>
      <c r="AN187" s="202"/>
      <c r="AO187" s="202"/>
      <c r="AP187" s="202"/>
      <c r="AQ187" s="202"/>
      <c r="AR187" s="202"/>
      <c r="AS187" s="202"/>
      <c r="AT187" s="202"/>
      <c r="AU187" s="202"/>
      <c r="AV187" s="202"/>
      <c r="AW187" s="202"/>
      <c r="AX187" s="202"/>
      <c r="AY187" s="202"/>
      <c r="AZ187" s="202"/>
    </row>
    <row r="188" spans="2:52">
      <c r="B188" s="202"/>
      <c r="C188" s="202"/>
      <c r="D188" s="202"/>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c r="AA188" s="202"/>
      <c r="AB188" s="202"/>
      <c r="AC188" s="202"/>
      <c r="AD188" s="202"/>
      <c r="AE188" s="202"/>
      <c r="AF188" s="202"/>
      <c r="AG188" s="202"/>
      <c r="AH188" s="202"/>
      <c r="AI188" s="202"/>
      <c r="AJ188" s="202"/>
      <c r="AK188" s="202"/>
      <c r="AL188" s="202"/>
      <c r="AM188" s="202"/>
      <c r="AN188" s="202"/>
      <c r="AO188" s="202"/>
      <c r="AP188" s="202"/>
      <c r="AQ188" s="202"/>
      <c r="AR188" s="202"/>
      <c r="AS188" s="202"/>
      <c r="AT188" s="202"/>
      <c r="AU188" s="202"/>
      <c r="AV188" s="202"/>
      <c r="AW188" s="202"/>
      <c r="AX188" s="202"/>
      <c r="AY188" s="202"/>
      <c r="AZ188" s="202"/>
    </row>
    <row r="189" spans="2:52">
      <c r="B189" s="202"/>
      <c r="C189" s="202"/>
      <c r="D189" s="202"/>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c r="AA189" s="202"/>
      <c r="AB189" s="202"/>
      <c r="AC189" s="202"/>
      <c r="AD189" s="202"/>
      <c r="AE189" s="202"/>
      <c r="AF189" s="202"/>
      <c r="AG189" s="202"/>
      <c r="AH189" s="202"/>
      <c r="AI189" s="202"/>
      <c r="AJ189" s="202"/>
      <c r="AK189" s="202"/>
      <c r="AL189" s="202"/>
      <c r="AM189" s="202"/>
      <c r="AN189" s="202"/>
      <c r="AO189" s="202"/>
      <c r="AP189" s="202"/>
      <c r="AQ189" s="202"/>
      <c r="AR189" s="202"/>
      <c r="AS189" s="202"/>
      <c r="AT189" s="202"/>
      <c r="AU189" s="202"/>
      <c r="AV189" s="202"/>
      <c r="AW189" s="202"/>
      <c r="AX189" s="202"/>
      <c r="AY189" s="202"/>
      <c r="AZ189" s="202"/>
    </row>
    <row r="190" spans="2:52">
      <c r="B190" s="202"/>
      <c r="C190" s="202"/>
      <c r="D190" s="202"/>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c r="AA190" s="202"/>
      <c r="AB190" s="202"/>
      <c r="AC190" s="202"/>
      <c r="AD190" s="202"/>
      <c r="AE190" s="202"/>
      <c r="AF190" s="202"/>
      <c r="AG190" s="202"/>
      <c r="AH190" s="202"/>
      <c r="AI190" s="202"/>
      <c r="AJ190" s="202"/>
      <c r="AK190" s="202"/>
      <c r="AL190" s="202"/>
      <c r="AM190" s="202"/>
      <c r="AN190" s="202"/>
      <c r="AO190" s="202"/>
      <c r="AP190" s="202"/>
      <c r="AQ190" s="202"/>
      <c r="AR190" s="202"/>
      <c r="AS190" s="202"/>
      <c r="AT190" s="202"/>
      <c r="AU190" s="202"/>
      <c r="AV190" s="202"/>
      <c r="AW190" s="202"/>
      <c r="AX190" s="202"/>
      <c r="AY190" s="202"/>
      <c r="AZ190" s="202"/>
    </row>
    <row r="191" spans="2:52">
      <c r="B191" s="202"/>
      <c r="C191" s="202"/>
      <c r="D191" s="202"/>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c r="AA191" s="202"/>
      <c r="AB191" s="202"/>
      <c r="AC191" s="202"/>
      <c r="AD191" s="202"/>
      <c r="AE191" s="202"/>
      <c r="AF191" s="202"/>
      <c r="AG191" s="202"/>
      <c r="AH191" s="202"/>
      <c r="AI191" s="202"/>
      <c r="AJ191" s="202"/>
      <c r="AK191" s="202"/>
      <c r="AL191" s="202"/>
      <c r="AM191" s="202"/>
      <c r="AN191" s="202"/>
      <c r="AO191" s="202"/>
      <c r="AP191" s="202"/>
      <c r="AQ191" s="202"/>
      <c r="AR191" s="202"/>
      <c r="AS191" s="202"/>
      <c r="AT191" s="202"/>
      <c r="AU191" s="202"/>
      <c r="AV191" s="202"/>
      <c r="AW191" s="202"/>
      <c r="AX191" s="202"/>
      <c r="AY191" s="202"/>
      <c r="AZ191" s="202"/>
    </row>
    <row r="192" spans="2:52">
      <c r="B192" s="202"/>
      <c r="C192" s="202"/>
      <c r="D192" s="202"/>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c r="AA192" s="202"/>
      <c r="AB192" s="202"/>
      <c r="AC192" s="202"/>
      <c r="AD192" s="202"/>
      <c r="AE192" s="202"/>
      <c r="AF192" s="202"/>
      <c r="AG192" s="202"/>
      <c r="AH192" s="202"/>
      <c r="AI192" s="202"/>
      <c r="AJ192" s="202"/>
      <c r="AK192" s="202"/>
      <c r="AL192" s="202"/>
      <c r="AM192" s="202"/>
      <c r="AN192" s="202"/>
      <c r="AO192" s="202"/>
      <c r="AP192" s="202"/>
      <c r="AQ192" s="202"/>
      <c r="AR192" s="202"/>
      <c r="AS192" s="202"/>
      <c r="AT192" s="202"/>
      <c r="AU192" s="202"/>
      <c r="AV192" s="202"/>
      <c r="AW192" s="202"/>
      <c r="AX192" s="202"/>
      <c r="AY192" s="202"/>
      <c r="AZ192" s="202"/>
    </row>
    <row r="193" spans="2:52">
      <c r="B193" s="202"/>
      <c r="C193" s="202"/>
      <c r="D193" s="202"/>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c r="AA193" s="202"/>
      <c r="AB193" s="202"/>
      <c r="AC193" s="202"/>
      <c r="AD193" s="202"/>
      <c r="AE193" s="202"/>
      <c r="AF193" s="202"/>
      <c r="AG193" s="202"/>
      <c r="AH193" s="202"/>
      <c r="AI193" s="202"/>
      <c r="AJ193" s="202"/>
      <c r="AK193" s="202"/>
      <c r="AL193" s="202"/>
      <c r="AM193" s="202"/>
      <c r="AN193" s="202"/>
      <c r="AO193" s="202"/>
      <c r="AP193" s="202"/>
      <c r="AQ193" s="202"/>
      <c r="AR193" s="202"/>
      <c r="AS193" s="202"/>
      <c r="AT193" s="202"/>
      <c r="AU193" s="202"/>
      <c r="AV193" s="202"/>
      <c r="AW193" s="202"/>
      <c r="AX193" s="202"/>
      <c r="AY193" s="202"/>
      <c r="AZ193" s="202"/>
    </row>
    <row r="194" spans="2:52">
      <c r="B194" s="202"/>
      <c r="C194" s="202"/>
      <c r="D194" s="202"/>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c r="AA194" s="202"/>
      <c r="AB194" s="202"/>
      <c r="AC194" s="202"/>
      <c r="AD194" s="202"/>
      <c r="AE194" s="202"/>
      <c r="AF194" s="202"/>
      <c r="AG194" s="202"/>
      <c r="AH194" s="202"/>
      <c r="AI194" s="202"/>
      <c r="AJ194" s="202"/>
      <c r="AK194" s="202"/>
      <c r="AL194" s="202"/>
      <c r="AM194" s="202"/>
      <c r="AN194" s="202"/>
      <c r="AO194" s="202"/>
      <c r="AP194" s="202"/>
      <c r="AQ194" s="202"/>
      <c r="AR194" s="202"/>
      <c r="AS194" s="202"/>
      <c r="AT194" s="202"/>
      <c r="AU194" s="202"/>
      <c r="AV194" s="202"/>
      <c r="AW194" s="202"/>
      <c r="AX194" s="202"/>
      <c r="AY194" s="202"/>
      <c r="AZ194" s="202"/>
    </row>
    <row r="195" spans="2:52">
      <c r="B195" s="202"/>
      <c r="C195" s="202"/>
      <c r="D195" s="202"/>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c r="AB195" s="202"/>
      <c r="AC195" s="202"/>
      <c r="AD195" s="202"/>
      <c r="AE195" s="202"/>
      <c r="AF195" s="202"/>
      <c r="AG195" s="202"/>
      <c r="AH195" s="202"/>
      <c r="AI195" s="202"/>
      <c r="AJ195" s="202"/>
      <c r="AK195" s="202"/>
      <c r="AL195" s="202"/>
      <c r="AM195" s="202"/>
      <c r="AN195" s="202"/>
      <c r="AO195" s="202"/>
      <c r="AP195" s="202"/>
      <c r="AQ195" s="202"/>
      <c r="AR195" s="202"/>
      <c r="AS195" s="202"/>
      <c r="AT195" s="202"/>
      <c r="AU195" s="202"/>
      <c r="AV195" s="202"/>
      <c r="AW195" s="202"/>
      <c r="AX195" s="202"/>
      <c r="AY195" s="202"/>
      <c r="AZ195" s="202"/>
    </row>
    <row r="196" spans="2:52">
      <c r="B196" s="202"/>
      <c r="C196" s="202"/>
      <c r="D196" s="202"/>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c r="AB196" s="202"/>
      <c r="AC196" s="202"/>
      <c r="AD196" s="202"/>
      <c r="AE196" s="202"/>
      <c r="AF196" s="202"/>
      <c r="AG196" s="202"/>
      <c r="AH196" s="202"/>
      <c r="AI196" s="202"/>
      <c r="AJ196" s="202"/>
      <c r="AK196" s="202"/>
      <c r="AL196" s="202"/>
      <c r="AM196" s="202"/>
      <c r="AN196" s="202"/>
      <c r="AO196" s="202"/>
      <c r="AP196" s="202"/>
      <c r="AQ196" s="202"/>
      <c r="AR196" s="202"/>
      <c r="AS196" s="202"/>
      <c r="AT196" s="202"/>
      <c r="AU196" s="202"/>
      <c r="AV196" s="202"/>
      <c r="AW196" s="202"/>
      <c r="AX196" s="202"/>
      <c r="AY196" s="202"/>
      <c r="AZ196" s="202"/>
    </row>
    <row r="197" spans="2:52">
      <c r="B197" s="202"/>
      <c r="C197" s="202"/>
      <c r="D197" s="202"/>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c r="AB197" s="202"/>
      <c r="AC197" s="202"/>
      <c r="AD197" s="202"/>
      <c r="AE197" s="202"/>
      <c r="AF197" s="202"/>
      <c r="AG197" s="202"/>
      <c r="AH197" s="202"/>
      <c r="AI197" s="202"/>
      <c r="AJ197" s="202"/>
      <c r="AK197" s="202"/>
      <c r="AL197" s="202"/>
      <c r="AM197" s="202"/>
      <c r="AN197" s="202"/>
      <c r="AO197" s="202"/>
      <c r="AP197" s="202"/>
      <c r="AQ197" s="202"/>
      <c r="AR197" s="202"/>
      <c r="AS197" s="202"/>
      <c r="AT197" s="202"/>
      <c r="AU197" s="202"/>
      <c r="AV197" s="202"/>
      <c r="AW197" s="202"/>
      <c r="AX197" s="202"/>
      <c r="AY197" s="202"/>
      <c r="AZ197" s="202"/>
    </row>
    <row r="198" spans="2:52">
      <c r="B198" s="202"/>
      <c r="C198" s="202"/>
      <c r="D198" s="202"/>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c r="AB198" s="202"/>
      <c r="AC198" s="202"/>
      <c r="AD198" s="202"/>
      <c r="AE198" s="202"/>
      <c r="AF198" s="202"/>
      <c r="AG198" s="202"/>
      <c r="AH198" s="202"/>
      <c r="AI198" s="202"/>
      <c r="AJ198" s="202"/>
      <c r="AK198" s="202"/>
      <c r="AL198" s="202"/>
      <c r="AM198" s="202"/>
      <c r="AN198" s="202"/>
      <c r="AO198" s="202"/>
      <c r="AP198" s="202"/>
      <c r="AQ198" s="202"/>
      <c r="AR198" s="202"/>
      <c r="AS198" s="202"/>
      <c r="AT198" s="202"/>
      <c r="AU198" s="202"/>
      <c r="AV198" s="202"/>
      <c r="AW198" s="202"/>
      <c r="AX198" s="202"/>
      <c r="AY198" s="202"/>
      <c r="AZ198" s="202"/>
    </row>
    <row r="199" spans="2:52">
      <c r="B199" s="202"/>
      <c r="C199" s="202"/>
      <c r="D199" s="202"/>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c r="AB199" s="202"/>
      <c r="AC199" s="202"/>
      <c r="AD199" s="202"/>
      <c r="AE199" s="202"/>
      <c r="AF199" s="202"/>
      <c r="AG199" s="202"/>
      <c r="AH199" s="202"/>
      <c r="AI199" s="202"/>
      <c r="AJ199" s="202"/>
      <c r="AK199" s="202"/>
      <c r="AL199" s="202"/>
      <c r="AM199" s="202"/>
      <c r="AN199" s="202"/>
      <c r="AO199" s="202"/>
      <c r="AP199" s="202"/>
      <c r="AQ199" s="202"/>
      <c r="AR199" s="202"/>
      <c r="AS199" s="202"/>
      <c r="AT199" s="202"/>
      <c r="AU199" s="202"/>
      <c r="AV199" s="202"/>
      <c r="AW199" s="202"/>
      <c r="AX199" s="202"/>
      <c r="AY199" s="202"/>
      <c r="AZ199" s="202"/>
    </row>
    <row r="213" spans="1:17">
      <c r="A213" t="s">
        <v>803</v>
      </c>
    </row>
    <row r="214" spans="1:17">
      <c r="A214">
        <v>46</v>
      </c>
      <c r="B214" t="s">
        <v>2876</v>
      </c>
    </row>
    <row r="220" spans="1:17">
      <c r="C220" s="205" t="s">
        <v>801</v>
      </c>
      <c r="D220" s="216" t="s">
        <v>431</v>
      </c>
      <c r="E220" s="216" t="s">
        <v>435</v>
      </c>
      <c r="F220" s="216" t="s">
        <v>439</v>
      </c>
      <c r="G220" s="216" t="s">
        <v>443</v>
      </c>
      <c r="H220" s="216" t="s">
        <v>446</v>
      </c>
      <c r="I220" s="216" t="s">
        <v>450</v>
      </c>
      <c r="J220" s="216" t="s">
        <v>433</v>
      </c>
      <c r="K220" s="216" t="s">
        <v>437</v>
      </c>
      <c r="L220" s="216" t="s">
        <v>441</v>
      </c>
      <c r="M220" s="216" t="s">
        <v>381</v>
      </c>
      <c r="N220" s="216" t="s">
        <v>448</v>
      </c>
      <c r="O220" s="222" t="s">
        <v>802</v>
      </c>
      <c r="P220" s="223"/>
      <c r="Q220" s="224"/>
    </row>
    <row r="221" spans="1:17">
      <c r="C221" s="540"/>
      <c r="D221" s="203"/>
      <c r="E221" s="203"/>
      <c r="F221" s="203"/>
      <c r="G221" s="203"/>
      <c r="H221" s="203"/>
      <c r="I221" s="203"/>
      <c r="J221" s="203"/>
      <c r="K221" s="203"/>
      <c r="L221" s="203"/>
      <c r="M221" s="203"/>
      <c r="N221" s="203"/>
      <c r="O221" s="518"/>
      <c r="P221" s="519"/>
      <c r="Q221" s="520"/>
    </row>
    <row r="222" spans="1:17">
      <c r="C222" s="542"/>
      <c r="D222" s="204"/>
      <c r="E222" s="204"/>
      <c r="F222" s="204"/>
      <c r="G222" s="204"/>
      <c r="H222" s="204"/>
      <c r="I222" s="204"/>
      <c r="J222" s="204"/>
      <c r="K222" s="204"/>
      <c r="L222" s="204"/>
      <c r="M222" s="204"/>
      <c r="N222" s="204"/>
      <c r="O222" s="521"/>
      <c r="P222" s="522"/>
      <c r="Q222" s="523"/>
    </row>
    <row r="223" spans="1:17">
      <c r="C223" s="540"/>
      <c r="D223" s="203"/>
      <c r="E223" s="203"/>
      <c r="F223" s="203"/>
      <c r="G223" s="203"/>
      <c r="H223" s="203"/>
      <c r="I223" s="203"/>
      <c r="J223" s="203"/>
      <c r="K223" s="203"/>
      <c r="L223" s="203"/>
      <c r="M223" s="203"/>
      <c r="N223" s="203"/>
      <c r="O223" s="518"/>
      <c r="P223" s="519"/>
      <c r="Q223" s="520"/>
    </row>
    <row r="224" spans="1:17">
      <c r="C224" s="541"/>
      <c r="D224" s="204"/>
      <c r="E224" s="204"/>
      <c r="F224" s="204"/>
      <c r="G224" s="204"/>
      <c r="H224" s="204"/>
      <c r="I224" s="204"/>
      <c r="J224" s="204"/>
      <c r="K224" s="204"/>
      <c r="L224" s="204"/>
      <c r="M224" s="204"/>
      <c r="N224" s="204"/>
      <c r="O224" s="521"/>
      <c r="P224" s="522"/>
      <c r="Q224" s="523"/>
    </row>
  </sheetData>
  <mergeCells count="28">
    <mergeCell ref="C223:C224"/>
    <mergeCell ref="O221:Q222"/>
    <mergeCell ref="O223:Q224"/>
    <mergeCell ref="C221:C222"/>
    <mergeCell ref="B6:C10"/>
    <mergeCell ref="B11:C11"/>
    <mergeCell ref="D6:E10"/>
    <mergeCell ref="H6:H10"/>
    <mergeCell ref="I6:I10"/>
    <mergeCell ref="Q6:Q10"/>
    <mergeCell ref="L6:L12"/>
    <mergeCell ref="O6:O10"/>
    <mergeCell ref="P6:P10"/>
    <mergeCell ref="C53:C54"/>
    <mergeCell ref="O53:Q54"/>
    <mergeCell ref="C55:C56"/>
    <mergeCell ref="O55:Q56"/>
    <mergeCell ref="B2:T2"/>
    <mergeCell ref="B3:T3"/>
    <mergeCell ref="B4:T4"/>
    <mergeCell ref="F6:G10"/>
    <mergeCell ref="J6:J10"/>
    <mergeCell ref="K6:K10"/>
    <mergeCell ref="M6:M12"/>
    <mergeCell ref="N6:N12"/>
    <mergeCell ref="R6:R10"/>
    <mergeCell ref="S6:S10"/>
    <mergeCell ref="T6:T10"/>
  </mergeCells>
  <pageMargins left="0.51181102362204722" right="0.11811023622047245" top="0.35433070866141736" bottom="0.35433070866141736" header="0.31496062992125984" footer="0.31496062992125984"/>
  <pageSetup paperSize="9" scale="93" fitToHeight="0" orientation="portrait" r:id="rId1"/>
  <rowBreaks count="1" manualBreakCount="1">
    <brk id="45" max="16383" man="1"/>
  </rowBreaks>
  <ignoredErrors>
    <ignoredError sqref="D220:E220 F220:N220" numberStoredAsText="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2:M59"/>
  <sheetViews>
    <sheetView showGridLines="0" view="pageBreakPreview" topLeftCell="A28" zoomScale="160" zoomScaleNormal="140" zoomScaleSheetLayoutView="160" workbookViewId="0">
      <selection activeCell="L14" sqref="L14"/>
    </sheetView>
  </sheetViews>
  <sheetFormatPr defaultRowHeight="14.5"/>
  <cols>
    <col min="1" max="1" width="3.36328125" style="172" customWidth="1"/>
    <col min="2" max="2" width="8.6328125" style="172" customWidth="1"/>
    <col min="3" max="3" width="25.6328125" style="172" customWidth="1"/>
    <col min="4" max="4" width="6.453125" style="172" customWidth="1"/>
    <col min="5" max="5" width="5.6328125" style="172" customWidth="1"/>
    <col min="6" max="6" width="3.453125" style="172" customWidth="1"/>
    <col min="7" max="7" width="8.6328125" style="172" customWidth="1"/>
    <col min="8" max="8" width="25.6328125" style="172" customWidth="1"/>
    <col min="9" max="9" width="6.453125" style="172" customWidth="1"/>
    <col min="10" max="10" width="5.6328125" style="182" customWidth="1"/>
    <col min="12" max="12" width="12.1796875" customWidth="1"/>
  </cols>
  <sheetData>
    <row r="2" spans="1:13">
      <c r="A2" s="554"/>
      <c r="B2" s="554"/>
      <c r="C2" s="554"/>
      <c r="D2" s="554"/>
      <c r="E2" s="554"/>
      <c r="F2" s="554"/>
      <c r="G2" s="554"/>
      <c r="H2" s="554"/>
      <c r="I2" s="554"/>
      <c r="J2" s="554"/>
    </row>
    <row r="3" spans="1:13" ht="20">
      <c r="A3" s="561"/>
      <c r="B3" s="561"/>
      <c r="C3" s="561"/>
      <c r="D3" s="561"/>
      <c r="E3" s="561"/>
      <c r="F3" s="561"/>
      <c r="G3" s="561"/>
      <c r="H3" s="561"/>
      <c r="I3" s="561"/>
      <c r="J3" s="561"/>
    </row>
    <row r="4" spans="1:13" ht="18">
      <c r="A4" s="567"/>
      <c r="B4" s="567"/>
      <c r="C4" s="567"/>
      <c r="D4" s="567"/>
      <c r="E4" s="567"/>
      <c r="F4" s="567"/>
      <c r="G4" s="567"/>
      <c r="H4" s="567"/>
      <c r="I4" s="567"/>
      <c r="J4" s="567"/>
    </row>
    <row r="5" spans="1:13">
      <c r="A5" s="562"/>
      <c r="B5" s="562"/>
      <c r="C5" s="562"/>
      <c r="D5" s="562"/>
      <c r="E5" s="562"/>
      <c r="F5" s="562"/>
      <c r="G5" s="562"/>
      <c r="H5" s="562"/>
      <c r="I5" s="562"/>
      <c r="J5" s="562"/>
    </row>
    <row r="7" spans="1:13" ht="20">
      <c r="A7" s="561" t="s">
        <v>422</v>
      </c>
      <c r="B7" s="561"/>
      <c r="C7" s="561"/>
      <c r="D7" s="561"/>
      <c r="E7" s="561"/>
      <c r="F7" s="561"/>
      <c r="G7" s="561"/>
      <c r="H7" s="561"/>
      <c r="I7" s="561"/>
      <c r="J7" s="561"/>
    </row>
    <row r="8" spans="1:13">
      <c r="A8" s="173"/>
      <c r="B8" s="173"/>
      <c r="C8" s="174"/>
      <c r="D8" s="175"/>
      <c r="E8" s="175"/>
      <c r="F8" s="175"/>
      <c r="G8" s="175"/>
      <c r="H8" s="175"/>
      <c r="I8" s="175"/>
      <c r="J8" s="174"/>
    </row>
    <row r="9" spans="1:13" s="188" customFormat="1" ht="14">
      <c r="A9" s="563" t="s">
        <v>423</v>
      </c>
      <c r="B9" s="563"/>
      <c r="C9" s="176" t="s">
        <v>1750</v>
      </c>
      <c r="D9" s="564" t="s">
        <v>1749</v>
      </c>
      <c r="E9" s="565"/>
      <c r="F9" s="565"/>
      <c r="G9" s="565"/>
      <c r="H9" s="565"/>
      <c r="I9" s="565"/>
      <c r="J9" s="566"/>
    </row>
    <row r="10" spans="1:13" s="188" customFormat="1" ht="14">
      <c r="A10" s="557" t="s">
        <v>424</v>
      </c>
      <c r="B10" s="557"/>
      <c r="C10" s="192" t="s">
        <v>2905</v>
      </c>
      <c r="D10" s="193" t="s">
        <v>425</v>
      </c>
      <c r="E10" s="558" t="s">
        <v>2906</v>
      </c>
      <c r="F10" s="559"/>
      <c r="G10" s="193" t="s">
        <v>426</v>
      </c>
      <c r="H10" s="192" t="s">
        <v>2907</v>
      </c>
      <c r="I10" s="193" t="s">
        <v>427</v>
      </c>
      <c r="J10" s="192">
        <v>3</v>
      </c>
      <c r="L10" s="191"/>
      <c r="M10" s="191"/>
    </row>
    <row r="11" spans="1:13" s="188" customFormat="1" ht="14">
      <c r="A11" s="555" t="s">
        <v>453</v>
      </c>
      <c r="B11" s="555"/>
      <c r="C11" s="560" t="s">
        <v>2691</v>
      </c>
      <c r="D11" s="555" t="s">
        <v>452</v>
      </c>
      <c r="E11" s="555"/>
      <c r="F11" s="555"/>
      <c r="G11" s="555"/>
      <c r="H11" s="555"/>
      <c r="I11" s="555"/>
      <c r="J11" s="555"/>
      <c r="L11" s="191"/>
      <c r="M11" s="191"/>
    </row>
    <row r="12" spans="1:13" s="188" customFormat="1" ht="14">
      <c r="A12" s="555"/>
      <c r="B12" s="555"/>
      <c r="C12" s="555"/>
      <c r="D12" s="560" t="s">
        <v>2908</v>
      </c>
      <c r="E12" s="560"/>
      <c r="F12" s="560"/>
      <c r="G12" s="560"/>
      <c r="H12" s="560"/>
      <c r="I12" s="560"/>
      <c r="J12" s="560"/>
      <c r="L12" s="191"/>
      <c r="M12" s="191"/>
    </row>
    <row r="13" spans="1:13" s="188" customFormat="1" ht="13.65" customHeight="1">
      <c r="A13" s="552" t="s">
        <v>457</v>
      </c>
      <c r="B13" s="555" t="s">
        <v>244</v>
      </c>
      <c r="C13" s="552" t="s">
        <v>454</v>
      </c>
      <c r="D13" s="552" t="s">
        <v>455</v>
      </c>
      <c r="E13" s="552" t="s">
        <v>456</v>
      </c>
      <c r="F13" s="552" t="s">
        <v>36</v>
      </c>
      <c r="G13" s="552" t="s">
        <v>244</v>
      </c>
      <c r="H13" s="552" t="s">
        <v>454</v>
      </c>
      <c r="I13" s="552" t="s">
        <v>455</v>
      </c>
      <c r="J13" s="552" t="s">
        <v>456</v>
      </c>
      <c r="L13" s="191"/>
      <c r="M13" s="191"/>
    </row>
    <row r="14" spans="1:13" s="188" customFormat="1" thickBot="1">
      <c r="A14" s="553"/>
      <c r="B14" s="556"/>
      <c r="C14" s="553"/>
      <c r="D14" s="553"/>
      <c r="E14" s="553"/>
      <c r="F14" s="553"/>
      <c r="G14" s="553"/>
      <c r="H14" s="553"/>
      <c r="I14" s="553"/>
      <c r="J14" s="553"/>
      <c r="L14" s="191"/>
      <c r="M14" s="191"/>
    </row>
    <row r="15" spans="1:13" s="191" customFormat="1" ht="12">
      <c r="A15" s="195">
        <v>1</v>
      </c>
      <c r="B15" s="207" t="s">
        <v>2794</v>
      </c>
      <c r="C15" s="196" t="s">
        <v>2795</v>
      </c>
      <c r="D15" s="197">
        <v>1.5</v>
      </c>
      <c r="E15" s="197" t="s">
        <v>2762</v>
      </c>
      <c r="F15" s="195">
        <v>31</v>
      </c>
      <c r="G15" s="207" t="s">
        <v>2854</v>
      </c>
      <c r="H15" s="196" t="s">
        <v>2855</v>
      </c>
      <c r="I15" s="197">
        <v>2.75</v>
      </c>
      <c r="J15" s="197" t="s">
        <v>2762</v>
      </c>
    </row>
    <row r="16" spans="1:13" s="191" customFormat="1" ht="12">
      <c r="A16" s="194">
        <f>A15+1</f>
        <v>2</v>
      </c>
      <c r="B16" s="208" t="s">
        <v>2796</v>
      </c>
      <c r="C16" s="189" t="s">
        <v>2797</v>
      </c>
      <c r="D16" s="190">
        <v>2.5</v>
      </c>
      <c r="E16" s="190" t="s">
        <v>2762</v>
      </c>
      <c r="F16" s="194">
        <f>F15+1</f>
        <v>32</v>
      </c>
      <c r="G16" s="208" t="s">
        <v>2856</v>
      </c>
      <c r="H16" s="189" t="s">
        <v>2857</v>
      </c>
      <c r="I16" s="190">
        <v>2</v>
      </c>
      <c r="J16" s="190" t="s">
        <v>2762</v>
      </c>
    </row>
    <row r="17" spans="1:10" s="191" customFormat="1" ht="12">
      <c r="A17" s="194">
        <f t="shared" ref="A17:A44" si="0">A16+1</f>
        <v>3</v>
      </c>
      <c r="B17" s="208" t="s">
        <v>2798</v>
      </c>
      <c r="C17" s="189" t="s">
        <v>2799</v>
      </c>
      <c r="D17" s="190">
        <v>1.75</v>
      </c>
      <c r="E17" s="190" t="s">
        <v>2762</v>
      </c>
      <c r="F17" s="194">
        <f>F16+1</f>
        <v>33</v>
      </c>
      <c r="G17" s="208" t="s">
        <v>2858</v>
      </c>
      <c r="H17" s="189" t="s">
        <v>2859</v>
      </c>
      <c r="I17" s="190">
        <v>1.5</v>
      </c>
      <c r="J17" s="190" t="s">
        <v>2762</v>
      </c>
    </row>
    <row r="18" spans="1:10" s="191" customFormat="1" ht="12">
      <c r="A18" s="194">
        <f t="shared" si="0"/>
        <v>4</v>
      </c>
      <c r="B18" s="208" t="s">
        <v>2800</v>
      </c>
      <c r="C18" s="189" t="s">
        <v>2801</v>
      </c>
      <c r="D18" s="190" t="s">
        <v>381</v>
      </c>
      <c r="E18" s="190" t="s">
        <v>2873</v>
      </c>
      <c r="F18" s="194">
        <f>F17+1</f>
        <v>34</v>
      </c>
      <c r="G18" s="208" t="s">
        <v>2860</v>
      </c>
      <c r="H18" s="189" t="s">
        <v>2861</v>
      </c>
      <c r="I18" s="190">
        <v>1.75</v>
      </c>
      <c r="J18" s="190" t="s">
        <v>2762</v>
      </c>
    </row>
    <row r="19" spans="1:10" s="191" customFormat="1" ht="12">
      <c r="A19" s="194">
        <f t="shared" si="0"/>
        <v>5</v>
      </c>
      <c r="B19" s="208" t="s">
        <v>2802</v>
      </c>
      <c r="C19" s="189" t="s">
        <v>2803</v>
      </c>
      <c r="D19" s="206">
        <v>2</v>
      </c>
      <c r="E19" s="190" t="s">
        <v>2762</v>
      </c>
      <c r="F19" s="194">
        <f t="shared" ref="F19:F44" si="1">F18+1</f>
        <v>35</v>
      </c>
      <c r="G19" s="208" t="s">
        <v>2862</v>
      </c>
      <c r="H19" s="189" t="s">
        <v>2863</v>
      </c>
      <c r="I19" s="190">
        <v>1.5</v>
      </c>
      <c r="J19" s="190" t="s">
        <v>2762</v>
      </c>
    </row>
    <row r="20" spans="1:10" s="191" customFormat="1" ht="12">
      <c r="A20" s="194">
        <f t="shared" si="0"/>
        <v>6</v>
      </c>
      <c r="B20" s="208" t="s">
        <v>2804</v>
      </c>
      <c r="C20" s="189" t="s">
        <v>2805</v>
      </c>
      <c r="D20" s="190">
        <v>2</v>
      </c>
      <c r="E20" s="190" t="s">
        <v>2762</v>
      </c>
      <c r="F20" s="194">
        <f t="shared" si="1"/>
        <v>36</v>
      </c>
      <c r="G20" s="208" t="s">
        <v>2864</v>
      </c>
      <c r="H20" s="189" t="s">
        <v>2865</v>
      </c>
      <c r="I20" s="190">
        <v>2.5</v>
      </c>
      <c r="J20" s="190" t="s">
        <v>2762</v>
      </c>
    </row>
    <row r="21" spans="1:10" s="191" customFormat="1" ht="12">
      <c r="A21" s="194">
        <f t="shared" si="0"/>
        <v>7</v>
      </c>
      <c r="B21" s="208" t="s">
        <v>2806</v>
      </c>
      <c r="C21" s="189" t="s">
        <v>2807</v>
      </c>
      <c r="D21" s="190">
        <v>2.5</v>
      </c>
      <c r="E21" s="190" t="s">
        <v>2762</v>
      </c>
      <c r="F21" s="194">
        <f t="shared" si="1"/>
        <v>37</v>
      </c>
      <c r="G21" s="208"/>
      <c r="H21" s="189" t="s">
        <v>2768</v>
      </c>
      <c r="I21" s="190"/>
      <c r="J21" s="190"/>
    </row>
    <row r="22" spans="1:10" s="191" customFormat="1" ht="12">
      <c r="A22" s="194">
        <f t="shared" si="0"/>
        <v>8</v>
      </c>
      <c r="B22" s="208" t="s">
        <v>2808</v>
      </c>
      <c r="C22" s="189" t="s">
        <v>2809</v>
      </c>
      <c r="D22" s="190">
        <v>2.75</v>
      </c>
      <c r="E22" s="190" t="s">
        <v>2762</v>
      </c>
      <c r="F22" s="194">
        <f t="shared" si="1"/>
        <v>38</v>
      </c>
      <c r="G22" s="208"/>
      <c r="H22" s="189"/>
      <c r="I22" s="190"/>
      <c r="J22" s="190"/>
    </row>
    <row r="23" spans="1:10" s="191" customFormat="1" ht="12">
      <c r="A23" s="194">
        <f t="shared" si="0"/>
        <v>9</v>
      </c>
      <c r="B23" s="208" t="s">
        <v>2810</v>
      </c>
      <c r="C23" s="189" t="s">
        <v>2811</v>
      </c>
      <c r="D23" s="190">
        <v>1.75</v>
      </c>
      <c r="E23" s="190" t="s">
        <v>2762</v>
      </c>
      <c r="F23" s="194">
        <f t="shared" si="1"/>
        <v>39</v>
      </c>
      <c r="G23" s="208"/>
      <c r="H23" s="189"/>
      <c r="I23" s="190"/>
      <c r="J23" s="190"/>
    </row>
    <row r="24" spans="1:10" s="191" customFormat="1" ht="12">
      <c r="A24" s="194">
        <f t="shared" si="0"/>
        <v>10</v>
      </c>
      <c r="B24" s="208" t="s">
        <v>2812</v>
      </c>
      <c r="C24" s="189" t="s">
        <v>2813</v>
      </c>
      <c r="D24" s="190">
        <v>2.5</v>
      </c>
      <c r="E24" s="190" t="s">
        <v>2762</v>
      </c>
      <c r="F24" s="194">
        <f t="shared" si="1"/>
        <v>40</v>
      </c>
      <c r="G24" s="208"/>
      <c r="H24" s="189"/>
      <c r="I24" s="190"/>
      <c r="J24" s="190"/>
    </row>
    <row r="25" spans="1:10" s="191" customFormat="1" ht="12">
      <c r="A25" s="194">
        <f t="shared" si="0"/>
        <v>11</v>
      </c>
      <c r="B25" s="208" t="s">
        <v>2814</v>
      </c>
      <c r="C25" s="189" t="s">
        <v>2815</v>
      </c>
      <c r="D25" s="190">
        <v>1.5</v>
      </c>
      <c r="E25" s="190" t="s">
        <v>2762</v>
      </c>
      <c r="F25" s="194">
        <f t="shared" si="1"/>
        <v>41</v>
      </c>
      <c r="G25" s="208"/>
      <c r="H25" s="189"/>
      <c r="I25" s="190"/>
      <c r="J25" s="190"/>
    </row>
    <row r="26" spans="1:10" s="191" customFormat="1" ht="12">
      <c r="A26" s="194">
        <f t="shared" si="0"/>
        <v>12</v>
      </c>
      <c r="B26" s="208" t="s">
        <v>2816</v>
      </c>
      <c r="C26" s="189" t="s">
        <v>2817</v>
      </c>
      <c r="D26" s="190">
        <v>2.5</v>
      </c>
      <c r="E26" s="190" t="s">
        <v>2762</v>
      </c>
      <c r="F26" s="194">
        <f t="shared" si="1"/>
        <v>42</v>
      </c>
      <c r="G26" s="208"/>
      <c r="H26" s="189"/>
      <c r="I26" s="190"/>
      <c r="J26" s="190"/>
    </row>
    <row r="27" spans="1:10" s="191" customFormat="1" ht="12">
      <c r="A27" s="194">
        <f t="shared" si="0"/>
        <v>13</v>
      </c>
      <c r="B27" s="208" t="s">
        <v>2818</v>
      </c>
      <c r="C27" s="189" t="s">
        <v>2819</v>
      </c>
      <c r="D27" s="190">
        <v>1.5</v>
      </c>
      <c r="E27" s="190" t="s">
        <v>2762</v>
      </c>
      <c r="F27" s="194">
        <f t="shared" si="1"/>
        <v>43</v>
      </c>
      <c r="G27" s="208"/>
      <c r="H27" s="189"/>
      <c r="I27" s="190"/>
      <c r="J27" s="190"/>
    </row>
    <row r="28" spans="1:10" s="191" customFormat="1" ht="12">
      <c r="A28" s="194">
        <f t="shared" si="0"/>
        <v>14</v>
      </c>
      <c r="B28" s="208" t="s">
        <v>2820</v>
      </c>
      <c r="C28" s="189" t="s">
        <v>2821</v>
      </c>
      <c r="D28" s="190">
        <v>2</v>
      </c>
      <c r="E28" s="190" t="s">
        <v>2762</v>
      </c>
      <c r="F28" s="194">
        <f t="shared" si="1"/>
        <v>44</v>
      </c>
      <c r="G28" s="208"/>
      <c r="H28" s="189"/>
      <c r="I28" s="190"/>
      <c r="J28" s="190"/>
    </row>
    <row r="29" spans="1:10" s="191" customFormat="1" ht="12">
      <c r="A29" s="194">
        <f t="shared" si="0"/>
        <v>15</v>
      </c>
      <c r="B29" s="208" t="s">
        <v>2822</v>
      </c>
      <c r="C29" s="189" t="s">
        <v>2823</v>
      </c>
      <c r="D29" s="190" t="s">
        <v>381</v>
      </c>
      <c r="E29" s="190" t="s">
        <v>2873</v>
      </c>
      <c r="F29" s="194">
        <f t="shared" si="1"/>
        <v>45</v>
      </c>
      <c r="G29" s="208"/>
      <c r="H29" s="189"/>
      <c r="I29" s="190"/>
      <c r="J29" s="190"/>
    </row>
    <row r="30" spans="1:10" s="191" customFormat="1" ht="12">
      <c r="A30" s="194">
        <f t="shared" si="0"/>
        <v>16</v>
      </c>
      <c r="B30" s="208" t="s">
        <v>2824</v>
      </c>
      <c r="C30" s="189" t="s">
        <v>2825</v>
      </c>
      <c r="D30" s="190">
        <v>2.75</v>
      </c>
      <c r="E30" s="190" t="s">
        <v>2762</v>
      </c>
      <c r="F30" s="194">
        <f t="shared" si="1"/>
        <v>46</v>
      </c>
      <c r="G30" s="208"/>
      <c r="H30" s="189"/>
      <c r="I30" s="190"/>
      <c r="J30" s="190"/>
    </row>
    <row r="31" spans="1:10" s="191" customFormat="1" ht="12">
      <c r="A31" s="194">
        <f t="shared" si="0"/>
        <v>17</v>
      </c>
      <c r="B31" s="208" t="s">
        <v>2826</v>
      </c>
      <c r="C31" s="189" t="s">
        <v>2827</v>
      </c>
      <c r="D31" s="190">
        <v>2</v>
      </c>
      <c r="E31" s="190" t="s">
        <v>2762</v>
      </c>
      <c r="F31" s="194">
        <f t="shared" si="1"/>
        <v>47</v>
      </c>
      <c r="G31" s="208"/>
      <c r="H31" s="189"/>
      <c r="I31" s="190"/>
      <c r="J31" s="190"/>
    </row>
    <row r="32" spans="1:10" s="191" customFormat="1" ht="12">
      <c r="A32" s="194">
        <f t="shared" si="0"/>
        <v>18</v>
      </c>
      <c r="B32" s="208" t="s">
        <v>2828</v>
      </c>
      <c r="C32" s="189" t="s">
        <v>2829</v>
      </c>
      <c r="D32" s="190">
        <v>1.5</v>
      </c>
      <c r="E32" s="190" t="s">
        <v>2762</v>
      </c>
      <c r="F32" s="194">
        <f t="shared" si="1"/>
        <v>48</v>
      </c>
      <c r="G32" s="208"/>
      <c r="H32" s="189"/>
      <c r="I32" s="190"/>
      <c r="J32" s="190"/>
    </row>
    <row r="33" spans="1:10" s="191" customFormat="1" ht="12">
      <c r="A33" s="194">
        <f t="shared" si="0"/>
        <v>19</v>
      </c>
      <c r="B33" s="208" t="s">
        <v>2830</v>
      </c>
      <c r="C33" s="189" t="s">
        <v>2831</v>
      </c>
      <c r="D33" s="190">
        <v>2.75</v>
      </c>
      <c r="E33" s="190" t="s">
        <v>2762</v>
      </c>
      <c r="F33" s="194">
        <f t="shared" si="1"/>
        <v>49</v>
      </c>
      <c r="G33" s="208"/>
      <c r="H33" s="189"/>
      <c r="I33" s="190"/>
      <c r="J33" s="190"/>
    </row>
    <row r="34" spans="1:10" s="191" customFormat="1" ht="12">
      <c r="A34" s="194">
        <f t="shared" si="0"/>
        <v>20</v>
      </c>
      <c r="B34" s="208" t="s">
        <v>2832</v>
      </c>
      <c r="C34" s="189" t="s">
        <v>2833</v>
      </c>
      <c r="D34" s="190">
        <v>2.25</v>
      </c>
      <c r="E34" s="190" t="s">
        <v>2762</v>
      </c>
      <c r="F34" s="194">
        <f t="shared" si="1"/>
        <v>50</v>
      </c>
      <c r="G34" s="208"/>
      <c r="H34" s="189"/>
      <c r="I34" s="190"/>
      <c r="J34" s="190"/>
    </row>
    <row r="35" spans="1:10" s="191" customFormat="1" ht="12">
      <c r="A35" s="194">
        <f t="shared" si="0"/>
        <v>21</v>
      </c>
      <c r="B35" s="208" t="s">
        <v>2834</v>
      </c>
      <c r="C35" s="189" t="s">
        <v>2835</v>
      </c>
      <c r="D35" s="190">
        <v>2.25</v>
      </c>
      <c r="E35" s="190" t="s">
        <v>2762</v>
      </c>
      <c r="F35" s="194">
        <f t="shared" si="1"/>
        <v>51</v>
      </c>
      <c r="G35" s="208"/>
      <c r="H35" s="189"/>
      <c r="I35" s="190"/>
      <c r="J35" s="190"/>
    </row>
    <row r="36" spans="1:10" s="191" customFormat="1" ht="12">
      <c r="A36" s="194">
        <f t="shared" si="0"/>
        <v>22</v>
      </c>
      <c r="B36" s="208" t="s">
        <v>2836</v>
      </c>
      <c r="C36" s="189" t="s">
        <v>2837</v>
      </c>
      <c r="D36" s="190">
        <v>2</v>
      </c>
      <c r="E36" s="190" t="s">
        <v>2762</v>
      </c>
      <c r="F36" s="194">
        <f t="shared" si="1"/>
        <v>52</v>
      </c>
      <c r="G36" s="208"/>
      <c r="H36" s="189"/>
      <c r="I36" s="190"/>
      <c r="J36" s="190"/>
    </row>
    <row r="37" spans="1:10" s="191" customFormat="1" ht="12">
      <c r="A37" s="194">
        <f t="shared" si="0"/>
        <v>23</v>
      </c>
      <c r="B37" s="208" t="s">
        <v>2838</v>
      </c>
      <c r="C37" s="189" t="s">
        <v>2839</v>
      </c>
      <c r="D37" s="190">
        <v>2</v>
      </c>
      <c r="E37" s="190" t="s">
        <v>2762</v>
      </c>
      <c r="F37" s="194">
        <f t="shared" si="1"/>
        <v>53</v>
      </c>
      <c r="G37" s="208"/>
      <c r="H37" s="189"/>
      <c r="I37" s="190"/>
      <c r="J37" s="190"/>
    </row>
    <row r="38" spans="1:10" s="191" customFormat="1" ht="12">
      <c r="A38" s="194">
        <f t="shared" si="0"/>
        <v>24</v>
      </c>
      <c r="B38" s="208" t="s">
        <v>2840</v>
      </c>
      <c r="C38" s="189" t="s">
        <v>2841</v>
      </c>
      <c r="D38" s="190">
        <v>2.75</v>
      </c>
      <c r="E38" s="190" t="s">
        <v>2762</v>
      </c>
      <c r="F38" s="194">
        <f t="shared" si="1"/>
        <v>54</v>
      </c>
      <c r="G38" s="208"/>
      <c r="H38" s="189"/>
      <c r="I38" s="190"/>
      <c r="J38" s="190"/>
    </row>
    <row r="39" spans="1:10" s="191" customFormat="1" ht="12">
      <c r="A39" s="194">
        <f t="shared" si="0"/>
        <v>25</v>
      </c>
      <c r="B39" s="208" t="s">
        <v>2842</v>
      </c>
      <c r="C39" s="189" t="s">
        <v>2843</v>
      </c>
      <c r="D39" s="190">
        <v>1.5</v>
      </c>
      <c r="E39" s="190" t="s">
        <v>2762</v>
      </c>
      <c r="F39" s="194">
        <f t="shared" si="1"/>
        <v>55</v>
      </c>
      <c r="G39" s="208"/>
      <c r="H39" s="189"/>
      <c r="I39" s="190"/>
      <c r="J39" s="190"/>
    </row>
    <row r="40" spans="1:10" s="191" customFormat="1" ht="12">
      <c r="A40" s="194">
        <f t="shared" si="0"/>
        <v>26</v>
      </c>
      <c r="B40" s="208" t="s">
        <v>2844</v>
      </c>
      <c r="C40" s="189" t="s">
        <v>2845</v>
      </c>
      <c r="D40" s="190">
        <v>2.25</v>
      </c>
      <c r="E40" s="190" t="s">
        <v>2762</v>
      </c>
      <c r="F40" s="194">
        <f t="shared" si="1"/>
        <v>56</v>
      </c>
      <c r="G40" s="208"/>
      <c r="H40" s="189"/>
      <c r="I40" s="190"/>
      <c r="J40" s="190"/>
    </row>
    <row r="41" spans="1:10" s="191" customFormat="1" ht="12">
      <c r="A41" s="194">
        <f t="shared" si="0"/>
        <v>27</v>
      </c>
      <c r="B41" s="208" t="s">
        <v>2846</v>
      </c>
      <c r="C41" s="189" t="s">
        <v>2847</v>
      </c>
      <c r="D41" s="190">
        <v>2.5</v>
      </c>
      <c r="E41" s="190" t="s">
        <v>2762</v>
      </c>
      <c r="F41" s="194">
        <f t="shared" si="1"/>
        <v>57</v>
      </c>
      <c r="G41" s="208"/>
      <c r="H41" s="189"/>
      <c r="I41" s="190"/>
      <c r="J41" s="190"/>
    </row>
    <row r="42" spans="1:10" s="191" customFormat="1" ht="12">
      <c r="A42" s="194">
        <f t="shared" si="0"/>
        <v>28</v>
      </c>
      <c r="B42" s="208" t="s">
        <v>2848</v>
      </c>
      <c r="C42" s="189" t="s">
        <v>2849</v>
      </c>
      <c r="D42" s="190">
        <v>2.25</v>
      </c>
      <c r="E42" s="190" t="s">
        <v>2762</v>
      </c>
      <c r="F42" s="194">
        <f t="shared" si="1"/>
        <v>58</v>
      </c>
      <c r="G42" s="208"/>
      <c r="H42" s="189"/>
      <c r="I42" s="190"/>
      <c r="J42" s="190"/>
    </row>
    <row r="43" spans="1:10" s="191" customFormat="1" ht="12">
      <c r="A43" s="194">
        <f t="shared" si="0"/>
        <v>29</v>
      </c>
      <c r="B43" s="208" t="s">
        <v>2850</v>
      </c>
      <c r="C43" s="189" t="s">
        <v>2851</v>
      </c>
      <c r="D43" s="190">
        <v>2.25</v>
      </c>
      <c r="E43" s="190" t="s">
        <v>2762</v>
      </c>
      <c r="F43" s="194">
        <f t="shared" si="1"/>
        <v>59</v>
      </c>
      <c r="G43" s="208"/>
      <c r="H43" s="189"/>
      <c r="I43" s="190"/>
      <c r="J43" s="190"/>
    </row>
    <row r="44" spans="1:10" s="191" customFormat="1" ht="12.5" thickBot="1">
      <c r="A44" s="198">
        <f t="shared" si="0"/>
        <v>30</v>
      </c>
      <c r="B44" s="209" t="s">
        <v>2852</v>
      </c>
      <c r="C44" s="199" t="s">
        <v>2853</v>
      </c>
      <c r="D44" s="200">
        <v>2.5</v>
      </c>
      <c r="E44" s="200" t="s">
        <v>2762</v>
      </c>
      <c r="F44" s="198">
        <f t="shared" si="1"/>
        <v>60</v>
      </c>
      <c r="G44" s="209"/>
      <c r="H44" s="199"/>
      <c r="I44" s="200"/>
      <c r="J44" s="200"/>
    </row>
    <row r="45" spans="1:10">
      <c r="A45" s="178"/>
      <c r="B45" s="16"/>
      <c r="C45" s="179"/>
      <c r="D45" s="180"/>
      <c r="E45" s="181"/>
      <c r="F45" s="4"/>
      <c r="G45" s="16"/>
      <c r="H45" s="16"/>
      <c r="I45" s="181"/>
      <c r="J45" s="181"/>
    </row>
    <row r="46" spans="1:10">
      <c r="A46" s="178"/>
      <c r="B46" s="16"/>
      <c r="C46" s="179"/>
      <c r="D46" s="180"/>
      <c r="E46" s="181"/>
      <c r="F46" s="4"/>
      <c r="G46" s="16"/>
      <c r="H46" s="16"/>
      <c r="I46" s="181"/>
      <c r="J46" s="181"/>
    </row>
    <row r="47" spans="1:10">
      <c r="A47" s="178"/>
    </row>
    <row r="48" spans="1:10">
      <c r="A48" s="178"/>
      <c r="C48" s="187" t="s">
        <v>2673</v>
      </c>
      <c r="H48" s="187" t="s">
        <v>2879</v>
      </c>
    </row>
    <row r="49" spans="1:10">
      <c r="A49" s="178"/>
      <c r="C49" s="177" t="s">
        <v>428</v>
      </c>
      <c r="H49" s="177" t="s">
        <v>981</v>
      </c>
    </row>
    <row r="50" spans="1:10">
      <c r="A50" s="178"/>
      <c r="C50" s="177"/>
      <c r="H50" s="177"/>
    </row>
    <row r="51" spans="1:10">
      <c r="B51" s="178" t="s">
        <v>429</v>
      </c>
      <c r="C51" s="178" t="s">
        <v>430</v>
      </c>
      <c r="D51" s="178" t="s">
        <v>429</v>
      </c>
      <c r="E51" s="178" t="s">
        <v>430</v>
      </c>
    </row>
    <row r="52" spans="1:10">
      <c r="B52" s="182" t="s">
        <v>431</v>
      </c>
      <c r="C52" s="172" t="s">
        <v>432</v>
      </c>
      <c r="D52" s="182" t="s">
        <v>433</v>
      </c>
      <c r="E52" s="172" t="s">
        <v>434</v>
      </c>
    </row>
    <row r="53" spans="1:10">
      <c r="B53" s="182" t="s">
        <v>435</v>
      </c>
      <c r="C53" s="172" t="s">
        <v>436</v>
      </c>
      <c r="D53" s="182" t="s">
        <v>437</v>
      </c>
      <c r="E53" s="172" t="s">
        <v>438</v>
      </c>
    </row>
    <row r="54" spans="1:10">
      <c r="B54" s="182" t="s">
        <v>439</v>
      </c>
      <c r="C54" s="172" t="s">
        <v>440</v>
      </c>
      <c r="D54" s="182" t="s">
        <v>441</v>
      </c>
      <c r="E54" s="172" t="s">
        <v>442</v>
      </c>
    </row>
    <row r="55" spans="1:10">
      <c r="B55" s="182" t="s">
        <v>443</v>
      </c>
      <c r="C55" s="172" t="s">
        <v>444</v>
      </c>
      <c r="D55" s="182" t="s">
        <v>381</v>
      </c>
      <c r="E55" s="172" t="s">
        <v>445</v>
      </c>
    </row>
    <row r="56" spans="1:10">
      <c r="B56" s="182" t="s">
        <v>446</v>
      </c>
      <c r="C56" s="172" t="s">
        <v>447</v>
      </c>
      <c r="D56" s="182" t="s">
        <v>448</v>
      </c>
      <c r="E56" s="172" t="s">
        <v>449</v>
      </c>
    </row>
    <row r="57" spans="1:10">
      <c r="B57" s="182" t="s">
        <v>450</v>
      </c>
      <c r="C57" s="172" t="s">
        <v>451</v>
      </c>
      <c r="G57" s="182"/>
    </row>
    <row r="58" spans="1:10">
      <c r="A58" s="183"/>
      <c r="B58" s="184"/>
      <c r="C58" s="185"/>
      <c r="D58" s="185"/>
      <c r="E58" s="185"/>
      <c r="F58" s="185"/>
      <c r="G58" s="185"/>
      <c r="H58" s="185"/>
      <c r="I58" s="185"/>
      <c r="J58" s="186"/>
    </row>
    <row r="59" spans="1:10">
      <c r="B59" s="182"/>
    </row>
  </sheetData>
  <mergeCells count="23">
    <mergeCell ref="D12:J12"/>
    <mergeCell ref="A3:J3"/>
    <mergeCell ref="A5:J5"/>
    <mergeCell ref="A7:J7"/>
    <mergeCell ref="A9:B9"/>
    <mergeCell ref="D9:J9"/>
    <mergeCell ref="A4:J4"/>
    <mergeCell ref="G13:G14"/>
    <mergeCell ref="H13:H14"/>
    <mergeCell ref="I13:I14"/>
    <mergeCell ref="J13:J14"/>
    <mergeCell ref="A2:J2"/>
    <mergeCell ref="A13:A14"/>
    <mergeCell ref="B13:B14"/>
    <mergeCell ref="C13:C14"/>
    <mergeCell ref="D13:D14"/>
    <mergeCell ref="E13:E14"/>
    <mergeCell ref="F13:F14"/>
    <mergeCell ref="A10:B10"/>
    <mergeCell ref="E10:F10"/>
    <mergeCell ref="A11:B12"/>
    <mergeCell ref="C11:C12"/>
    <mergeCell ref="D11:J11"/>
  </mergeCells>
  <conditionalFormatting sqref="D15:D46 I15:I44 E15">
    <cfRule type="cellIs" dxfId="3" priority="3" stopIfTrue="1" operator="equal">
      <formula>4</formula>
    </cfRule>
    <cfRule type="cellIs" dxfId="2" priority="4" stopIfTrue="1" operator="equal">
      <formula>5</formula>
    </cfRule>
  </conditionalFormatting>
  <conditionalFormatting sqref="J15:J44 E16:E44">
    <cfRule type="cellIs" dxfId="1" priority="1" stopIfTrue="1" operator="equal">
      <formula>4</formula>
    </cfRule>
    <cfRule type="cellIs" dxfId="0" priority="2" stopIfTrue="1" operator="equal">
      <formula>5</formula>
    </cfRule>
  </conditionalFormatting>
  <pageMargins left="0.51181102362204722" right="0.31496062992125984" top="0.35433070866141736" bottom="0.35433070866141736" header="0.31496062992125984" footer="0.31496062992125984"/>
  <pageSetup paperSize="14" scale="98" fitToHeight="0" orientation="portrait" horizontalDpi="300" verticalDpi="300" r:id="rId1"/>
  <ignoredErrors>
    <ignoredError sqref="B52:B57 D52:D56"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A2B6D-077E-456D-959C-DC642D81AD5A}">
  <sheetPr codeName="Sheet6">
    <pageSetUpPr fitToPage="1"/>
  </sheetPr>
  <dimension ref="B10:U506"/>
  <sheetViews>
    <sheetView showGridLines="0" tabSelected="1" view="pageBreakPreview" topLeftCell="A481" zoomScale="115" zoomScaleNormal="100" zoomScaleSheetLayoutView="115" workbookViewId="0">
      <selection activeCell="P499" sqref="P499:U499"/>
    </sheetView>
  </sheetViews>
  <sheetFormatPr defaultColWidth="8.90625" defaultRowHeight="13.5"/>
  <cols>
    <col min="1" max="1" width="8.90625" style="225"/>
    <col min="2" max="2" width="5.90625" style="225" customWidth="1"/>
    <col min="3" max="9" width="4.81640625" style="225" customWidth="1"/>
    <col min="10" max="11" width="5.36328125" style="225" customWidth="1"/>
    <col min="12" max="19" width="4.81640625" style="225" customWidth="1"/>
    <col min="20" max="21" width="5.36328125" style="225" customWidth="1"/>
    <col min="22" max="16384" width="8.90625" style="225"/>
  </cols>
  <sheetData>
    <row r="10" spans="2:21">
      <c r="B10" s="640" t="s">
        <v>1747</v>
      </c>
      <c r="C10" s="640"/>
      <c r="D10" s="640"/>
      <c r="E10" s="640"/>
      <c r="F10" s="640"/>
      <c r="G10" s="640"/>
      <c r="H10" s="640"/>
      <c r="I10" s="640"/>
      <c r="J10" s="640"/>
      <c r="K10" s="640"/>
      <c r="L10" s="640"/>
      <c r="M10" s="640"/>
      <c r="N10" s="640"/>
      <c r="O10" s="640"/>
      <c r="P10" s="640"/>
      <c r="Q10" s="640"/>
      <c r="R10" s="640"/>
      <c r="S10" s="640"/>
      <c r="T10" s="640"/>
      <c r="U10" s="640"/>
    </row>
    <row r="12" spans="2:21" ht="15" customHeight="1">
      <c r="B12" s="641" t="s">
        <v>901</v>
      </c>
      <c r="C12" s="641"/>
      <c r="D12" s="641"/>
      <c r="E12" s="641"/>
      <c r="F12" s="641"/>
      <c r="G12" s="641"/>
      <c r="H12" s="641"/>
      <c r="I12" s="641"/>
      <c r="J12" s="641"/>
      <c r="K12" s="641"/>
      <c r="L12" s="641"/>
      <c r="M12" s="641"/>
      <c r="N12" s="641"/>
      <c r="O12" s="641"/>
      <c r="P12" s="641"/>
      <c r="Q12" s="641"/>
      <c r="R12" s="641"/>
      <c r="S12" s="641"/>
      <c r="T12" s="641"/>
      <c r="U12" s="641"/>
    </row>
    <row r="13" spans="2:21" ht="15" customHeight="1">
      <c r="B13" s="641"/>
      <c r="C13" s="641"/>
      <c r="D13" s="641"/>
      <c r="E13" s="641"/>
      <c r="F13" s="641"/>
      <c r="G13" s="641"/>
      <c r="H13" s="641"/>
      <c r="I13" s="641"/>
      <c r="J13" s="641"/>
      <c r="K13" s="641"/>
      <c r="L13" s="641"/>
      <c r="M13" s="641"/>
      <c r="N13" s="641"/>
      <c r="O13" s="641"/>
      <c r="P13" s="641"/>
      <c r="Q13" s="641"/>
      <c r="R13" s="641"/>
      <c r="S13" s="641"/>
      <c r="T13" s="641"/>
      <c r="U13" s="641"/>
    </row>
    <row r="14" spans="2:21" ht="15" customHeight="1">
      <c r="B14" s="641"/>
      <c r="C14" s="641"/>
      <c r="D14" s="641"/>
      <c r="E14" s="641"/>
      <c r="F14" s="641"/>
      <c r="G14" s="641"/>
      <c r="H14" s="641"/>
      <c r="I14" s="641"/>
      <c r="J14" s="641"/>
      <c r="K14" s="641"/>
      <c r="L14" s="641"/>
      <c r="M14" s="641"/>
      <c r="N14" s="641"/>
      <c r="O14" s="641"/>
      <c r="P14" s="641"/>
      <c r="Q14" s="641"/>
      <c r="R14" s="641"/>
      <c r="S14" s="641"/>
      <c r="T14" s="641"/>
      <c r="U14" s="641"/>
    </row>
    <row r="15" spans="2:21" ht="15" customHeight="1">
      <c r="B15" s="641"/>
      <c r="C15" s="641"/>
      <c r="D15" s="641"/>
      <c r="E15" s="641"/>
      <c r="F15" s="641"/>
      <c r="G15" s="641"/>
      <c r="H15" s="641"/>
      <c r="I15" s="641"/>
      <c r="J15" s="641"/>
      <c r="K15" s="641"/>
      <c r="L15" s="641"/>
      <c r="M15" s="641"/>
      <c r="N15" s="641"/>
      <c r="O15" s="641"/>
      <c r="P15" s="641"/>
      <c r="Q15" s="641"/>
      <c r="R15" s="641"/>
      <c r="S15" s="641"/>
      <c r="T15" s="641"/>
      <c r="U15" s="641"/>
    </row>
    <row r="16" spans="2:21" ht="15" customHeight="1">
      <c r="B16" s="641"/>
      <c r="C16" s="641"/>
      <c r="D16" s="641"/>
      <c r="E16" s="641"/>
      <c r="F16" s="641"/>
      <c r="G16" s="641"/>
      <c r="H16" s="641"/>
      <c r="I16" s="641"/>
      <c r="J16" s="641"/>
      <c r="K16" s="641"/>
      <c r="L16" s="641"/>
      <c r="M16" s="641"/>
      <c r="N16" s="641"/>
      <c r="O16" s="641"/>
      <c r="P16" s="641"/>
      <c r="Q16" s="641"/>
      <c r="R16" s="641"/>
      <c r="S16" s="641"/>
      <c r="T16" s="641"/>
      <c r="U16" s="641"/>
    </row>
    <row r="17" spans="2:21" ht="15" customHeight="1">
      <c r="B17" s="641"/>
      <c r="C17" s="641"/>
      <c r="D17" s="641"/>
      <c r="E17" s="641"/>
      <c r="F17" s="641"/>
      <c r="G17" s="641"/>
      <c r="H17" s="641"/>
      <c r="I17" s="641"/>
      <c r="J17" s="641"/>
      <c r="K17" s="641"/>
      <c r="L17" s="641"/>
      <c r="M17" s="641"/>
      <c r="N17" s="641"/>
      <c r="O17" s="641"/>
      <c r="P17" s="641"/>
      <c r="Q17" s="641"/>
      <c r="R17" s="641"/>
      <c r="S17" s="641"/>
      <c r="T17" s="641"/>
      <c r="U17" s="641"/>
    </row>
    <row r="18" spans="2:21" ht="15" customHeight="1"/>
    <row r="19" spans="2:21" ht="15" customHeight="1">
      <c r="B19" s="642" t="s">
        <v>905</v>
      </c>
      <c r="C19" s="643"/>
      <c r="D19" s="643"/>
      <c r="E19" s="643"/>
      <c r="F19" s="643"/>
      <c r="G19" s="643"/>
      <c r="H19" s="643"/>
      <c r="I19" s="643"/>
      <c r="J19" s="643"/>
      <c r="K19" s="643"/>
      <c r="L19" s="643"/>
      <c r="M19" s="643"/>
      <c r="N19" s="643"/>
      <c r="O19" s="643"/>
      <c r="P19" s="643"/>
      <c r="Q19" s="643"/>
      <c r="R19" s="643"/>
      <c r="S19" s="643"/>
      <c r="T19" s="643"/>
      <c r="U19" s="643"/>
    </row>
    <row r="20" spans="2:21" ht="15" customHeight="1">
      <c r="B20" s="644" t="s">
        <v>816</v>
      </c>
      <c r="C20" s="645"/>
      <c r="D20" s="645"/>
      <c r="E20" s="645"/>
      <c r="F20" s="645"/>
      <c r="G20" s="645"/>
      <c r="H20" s="645"/>
      <c r="I20" s="645"/>
      <c r="J20" s="645"/>
      <c r="K20" s="645"/>
      <c r="L20" s="645"/>
      <c r="M20" s="645"/>
      <c r="N20" s="645"/>
      <c r="O20" s="645"/>
      <c r="P20" s="645"/>
      <c r="Q20" s="645"/>
      <c r="R20" s="645"/>
      <c r="S20" s="645"/>
      <c r="T20" s="645"/>
      <c r="U20" s="645"/>
    </row>
    <row r="21" spans="2:21" s="227" customFormat="1" ht="15" customHeight="1">
      <c r="B21" s="617" t="s">
        <v>453</v>
      </c>
      <c r="C21" s="618"/>
      <c r="D21" s="618"/>
      <c r="E21" s="618"/>
      <c r="F21" s="619"/>
      <c r="G21" s="576" t="str">
        <f>IF(ISBLANK(Present!C4),"",Present!C4)</f>
        <v>MexE 402</v>
      </c>
      <c r="H21" s="577"/>
      <c r="I21" s="577"/>
      <c r="J21" s="577"/>
      <c r="K21" s="577"/>
      <c r="L21" s="577"/>
      <c r="M21" s="577"/>
      <c r="N21" s="577"/>
      <c r="O21" s="578"/>
      <c r="P21" s="649" t="s">
        <v>974</v>
      </c>
      <c r="Q21" s="650"/>
      <c r="R21" s="650"/>
      <c r="S21" s="651"/>
      <c r="T21" s="624"/>
      <c r="U21" s="626"/>
    </row>
    <row r="22" spans="2:21" s="227" customFormat="1" ht="15" customHeight="1">
      <c r="B22" s="617" t="s">
        <v>898</v>
      </c>
      <c r="C22" s="618"/>
      <c r="D22" s="618"/>
      <c r="E22" s="618"/>
      <c r="F22" s="619"/>
      <c r="G22" s="580" t="str">
        <f>IF(ISBLANK(Present!C5),"",Present!C5)</f>
        <v>INTRODUCTION TO ELECTRO-MECHANICAL SYSTEMS AND AUTOMATION</v>
      </c>
      <c r="H22" s="580"/>
      <c r="I22" s="580"/>
      <c r="J22" s="580"/>
      <c r="K22" s="580"/>
      <c r="L22" s="580"/>
      <c r="M22" s="580"/>
      <c r="N22" s="580"/>
      <c r="O22" s="580"/>
      <c r="P22" s="580"/>
      <c r="Q22" s="580"/>
      <c r="R22" s="580"/>
      <c r="S22" s="580"/>
      <c r="T22" s="580"/>
      <c r="U22" s="580"/>
    </row>
    <row r="23" spans="2:21" s="227" customFormat="1" ht="15" customHeight="1">
      <c r="B23" s="617" t="s">
        <v>899</v>
      </c>
      <c r="C23" s="618"/>
      <c r="D23" s="618"/>
      <c r="E23" s="618"/>
      <c r="F23" s="619"/>
      <c r="G23" s="580">
        <v>3</v>
      </c>
      <c r="H23" s="580"/>
      <c r="I23" s="580"/>
      <c r="J23" s="580"/>
      <c r="K23" s="580"/>
      <c r="L23" s="580"/>
      <c r="M23" s="580"/>
      <c r="N23" s="580"/>
      <c r="O23" s="580"/>
      <c r="P23" s="580"/>
      <c r="Q23" s="580"/>
      <c r="R23" s="580"/>
      <c r="S23" s="580"/>
      <c r="T23" s="580"/>
      <c r="U23" s="580"/>
    </row>
    <row r="24" spans="2:21" s="227" customFormat="1" ht="15" customHeight="1">
      <c r="B24" s="617" t="s">
        <v>900</v>
      </c>
      <c r="C24" s="618"/>
      <c r="D24" s="618"/>
      <c r="E24" s="618"/>
      <c r="F24" s="619"/>
      <c r="G24" s="580" t="s">
        <v>2673</v>
      </c>
      <c r="H24" s="580"/>
      <c r="I24" s="580"/>
      <c r="J24" s="580"/>
      <c r="K24" s="580"/>
      <c r="L24" s="580"/>
      <c r="M24" s="580"/>
      <c r="N24" s="580"/>
      <c r="O24" s="580"/>
      <c r="P24" s="580"/>
      <c r="Q24" s="580"/>
      <c r="R24" s="580"/>
      <c r="S24" s="580"/>
      <c r="T24" s="580"/>
      <c r="U24" s="580"/>
    </row>
    <row r="25" spans="2:21" s="227" customFormat="1" ht="15" customHeight="1">
      <c r="B25" s="617" t="s">
        <v>1706</v>
      </c>
      <c r="C25" s="618"/>
      <c r="D25" s="618"/>
      <c r="E25" s="618"/>
      <c r="F25" s="619"/>
      <c r="G25" s="580" t="str">
        <f>IF(ISBLANK(Present!C6),"",Present!C6)</f>
        <v>JANUARY 2025</v>
      </c>
      <c r="H25" s="580"/>
      <c r="I25" s="580"/>
      <c r="J25" s="580"/>
      <c r="K25" s="580"/>
      <c r="L25" s="580"/>
      <c r="M25" s="580"/>
      <c r="N25" s="580"/>
      <c r="O25" s="580"/>
      <c r="P25" s="580"/>
      <c r="Q25" s="580"/>
      <c r="R25" s="580"/>
      <c r="S25" s="580"/>
      <c r="T25" s="580"/>
      <c r="U25" s="580"/>
    </row>
    <row r="26" spans="2:21" ht="15" customHeight="1"/>
    <row r="27" spans="2:21" ht="15" customHeight="1">
      <c r="B27" s="627" t="s">
        <v>906</v>
      </c>
      <c r="C27" s="627"/>
      <c r="D27" s="627"/>
      <c r="E27" s="627"/>
      <c r="F27" s="627"/>
      <c r="G27" s="627"/>
      <c r="H27" s="627"/>
      <c r="I27" s="627"/>
      <c r="J27" s="627"/>
      <c r="K27" s="627"/>
      <c r="L27" s="627"/>
      <c r="M27" s="627"/>
      <c r="N27" s="627"/>
      <c r="O27" s="627"/>
      <c r="P27" s="627"/>
      <c r="Q27" s="627"/>
      <c r="R27" s="627"/>
      <c r="S27" s="627"/>
      <c r="T27" s="627"/>
      <c r="U27" s="627"/>
    </row>
    <row r="28" spans="2:21" s="227" customFormat="1" ht="15" customHeight="1">
      <c r="B28" s="646" t="s">
        <v>907</v>
      </c>
      <c r="C28" s="647"/>
      <c r="D28" s="647"/>
      <c r="E28" s="647"/>
      <c r="F28" s="648"/>
      <c r="G28" s="580" t="s">
        <v>2673</v>
      </c>
      <c r="H28" s="580"/>
      <c r="I28" s="580"/>
      <c r="J28" s="580"/>
      <c r="K28" s="580"/>
      <c r="L28" s="580"/>
      <c r="M28" s="580"/>
      <c r="N28" s="580"/>
      <c r="O28" s="580"/>
      <c r="P28" s="580"/>
      <c r="Q28" s="580"/>
      <c r="R28" s="580"/>
      <c r="S28" s="580"/>
      <c r="T28" s="580"/>
      <c r="U28" s="580"/>
    </row>
    <row r="29" spans="2:21" s="227" customFormat="1" ht="15" customHeight="1">
      <c r="B29" s="617" t="s">
        <v>908</v>
      </c>
      <c r="C29" s="618"/>
      <c r="D29" s="618"/>
      <c r="E29" s="618"/>
      <c r="F29" s="619"/>
      <c r="G29" s="580" t="str">
        <f>IF(ISBLANK(Present!C$8),"",Present!C$8)</f>
        <v/>
      </c>
      <c r="H29" s="580"/>
      <c r="I29" s="580"/>
      <c r="J29" s="580"/>
      <c r="K29" s="580"/>
      <c r="L29" s="580"/>
      <c r="M29" s="580"/>
      <c r="N29" s="580"/>
      <c r="O29" s="580"/>
      <c r="P29" s="580"/>
      <c r="Q29" s="580"/>
      <c r="R29" s="580"/>
      <c r="S29" s="580"/>
      <c r="T29" s="580"/>
      <c r="U29" s="580"/>
    </row>
    <row r="30" spans="2:21" ht="15" customHeight="1"/>
    <row r="31" spans="2:21" ht="15" customHeight="1">
      <c r="B31" s="228" t="s">
        <v>909</v>
      </c>
      <c r="C31" s="229"/>
      <c r="D31" s="229"/>
      <c r="E31" s="229"/>
      <c r="F31" s="229"/>
      <c r="G31" s="623" t="s">
        <v>910</v>
      </c>
      <c r="H31" s="623"/>
      <c r="I31" s="623"/>
      <c r="J31" s="623"/>
      <c r="K31" s="623"/>
      <c r="L31" s="623"/>
      <c r="M31" s="623"/>
      <c r="N31" s="623"/>
      <c r="O31" s="623" t="s">
        <v>911</v>
      </c>
      <c r="P31" s="623"/>
      <c r="Q31" s="623"/>
      <c r="R31" s="623"/>
      <c r="S31" s="623"/>
      <c r="T31" s="623"/>
      <c r="U31" s="623"/>
    </row>
    <row r="32" spans="2:21" s="227" customFormat="1" ht="15" customHeight="1">
      <c r="B32" s="617" t="s">
        <v>903</v>
      </c>
      <c r="C32" s="618"/>
      <c r="D32" s="618"/>
      <c r="E32" s="618"/>
      <c r="F32" s="619"/>
      <c r="G32" s="624"/>
      <c r="H32" s="625"/>
      <c r="I32" s="625"/>
      <c r="J32" s="625"/>
      <c r="K32" s="625"/>
      <c r="L32" s="625"/>
      <c r="M32" s="625"/>
      <c r="N32" s="626"/>
      <c r="O32" s="637"/>
      <c r="P32" s="637"/>
      <c r="Q32" s="637"/>
      <c r="R32" s="637"/>
      <c r="S32" s="637"/>
      <c r="T32" s="637"/>
      <c r="U32" s="637"/>
    </row>
    <row r="33" spans="2:21" s="227" customFormat="1" ht="15" customHeight="1">
      <c r="B33" s="617" t="s">
        <v>904</v>
      </c>
      <c r="C33" s="618"/>
      <c r="D33" s="618"/>
      <c r="E33" s="618"/>
      <c r="F33" s="619"/>
      <c r="G33" s="624"/>
      <c r="H33" s="625"/>
      <c r="I33" s="625"/>
      <c r="J33" s="625"/>
      <c r="K33" s="625"/>
      <c r="L33" s="625"/>
      <c r="M33" s="625"/>
      <c r="N33" s="626"/>
      <c r="O33" s="637">
        <v>36</v>
      </c>
      <c r="P33" s="637"/>
      <c r="Q33" s="637"/>
      <c r="R33" s="637"/>
      <c r="S33" s="637"/>
      <c r="T33" s="637"/>
      <c r="U33" s="637"/>
    </row>
    <row r="34" spans="2:21" ht="15" customHeight="1"/>
    <row r="35" spans="2:21" ht="15" customHeight="1">
      <c r="B35" s="627" t="s">
        <v>917</v>
      </c>
      <c r="C35" s="627"/>
      <c r="D35" s="627"/>
      <c r="E35" s="627"/>
      <c r="F35" s="627"/>
      <c r="G35" s="627"/>
      <c r="H35" s="627"/>
      <c r="I35" s="627"/>
      <c r="J35" s="627"/>
      <c r="K35" s="627"/>
      <c r="L35" s="627"/>
      <c r="M35" s="627"/>
      <c r="N35" s="627"/>
      <c r="O35" s="627"/>
      <c r="P35" s="627"/>
      <c r="Q35" s="627"/>
      <c r="R35" s="627"/>
      <c r="S35" s="627"/>
      <c r="T35" s="627"/>
      <c r="U35" s="627"/>
    </row>
    <row r="36" spans="2:21" ht="15" customHeight="1">
      <c r="B36" s="629" t="s">
        <v>918</v>
      </c>
      <c r="C36" s="629"/>
      <c r="D36" s="629"/>
      <c r="E36" s="629"/>
      <c r="F36" s="629"/>
      <c r="G36" s="629"/>
      <c r="H36" s="629"/>
      <c r="I36" s="629"/>
      <c r="J36" s="629"/>
      <c r="K36" s="629"/>
      <c r="L36" s="629"/>
      <c r="M36" s="629"/>
      <c r="N36" s="629"/>
      <c r="O36" s="629"/>
      <c r="P36" s="629"/>
      <c r="Q36" s="629"/>
      <c r="R36" s="629"/>
      <c r="S36" s="629"/>
      <c r="T36" s="629"/>
      <c r="U36" s="629"/>
    </row>
    <row r="37" spans="2:21" ht="15" customHeight="1">
      <c r="B37" s="232">
        <v>4.0999999999999996</v>
      </c>
      <c r="C37" s="627" t="s">
        <v>390</v>
      </c>
      <c r="D37" s="627"/>
      <c r="E37" s="627"/>
      <c r="F37" s="627"/>
      <c r="G37" s="627"/>
      <c r="H37" s="627"/>
      <c r="I37" s="627"/>
      <c r="J37" s="627"/>
      <c r="K37" s="627"/>
      <c r="L37" s="627"/>
      <c r="M37" s="627"/>
      <c r="N37" s="627"/>
      <c r="O37" s="627"/>
      <c r="P37" s="627"/>
      <c r="Q37" s="627"/>
      <c r="R37" s="627"/>
      <c r="S37" s="627"/>
      <c r="T37" s="627"/>
      <c r="U37" s="627"/>
    </row>
    <row r="38" spans="2:21" ht="15" customHeight="1">
      <c r="B38" s="629" t="s">
        <v>920</v>
      </c>
      <c r="C38" s="629"/>
      <c r="D38" s="629"/>
      <c r="E38" s="629"/>
      <c r="F38" s="629"/>
      <c r="G38" s="629"/>
      <c r="H38" s="629"/>
      <c r="I38" s="629"/>
      <c r="J38" s="629"/>
      <c r="K38" s="629"/>
      <c r="L38" s="629"/>
      <c r="M38" s="629"/>
      <c r="N38" s="629"/>
      <c r="O38" s="629"/>
      <c r="P38" s="629"/>
      <c r="Q38" s="629"/>
      <c r="R38" s="629"/>
      <c r="S38" s="629"/>
      <c r="T38" s="629"/>
      <c r="U38" s="629"/>
    </row>
    <row r="39" spans="2:21" ht="7" customHeight="1">
      <c r="B39" s="630" t="s">
        <v>2881</v>
      </c>
      <c r="C39" s="630"/>
      <c r="D39" s="630"/>
      <c r="E39" s="630"/>
      <c r="F39" s="630"/>
      <c r="G39" s="630"/>
      <c r="H39" s="630"/>
      <c r="I39" s="630"/>
      <c r="J39" s="630"/>
      <c r="K39" s="630"/>
      <c r="L39" s="630"/>
      <c r="M39" s="630"/>
      <c r="N39" s="630"/>
      <c r="O39" s="630"/>
      <c r="P39" s="630"/>
      <c r="Q39" s="630"/>
      <c r="R39" s="630"/>
      <c r="S39" s="630"/>
      <c r="T39" s="630"/>
      <c r="U39" s="630"/>
    </row>
    <row r="40" spans="2:21" ht="7" customHeight="1">
      <c r="B40" s="630"/>
      <c r="C40" s="630"/>
      <c r="D40" s="630"/>
      <c r="E40" s="630"/>
      <c r="F40" s="630"/>
      <c r="G40" s="630"/>
      <c r="H40" s="630"/>
      <c r="I40" s="630"/>
      <c r="J40" s="630"/>
      <c r="K40" s="630"/>
      <c r="L40" s="630"/>
      <c r="M40" s="630"/>
      <c r="N40" s="630"/>
      <c r="O40" s="630"/>
      <c r="P40" s="630"/>
      <c r="Q40" s="630"/>
      <c r="R40" s="630"/>
      <c r="S40" s="630"/>
      <c r="T40" s="630"/>
      <c r="U40" s="630"/>
    </row>
    <row r="41" spans="2:21" ht="7" customHeight="1">
      <c r="B41" s="630"/>
      <c r="C41" s="630"/>
      <c r="D41" s="630"/>
      <c r="E41" s="630"/>
      <c r="F41" s="630"/>
      <c r="G41" s="630"/>
      <c r="H41" s="630"/>
      <c r="I41" s="630"/>
      <c r="J41" s="630"/>
      <c r="K41" s="630"/>
      <c r="L41" s="630"/>
      <c r="M41" s="630"/>
      <c r="N41" s="630"/>
      <c r="O41" s="630"/>
      <c r="P41" s="630"/>
      <c r="Q41" s="630"/>
      <c r="R41" s="630"/>
      <c r="S41" s="630"/>
      <c r="T41" s="630"/>
      <c r="U41" s="630"/>
    </row>
    <row r="42" spans="2:21" ht="15" customHeight="1">
      <c r="B42" s="233">
        <v>4.2</v>
      </c>
      <c r="C42" s="627" t="s">
        <v>919</v>
      </c>
      <c r="D42" s="627"/>
      <c r="E42" s="627"/>
      <c r="F42" s="627"/>
      <c r="G42" s="627"/>
      <c r="H42" s="627"/>
      <c r="I42" s="627"/>
      <c r="J42" s="627"/>
      <c r="K42" s="627"/>
      <c r="L42" s="627"/>
      <c r="M42" s="627"/>
      <c r="N42" s="627"/>
      <c r="O42" s="627"/>
      <c r="P42" s="627"/>
      <c r="Q42" s="627"/>
      <c r="R42" s="627"/>
      <c r="S42" s="627"/>
      <c r="T42" s="627"/>
      <c r="U42" s="627"/>
    </row>
    <row r="43" spans="2:21" ht="15" customHeight="1">
      <c r="B43" s="629" t="s">
        <v>921</v>
      </c>
      <c r="C43" s="629"/>
      <c r="D43" s="629"/>
      <c r="E43" s="629"/>
      <c r="F43" s="629"/>
      <c r="G43" s="629"/>
      <c r="H43" s="629"/>
      <c r="I43" s="629"/>
      <c r="J43" s="629"/>
      <c r="K43" s="629"/>
      <c r="L43" s="629"/>
      <c r="M43" s="629"/>
      <c r="N43" s="629"/>
      <c r="O43" s="629"/>
      <c r="P43" s="629"/>
      <c r="Q43" s="629"/>
      <c r="R43" s="629"/>
      <c r="S43" s="629"/>
      <c r="T43" s="629"/>
      <c r="U43" s="629"/>
    </row>
    <row r="44" spans="2:21" ht="15" customHeight="1">
      <c r="B44" s="629"/>
      <c r="C44" s="629"/>
      <c r="D44" s="629"/>
      <c r="E44" s="629"/>
      <c r="F44" s="629"/>
      <c r="G44" s="629"/>
      <c r="H44" s="629"/>
      <c r="I44" s="629"/>
      <c r="J44" s="629"/>
      <c r="K44" s="629"/>
      <c r="L44" s="629"/>
      <c r="M44" s="629"/>
      <c r="N44" s="629"/>
      <c r="O44" s="629"/>
      <c r="P44" s="629"/>
      <c r="Q44" s="629"/>
      <c r="R44" s="629"/>
      <c r="S44" s="629"/>
      <c r="T44" s="629"/>
      <c r="U44" s="629"/>
    </row>
    <row r="45" spans="2:21" ht="15.5" customHeight="1">
      <c r="B45" s="630" t="s">
        <v>2882</v>
      </c>
      <c r="C45" s="630"/>
      <c r="D45" s="630"/>
      <c r="E45" s="630"/>
      <c r="F45" s="630"/>
      <c r="G45" s="630"/>
      <c r="H45" s="630"/>
      <c r="I45" s="630"/>
      <c r="J45" s="630"/>
      <c r="K45" s="630"/>
      <c r="L45" s="630"/>
      <c r="M45" s="630"/>
      <c r="N45" s="630"/>
      <c r="O45" s="630"/>
      <c r="P45" s="630"/>
      <c r="Q45" s="630"/>
      <c r="R45" s="630"/>
      <c r="S45" s="630"/>
      <c r="T45" s="630"/>
      <c r="U45" s="630"/>
    </row>
    <row r="46" spans="2:21" ht="15.5" customHeight="1">
      <c r="B46" s="630"/>
      <c r="C46" s="630"/>
      <c r="D46" s="630"/>
      <c r="E46" s="630"/>
      <c r="F46" s="630"/>
      <c r="G46" s="630"/>
      <c r="H46" s="630"/>
      <c r="I46" s="630"/>
      <c r="J46" s="630"/>
      <c r="K46" s="630"/>
      <c r="L46" s="630"/>
      <c r="M46" s="630"/>
      <c r="N46" s="630"/>
      <c r="O46" s="630"/>
      <c r="P46" s="630"/>
      <c r="Q46" s="630"/>
      <c r="R46" s="630"/>
      <c r="S46" s="630"/>
      <c r="T46" s="630"/>
      <c r="U46" s="630"/>
    </row>
    <row r="47" spans="2:21" ht="15.5" customHeight="1">
      <c r="B47" s="630"/>
      <c r="C47" s="630"/>
      <c r="D47" s="630"/>
      <c r="E47" s="630"/>
      <c r="F47" s="630"/>
      <c r="G47" s="630"/>
      <c r="H47" s="630"/>
      <c r="I47" s="630"/>
      <c r="J47" s="630"/>
      <c r="K47" s="630"/>
      <c r="L47" s="630"/>
      <c r="M47" s="630"/>
      <c r="N47" s="630"/>
      <c r="O47" s="630"/>
      <c r="P47" s="630"/>
      <c r="Q47" s="630"/>
      <c r="R47" s="630"/>
      <c r="S47" s="630"/>
      <c r="T47" s="630"/>
      <c r="U47" s="630"/>
    </row>
    <row r="48" spans="2:21" ht="15" customHeight="1">
      <c r="B48" s="231">
        <v>4.3</v>
      </c>
      <c r="C48" s="627" t="s">
        <v>922</v>
      </c>
      <c r="D48" s="627"/>
      <c r="E48" s="627"/>
      <c r="F48" s="627"/>
      <c r="G48" s="627"/>
      <c r="H48" s="627"/>
      <c r="I48" s="627"/>
      <c r="J48" s="627"/>
      <c r="K48" s="627"/>
      <c r="L48" s="627"/>
      <c r="M48" s="627"/>
      <c r="N48" s="627"/>
      <c r="O48" s="627"/>
      <c r="P48" s="627"/>
      <c r="Q48" s="627"/>
      <c r="R48" s="627"/>
      <c r="S48" s="627"/>
      <c r="T48" s="627"/>
      <c r="U48" s="627"/>
    </row>
    <row r="49" spans="2:21" ht="15" customHeight="1">
      <c r="B49" s="629" t="s">
        <v>975</v>
      </c>
      <c r="C49" s="629"/>
      <c r="D49" s="629"/>
      <c r="E49" s="629"/>
      <c r="F49" s="629"/>
      <c r="G49" s="629"/>
      <c r="H49" s="629"/>
      <c r="I49" s="629"/>
      <c r="J49" s="629"/>
      <c r="K49" s="629"/>
      <c r="L49" s="629"/>
      <c r="M49" s="629"/>
      <c r="N49" s="629"/>
      <c r="O49" s="629"/>
      <c r="P49" s="629"/>
      <c r="Q49" s="629"/>
      <c r="R49" s="629"/>
      <c r="S49" s="629"/>
      <c r="T49" s="629"/>
      <c r="U49" s="629"/>
    </row>
    <row r="50" spans="2:21" ht="28" customHeight="1">
      <c r="B50" s="630" t="s">
        <v>2901</v>
      </c>
      <c r="C50" s="630"/>
      <c r="D50" s="630"/>
      <c r="E50" s="630"/>
      <c r="F50" s="630"/>
      <c r="G50" s="630"/>
      <c r="H50" s="630"/>
      <c r="I50" s="630"/>
      <c r="J50" s="630"/>
      <c r="K50" s="630"/>
      <c r="L50" s="630"/>
      <c r="M50" s="630"/>
      <c r="N50" s="630"/>
      <c r="O50" s="630"/>
      <c r="P50" s="630"/>
      <c r="Q50" s="630"/>
      <c r="R50" s="630"/>
      <c r="S50" s="630"/>
      <c r="T50" s="630"/>
      <c r="U50" s="630"/>
    </row>
    <row r="51" spans="2:21" ht="28" customHeight="1">
      <c r="B51" s="630"/>
      <c r="C51" s="630"/>
      <c r="D51" s="630"/>
      <c r="E51" s="630"/>
      <c r="F51" s="630"/>
      <c r="G51" s="630"/>
      <c r="H51" s="630"/>
      <c r="I51" s="630"/>
      <c r="J51" s="630"/>
      <c r="K51" s="630"/>
      <c r="L51" s="630"/>
      <c r="M51" s="630"/>
      <c r="N51" s="630"/>
      <c r="O51" s="630"/>
      <c r="P51" s="630"/>
      <c r="Q51" s="630"/>
      <c r="R51" s="630"/>
      <c r="S51" s="630"/>
      <c r="T51" s="630"/>
      <c r="U51" s="630"/>
    </row>
    <row r="52" spans="2:21" ht="28" customHeight="1">
      <c r="B52" s="630"/>
      <c r="C52" s="630"/>
      <c r="D52" s="630"/>
      <c r="E52" s="630"/>
      <c r="F52" s="630"/>
      <c r="G52" s="630"/>
      <c r="H52" s="630"/>
      <c r="I52" s="630"/>
      <c r="J52" s="630"/>
      <c r="K52" s="630"/>
      <c r="L52" s="630"/>
      <c r="M52" s="630"/>
      <c r="N52" s="630"/>
      <c r="O52" s="630"/>
      <c r="P52" s="630"/>
      <c r="Q52" s="630"/>
      <c r="R52" s="630"/>
      <c r="S52" s="630"/>
      <c r="T52" s="630"/>
      <c r="U52" s="630"/>
    </row>
    <row r="53" spans="2:21" ht="15" customHeight="1"/>
    <row r="54" spans="2:21" ht="15" customHeight="1">
      <c r="B54" s="627" t="s">
        <v>2883</v>
      </c>
      <c r="C54" s="627"/>
      <c r="D54" s="627"/>
      <c r="E54" s="627"/>
      <c r="F54" s="627"/>
      <c r="G54" s="627"/>
      <c r="H54" s="627"/>
      <c r="I54" s="627"/>
      <c r="J54" s="627"/>
      <c r="K54" s="627"/>
      <c r="L54" s="627"/>
      <c r="M54" s="627"/>
      <c r="N54" s="627"/>
      <c r="O54" s="627"/>
      <c r="P54" s="627"/>
      <c r="Q54" s="627"/>
      <c r="R54" s="627"/>
      <c r="S54" s="627"/>
      <c r="T54" s="627"/>
      <c r="U54" s="627"/>
    </row>
    <row r="55" spans="2:21" ht="15" customHeight="1">
      <c r="B55" s="629" t="s">
        <v>976</v>
      </c>
      <c r="C55" s="629"/>
      <c r="D55" s="629"/>
      <c r="E55" s="629"/>
      <c r="F55" s="629"/>
      <c r="G55" s="629"/>
      <c r="H55" s="629"/>
      <c r="I55" s="629"/>
      <c r="J55" s="629"/>
      <c r="K55" s="629"/>
      <c r="L55" s="629"/>
      <c r="M55" s="629"/>
      <c r="N55" s="629"/>
      <c r="O55" s="629"/>
      <c r="P55" s="629"/>
      <c r="Q55" s="629"/>
      <c r="R55" s="629"/>
      <c r="S55" s="629"/>
      <c r="T55" s="629"/>
      <c r="U55" s="629"/>
    </row>
    <row r="56" spans="2:21" ht="15" customHeight="1">
      <c r="B56" s="629"/>
      <c r="C56" s="629"/>
      <c r="D56" s="629"/>
      <c r="E56" s="629"/>
      <c r="F56" s="629"/>
      <c r="G56" s="629"/>
      <c r="H56" s="629"/>
      <c r="I56" s="629"/>
      <c r="J56" s="629"/>
      <c r="K56" s="629"/>
      <c r="L56" s="629"/>
      <c r="M56" s="629"/>
      <c r="N56" s="629"/>
      <c r="O56" s="629"/>
      <c r="P56" s="629"/>
      <c r="Q56" s="629"/>
      <c r="R56" s="629"/>
      <c r="S56" s="629"/>
      <c r="T56" s="629"/>
      <c r="U56" s="629"/>
    </row>
    <row r="57" spans="2:21" ht="28" customHeight="1">
      <c r="B57" s="630" t="s">
        <v>2884</v>
      </c>
      <c r="C57" s="630"/>
      <c r="D57" s="630"/>
      <c r="E57" s="630"/>
      <c r="F57" s="630"/>
      <c r="G57" s="630"/>
      <c r="H57" s="630"/>
      <c r="I57" s="630"/>
      <c r="J57" s="630"/>
      <c r="K57" s="630"/>
      <c r="L57" s="630"/>
      <c r="M57" s="630"/>
      <c r="N57" s="630"/>
      <c r="O57" s="630"/>
      <c r="P57" s="630"/>
      <c r="Q57" s="630"/>
      <c r="R57" s="630"/>
      <c r="S57" s="630"/>
      <c r="T57" s="630"/>
      <c r="U57" s="630"/>
    </row>
    <row r="58" spans="2:21" ht="28" customHeight="1">
      <c r="B58" s="630"/>
      <c r="C58" s="630"/>
      <c r="D58" s="630"/>
      <c r="E58" s="630"/>
      <c r="F58" s="630"/>
      <c r="G58" s="630"/>
      <c r="H58" s="630"/>
      <c r="I58" s="630"/>
      <c r="J58" s="630"/>
      <c r="K58" s="630"/>
      <c r="L58" s="630"/>
      <c r="M58" s="630"/>
      <c r="N58" s="630"/>
      <c r="O58" s="630"/>
      <c r="P58" s="630"/>
      <c r="Q58" s="630"/>
      <c r="R58" s="630"/>
      <c r="S58" s="630"/>
      <c r="T58" s="630"/>
      <c r="U58" s="630"/>
    </row>
    <row r="59" spans="2:21" ht="28" customHeight="1">
      <c r="B59" s="630"/>
      <c r="C59" s="630"/>
      <c r="D59" s="630"/>
      <c r="E59" s="630"/>
      <c r="F59" s="630"/>
      <c r="G59" s="630"/>
      <c r="H59" s="630"/>
      <c r="I59" s="630"/>
      <c r="J59" s="630"/>
      <c r="K59" s="630"/>
      <c r="L59" s="630"/>
      <c r="M59" s="630"/>
      <c r="N59" s="630"/>
      <c r="O59" s="630"/>
      <c r="P59" s="630"/>
      <c r="Q59" s="630"/>
      <c r="R59" s="630"/>
      <c r="S59" s="630"/>
      <c r="T59" s="630"/>
      <c r="U59" s="630"/>
    </row>
    <row r="60" spans="2:21" ht="28" customHeight="1">
      <c r="B60" s="630"/>
      <c r="C60" s="630"/>
      <c r="D60" s="630"/>
      <c r="E60" s="630"/>
      <c r="F60" s="630"/>
      <c r="G60" s="630"/>
      <c r="H60" s="630"/>
      <c r="I60" s="630"/>
      <c r="J60" s="630"/>
      <c r="K60" s="630"/>
      <c r="L60" s="630"/>
      <c r="M60" s="630"/>
      <c r="N60" s="630"/>
      <c r="O60" s="630"/>
      <c r="P60" s="630"/>
      <c r="Q60" s="630"/>
      <c r="R60" s="630"/>
      <c r="S60" s="630"/>
      <c r="T60" s="630"/>
      <c r="U60" s="630"/>
    </row>
    <row r="61" spans="2:21" ht="28" customHeight="1">
      <c r="B61" s="630"/>
      <c r="C61" s="630"/>
      <c r="D61" s="630"/>
      <c r="E61" s="630"/>
      <c r="F61" s="630"/>
      <c r="G61" s="630"/>
      <c r="H61" s="630"/>
      <c r="I61" s="630"/>
      <c r="J61" s="630"/>
      <c r="K61" s="630"/>
      <c r="L61" s="630"/>
      <c r="M61" s="630"/>
      <c r="N61" s="630"/>
      <c r="O61" s="630"/>
      <c r="P61" s="630"/>
      <c r="Q61" s="630"/>
      <c r="R61" s="630"/>
      <c r="S61" s="630"/>
      <c r="T61" s="630"/>
      <c r="U61" s="630"/>
    </row>
    <row r="62" spans="2:21" ht="15" customHeight="1">
      <c r="B62" s="638"/>
      <c r="C62" s="638"/>
      <c r="D62" s="638"/>
      <c r="E62" s="638"/>
      <c r="F62" s="638"/>
      <c r="G62" s="638"/>
      <c r="H62" s="638"/>
      <c r="I62" s="638"/>
      <c r="J62" s="638"/>
      <c r="K62" s="638"/>
      <c r="L62" s="638"/>
      <c r="M62" s="638"/>
      <c r="N62" s="638"/>
      <c r="O62" s="638"/>
      <c r="P62" s="638"/>
      <c r="Q62" s="638"/>
      <c r="R62" s="638"/>
      <c r="S62" s="638"/>
      <c r="T62" s="638"/>
      <c r="U62" s="638"/>
    </row>
    <row r="63" spans="2:21" ht="15" customHeight="1">
      <c r="B63" s="627" t="s">
        <v>923</v>
      </c>
      <c r="C63" s="627"/>
      <c r="D63" s="627"/>
      <c r="E63" s="627"/>
      <c r="F63" s="627"/>
      <c r="G63" s="627"/>
      <c r="H63" s="627"/>
      <c r="I63" s="627"/>
      <c r="J63" s="627"/>
      <c r="K63" s="627"/>
      <c r="L63" s="627"/>
      <c r="M63" s="627"/>
      <c r="N63" s="627"/>
      <c r="O63" s="627"/>
      <c r="P63" s="627"/>
      <c r="Q63" s="627"/>
      <c r="R63" s="627"/>
      <c r="S63" s="627"/>
      <c r="T63" s="627"/>
      <c r="U63" s="627"/>
    </row>
    <row r="64" spans="2:21" ht="15" customHeight="1">
      <c r="B64" s="629" t="s">
        <v>924</v>
      </c>
      <c r="C64" s="629"/>
      <c r="D64" s="629"/>
      <c r="E64" s="629"/>
      <c r="F64" s="629"/>
      <c r="G64" s="629"/>
      <c r="H64" s="629"/>
      <c r="I64" s="629"/>
      <c r="J64" s="629"/>
      <c r="K64" s="629"/>
      <c r="L64" s="629"/>
      <c r="M64" s="629"/>
      <c r="N64" s="629"/>
      <c r="O64" s="629"/>
      <c r="P64" s="629"/>
      <c r="Q64" s="629"/>
      <c r="R64" s="629"/>
      <c r="S64" s="629"/>
      <c r="T64" s="629"/>
      <c r="U64" s="629"/>
    </row>
    <row r="65" spans="2:21" ht="15" customHeight="1">
      <c r="B65" s="629"/>
      <c r="C65" s="629"/>
      <c r="D65" s="629"/>
      <c r="E65" s="629"/>
      <c r="F65" s="629"/>
      <c r="G65" s="629"/>
      <c r="H65" s="629"/>
      <c r="I65" s="629"/>
      <c r="J65" s="629"/>
      <c r="K65" s="629"/>
      <c r="L65" s="629"/>
      <c r="M65" s="629"/>
      <c r="N65" s="629"/>
      <c r="O65" s="629"/>
      <c r="P65" s="629"/>
      <c r="Q65" s="629"/>
      <c r="R65" s="629"/>
      <c r="S65" s="629"/>
      <c r="T65" s="629"/>
      <c r="U65" s="629"/>
    </row>
    <row r="66" spans="2:21" ht="15" customHeight="1">
      <c r="B66" s="629"/>
      <c r="C66" s="629"/>
      <c r="D66" s="629"/>
      <c r="E66" s="629"/>
      <c r="F66" s="629"/>
      <c r="G66" s="629"/>
      <c r="H66" s="629"/>
      <c r="I66" s="629"/>
      <c r="J66" s="629"/>
      <c r="K66" s="629"/>
      <c r="L66" s="629"/>
      <c r="M66" s="629"/>
      <c r="N66" s="629"/>
      <c r="O66" s="629"/>
      <c r="P66" s="629"/>
      <c r="Q66" s="629"/>
      <c r="R66" s="629"/>
      <c r="S66" s="629"/>
      <c r="T66" s="629"/>
      <c r="U66" s="629"/>
    </row>
    <row r="67" spans="2:21" ht="10.5" customHeight="1">
      <c r="B67" s="630" t="s">
        <v>2885</v>
      </c>
      <c r="C67" s="630"/>
      <c r="D67" s="630"/>
      <c r="E67" s="630"/>
      <c r="F67" s="630"/>
      <c r="G67" s="630"/>
      <c r="H67" s="630"/>
      <c r="I67" s="630"/>
      <c r="J67" s="630"/>
      <c r="K67" s="630"/>
      <c r="L67" s="630"/>
      <c r="M67" s="630"/>
      <c r="N67" s="630"/>
      <c r="O67" s="630"/>
      <c r="P67" s="630"/>
      <c r="Q67" s="630"/>
      <c r="R67" s="630"/>
      <c r="S67" s="630"/>
      <c r="T67" s="630"/>
      <c r="U67" s="630"/>
    </row>
    <row r="68" spans="2:21" ht="10.5" customHeight="1">
      <c r="B68" s="630"/>
      <c r="C68" s="630"/>
      <c r="D68" s="630"/>
      <c r="E68" s="630"/>
      <c r="F68" s="630"/>
      <c r="G68" s="630"/>
      <c r="H68" s="630"/>
      <c r="I68" s="630"/>
      <c r="J68" s="630"/>
      <c r="K68" s="630"/>
      <c r="L68" s="630"/>
      <c r="M68" s="630"/>
      <c r="N68" s="630"/>
      <c r="O68" s="630"/>
      <c r="P68" s="630"/>
      <c r="Q68" s="630"/>
      <c r="R68" s="630"/>
      <c r="S68" s="630"/>
      <c r="T68" s="630"/>
      <c r="U68" s="630"/>
    </row>
    <row r="69" spans="2:21" ht="10.5" customHeight="1">
      <c r="B69" s="630"/>
      <c r="C69" s="630"/>
      <c r="D69" s="630"/>
      <c r="E69" s="630"/>
      <c r="F69" s="630"/>
      <c r="G69" s="630"/>
      <c r="H69" s="630"/>
      <c r="I69" s="630"/>
      <c r="J69" s="630"/>
      <c r="K69" s="630"/>
      <c r="L69" s="630"/>
      <c r="M69" s="630"/>
      <c r="N69" s="630"/>
      <c r="O69" s="630"/>
      <c r="P69" s="630"/>
      <c r="Q69" s="630"/>
      <c r="R69" s="630"/>
      <c r="S69" s="630"/>
      <c r="T69" s="630"/>
      <c r="U69" s="630"/>
    </row>
    <row r="70" spans="2:21" ht="10.5" customHeight="1">
      <c r="B70" s="630"/>
      <c r="C70" s="630"/>
      <c r="D70" s="630"/>
      <c r="E70" s="630"/>
      <c r="F70" s="630"/>
      <c r="G70" s="630"/>
      <c r="H70" s="630"/>
      <c r="I70" s="630"/>
      <c r="J70" s="630"/>
      <c r="K70" s="630"/>
      <c r="L70" s="630"/>
      <c r="M70" s="630"/>
      <c r="N70" s="630"/>
      <c r="O70" s="630"/>
      <c r="P70" s="630"/>
      <c r="Q70" s="630"/>
      <c r="R70" s="630"/>
      <c r="S70" s="630"/>
      <c r="T70" s="630"/>
      <c r="U70" s="630"/>
    </row>
    <row r="71" spans="2:21" ht="10.5" customHeight="1">
      <c r="B71" s="630"/>
      <c r="C71" s="630"/>
      <c r="D71" s="630"/>
      <c r="E71" s="630"/>
      <c r="F71" s="630"/>
      <c r="G71" s="630"/>
      <c r="H71" s="630"/>
      <c r="I71" s="630"/>
      <c r="J71" s="630"/>
      <c r="K71" s="630"/>
      <c r="L71" s="630"/>
      <c r="M71" s="630"/>
      <c r="N71" s="630"/>
      <c r="O71" s="630"/>
      <c r="P71" s="630"/>
      <c r="Q71" s="630"/>
      <c r="R71" s="630"/>
      <c r="S71" s="630"/>
      <c r="T71" s="630"/>
      <c r="U71" s="630"/>
    </row>
    <row r="72" spans="2:21" ht="10.5" customHeight="1">
      <c r="B72" s="630"/>
      <c r="C72" s="630"/>
      <c r="D72" s="630"/>
      <c r="E72" s="630"/>
      <c r="F72" s="630"/>
      <c r="G72" s="630"/>
      <c r="H72" s="630"/>
      <c r="I72" s="630"/>
      <c r="J72" s="630"/>
      <c r="K72" s="630"/>
      <c r="L72" s="630"/>
      <c r="M72" s="630"/>
      <c r="N72" s="630"/>
      <c r="O72" s="630"/>
      <c r="P72" s="630"/>
      <c r="Q72" s="630"/>
      <c r="R72" s="630"/>
      <c r="S72" s="630"/>
      <c r="T72" s="630"/>
      <c r="U72" s="630"/>
    </row>
    <row r="73" spans="2:21" ht="15" customHeight="1"/>
    <row r="74" spans="2:21" ht="15" customHeight="1">
      <c r="B74" s="627" t="s">
        <v>926</v>
      </c>
      <c r="C74" s="627"/>
      <c r="D74" s="627"/>
      <c r="E74" s="627"/>
      <c r="F74" s="627"/>
      <c r="G74" s="627"/>
      <c r="H74" s="627"/>
      <c r="I74" s="627"/>
      <c r="J74" s="627"/>
      <c r="K74" s="627"/>
      <c r="L74" s="627"/>
      <c r="M74" s="627"/>
      <c r="N74" s="627"/>
      <c r="O74" s="627"/>
      <c r="P74" s="627"/>
      <c r="Q74" s="627"/>
      <c r="R74" s="627"/>
      <c r="S74" s="627"/>
      <c r="T74" s="627"/>
      <c r="U74" s="627"/>
    </row>
    <row r="75" spans="2:21" ht="15" customHeight="1">
      <c r="B75" s="629" t="s">
        <v>914</v>
      </c>
      <c r="C75" s="629"/>
      <c r="D75" s="629"/>
      <c r="E75" s="629"/>
      <c r="F75" s="629"/>
      <c r="G75" s="629"/>
      <c r="H75" s="629"/>
      <c r="I75" s="629"/>
      <c r="J75" s="629"/>
      <c r="K75" s="629"/>
      <c r="L75" s="629"/>
      <c r="M75" s="629"/>
      <c r="N75" s="629"/>
      <c r="O75" s="629"/>
      <c r="P75" s="629"/>
      <c r="Q75" s="629"/>
      <c r="R75" s="629"/>
      <c r="S75" s="629"/>
      <c r="T75" s="629"/>
      <c r="U75" s="629"/>
    </row>
    <row r="76" spans="2:21" ht="15" customHeight="1">
      <c r="B76" s="573" t="s">
        <v>2886</v>
      </c>
      <c r="C76" s="574"/>
      <c r="D76" s="574"/>
      <c r="E76" s="574"/>
      <c r="F76" s="574"/>
      <c r="G76" s="574"/>
      <c r="H76" s="574"/>
      <c r="I76" s="574"/>
      <c r="J76" s="574"/>
      <c r="K76" s="574"/>
      <c r="L76" s="574"/>
      <c r="M76" s="574"/>
      <c r="N76" s="574"/>
      <c r="O76" s="574"/>
      <c r="P76" s="574"/>
      <c r="Q76" s="574"/>
      <c r="R76" s="574"/>
      <c r="S76" s="574"/>
      <c r="T76" s="574"/>
      <c r="U76" s="628"/>
    </row>
    <row r="77" spans="2:21" ht="15" customHeight="1">
      <c r="B77" s="573"/>
      <c r="C77" s="574"/>
      <c r="D77" s="574"/>
      <c r="E77" s="574"/>
      <c r="F77" s="574"/>
      <c r="G77" s="574"/>
      <c r="H77" s="574"/>
      <c r="I77" s="574"/>
      <c r="J77" s="574"/>
      <c r="K77" s="574"/>
      <c r="L77" s="574"/>
      <c r="M77" s="574"/>
      <c r="N77" s="574"/>
      <c r="O77" s="574"/>
      <c r="P77" s="574"/>
      <c r="Q77" s="574"/>
      <c r="R77" s="574"/>
      <c r="S77" s="574"/>
      <c r="T77" s="574"/>
      <c r="U77" s="628"/>
    </row>
    <row r="78" spans="2:21" ht="67.25" customHeight="1">
      <c r="B78" s="300"/>
      <c r="C78" s="609"/>
      <c r="D78" s="610"/>
      <c r="E78" s="610"/>
      <c r="F78" s="610"/>
      <c r="G78" s="610"/>
      <c r="H78" s="610"/>
      <c r="I78" s="610"/>
      <c r="J78" s="610"/>
      <c r="K78" s="610"/>
      <c r="L78" s="610"/>
      <c r="M78" s="610"/>
      <c r="N78" s="610"/>
      <c r="O78" s="610"/>
      <c r="P78" s="610"/>
      <c r="Q78" s="610"/>
      <c r="R78" s="610"/>
      <c r="S78" s="610"/>
      <c r="T78" s="610"/>
      <c r="U78" s="612"/>
    </row>
    <row r="79" spans="2:21" ht="15" customHeight="1">
      <c r="B79" s="300"/>
      <c r="C79" s="620"/>
      <c r="D79" s="621"/>
      <c r="E79" s="621"/>
      <c r="F79" s="621"/>
      <c r="G79" s="621"/>
      <c r="H79" s="621"/>
      <c r="I79" s="621"/>
      <c r="J79" s="621"/>
      <c r="K79" s="621"/>
      <c r="L79" s="621"/>
      <c r="M79" s="621"/>
      <c r="N79" s="621"/>
      <c r="O79" s="621"/>
      <c r="P79" s="621"/>
      <c r="Q79" s="621"/>
      <c r="R79" s="621"/>
      <c r="S79" s="621"/>
      <c r="T79" s="621"/>
      <c r="U79" s="622"/>
    </row>
    <row r="80" spans="2:21" ht="28.25" customHeight="1">
      <c r="B80" s="300"/>
      <c r="C80" s="609"/>
      <c r="D80" s="621"/>
      <c r="E80" s="621"/>
      <c r="F80" s="621"/>
      <c r="G80" s="621"/>
      <c r="H80" s="621"/>
      <c r="I80" s="621"/>
      <c r="J80" s="621"/>
      <c r="K80" s="621"/>
      <c r="L80" s="621"/>
      <c r="M80" s="621"/>
      <c r="N80" s="621"/>
      <c r="O80" s="621"/>
      <c r="P80" s="621"/>
      <c r="Q80" s="621"/>
      <c r="R80" s="621"/>
      <c r="S80" s="621"/>
      <c r="T80" s="621"/>
      <c r="U80" s="622"/>
    </row>
    <row r="81" spans="2:21" ht="15" customHeight="1"/>
    <row r="82" spans="2:21" ht="15" customHeight="1">
      <c r="B82" s="627" t="s">
        <v>1751</v>
      </c>
      <c r="C82" s="627"/>
      <c r="D82" s="627"/>
      <c r="E82" s="627"/>
      <c r="F82" s="627"/>
      <c r="G82" s="627"/>
      <c r="H82" s="627"/>
      <c r="I82" s="627"/>
      <c r="J82" s="627"/>
      <c r="K82" s="627"/>
      <c r="L82" s="627"/>
      <c r="M82" s="627"/>
      <c r="N82" s="627"/>
      <c r="O82" s="627"/>
      <c r="P82" s="627"/>
      <c r="Q82" s="627"/>
      <c r="R82" s="627"/>
      <c r="S82" s="627"/>
      <c r="T82" s="627"/>
      <c r="U82" s="627"/>
    </row>
    <row r="83" spans="2:21" ht="15" customHeight="1">
      <c r="B83" s="629" t="s">
        <v>925</v>
      </c>
      <c r="C83" s="629"/>
      <c r="D83" s="629"/>
      <c r="E83" s="629"/>
      <c r="F83" s="629"/>
      <c r="G83" s="629"/>
      <c r="H83" s="629"/>
      <c r="I83" s="629"/>
      <c r="J83" s="629"/>
      <c r="K83" s="629"/>
      <c r="L83" s="629"/>
      <c r="M83" s="629"/>
      <c r="N83" s="629"/>
      <c r="O83" s="629"/>
      <c r="P83" s="629"/>
      <c r="Q83" s="629"/>
      <c r="R83" s="629"/>
      <c r="S83" s="629"/>
      <c r="T83" s="629"/>
      <c r="U83" s="629"/>
    </row>
    <row r="84" spans="2:21" ht="15" customHeight="1">
      <c r="B84" s="599" t="s">
        <v>2887</v>
      </c>
      <c r="C84" s="600"/>
      <c r="D84" s="600"/>
      <c r="E84" s="600"/>
      <c r="F84" s="600"/>
      <c r="G84" s="600"/>
      <c r="H84" s="600"/>
      <c r="I84" s="600"/>
      <c r="J84" s="600"/>
      <c r="K84" s="600"/>
      <c r="L84" s="600"/>
      <c r="M84" s="600"/>
      <c r="N84" s="600"/>
      <c r="O84" s="600"/>
      <c r="P84" s="600"/>
      <c r="Q84" s="600"/>
      <c r="R84" s="600"/>
      <c r="S84" s="600"/>
      <c r="T84" s="600"/>
      <c r="U84" s="689"/>
    </row>
    <row r="85" spans="2:21" ht="15" customHeight="1">
      <c r="B85" s="599" t="s">
        <v>2888</v>
      </c>
      <c r="C85" s="600"/>
      <c r="D85" s="600"/>
      <c r="E85" s="600"/>
      <c r="F85" s="600"/>
      <c r="G85" s="600"/>
      <c r="H85" s="600"/>
      <c r="I85" s="600"/>
      <c r="J85" s="600"/>
      <c r="K85" s="600"/>
      <c r="L85" s="600"/>
      <c r="M85" s="600"/>
      <c r="N85" s="600"/>
      <c r="O85" s="600"/>
      <c r="P85" s="600"/>
      <c r="Q85" s="600"/>
      <c r="R85" s="600"/>
      <c r="S85" s="600"/>
      <c r="T85" s="600"/>
      <c r="U85" s="689"/>
    </row>
    <row r="86" spans="2:21" ht="15" customHeight="1">
      <c r="B86" s="599" t="s">
        <v>2889</v>
      </c>
      <c r="C86" s="600"/>
      <c r="D86" s="600"/>
      <c r="E86" s="600"/>
      <c r="F86" s="600"/>
      <c r="G86" s="600"/>
      <c r="H86" s="600"/>
      <c r="I86" s="600"/>
      <c r="J86" s="600"/>
      <c r="K86" s="600"/>
      <c r="L86" s="600"/>
      <c r="M86" s="600"/>
      <c r="N86" s="600"/>
      <c r="O86" s="600"/>
      <c r="P86" s="600"/>
      <c r="Q86" s="600"/>
      <c r="R86" s="600"/>
      <c r="S86" s="600"/>
      <c r="T86" s="600"/>
      <c r="U86" s="689"/>
    </row>
    <row r="87" spans="2:21" ht="15" customHeight="1">
      <c r="B87" s="599" t="s">
        <v>2890</v>
      </c>
      <c r="C87" s="600"/>
      <c r="D87" s="600"/>
      <c r="E87" s="600"/>
      <c r="F87" s="600"/>
      <c r="G87" s="600"/>
      <c r="H87" s="600"/>
      <c r="I87" s="600"/>
      <c r="J87" s="600"/>
      <c r="K87" s="600"/>
      <c r="L87" s="600"/>
      <c r="M87" s="600"/>
      <c r="N87" s="600"/>
      <c r="O87" s="600"/>
      <c r="P87" s="600"/>
      <c r="Q87" s="600"/>
      <c r="R87" s="600"/>
      <c r="S87" s="600"/>
      <c r="T87" s="600"/>
      <c r="U87" s="689"/>
    </row>
    <row r="88" spans="2:21" ht="15" customHeight="1">
      <c r="B88" s="599" t="s">
        <v>2891</v>
      </c>
      <c r="C88" s="600"/>
      <c r="D88" s="600"/>
      <c r="E88" s="600"/>
      <c r="F88" s="600"/>
      <c r="G88" s="600"/>
      <c r="H88" s="600"/>
      <c r="I88" s="600"/>
      <c r="J88" s="600"/>
      <c r="K88" s="600"/>
      <c r="L88" s="600"/>
      <c r="M88" s="600"/>
      <c r="N88" s="600"/>
      <c r="O88" s="600"/>
      <c r="P88" s="600"/>
      <c r="Q88" s="600"/>
      <c r="R88" s="600"/>
      <c r="S88" s="600"/>
      <c r="T88" s="600"/>
      <c r="U88" s="689"/>
    </row>
    <row r="89" spans="2:21" ht="15" customHeight="1">
      <c r="B89" s="627" t="s">
        <v>927</v>
      </c>
      <c r="C89" s="627"/>
      <c r="D89" s="627"/>
      <c r="E89" s="627"/>
      <c r="F89" s="627"/>
      <c r="G89" s="627"/>
      <c r="H89" s="627"/>
      <c r="I89" s="627"/>
      <c r="J89" s="627"/>
      <c r="K89" s="627"/>
      <c r="L89" s="627"/>
      <c r="M89" s="627"/>
      <c r="N89" s="627"/>
      <c r="O89" s="627"/>
      <c r="P89" s="627"/>
      <c r="Q89" s="627"/>
      <c r="R89" s="627"/>
      <c r="S89" s="627"/>
      <c r="T89" s="627"/>
      <c r="U89" s="627"/>
    </row>
    <row r="90" spans="2:21" ht="15" customHeight="1">
      <c r="B90" s="629" t="s">
        <v>915</v>
      </c>
      <c r="C90" s="629"/>
      <c r="D90" s="629"/>
      <c r="E90" s="629"/>
      <c r="F90" s="629"/>
      <c r="G90" s="629"/>
      <c r="H90" s="629"/>
      <c r="I90" s="629"/>
      <c r="J90" s="629"/>
      <c r="K90" s="629"/>
      <c r="L90" s="629"/>
      <c r="M90" s="629"/>
      <c r="N90" s="629"/>
      <c r="O90" s="629"/>
      <c r="P90" s="629"/>
      <c r="Q90" s="629"/>
      <c r="R90" s="629"/>
      <c r="S90" s="629"/>
      <c r="T90" s="629"/>
      <c r="U90" s="629"/>
    </row>
    <row r="91" spans="2:21" ht="15" customHeight="1">
      <c r="B91" s="629"/>
      <c r="C91" s="629"/>
      <c r="D91" s="629"/>
      <c r="E91" s="629"/>
      <c r="F91" s="629"/>
      <c r="G91" s="629"/>
      <c r="H91" s="629"/>
      <c r="I91" s="629"/>
      <c r="J91" s="629"/>
      <c r="K91" s="629"/>
      <c r="L91" s="629"/>
      <c r="M91" s="629"/>
      <c r="N91" s="629"/>
      <c r="O91" s="629"/>
      <c r="P91" s="629"/>
      <c r="Q91" s="629"/>
      <c r="R91" s="629"/>
      <c r="S91" s="629"/>
      <c r="T91" s="629"/>
      <c r="U91" s="629"/>
    </row>
    <row r="92" spans="2:21" ht="15" customHeight="1">
      <c r="B92" s="630" t="s">
        <v>2892</v>
      </c>
      <c r="C92" s="631"/>
      <c r="D92" s="631"/>
      <c r="E92" s="631"/>
      <c r="F92" s="631"/>
      <c r="G92" s="631"/>
      <c r="H92" s="631"/>
      <c r="I92" s="631"/>
      <c r="J92" s="631"/>
      <c r="K92" s="631"/>
      <c r="L92" s="631"/>
      <c r="M92" s="631"/>
      <c r="N92" s="631"/>
      <c r="O92" s="631"/>
      <c r="P92" s="631"/>
      <c r="Q92" s="631"/>
      <c r="R92" s="631"/>
      <c r="S92" s="631"/>
      <c r="T92" s="631"/>
      <c r="U92" s="631"/>
    </row>
    <row r="93" spans="2:21" ht="15" customHeight="1">
      <c r="B93" s="631"/>
      <c r="C93" s="631"/>
      <c r="D93" s="631"/>
      <c r="E93" s="631"/>
      <c r="F93" s="631"/>
      <c r="G93" s="631"/>
      <c r="H93" s="631"/>
      <c r="I93" s="631"/>
      <c r="J93" s="631"/>
      <c r="K93" s="631"/>
      <c r="L93" s="631"/>
      <c r="M93" s="631"/>
      <c r="N93" s="631"/>
      <c r="O93" s="631"/>
      <c r="P93" s="631"/>
      <c r="Q93" s="631"/>
      <c r="R93" s="631"/>
      <c r="S93" s="631"/>
      <c r="T93" s="631"/>
      <c r="U93" s="631"/>
    </row>
    <row r="94" spans="2:21" ht="15" customHeight="1">
      <c r="B94" s="632"/>
      <c r="C94" s="632"/>
      <c r="D94" s="632"/>
      <c r="E94" s="632"/>
      <c r="F94" s="632"/>
      <c r="G94" s="632"/>
      <c r="H94" s="632"/>
      <c r="I94" s="632"/>
      <c r="J94" s="632"/>
      <c r="K94" s="632"/>
      <c r="L94" s="632"/>
      <c r="M94" s="632"/>
      <c r="N94" s="632"/>
      <c r="O94" s="632"/>
      <c r="P94" s="632"/>
      <c r="Q94" s="632"/>
      <c r="R94" s="632"/>
      <c r="S94" s="632"/>
      <c r="T94" s="632"/>
      <c r="U94" s="632"/>
    </row>
    <row r="95" spans="2:21" ht="15" customHeight="1">
      <c r="B95" s="631"/>
      <c r="C95" s="631"/>
      <c r="D95" s="631"/>
      <c r="E95" s="631"/>
      <c r="F95" s="631"/>
      <c r="G95" s="631"/>
      <c r="H95" s="631"/>
      <c r="I95" s="631"/>
      <c r="J95" s="631"/>
      <c r="K95" s="631"/>
      <c r="L95" s="631"/>
      <c r="M95" s="631"/>
      <c r="N95" s="631"/>
      <c r="O95" s="631"/>
      <c r="P95" s="631"/>
      <c r="Q95" s="631"/>
      <c r="R95" s="631"/>
      <c r="S95" s="631"/>
      <c r="T95" s="631"/>
      <c r="U95" s="631"/>
    </row>
    <row r="96" spans="2:21" ht="15" customHeight="1">
      <c r="B96" s="631"/>
      <c r="C96" s="631"/>
      <c r="D96" s="631"/>
      <c r="E96" s="631"/>
      <c r="F96" s="631"/>
      <c r="G96" s="631"/>
      <c r="H96" s="631"/>
      <c r="I96" s="631"/>
      <c r="J96" s="631"/>
      <c r="K96" s="631"/>
      <c r="L96" s="631"/>
      <c r="M96" s="631"/>
      <c r="N96" s="631"/>
      <c r="O96" s="631"/>
      <c r="P96" s="631"/>
      <c r="Q96" s="631"/>
      <c r="R96" s="631"/>
      <c r="S96" s="631"/>
      <c r="T96" s="631"/>
      <c r="U96" s="631"/>
    </row>
    <row r="97" spans="2:21" ht="15" customHeight="1">
      <c r="B97" s="634" t="s">
        <v>969</v>
      </c>
      <c r="C97" s="634"/>
      <c r="D97" s="634"/>
      <c r="E97" s="634"/>
      <c r="F97" s="634"/>
      <c r="G97" s="634"/>
      <c r="H97" s="634"/>
      <c r="I97" s="634"/>
      <c r="J97" s="634"/>
      <c r="K97" s="634"/>
      <c r="L97" s="634"/>
      <c r="M97" s="634"/>
      <c r="N97" s="634"/>
      <c r="O97" s="634"/>
      <c r="P97" s="634"/>
      <c r="Q97" s="634"/>
      <c r="R97" s="634"/>
      <c r="S97" s="634"/>
      <c r="T97" s="634"/>
      <c r="U97" s="634"/>
    </row>
    <row r="98" spans="2:21" ht="15" customHeight="1">
      <c r="B98" s="635" t="s">
        <v>967</v>
      </c>
      <c r="C98" s="636"/>
      <c r="D98" s="636"/>
      <c r="E98" s="636"/>
      <c r="F98" s="633" t="s">
        <v>968</v>
      </c>
      <c r="G98" s="633"/>
      <c r="H98" s="602" t="s">
        <v>112</v>
      </c>
      <c r="I98" s="602"/>
      <c r="J98" s="602" t="s">
        <v>113</v>
      </c>
      <c r="K98" s="602"/>
      <c r="L98" s="602" t="s">
        <v>114</v>
      </c>
      <c r="M98" s="602"/>
      <c r="N98" s="602" t="s">
        <v>115</v>
      </c>
      <c r="O98" s="602"/>
      <c r="P98" s="602" t="s">
        <v>116</v>
      </c>
      <c r="Q98" s="602"/>
      <c r="R98" s="602" t="s">
        <v>117</v>
      </c>
      <c r="S98" s="602"/>
      <c r="T98" s="602" t="s">
        <v>118</v>
      </c>
      <c r="U98" s="602"/>
    </row>
    <row r="99" spans="2:21" ht="15" customHeight="1">
      <c r="B99" s="599" t="str">
        <f>IF(ISBLANK(Present!C12),"",Present!C12)</f>
        <v>Final Examination</v>
      </c>
      <c r="C99" s="600"/>
      <c r="D99" s="600"/>
      <c r="E99" s="600"/>
      <c r="F99" s="601">
        <f>IF(ISBLANK(Present!D12),"",Present!D12)</f>
        <v>0.25</v>
      </c>
      <c r="G99" s="601"/>
      <c r="H99" s="605"/>
      <c r="I99" s="605"/>
      <c r="J99" s="605" t="s">
        <v>2877</v>
      </c>
      <c r="K99" s="605"/>
      <c r="L99" s="605" t="s">
        <v>2878</v>
      </c>
      <c r="M99" s="605"/>
      <c r="N99" s="605"/>
      <c r="O99" s="605"/>
      <c r="P99" s="605"/>
      <c r="Q99" s="605"/>
      <c r="R99" s="605"/>
      <c r="S99" s="605"/>
      <c r="T99" s="605"/>
      <c r="U99" s="605"/>
    </row>
    <row r="100" spans="2:21" ht="15" customHeight="1">
      <c r="B100" s="599" t="str">
        <f>IF(ISBLANK(Present!C13),"",Present!C13)</f>
        <v>Midterm Examination</v>
      </c>
      <c r="C100" s="600"/>
      <c r="D100" s="600"/>
      <c r="E100" s="600"/>
      <c r="F100" s="601">
        <f>IF(ISBLANK(Present!D13),"",Present!D13)</f>
        <v>0.25</v>
      </c>
      <c r="G100" s="601"/>
      <c r="H100" s="605" t="s">
        <v>2866</v>
      </c>
      <c r="I100" s="605"/>
      <c r="J100" s="605"/>
      <c r="K100" s="605"/>
      <c r="L100" s="605" t="s">
        <v>2867</v>
      </c>
      <c r="M100" s="605"/>
      <c r="N100" s="605"/>
      <c r="O100" s="605"/>
      <c r="P100" s="605"/>
      <c r="Q100" s="605"/>
      <c r="R100" s="605"/>
      <c r="S100" s="605"/>
      <c r="T100" s="605"/>
      <c r="U100" s="605"/>
    </row>
    <row r="101" spans="2:21" ht="15" customHeight="1">
      <c r="B101" s="599" t="str">
        <f>IF(ISBLANK(Present!C14),"",Present!C14)</f>
        <v>Quiz 1</v>
      </c>
      <c r="C101" s="600"/>
      <c r="D101" s="600"/>
      <c r="E101" s="600"/>
      <c r="F101" s="601">
        <f>IF(ISBLANK(Present!D14),"",Present!D14)</f>
        <v>0.12</v>
      </c>
      <c r="G101" s="601"/>
      <c r="H101" s="605" t="s">
        <v>2868</v>
      </c>
      <c r="I101" s="605"/>
      <c r="J101" s="605"/>
      <c r="K101" s="605"/>
      <c r="L101" s="605"/>
      <c r="M101" s="605"/>
      <c r="N101" s="605"/>
      <c r="O101" s="605"/>
      <c r="P101" s="605"/>
      <c r="Q101" s="605"/>
      <c r="R101" s="605"/>
      <c r="S101" s="605"/>
      <c r="T101" s="605"/>
      <c r="U101" s="605"/>
    </row>
    <row r="102" spans="2:21" ht="24.65" customHeight="1">
      <c r="B102" s="599" t="str">
        <f>IF(ISBLANK(Present!C15),"",Present!C15)</f>
        <v>Quiz 2</v>
      </c>
      <c r="C102" s="600"/>
      <c r="D102" s="600"/>
      <c r="E102" s="600"/>
      <c r="F102" s="601">
        <f>IF(ISBLANK(Present!D15),"",Present!D15)</f>
        <v>0.13</v>
      </c>
      <c r="G102" s="601"/>
      <c r="H102" s="605" t="s">
        <v>2869</v>
      </c>
      <c r="I102" s="605"/>
      <c r="J102" s="605"/>
      <c r="K102" s="605"/>
      <c r="L102" s="605"/>
      <c r="M102" s="605"/>
      <c r="N102" s="605"/>
      <c r="O102" s="605"/>
      <c r="P102" s="605"/>
      <c r="Q102" s="605"/>
      <c r="R102" s="605"/>
      <c r="S102" s="605"/>
      <c r="T102" s="605"/>
      <c r="U102" s="605"/>
    </row>
    <row r="103" spans="2:21" ht="21" customHeight="1">
      <c r="B103" s="599" t="str">
        <f>IF(ISBLANK(Present!C16),"",Present!C16)</f>
        <v>Quiz 3</v>
      </c>
      <c r="C103" s="600"/>
      <c r="D103" s="600"/>
      <c r="E103" s="600"/>
      <c r="F103" s="601">
        <v>0.1</v>
      </c>
      <c r="G103" s="601"/>
      <c r="H103" s="605"/>
      <c r="I103" s="605"/>
      <c r="J103" s="605" t="s">
        <v>2870</v>
      </c>
      <c r="K103" s="605"/>
      <c r="L103" s="605"/>
      <c r="M103" s="605"/>
      <c r="N103" s="605"/>
      <c r="O103" s="605"/>
      <c r="P103" s="605"/>
      <c r="Q103" s="605"/>
      <c r="R103" s="605"/>
      <c r="S103" s="605"/>
      <c r="T103" s="605"/>
      <c r="U103" s="605"/>
    </row>
    <row r="104" spans="2:21">
      <c r="B104" s="599" t="str">
        <f>IF(ISBLANK(Present!C17),"",Present!C17)</f>
        <v>Quiz 4</v>
      </c>
      <c r="C104" s="600"/>
      <c r="D104" s="600"/>
      <c r="E104" s="600"/>
      <c r="F104" s="601"/>
      <c r="G104" s="601"/>
      <c r="H104" s="605"/>
      <c r="I104" s="605"/>
      <c r="J104" s="605" t="s">
        <v>2871</v>
      </c>
      <c r="K104" s="605"/>
      <c r="L104" s="605"/>
      <c r="M104" s="605"/>
      <c r="N104" s="605"/>
      <c r="O104" s="605"/>
      <c r="P104" s="605"/>
      <c r="Q104" s="605"/>
      <c r="R104" s="605"/>
      <c r="S104" s="605"/>
      <c r="T104" s="605"/>
      <c r="U104" s="605"/>
    </row>
    <row r="105" spans="2:21" ht="15" customHeight="1">
      <c r="B105" s="599" t="str">
        <f>IF(ISBLANK(Present!C18),"",Present!C18)</f>
        <v/>
      </c>
      <c r="C105" s="600"/>
      <c r="D105" s="600"/>
      <c r="E105" s="600"/>
      <c r="F105" s="601"/>
      <c r="G105" s="601"/>
      <c r="H105" s="605"/>
      <c r="I105" s="605"/>
      <c r="J105" s="605"/>
      <c r="K105" s="605"/>
      <c r="L105" s="605"/>
      <c r="M105" s="605"/>
      <c r="N105" s="605"/>
      <c r="O105" s="605"/>
      <c r="P105" s="605"/>
      <c r="Q105" s="605"/>
      <c r="R105" s="605"/>
      <c r="S105" s="605"/>
      <c r="T105" s="605"/>
      <c r="U105" s="605"/>
    </row>
    <row r="106" spans="2:21" ht="15" customHeight="1">
      <c r="B106" s="265"/>
      <c r="C106" s="265"/>
      <c r="D106" s="265"/>
      <c r="E106" s="265"/>
      <c r="F106" s="265"/>
      <c r="G106" s="265"/>
      <c r="H106" s="265"/>
      <c r="I106" s="265"/>
      <c r="J106" s="265"/>
      <c r="K106" s="265"/>
      <c r="L106" s="265"/>
      <c r="M106" s="265"/>
      <c r="N106" s="265"/>
      <c r="O106" s="265"/>
      <c r="P106" s="265"/>
      <c r="Q106" s="265"/>
      <c r="R106" s="265"/>
      <c r="S106" s="265"/>
      <c r="T106" s="265"/>
      <c r="U106" s="265"/>
    </row>
    <row r="107" spans="2:21" ht="15" customHeight="1">
      <c r="B107" s="617" t="s">
        <v>902</v>
      </c>
      <c r="C107" s="618"/>
      <c r="D107" s="618"/>
      <c r="E107" s="618"/>
      <c r="F107" s="619"/>
      <c r="G107" s="296" t="s">
        <v>431</v>
      </c>
      <c r="H107" s="296" t="s">
        <v>435</v>
      </c>
      <c r="I107" s="296" t="s">
        <v>439</v>
      </c>
      <c r="J107" s="296" t="s">
        <v>443</v>
      </c>
      <c r="K107" s="296" t="s">
        <v>446</v>
      </c>
      <c r="L107" s="296" t="s">
        <v>450</v>
      </c>
      <c r="M107" s="296" t="s">
        <v>433</v>
      </c>
      <c r="N107" s="296" t="s">
        <v>437</v>
      </c>
      <c r="O107" s="296" t="s">
        <v>441</v>
      </c>
      <c r="P107" s="296" t="s">
        <v>381</v>
      </c>
      <c r="Q107" s="296" t="s">
        <v>448</v>
      </c>
      <c r="R107" s="639" t="s">
        <v>387</v>
      </c>
      <c r="S107" s="639"/>
      <c r="T107" s="639" t="s">
        <v>933</v>
      </c>
      <c r="U107" s="639"/>
    </row>
    <row r="108" spans="2:21" ht="15" customHeight="1">
      <c r="B108" s="668" t="s">
        <v>903</v>
      </c>
      <c r="C108" s="669"/>
      <c r="D108" s="669"/>
      <c r="E108" s="669"/>
      <c r="F108" s="288" t="s">
        <v>1712</v>
      </c>
      <c r="G108" s="226"/>
      <c r="H108" s="226"/>
      <c r="I108" s="226"/>
      <c r="J108" s="226"/>
      <c r="K108" s="226"/>
      <c r="L108" s="226"/>
      <c r="M108" s="226"/>
      <c r="N108" s="226"/>
      <c r="O108" s="226"/>
      <c r="P108" s="226"/>
      <c r="Q108" s="226"/>
      <c r="R108" s="613"/>
      <c r="S108" s="614"/>
      <c r="T108" s="664"/>
      <c r="U108" s="665"/>
    </row>
    <row r="109" spans="2:21" ht="15" customHeight="1">
      <c r="B109" s="646"/>
      <c r="C109" s="647"/>
      <c r="D109" s="647"/>
      <c r="E109" s="647"/>
      <c r="F109" s="288" t="s">
        <v>1711</v>
      </c>
      <c r="G109" s="226"/>
      <c r="H109" s="226"/>
      <c r="I109" s="226"/>
      <c r="J109" s="226"/>
      <c r="K109" s="226"/>
      <c r="L109" s="226"/>
      <c r="M109" s="226"/>
      <c r="N109" s="226"/>
      <c r="O109" s="226"/>
      <c r="P109" s="226"/>
      <c r="Q109" s="226"/>
      <c r="R109" s="615"/>
      <c r="S109" s="616"/>
      <c r="T109" s="666"/>
      <c r="U109" s="667"/>
    </row>
    <row r="110" spans="2:21" ht="15" customHeight="1">
      <c r="B110" s="668" t="s">
        <v>904</v>
      </c>
      <c r="C110" s="669"/>
      <c r="D110" s="669"/>
      <c r="E110" s="669"/>
      <c r="F110" s="288" t="s">
        <v>1712</v>
      </c>
      <c r="G110" s="226"/>
      <c r="H110" s="226"/>
      <c r="I110" s="226">
        <v>7</v>
      </c>
      <c r="J110" s="226">
        <v>3</v>
      </c>
      <c r="K110" s="226">
        <v>7</v>
      </c>
      <c r="L110" s="226">
        <v>5</v>
      </c>
      <c r="M110" s="226">
        <v>7</v>
      </c>
      <c r="N110" s="226">
        <v>5</v>
      </c>
      <c r="O110" s="226">
        <v>1</v>
      </c>
      <c r="P110" s="226">
        <v>2</v>
      </c>
      <c r="Q110" s="226"/>
      <c r="R110" s="613">
        <v>0.94399999999999995</v>
      </c>
      <c r="S110" s="614"/>
      <c r="T110" s="664">
        <v>4.93</v>
      </c>
      <c r="U110" s="665"/>
    </row>
    <row r="111" spans="2:21" ht="15" customHeight="1">
      <c r="B111" s="646"/>
      <c r="C111" s="647"/>
      <c r="D111" s="647"/>
      <c r="E111" s="647"/>
      <c r="F111" s="288" t="s">
        <v>1711</v>
      </c>
      <c r="G111" s="226"/>
      <c r="H111" s="226"/>
      <c r="I111" s="226">
        <v>19.399999999999999</v>
      </c>
      <c r="J111" s="226">
        <v>8.3000000000000007</v>
      </c>
      <c r="K111" s="226">
        <v>19.399999999999999</v>
      </c>
      <c r="L111" s="226">
        <v>13.9</v>
      </c>
      <c r="M111" s="226">
        <v>19.399999999999999</v>
      </c>
      <c r="N111" s="226">
        <v>13.9</v>
      </c>
      <c r="O111" s="226">
        <v>2.8</v>
      </c>
      <c r="P111" s="226">
        <v>5.6</v>
      </c>
      <c r="Q111" s="226"/>
      <c r="R111" s="615"/>
      <c r="S111" s="616"/>
      <c r="T111" s="666"/>
      <c r="U111" s="667"/>
    </row>
    <row r="112" spans="2:21" ht="15" customHeight="1">
      <c r="B112" s="671"/>
      <c r="C112" s="671"/>
      <c r="D112" s="671"/>
      <c r="E112" s="671"/>
      <c r="F112" s="671"/>
      <c r="G112" s="671"/>
      <c r="H112" s="671"/>
      <c r="I112" s="671"/>
      <c r="J112" s="671"/>
      <c r="K112" s="671"/>
      <c r="L112" s="671"/>
      <c r="M112" s="671"/>
      <c r="N112" s="671"/>
      <c r="O112" s="671"/>
      <c r="P112" s="671"/>
      <c r="Q112" s="671"/>
      <c r="R112" s="671"/>
      <c r="S112" s="671"/>
      <c r="T112" s="671"/>
      <c r="U112" s="671"/>
    </row>
    <row r="113" spans="2:21" ht="15" customHeight="1"/>
    <row r="114" spans="2:21" ht="15" customHeight="1">
      <c r="B114" s="627" t="s">
        <v>928</v>
      </c>
      <c r="C114" s="627"/>
      <c r="D114" s="627"/>
      <c r="E114" s="627"/>
      <c r="F114" s="627"/>
      <c r="G114" s="627"/>
      <c r="H114" s="627"/>
      <c r="I114" s="627"/>
      <c r="J114" s="627"/>
      <c r="K114" s="627"/>
      <c r="L114" s="627"/>
      <c r="M114" s="627"/>
      <c r="N114" s="627"/>
      <c r="O114" s="627"/>
      <c r="P114" s="627"/>
      <c r="Q114" s="627"/>
      <c r="R114" s="627"/>
      <c r="S114" s="627"/>
      <c r="T114" s="627"/>
      <c r="U114" s="627"/>
    </row>
    <row r="115" spans="2:21" ht="15" customHeight="1">
      <c r="B115" s="629" t="s">
        <v>916</v>
      </c>
      <c r="C115" s="629"/>
      <c r="D115" s="629"/>
      <c r="E115" s="629"/>
      <c r="F115" s="629"/>
      <c r="G115" s="629"/>
      <c r="H115" s="629"/>
      <c r="I115" s="629"/>
      <c r="J115" s="629"/>
      <c r="K115" s="629"/>
      <c r="L115" s="629"/>
      <c r="M115" s="629"/>
      <c r="N115" s="629"/>
      <c r="O115" s="629"/>
      <c r="P115" s="629"/>
      <c r="Q115" s="629"/>
      <c r="R115" s="629"/>
      <c r="S115" s="629"/>
      <c r="T115" s="629"/>
      <c r="U115" s="629"/>
    </row>
    <row r="116" spans="2:21" ht="15" customHeight="1">
      <c r="B116" s="629"/>
      <c r="C116" s="629"/>
      <c r="D116" s="629"/>
      <c r="E116" s="629"/>
      <c r="F116" s="629"/>
      <c r="G116" s="629"/>
      <c r="H116" s="629"/>
      <c r="I116" s="629"/>
      <c r="J116" s="629"/>
      <c r="K116" s="629"/>
      <c r="L116" s="629"/>
      <c r="M116" s="629"/>
      <c r="N116" s="629"/>
      <c r="O116" s="629"/>
      <c r="P116" s="629"/>
      <c r="Q116" s="629"/>
      <c r="R116" s="629"/>
      <c r="S116" s="629"/>
      <c r="T116" s="629"/>
      <c r="U116" s="629"/>
    </row>
    <row r="117" spans="2:21" ht="15" customHeight="1">
      <c r="B117" s="629"/>
      <c r="C117" s="629"/>
      <c r="D117" s="629"/>
      <c r="E117" s="629"/>
      <c r="F117" s="629"/>
      <c r="G117" s="629"/>
      <c r="H117" s="629"/>
      <c r="I117" s="629"/>
      <c r="J117" s="629"/>
      <c r="K117" s="629"/>
      <c r="L117" s="629"/>
      <c r="M117" s="629"/>
      <c r="N117" s="629"/>
      <c r="O117" s="629"/>
      <c r="P117" s="629"/>
      <c r="Q117" s="629"/>
      <c r="R117" s="629"/>
      <c r="S117" s="629"/>
      <c r="T117" s="629"/>
      <c r="U117" s="629"/>
    </row>
    <row r="118" spans="2:21" ht="15" customHeight="1">
      <c r="B118" s="606" t="s">
        <v>912</v>
      </c>
      <c r="C118" s="607"/>
      <c r="D118" s="607"/>
      <c r="E118" s="607"/>
      <c r="F118" s="607"/>
      <c r="G118" s="607"/>
      <c r="H118" s="607"/>
      <c r="I118" s="607"/>
      <c r="J118" s="607"/>
      <c r="K118" s="608"/>
      <c r="L118" s="673" t="s">
        <v>913</v>
      </c>
      <c r="M118" s="673"/>
      <c r="N118" s="673"/>
      <c r="O118" s="673"/>
      <c r="P118" s="673"/>
      <c r="Q118" s="673"/>
      <c r="R118" s="673"/>
      <c r="S118" s="673"/>
      <c r="T118" s="673"/>
      <c r="U118" s="673"/>
    </row>
    <row r="119" spans="2:21" ht="72" customHeight="1">
      <c r="B119" s="301"/>
      <c r="C119" s="609" t="s">
        <v>2904</v>
      </c>
      <c r="D119" s="610"/>
      <c r="E119" s="610"/>
      <c r="F119" s="610"/>
      <c r="G119" s="610"/>
      <c r="H119" s="610"/>
      <c r="I119" s="610"/>
      <c r="J119" s="610"/>
      <c r="K119" s="612"/>
      <c r="L119" s="670" t="s">
        <v>2893</v>
      </c>
      <c r="M119" s="670"/>
      <c r="N119" s="670"/>
      <c r="O119" s="670"/>
      <c r="P119" s="670"/>
      <c r="Q119" s="670"/>
      <c r="R119" s="670"/>
      <c r="S119" s="670"/>
      <c r="T119" s="670"/>
      <c r="U119" s="670"/>
    </row>
    <row r="120" spans="2:21" ht="15" customHeight="1">
      <c r="B120" s="230"/>
      <c r="C120" s="609"/>
      <c r="D120" s="610"/>
      <c r="E120" s="610"/>
      <c r="F120" s="610"/>
      <c r="G120" s="610"/>
      <c r="H120" s="610"/>
      <c r="I120" s="610"/>
      <c r="J120" s="610"/>
      <c r="K120" s="611"/>
      <c r="L120" s="641"/>
      <c r="M120" s="641"/>
      <c r="N120" s="641"/>
      <c r="O120" s="641"/>
      <c r="P120" s="641"/>
      <c r="Q120" s="641"/>
      <c r="R120" s="641"/>
      <c r="S120" s="641"/>
      <c r="T120" s="641"/>
      <c r="U120" s="641"/>
    </row>
    <row r="121" spans="2:21" ht="15" customHeight="1">
      <c r="B121" s="630" t="s">
        <v>2894</v>
      </c>
      <c r="C121" s="630"/>
      <c r="D121" s="630"/>
      <c r="E121" s="630"/>
      <c r="F121" s="630"/>
      <c r="G121" s="630"/>
      <c r="H121" s="630"/>
      <c r="I121" s="630"/>
      <c r="J121" s="630"/>
      <c r="K121" s="630"/>
      <c r="L121" s="630"/>
      <c r="M121" s="630"/>
      <c r="N121" s="630"/>
      <c r="O121" s="630"/>
      <c r="P121" s="630"/>
      <c r="Q121" s="630"/>
      <c r="R121" s="630"/>
      <c r="S121" s="630"/>
      <c r="T121" s="630"/>
      <c r="U121" s="630"/>
    </row>
    <row r="122" spans="2:21" ht="15" customHeight="1">
      <c r="B122" s="630"/>
      <c r="C122" s="630"/>
      <c r="D122" s="630"/>
      <c r="E122" s="630"/>
      <c r="F122" s="630"/>
      <c r="G122" s="630"/>
      <c r="H122" s="630"/>
      <c r="I122" s="630"/>
      <c r="J122" s="630"/>
      <c r="K122" s="630"/>
      <c r="L122" s="630"/>
      <c r="M122" s="630"/>
      <c r="N122" s="630"/>
      <c r="O122" s="630"/>
      <c r="P122" s="630"/>
      <c r="Q122" s="630"/>
      <c r="R122" s="630"/>
      <c r="S122" s="630"/>
      <c r="T122" s="630"/>
      <c r="U122" s="630"/>
    </row>
    <row r="123" spans="2:21" ht="15" customHeight="1"/>
    <row r="124" spans="2:21" ht="15" customHeight="1">
      <c r="B124" s="627" t="s">
        <v>929</v>
      </c>
      <c r="C124" s="627"/>
      <c r="D124" s="627"/>
      <c r="E124" s="627"/>
      <c r="F124" s="627"/>
      <c r="G124" s="627"/>
      <c r="H124" s="627"/>
      <c r="I124" s="627"/>
      <c r="J124" s="627"/>
      <c r="K124" s="627"/>
      <c r="L124" s="627"/>
      <c r="M124" s="627"/>
      <c r="N124" s="627"/>
      <c r="O124" s="627"/>
      <c r="P124" s="627"/>
      <c r="Q124" s="627"/>
      <c r="R124" s="627"/>
      <c r="S124" s="627"/>
      <c r="T124" s="627"/>
      <c r="U124" s="627"/>
    </row>
    <row r="125" spans="2:21" ht="15" customHeight="1">
      <c r="B125" s="629" t="s">
        <v>973</v>
      </c>
      <c r="C125" s="629"/>
      <c r="D125" s="629"/>
      <c r="E125" s="629"/>
      <c r="F125" s="629"/>
      <c r="G125" s="629"/>
      <c r="H125" s="629"/>
      <c r="I125" s="629"/>
      <c r="J125" s="629"/>
      <c r="K125" s="629"/>
      <c r="L125" s="629"/>
      <c r="M125" s="629"/>
      <c r="N125" s="629"/>
      <c r="O125" s="629"/>
      <c r="P125" s="629"/>
      <c r="Q125" s="629"/>
      <c r="R125" s="629"/>
      <c r="S125" s="629"/>
      <c r="T125" s="629"/>
      <c r="U125" s="629"/>
    </row>
    <row r="126" spans="2:21" ht="15" customHeight="1">
      <c r="B126" s="679" t="s">
        <v>970</v>
      </c>
      <c r="C126" s="679"/>
      <c r="D126" s="679"/>
      <c r="E126" s="679"/>
      <c r="F126" s="678"/>
      <c r="G126" s="677" t="s">
        <v>179</v>
      </c>
      <c r="H126" s="678"/>
      <c r="I126" s="661" t="s">
        <v>971</v>
      </c>
      <c r="J126" s="662"/>
      <c r="K126" s="663"/>
      <c r="L126" s="661" t="s">
        <v>972</v>
      </c>
      <c r="M126" s="662"/>
      <c r="N126" s="662"/>
      <c r="O126" s="662"/>
      <c r="P126" s="663"/>
      <c r="Q126" s="677" t="s">
        <v>180</v>
      </c>
      <c r="R126" s="678"/>
      <c r="S126" s="661" t="s">
        <v>971</v>
      </c>
      <c r="T126" s="662"/>
      <c r="U126" s="663"/>
    </row>
    <row r="127" spans="2:21" ht="15" customHeight="1">
      <c r="B127" s="641" t="str">
        <f>"PI: "&amp;Present!$H$8*100&amp;"% of students must achieve at least " &amp; Present!$J$8 &amp; " in each ILO assessment mark."</f>
        <v>PI: 90% of students must achieve at least 75 in each ILO assessment mark.</v>
      </c>
      <c r="C127" s="641"/>
      <c r="D127" s="641"/>
      <c r="E127" s="641"/>
      <c r="F127" s="641"/>
      <c r="G127" s="581" t="s">
        <v>112</v>
      </c>
      <c r="H127" s="581"/>
      <c r="I127" s="594">
        <v>1</v>
      </c>
      <c r="J127" s="595"/>
      <c r="K127" s="289" t="s">
        <v>6</v>
      </c>
      <c r="L127" s="680" t="str">
        <f>"PI: "&amp;Present!$H$8*100&amp;"% of students must achieve at least " &amp; Present!$J$8 &amp; " in each SO assessment mark."</f>
        <v>PI: 90% of students must achieve at least 75 in each SO assessment mark.</v>
      </c>
      <c r="M127" s="681"/>
      <c r="N127" s="681"/>
      <c r="O127" s="681"/>
      <c r="P127" s="682"/>
      <c r="Q127" s="581" t="s">
        <v>119</v>
      </c>
      <c r="R127" s="581"/>
      <c r="S127" s="594">
        <v>1</v>
      </c>
      <c r="T127" s="595"/>
      <c r="U127" s="289" t="s">
        <v>6</v>
      </c>
    </row>
    <row r="128" spans="2:21" ht="15" customHeight="1">
      <c r="B128" s="641"/>
      <c r="C128" s="641"/>
      <c r="D128" s="641"/>
      <c r="E128" s="641"/>
      <c r="F128" s="641"/>
      <c r="G128" s="581" t="s">
        <v>113</v>
      </c>
      <c r="H128" s="581"/>
      <c r="I128" s="594">
        <v>0.94399999999999995</v>
      </c>
      <c r="J128" s="595"/>
      <c r="K128" s="289" t="s">
        <v>6</v>
      </c>
      <c r="L128" s="683"/>
      <c r="M128" s="684"/>
      <c r="N128" s="684"/>
      <c r="O128" s="684"/>
      <c r="P128" s="685"/>
      <c r="Q128" s="581" t="s">
        <v>123</v>
      </c>
      <c r="R128" s="581"/>
      <c r="S128" s="594">
        <v>0.94399999999999995</v>
      </c>
      <c r="T128" s="595"/>
      <c r="U128" s="289" t="s">
        <v>6</v>
      </c>
    </row>
    <row r="129" spans="2:21" ht="15" customHeight="1">
      <c r="B129" s="641"/>
      <c r="C129" s="641"/>
      <c r="D129" s="641"/>
      <c r="E129" s="641"/>
      <c r="F129" s="641"/>
      <c r="G129" s="581" t="s">
        <v>114</v>
      </c>
      <c r="H129" s="581"/>
      <c r="I129" s="594">
        <v>0.5</v>
      </c>
      <c r="J129" s="595"/>
      <c r="K129" s="289" t="s">
        <v>7</v>
      </c>
      <c r="L129" s="683"/>
      <c r="M129" s="684"/>
      <c r="N129" s="684"/>
      <c r="O129" s="684"/>
      <c r="P129" s="685"/>
      <c r="Q129" s="581" t="s">
        <v>128</v>
      </c>
      <c r="R129" s="581"/>
      <c r="S129" s="594">
        <v>0.5</v>
      </c>
      <c r="T129" s="595"/>
      <c r="U129" s="289" t="s">
        <v>7</v>
      </c>
    </row>
    <row r="130" spans="2:21" ht="15" customHeight="1">
      <c r="B130" s="641"/>
      <c r="C130" s="641"/>
      <c r="D130" s="641"/>
      <c r="E130" s="641"/>
      <c r="F130" s="641"/>
      <c r="G130" s="581"/>
      <c r="H130" s="581"/>
      <c r="I130" s="594"/>
      <c r="J130" s="595"/>
      <c r="K130" s="289"/>
      <c r="L130" s="683"/>
      <c r="M130" s="684"/>
      <c r="N130" s="684"/>
      <c r="O130" s="684"/>
      <c r="P130" s="685"/>
      <c r="Q130" s="581"/>
      <c r="R130" s="581"/>
      <c r="S130" s="594"/>
      <c r="T130" s="595"/>
      <c r="U130" s="289"/>
    </row>
    <row r="131" spans="2:21" ht="15" customHeight="1">
      <c r="B131" s="641"/>
      <c r="C131" s="641"/>
      <c r="D131" s="641"/>
      <c r="E131" s="641"/>
      <c r="F131" s="641"/>
      <c r="G131" s="581"/>
      <c r="H131" s="581"/>
      <c r="I131" s="594"/>
      <c r="J131" s="595"/>
      <c r="K131" s="289"/>
      <c r="L131" s="683"/>
      <c r="M131" s="684"/>
      <c r="N131" s="684"/>
      <c r="O131" s="684"/>
      <c r="P131" s="685"/>
      <c r="Q131" s="581"/>
      <c r="R131" s="581"/>
      <c r="S131" s="594"/>
      <c r="T131" s="595"/>
      <c r="U131" s="289"/>
    </row>
    <row r="132" spans="2:21" ht="15" customHeight="1">
      <c r="B132" s="641"/>
      <c r="C132" s="641"/>
      <c r="D132" s="641"/>
      <c r="E132" s="641"/>
      <c r="F132" s="641"/>
      <c r="G132" s="581"/>
      <c r="H132" s="581"/>
      <c r="I132" s="594"/>
      <c r="J132" s="595"/>
      <c r="K132" s="289"/>
      <c r="L132" s="683"/>
      <c r="M132" s="684"/>
      <c r="N132" s="684"/>
      <c r="O132" s="684"/>
      <c r="P132" s="685"/>
      <c r="Q132" s="581"/>
      <c r="R132" s="581"/>
      <c r="S132" s="594"/>
      <c r="T132" s="595"/>
      <c r="U132" s="289"/>
    </row>
    <row r="133" spans="2:21" ht="15" customHeight="1">
      <c r="B133" s="641"/>
      <c r="C133" s="641"/>
      <c r="D133" s="641"/>
      <c r="E133" s="641"/>
      <c r="F133" s="641"/>
      <c r="G133" s="581"/>
      <c r="H133" s="581"/>
      <c r="I133" s="594"/>
      <c r="J133" s="595"/>
      <c r="K133" s="289"/>
      <c r="L133" s="686"/>
      <c r="M133" s="687"/>
      <c r="N133" s="687"/>
      <c r="O133" s="687"/>
      <c r="P133" s="688"/>
      <c r="Q133" s="581"/>
      <c r="R133" s="581"/>
      <c r="S133" s="594"/>
      <c r="T133" s="595"/>
      <c r="U133" s="289"/>
    </row>
    <row r="134" spans="2:21" ht="15" customHeight="1">
      <c r="B134" s="585" t="str">
        <f>"Did " &amp;Present!$H$8*100&amp;"% of students achieved at least " &amp; Present!$J$8 &amp; " in ALL ILO?"</f>
        <v>Did 90% of students achieved at least 75 in ALL ILO?</v>
      </c>
      <c r="C134" s="585"/>
      <c r="D134" s="585"/>
      <c r="E134" s="585"/>
      <c r="F134" s="585"/>
      <c r="G134" s="585"/>
      <c r="H134" s="585"/>
      <c r="I134" s="585"/>
      <c r="J134" s="585"/>
      <c r="K134" s="585"/>
      <c r="L134" s="585" t="str">
        <f>IF(N(Present!$AP66)&gt;0,IF(N(Present!$AY64)&gt;=Present!H8*100,Present!$AY64 &amp; "% (Yes)",Present!$AY64 &amp; "% (No)"),"")</f>
        <v>50% (No)</v>
      </c>
      <c r="M134" s="585"/>
      <c r="N134" s="585"/>
      <c r="O134" s="585"/>
      <c r="P134" s="585"/>
      <c r="Q134" s="585"/>
      <c r="R134" s="585"/>
      <c r="S134" s="585"/>
      <c r="T134" s="585"/>
      <c r="U134" s="585"/>
    </row>
    <row r="135" spans="2:21" ht="15" customHeight="1">
      <c r="B135" s="585" t="str">
        <f>"Did " &amp;Present!$H$8*100&amp;"% of students achieved at least " &amp; Present!$J$8 &amp; " in ALL SO?"</f>
        <v>Did 90% of students achieved at least 75 in ALL SO?</v>
      </c>
      <c r="C135" s="585"/>
      <c r="D135" s="585"/>
      <c r="E135" s="585"/>
      <c r="F135" s="585"/>
      <c r="G135" s="585"/>
      <c r="H135" s="585"/>
      <c r="I135" s="585"/>
      <c r="J135" s="585"/>
      <c r="K135" s="585"/>
      <c r="L135" s="585" t="str">
        <f>IF(N(Present!$AP66)&gt;0,IF(N(Present!$BO64)&gt;=Present!$H8*100,Present!$BO64 &amp; "% (Yes)",Present!$BO64 &amp; "% (No)"),"")</f>
        <v>50% (No)</v>
      </c>
      <c r="M135" s="585"/>
      <c r="N135" s="585"/>
      <c r="O135" s="585"/>
      <c r="P135" s="585"/>
      <c r="Q135" s="585"/>
      <c r="R135" s="585"/>
      <c r="S135" s="585"/>
      <c r="T135" s="585"/>
      <c r="U135" s="585"/>
    </row>
    <row r="136" spans="2:21" ht="15" customHeight="1">
      <c r="B136" s="586" t="s">
        <v>2769</v>
      </c>
      <c r="C136" s="586"/>
      <c r="D136" s="586"/>
      <c r="E136" s="586"/>
      <c r="F136" s="586"/>
      <c r="G136" s="586"/>
      <c r="H136" s="586"/>
      <c r="I136" s="586"/>
      <c r="J136" s="586"/>
      <c r="K136" s="586"/>
      <c r="L136" s="586"/>
      <c r="M136" s="586"/>
      <c r="N136" s="586"/>
      <c r="O136" s="586"/>
      <c r="P136" s="586"/>
      <c r="Q136" s="586"/>
      <c r="R136" s="586"/>
      <c r="S136" s="586"/>
      <c r="T136" s="586"/>
      <c r="U136" s="586"/>
    </row>
    <row r="137" spans="2:21" ht="15" customHeight="1">
      <c r="B137" s="586"/>
      <c r="C137" s="586"/>
      <c r="D137" s="586"/>
      <c r="E137" s="586"/>
      <c r="F137" s="586"/>
      <c r="G137" s="586"/>
      <c r="H137" s="586"/>
      <c r="I137" s="586"/>
      <c r="J137" s="586"/>
      <c r="K137" s="586"/>
      <c r="L137" s="586"/>
      <c r="M137" s="586"/>
      <c r="N137" s="586"/>
      <c r="O137" s="586"/>
      <c r="P137" s="586"/>
      <c r="Q137" s="586"/>
      <c r="R137" s="586"/>
      <c r="S137" s="586"/>
      <c r="T137" s="586"/>
      <c r="U137" s="586"/>
    </row>
    <row r="139" spans="2:21">
      <c r="B139" s="495" t="str">
        <f>Attainments!A7</f>
        <v>INTENDED LEARNING OUTCOMES (ILO) ATTAINMENTS</v>
      </c>
      <c r="C139" s="495"/>
      <c r="D139" s="495"/>
      <c r="E139" s="495"/>
      <c r="F139" s="495"/>
      <c r="G139" s="495"/>
      <c r="H139" s="495"/>
      <c r="I139" s="495"/>
      <c r="J139" s="495"/>
      <c r="K139" s="495"/>
      <c r="L139" s="495"/>
      <c r="M139" s="495"/>
      <c r="N139" s="495"/>
      <c r="O139" s="495"/>
      <c r="P139" s="495"/>
      <c r="Q139" s="495"/>
      <c r="R139" s="495"/>
      <c r="S139" s="495"/>
      <c r="T139" s="495"/>
      <c r="U139" s="495"/>
    </row>
    <row r="140" spans="2:21">
      <c r="B140" s="495" t="str">
        <f>Attainments!A8</f>
        <v>(MEXE 402 - INTRODUCTION TO ELECTRO-MECHANICAL SYSTEMS AND AUTOMATION}</v>
      </c>
      <c r="C140" s="495"/>
      <c r="D140" s="495"/>
      <c r="E140" s="495"/>
      <c r="F140" s="495"/>
      <c r="G140" s="495"/>
      <c r="H140" s="495"/>
      <c r="I140" s="495"/>
      <c r="J140" s="495"/>
      <c r="K140" s="495"/>
      <c r="L140" s="495"/>
      <c r="M140" s="495"/>
      <c r="N140" s="495"/>
      <c r="O140" s="495"/>
      <c r="P140" s="495"/>
      <c r="Q140" s="495"/>
      <c r="R140" s="495"/>
      <c r="S140" s="495"/>
      <c r="T140" s="495"/>
      <c r="U140" s="495"/>
    </row>
    <row r="141" spans="2:21">
      <c r="B141" s="496"/>
      <c r="C141" s="496"/>
      <c r="D141" s="496"/>
      <c r="E141" s="496"/>
      <c r="F141" s="496"/>
      <c r="G141" s="496"/>
      <c r="H141" s="496"/>
      <c r="I141" s="496"/>
      <c r="J141" s="496"/>
      <c r="K141" s="496"/>
      <c r="L141" s="496"/>
      <c r="M141" s="496"/>
      <c r="N141" s="496"/>
      <c r="O141" s="496"/>
      <c r="P141" s="496"/>
      <c r="Q141" s="496"/>
      <c r="R141" s="496"/>
      <c r="S141" s="496"/>
      <c r="T141" s="496"/>
      <c r="U141" s="496"/>
    </row>
    <row r="142" spans="2:21" ht="13.25" customHeight="1">
      <c r="B142" s="502" t="str">
        <f>CONCATENATE("A ILO is considered attained if at least ",Present!$H$8*100,"% of the students obtain at least ",Present!$J$8," of their assessment marks related to that ILO.")</f>
        <v>A ILO is considered attained if at least 90% of the students obtain at least 75 of their assessment marks related to that ILO.</v>
      </c>
      <c r="C142" s="502"/>
      <c r="D142" s="502"/>
      <c r="E142" s="502"/>
      <c r="F142" s="502"/>
      <c r="G142" s="502"/>
      <c r="H142" s="502"/>
      <c r="I142" s="502"/>
      <c r="J142" s="502"/>
      <c r="K142" s="502"/>
      <c r="L142" s="502"/>
      <c r="M142" s="502"/>
      <c r="N142" s="502"/>
      <c r="O142" s="502"/>
      <c r="P142" s="502"/>
      <c r="Q142" s="502"/>
      <c r="R142" s="502"/>
      <c r="S142" s="502"/>
      <c r="T142" s="502"/>
      <c r="U142" s="502"/>
    </row>
    <row r="143" spans="2:21" ht="13.25" customHeight="1">
      <c r="B143" s="502"/>
      <c r="C143" s="502"/>
      <c r="D143" s="502"/>
      <c r="E143" s="502"/>
      <c r="F143" s="502"/>
      <c r="G143" s="502"/>
      <c r="H143" s="502"/>
      <c r="I143" s="502"/>
      <c r="J143" s="502"/>
      <c r="K143" s="502"/>
      <c r="L143" s="502"/>
      <c r="M143" s="502"/>
      <c r="N143" s="502"/>
      <c r="O143" s="502"/>
      <c r="P143" s="502"/>
      <c r="Q143" s="502"/>
      <c r="R143" s="502"/>
      <c r="S143" s="502"/>
      <c r="T143" s="502"/>
      <c r="U143" s="502"/>
    </row>
    <row r="144" spans="2:21" ht="14" thickBot="1">
      <c r="B144" s="660" t="s">
        <v>947</v>
      </c>
      <c r="C144" s="660"/>
      <c r="D144" s="660"/>
      <c r="E144" s="660"/>
      <c r="F144" s="660"/>
      <c r="G144" s="660"/>
      <c r="H144" s="660"/>
      <c r="I144" s="660"/>
      <c r="J144" s="660"/>
      <c r="K144" s="660"/>
      <c r="L144" s="660"/>
      <c r="M144" s="660"/>
      <c r="N144" s="660"/>
      <c r="O144" s="660"/>
      <c r="P144" s="660"/>
      <c r="Q144" s="660"/>
      <c r="R144" s="660"/>
      <c r="S144" s="660"/>
      <c r="T144" s="660"/>
      <c r="U144" s="660"/>
    </row>
    <row r="145" spans="2:21">
      <c r="B145" s="143" t="s">
        <v>179</v>
      </c>
      <c r="C145" s="508" t="str">
        <f>CONCATENATE("PREVIOUS: ",UPPER(Previous!$C$6) &amp; " SEMESTER")</f>
        <v>PREVIOUS:  SEMESTER</v>
      </c>
      <c r="D145" s="509"/>
      <c r="E145" s="509"/>
      <c r="F145" s="509"/>
      <c r="G145" s="509"/>
      <c r="H145" s="509"/>
      <c r="I145" s="510"/>
      <c r="J145" s="603" t="s">
        <v>934</v>
      </c>
      <c r="K145" s="604"/>
      <c r="L145" s="36"/>
      <c r="M145" s="508" t="str">
        <f>CONCATENATE("CURRENT: ",UPPER(Present!$C$6) &amp; " SEMESTER")</f>
        <v>CURRENT: JANUARY 2025 SEMESTER</v>
      </c>
      <c r="N145" s="509"/>
      <c r="O145" s="509"/>
      <c r="P145" s="509"/>
      <c r="Q145" s="509"/>
      <c r="R145" s="509"/>
      <c r="S145" s="510"/>
      <c r="T145" s="603" t="s">
        <v>934</v>
      </c>
      <c r="U145" s="604"/>
    </row>
    <row r="146" spans="2:21" ht="53.4" customHeight="1">
      <c r="B146" s="234" t="str">
        <f>IF(ISBLANK(Attainments!A13),"",Attainments!A13)</f>
        <v>ILO1</v>
      </c>
      <c r="C146" s="588"/>
      <c r="D146" s="589"/>
      <c r="E146" s="589"/>
      <c r="F146" s="589"/>
      <c r="G146" s="589"/>
      <c r="H146" s="589"/>
      <c r="I146" s="590"/>
      <c r="J146" s="235" t="str">
        <f>Attainments!I13</f>
        <v>N/A</v>
      </c>
      <c r="K146" s="235" t="str">
        <f>Attainments!J13</f>
        <v>N/A</v>
      </c>
      <c r="L146" s="36"/>
      <c r="M146" s="588" t="str">
        <f>IF(ISBLANK(Attainments!L13),"",Attainments!L13)</f>
        <v>Identify motor control and mechanical transmission components, circuits, and safety standards. (SO1)</v>
      </c>
      <c r="N146" s="589"/>
      <c r="O146" s="589"/>
      <c r="P146" s="589"/>
      <c r="Q146" s="589"/>
      <c r="R146" s="589"/>
      <c r="S146" s="590"/>
      <c r="T146" s="235">
        <f>Attainments!S13</f>
        <v>100</v>
      </c>
      <c r="U146" s="235" t="str">
        <f>Attainments!T13</f>
        <v>Yes</v>
      </c>
    </row>
    <row r="147" spans="2:21" ht="62.4" customHeight="1">
      <c r="B147" s="236" t="str">
        <f>IF(ISBLANK(Attainments!A14),"",Attainments!A14)</f>
        <v>ILO2</v>
      </c>
      <c r="C147" s="591"/>
      <c r="D147" s="592"/>
      <c r="E147" s="592"/>
      <c r="F147" s="592"/>
      <c r="G147" s="592"/>
      <c r="H147" s="592"/>
      <c r="I147" s="593"/>
      <c r="J147" s="237" t="str">
        <f>Attainments!I14</f>
        <v>N/A</v>
      </c>
      <c r="K147" s="237" t="str">
        <f>Attainments!J14</f>
        <v>N/A</v>
      </c>
      <c r="L147" s="36"/>
      <c r="M147" s="591" t="str">
        <f>IF(ISBLANK(Attainments!L14),"",Attainments!L14)</f>
        <v>Comprehend industry standards to design and analyze motor control circuits and transmission systems. (SO3)</v>
      </c>
      <c r="N147" s="592"/>
      <c r="O147" s="592"/>
      <c r="P147" s="592"/>
      <c r="Q147" s="592"/>
      <c r="R147" s="592"/>
      <c r="S147" s="593"/>
      <c r="T147" s="237">
        <f>Attainments!S14</f>
        <v>94.444444444444443</v>
      </c>
      <c r="U147" s="237" t="str">
        <f>Attainments!T14</f>
        <v>Yes</v>
      </c>
    </row>
    <row r="148" spans="2:21" ht="57" customHeight="1">
      <c r="B148" s="236" t="str">
        <f>IF(ISBLANK(Attainments!A15),"",Attainments!A15)</f>
        <v>ILO3</v>
      </c>
      <c r="C148" s="591"/>
      <c r="D148" s="592"/>
      <c r="E148" s="592"/>
      <c r="F148" s="592"/>
      <c r="G148" s="592"/>
      <c r="H148" s="592"/>
      <c r="I148" s="593"/>
      <c r="J148" s="237" t="str">
        <f>Attainments!I15</f>
        <v>N/A</v>
      </c>
      <c r="K148" s="237" t="str">
        <f>Attainments!J15</f>
        <v>N/A</v>
      </c>
      <c r="L148" s="36"/>
      <c r="M148" s="591" t="str">
        <f>IF(ISBLANK(Attainments!L15),"",Attainments!L15)</f>
        <v>Assess the safety, societal, and environmental impacts of motor control and transmission systems. (SO10)</v>
      </c>
      <c r="N148" s="592"/>
      <c r="O148" s="592"/>
      <c r="P148" s="592"/>
      <c r="Q148" s="592"/>
      <c r="R148" s="592"/>
      <c r="S148" s="593"/>
      <c r="T148" s="237">
        <f>Attainments!S15</f>
        <v>50</v>
      </c>
      <c r="U148" s="237" t="str">
        <f>Attainments!T15</f>
        <v>No</v>
      </c>
    </row>
    <row r="149" spans="2:21" ht="70.25" customHeight="1">
      <c r="B149" s="236" t="str">
        <f>IF(ISBLANK(Attainments!A16),"",Attainments!A16)</f>
        <v>ILO4</v>
      </c>
      <c r="C149" s="591"/>
      <c r="D149" s="592"/>
      <c r="E149" s="592"/>
      <c r="F149" s="592"/>
      <c r="G149" s="592"/>
      <c r="H149" s="592"/>
      <c r="I149" s="593"/>
      <c r="J149" s="237" t="str">
        <f>Attainments!I16</f>
        <v>N/A</v>
      </c>
      <c r="K149" s="237" t="str">
        <f>Attainments!J16</f>
        <v>N/A</v>
      </c>
      <c r="L149" s="36"/>
      <c r="M149" s="591" t="str">
        <f>IF(ISBLANK(Attainments!L16),"",Attainments!L16)</f>
        <v/>
      </c>
      <c r="N149" s="592"/>
      <c r="O149" s="592"/>
      <c r="P149" s="592"/>
      <c r="Q149" s="592"/>
      <c r="R149" s="592"/>
      <c r="S149" s="593"/>
      <c r="T149" s="237" t="str">
        <f>Attainments!S16</f>
        <v/>
      </c>
      <c r="U149" s="237" t="str">
        <f>Attainments!T16</f>
        <v/>
      </c>
    </row>
    <row r="150" spans="2:21" ht="13.25" customHeight="1">
      <c r="B150" s="236" t="str">
        <f>IF(ISBLANK(Attainments!A17),"",Attainments!A17)</f>
        <v>ILO5</v>
      </c>
      <c r="C150" s="587">
        <f>IF(ISBLANK(Attainments!B17),"",Attainments!B17)</f>
        <v>0</v>
      </c>
      <c r="D150" s="587"/>
      <c r="E150" s="587"/>
      <c r="F150" s="587"/>
      <c r="G150" s="587"/>
      <c r="H150" s="587"/>
      <c r="I150" s="587"/>
      <c r="J150" s="237" t="str">
        <f>Attainments!I17</f>
        <v>N/A</v>
      </c>
      <c r="K150" s="237" t="str">
        <f>Attainments!J17</f>
        <v>N/A</v>
      </c>
      <c r="L150" s="36"/>
      <c r="M150" s="587" t="str">
        <f>IF(ISBLANK(Attainments!L17),"",Attainments!L17)</f>
        <v/>
      </c>
      <c r="N150" s="587"/>
      <c r="O150" s="587"/>
      <c r="P150" s="587"/>
      <c r="Q150" s="587"/>
      <c r="R150" s="587"/>
      <c r="S150" s="587"/>
      <c r="T150" s="237" t="str">
        <f>Attainments!S17</f>
        <v/>
      </c>
      <c r="U150" s="237" t="str">
        <f>Attainments!T17</f>
        <v/>
      </c>
    </row>
    <row r="151" spans="2:21" ht="13.25" customHeight="1">
      <c r="B151" s="144" t="str">
        <f>IF(ISBLANK(Attainments!A19),"",Attainments!A19)</f>
        <v/>
      </c>
      <c r="C151" s="494" t="str">
        <f>IF(ISBLANK(Attainments!B19),"",Attainments!B19)</f>
        <v/>
      </c>
      <c r="D151" s="494"/>
      <c r="E151" s="494"/>
      <c r="F151" s="494"/>
      <c r="G151" s="494"/>
      <c r="H151" s="494"/>
      <c r="I151" s="494"/>
      <c r="J151" s="145" t="str">
        <f>Attainments!I19</f>
        <v/>
      </c>
      <c r="K151" s="145" t="str">
        <f>Attainments!J19</f>
        <v/>
      </c>
      <c r="L151" s="36"/>
      <c r="M151" s="494" t="str">
        <f>IF(ISBLANK(Attainments!L19),"",Attainments!L19)</f>
        <v/>
      </c>
      <c r="N151" s="494"/>
      <c r="O151" s="494"/>
      <c r="P151" s="494"/>
      <c r="Q151" s="494"/>
      <c r="R151" s="494"/>
      <c r="S151" s="494"/>
      <c r="T151" s="145" t="str">
        <f>Attainments!S19</f>
        <v/>
      </c>
      <c r="U151" s="145" t="str">
        <f>Attainments!T19</f>
        <v/>
      </c>
    </row>
    <row r="152" spans="2:21" ht="13.25" customHeight="1">
      <c r="B152" s="120"/>
      <c r="C152" s="100"/>
      <c r="D152" s="100"/>
      <c r="E152" s="100"/>
      <c r="F152" s="100"/>
      <c r="G152" s="100"/>
      <c r="H152" s="100"/>
      <c r="I152" s="100"/>
      <c r="J152" s="121"/>
      <c r="K152" s="121"/>
      <c r="L152" s="100"/>
      <c r="M152" s="100"/>
      <c r="N152" s="100"/>
      <c r="O152" s="100"/>
      <c r="P152" s="100"/>
      <c r="Q152" s="100"/>
      <c r="R152" s="100"/>
      <c r="S152" s="100"/>
      <c r="T152" s="121"/>
      <c r="U152" s="121"/>
    </row>
    <row r="153" spans="2:21">
      <c r="B153" s="120"/>
      <c r="C153" s="100"/>
      <c r="D153" s="100"/>
      <c r="E153" s="100"/>
      <c r="F153" s="100"/>
      <c r="G153" s="100"/>
      <c r="H153" s="100"/>
      <c r="I153" s="100"/>
      <c r="J153" s="121"/>
      <c r="K153" s="121"/>
      <c r="L153" s="100"/>
      <c r="M153" s="100"/>
      <c r="N153" s="100"/>
      <c r="O153" s="100"/>
      <c r="P153" s="100"/>
      <c r="Q153" s="100"/>
      <c r="R153" s="100"/>
      <c r="S153" s="100"/>
      <c r="T153" s="121"/>
      <c r="U153" s="121"/>
    </row>
    <row r="154" spans="2:21" ht="15" customHeight="1">
      <c r="B154" s="120"/>
      <c r="C154" s="100"/>
      <c r="D154" s="100"/>
      <c r="E154" s="100"/>
      <c r="F154" s="100"/>
      <c r="G154" s="100"/>
      <c r="H154" s="100"/>
      <c r="I154" s="100"/>
      <c r="J154" s="121"/>
      <c r="K154" s="121"/>
      <c r="L154" s="100"/>
      <c r="M154" s="100"/>
      <c r="N154" s="100"/>
      <c r="O154" s="100"/>
      <c r="P154" s="100"/>
      <c r="Q154" s="100"/>
      <c r="R154" s="100"/>
      <c r="S154" s="100"/>
      <c r="T154" s="121"/>
      <c r="U154" s="121"/>
    </row>
    <row r="155" spans="2:21" ht="15" customHeight="1">
      <c r="B155" s="120"/>
      <c r="C155" s="100"/>
      <c r="D155" s="100"/>
      <c r="E155" s="100"/>
      <c r="F155" s="100"/>
      <c r="G155" s="100"/>
      <c r="H155" s="100"/>
      <c r="I155" s="100"/>
      <c r="J155" s="121"/>
      <c r="K155" s="121"/>
      <c r="L155" s="100"/>
      <c r="M155" s="100"/>
      <c r="N155" s="100"/>
      <c r="O155" s="100"/>
      <c r="P155" s="100"/>
      <c r="Q155" s="100"/>
      <c r="R155" s="100"/>
      <c r="S155" s="100"/>
      <c r="T155" s="121"/>
      <c r="U155" s="121"/>
    </row>
    <row r="156" spans="2:21" ht="15" customHeight="1">
      <c r="B156" s="120"/>
      <c r="C156" s="100"/>
      <c r="D156" s="100"/>
      <c r="E156" s="100"/>
      <c r="F156" s="100"/>
      <c r="G156" s="100"/>
      <c r="H156" s="100"/>
      <c r="I156" s="100"/>
      <c r="J156" s="121"/>
      <c r="K156" s="121"/>
      <c r="L156" s="100"/>
      <c r="M156" s="100"/>
      <c r="N156" s="100"/>
      <c r="O156" s="100"/>
      <c r="P156" s="100"/>
      <c r="Q156" s="100"/>
      <c r="R156" s="100"/>
      <c r="S156" s="100"/>
      <c r="T156" s="121"/>
      <c r="U156" s="121"/>
    </row>
    <row r="157" spans="2:21" ht="15" customHeight="1">
      <c r="B157" s="120"/>
      <c r="C157" s="100"/>
      <c r="D157" s="100"/>
      <c r="E157" s="100"/>
      <c r="F157" s="100"/>
      <c r="G157" s="100"/>
      <c r="H157" s="100"/>
      <c r="I157" s="100"/>
      <c r="J157" s="121"/>
      <c r="K157" s="121"/>
      <c r="L157" s="100"/>
      <c r="M157" s="100"/>
      <c r="N157" s="100"/>
      <c r="O157" s="100"/>
      <c r="P157" s="100"/>
      <c r="Q157" s="100"/>
      <c r="R157" s="100"/>
      <c r="S157" s="100"/>
      <c r="T157" s="121"/>
      <c r="U157" s="121"/>
    </row>
    <row r="158" spans="2:21" ht="15" customHeight="1">
      <c r="B158" s="120"/>
      <c r="C158" s="100"/>
      <c r="D158" s="100"/>
      <c r="E158" s="100"/>
      <c r="F158" s="100"/>
      <c r="G158" s="100"/>
      <c r="H158" s="100"/>
      <c r="I158" s="100"/>
      <c r="J158" s="121"/>
      <c r="K158" s="121"/>
      <c r="L158" s="100"/>
      <c r="M158" s="100"/>
      <c r="N158" s="100"/>
      <c r="O158" s="100"/>
      <c r="P158" s="100"/>
      <c r="Q158" s="100"/>
      <c r="R158" s="100"/>
      <c r="S158" s="100"/>
      <c r="T158" s="121"/>
      <c r="U158" s="121"/>
    </row>
    <row r="159" spans="2:21" ht="15" customHeight="1">
      <c r="B159" s="120"/>
      <c r="C159" s="100"/>
      <c r="D159" s="100"/>
      <c r="E159" s="100"/>
      <c r="F159" s="100"/>
      <c r="G159" s="100"/>
      <c r="H159" s="100"/>
      <c r="I159" s="100"/>
      <c r="J159" s="121"/>
      <c r="K159" s="121"/>
      <c r="L159" s="100"/>
      <c r="M159" s="100"/>
      <c r="N159" s="100"/>
      <c r="O159" s="100"/>
      <c r="P159" s="100"/>
      <c r="Q159" s="100"/>
      <c r="R159" s="100"/>
      <c r="S159" s="100"/>
      <c r="T159" s="121"/>
      <c r="U159" s="121"/>
    </row>
    <row r="160" spans="2:21" ht="15" customHeight="1">
      <c r="B160" s="120"/>
      <c r="C160" s="100"/>
      <c r="D160" s="100"/>
      <c r="E160" s="100"/>
      <c r="F160" s="100"/>
      <c r="G160" s="100"/>
      <c r="H160" s="100"/>
      <c r="I160" s="100"/>
      <c r="J160" s="121"/>
      <c r="K160" s="121"/>
      <c r="L160" s="100"/>
      <c r="M160" s="100"/>
      <c r="N160" s="100"/>
      <c r="O160" s="100"/>
      <c r="P160" s="100"/>
      <c r="Q160" s="100"/>
      <c r="R160" s="100"/>
      <c r="S160" s="100"/>
      <c r="T160" s="121"/>
      <c r="U160" s="121"/>
    </row>
    <row r="161" spans="2:21" ht="15" customHeight="1">
      <c r="B161" s="120"/>
      <c r="C161" s="100"/>
      <c r="D161" s="100"/>
      <c r="E161" s="100"/>
      <c r="F161" s="100"/>
      <c r="G161" s="100"/>
      <c r="H161" s="100"/>
      <c r="I161" s="100"/>
      <c r="J161" s="121"/>
      <c r="K161" s="121"/>
      <c r="L161" s="100"/>
      <c r="M161" s="100"/>
      <c r="N161" s="100"/>
      <c r="O161" s="100"/>
      <c r="P161" s="100"/>
      <c r="Q161" s="100"/>
      <c r="R161" s="100"/>
      <c r="S161" s="100"/>
      <c r="T161" s="121"/>
      <c r="U161" s="121"/>
    </row>
    <row r="162" spans="2:21" ht="15" customHeight="1">
      <c r="B162" s="120"/>
      <c r="C162" s="100"/>
      <c r="D162" s="100"/>
      <c r="E162" s="100"/>
      <c r="F162" s="100"/>
      <c r="G162" s="100"/>
      <c r="H162" s="100"/>
      <c r="I162" s="100"/>
      <c r="J162" s="121"/>
      <c r="K162" s="121"/>
      <c r="L162" s="100"/>
      <c r="M162" s="100"/>
      <c r="N162" s="100"/>
      <c r="O162" s="100"/>
      <c r="P162" s="100"/>
      <c r="Q162" s="100"/>
      <c r="R162" s="100"/>
      <c r="S162" s="100"/>
      <c r="T162" s="121"/>
      <c r="U162" s="121"/>
    </row>
    <row r="163" spans="2:21" ht="15" customHeight="1">
      <c r="B163" s="120"/>
      <c r="C163" s="100"/>
      <c r="D163" s="100"/>
      <c r="E163" s="100"/>
      <c r="F163" s="100"/>
      <c r="G163" s="100"/>
      <c r="H163" s="100"/>
      <c r="I163" s="100"/>
      <c r="J163" s="121"/>
      <c r="K163" s="121"/>
      <c r="L163" s="100"/>
      <c r="M163" s="100"/>
      <c r="N163" s="100"/>
      <c r="O163" s="100"/>
      <c r="P163" s="100"/>
      <c r="Q163" s="100"/>
      <c r="R163" s="100"/>
      <c r="S163" s="100"/>
      <c r="T163" s="121"/>
      <c r="U163" s="121"/>
    </row>
    <row r="164" spans="2:21" ht="15" customHeight="1">
      <c r="B164" s="582" t="s">
        <v>948</v>
      </c>
      <c r="C164" s="582"/>
      <c r="D164" s="582"/>
      <c r="E164" s="582"/>
      <c r="F164" s="582"/>
      <c r="G164" s="582"/>
      <c r="H164" s="582"/>
      <c r="I164" s="582"/>
      <c r="J164" s="582"/>
      <c r="K164" s="582"/>
      <c r="L164" s="582"/>
      <c r="M164" s="582"/>
      <c r="N164" s="582"/>
      <c r="O164" s="582"/>
      <c r="P164" s="582"/>
      <c r="Q164" s="582"/>
      <c r="R164" s="582"/>
      <c r="S164" s="582"/>
      <c r="T164" s="582"/>
      <c r="U164" s="582"/>
    </row>
    <row r="165" spans="2:21" ht="15" customHeight="1">
      <c r="B165" s="259"/>
      <c r="C165" s="259"/>
      <c r="D165" s="259"/>
      <c r="E165" s="259"/>
      <c r="F165" s="259"/>
      <c r="G165" s="259"/>
      <c r="H165" s="259"/>
      <c r="I165" s="259"/>
      <c r="J165" s="259"/>
      <c r="K165" s="259"/>
      <c r="L165" s="259"/>
      <c r="M165" s="259"/>
      <c r="N165" s="259"/>
      <c r="O165" s="259"/>
      <c r="P165" s="259"/>
      <c r="Q165" s="259"/>
      <c r="R165" s="259"/>
      <c r="S165" s="259"/>
      <c r="T165" s="259"/>
      <c r="U165" s="259"/>
    </row>
    <row r="166" spans="2:21" ht="15" customHeight="1">
      <c r="B166" s="259"/>
      <c r="C166" s="259"/>
      <c r="D166" s="259"/>
      <c r="E166" s="259"/>
      <c r="F166" s="259"/>
      <c r="G166" s="259"/>
      <c r="H166" s="259"/>
      <c r="I166" s="259"/>
      <c r="J166" s="259"/>
      <c r="K166" s="259"/>
      <c r="L166" s="259"/>
      <c r="M166" s="259"/>
      <c r="N166" s="259"/>
      <c r="O166" s="259"/>
      <c r="P166" s="259"/>
      <c r="Q166" s="259"/>
      <c r="R166" s="259"/>
      <c r="S166" s="259"/>
      <c r="T166" s="259"/>
      <c r="U166" s="259"/>
    </row>
    <row r="167" spans="2:21" ht="15" customHeight="1">
      <c r="B167" s="259"/>
      <c r="C167" s="259"/>
      <c r="D167" s="259"/>
      <c r="E167" s="259"/>
      <c r="F167" s="259"/>
      <c r="G167" s="259"/>
      <c r="H167" s="259"/>
      <c r="I167" s="259"/>
      <c r="J167" s="259"/>
      <c r="K167" s="259"/>
      <c r="L167" s="259"/>
      <c r="M167" s="259"/>
      <c r="N167" s="259"/>
      <c r="O167" s="259"/>
      <c r="P167" s="259"/>
      <c r="Q167" s="259"/>
      <c r="R167" s="259"/>
      <c r="S167" s="259"/>
      <c r="T167" s="259"/>
      <c r="U167" s="259"/>
    </row>
    <row r="168" spans="2:21" ht="15" customHeight="1">
      <c r="B168" s="259"/>
      <c r="C168" s="259"/>
      <c r="D168" s="259"/>
      <c r="E168" s="259"/>
      <c r="F168" s="259"/>
      <c r="G168" s="259"/>
      <c r="H168" s="259"/>
      <c r="I168" s="259"/>
      <c r="J168" s="259"/>
      <c r="K168" s="259"/>
      <c r="L168" s="259"/>
      <c r="M168" s="259"/>
      <c r="N168" s="259"/>
      <c r="O168" s="259"/>
      <c r="P168" s="259"/>
      <c r="Q168" s="259"/>
      <c r="R168" s="259"/>
      <c r="S168" s="259"/>
      <c r="T168" s="259"/>
      <c r="U168" s="259"/>
    </row>
    <row r="169" spans="2:21" ht="15" customHeight="1">
      <c r="B169" s="259"/>
      <c r="C169" s="259"/>
      <c r="D169" s="259"/>
      <c r="E169" s="259"/>
      <c r="F169" s="259"/>
      <c r="G169" s="259"/>
      <c r="H169" s="259"/>
      <c r="I169" s="259"/>
      <c r="J169" s="259"/>
      <c r="K169" s="259"/>
      <c r="L169" s="259"/>
      <c r="M169" s="259"/>
      <c r="N169" s="259"/>
      <c r="O169" s="259"/>
      <c r="P169" s="259"/>
      <c r="Q169" s="259"/>
      <c r="R169" s="259"/>
      <c r="S169" s="259"/>
      <c r="T169" s="259"/>
      <c r="U169" s="259"/>
    </row>
    <row r="170" spans="2:21" ht="15" customHeight="1">
      <c r="B170" s="259"/>
      <c r="C170" s="259"/>
      <c r="D170" s="259"/>
      <c r="E170" s="259"/>
      <c r="F170" s="259"/>
      <c r="G170" s="259"/>
      <c r="H170" s="259"/>
      <c r="I170" s="259"/>
      <c r="J170" s="259"/>
      <c r="K170" s="259"/>
      <c r="L170" s="259"/>
      <c r="M170" s="259"/>
      <c r="N170" s="259"/>
      <c r="O170" s="259"/>
      <c r="P170" s="259"/>
      <c r="Q170" s="259"/>
      <c r="R170" s="259"/>
      <c r="S170" s="259"/>
      <c r="T170" s="259"/>
      <c r="U170" s="259"/>
    </row>
    <row r="171" spans="2:21" ht="15" customHeight="1">
      <c r="B171" s="259"/>
      <c r="C171" s="259"/>
      <c r="D171" s="259"/>
      <c r="E171" s="259"/>
      <c r="F171" s="259"/>
      <c r="G171" s="259"/>
      <c r="H171" s="259"/>
      <c r="I171" s="259"/>
      <c r="J171" s="259"/>
      <c r="K171" s="259"/>
      <c r="L171" s="259"/>
      <c r="M171" s="259"/>
      <c r="N171" s="259"/>
      <c r="O171" s="259"/>
      <c r="P171" s="259"/>
      <c r="Q171" s="259"/>
      <c r="R171" s="259"/>
      <c r="S171" s="259"/>
      <c r="T171" s="259"/>
      <c r="U171" s="259"/>
    </row>
    <row r="172" spans="2:21" ht="15" customHeight="1">
      <c r="B172" s="259"/>
      <c r="C172" s="259"/>
      <c r="D172" s="259"/>
      <c r="E172" s="259"/>
      <c r="F172" s="259"/>
      <c r="G172" s="259"/>
      <c r="H172" s="259"/>
      <c r="I172" s="259"/>
      <c r="J172" s="259"/>
      <c r="K172" s="259"/>
      <c r="L172" s="259"/>
      <c r="M172" s="259"/>
      <c r="N172" s="259"/>
      <c r="O172" s="259"/>
      <c r="P172" s="259"/>
      <c r="Q172" s="259"/>
      <c r="R172" s="259"/>
      <c r="S172" s="259"/>
      <c r="T172" s="259"/>
      <c r="U172" s="259"/>
    </row>
    <row r="173" spans="2:21" ht="15" customHeight="1">
      <c r="B173" s="259"/>
      <c r="C173" s="259"/>
      <c r="D173" s="259"/>
      <c r="E173" s="259"/>
      <c r="F173" s="259"/>
      <c r="G173" s="259"/>
      <c r="H173" s="259"/>
      <c r="I173" s="259"/>
      <c r="J173" s="259"/>
      <c r="K173" s="259"/>
      <c r="L173" s="259"/>
      <c r="M173" s="259"/>
      <c r="N173" s="259"/>
      <c r="O173" s="259"/>
      <c r="P173" s="259"/>
      <c r="Q173" s="259"/>
      <c r="R173" s="259"/>
      <c r="S173" s="259"/>
      <c r="T173" s="259"/>
      <c r="U173" s="259"/>
    </row>
    <row r="174" spans="2:21" ht="15" customHeight="1">
      <c r="B174" s="259"/>
      <c r="C174" s="259"/>
      <c r="D174" s="259"/>
      <c r="E174" s="259"/>
      <c r="F174" s="259"/>
      <c r="G174" s="259"/>
      <c r="H174" s="259"/>
      <c r="I174" s="259"/>
      <c r="J174" s="259"/>
      <c r="K174" s="259"/>
      <c r="L174" s="259"/>
      <c r="M174" s="259"/>
      <c r="N174" s="259"/>
      <c r="O174" s="259"/>
      <c r="P174" s="259"/>
      <c r="Q174" s="259"/>
      <c r="R174" s="259"/>
      <c r="S174" s="259"/>
      <c r="T174" s="259"/>
      <c r="U174" s="259"/>
    </row>
    <row r="175" spans="2:21" ht="15" customHeight="1">
      <c r="B175" s="259"/>
      <c r="C175" s="259"/>
      <c r="D175" s="259"/>
      <c r="E175" s="259"/>
      <c r="F175" s="259"/>
      <c r="G175" s="259"/>
      <c r="H175" s="259"/>
      <c r="I175" s="259"/>
      <c r="J175" s="259"/>
      <c r="K175" s="259"/>
      <c r="L175" s="259"/>
      <c r="M175" s="259"/>
      <c r="N175" s="259"/>
      <c r="O175" s="259"/>
      <c r="P175" s="259"/>
      <c r="Q175" s="259"/>
      <c r="R175" s="259"/>
      <c r="S175" s="259"/>
      <c r="T175" s="259"/>
      <c r="U175" s="259"/>
    </row>
    <row r="176" spans="2:21" ht="15" customHeight="1">
      <c r="B176" s="259"/>
      <c r="C176" s="259"/>
      <c r="D176" s="259"/>
      <c r="E176" s="259"/>
      <c r="F176" s="259"/>
      <c r="G176" s="259"/>
      <c r="H176" s="259"/>
      <c r="I176" s="259"/>
      <c r="J176" s="259"/>
      <c r="K176" s="259"/>
      <c r="L176" s="259"/>
      <c r="M176" s="259"/>
      <c r="N176" s="259"/>
      <c r="O176" s="259"/>
      <c r="P176" s="259"/>
      <c r="Q176" s="259"/>
      <c r="R176" s="259"/>
      <c r="S176" s="259"/>
      <c r="T176" s="259"/>
      <c r="U176" s="259"/>
    </row>
    <row r="177" spans="2:21" ht="15" customHeight="1">
      <c r="B177" s="259"/>
      <c r="C177" s="259"/>
      <c r="D177" s="259"/>
      <c r="E177" s="259"/>
      <c r="F177" s="259"/>
      <c r="G177" s="259"/>
      <c r="H177" s="259"/>
      <c r="I177" s="259"/>
      <c r="J177" s="259"/>
      <c r="K177" s="259"/>
      <c r="L177" s="259"/>
      <c r="M177" s="259"/>
      <c r="N177" s="259"/>
      <c r="O177" s="259"/>
      <c r="P177" s="259"/>
      <c r="Q177" s="259"/>
      <c r="R177" s="259"/>
      <c r="S177" s="259"/>
      <c r="T177" s="259"/>
      <c r="U177" s="259"/>
    </row>
    <row r="178" spans="2:21" ht="15" customHeight="1">
      <c r="B178" s="259"/>
      <c r="C178" s="259"/>
      <c r="D178" s="259"/>
      <c r="E178" s="259"/>
      <c r="F178" s="259"/>
      <c r="G178" s="259"/>
      <c r="H178" s="259"/>
      <c r="I178" s="259"/>
      <c r="J178" s="259"/>
      <c r="K178" s="259"/>
      <c r="L178" s="259"/>
      <c r="M178" s="259"/>
      <c r="N178" s="259"/>
      <c r="O178" s="259"/>
      <c r="P178" s="259"/>
      <c r="Q178" s="259"/>
      <c r="R178" s="259"/>
      <c r="S178" s="259"/>
      <c r="T178" s="259"/>
      <c r="U178" s="259"/>
    </row>
    <row r="179" spans="2:21" ht="15" customHeight="1">
      <c r="B179" s="259"/>
      <c r="C179" s="259"/>
      <c r="D179" s="259"/>
      <c r="E179" s="259"/>
      <c r="F179" s="259"/>
      <c r="G179" s="259"/>
      <c r="H179" s="259"/>
      <c r="I179" s="259"/>
      <c r="J179" s="259"/>
      <c r="K179" s="259"/>
      <c r="L179" s="259"/>
      <c r="M179" s="259"/>
      <c r="N179" s="259"/>
      <c r="O179" s="259"/>
      <c r="P179" s="259"/>
      <c r="Q179" s="259"/>
      <c r="R179" s="259"/>
      <c r="S179" s="259"/>
      <c r="T179" s="259"/>
      <c r="U179" s="259"/>
    </row>
    <row r="180" spans="2:21" ht="15" customHeight="1">
      <c r="B180" s="259"/>
      <c r="C180" s="259"/>
      <c r="D180" s="259"/>
      <c r="E180" s="259"/>
      <c r="F180" s="259"/>
      <c r="G180" s="259"/>
      <c r="H180" s="259"/>
      <c r="I180" s="259"/>
      <c r="J180" s="259"/>
      <c r="K180" s="259"/>
      <c r="L180" s="259"/>
      <c r="M180" s="259"/>
      <c r="N180" s="259"/>
      <c r="O180" s="259"/>
      <c r="P180" s="259"/>
      <c r="Q180" s="259"/>
      <c r="R180" s="259"/>
      <c r="S180" s="259"/>
      <c r="T180" s="259"/>
      <c r="U180" s="259"/>
    </row>
    <row r="181" spans="2:21" ht="15" customHeight="1">
      <c r="B181" s="259"/>
      <c r="C181" s="259"/>
      <c r="D181" s="259"/>
      <c r="E181" s="259"/>
      <c r="F181" s="259"/>
      <c r="G181" s="259"/>
      <c r="H181" s="259"/>
      <c r="I181" s="259"/>
      <c r="J181" s="259"/>
      <c r="K181" s="259"/>
      <c r="L181" s="259"/>
      <c r="M181" s="259"/>
      <c r="N181" s="259"/>
      <c r="O181" s="259"/>
      <c r="P181" s="259"/>
      <c r="Q181" s="259"/>
      <c r="R181" s="259"/>
      <c r="S181" s="259"/>
      <c r="T181" s="259"/>
      <c r="U181" s="259"/>
    </row>
    <row r="182" spans="2:21" ht="15" customHeight="1">
      <c r="B182" s="259"/>
      <c r="C182" s="259"/>
      <c r="D182" s="259"/>
      <c r="E182" s="259"/>
      <c r="F182" s="259"/>
      <c r="G182" s="259"/>
      <c r="H182" s="259"/>
      <c r="I182" s="259"/>
      <c r="J182" s="259"/>
      <c r="K182" s="259"/>
      <c r="L182" s="259"/>
      <c r="M182" s="259"/>
      <c r="N182" s="259"/>
      <c r="O182" s="259"/>
      <c r="P182" s="259"/>
      <c r="Q182" s="259"/>
      <c r="R182" s="259"/>
      <c r="S182" s="259"/>
      <c r="T182" s="259"/>
      <c r="U182" s="259"/>
    </row>
    <row r="183" spans="2:21" ht="15" customHeight="1">
      <c r="B183" s="259"/>
      <c r="C183" s="259"/>
      <c r="D183" s="259"/>
      <c r="E183" s="259"/>
      <c r="F183" s="259"/>
      <c r="G183" s="259"/>
      <c r="H183" s="259"/>
      <c r="I183" s="259"/>
      <c r="J183" s="259"/>
      <c r="K183" s="259"/>
      <c r="L183" s="259"/>
      <c r="M183" s="259"/>
      <c r="N183" s="259"/>
      <c r="O183" s="259"/>
      <c r="P183" s="259"/>
      <c r="Q183" s="259"/>
      <c r="R183" s="259"/>
      <c r="S183" s="259"/>
      <c r="T183" s="259"/>
      <c r="U183" s="259"/>
    </row>
    <row r="184" spans="2:21" ht="15" customHeight="1">
      <c r="B184" s="259"/>
      <c r="C184" s="259"/>
      <c r="D184" s="259"/>
      <c r="E184" s="259"/>
      <c r="F184" s="259"/>
      <c r="G184" s="259"/>
      <c r="H184" s="259"/>
      <c r="I184" s="259"/>
      <c r="J184" s="259"/>
      <c r="K184" s="259"/>
      <c r="L184" s="259"/>
      <c r="M184" s="259"/>
      <c r="N184" s="259"/>
      <c r="O184" s="259"/>
      <c r="P184" s="259"/>
      <c r="Q184" s="259"/>
      <c r="R184" s="259"/>
      <c r="S184" s="259"/>
      <c r="T184" s="259"/>
      <c r="U184" s="259"/>
    </row>
    <row r="185" spans="2:21" ht="15" customHeight="1">
      <c r="B185" s="259"/>
      <c r="C185" s="259"/>
      <c r="D185" s="259"/>
      <c r="E185" s="259"/>
      <c r="F185" s="259"/>
      <c r="G185" s="259"/>
      <c r="H185" s="259"/>
      <c r="I185" s="259"/>
      <c r="J185" s="259"/>
      <c r="K185" s="259"/>
      <c r="L185" s="259"/>
      <c r="M185" s="259"/>
      <c r="N185" s="259"/>
      <c r="O185" s="259"/>
      <c r="P185" s="259"/>
      <c r="Q185" s="259"/>
      <c r="R185" s="259"/>
      <c r="S185" s="259"/>
      <c r="T185" s="259"/>
      <c r="U185" s="259"/>
    </row>
    <row r="186" spans="2:21" ht="15" customHeight="1">
      <c r="B186" s="259"/>
      <c r="C186" s="259"/>
      <c r="D186" s="259"/>
      <c r="E186" s="259"/>
      <c r="F186" s="259"/>
      <c r="G186" s="259"/>
      <c r="H186" s="259"/>
      <c r="I186" s="259"/>
      <c r="J186" s="259"/>
      <c r="K186" s="259"/>
      <c r="L186" s="259"/>
      <c r="M186" s="259"/>
      <c r="N186" s="259"/>
      <c r="O186" s="259"/>
      <c r="P186" s="259"/>
      <c r="Q186" s="259"/>
      <c r="R186" s="259"/>
      <c r="S186" s="259"/>
      <c r="T186" s="259"/>
      <c r="U186" s="259"/>
    </row>
    <row r="187" spans="2:21" ht="15" customHeight="1">
      <c r="B187" s="259"/>
      <c r="C187" s="259"/>
      <c r="D187" s="259"/>
      <c r="E187" s="259"/>
      <c r="F187" s="259"/>
      <c r="G187" s="259"/>
      <c r="H187" s="259"/>
      <c r="I187" s="259"/>
      <c r="J187" s="259"/>
      <c r="K187" s="259"/>
      <c r="L187" s="259"/>
      <c r="M187" s="259"/>
      <c r="N187" s="259"/>
      <c r="O187" s="259"/>
      <c r="P187" s="259"/>
      <c r="Q187" s="259"/>
      <c r="R187" s="259"/>
      <c r="S187" s="259"/>
      <c r="T187" s="259"/>
      <c r="U187" s="259"/>
    </row>
    <row r="188" spans="2:21" ht="15" customHeight="1">
      <c r="B188" s="582" t="s">
        <v>949</v>
      </c>
      <c r="C188" s="582"/>
      <c r="D188" s="582"/>
      <c r="E188" s="582"/>
      <c r="F188" s="582"/>
      <c r="G188" s="582"/>
      <c r="H188" s="582"/>
      <c r="I188" s="582"/>
      <c r="J188" s="582"/>
      <c r="K188" s="582"/>
      <c r="L188" s="582"/>
      <c r="M188" s="582"/>
      <c r="N188" s="582"/>
      <c r="O188" s="582"/>
      <c r="P188" s="582"/>
      <c r="Q188" s="582"/>
      <c r="R188" s="582"/>
      <c r="S188" s="582"/>
      <c r="T188" s="582"/>
      <c r="U188" s="582"/>
    </row>
    <row r="189" spans="2:21" ht="15" customHeight="1">
      <c r="B189" s="583"/>
      <c r="C189" s="584"/>
      <c r="D189" s="584"/>
      <c r="E189" s="584"/>
      <c r="F189" s="584"/>
      <c r="G189" s="584"/>
      <c r="H189" s="584"/>
      <c r="I189" s="584"/>
      <c r="J189" s="584"/>
      <c r="K189" s="584"/>
      <c r="L189" s="584"/>
      <c r="M189" s="584"/>
      <c r="N189" s="584"/>
      <c r="O189" s="584"/>
      <c r="P189" s="584"/>
      <c r="Q189" s="584"/>
      <c r="R189" s="584"/>
      <c r="S189" s="584"/>
      <c r="T189" s="584"/>
      <c r="U189" s="584"/>
    </row>
    <row r="190" spans="2:21" ht="15" customHeight="1">
      <c r="B190" s="120"/>
      <c r="C190" s="100"/>
      <c r="D190" s="100"/>
      <c r="E190" s="100"/>
      <c r="F190" s="100"/>
      <c r="G190" s="100"/>
      <c r="H190" s="100"/>
      <c r="I190" s="100"/>
      <c r="J190" s="121"/>
      <c r="K190" s="121"/>
      <c r="L190" s="100"/>
      <c r="M190" s="100"/>
      <c r="N190" s="100"/>
      <c r="O190" s="100"/>
      <c r="P190" s="100"/>
      <c r="Q190" s="100"/>
      <c r="R190" s="100"/>
      <c r="S190" s="100"/>
      <c r="T190" s="121"/>
      <c r="U190" s="121"/>
    </row>
    <row r="191" spans="2:21" ht="15" customHeight="1">
      <c r="B191" s="495" t="str">
        <f>Attainments!V7</f>
        <v>STUDENT OUTCOMES (SO) ATTAINMENTS</v>
      </c>
      <c r="C191" s="495"/>
      <c r="D191" s="495"/>
      <c r="E191" s="495"/>
      <c r="F191" s="495"/>
      <c r="G191" s="495"/>
      <c r="H191" s="495"/>
      <c r="I191" s="495"/>
      <c r="J191" s="495"/>
      <c r="K191" s="495"/>
      <c r="L191" s="495"/>
      <c r="M191" s="495"/>
      <c r="N191" s="495"/>
      <c r="O191" s="495"/>
      <c r="P191" s="495"/>
      <c r="Q191" s="495"/>
      <c r="R191" s="495"/>
      <c r="S191" s="495"/>
      <c r="T191" s="495"/>
      <c r="U191" s="495"/>
    </row>
    <row r="192" spans="2:21" ht="15" customHeight="1">
      <c r="B192" s="495" t="str">
        <f>Attainments!V8</f>
        <v>(MEXE 402 - INTRODUCTION TO ELECTRO-MECHANICAL SYSTEMS AND AUTOMATION}</v>
      </c>
      <c r="C192" s="495"/>
      <c r="D192" s="495"/>
      <c r="E192" s="495"/>
      <c r="F192" s="495"/>
      <c r="G192" s="495"/>
      <c r="H192" s="495"/>
      <c r="I192" s="495"/>
      <c r="J192" s="495"/>
      <c r="K192" s="495"/>
      <c r="L192" s="495"/>
      <c r="M192" s="495"/>
      <c r="N192" s="495"/>
      <c r="O192" s="495"/>
      <c r="P192" s="495"/>
      <c r="Q192" s="495"/>
      <c r="R192" s="495"/>
      <c r="S192" s="495"/>
      <c r="T192" s="495"/>
      <c r="U192" s="495"/>
    </row>
    <row r="193" spans="2:21" ht="15" customHeight="1">
      <c r="B193" s="496"/>
      <c r="C193" s="496"/>
      <c r="D193" s="496"/>
      <c r="E193" s="496"/>
      <c r="F193" s="496"/>
      <c r="G193" s="496"/>
      <c r="H193" s="496"/>
      <c r="I193" s="496"/>
      <c r="J193" s="496"/>
      <c r="K193" s="496"/>
      <c r="L193" s="496"/>
      <c r="M193" s="496"/>
      <c r="N193" s="496"/>
      <c r="O193" s="496"/>
      <c r="P193" s="496"/>
      <c r="Q193" s="496"/>
      <c r="R193" s="496"/>
      <c r="S193" s="496"/>
      <c r="T193" s="496"/>
      <c r="U193" s="496"/>
    </row>
    <row r="194" spans="2:21" ht="13.25" customHeight="1">
      <c r="B194" s="502" t="str">
        <f>CONCATENATE("A SO is considered attained if at least ",Present!$H$8*100,"% of the students obtain at least ",Present!$J$8," of their assessment marks related to that SO.")</f>
        <v>A SO is considered attained if at least 90% of the students obtain at least 75 of their assessment marks related to that SO.</v>
      </c>
      <c r="C194" s="502"/>
      <c r="D194" s="502"/>
      <c r="E194" s="502"/>
      <c r="F194" s="502"/>
      <c r="G194" s="502"/>
      <c r="H194" s="502"/>
      <c r="I194" s="502"/>
      <c r="J194" s="502"/>
      <c r="K194" s="502"/>
      <c r="L194" s="502"/>
      <c r="M194" s="502"/>
      <c r="N194" s="502"/>
      <c r="O194" s="502"/>
      <c r="P194" s="502"/>
      <c r="Q194" s="502"/>
      <c r="R194" s="502"/>
      <c r="S194" s="502"/>
      <c r="T194" s="502"/>
      <c r="U194" s="502"/>
    </row>
    <row r="195" spans="2:21" ht="13.25" customHeight="1">
      <c r="B195" s="502"/>
      <c r="C195" s="502"/>
      <c r="D195" s="502"/>
      <c r="E195" s="502"/>
      <c r="F195" s="502"/>
      <c r="G195" s="502"/>
      <c r="H195" s="502"/>
      <c r="I195" s="502"/>
      <c r="J195" s="502"/>
      <c r="K195" s="502"/>
      <c r="L195" s="502"/>
      <c r="M195" s="502"/>
      <c r="N195" s="502"/>
      <c r="O195" s="502"/>
      <c r="P195" s="502"/>
      <c r="Q195" s="502"/>
      <c r="R195" s="502"/>
      <c r="S195" s="502"/>
      <c r="T195" s="502"/>
      <c r="U195" s="502"/>
    </row>
    <row r="196" spans="2:21" ht="15" customHeight="1">
      <c r="B196" s="660" t="s">
        <v>950</v>
      </c>
      <c r="C196" s="660"/>
      <c r="D196" s="660"/>
      <c r="E196" s="660"/>
      <c r="F196" s="660"/>
      <c r="G196" s="660"/>
      <c r="H196" s="660"/>
      <c r="I196" s="660"/>
      <c r="J196" s="660"/>
      <c r="K196" s="660"/>
      <c r="L196" s="660"/>
      <c r="M196" s="660"/>
      <c r="N196" s="660"/>
      <c r="O196" s="660"/>
      <c r="P196" s="660"/>
      <c r="Q196" s="660"/>
      <c r="R196" s="660"/>
      <c r="S196" s="660"/>
      <c r="T196" s="660"/>
      <c r="U196" s="660"/>
    </row>
    <row r="197" spans="2:21" ht="15" customHeight="1">
      <c r="B197" s="151" t="s">
        <v>180</v>
      </c>
      <c r="C197" s="497" t="str">
        <f>CONCATENATE("PREVIOUS: ",UPPER(Previous!$C$6))</f>
        <v xml:space="preserve">PREVIOUS: </v>
      </c>
      <c r="D197" s="498"/>
      <c r="E197" s="498"/>
      <c r="F197" s="498"/>
      <c r="G197" s="498"/>
      <c r="H197" s="498"/>
      <c r="I197" s="499"/>
      <c r="J197" s="500" t="s">
        <v>934</v>
      </c>
      <c r="K197" s="501"/>
      <c r="L197" s="36"/>
      <c r="M197" s="497" t="str">
        <f>CONCATENATE("CURRENT: ",UPPER(Present!$C$6))</f>
        <v>CURRENT: JANUARY 2025</v>
      </c>
      <c r="N197" s="498"/>
      <c r="O197" s="498"/>
      <c r="P197" s="498"/>
      <c r="Q197" s="498"/>
      <c r="R197" s="498"/>
      <c r="S197" s="499"/>
      <c r="T197" s="500" t="s">
        <v>934</v>
      </c>
      <c r="U197" s="501"/>
    </row>
    <row r="198" spans="2:21" ht="15" customHeight="1">
      <c r="B198" s="238" t="str">
        <f>IF(ISBLANK(Attainments!V13),"",Attainments!V13)</f>
        <v>SO1</v>
      </c>
      <c r="C198" s="674">
        <f>IF(ISBLANK(Attainments!W13),"",Attainments!W13)</f>
        <v>0</v>
      </c>
      <c r="D198" s="674"/>
      <c r="E198" s="674"/>
      <c r="F198" s="674"/>
      <c r="G198" s="674"/>
      <c r="H198" s="674"/>
      <c r="I198" s="674"/>
      <c r="J198" s="239" t="str">
        <f>Attainments!AD13</f>
        <v>N/A</v>
      </c>
      <c r="K198" s="240" t="str">
        <f>Attainments!AE13</f>
        <v>N/A</v>
      </c>
      <c r="L198" s="36"/>
      <c r="M198" s="588" t="str">
        <f>IF(ISBLANK(Attainments!AG13),"",Attainments!AG13)</f>
        <v>Discipline Knowledge</v>
      </c>
      <c r="N198" s="589"/>
      <c r="O198" s="589"/>
      <c r="P198" s="589"/>
      <c r="Q198" s="589"/>
      <c r="R198" s="589"/>
      <c r="S198" s="590"/>
      <c r="T198" s="235">
        <f>Attainments!AN13</f>
        <v>100</v>
      </c>
      <c r="U198" s="235" t="str">
        <f>Attainments!AO13</f>
        <v>Yes</v>
      </c>
    </row>
    <row r="199" spans="2:21" ht="13.75" customHeight="1">
      <c r="B199" s="241" t="str">
        <f>IF(ISBLANK(Attainments!V14),"",Attainments!V14)</f>
        <v>SO5</v>
      </c>
      <c r="C199" s="675">
        <f>IF(ISBLANK(Attainments!W14),"",Attainments!W14)</f>
        <v>0</v>
      </c>
      <c r="D199" s="675"/>
      <c r="E199" s="675"/>
      <c r="F199" s="675"/>
      <c r="G199" s="675"/>
      <c r="H199" s="675"/>
      <c r="I199" s="675"/>
      <c r="J199" s="242" t="str">
        <f>Attainments!AD14</f>
        <v>N/A</v>
      </c>
      <c r="K199" s="243" t="str">
        <f>Attainments!AE14</f>
        <v>N/A</v>
      </c>
      <c r="L199" s="36"/>
      <c r="M199" s="591" t="str">
        <f>IF(ISBLANK(Attainments!AG14),"",Attainments!AG14)</f>
        <v>Problem Analysis</v>
      </c>
      <c r="N199" s="592"/>
      <c r="O199" s="592"/>
      <c r="P199" s="592"/>
      <c r="Q199" s="592"/>
      <c r="R199" s="592"/>
      <c r="S199" s="593"/>
      <c r="T199" s="237">
        <f>Attainments!AN14</f>
        <v>94.4</v>
      </c>
      <c r="U199" s="237" t="str">
        <f>Attainments!AO14</f>
        <v>Yes</v>
      </c>
    </row>
    <row r="200" spans="2:21" ht="15" customHeight="1">
      <c r="B200" s="244" t="str">
        <f>IF(ISBLANK(Attainments!V15),"",Attainments!V15)</f>
        <v>SO10</v>
      </c>
      <c r="C200" s="676">
        <f>IF(ISBLANK(Attainments!W15),"",Attainments!W15)</f>
        <v>0</v>
      </c>
      <c r="D200" s="676"/>
      <c r="E200" s="676"/>
      <c r="F200" s="676"/>
      <c r="G200" s="676"/>
      <c r="H200" s="676"/>
      <c r="I200" s="676"/>
      <c r="J200" s="245" t="str">
        <f>Attainments!AD15</f>
        <v>N/A</v>
      </c>
      <c r="K200" s="246" t="str">
        <f>Attainments!AE15</f>
        <v>N/A</v>
      </c>
      <c r="L200" s="36"/>
      <c r="M200" s="591" t="str">
        <f>IF(ISBLANK(Attainments!AG15),"",Attainments!AG15)</f>
        <v>The Engineer and Society</v>
      </c>
      <c r="N200" s="592"/>
      <c r="O200" s="592"/>
      <c r="P200" s="592"/>
      <c r="Q200" s="592"/>
      <c r="R200" s="592"/>
      <c r="S200" s="593"/>
      <c r="T200" s="237">
        <f>Attainments!AN15</f>
        <v>50</v>
      </c>
      <c r="U200" s="237" t="str">
        <f>Attainments!AO15</f>
        <v>No</v>
      </c>
    </row>
    <row r="201" spans="2:21" ht="15" customHeight="1">
      <c r="B201" s="247" t="str">
        <f>IF(ISBLANK(Attainments!V16),"",Attainments!V16)</f>
        <v>SO5</v>
      </c>
      <c r="C201" s="653">
        <f>IF(ISBLANK(Attainments!W16),"",Attainments!W16)</f>
        <v>0</v>
      </c>
      <c r="D201" s="653"/>
      <c r="E201" s="653"/>
      <c r="F201" s="653"/>
      <c r="G201" s="653"/>
      <c r="H201" s="653"/>
      <c r="I201" s="653"/>
      <c r="J201" s="248" t="str">
        <f>Attainments!AD16</f>
        <v>N/A</v>
      </c>
      <c r="K201" s="249" t="str">
        <f>Attainments!AE16</f>
        <v>N/A</v>
      </c>
      <c r="L201" s="36"/>
      <c r="M201" s="587" t="str">
        <f>IF(ISBLANK(Attainments!AG16),"",Attainments!AG16)</f>
        <v/>
      </c>
      <c r="N201" s="587"/>
      <c r="O201" s="587"/>
      <c r="P201" s="587"/>
      <c r="Q201" s="587"/>
      <c r="R201" s="587"/>
      <c r="S201" s="587"/>
      <c r="T201" s="237" t="str">
        <f>Attainments!AN16</f>
        <v/>
      </c>
      <c r="U201" s="237" t="str">
        <f>Attainments!AO16</f>
        <v/>
      </c>
    </row>
    <row r="202" spans="2:21" ht="15" customHeight="1">
      <c r="B202" s="247" t="str">
        <f>IF(ISBLANK(Attainments!V17),"",Attainments!V17)</f>
        <v>SO7</v>
      </c>
      <c r="C202" s="653">
        <f>IF(ISBLANK(Attainments!W17),"",Attainments!W17)</f>
        <v>0</v>
      </c>
      <c r="D202" s="653"/>
      <c r="E202" s="653"/>
      <c r="F202" s="653"/>
      <c r="G202" s="653"/>
      <c r="H202" s="653"/>
      <c r="I202" s="653"/>
      <c r="J202" s="248" t="str">
        <f>Attainments!AD17</f>
        <v>N/A</v>
      </c>
      <c r="K202" s="249" t="str">
        <f>Attainments!AE17</f>
        <v>N/A</v>
      </c>
      <c r="L202" s="36"/>
      <c r="M202" s="587" t="str">
        <f>IF(ISBLANK(Attainments!AG17),"",Attainments!AG17)</f>
        <v/>
      </c>
      <c r="N202" s="587"/>
      <c r="O202" s="587"/>
      <c r="P202" s="587"/>
      <c r="Q202" s="587"/>
      <c r="R202" s="587"/>
      <c r="S202" s="587"/>
      <c r="T202" s="237" t="str">
        <f>Attainments!AN17</f>
        <v/>
      </c>
      <c r="U202" s="237" t="str">
        <f>Attainments!AO17</f>
        <v/>
      </c>
    </row>
    <row r="203" spans="2:21" ht="15" customHeight="1">
      <c r="B203" s="250" t="str">
        <f>IF(ISBLANK(Attainments!V18),"",Attainments!V18)</f>
        <v/>
      </c>
      <c r="C203" s="654" t="str">
        <f>IF(ISBLANK(Attainments!W18),"",Attainments!W18)</f>
        <v/>
      </c>
      <c r="D203" s="654"/>
      <c r="E203" s="654"/>
      <c r="F203" s="654"/>
      <c r="G203" s="654"/>
      <c r="H203" s="654"/>
      <c r="I203" s="654"/>
      <c r="J203" s="251" t="str">
        <f>Attainments!AD18</f>
        <v/>
      </c>
      <c r="K203" s="252" t="str">
        <f>Attainments!AE18</f>
        <v/>
      </c>
      <c r="L203" s="36"/>
      <c r="M203" s="587" t="str">
        <f>IF(ISBLANK(Attainments!AG18),"",Attainments!AG18)</f>
        <v/>
      </c>
      <c r="N203" s="587"/>
      <c r="O203" s="587"/>
      <c r="P203" s="587"/>
      <c r="Q203" s="587"/>
      <c r="R203" s="587"/>
      <c r="S203" s="587"/>
      <c r="T203" s="237" t="str">
        <f>Attainments!AN18</f>
        <v/>
      </c>
      <c r="U203" s="237" t="str">
        <f>Attainments!AO18</f>
        <v/>
      </c>
    </row>
    <row r="204" spans="2:21" ht="15" customHeight="1">
      <c r="B204" s="253" t="str">
        <f>IF(ISBLANK(Attainments!V19),"",Attainments!V19)</f>
        <v/>
      </c>
      <c r="C204" s="652" t="str">
        <f>IF(ISBLANK(Attainments!W19),"",Attainments!W19)</f>
        <v/>
      </c>
      <c r="D204" s="652"/>
      <c r="E204" s="652"/>
      <c r="F204" s="652"/>
      <c r="G204" s="652"/>
      <c r="H204" s="652"/>
      <c r="I204" s="652"/>
      <c r="J204" s="254" t="str">
        <f>Attainments!AD19</f>
        <v/>
      </c>
      <c r="K204" s="254" t="str">
        <f>Attainments!AE19</f>
        <v/>
      </c>
      <c r="L204" s="36"/>
      <c r="M204" s="494" t="str">
        <f>IF(ISBLANK(Attainments!AG19),"",Attainments!AG19)</f>
        <v/>
      </c>
      <c r="N204" s="494"/>
      <c r="O204" s="494"/>
      <c r="P204" s="494"/>
      <c r="Q204" s="494"/>
      <c r="R204" s="494"/>
      <c r="S204" s="494"/>
      <c r="T204" s="145" t="str">
        <f>Attainments!AN19</f>
        <v/>
      </c>
      <c r="U204" s="145" t="str">
        <f>Attainments!AO19</f>
        <v/>
      </c>
    </row>
    <row r="205" spans="2:21" ht="15" customHeight="1">
      <c r="B205" s="120"/>
      <c r="C205" s="100"/>
      <c r="D205" s="100"/>
      <c r="E205" s="100"/>
      <c r="F205" s="100"/>
      <c r="G205" s="100"/>
      <c r="H205" s="100"/>
      <c r="I205" s="100"/>
      <c r="J205" s="121"/>
      <c r="K205" s="121"/>
      <c r="L205" s="121"/>
      <c r="M205" s="121"/>
      <c r="N205" s="100"/>
      <c r="O205" s="100"/>
      <c r="P205" s="100"/>
      <c r="Q205" s="100"/>
      <c r="R205" s="100"/>
      <c r="S205" s="100"/>
      <c r="T205" s="121"/>
      <c r="U205" s="121"/>
    </row>
    <row r="206" spans="2:21" ht="15" customHeight="1">
      <c r="B206" s="120"/>
      <c r="C206" s="100"/>
      <c r="D206" s="100"/>
      <c r="E206" s="100"/>
      <c r="F206" s="100"/>
      <c r="G206" s="100"/>
      <c r="H206" s="100"/>
      <c r="I206" s="100"/>
      <c r="J206" s="121"/>
      <c r="K206" s="121"/>
      <c r="L206" s="121"/>
      <c r="M206" s="121"/>
      <c r="N206" s="100"/>
      <c r="O206" s="100"/>
      <c r="P206" s="100"/>
      <c r="Q206" s="100"/>
      <c r="R206" s="100"/>
      <c r="S206" s="100"/>
      <c r="T206" s="121"/>
      <c r="U206" s="121"/>
    </row>
    <row r="207" spans="2:21" ht="15" customHeight="1">
      <c r="B207" s="120"/>
      <c r="C207" s="100"/>
      <c r="D207" s="100"/>
      <c r="E207" s="100"/>
      <c r="F207" s="100"/>
      <c r="G207" s="100"/>
      <c r="H207" s="100"/>
      <c r="I207" s="100"/>
      <c r="J207" s="121"/>
      <c r="K207" s="121"/>
      <c r="L207" s="121"/>
      <c r="M207" s="121"/>
      <c r="N207" s="100"/>
      <c r="O207" s="100"/>
      <c r="P207" s="100"/>
      <c r="Q207" s="100"/>
      <c r="R207" s="100"/>
      <c r="S207" s="100"/>
      <c r="T207" s="121"/>
      <c r="U207" s="121"/>
    </row>
    <row r="208" spans="2:21" ht="15" customHeight="1">
      <c r="B208" s="120"/>
      <c r="C208" s="100"/>
      <c r="D208" s="100"/>
      <c r="E208" s="100"/>
      <c r="F208" s="100"/>
      <c r="G208" s="100"/>
      <c r="H208" s="100"/>
      <c r="I208" s="100"/>
      <c r="J208" s="121"/>
      <c r="K208" s="121"/>
      <c r="L208" s="100"/>
      <c r="M208" s="100"/>
      <c r="N208" s="100"/>
      <c r="O208" s="100"/>
      <c r="P208" s="100"/>
      <c r="Q208" s="100"/>
      <c r="R208" s="100"/>
      <c r="S208" s="100"/>
      <c r="T208" s="121"/>
      <c r="U208" s="121"/>
    </row>
    <row r="209" spans="2:21" ht="15" customHeight="1">
      <c r="B209" s="120"/>
      <c r="C209" s="100"/>
      <c r="D209" s="100"/>
      <c r="E209" s="100"/>
      <c r="F209" s="100"/>
      <c r="G209" s="100"/>
      <c r="H209" s="100"/>
      <c r="I209" s="100"/>
      <c r="J209" s="121"/>
      <c r="K209" s="121"/>
      <c r="L209" s="100"/>
      <c r="M209" s="100"/>
      <c r="N209" s="100"/>
      <c r="O209" s="100"/>
      <c r="P209" s="100"/>
      <c r="Q209" s="100"/>
      <c r="R209" s="100"/>
      <c r="S209" s="100"/>
      <c r="T209" s="121"/>
      <c r="U209" s="121"/>
    </row>
    <row r="210" spans="2:21" ht="15" customHeight="1">
      <c r="B210" s="120"/>
      <c r="C210" s="100"/>
      <c r="D210" s="100"/>
      <c r="E210" s="100"/>
      <c r="F210" s="100"/>
      <c r="G210" s="100"/>
      <c r="H210" s="100"/>
      <c r="I210" s="100"/>
      <c r="J210" s="121"/>
      <c r="K210" s="121"/>
      <c r="L210" s="100"/>
      <c r="M210" s="100"/>
      <c r="N210" s="100"/>
      <c r="O210" s="100"/>
      <c r="P210" s="100"/>
      <c r="Q210" s="100"/>
      <c r="R210" s="100"/>
      <c r="S210" s="100"/>
      <c r="T210" s="121"/>
      <c r="U210" s="121"/>
    </row>
    <row r="211" spans="2:21" ht="15" customHeight="1">
      <c r="B211" s="120"/>
      <c r="C211" s="100"/>
      <c r="D211" s="100"/>
      <c r="E211" s="100"/>
      <c r="F211" s="100"/>
      <c r="G211" s="100"/>
      <c r="H211" s="100"/>
      <c r="I211" s="100"/>
      <c r="J211" s="121"/>
      <c r="K211" s="121"/>
      <c r="L211" s="100"/>
      <c r="M211" s="100"/>
      <c r="N211" s="100"/>
      <c r="O211" s="100"/>
      <c r="P211" s="100"/>
      <c r="Q211" s="100"/>
      <c r="R211" s="100"/>
      <c r="S211" s="100"/>
      <c r="T211" s="121"/>
      <c r="U211" s="121"/>
    </row>
    <row r="212" spans="2:21" ht="15" customHeight="1">
      <c r="B212" s="120"/>
      <c r="C212" s="100"/>
      <c r="D212" s="100"/>
      <c r="E212" s="100"/>
      <c r="F212" s="100"/>
      <c r="G212" s="100"/>
      <c r="H212" s="100"/>
      <c r="I212" s="100"/>
      <c r="J212" s="121"/>
      <c r="K212" s="121"/>
      <c r="L212" s="100"/>
      <c r="M212" s="100"/>
      <c r="N212" s="100"/>
      <c r="O212" s="100"/>
      <c r="P212" s="100"/>
      <c r="Q212" s="100"/>
      <c r="R212" s="100"/>
      <c r="S212" s="100"/>
      <c r="T212" s="121"/>
      <c r="U212" s="121"/>
    </row>
    <row r="213" spans="2:21" ht="15" customHeight="1">
      <c r="B213" s="120"/>
      <c r="C213" s="100"/>
      <c r="D213" s="100"/>
      <c r="E213" s="100"/>
      <c r="F213" s="100"/>
      <c r="G213" s="100"/>
      <c r="H213" s="100"/>
      <c r="I213" s="100"/>
      <c r="J213" s="121"/>
      <c r="K213" s="121"/>
      <c r="L213" s="100"/>
      <c r="M213" s="100"/>
      <c r="N213" s="100"/>
      <c r="O213" s="100"/>
      <c r="P213" s="100"/>
      <c r="Q213" s="100"/>
      <c r="R213" s="100"/>
      <c r="S213" s="100"/>
      <c r="T213" s="121"/>
      <c r="U213" s="121"/>
    </row>
    <row r="214" spans="2:21" ht="15" customHeight="1">
      <c r="B214" s="120"/>
      <c r="C214" s="100"/>
      <c r="D214" s="100"/>
      <c r="E214" s="100"/>
      <c r="F214" s="100"/>
      <c r="G214" s="100"/>
      <c r="H214" s="100"/>
      <c r="I214" s="100"/>
      <c r="J214" s="121"/>
      <c r="K214" s="121"/>
      <c r="L214" s="100"/>
      <c r="M214" s="100"/>
      <c r="N214" s="100"/>
      <c r="O214" s="100"/>
      <c r="P214" s="100"/>
      <c r="Q214" s="100"/>
      <c r="R214" s="100"/>
      <c r="S214" s="100"/>
      <c r="T214" s="121"/>
      <c r="U214" s="121"/>
    </row>
    <row r="215" spans="2:21" ht="15" customHeight="1">
      <c r="B215" s="120"/>
      <c r="C215" s="100"/>
      <c r="D215" s="100"/>
      <c r="E215" s="100"/>
      <c r="F215" s="100"/>
      <c r="G215" s="100"/>
      <c r="H215" s="100"/>
      <c r="I215" s="100"/>
      <c r="J215" s="121"/>
      <c r="K215" s="121"/>
      <c r="L215" s="100"/>
      <c r="M215" s="100"/>
      <c r="N215" s="100"/>
      <c r="O215" s="100"/>
      <c r="P215" s="100"/>
      <c r="Q215" s="100"/>
      <c r="R215" s="100"/>
      <c r="S215" s="100"/>
      <c r="T215" s="121"/>
      <c r="U215" s="121"/>
    </row>
    <row r="216" spans="2:21" ht="15" customHeight="1">
      <c r="B216" s="120"/>
      <c r="C216" s="100"/>
      <c r="D216" s="100"/>
      <c r="E216" s="100"/>
      <c r="F216" s="100"/>
      <c r="G216" s="100"/>
      <c r="H216" s="100"/>
      <c r="I216" s="100"/>
      <c r="J216" s="121"/>
      <c r="K216" s="121"/>
      <c r="L216" s="100"/>
      <c r="M216" s="100"/>
      <c r="N216" s="100"/>
      <c r="O216" s="100"/>
      <c r="P216" s="100"/>
      <c r="Q216" s="100"/>
      <c r="R216" s="100"/>
      <c r="S216" s="100"/>
      <c r="T216" s="121"/>
      <c r="U216" s="121"/>
    </row>
    <row r="217" spans="2:21" ht="15" customHeight="1">
      <c r="B217" s="582" t="s">
        <v>959</v>
      </c>
      <c r="C217" s="582"/>
      <c r="D217" s="582"/>
      <c r="E217" s="582"/>
      <c r="F217" s="582"/>
      <c r="G217" s="582"/>
      <c r="H217" s="582"/>
      <c r="I217" s="582"/>
      <c r="J217" s="582"/>
      <c r="K217" s="582"/>
      <c r="L217" s="582"/>
      <c r="M217" s="582"/>
      <c r="N217" s="582"/>
      <c r="O217" s="582"/>
      <c r="P217" s="582"/>
      <c r="Q217" s="582"/>
      <c r="R217" s="582"/>
      <c r="S217" s="582"/>
      <c r="T217" s="582"/>
      <c r="U217" s="582"/>
    </row>
    <row r="218" spans="2:21" ht="15" customHeight="1">
      <c r="B218" s="259"/>
      <c r="C218" s="259"/>
      <c r="D218" s="259"/>
      <c r="E218" s="259"/>
      <c r="F218" s="259"/>
      <c r="G218" s="259"/>
      <c r="H218" s="259"/>
      <c r="I218" s="259"/>
      <c r="J218" s="259"/>
      <c r="K218" s="259"/>
      <c r="L218" s="259"/>
      <c r="M218" s="259"/>
      <c r="N218" s="259"/>
      <c r="O218" s="259"/>
      <c r="P218" s="259"/>
      <c r="Q218" s="259"/>
      <c r="R218" s="259"/>
      <c r="S218" s="259"/>
      <c r="T218" s="259"/>
      <c r="U218" s="259"/>
    </row>
    <row r="219" spans="2:21" ht="15" customHeight="1">
      <c r="B219" s="259"/>
      <c r="C219" s="259"/>
      <c r="D219" s="259"/>
      <c r="E219" s="259"/>
      <c r="F219" s="259"/>
      <c r="G219" s="259"/>
      <c r="H219" s="259"/>
      <c r="I219" s="259"/>
      <c r="J219" s="259"/>
      <c r="K219" s="259"/>
      <c r="L219" s="259"/>
      <c r="M219" s="259"/>
      <c r="N219" s="259"/>
      <c r="O219" s="259"/>
      <c r="P219" s="259"/>
      <c r="Q219" s="259"/>
      <c r="R219" s="259"/>
      <c r="S219" s="259"/>
      <c r="T219" s="259"/>
      <c r="U219" s="259"/>
    </row>
    <row r="220" spans="2:21" ht="15" customHeight="1">
      <c r="B220" s="259"/>
      <c r="C220" s="259"/>
      <c r="D220" s="259"/>
      <c r="E220" s="259"/>
      <c r="F220" s="259"/>
      <c r="G220" s="259"/>
      <c r="H220" s="259"/>
      <c r="I220" s="259"/>
      <c r="J220" s="259"/>
      <c r="K220" s="259"/>
      <c r="L220" s="259"/>
      <c r="M220" s="259"/>
      <c r="N220" s="259"/>
      <c r="O220" s="259"/>
      <c r="P220" s="259"/>
      <c r="Q220" s="259"/>
      <c r="R220" s="259"/>
      <c r="S220" s="259"/>
      <c r="T220" s="259"/>
      <c r="U220" s="259"/>
    </row>
    <row r="221" spans="2:21" ht="15" customHeight="1">
      <c r="B221" s="259"/>
      <c r="C221" s="259"/>
      <c r="D221" s="259"/>
      <c r="E221" s="259"/>
      <c r="F221" s="259"/>
      <c r="G221" s="259"/>
      <c r="H221" s="259"/>
      <c r="I221" s="259"/>
      <c r="J221" s="259"/>
      <c r="K221" s="259"/>
      <c r="L221" s="259"/>
      <c r="M221" s="259"/>
      <c r="N221" s="259"/>
      <c r="O221" s="259"/>
      <c r="P221" s="259"/>
      <c r="Q221" s="259"/>
      <c r="R221" s="259"/>
      <c r="S221" s="259"/>
      <c r="T221" s="259"/>
      <c r="U221" s="259"/>
    </row>
    <row r="222" spans="2:21" ht="15" customHeight="1">
      <c r="B222" s="259"/>
      <c r="C222" s="259"/>
      <c r="D222" s="259"/>
      <c r="E222" s="259"/>
      <c r="F222" s="259"/>
      <c r="G222" s="259"/>
      <c r="H222" s="259"/>
      <c r="I222" s="259"/>
      <c r="J222" s="259"/>
      <c r="K222" s="259"/>
      <c r="L222" s="259"/>
      <c r="M222" s="259"/>
      <c r="N222" s="259"/>
      <c r="O222" s="259"/>
      <c r="P222" s="259"/>
      <c r="Q222" s="259"/>
      <c r="R222" s="259"/>
      <c r="S222" s="259"/>
      <c r="T222" s="259"/>
      <c r="U222" s="259"/>
    </row>
    <row r="223" spans="2:21" ht="15" customHeight="1">
      <c r="B223" s="259"/>
      <c r="C223" s="259"/>
      <c r="D223" s="259"/>
      <c r="E223" s="259"/>
      <c r="F223" s="259"/>
      <c r="G223" s="259"/>
      <c r="H223" s="259"/>
      <c r="I223" s="259"/>
      <c r="J223" s="259"/>
      <c r="K223" s="259"/>
      <c r="L223" s="259"/>
      <c r="M223" s="259"/>
      <c r="N223" s="259"/>
      <c r="O223" s="259"/>
      <c r="P223" s="259"/>
      <c r="Q223" s="259"/>
      <c r="R223" s="259"/>
      <c r="S223" s="259"/>
      <c r="T223" s="259"/>
      <c r="U223" s="259"/>
    </row>
    <row r="224" spans="2:21" ht="15" customHeight="1">
      <c r="B224" s="259"/>
      <c r="C224" s="259"/>
      <c r="D224" s="259"/>
      <c r="E224" s="259"/>
      <c r="F224" s="259"/>
      <c r="G224" s="259"/>
      <c r="H224" s="259"/>
      <c r="I224" s="259"/>
      <c r="J224" s="259"/>
      <c r="K224" s="259"/>
      <c r="L224" s="259"/>
      <c r="M224" s="259"/>
      <c r="N224" s="259"/>
      <c r="O224" s="259"/>
      <c r="P224" s="259"/>
      <c r="Q224" s="259"/>
      <c r="R224" s="259"/>
      <c r="S224" s="259"/>
      <c r="T224" s="259"/>
      <c r="U224" s="259"/>
    </row>
    <row r="225" spans="2:21" ht="15" customHeight="1">
      <c r="B225" s="259"/>
      <c r="C225" s="259"/>
      <c r="D225" s="259"/>
      <c r="E225" s="259"/>
      <c r="F225" s="259"/>
      <c r="G225" s="259"/>
      <c r="H225" s="259"/>
      <c r="I225" s="259"/>
      <c r="J225" s="259"/>
      <c r="K225" s="259"/>
      <c r="L225" s="259"/>
      <c r="M225" s="259"/>
      <c r="N225" s="259"/>
      <c r="O225" s="259"/>
      <c r="P225" s="259"/>
      <c r="Q225" s="259"/>
      <c r="R225" s="259"/>
      <c r="S225" s="259"/>
      <c r="T225" s="259"/>
      <c r="U225" s="259"/>
    </row>
    <row r="226" spans="2:21" ht="15" customHeight="1">
      <c r="B226" s="259"/>
      <c r="C226" s="259"/>
      <c r="D226" s="259"/>
      <c r="E226" s="259"/>
      <c r="F226" s="259"/>
      <c r="G226" s="259"/>
      <c r="H226" s="259"/>
      <c r="I226" s="259"/>
      <c r="J226" s="259"/>
      <c r="K226" s="259"/>
      <c r="L226" s="259"/>
      <c r="M226" s="259"/>
      <c r="N226" s="259"/>
      <c r="O226" s="259"/>
      <c r="P226" s="259"/>
      <c r="Q226" s="259"/>
      <c r="R226" s="259"/>
      <c r="S226" s="259"/>
      <c r="T226" s="259"/>
      <c r="U226" s="259"/>
    </row>
    <row r="227" spans="2:21" ht="15" customHeight="1">
      <c r="B227" s="259"/>
      <c r="C227" s="259"/>
      <c r="D227" s="259"/>
      <c r="E227" s="259"/>
      <c r="F227" s="259"/>
      <c r="G227" s="259"/>
      <c r="H227" s="259"/>
      <c r="I227" s="259"/>
      <c r="J227" s="259"/>
      <c r="K227" s="259"/>
      <c r="L227" s="259"/>
      <c r="M227" s="259"/>
      <c r="N227" s="259"/>
      <c r="O227" s="259"/>
      <c r="P227" s="259"/>
      <c r="Q227" s="259"/>
      <c r="R227" s="259"/>
      <c r="S227" s="259"/>
      <c r="T227" s="259"/>
      <c r="U227" s="259"/>
    </row>
    <row r="228" spans="2:21" ht="15" customHeight="1">
      <c r="B228" s="259"/>
      <c r="C228" s="259"/>
      <c r="D228" s="259"/>
      <c r="E228" s="259"/>
      <c r="F228" s="259"/>
      <c r="G228" s="259"/>
      <c r="H228" s="259"/>
      <c r="I228" s="259"/>
      <c r="J228" s="259"/>
      <c r="K228" s="259"/>
      <c r="L228" s="259"/>
      <c r="M228" s="259"/>
      <c r="N228" s="259"/>
      <c r="O228" s="259"/>
      <c r="P228" s="259"/>
      <c r="Q228" s="259"/>
      <c r="R228" s="259"/>
      <c r="S228" s="259"/>
      <c r="T228" s="259"/>
      <c r="U228" s="259"/>
    </row>
    <row r="229" spans="2:21" ht="15" customHeight="1">
      <c r="B229" s="259"/>
      <c r="C229" s="259"/>
      <c r="D229" s="259"/>
      <c r="E229" s="259"/>
      <c r="F229" s="259"/>
      <c r="G229" s="259"/>
      <c r="H229" s="259"/>
      <c r="I229" s="259"/>
      <c r="J229" s="259"/>
      <c r="K229" s="259"/>
      <c r="L229" s="259"/>
      <c r="M229" s="259"/>
      <c r="N229" s="259"/>
      <c r="O229" s="259"/>
      <c r="P229" s="259"/>
      <c r="Q229" s="259"/>
      <c r="R229" s="259"/>
      <c r="S229" s="259"/>
      <c r="T229" s="259"/>
      <c r="U229" s="259"/>
    </row>
    <row r="230" spans="2:21" ht="15" customHeight="1">
      <c r="B230" s="259"/>
      <c r="C230" s="259"/>
      <c r="D230" s="259"/>
      <c r="E230" s="259"/>
      <c r="F230" s="259"/>
      <c r="G230" s="259"/>
      <c r="H230" s="259"/>
      <c r="I230" s="259"/>
      <c r="J230" s="259"/>
      <c r="K230" s="259"/>
      <c r="L230" s="259"/>
      <c r="M230" s="259"/>
      <c r="N230" s="259"/>
      <c r="O230" s="259"/>
      <c r="P230" s="259"/>
      <c r="Q230" s="259"/>
      <c r="R230" s="259"/>
      <c r="S230" s="259"/>
      <c r="T230" s="259"/>
      <c r="U230" s="259"/>
    </row>
    <row r="231" spans="2:21" ht="15" customHeight="1">
      <c r="B231" s="259"/>
      <c r="C231" s="259"/>
      <c r="D231" s="259"/>
      <c r="E231" s="259"/>
      <c r="F231" s="259"/>
      <c r="G231" s="259"/>
      <c r="H231" s="259"/>
      <c r="I231" s="259"/>
      <c r="J231" s="259"/>
      <c r="K231" s="259"/>
      <c r="L231" s="259"/>
      <c r="M231" s="259"/>
      <c r="N231" s="259"/>
      <c r="O231" s="259"/>
      <c r="P231" s="259"/>
      <c r="Q231" s="259"/>
      <c r="R231" s="259"/>
      <c r="S231" s="259"/>
      <c r="T231" s="259"/>
      <c r="U231" s="259"/>
    </row>
    <row r="232" spans="2:21" ht="15" customHeight="1">
      <c r="B232" s="259"/>
      <c r="C232" s="259"/>
      <c r="D232" s="259"/>
      <c r="E232" s="259"/>
      <c r="F232" s="259"/>
      <c r="G232" s="259"/>
      <c r="H232" s="259"/>
      <c r="I232" s="259"/>
      <c r="J232" s="259"/>
      <c r="K232" s="259"/>
      <c r="L232" s="259"/>
      <c r="M232" s="259"/>
      <c r="N232" s="259"/>
      <c r="O232" s="259"/>
      <c r="P232" s="259"/>
      <c r="Q232" s="259"/>
      <c r="R232" s="259"/>
      <c r="S232" s="259"/>
      <c r="T232" s="259"/>
      <c r="U232" s="259"/>
    </row>
    <row r="233" spans="2:21" ht="15" customHeight="1">
      <c r="B233" s="259"/>
      <c r="C233" s="259"/>
      <c r="D233" s="259"/>
      <c r="E233" s="259"/>
      <c r="F233" s="259"/>
      <c r="G233" s="259"/>
      <c r="H233" s="259"/>
      <c r="I233" s="259"/>
      <c r="J233" s="259"/>
      <c r="K233" s="259"/>
      <c r="L233" s="259"/>
      <c r="M233" s="259"/>
      <c r="N233" s="259"/>
      <c r="O233" s="259"/>
      <c r="P233" s="259"/>
      <c r="Q233" s="259"/>
      <c r="R233" s="259"/>
      <c r="S233" s="259"/>
      <c r="T233" s="259"/>
      <c r="U233" s="259"/>
    </row>
    <row r="234" spans="2:21" ht="15" customHeight="1">
      <c r="B234" s="259"/>
      <c r="C234" s="259"/>
      <c r="D234" s="259"/>
      <c r="E234" s="259"/>
      <c r="F234" s="259"/>
      <c r="G234" s="259"/>
      <c r="H234" s="259"/>
      <c r="I234" s="259"/>
      <c r="J234" s="259"/>
      <c r="K234" s="259"/>
      <c r="L234" s="259"/>
      <c r="M234" s="259"/>
      <c r="N234" s="259"/>
      <c r="O234" s="259"/>
      <c r="P234" s="259"/>
      <c r="Q234" s="259"/>
      <c r="R234" s="259"/>
      <c r="S234" s="259"/>
      <c r="T234" s="259"/>
      <c r="U234" s="259"/>
    </row>
    <row r="235" spans="2:21" ht="15" customHeight="1">
      <c r="B235" s="259"/>
      <c r="C235" s="259"/>
      <c r="D235" s="259"/>
      <c r="E235" s="259"/>
      <c r="F235" s="259"/>
      <c r="G235" s="259"/>
      <c r="H235" s="259"/>
      <c r="I235" s="259"/>
      <c r="J235" s="259"/>
      <c r="K235" s="259"/>
      <c r="L235" s="259"/>
      <c r="M235" s="259"/>
      <c r="N235" s="259"/>
      <c r="O235" s="259"/>
      <c r="P235" s="259"/>
      <c r="Q235" s="259"/>
      <c r="R235" s="259"/>
      <c r="S235" s="259"/>
      <c r="T235" s="259"/>
      <c r="U235" s="259"/>
    </row>
    <row r="236" spans="2:21" ht="15" customHeight="1">
      <c r="B236" s="259"/>
      <c r="C236" s="259"/>
      <c r="D236" s="259"/>
      <c r="E236" s="259"/>
      <c r="F236" s="259"/>
      <c r="G236" s="259"/>
      <c r="H236" s="259"/>
      <c r="I236" s="259"/>
      <c r="J236" s="259"/>
      <c r="K236" s="259"/>
      <c r="L236" s="259"/>
      <c r="M236" s="259"/>
      <c r="N236" s="259"/>
      <c r="O236" s="259"/>
      <c r="P236" s="259"/>
      <c r="Q236" s="259"/>
      <c r="R236" s="259"/>
      <c r="S236" s="259"/>
      <c r="T236" s="259"/>
      <c r="U236" s="259"/>
    </row>
    <row r="237" spans="2:21" ht="15" customHeight="1">
      <c r="B237" s="259"/>
      <c r="C237" s="259"/>
      <c r="D237" s="259"/>
      <c r="E237" s="259"/>
      <c r="F237" s="259"/>
      <c r="G237" s="259"/>
      <c r="H237" s="259"/>
      <c r="I237" s="259"/>
      <c r="J237" s="259"/>
      <c r="K237" s="259"/>
      <c r="L237" s="259"/>
      <c r="M237" s="259"/>
      <c r="N237" s="259"/>
      <c r="O237" s="259"/>
      <c r="P237" s="259"/>
      <c r="Q237" s="259"/>
      <c r="R237" s="259"/>
      <c r="S237" s="259"/>
      <c r="T237" s="259"/>
      <c r="U237" s="259"/>
    </row>
    <row r="238" spans="2:21" ht="15" customHeight="1">
      <c r="B238" s="259"/>
      <c r="C238" s="259"/>
      <c r="D238" s="259"/>
      <c r="E238" s="259"/>
      <c r="F238" s="259"/>
      <c r="G238" s="259"/>
      <c r="H238" s="259"/>
      <c r="I238" s="259"/>
      <c r="J238" s="259"/>
      <c r="K238" s="259"/>
      <c r="L238" s="259"/>
      <c r="M238" s="259"/>
      <c r="N238" s="259"/>
      <c r="O238" s="259"/>
      <c r="P238" s="259"/>
      <c r="Q238" s="259"/>
      <c r="R238" s="259"/>
      <c r="S238" s="259"/>
      <c r="T238" s="259"/>
      <c r="U238" s="259"/>
    </row>
    <row r="239" spans="2:21" ht="15" customHeight="1">
      <c r="B239" s="259"/>
      <c r="C239" s="259"/>
      <c r="D239" s="259"/>
      <c r="E239" s="259"/>
      <c r="F239" s="259"/>
      <c r="G239" s="259"/>
      <c r="H239" s="259"/>
      <c r="I239" s="259"/>
      <c r="J239" s="259"/>
      <c r="K239" s="259"/>
      <c r="L239" s="259"/>
      <c r="M239" s="259"/>
      <c r="N239" s="259"/>
      <c r="O239" s="259"/>
      <c r="P239" s="259"/>
      <c r="Q239" s="259"/>
      <c r="R239" s="259"/>
      <c r="S239" s="259"/>
      <c r="T239" s="259"/>
      <c r="U239" s="259"/>
    </row>
    <row r="240" spans="2:21" ht="15" customHeight="1">
      <c r="B240" s="259"/>
      <c r="C240" s="259"/>
      <c r="D240" s="259"/>
      <c r="E240" s="259"/>
      <c r="F240" s="259"/>
      <c r="G240" s="259"/>
      <c r="H240" s="259"/>
      <c r="I240" s="259"/>
      <c r="J240" s="259"/>
      <c r="K240" s="259"/>
      <c r="L240" s="259"/>
      <c r="M240" s="259"/>
      <c r="N240" s="259"/>
      <c r="O240" s="259"/>
      <c r="P240" s="259"/>
      <c r="Q240" s="259"/>
      <c r="R240" s="259"/>
      <c r="S240" s="259"/>
      <c r="T240" s="259"/>
      <c r="U240" s="259"/>
    </row>
    <row r="241" spans="2:21" ht="15" customHeight="1">
      <c r="B241" s="259"/>
      <c r="C241" s="259"/>
      <c r="D241" s="259"/>
      <c r="E241" s="259"/>
      <c r="F241" s="259"/>
      <c r="G241" s="259"/>
      <c r="H241" s="259"/>
      <c r="I241" s="259"/>
      <c r="J241" s="259"/>
      <c r="K241" s="259"/>
      <c r="L241" s="259"/>
      <c r="M241" s="259"/>
      <c r="N241" s="259"/>
      <c r="O241" s="259"/>
      <c r="P241" s="259"/>
      <c r="Q241" s="259"/>
      <c r="R241" s="259"/>
      <c r="S241" s="259"/>
      <c r="T241" s="259"/>
      <c r="U241" s="259"/>
    </row>
    <row r="242" spans="2:21" ht="15" customHeight="1">
      <c r="B242" s="582" t="s">
        <v>2657</v>
      </c>
      <c r="C242" s="582"/>
      <c r="D242" s="582"/>
      <c r="E242" s="582"/>
      <c r="F242" s="582"/>
      <c r="G242" s="582"/>
      <c r="H242" s="582"/>
      <c r="I242" s="582"/>
      <c r="J242" s="582"/>
      <c r="K242" s="582"/>
      <c r="L242" s="582"/>
      <c r="M242" s="582"/>
      <c r="N242" s="582"/>
      <c r="O242" s="582"/>
      <c r="P242" s="582"/>
      <c r="Q242" s="582"/>
      <c r="R242" s="582"/>
      <c r="S242" s="582"/>
      <c r="T242" s="582"/>
      <c r="U242" s="582"/>
    </row>
    <row r="243" spans="2:21" ht="15" customHeight="1">
      <c r="B243" s="583" t="s">
        <v>2745</v>
      </c>
      <c r="C243" s="584"/>
      <c r="D243" s="584"/>
      <c r="E243" s="584"/>
      <c r="F243" s="584"/>
      <c r="G243" s="584"/>
      <c r="H243" s="584"/>
      <c r="I243" s="584"/>
      <c r="J243" s="584"/>
      <c r="K243" s="584"/>
      <c r="L243" s="584"/>
      <c r="M243" s="584"/>
      <c r="N243" s="584"/>
      <c r="O243" s="584"/>
      <c r="P243" s="584"/>
      <c r="Q243" s="584"/>
      <c r="R243" s="584"/>
      <c r="S243" s="584"/>
      <c r="T243" s="584"/>
      <c r="U243" s="584"/>
    </row>
    <row r="244" spans="2:21" ht="15" customHeight="1">
      <c r="B244" s="584"/>
      <c r="C244" s="584"/>
      <c r="D244" s="584"/>
      <c r="E244" s="584"/>
      <c r="F244" s="584"/>
      <c r="G244" s="584"/>
      <c r="H244" s="584"/>
      <c r="I244" s="584"/>
      <c r="J244" s="584"/>
      <c r="K244" s="584"/>
      <c r="L244" s="584"/>
      <c r="M244" s="584"/>
      <c r="N244" s="584"/>
      <c r="O244" s="584"/>
      <c r="P244" s="584"/>
      <c r="Q244" s="584"/>
      <c r="R244" s="584"/>
      <c r="S244" s="584"/>
      <c r="T244" s="584"/>
      <c r="U244" s="584"/>
    </row>
    <row r="245" spans="2:21" ht="15" customHeight="1">
      <c r="B245" s="120"/>
      <c r="C245" s="100"/>
      <c r="D245" s="100"/>
      <c r="E245" s="100"/>
      <c r="F245" s="100"/>
      <c r="G245" s="100"/>
      <c r="H245" s="100"/>
      <c r="I245" s="100"/>
      <c r="J245" s="121"/>
      <c r="K245" s="121"/>
      <c r="L245" s="100"/>
      <c r="M245" s="100"/>
      <c r="N245" s="100"/>
      <c r="O245" s="100"/>
      <c r="P245" s="100"/>
      <c r="Q245" s="100"/>
      <c r="R245" s="100"/>
      <c r="S245" s="100"/>
      <c r="T245" s="121"/>
      <c r="U245" s="121"/>
    </row>
    <row r="246" spans="2:21" ht="15" customHeight="1">
      <c r="B246" s="495" t="str">
        <f>Attainments!AQ7</f>
        <v>COGNITIVE, PSYCHMOTOR, AND AFFECTIVE (CPA)  ATTAINMENTS</v>
      </c>
      <c r="C246" s="495"/>
      <c r="D246" s="495"/>
      <c r="E246" s="495"/>
      <c r="F246" s="495"/>
      <c r="G246" s="495"/>
      <c r="H246" s="495"/>
      <c r="I246" s="495"/>
      <c r="J246" s="495"/>
      <c r="K246" s="495"/>
      <c r="L246" s="495"/>
      <c r="M246" s="495"/>
      <c r="N246" s="495"/>
      <c r="O246" s="495"/>
      <c r="P246" s="495"/>
      <c r="Q246" s="495"/>
      <c r="R246" s="495"/>
      <c r="S246" s="495"/>
      <c r="T246" s="495"/>
      <c r="U246" s="495"/>
    </row>
    <row r="247" spans="2:21" ht="15" customHeight="1">
      <c r="B247" s="495" t="str">
        <f>Attainments!AQ8</f>
        <v>(MEXE 402 - INTRODUCTION TO ELECTRO-MECHANICAL SYSTEMS AND AUTOMATION}</v>
      </c>
      <c r="C247" s="495"/>
      <c r="D247" s="495"/>
      <c r="E247" s="495"/>
      <c r="F247" s="495"/>
      <c r="G247" s="495"/>
      <c r="H247" s="495"/>
      <c r="I247" s="495"/>
      <c r="J247" s="495"/>
      <c r="K247" s="495"/>
      <c r="L247" s="495"/>
      <c r="M247" s="495"/>
      <c r="N247" s="495"/>
      <c r="O247" s="495"/>
      <c r="P247" s="495"/>
      <c r="Q247" s="495"/>
      <c r="R247" s="495"/>
      <c r="S247" s="495"/>
      <c r="T247" s="495"/>
      <c r="U247" s="495"/>
    </row>
    <row r="248" spans="2:21" ht="15" customHeight="1">
      <c r="B248" s="496"/>
      <c r="C248" s="496"/>
      <c r="D248" s="496"/>
      <c r="E248" s="496"/>
      <c r="F248" s="496"/>
      <c r="G248" s="496"/>
      <c r="H248" s="496"/>
      <c r="I248" s="496"/>
      <c r="J248" s="496"/>
      <c r="K248" s="496"/>
      <c r="L248" s="496"/>
      <c r="M248" s="496"/>
      <c r="N248" s="496"/>
      <c r="O248" s="496"/>
      <c r="P248" s="496"/>
      <c r="Q248" s="496"/>
      <c r="R248" s="496"/>
      <c r="S248" s="496"/>
      <c r="T248" s="496"/>
      <c r="U248" s="496"/>
    </row>
    <row r="249" spans="2:21" ht="15" customHeight="1">
      <c r="B249" s="502" t="str">
        <f>Attainments!AQ10</f>
        <v>A CPA is considered attained if at least 90% of the students obtain at least 75 of their assessment marks related to that CPA.</v>
      </c>
      <c r="C249" s="502"/>
      <c r="D249" s="502"/>
      <c r="E249" s="502"/>
      <c r="F249" s="502"/>
      <c r="G249" s="502"/>
      <c r="H249" s="502"/>
      <c r="I249" s="502"/>
      <c r="J249" s="502"/>
      <c r="K249" s="502"/>
      <c r="L249" s="502"/>
      <c r="M249" s="502"/>
      <c r="N249" s="502"/>
      <c r="O249" s="502"/>
      <c r="P249" s="502"/>
      <c r="Q249" s="502"/>
      <c r="R249" s="502"/>
      <c r="S249" s="502"/>
      <c r="T249" s="502"/>
      <c r="U249" s="502"/>
    </row>
    <row r="250" spans="2:21" ht="15" customHeight="1">
      <c r="B250" s="502"/>
      <c r="C250" s="502"/>
      <c r="D250" s="502"/>
      <c r="E250" s="502"/>
      <c r="F250" s="502"/>
      <c r="G250" s="502"/>
      <c r="H250" s="502"/>
      <c r="I250" s="502"/>
      <c r="J250" s="502"/>
      <c r="K250" s="502"/>
      <c r="L250" s="502"/>
      <c r="M250" s="502"/>
      <c r="N250" s="502"/>
      <c r="O250" s="502"/>
      <c r="P250" s="502"/>
      <c r="Q250" s="502"/>
      <c r="R250" s="502"/>
      <c r="S250" s="502"/>
      <c r="T250" s="502"/>
      <c r="U250" s="502"/>
    </row>
    <row r="251" spans="2:21" ht="15" customHeight="1">
      <c r="B251" s="660" t="s">
        <v>957</v>
      </c>
      <c r="C251" s="660"/>
      <c r="D251" s="660"/>
      <c r="E251" s="660"/>
      <c r="F251" s="660"/>
      <c r="G251" s="660"/>
      <c r="H251" s="660"/>
      <c r="I251" s="660"/>
      <c r="J251" s="660"/>
      <c r="K251" s="660"/>
      <c r="L251" s="660"/>
      <c r="M251" s="660"/>
      <c r="N251" s="660"/>
      <c r="O251" s="660"/>
      <c r="P251" s="660"/>
      <c r="Q251" s="660"/>
      <c r="R251" s="660"/>
      <c r="S251" s="660"/>
      <c r="T251" s="660"/>
      <c r="U251" s="660"/>
    </row>
    <row r="252" spans="2:21" ht="15" customHeight="1">
      <c r="B252" s="119" t="s">
        <v>40</v>
      </c>
      <c r="C252" s="512" t="str">
        <f>CONCATENATE("PREVIOUS: ",UPPER(Previous!$C$6))</f>
        <v xml:space="preserve">PREVIOUS: </v>
      </c>
      <c r="D252" s="512"/>
      <c r="E252" s="512"/>
      <c r="F252" s="512"/>
      <c r="G252" s="512"/>
      <c r="H252" s="512"/>
      <c r="I252" s="512"/>
      <c r="J252" s="672" t="s">
        <v>934</v>
      </c>
      <c r="K252" s="672"/>
      <c r="L252" s="36"/>
      <c r="M252" s="512" t="str">
        <f>CONCATENATE("CURRENT: ",UPPER(Present!$C$6))</f>
        <v>CURRENT: JANUARY 2025</v>
      </c>
      <c r="N252" s="512"/>
      <c r="O252" s="512"/>
      <c r="P252" s="512"/>
      <c r="Q252" s="512"/>
      <c r="R252" s="512"/>
      <c r="S252" s="512"/>
      <c r="T252" s="672" t="s">
        <v>934</v>
      </c>
      <c r="U252" s="672"/>
    </row>
    <row r="253" spans="2:21" ht="15" customHeight="1">
      <c r="B253" s="260" t="str">
        <f>IF(ISBLANK(Attainments!AQ13),"",Attainments!AQ13)</f>
        <v>C</v>
      </c>
      <c r="C253" s="588" t="str">
        <f>IF(ISBLANK(Attainments!AR13),"",Attainments!AR13)</f>
        <v>Cognitive Domain</v>
      </c>
      <c r="D253" s="589"/>
      <c r="E253" s="589"/>
      <c r="F253" s="589"/>
      <c r="G253" s="589"/>
      <c r="H253" s="589"/>
      <c r="I253" s="590"/>
      <c r="J253" s="235" t="str">
        <f>Attainments!AY13</f>
        <v>N/A</v>
      </c>
      <c r="K253" s="235" t="str">
        <f>Attainments!AZ13</f>
        <v>N/A</v>
      </c>
      <c r="L253" s="36"/>
      <c r="M253" s="588" t="str">
        <f>IF(ISBLANK(Attainments!BB13),"",Attainments!BB13)</f>
        <v>Cognitive Skills</v>
      </c>
      <c r="N253" s="589"/>
      <c r="O253" s="589"/>
      <c r="P253" s="589"/>
      <c r="Q253" s="589"/>
      <c r="R253" s="589"/>
      <c r="S253" s="590"/>
      <c r="T253" s="235">
        <f>Attainments!BI13</f>
        <v>100</v>
      </c>
      <c r="U253" s="235" t="str">
        <f>Attainments!BJ13</f>
        <v>Yes</v>
      </c>
    </row>
    <row r="254" spans="2:21" ht="20.399999999999999" customHeight="1">
      <c r="B254" s="261" t="str">
        <f>IF(ISBLANK(Attainments!AQ14),"",Attainments!AQ14)</f>
        <v>P</v>
      </c>
      <c r="C254" s="591" t="str">
        <f>IF(ISBLANK(Attainments!AR14),"",Attainments!AR14)</f>
        <v>Psychomotor Domain</v>
      </c>
      <c r="D254" s="592"/>
      <c r="E254" s="592"/>
      <c r="F254" s="592"/>
      <c r="G254" s="592"/>
      <c r="H254" s="592"/>
      <c r="I254" s="593"/>
      <c r="J254" s="237" t="str">
        <f>Attainments!AY14</f>
        <v>N/A</v>
      </c>
      <c r="K254" s="237" t="str">
        <f>Attainments!AZ14</f>
        <v>N/A</v>
      </c>
      <c r="L254" s="36"/>
      <c r="M254" s="588" t="str">
        <f>IF(ISBLANK(Attainments!BB14),"",Attainments!BB14)</f>
        <v>Psychomotor Skills</v>
      </c>
      <c r="N254" s="589"/>
      <c r="O254" s="589"/>
      <c r="P254" s="589"/>
      <c r="Q254" s="589"/>
      <c r="R254" s="589"/>
      <c r="S254" s="590"/>
      <c r="T254" s="235">
        <f>Attainments!BI14</f>
        <v>50</v>
      </c>
      <c r="U254" s="235" t="str">
        <f>Attainments!BJ14</f>
        <v>No</v>
      </c>
    </row>
    <row r="255" spans="2:21" ht="15" customHeight="1">
      <c r="B255" s="140" t="str">
        <f>IF(ISBLANK(Attainments!AQ15),"",Attainments!AQ15)</f>
        <v>A</v>
      </c>
      <c r="C255" s="591" t="str">
        <f>IF(ISBLANK(Attainments!AR15),"",Attainments!AR15)</f>
        <v>Affective Domain</v>
      </c>
      <c r="D255" s="592"/>
      <c r="E255" s="592"/>
      <c r="F255" s="592"/>
      <c r="G255" s="592"/>
      <c r="H255" s="592"/>
      <c r="I255" s="593"/>
      <c r="J255" s="145" t="str">
        <f>Attainments!AY15</f>
        <v>N/A</v>
      </c>
      <c r="K255" s="145" t="str">
        <f>Attainments!AZ15</f>
        <v>N/A</v>
      </c>
      <c r="L255" s="36"/>
      <c r="M255" s="494" t="str">
        <f>IF(ISBLANK(Attainments!BB15),"",Attainments!BB15)</f>
        <v>Affective Skills</v>
      </c>
      <c r="N255" s="494"/>
      <c r="O255" s="494"/>
      <c r="P255" s="494"/>
      <c r="Q255" s="494"/>
      <c r="R255" s="494"/>
      <c r="S255" s="494"/>
      <c r="T255" s="145" t="str">
        <f>Attainments!BI15</f>
        <v>N/A</v>
      </c>
      <c r="U255" s="145" t="str">
        <f>Attainments!BJ15</f>
        <v>N/A</v>
      </c>
    </row>
    <row r="256" spans="2:21" ht="15" customHeight="1">
      <c r="B256" s="120"/>
      <c r="C256" s="100"/>
      <c r="D256" s="100"/>
      <c r="E256" s="100"/>
      <c r="F256" s="100"/>
      <c r="G256" s="100"/>
      <c r="H256" s="100"/>
      <c r="I256" s="100"/>
      <c r="J256" s="121"/>
      <c r="K256" s="121"/>
      <c r="L256" s="100"/>
      <c r="M256" s="100"/>
      <c r="N256" s="100"/>
      <c r="O256" s="100"/>
      <c r="P256" s="100"/>
      <c r="Q256" s="100"/>
      <c r="R256" s="100"/>
      <c r="S256" s="100"/>
      <c r="T256" s="121"/>
      <c r="U256" s="121"/>
    </row>
    <row r="257" spans="2:21" ht="15" customHeight="1">
      <c r="B257" s="120"/>
      <c r="C257" s="100"/>
      <c r="D257" s="100"/>
      <c r="E257" s="100"/>
      <c r="F257" s="100"/>
      <c r="G257" s="100"/>
      <c r="H257" s="100"/>
      <c r="I257" s="100"/>
      <c r="J257" s="121"/>
      <c r="K257" s="121"/>
      <c r="L257" s="100"/>
      <c r="M257" s="100"/>
      <c r="N257" s="100"/>
      <c r="O257" s="100"/>
      <c r="P257" s="100"/>
      <c r="Q257" s="100"/>
      <c r="R257" s="100"/>
      <c r="S257" s="100"/>
      <c r="T257" s="121"/>
      <c r="U257" s="121"/>
    </row>
    <row r="258" spans="2:21" ht="15" customHeight="1">
      <c r="B258" s="120"/>
      <c r="C258" s="100"/>
      <c r="D258" s="100"/>
      <c r="E258" s="100"/>
      <c r="F258" s="100"/>
      <c r="G258" s="100"/>
      <c r="H258" s="100"/>
      <c r="I258" s="100"/>
      <c r="J258" s="121"/>
      <c r="K258" s="121"/>
      <c r="L258" s="100"/>
      <c r="M258" s="100"/>
      <c r="N258" s="100"/>
      <c r="O258" s="100"/>
      <c r="P258" s="100"/>
      <c r="Q258" s="100"/>
      <c r="R258" s="100"/>
      <c r="S258" s="100"/>
      <c r="T258" s="121"/>
      <c r="U258" s="121"/>
    </row>
    <row r="259" spans="2:21" ht="15" customHeight="1">
      <c r="B259" s="120"/>
      <c r="C259" s="100"/>
      <c r="D259" s="100"/>
      <c r="E259" s="100"/>
      <c r="F259" s="100"/>
      <c r="G259" s="100"/>
      <c r="H259" s="100"/>
      <c r="I259" s="100"/>
      <c r="J259" s="121"/>
      <c r="K259" s="121"/>
      <c r="L259" s="100"/>
      <c r="M259" s="100"/>
      <c r="N259" s="100"/>
      <c r="O259" s="100"/>
      <c r="P259" s="100"/>
      <c r="Q259" s="100"/>
      <c r="R259" s="100"/>
      <c r="S259" s="100"/>
      <c r="T259" s="121"/>
      <c r="U259" s="121"/>
    </row>
    <row r="260" spans="2:21" ht="15" customHeight="1">
      <c r="B260" s="120"/>
      <c r="C260" s="100"/>
      <c r="D260" s="100"/>
      <c r="E260" s="100"/>
      <c r="F260" s="100"/>
      <c r="G260" s="100"/>
      <c r="H260" s="100"/>
      <c r="I260" s="100"/>
      <c r="J260" s="121"/>
      <c r="K260" s="121"/>
      <c r="L260" s="100"/>
      <c r="M260" s="100"/>
      <c r="N260" s="100"/>
      <c r="O260" s="100"/>
      <c r="P260" s="100"/>
      <c r="Q260" s="100"/>
      <c r="R260" s="100"/>
      <c r="S260" s="100"/>
      <c r="T260" s="121"/>
      <c r="U260" s="121"/>
    </row>
    <row r="261" spans="2:21" ht="15" customHeight="1">
      <c r="B261" s="120"/>
      <c r="C261" s="100"/>
      <c r="D261" s="100"/>
      <c r="E261" s="100"/>
      <c r="F261" s="100"/>
      <c r="G261" s="100"/>
      <c r="H261" s="100"/>
      <c r="I261" s="100"/>
      <c r="J261" s="121"/>
      <c r="K261" s="121"/>
      <c r="L261" s="100"/>
      <c r="M261" s="100"/>
      <c r="N261" s="100"/>
      <c r="O261" s="100"/>
      <c r="P261" s="100"/>
      <c r="Q261" s="100"/>
      <c r="R261" s="100"/>
      <c r="S261" s="100"/>
      <c r="T261" s="121"/>
      <c r="U261" s="121"/>
    </row>
    <row r="262" spans="2:21" ht="15" customHeight="1">
      <c r="B262" s="120"/>
      <c r="C262" s="100"/>
      <c r="D262" s="100"/>
      <c r="E262" s="100"/>
      <c r="F262" s="100"/>
      <c r="G262" s="100"/>
      <c r="H262" s="100"/>
      <c r="I262" s="100"/>
      <c r="J262" s="121"/>
      <c r="K262" s="121"/>
      <c r="L262" s="100"/>
      <c r="M262" s="100"/>
      <c r="N262" s="100"/>
      <c r="O262" s="100"/>
      <c r="P262" s="100"/>
      <c r="Q262" s="100"/>
      <c r="R262" s="100"/>
      <c r="S262" s="100"/>
      <c r="T262" s="121"/>
      <c r="U262" s="121"/>
    </row>
    <row r="263" spans="2:21" ht="15" customHeight="1">
      <c r="B263" s="120"/>
      <c r="C263" s="100"/>
      <c r="D263" s="100"/>
      <c r="E263" s="100"/>
      <c r="F263" s="100"/>
      <c r="G263" s="100"/>
      <c r="H263" s="100"/>
      <c r="I263" s="100"/>
      <c r="J263" s="121"/>
      <c r="K263" s="121"/>
      <c r="L263" s="100"/>
      <c r="M263" s="100"/>
      <c r="N263" s="100"/>
      <c r="O263" s="100"/>
      <c r="P263" s="100"/>
      <c r="Q263" s="100"/>
      <c r="R263" s="100"/>
      <c r="S263" s="100"/>
      <c r="T263" s="121"/>
      <c r="U263" s="121"/>
    </row>
    <row r="264" spans="2:21" ht="15" customHeight="1">
      <c r="B264" s="120"/>
      <c r="C264" s="100"/>
      <c r="D264" s="100"/>
      <c r="E264" s="100"/>
      <c r="F264" s="100"/>
      <c r="G264" s="100"/>
      <c r="H264" s="100"/>
      <c r="I264" s="100"/>
      <c r="J264" s="121"/>
      <c r="K264" s="121"/>
      <c r="L264" s="100"/>
      <c r="M264" s="100"/>
      <c r="N264" s="100"/>
      <c r="O264" s="100"/>
      <c r="P264" s="100"/>
      <c r="Q264" s="100"/>
      <c r="R264" s="100"/>
      <c r="S264" s="100"/>
      <c r="T264" s="121"/>
      <c r="U264" s="121"/>
    </row>
    <row r="265" spans="2:21" ht="15" customHeight="1">
      <c r="B265" s="120"/>
      <c r="C265" s="100"/>
      <c r="D265" s="100"/>
      <c r="E265" s="100"/>
      <c r="F265" s="100"/>
      <c r="G265" s="100"/>
      <c r="H265" s="100"/>
      <c r="I265" s="100"/>
      <c r="J265" s="121"/>
      <c r="K265" s="121"/>
      <c r="L265" s="100"/>
      <c r="M265" s="100"/>
      <c r="N265" s="100"/>
      <c r="O265" s="100"/>
      <c r="P265" s="100"/>
      <c r="Q265" s="100"/>
      <c r="R265" s="100"/>
      <c r="S265" s="100"/>
      <c r="T265" s="121"/>
      <c r="U265" s="121"/>
    </row>
    <row r="266" spans="2:21" ht="15" customHeight="1">
      <c r="B266" s="120"/>
      <c r="C266" s="100"/>
      <c r="D266" s="100"/>
      <c r="E266" s="100"/>
      <c r="F266" s="100"/>
      <c r="G266" s="100"/>
      <c r="H266" s="100"/>
      <c r="I266" s="100"/>
      <c r="J266" s="121"/>
      <c r="K266" s="121"/>
      <c r="L266" s="100"/>
      <c r="M266" s="100"/>
      <c r="N266" s="100"/>
      <c r="O266" s="100"/>
      <c r="P266" s="100"/>
      <c r="Q266" s="100"/>
      <c r="R266" s="100"/>
      <c r="S266" s="100"/>
      <c r="T266" s="121"/>
      <c r="U266" s="121"/>
    </row>
    <row r="267" spans="2:21" ht="15" customHeight="1">
      <c r="B267" s="120"/>
      <c r="C267" s="100"/>
      <c r="D267" s="100"/>
      <c r="E267" s="100"/>
      <c r="F267" s="100"/>
      <c r="G267" s="100"/>
      <c r="H267" s="100"/>
      <c r="I267" s="100"/>
      <c r="J267" s="121"/>
      <c r="K267" s="121"/>
      <c r="L267" s="100"/>
      <c r="M267" s="100"/>
      <c r="N267" s="100"/>
      <c r="O267" s="100"/>
      <c r="P267" s="100"/>
      <c r="Q267" s="100"/>
      <c r="R267" s="100"/>
      <c r="S267" s="100"/>
      <c r="T267" s="121"/>
      <c r="U267" s="121"/>
    </row>
    <row r="268" spans="2:21" ht="15" customHeight="1">
      <c r="B268" s="582" t="s">
        <v>958</v>
      </c>
      <c r="C268" s="582"/>
      <c r="D268" s="582"/>
      <c r="E268" s="582"/>
      <c r="F268" s="582"/>
      <c r="G268" s="582"/>
      <c r="H268" s="582"/>
      <c r="I268" s="582"/>
      <c r="J268" s="582"/>
      <c r="K268" s="582"/>
      <c r="L268" s="582"/>
      <c r="M268" s="582"/>
      <c r="N268" s="582"/>
      <c r="O268" s="582"/>
      <c r="P268" s="582"/>
      <c r="Q268" s="582"/>
      <c r="R268" s="582"/>
      <c r="S268" s="582"/>
      <c r="T268" s="582"/>
      <c r="U268" s="582"/>
    </row>
    <row r="269" spans="2:21" ht="15" customHeight="1">
      <c r="B269" s="120"/>
      <c r="C269" s="100"/>
      <c r="D269" s="100"/>
      <c r="E269" s="100"/>
      <c r="F269" s="100"/>
      <c r="G269" s="100"/>
      <c r="H269" s="100"/>
      <c r="I269" s="100"/>
      <c r="J269" s="121"/>
      <c r="K269" s="121"/>
      <c r="L269" s="100"/>
      <c r="M269" s="100"/>
      <c r="N269" s="100"/>
      <c r="O269" s="100"/>
      <c r="P269" s="100"/>
      <c r="Q269" s="100"/>
      <c r="R269" s="100"/>
      <c r="S269" s="100"/>
      <c r="T269" s="121"/>
      <c r="U269" s="121"/>
    </row>
    <row r="270" spans="2:21" ht="15" customHeight="1">
      <c r="B270" s="120"/>
      <c r="C270" s="100"/>
      <c r="D270" s="100"/>
      <c r="E270" s="100"/>
      <c r="F270" s="100"/>
      <c r="G270" s="100"/>
      <c r="H270" s="100"/>
      <c r="I270" s="100"/>
      <c r="J270" s="121"/>
      <c r="K270" s="121"/>
      <c r="L270" s="100"/>
      <c r="M270" s="100"/>
      <c r="N270" s="100"/>
      <c r="O270" s="100"/>
      <c r="P270" s="100"/>
      <c r="Q270" s="100"/>
      <c r="R270" s="100"/>
      <c r="S270" s="100"/>
      <c r="T270" s="121"/>
      <c r="U270" s="121"/>
    </row>
    <row r="271" spans="2:21" ht="15" customHeight="1">
      <c r="B271" s="120"/>
      <c r="C271" s="100"/>
      <c r="D271" s="100"/>
      <c r="E271" s="100"/>
      <c r="F271" s="100"/>
      <c r="G271" s="100"/>
      <c r="H271" s="100"/>
      <c r="I271" s="100"/>
      <c r="J271" s="121"/>
      <c r="K271" s="121"/>
      <c r="L271" s="100"/>
      <c r="M271" s="100"/>
      <c r="N271" s="100"/>
      <c r="O271" s="100"/>
      <c r="P271" s="100"/>
      <c r="Q271" s="100"/>
      <c r="R271" s="100"/>
      <c r="S271" s="100"/>
      <c r="T271" s="121"/>
      <c r="U271" s="121"/>
    </row>
    <row r="272" spans="2:21" ht="15" customHeight="1">
      <c r="B272" s="120"/>
      <c r="C272" s="100"/>
      <c r="D272" s="100"/>
      <c r="E272" s="100"/>
      <c r="F272" s="100"/>
      <c r="G272" s="100"/>
      <c r="H272" s="100"/>
      <c r="I272" s="100"/>
      <c r="J272" s="121"/>
      <c r="K272" s="121"/>
      <c r="L272" s="100"/>
      <c r="M272" s="100"/>
      <c r="N272" s="100"/>
      <c r="O272" s="100"/>
      <c r="P272" s="100"/>
      <c r="Q272" s="100"/>
      <c r="R272" s="100"/>
      <c r="S272" s="100"/>
      <c r="T272" s="121"/>
      <c r="U272" s="121"/>
    </row>
    <row r="273" spans="2:21" ht="15" customHeight="1">
      <c r="B273" s="120"/>
      <c r="C273" s="100"/>
      <c r="D273" s="100"/>
      <c r="E273" s="100"/>
      <c r="F273" s="100"/>
      <c r="G273" s="100"/>
      <c r="H273" s="100"/>
      <c r="I273" s="100"/>
      <c r="J273" s="121"/>
      <c r="K273" s="121"/>
      <c r="L273" s="100"/>
      <c r="M273" s="100"/>
      <c r="N273" s="100"/>
      <c r="O273" s="100"/>
      <c r="P273" s="100"/>
      <c r="Q273" s="100"/>
      <c r="R273" s="100"/>
      <c r="S273" s="100"/>
      <c r="T273" s="121"/>
      <c r="U273" s="121"/>
    </row>
    <row r="274" spans="2:21" ht="15" customHeight="1">
      <c r="B274" s="120"/>
      <c r="C274" s="100"/>
      <c r="D274" s="100"/>
      <c r="E274" s="100"/>
      <c r="F274" s="100"/>
      <c r="G274" s="100"/>
      <c r="H274" s="100"/>
      <c r="I274" s="100"/>
      <c r="J274" s="121"/>
      <c r="K274" s="121"/>
      <c r="L274" s="100"/>
      <c r="M274" s="100"/>
      <c r="N274" s="100"/>
      <c r="O274" s="100"/>
      <c r="P274" s="100"/>
      <c r="Q274" s="100"/>
      <c r="R274" s="100"/>
      <c r="S274" s="100"/>
      <c r="T274" s="121"/>
      <c r="U274" s="121"/>
    </row>
    <row r="275" spans="2:21" ht="15" customHeight="1">
      <c r="B275" s="120"/>
      <c r="C275" s="100"/>
      <c r="D275" s="100"/>
      <c r="E275" s="100"/>
      <c r="F275" s="100"/>
      <c r="G275" s="100"/>
      <c r="H275" s="100"/>
      <c r="I275" s="100"/>
      <c r="J275" s="121"/>
      <c r="K275" s="121"/>
      <c r="L275" s="100"/>
      <c r="M275" s="100"/>
      <c r="N275" s="100"/>
      <c r="O275" s="100"/>
      <c r="P275" s="100"/>
      <c r="Q275" s="100"/>
      <c r="R275" s="100"/>
      <c r="S275" s="100"/>
      <c r="T275" s="121"/>
      <c r="U275" s="121"/>
    </row>
    <row r="276" spans="2:21" ht="15" customHeight="1">
      <c r="B276" s="120"/>
      <c r="C276" s="100"/>
      <c r="D276" s="100"/>
      <c r="E276" s="100"/>
      <c r="F276" s="100"/>
      <c r="G276" s="100"/>
      <c r="H276" s="100"/>
      <c r="I276" s="100"/>
      <c r="J276" s="121"/>
      <c r="K276" s="121"/>
      <c r="L276" s="100"/>
      <c r="M276" s="100"/>
      <c r="N276" s="100"/>
      <c r="O276" s="100"/>
      <c r="P276" s="100"/>
      <c r="Q276" s="100"/>
      <c r="R276" s="100"/>
      <c r="S276" s="100"/>
      <c r="T276" s="121"/>
      <c r="U276" s="121"/>
    </row>
    <row r="277" spans="2:21" ht="15" customHeight="1">
      <c r="B277" s="120"/>
      <c r="C277" s="100"/>
      <c r="D277" s="100"/>
      <c r="E277" s="100"/>
      <c r="F277" s="100"/>
      <c r="G277" s="100"/>
      <c r="H277" s="100"/>
      <c r="I277" s="100"/>
      <c r="J277" s="121"/>
      <c r="K277" s="121"/>
      <c r="L277" s="100"/>
      <c r="M277" s="100"/>
      <c r="N277" s="100"/>
      <c r="O277" s="100"/>
      <c r="P277" s="100"/>
      <c r="Q277" s="100"/>
      <c r="R277" s="100"/>
      <c r="S277" s="100"/>
      <c r="T277" s="121"/>
      <c r="U277" s="121"/>
    </row>
    <row r="278" spans="2:21" ht="15" customHeight="1">
      <c r="B278" s="120"/>
      <c r="C278" s="100"/>
      <c r="D278" s="100"/>
      <c r="E278" s="100"/>
      <c r="F278" s="100"/>
      <c r="G278" s="100"/>
      <c r="H278" s="100"/>
      <c r="I278" s="100"/>
      <c r="J278" s="121"/>
      <c r="K278" s="121"/>
      <c r="L278" s="100"/>
      <c r="M278" s="100"/>
      <c r="N278" s="100"/>
      <c r="O278" s="100"/>
      <c r="P278" s="100"/>
      <c r="Q278" s="100"/>
      <c r="R278" s="100"/>
      <c r="S278" s="100"/>
      <c r="T278" s="121"/>
      <c r="U278" s="121"/>
    </row>
    <row r="279" spans="2:21" ht="15" customHeight="1">
      <c r="B279" s="120"/>
      <c r="C279" s="100"/>
      <c r="D279" s="100"/>
      <c r="E279" s="100"/>
      <c r="F279" s="100"/>
      <c r="G279" s="100"/>
      <c r="H279" s="100"/>
      <c r="I279" s="100"/>
      <c r="J279" s="121"/>
      <c r="K279" s="121"/>
      <c r="L279" s="100"/>
      <c r="M279" s="100"/>
      <c r="N279" s="100"/>
      <c r="O279" s="100"/>
      <c r="P279" s="100"/>
      <c r="Q279" s="100"/>
      <c r="R279" s="100"/>
      <c r="S279" s="100"/>
      <c r="T279" s="121"/>
      <c r="U279" s="121"/>
    </row>
    <row r="280" spans="2:21" ht="15" customHeight="1">
      <c r="B280" s="120"/>
      <c r="C280" s="100"/>
      <c r="D280" s="100"/>
      <c r="E280" s="100"/>
      <c r="F280" s="100"/>
      <c r="G280" s="100"/>
      <c r="H280" s="100"/>
      <c r="I280" s="100"/>
      <c r="J280" s="121"/>
      <c r="K280" s="121"/>
      <c r="L280" s="100"/>
      <c r="M280" s="100"/>
      <c r="N280" s="100"/>
      <c r="O280" s="100"/>
      <c r="P280" s="100"/>
      <c r="Q280" s="100"/>
      <c r="R280" s="100"/>
      <c r="S280" s="100"/>
      <c r="T280" s="121"/>
      <c r="U280" s="121"/>
    </row>
    <row r="281" spans="2:21" ht="15" customHeight="1">
      <c r="B281" s="120"/>
      <c r="C281" s="100"/>
      <c r="D281" s="100"/>
      <c r="E281" s="100"/>
      <c r="F281" s="100"/>
      <c r="G281" s="100"/>
      <c r="H281" s="100"/>
      <c r="I281" s="100"/>
      <c r="J281" s="121"/>
      <c r="K281" s="121"/>
      <c r="L281" s="100"/>
      <c r="M281" s="100"/>
      <c r="N281" s="100"/>
      <c r="O281" s="100"/>
      <c r="P281" s="100"/>
      <c r="Q281" s="100"/>
      <c r="R281" s="100"/>
      <c r="S281" s="100"/>
      <c r="T281" s="121"/>
      <c r="U281" s="121"/>
    </row>
    <row r="282" spans="2:21" ht="15" customHeight="1">
      <c r="B282" s="120"/>
      <c r="C282" s="100"/>
      <c r="D282" s="100"/>
      <c r="E282" s="100"/>
      <c r="F282" s="100"/>
      <c r="G282" s="100"/>
      <c r="H282" s="100"/>
      <c r="I282" s="100"/>
      <c r="J282" s="121"/>
      <c r="K282" s="121"/>
      <c r="L282" s="100"/>
      <c r="M282" s="100"/>
      <c r="N282" s="100"/>
      <c r="O282" s="100"/>
      <c r="P282" s="100"/>
      <c r="Q282" s="100"/>
      <c r="R282" s="100"/>
      <c r="S282" s="100"/>
      <c r="T282" s="121"/>
      <c r="U282" s="121"/>
    </row>
    <row r="283" spans="2:21" ht="15" customHeight="1">
      <c r="B283" s="120"/>
      <c r="C283" s="100"/>
      <c r="D283" s="100"/>
      <c r="E283" s="100"/>
      <c r="F283" s="100"/>
      <c r="G283" s="100"/>
      <c r="H283" s="100"/>
      <c r="I283" s="100"/>
      <c r="J283" s="121"/>
      <c r="K283" s="121"/>
      <c r="L283" s="100"/>
      <c r="M283" s="100"/>
      <c r="N283" s="100"/>
      <c r="O283" s="100"/>
      <c r="P283" s="100"/>
      <c r="Q283" s="100"/>
      <c r="R283" s="100"/>
      <c r="S283" s="100"/>
      <c r="T283" s="121"/>
      <c r="U283" s="121"/>
    </row>
    <row r="284" spans="2:21" ht="15" customHeight="1">
      <c r="B284" s="120"/>
      <c r="C284" s="100"/>
      <c r="D284" s="100"/>
      <c r="E284" s="100"/>
      <c r="F284" s="100"/>
      <c r="G284" s="100"/>
      <c r="H284" s="100"/>
      <c r="I284" s="100"/>
      <c r="J284" s="121"/>
      <c r="K284" s="121"/>
      <c r="L284" s="100"/>
      <c r="M284" s="100"/>
      <c r="N284" s="100"/>
      <c r="O284" s="100"/>
      <c r="P284" s="100"/>
      <c r="Q284" s="100"/>
      <c r="R284" s="100"/>
      <c r="S284" s="100"/>
      <c r="T284" s="121"/>
      <c r="U284" s="121"/>
    </row>
    <row r="285" spans="2:21" ht="15" customHeight="1">
      <c r="B285" s="120"/>
      <c r="C285" s="100"/>
      <c r="D285" s="100"/>
      <c r="E285" s="100"/>
      <c r="F285" s="100"/>
      <c r="G285" s="100"/>
      <c r="H285" s="100"/>
      <c r="I285" s="100"/>
      <c r="J285" s="121"/>
      <c r="K285" s="121"/>
      <c r="L285" s="100"/>
      <c r="M285" s="100"/>
      <c r="N285" s="100"/>
      <c r="O285" s="100"/>
      <c r="P285" s="100"/>
      <c r="Q285" s="100"/>
      <c r="R285" s="100"/>
      <c r="S285" s="100"/>
      <c r="T285" s="121"/>
      <c r="U285" s="121"/>
    </row>
    <row r="286" spans="2:21" ht="15" customHeight="1">
      <c r="B286" s="120"/>
      <c r="C286" s="100"/>
      <c r="D286" s="100"/>
      <c r="E286" s="100"/>
      <c r="F286" s="100"/>
      <c r="G286" s="100"/>
      <c r="H286" s="100"/>
      <c r="I286" s="100"/>
      <c r="J286" s="121"/>
      <c r="K286" s="121"/>
      <c r="L286" s="100"/>
      <c r="M286" s="100"/>
      <c r="N286" s="100"/>
      <c r="O286" s="100"/>
      <c r="P286" s="100"/>
      <c r="Q286" s="100"/>
      <c r="R286" s="100"/>
      <c r="S286" s="100"/>
      <c r="T286" s="121"/>
      <c r="U286" s="121"/>
    </row>
    <row r="287" spans="2:21" ht="15" customHeight="1">
      <c r="B287" s="120"/>
      <c r="C287" s="100"/>
      <c r="D287" s="100"/>
      <c r="E287" s="100"/>
      <c r="F287" s="100"/>
      <c r="G287" s="100"/>
      <c r="H287" s="100"/>
      <c r="I287" s="100"/>
      <c r="J287" s="121"/>
      <c r="K287" s="121"/>
      <c r="L287" s="100"/>
      <c r="M287" s="100"/>
      <c r="N287" s="100"/>
      <c r="O287" s="100"/>
      <c r="P287" s="100"/>
      <c r="Q287" s="100"/>
      <c r="R287" s="100"/>
      <c r="S287" s="100"/>
      <c r="T287" s="121"/>
      <c r="U287" s="121"/>
    </row>
    <row r="288" spans="2:21" ht="15" customHeight="1">
      <c r="B288" s="120"/>
      <c r="C288" s="100"/>
      <c r="D288" s="100"/>
      <c r="E288" s="100"/>
      <c r="F288" s="100"/>
      <c r="G288" s="100"/>
      <c r="H288" s="100"/>
      <c r="I288" s="100"/>
      <c r="J288" s="121"/>
      <c r="K288" s="121"/>
      <c r="L288" s="100"/>
      <c r="M288" s="100"/>
      <c r="N288" s="100"/>
      <c r="O288" s="100"/>
      <c r="P288" s="100"/>
      <c r="Q288" s="100"/>
      <c r="R288" s="100"/>
      <c r="S288" s="100"/>
      <c r="T288" s="121"/>
      <c r="U288" s="121"/>
    </row>
    <row r="289" spans="2:21" ht="15" customHeight="1">
      <c r="B289" s="120"/>
      <c r="C289" s="100"/>
      <c r="D289" s="100"/>
      <c r="E289" s="100"/>
      <c r="F289" s="100"/>
      <c r="G289" s="100"/>
      <c r="H289" s="100"/>
      <c r="I289" s="100"/>
      <c r="J289" s="121"/>
      <c r="K289" s="121"/>
      <c r="L289" s="100"/>
      <c r="M289" s="100"/>
      <c r="N289" s="100"/>
      <c r="O289" s="100"/>
      <c r="P289" s="100"/>
      <c r="Q289" s="100"/>
      <c r="R289" s="100"/>
      <c r="S289" s="100"/>
      <c r="T289" s="121"/>
      <c r="U289" s="121"/>
    </row>
    <row r="290" spans="2:21" ht="15" customHeight="1">
      <c r="B290" s="120"/>
      <c r="C290" s="100"/>
      <c r="D290" s="100"/>
      <c r="E290" s="100"/>
      <c r="F290" s="100"/>
      <c r="G290" s="100"/>
      <c r="H290" s="100"/>
      <c r="I290" s="100"/>
      <c r="J290" s="121"/>
      <c r="K290" s="121"/>
      <c r="L290" s="100"/>
      <c r="M290" s="100"/>
      <c r="N290" s="100"/>
      <c r="O290" s="100"/>
      <c r="P290" s="100"/>
      <c r="Q290" s="100"/>
      <c r="R290" s="100"/>
      <c r="S290" s="100"/>
      <c r="T290" s="121"/>
      <c r="U290" s="121"/>
    </row>
    <row r="291" spans="2:21" ht="15" customHeight="1">
      <c r="B291" s="582" t="s">
        <v>960</v>
      </c>
      <c r="C291" s="582"/>
      <c r="D291" s="582"/>
      <c r="E291" s="582"/>
      <c r="F291" s="582"/>
      <c r="G291" s="582"/>
      <c r="H291" s="582"/>
      <c r="I291" s="582"/>
      <c r="J291" s="582"/>
      <c r="K291" s="582"/>
      <c r="L291" s="582"/>
      <c r="M291" s="582"/>
      <c r="N291" s="582"/>
      <c r="O291" s="582"/>
      <c r="P291" s="582"/>
      <c r="Q291" s="582"/>
      <c r="R291" s="582"/>
      <c r="S291" s="582"/>
      <c r="T291" s="582"/>
      <c r="U291" s="582"/>
    </row>
    <row r="292" spans="2:21" ht="15" customHeight="1">
      <c r="B292" s="583" t="s">
        <v>1752</v>
      </c>
      <c r="C292" s="584"/>
      <c r="D292" s="584"/>
      <c r="E292" s="584"/>
      <c r="F292" s="584"/>
      <c r="G292" s="584"/>
      <c r="H292" s="584"/>
      <c r="I292" s="584"/>
      <c r="J292" s="584"/>
      <c r="K292" s="584"/>
      <c r="L292" s="584"/>
      <c r="M292" s="584"/>
      <c r="N292" s="584"/>
      <c r="O292" s="584"/>
      <c r="P292" s="584"/>
      <c r="Q292" s="584"/>
      <c r="R292" s="584"/>
      <c r="S292" s="584"/>
      <c r="T292" s="584"/>
      <c r="U292" s="584"/>
    </row>
    <row r="293" spans="2:21" ht="15" customHeight="1">
      <c r="B293" s="584"/>
      <c r="C293" s="584"/>
      <c r="D293" s="584"/>
      <c r="E293" s="584"/>
      <c r="F293" s="584"/>
      <c r="G293" s="584"/>
      <c r="H293" s="584"/>
      <c r="I293" s="584"/>
      <c r="J293" s="584"/>
      <c r="K293" s="584"/>
      <c r="L293" s="584"/>
      <c r="M293" s="584"/>
      <c r="N293" s="584"/>
      <c r="O293" s="584"/>
      <c r="P293" s="584"/>
      <c r="Q293" s="584"/>
      <c r="R293" s="584"/>
      <c r="S293" s="584"/>
      <c r="T293" s="584"/>
      <c r="U293" s="584"/>
    </row>
    <row r="294" spans="2:21" ht="15" customHeight="1">
      <c r="B294" s="584"/>
      <c r="C294" s="584"/>
      <c r="D294" s="584"/>
      <c r="E294" s="584"/>
      <c r="F294" s="584"/>
      <c r="G294" s="584"/>
      <c r="H294" s="584"/>
      <c r="I294" s="584"/>
      <c r="J294" s="584"/>
      <c r="K294" s="584"/>
      <c r="L294" s="584"/>
      <c r="M294" s="584"/>
      <c r="N294" s="584"/>
      <c r="O294" s="584"/>
      <c r="P294" s="584"/>
      <c r="Q294" s="584"/>
      <c r="R294" s="584"/>
      <c r="S294" s="584"/>
      <c r="T294" s="584"/>
      <c r="U294" s="584"/>
    </row>
    <row r="295" spans="2:21" ht="15" customHeight="1">
      <c r="B295" s="262"/>
      <c r="C295" s="262"/>
      <c r="D295" s="262"/>
      <c r="E295" s="262"/>
      <c r="F295" s="262"/>
      <c r="G295" s="262"/>
      <c r="H295" s="262"/>
      <c r="I295" s="262"/>
      <c r="J295" s="262"/>
      <c r="K295" s="262"/>
      <c r="L295" s="262"/>
      <c r="M295" s="262"/>
      <c r="N295" s="262"/>
      <c r="O295" s="262"/>
      <c r="P295" s="262"/>
      <c r="Q295" s="262"/>
      <c r="R295" s="262"/>
      <c r="S295" s="262"/>
      <c r="T295" s="262"/>
      <c r="U295" s="262"/>
    </row>
    <row r="296" spans="2:21" ht="15" customHeight="1">
      <c r="B296" s="495" t="str">
        <f>Attainments!BL7</f>
        <v>INSTITUTIONAL GRADUATE ATTRIBUTES  (IGA) ATTAINMENTS</v>
      </c>
      <c r="C296" s="495"/>
      <c r="D296" s="495"/>
      <c r="E296" s="495"/>
      <c r="F296" s="495"/>
      <c r="G296" s="495"/>
      <c r="H296" s="495"/>
      <c r="I296" s="495"/>
      <c r="J296" s="495"/>
      <c r="K296" s="495"/>
      <c r="L296" s="495"/>
      <c r="M296" s="495"/>
      <c r="N296" s="495"/>
      <c r="O296" s="495"/>
      <c r="P296" s="495"/>
      <c r="Q296" s="495"/>
      <c r="R296" s="495"/>
      <c r="S296" s="495"/>
      <c r="T296" s="495"/>
      <c r="U296" s="495"/>
    </row>
    <row r="297" spans="2:21" ht="15" customHeight="1">
      <c r="B297" s="495" t="str">
        <f>Attainments!BL8</f>
        <v>(MEXE 402 - INTRODUCTION TO ELECTRO-MECHANICAL SYSTEMS AND AUTOMATION}</v>
      </c>
      <c r="C297" s="495"/>
      <c r="D297" s="495"/>
      <c r="E297" s="495"/>
      <c r="F297" s="495"/>
      <c r="G297" s="495"/>
      <c r="H297" s="495"/>
      <c r="I297" s="495"/>
      <c r="J297" s="495"/>
      <c r="K297" s="495"/>
      <c r="L297" s="495"/>
      <c r="M297" s="495"/>
      <c r="N297" s="495"/>
      <c r="O297" s="495"/>
      <c r="P297" s="495"/>
      <c r="Q297" s="495"/>
      <c r="R297" s="495"/>
      <c r="S297" s="495"/>
      <c r="T297" s="495"/>
      <c r="U297" s="495"/>
    </row>
    <row r="298" spans="2:21" ht="15" customHeight="1">
      <c r="B298" s="496"/>
      <c r="C298" s="496"/>
      <c r="D298" s="496"/>
      <c r="E298" s="496"/>
      <c r="F298" s="496"/>
      <c r="G298" s="496"/>
      <c r="H298" s="496"/>
      <c r="I298" s="496"/>
      <c r="J298" s="496"/>
      <c r="K298" s="496"/>
      <c r="L298" s="496"/>
      <c r="M298" s="496"/>
      <c r="N298" s="496"/>
      <c r="O298" s="496"/>
      <c r="P298" s="496"/>
      <c r="Q298" s="496"/>
      <c r="R298" s="496"/>
      <c r="S298" s="496"/>
      <c r="T298" s="496"/>
      <c r="U298" s="496"/>
    </row>
    <row r="299" spans="2:21" ht="15" customHeight="1">
      <c r="B299" s="502" t="str">
        <f>Attainments!BL10</f>
        <v>A IGA is considered attained if at least 90% of the students obtain at least 75 of their assessment marks related to that IGA.</v>
      </c>
      <c r="C299" s="502"/>
      <c r="D299" s="502"/>
      <c r="E299" s="502"/>
      <c r="F299" s="502"/>
      <c r="G299" s="502"/>
      <c r="H299" s="502"/>
      <c r="I299" s="502"/>
      <c r="J299" s="502"/>
      <c r="K299" s="502"/>
      <c r="L299" s="502"/>
      <c r="M299" s="502"/>
      <c r="N299" s="502"/>
      <c r="O299" s="502"/>
      <c r="P299" s="502"/>
      <c r="Q299" s="502"/>
      <c r="R299" s="502"/>
      <c r="S299" s="502"/>
      <c r="T299" s="502"/>
      <c r="U299" s="502"/>
    </row>
    <row r="300" spans="2:21" ht="15" customHeight="1">
      <c r="B300" s="502"/>
      <c r="C300" s="502"/>
      <c r="D300" s="502"/>
      <c r="E300" s="502"/>
      <c r="F300" s="502"/>
      <c r="G300" s="502"/>
      <c r="H300" s="502"/>
      <c r="I300" s="502"/>
      <c r="J300" s="502"/>
      <c r="K300" s="502"/>
      <c r="L300" s="502"/>
      <c r="M300" s="502"/>
      <c r="N300" s="502"/>
      <c r="O300" s="502"/>
      <c r="P300" s="502"/>
      <c r="Q300" s="502"/>
      <c r="R300" s="502"/>
      <c r="S300" s="502"/>
      <c r="T300" s="502"/>
      <c r="U300" s="502"/>
    </row>
    <row r="301" spans="2:21" ht="15" customHeight="1">
      <c r="B301" s="660" t="s">
        <v>964</v>
      </c>
      <c r="C301" s="660"/>
      <c r="D301" s="660"/>
      <c r="E301" s="660"/>
      <c r="F301" s="660"/>
      <c r="G301" s="660"/>
      <c r="H301" s="660"/>
      <c r="I301" s="660"/>
      <c r="J301" s="660"/>
      <c r="K301" s="660"/>
      <c r="L301" s="660"/>
      <c r="M301" s="660"/>
      <c r="N301" s="660"/>
      <c r="O301" s="660"/>
      <c r="P301" s="660"/>
      <c r="Q301" s="660"/>
      <c r="R301" s="660"/>
      <c r="S301" s="660"/>
      <c r="T301" s="660"/>
      <c r="U301" s="660"/>
    </row>
    <row r="302" spans="2:21" ht="15" customHeight="1">
      <c r="B302" s="152" t="s">
        <v>178</v>
      </c>
      <c r="C302" s="497" t="str">
        <f>CONCATENATE("PREVIOUS: ",UPPER(Previous!$C$6))</f>
        <v xml:space="preserve">PREVIOUS: </v>
      </c>
      <c r="D302" s="498"/>
      <c r="E302" s="498"/>
      <c r="F302" s="498"/>
      <c r="G302" s="498"/>
      <c r="H302" s="498"/>
      <c r="I302" s="499"/>
      <c r="J302" s="500" t="s">
        <v>934</v>
      </c>
      <c r="K302" s="501"/>
      <c r="L302" s="36"/>
      <c r="M302" s="497" t="str">
        <f>CONCATENATE("CURRENT: ",UPPER(Present!$C$6))</f>
        <v>CURRENT: JANUARY 2025</v>
      </c>
      <c r="N302" s="498"/>
      <c r="O302" s="498"/>
      <c r="P302" s="498"/>
      <c r="Q302" s="498"/>
      <c r="R302" s="498"/>
      <c r="S302" s="499"/>
      <c r="T302" s="500" t="s">
        <v>934</v>
      </c>
      <c r="U302" s="501"/>
    </row>
    <row r="303" spans="2:21">
      <c r="B303" s="150" t="str">
        <f>IF(ISBLANK(Attainments!BL13),"",Attainments!BL13)</f>
        <v>IGA1</v>
      </c>
      <c r="C303" s="659"/>
      <c r="D303" s="659"/>
      <c r="E303" s="659"/>
      <c r="F303" s="659"/>
      <c r="G303" s="659"/>
      <c r="H303" s="659"/>
      <c r="I303" s="659"/>
      <c r="J303" s="263" t="str">
        <f>Attainments!BT13</f>
        <v>N/A</v>
      </c>
      <c r="K303" s="263" t="str">
        <f>Attainments!BU13</f>
        <v>N/A</v>
      </c>
      <c r="L303" s="264"/>
      <c r="M303" s="659" t="str">
        <f>IF(ISBLANK(Attainments!BW13),"",Attainments!BW13)</f>
        <v>Institutional Graduate Attributes (IGA) Statements</v>
      </c>
      <c r="N303" s="659"/>
      <c r="O303" s="659"/>
      <c r="P303" s="659"/>
      <c r="Q303" s="659"/>
      <c r="R303" s="659"/>
      <c r="S303" s="659"/>
      <c r="T303" s="263">
        <f>Attainments!CD13</f>
        <v>100</v>
      </c>
      <c r="U303" s="263" t="str">
        <f>Attainments!CE13</f>
        <v>Yes</v>
      </c>
    </row>
    <row r="304" spans="2:21">
      <c r="B304" s="150" t="str">
        <f>IF(ISBLANK(Attainments!BL14),"",Attainments!BL14)</f>
        <v>IGA7</v>
      </c>
      <c r="C304" s="587"/>
      <c r="D304" s="587"/>
      <c r="E304" s="587"/>
      <c r="F304" s="587"/>
      <c r="G304" s="587"/>
      <c r="H304" s="587"/>
      <c r="I304" s="587"/>
      <c r="J304" s="237" t="str">
        <f>Attainments!BT14</f>
        <v>N/A</v>
      </c>
      <c r="K304" s="237" t="str">
        <f>Attainments!BU14</f>
        <v>N/A</v>
      </c>
      <c r="L304" s="261"/>
      <c r="M304" s="587" t="str">
        <f>IF(ISBLANK(Attainments!BW14),"",Attainments!BW14)</f>
        <v>Function effectively both as a leader and as a member of a team; motivate and lead a team to work towards goal; work collaboratively with other team members; as well as connect and interact socially and effectively with diverse culture.</v>
      </c>
      <c r="N304" s="587"/>
      <c r="O304" s="587"/>
      <c r="P304" s="587"/>
      <c r="Q304" s="587"/>
      <c r="R304" s="587"/>
      <c r="S304" s="587"/>
      <c r="T304" s="237">
        <f>Attainments!CD14</f>
        <v>50</v>
      </c>
      <c r="U304" s="237" t="str">
        <f>Attainments!CE14</f>
        <v>No</v>
      </c>
    </row>
    <row r="305" spans="2:21">
      <c r="B305" s="150" t="str">
        <f>IF(ISBLANK(Attainments!BL15),"",Attainments!BL15)</f>
        <v/>
      </c>
      <c r="C305" s="587"/>
      <c r="D305" s="587"/>
      <c r="E305" s="587"/>
      <c r="F305" s="587"/>
      <c r="G305" s="587"/>
      <c r="H305" s="587"/>
      <c r="I305" s="587"/>
      <c r="J305" s="237" t="str">
        <f>Attainments!BT15</f>
        <v/>
      </c>
      <c r="K305" s="237" t="str">
        <f>Attainments!BU15</f>
        <v/>
      </c>
      <c r="L305" s="261"/>
      <c r="M305" s="587" t="str">
        <f>IF(ISBLANK(Attainments!BW15),"",Attainments!BW15)</f>
        <v/>
      </c>
      <c r="N305" s="587"/>
      <c r="O305" s="587"/>
      <c r="P305" s="587"/>
      <c r="Q305" s="587"/>
      <c r="R305" s="587"/>
      <c r="S305" s="587"/>
      <c r="T305" s="237" t="str">
        <f>Attainments!CD15</f>
        <v/>
      </c>
      <c r="U305" s="237" t="str">
        <f>Attainments!CE15</f>
        <v/>
      </c>
    </row>
    <row r="306" spans="2:21">
      <c r="B306" s="150" t="str">
        <f>IF(ISBLANK(Attainments!BL16),"",Attainments!BL16)</f>
        <v/>
      </c>
      <c r="C306" s="587"/>
      <c r="D306" s="587"/>
      <c r="E306" s="587"/>
      <c r="F306" s="587"/>
      <c r="G306" s="587"/>
      <c r="H306" s="587"/>
      <c r="I306" s="587"/>
      <c r="J306" s="237" t="str">
        <f>Attainments!BT16</f>
        <v/>
      </c>
      <c r="K306" s="237" t="str">
        <f>Attainments!BU16</f>
        <v/>
      </c>
      <c r="L306" s="261"/>
      <c r="M306" s="587" t="str">
        <f>IF(ISBLANK(Attainments!BW16),"",Attainments!BW16)</f>
        <v/>
      </c>
      <c r="N306" s="587"/>
      <c r="O306" s="587"/>
      <c r="P306" s="587"/>
      <c r="Q306" s="587"/>
      <c r="R306" s="587"/>
      <c r="S306" s="587"/>
      <c r="T306" s="237" t="str">
        <f>Attainments!CD16</f>
        <v/>
      </c>
      <c r="U306" s="237" t="str">
        <f>Attainments!CE16</f>
        <v/>
      </c>
    </row>
    <row r="307" spans="2:21">
      <c r="B307" s="150" t="str">
        <f>IF(ISBLANK(Attainments!BL17),"",Attainments!BL17)</f>
        <v/>
      </c>
      <c r="C307" s="587"/>
      <c r="D307" s="587"/>
      <c r="E307" s="587"/>
      <c r="F307" s="587"/>
      <c r="G307" s="587"/>
      <c r="H307" s="587"/>
      <c r="I307" s="587"/>
      <c r="J307" s="237" t="str">
        <f>Attainments!BT17</f>
        <v/>
      </c>
      <c r="K307" s="237" t="str">
        <f>Attainments!BU17</f>
        <v/>
      </c>
      <c r="L307" s="261"/>
      <c r="M307" s="587" t="str">
        <f>IF(ISBLANK(Attainments!BW17),"",Attainments!BW17)</f>
        <v/>
      </c>
      <c r="N307" s="587"/>
      <c r="O307" s="587"/>
      <c r="P307" s="587"/>
      <c r="Q307" s="587"/>
      <c r="R307" s="587"/>
      <c r="S307" s="587"/>
      <c r="T307" s="237" t="str">
        <f>Attainments!CD17</f>
        <v/>
      </c>
      <c r="U307" s="237" t="str">
        <f>Attainments!CE17</f>
        <v/>
      </c>
    </row>
    <row r="308" spans="2:21">
      <c r="B308" s="150" t="str">
        <f>IF(ISBLANK(Attainments!BL18),"",Attainments!BL18)</f>
        <v/>
      </c>
      <c r="C308" s="587"/>
      <c r="D308" s="587"/>
      <c r="E308" s="587"/>
      <c r="F308" s="587"/>
      <c r="G308" s="587"/>
      <c r="H308" s="587"/>
      <c r="I308" s="587"/>
      <c r="J308" s="237" t="str">
        <f>Attainments!BT18</f>
        <v/>
      </c>
      <c r="K308" s="237" t="str">
        <f>Attainments!BU18</f>
        <v/>
      </c>
      <c r="L308" s="261"/>
      <c r="M308" s="587" t="str">
        <f>IF(ISBLANK(Attainments!BW18),"",Attainments!BW18)</f>
        <v/>
      </c>
      <c r="N308" s="587"/>
      <c r="O308" s="587"/>
      <c r="P308" s="587"/>
      <c r="Q308" s="587"/>
      <c r="R308" s="587"/>
      <c r="S308" s="587"/>
      <c r="T308" s="237" t="str">
        <f>Attainments!CD18</f>
        <v/>
      </c>
      <c r="U308" s="237" t="str">
        <f>Attainments!CE18</f>
        <v/>
      </c>
    </row>
    <row r="309" spans="2:21" ht="15" customHeight="1">
      <c r="B309" s="150" t="str">
        <f>IF(ISBLANK(Attainments!BL19),"",Attainments!BL19)</f>
        <v/>
      </c>
      <c r="C309" s="587"/>
      <c r="D309" s="587"/>
      <c r="E309" s="587"/>
      <c r="F309" s="587"/>
      <c r="G309" s="587"/>
      <c r="H309" s="587"/>
      <c r="I309" s="587"/>
      <c r="J309" s="237" t="str">
        <f>Attainments!BT19</f>
        <v/>
      </c>
      <c r="K309" s="237" t="str">
        <f>Attainments!BU19</f>
        <v/>
      </c>
      <c r="L309" s="261"/>
      <c r="M309" s="587" t="str">
        <f>IF(ISBLANK(Attainments!BW19),"",Attainments!BW19)</f>
        <v/>
      </c>
      <c r="N309" s="587"/>
      <c r="O309" s="587"/>
      <c r="P309" s="587"/>
      <c r="Q309" s="587"/>
      <c r="R309" s="587"/>
      <c r="S309" s="587"/>
      <c r="T309" s="237" t="str">
        <f>Attainments!CD19</f>
        <v/>
      </c>
      <c r="U309" s="237" t="str">
        <f>Attainments!CE19</f>
        <v/>
      </c>
    </row>
    <row r="310" spans="2:21" ht="15" customHeight="1">
      <c r="B310" s="145" t="str">
        <f>IF(ISBLANK(Attainments!BL20),"",Attainments!BL20)</f>
        <v>IGA8</v>
      </c>
      <c r="C310" s="494"/>
      <c r="D310" s="494"/>
      <c r="E310" s="494"/>
      <c r="F310" s="494"/>
      <c r="G310" s="494"/>
      <c r="H310" s="494"/>
      <c r="I310" s="494"/>
      <c r="J310" s="145" t="str">
        <f>Attainments!BT20</f>
        <v>N/A</v>
      </c>
      <c r="K310" s="145" t="str">
        <f>Attainments!BU20</f>
        <v>N/A</v>
      </c>
      <c r="L310" s="140"/>
      <c r="M310" s="494" t="str">
        <f>IF(ISBLANK(Attainments!BW20),"",Attainments!BW20)</f>
        <v>Social and National Responsibility</v>
      </c>
      <c r="N310" s="494"/>
      <c r="O310" s="494"/>
      <c r="P310" s="494"/>
      <c r="Q310" s="494"/>
      <c r="R310" s="494"/>
      <c r="S310" s="494"/>
      <c r="T310" s="145" t="str">
        <f>Attainments!CD20</f>
        <v>N/A</v>
      </c>
      <c r="U310" s="145" t="str">
        <f>Attainments!CE20</f>
        <v>N/A</v>
      </c>
    </row>
    <row r="311" spans="2:21" ht="15" customHeight="1">
      <c r="B311" s="262"/>
      <c r="C311" s="262"/>
      <c r="D311" s="262"/>
      <c r="E311" s="262"/>
      <c r="F311" s="262"/>
      <c r="G311" s="262"/>
      <c r="H311" s="262"/>
      <c r="I311" s="262"/>
      <c r="J311" s="262"/>
      <c r="K311" s="262"/>
      <c r="L311" s="262"/>
      <c r="M311" s="262"/>
      <c r="N311" s="262"/>
      <c r="O311" s="262"/>
      <c r="P311" s="262"/>
      <c r="Q311" s="262"/>
      <c r="R311" s="262"/>
      <c r="S311" s="262"/>
      <c r="T311" s="262"/>
      <c r="U311" s="262"/>
    </row>
    <row r="312" spans="2:21" ht="15" customHeight="1">
      <c r="B312" s="262"/>
      <c r="C312" s="262"/>
      <c r="D312" s="262"/>
      <c r="E312" s="262"/>
      <c r="F312" s="262"/>
      <c r="G312" s="262"/>
      <c r="H312" s="262"/>
      <c r="I312" s="262"/>
      <c r="J312" s="262"/>
      <c r="K312" s="262"/>
      <c r="L312" s="262"/>
      <c r="M312" s="262"/>
      <c r="N312" s="262"/>
      <c r="O312" s="262"/>
      <c r="P312" s="262"/>
      <c r="Q312" s="262"/>
      <c r="R312" s="262"/>
      <c r="S312" s="262"/>
      <c r="T312" s="262"/>
      <c r="U312" s="262"/>
    </row>
    <row r="313" spans="2:21" ht="15" customHeight="1">
      <c r="B313" s="262"/>
      <c r="C313" s="262"/>
      <c r="D313" s="262"/>
      <c r="E313" s="262"/>
      <c r="F313" s="262"/>
      <c r="G313" s="262"/>
      <c r="H313" s="262"/>
      <c r="I313" s="262"/>
      <c r="J313" s="262"/>
      <c r="K313" s="262"/>
      <c r="L313" s="262"/>
      <c r="M313" s="262"/>
      <c r="N313" s="262"/>
      <c r="O313" s="262"/>
      <c r="P313" s="262"/>
      <c r="Q313" s="262"/>
      <c r="R313" s="262"/>
      <c r="S313" s="262"/>
      <c r="T313" s="262"/>
      <c r="U313" s="262"/>
    </row>
    <row r="314" spans="2:21" ht="15" customHeight="1">
      <c r="B314" s="262"/>
      <c r="C314" s="262"/>
      <c r="D314" s="262"/>
      <c r="E314" s="262"/>
      <c r="F314" s="262"/>
      <c r="G314" s="262"/>
      <c r="H314" s="262"/>
      <c r="I314" s="262"/>
      <c r="J314" s="262"/>
      <c r="K314" s="262"/>
      <c r="L314" s="262"/>
      <c r="M314" s="262"/>
      <c r="N314" s="262"/>
      <c r="O314" s="262"/>
      <c r="P314" s="262"/>
      <c r="Q314" s="262"/>
      <c r="R314" s="262"/>
      <c r="S314" s="262"/>
      <c r="T314" s="262"/>
      <c r="U314" s="262"/>
    </row>
    <row r="315" spans="2:21" ht="15" customHeight="1">
      <c r="B315" s="262"/>
      <c r="C315" s="262"/>
      <c r="D315" s="262"/>
      <c r="E315" s="262"/>
      <c r="F315" s="262"/>
      <c r="G315" s="262"/>
      <c r="H315" s="262"/>
      <c r="I315" s="262"/>
      <c r="J315" s="262"/>
      <c r="K315" s="262"/>
      <c r="L315" s="262"/>
      <c r="M315" s="262"/>
      <c r="N315" s="262"/>
      <c r="O315" s="262"/>
      <c r="P315" s="262"/>
      <c r="Q315" s="262"/>
      <c r="R315" s="262"/>
      <c r="S315" s="262"/>
      <c r="T315" s="262"/>
      <c r="U315" s="262"/>
    </row>
    <row r="316" spans="2:21" ht="15" customHeight="1">
      <c r="B316" s="262"/>
      <c r="C316" s="262"/>
      <c r="D316" s="262"/>
      <c r="E316" s="262"/>
      <c r="F316" s="262"/>
      <c r="G316" s="262"/>
      <c r="H316" s="262"/>
      <c r="I316" s="262"/>
      <c r="J316" s="262"/>
      <c r="K316" s="262"/>
      <c r="L316" s="262"/>
      <c r="M316" s="262"/>
      <c r="N316" s="262"/>
      <c r="O316" s="262"/>
      <c r="P316" s="262"/>
      <c r="Q316" s="262"/>
      <c r="R316" s="262"/>
      <c r="S316" s="262"/>
      <c r="T316" s="262"/>
      <c r="U316" s="262"/>
    </row>
    <row r="317" spans="2:21" ht="15" customHeight="1">
      <c r="B317" s="262"/>
      <c r="C317" s="262"/>
      <c r="D317" s="262"/>
      <c r="E317" s="262"/>
      <c r="F317" s="262"/>
      <c r="G317" s="262"/>
      <c r="H317" s="262"/>
      <c r="I317" s="262"/>
      <c r="J317" s="262"/>
      <c r="K317" s="262"/>
      <c r="L317" s="262"/>
      <c r="M317" s="262"/>
      <c r="N317" s="262"/>
      <c r="O317" s="262"/>
      <c r="P317" s="262"/>
      <c r="Q317" s="262"/>
      <c r="R317" s="262"/>
      <c r="S317" s="262"/>
      <c r="T317" s="262"/>
      <c r="U317" s="262"/>
    </row>
    <row r="318" spans="2:21" ht="15" customHeight="1">
      <c r="B318" s="262"/>
      <c r="C318" s="262"/>
      <c r="D318" s="262"/>
      <c r="E318" s="262"/>
      <c r="F318" s="262"/>
      <c r="G318" s="262"/>
      <c r="H318" s="262"/>
      <c r="I318" s="262"/>
      <c r="J318" s="262"/>
      <c r="K318" s="262"/>
      <c r="L318" s="262"/>
      <c r="M318" s="262"/>
      <c r="N318" s="262"/>
      <c r="O318" s="262"/>
      <c r="P318" s="262"/>
      <c r="Q318" s="262"/>
      <c r="R318" s="262"/>
      <c r="S318" s="262"/>
      <c r="T318" s="262"/>
      <c r="U318" s="262"/>
    </row>
    <row r="319" spans="2:21" ht="15" customHeight="1">
      <c r="B319" s="262"/>
      <c r="C319" s="262"/>
      <c r="D319" s="262"/>
      <c r="E319" s="262"/>
      <c r="F319" s="262"/>
      <c r="G319" s="262"/>
      <c r="H319" s="262"/>
      <c r="I319" s="262"/>
      <c r="J319" s="262"/>
      <c r="K319" s="262"/>
      <c r="L319" s="262"/>
      <c r="M319" s="262"/>
      <c r="N319" s="262"/>
      <c r="O319" s="262"/>
      <c r="P319" s="262"/>
      <c r="Q319" s="262"/>
      <c r="R319" s="262"/>
      <c r="S319" s="262"/>
      <c r="T319" s="262"/>
      <c r="U319" s="262"/>
    </row>
    <row r="320" spans="2:21" ht="15" customHeight="1">
      <c r="B320" s="262"/>
      <c r="C320" s="262"/>
      <c r="D320" s="262"/>
      <c r="E320" s="262"/>
      <c r="F320" s="262"/>
      <c r="G320" s="262"/>
      <c r="H320" s="262"/>
      <c r="I320" s="262"/>
      <c r="J320" s="262"/>
      <c r="K320" s="262"/>
      <c r="L320" s="262"/>
      <c r="M320" s="262"/>
      <c r="N320" s="262"/>
      <c r="O320" s="262"/>
      <c r="P320" s="262"/>
      <c r="Q320" s="262"/>
      <c r="R320" s="262"/>
      <c r="S320" s="262"/>
      <c r="T320" s="262"/>
      <c r="U320" s="262"/>
    </row>
    <row r="321" spans="2:21" ht="15" customHeight="1">
      <c r="B321" s="262"/>
      <c r="C321" s="262"/>
      <c r="D321" s="262"/>
      <c r="E321" s="262"/>
      <c r="F321" s="262"/>
      <c r="G321" s="262"/>
      <c r="H321" s="262"/>
      <c r="I321" s="262"/>
      <c r="J321" s="262"/>
      <c r="K321" s="262"/>
      <c r="L321" s="262"/>
      <c r="M321" s="262"/>
      <c r="N321" s="262"/>
      <c r="O321" s="262"/>
      <c r="P321" s="262"/>
      <c r="Q321" s="262"/>
      <c r="R321" s="262"/>
      <c r="S321" s="262"/>
      <c r="T321" s="262"/>
      <c r="U321" s="262"/>
    </row>
    <row r="322" spans="2:21" ht="15" customHeight="1">
      <c r="B322" s="262"/>
      <c r="C322" s="262"/>
      <c r="D322" s="262"/>
      <c r="E322" s="262"/>
      <c r="F322" s="262"/>
      <c r="G322" s="262"/>
      <c r="H322" s="262"/>
      <c r="I322" s="262"/>
      <c r="J322" s="262"/>
      <c r="K322" s="262"/>
      <c r="L322" s="262"/>
      <c r="M322" s="262"/>
      <c r="N322" s="262"/>
      <c r="O322" s="262"/>
      <c r="P322" s="262"/>
      <c r="Q322" s="262"/>
      <c r="R322" s="262"/>
      <c r="S322" s="262"/>
      <c r="T322" s="262"/>
      <c r="U322" s="262"/>
    </row>
    <row r="323" spans="2:21" ht="15" customHeight="1">
      <c r="B323" s="582" t="s">
        <v>965</v>
      </c>
      <c r="C323" s="582"/>
      <c r="D323" s="582"/>
      <c r="E323" s="582"/>
      <c r="F323" s="582"/>
      <c r="G323" s="582"/>
      <c r="H323" s="582"/>
      <c r="I323" s="582"/>
      <c r="J323" s="582"/>
      <c r="K323" s="582"/>
      <c r="L323" s="582"/>
      <c r="M323" s="582"/>
      <c r="N323" s="582"/>
      <c r="O323" s="582"/>
      <c r="P323" s="582"/>
      <c r="Q323" s="582"/>
      <c r="R323" s="582"/>
      <c r="S323" s="582"/>
      <c r="T323" s="582"/>
      <c r="U323" s="582"/>
    </row>
    <row r="324" spans="2:21" ht="15" customHeight="1">
      <c r="B324" s="262"/>
      <c r="C324" s="262"/>
      <c r="D324" s="262"/>
      <c r="E324" s="262"/>
      <c r="F324" s="262"/>
      <c r="G324" s="262"/>
      <c r="H324" s="262"/>
      <c r="I324" s="262"/>
      <c r="J324" s="262"/>
      <c r="K324" s="262"/>
      <c r="L324" s="262"/>
      <c r="M324" s="262"/>
      <c r="N324" s="262"/>
      <c r="O324" s="262"/>
      <c r="P324" s="262"/>
      <c r="Q324" s="262"/>
      <c r="R324" s="262"/>
      <c r="S324" s="262"/>
      <c r="T324" s="262"/>
      <c r="U324" s="262"/>
    </row>
    <row r="325" spans="2:21" ht="15" customHeight="1">
      <c r="B325" s="262"/>
      <c r="C325" s="262"/>
      <c r="D325" s="262"/>
      <c r="E325" s="262"/>
      <c r="F325" s="262"/>
      <c r="G325" s="262"/>
      <c r="H325" s="262"/>
      <c r="I325" s="262"/>
      <c r="J325" s="262"/>
      <c r="K325" s="262"/>
      <c r="L325" s="262"/>
      <c r="M325" s="262"/>
      <c r="N325" s="262"/>
      <c r="O325" s="262"/>
      <c r="P325" s="262"/>
      <c r="Q325" s="262"/>
      <c r="R325" s="262"/>
      <c r="S325" s="262"/>
      <c r="T325" s="262"/>
      <c r="U325" s="262"/>
    </row>
    <row r="326" spans="2:21" ht="15" customHeight="1">
      <c r="B326" s="262"/>
      <c r="C326" s="262"/>
      <c r="D326" s="262"/>
      <c r="E326" s="262"/>
      <c r="F326" s="262"/>
      <c r="G326" s="262"/>
      <c r="H326" s="262"/>
      <c r="I326" s="262"/>
      <c r="J326" s="262"/>
      <c r="K326" s="262"/>
      <c r="L326" s="262"/>
      <c r="M326" s="262"/>
      <c r="N326" s="262"/>
      <c r="O326" s="262"/>
      <c r="P326" s="262"/>
      <c r="Q326" s="262"/>
      <c r="R326" s="262"/>
      <c r="S326" s="262"/>
      <c r="T326" s="262"/>
      <c r="U326" s="262"/>
    </row>
    <row r="327" spans="2:21" ht="15" customHeight="1">
      <c r="B327" s="262"/>
      <c r="C327" s="262"/>
      <c r="D327" s="262"/>
      <c r="E327" s="262"/>
      <c r="F327" s="262"/>
      <c r="G327" s="262"/>
      <c r="H327" s="262"/>
      <c r="I327" s="262"/>
      <c r="J327" s="262"/>
      <c r="K327" s="262"/>
      <c r="L327" s="262"/>
      <c r="M327" s="262"/>
      <c r="N327" s="262"/>
      <c r="O327" s="262"/>
      <c r="P327" s="262"/>
      <c r="Q327" s="262"/>
      <c r="R327" s="262"/>
      <c r="S327" s="262"/>
      <c r="T327" s="262"/>
      <c r="U327" s="262"/>
    </row>
    <row r="328" spans="2:21" ht="15" customHeight="1">
      <c r="B328" s="262"/>
      <c r="C328" s="262"/>
      <c r="D328" s="262"/>
      <c r="E328" s="262"/>
      <c r="F328" s="262"/>
      <c r="G328" s="262"/>
      <c r="H328" s="262"/>
      <c r="I328" s="262"/>
      <c r="J328" s="262"/>
      <c r="K328" s="262"/>
      <c r="L328" s="262"/>
      <c r="M328" s="262"/>
      <c r="N328" s="262"/>
      <c r="O328" s="262"/>
      <c r="P328" s="262"/>
      <c r="Q328" s="262"/>
      <c r="R328" s="262"/>
      <c r="S328" s="262"/>
      <c r="T328" s="262"/>
      <c r="U328" s="262"/>
    </row>
    <row r="329" spans="2:21" ht="15" customHeight="1">
      <c r="B329" s="262"/>
      <c r="C329" s="262"/>
      <c r="D329" s="262"/>
      <c r="E329" s="262"/>
      <c r="F329" s="262"/>
      <c r="G329" s="262"/>
      <c r="H329" s="262"/>
      <c r="I329" s="262"/>
      <c r="J329" s="262"/>
      <c r="K329" s="262"/>
      <c r="L329" s="262"/>
      <c r="M329" s="262"/>
      <c r="N329" s="262"/>
      <c r="O329" s="262"/>
      <c r="P329" s="262"/>
      <c r="Q329" s="262"/>
      <c r="R329" s="262"/>
      <c r="S329" s="262"/>
      <c r="T329" s="262"/>
      <c r="U329" s="262"/>
    </row>
    <row r="330" spans="2:21" ht="15" customHeight="1">
      <c r="B330" s="262"/>
      <c r="C330" s="262"/>
      <c r="D330" s="262"/>
      <c r="E330" s="262"/>
      <c r="F330" s="262"/>
      <c r="G330" s="262"/>
      <c r="H330" s="262"/>
      <c r="I330" s="262"/>
      <c r="J330" s="262"/>
      <c r="K330" s="262"/>
      <c r="L330" s="262"/>
      <c r="M330" s="262"/>
      <c r="N330" s="262"/>
      <c r="O330" s="262"/>
      <c r="P330" s="262"/>
      <c r="Q330" s="262"/>
      <c r="R330" s="262"/>
      <c r="S330" s="262"/>
      <c r="T330" s="262"/>
      <c r="U330" s="262"/>
    </row>
    <row r="331" spans="2:21" ht="15" customHeight="1">
      <c r="B331" s="262"/>
      <c r="C331" s="262"/>
      <c r="D331" s="262"/>
      <c r="E331" s="262"/>
      <c r="F331" s="262"/>
      <c r="G331" s="262"/>
      <c r="H331" s="262"/>
      <c r="I331" s="262"/>
      <c r="J331" s="262"/>
      <c r="K331" s="262"/>
      <c r="L331" s="262"/>
      <c r="M331" s="262"/>
      <c r="N331" s="262"/>
      <c r="O331" s="262"/>
      <c r="P331" s="262"/>
      <c r="Q331" s="262"/>
      <c r="R331" s="262"/>
      <c r="S331" s="262"/>
      <c r="T331" s="262"/>
      <c r="U331" s="262"/>
    </row>
    <row r="332" spans="2:21" ht="15" customHeight="1">
      <c r="B332" s="262"/>
      <c r="C332" s="262"/>
      <c r="D332" s="262"/>
      <c r="E332" s="262"/>
      <c r="F332" s="262"/>
      <c r="G332" s="262"/>
      <c r="H332" s="262"/>
      <c r="I332" s="262"/>
      <c r="J332" s="262"/>
      <c r="K332" s="262"/>
      <c r="L332" s="262"/>
      <c r="M332" s="262"/>
      <c r="N332" s="262"/>
      <c r="O332" s="262"/>
      <c r="P332" s="262"/>
      <c r="Q332" s="262"/>
      <c r="R332" s="262"/>
      <c r="S332" s="262"/>
      <c r="T332" s="262"/>
      <c r="U332" s="262"/>
    </row>
    <row r="333" spans="2:21" ht="15" customHeight="1">
      <c r="B333" s="262"/>
      <c r="C333" s="262"/>
      <c r="D333" s="262"/>
      <c r="E333" s="262"/>
      <c r="F333" s="262"/>
      <c r="G333" s="262"/>
      <c r="H333" s="262"/>
      <c r="I333" s="262"/>
      <c r="J333" s="262"/>
      <c r="K333" s="262"/>
      <c r="L333" s="262"/>
      <c r="M333" s="262"/>
      <c r="N333" s="262"/>
      <c r="O333" s="262"/>
      <c r="P333" s="262"/>
      <c r="Q333" s="262"/>
      <c r="R333" s="262"/>
      <c r="S333" s="262"/>
      <c r="T333" s="262"/>
      <c r="U333" s="262"/>
    </row>
    <row r="334" spans="2:21" ht="15" customHeight="1">
      <c r="B334" s="262"/>
      <c r="C334" s="262"/>
      <c r="D334" s="262"/>
      <c r="E334" s="262"/>
      <c r="F334" s="262"/>
      <c r="G334" s="262"/>
      <c r="H334" s="262"/>
      <c r="I334" s="262"/>
      <c r="J334" s="262"/>
      <c r="K334" s="262"/>
      <c r="L334" s="262"/>
      <c r="M334" s="262"/>
      <c r="N334" s="262"/>
      <c r="O334" s="262"/>
      <c r="P334" s="262"/>
      <c r="Q334" s="262"/>
      <c r="R334" s="262"/>
      <c r="S334" s="262"/>
      <c r="T334" s="262"/>
      <c r="U334" s="262"/>
    </row>
    <row r="335" spans="2:21" ht="15" customHeight="1">
      <c r="B335" s="262"/>
      <c r="C335" s="262"/>
      <c r="D335" s="262"/>
      <c r="E335" s="262"/>
      <c r="F335" s="262"/>
      <c r="G335" s="262"/>
      <c r="H335" s="262"/>
      <c r="I335" s="262"/>
      <c r="J335" s="262"/>
      <c r="K335" s="262"/>
      <c r="L335" s="262"/>
      <c r="M335" s="262"/>
      <c r="N335" s="262"/>
      <c r="O335" s="262"/>
      <c r="P335" s="262"/>
      <c r="Q335" s="262"/>
      <c r="R335" s="262"/>
      <c r="S335" s="262"/>
      <c r="T335" s="262"/>
      <c r="U335" s="262"/>
    </row>
    <row r="336" spans="2:21" ht="15" customHeight="1">
      <c r="B336" s="262"/>
      <c r="C336" s="262"/>
      <c r="D336" s="262"/>
      <c r="E336" s="262"/>
      <c r="F336" s="262"/>
      <c r="G336" s="262"/>
      <c r="H336" s="262"/>
      <c r="I336" s="262"/>
      <c r="J336" s="262"/>
      <c r="K336" s="262"/>
      <c r="L336" s="262"/>
      <c r="M336" s="262"/>
      <c r="N336" s="262"/>
      <c r="O336" s="262"/>
      <c r="P336" s="262"/>
      <c r="Q336" s="262"/>
      <c r="R336" s="262"/>
      <c r="S336" s="262"/>
      <c r="T336" s="262"/>
      <c r="U336" s="262"/>
    </row>
    <row r="337" spans="2:21" ht="15" customHeight="1">
      <c r="B337" s="262"/>
      <c r="C337" s="262"/>
      <c r="D337" s="262"/>
      <c r="E337" s="262"/>
      <c r="F337" s="262"/>
      <c r="G337" s="262"/>
      <c r="H337" s="262"/>
      <c r="I337" s="262"/>
      <c r="J337" s="262"/>
      <c r="K337" s="262"/>
      <c r="L337" s="262"/>
      <c r="M337" s="262"/>
      <c r="N337" s="262"/>
      <c r="O337" s="262"/>
      <c r="P337" s="262"/>
      <c r="Q337" s="262"/>
      <c r="R337" s="262"/>
      <c r="S337" s="262"/>
      <c r="T337" s="262"/>
      <c r="U337" s="262"/>
    </row>
    <row r="338" spans="2:21" ht="15" customHeight="1">
      <c r="B338" s="262"/>
      <c r="C338" s="262"/>
      <c r="D338" s="262"/>
      <c r="E338" s="262"/>
      <c r="F338" s="262"/>
      <c r="G338" s="262"/>
      <c r="H338" s="262"/>
      <c r="I338" s="262"/>
      <c r="J338" s="262"/>
      <c r="K338" s="262"/>
      <c r="L338" s="262"/>
      <c r="M338" s="262"/>
      <c r="N338" s="262"/>
      <c r="O338" s="262"/>
      <c r="P338" s="262"/>
      <c r="Q338" s="262"/>
      <c r="R338" s="262"/>
      <c r="S338" s="262"/>
      <c r="T338" s="262"/>
      <c r="U338" s="262"/>
    </row>
    <row r="339" spans="2:21" ht="15" customHeight="1">
      <c r="B339" s="262"/>
      <c r="C339" s="262"/>
      <c r="D339" s="262"/>
      <c r="E339" s="262"/>
      <c r="F339" s="262"/>
      <c r="G339" s="262"/>
      <c r="H339" s="262"/>
      <c r="I339" s="262"/>
      <c r="J339" s="262"/>
      <c r="K339" s="262"/>
      <c r="L339" s="262"/>
      <c r="M339" s="262"/>
      <c r="N339" s="262"/>
      <c r="O339" s="262"/>
      <c r="P339" s="262"/>
      <c r="Q339" s="262"/>
      <c r="R339" s="262"/>
      <c r="S339" s="262"/>
      <c r="T339" s="262"/>
      <c r="U339" s="262"/>
    </row>
    <row r="340" spans="2:21" ht="15" customHeight="1">
      <c r="B340" s="262"/>
      <c r="C340" s="262"/>
      <c r="D340" s="262"/>
      <c r="E340" s="262"/>
      <c r="F340" s="262"/>
      <c r="G340" s="262"/>
      <c r="H340" s="262"/>
      <c r="I340" s="262"/>
      <c r="J340" s="262"/>
      <c r="K340" s="262"/>
      <c r="L340" s="262"/>
      <c r="M340" s="262"/>
      <c r="N340" s="262"/>
      <c r="O340" s="262"/>
      <c r="P340" s="262"/>
      <c r="Q340" s="262"/>
      <c r="R340" s="262"/>
      <c r="S340" s="262"/>
      <c r="T340" s="262"/>
      <c r="U340" s="262"/>
    </row>
    <row r="341" spans="2:21" ht="15" customHeight="1">
      <c r="B341" s="262"/>
      <c r="C341" s="262"/>
      <c r="D341" s="262"/>
      <c r="E341" s="262"/>
      <c r="F341" s="262"/>
      <c r="G341" s="262"/>
      <c r="H341" s="262"/>
      <c r="I341" s="262"/>
      <c r="J341" s="262"/>
      <c r="K341" s="262"/>
      <c r="L341" s="262"/>
      <c r="M341" s="262"/>
      <c r="N341" s="262"/>
      <c r="O341" s="262"/>
      <c r="P341" s="262"/>
      <c r="Q341" s="262"/>
      <c r="R341" s="262"/>
      <c r="S341" s="262"/>
      <c r="T341" s="262"/>
      <c r="U341" s="262"/>
    </row>
    <row r="342" spans="2:21" ht="15" customHeight="1">
      <c r="B342" s="262"/>
      <c r="C342" s="262"/>
      <c r="D342" s="262"/>
      <c r="E342" s="262"/>
      <c r="F342" s="262"/>
      <c r="G342" s="262"/>
      <c r="H342" s="262"/>
      <c r="I342" s="262"/>
      <c r="J342" s="262"/>
      <c r="K342" s="262"/>
      <c r="L342" s="262"/>
      <c r="M342" s="262"/>
      <c r="N342" s="262"/>
      <c r="O342" s="262"/>
      <c r="P342" s="262"/>
      <c r="Q342" s="262"/>
      <c r="R342" s="262"/>
      <c r="S342" s="262"/>
      <c r="T342" s="262"/>
      <c r="U342" s="262"/>
    </row>
    <row r="343" spans="2:21" ht="15" customHeight="1">
      <c r="B343" s="262"/>
      <c r="C343" s="262"/>
      <c r="D343" s="262"/>
      <c r="E343" s="262"/>
      <c r="F343" s="262"/>
      <c r="G343" s="262"/>
      <c r="H343" s="262"/>
      <c r="I343" s="262"/>
      <c r="J343" s="262"/>
      <c r="K343" s="262"/>
      <c r="L343" s="262"/>
      <c r="M343" s="262"/>
      <c r="N343" s="262"/>
      <c r="O343" s="262"/>
      <c r="P343" s="262"/>
      <c r="Q343" s="262"/>
      <c r="R343" s="262"/>
      <c r="S343" s="262"/>
      <c r="T343" s="262"/>
      <c r="U343" s="262"/>
    </row>
    <row r="344" spans="2:21" ht="15" customHeight="1">
      <c r="B344" s="262"/>
      <c r="C344" s="262"/>
      <c r="D344" s="262"/>
      <c r="E344" s="262"/>
      <c r="F344" s="262"/>
      <c r="G344" s="262"/>
      <c r="H344" s="262"/>
      <c r="I344" s="262"/>
      <c r="J344" s="262"/>
      <c r="K344" s="262"/>
      <c r="L344" s="262"/>
      <c r="M344" s="262"/>
      <c r="N344" s="262"/>
      <c r="O344" s="262"/>
      <c r="P344" s="262"/>
      <c r="Q344" s="262"/>
      <c r="R344" s="262"/>
      <c r="S344" s="262"/>
      <c r="T344" s="262"/>
      <c r="U344" s="262"/>
    </row>
    <row r="345" spans="2:21" ht="15" customHeight="1">
      <c r="B345" s="582" t="s">
        <v>966</v>
      </c>
      <c r="C345" s="582"/>
      <c r="D345" s="582"/>
      <c r="E345" s="582"/>
      <c r="F345" s="582"/>
      <c r="G345" s="582"/>
      <c r="H345" s="582"/>
      <c r="I345" s="582"/>
      <c r="J345" s="582"/>
      <c r="K345" s="582"/>
      <c r="L345" s="582"/>
      <c r="M345" s="582"/>
      <c r="N345" s="582"/>
      <c r="O345" s="582"/>
      <c r="P345" s="582"/>
      <c r="Q345" s="582"/>
      <c r="R345" s="582"/>
      <c r="S345" s="582"/>
      <c r="T345" s="582"/>
      <c r="U345" s="582"/>
    </row>
    <row r="346" spans="2:21" ht="15" customHeight="1">
      <c r="B346" s="583" t="s">
        <v>2770</v>
      </c>
      <c r="C346" s="584"/>
      <c r="D346" s="584"/>
      <c r="E346" s="584"/>
      <c r="F346" s="584"/>
      <c r="G346" s="584"/>
      <c r="H346" s="584"/>
      <c r="I346" s="584"/>
      <c r="J346" s="584"/>
      <c r="K346" s="584"/>
      <c r="L346" s="584"/>
      <c r="M346" s="584"/>
      <c r="N346" s="584"/>
      <c r="O346" s="584"/>
      <c r="P346" s="584"/>
      <c r="Q346" s="584"/>
      <c r="R346" s="584"/>
      <c r="S346" s="584"/>
      <c r="T346" s="584"/>
      <c r="U346" s="584"/>
    </row>
    <row r="347" spans="2:21" ht="15" customHeight="1">
      <c r="B347" s="584"/>
      <c r="C347" s="584"/>
      <c r="D347" s="584"/>
      <c r="E347" s="584"/>
      <c r="F347" s="584"/>
      <c r="G347" s="584"/>
      <c r="H347" s="584"/>
      <c r="I347" s="584"/>
      <c r="J347" s="584"/>
      <c r="K347" s="584"/>
      <c r="L347" s="584"/>
      <c r="M347" s="584"/>
      <c r="N347" s="584"/>
      <c r="O347" s="584"/>
      <c r="P347" s="584"/>
      <c r="Q347" s="584"/>
      <c r="R347" s="584"/>
      <c r="S347" s="584"/>
      <c r="T347" s="584"/>
      <c r="U347" s="584"/>
    </row>
    <row r="348" spans="2:21" ht="15" customHeight="1">
      <c r="B348" s="495" t="str">
        <f>Attainments!CG7</f>
        <v>CONCEIVE, DESIGN, IMPLEMENT, AND OPERATE (CDIO) SKILLS  ATTAINMENTS</v>
      </c>
      <c r="C348" s="495"/>
      <c r="D348" s="495"/>
      <c r="E348" s="495"/>
      <c r="F348" s="495"/>
      <c r="G348" s="495"/>
      <c r="H348" s="495"/>
      <c r="I348" s="495"/>
      <c r="J348" s="495"/>
      <c r="K348" s="495"/>
      <c r="L348" s="495"/>
      <c r="M348" s="495"/>
      <c r="N348" s="495"/>
      <c r="O348" s="495"/>
      <c r="P348" s="495"/>
      <c r="Q348" s="495"/>
      <c r="R348" s="495"/>
      <c r="S348" s="495"/>
      <c r="T348" s="495"/>
      <c r="U348" s="495"/>
    </row>
    <row r="349" spans="2:21" ht="15" customHeight="1">
      <c r="B349" s="495" t="str">
        <f>Attainments!CG8</f>
        <v>(MEXE 402 - INTRODUCTION TO ELECTRO-MECHANICAL SYSTEMS AND AUTOMATION}</v>
      </c>
      <c r="C349" s="495"/>
      <c r="D349" s="495"/>
      <c r="E349" s="495"/>
      <c r="F349" s="495"/>
      <c r="G349" s="495"/>
      <c r="H349" s="495"/>
      <c r="I349" s="495"/>
      <c r="J349" s="495"/>
      <c r="K349" s="495"/>
      <c r="L349" s="495"/>
      <c r="M349" s="495"/>
      <c r="N349" s="495"/>
      <c r="O349" s="495"/>
      <c r="P349" s="495"/>
      <c r="Q349" s="495"/>
      <c r="R349" s="495"/>
      <c r="S349" s="495"/>
      <c r="T349" s="495"/>
      <c r="U349" s="495"/>
    </row>
    <row r="350" spans="2:21" ht="15" customHeight="1">
      <c r="B350" s="496" t="s">
        <v>41</v>
      </c>
      <c r="C350" s="496"/>
      <c r="D350" s="496"/>
      <c r="E350" s="496"/>
      <c r="F350" s="496"/>
      <c r="G350" s="496"/>
      <c r="H350" s="496"/>
      <c r="I350" s="496"/>
      <c r="J350" s="496"/>
      <c r="K350" s="496"/>
      <c r="L350" s="496"/>
      <c r="M350" s="496"/>
      <c r="N350" s="496"/>
      <c r="O350" s="496"/>
      <c r="P350" s="496"/>
      <c r="Q350" s="496"/>
      <c r="R350" s="496"/>
      <c r="S350" s="496"/>
      <c r="T350" s="496"/>
      <c r="U350" s="496"/>
    </row>
    <row r="351" spans="2:21" ht="15" customHeight="1">
      <c r="B351" s="502" t="str">
        <f>CONCATENATE("A CDIO skill is considered attained if at least ",Present!$H$8*100,"% of the students obtain at least ",Present!$J$8," of their assessment marks related to that CDIO skill.")</f>
        <v>A CDIO skill is considered attained if at least 90% of the students obtain at least 75 of their assessment marks related to that CDIO skill.</v>
      </c>
      <c r="C351" s="502"/>
      <c r="D351" s="502"/>
      <c r="E351" s="502"/>
      <c r="F351" s="502"/>
      <c r="G351" s="502"/>
      <c r="H351" s="502"/>
      <c r="I351" s="502"/>
      <c r="J351" s="502"/>
      <c r="K351" s="502"/>
      <c r="L351" s="502"/>
      <c r="M351" s="502"/>
      <c r="N351" s="502"/>
      <c r="O351" s="502"/>
      <c r="P351" s="502"/>
      <c r="Q351" s="502"/>
      <c r="R351" s="502"/>
      <c r="S351" s="502"/>
      <c r="T351" s="502"/>
      <c r="U351" s="502"/>
    </row>
    <row r="352" spans="2:21" ht="15" customHeight="1">
      <c r="B352" s="502"/>
      <c r="C352" s="502"/>
      <c r="D352" s="502"/>
      <c r="E352" s="502"/>
      <c r="F352" s="502"/>
      <c r="G352" s="502"/>
      <c r="H352" s="502"/>
      <c r="I352" s="502"/>
      <c r="J352" s="502"/>
      <c r="K352" s="502"/>
      <c r="L352" s="502"/>
      <c r="M352" s="502"/>
      <c r="N352" s="502"/>
      <c r="O352" s="502"/>
      <c r="P352" s="502"/>
      <c r="Q352" s="502"/>
      <c r="R352" s="502"/>
      <c r="S352" s="502"/>
      <c r="T352" s="502"/>
      <c r="U352" s="502"/>
    </row>
    <row r="353" spans="2:21" ht="15" customHeight="1">
      <c r="B353" s="660" t="s">
        <v>1753</v>
      </c>
      <c r="C353" s="660"/>
      <c r="D353" s="660"/>
      <c r="E353" s="660"/>
      <c r="F353" s="660"/>
      <c r="G353" s="660"/>
      <c r="H353" s="660"/>
      <c r="I353" s="660"/>
      <c r="J353" s="660"/>
      <c r="K353" s="660"/>
      <c r="L353" s="660"/>
      <c r="M353" s="660"/>
      <c r="N353" s="660"/>
      <c r="O353" s="660"/>
      <c r="P353" s="660"/>
      <c r="Q353" s="660"/>
      <c r="R353" s="660"/>
      <c r="S353" s="660"/>
      <c r="T353" s="660"/>
      <c r="U353" s="660"/>
    </row>
    <row r="354" spans="2:21" s="1" customFormat="1" ht="15" customHeight="1">
      <c r="B354" s="302" t="s">
        <v>389</v>
      </c>
      <c r="C354" s="497" t="str">
        <f>CONCATENATE("PREVIOUS: ",UPPER(Previous!$C$6))</f>
        <v xml:space="preserve">PREVIOUS: </v>
      </c>
      <c r="D354" s="498"/>
      <c r="E354" s="498"/>
      <c r="F354" s="498"/>
      <c r="G354" s="498"/>
      <c r="H354" s="498"/>
      <c r="I354" s="499"/>
      <c r="J354" s="500" t="s">
        <v>934</v>
      </c>
      <c r="K354" s="501"/>
      <c r="L354" s="36"/>
      <c r="M354" s="497" t="str">
        <f>CONCATENATE("CURRENT: ",UPPER(Present!$C$6))</f>
        <v>CURRENT: JANUARY 2025</v>
      </c>
      <c r="N354" s="498"/>
      <c r="O354" s="498"/>
      <c r="P354" s="498"/>
      <c r="Q354" s="498"/>
      <c r="R354" s="498"/>
      <c r="S354" s="499"/>
      <c r="T354" s="500" t="s">
        <v>934</v>
      </c>
      <c r="U354" s="501"/>
    </row>
    <row r="355" spans="2:21" s="1" customFormat="1" ht="15" customHeight="1">
      <c r="B355" s="303" t="str">
        <f>IF(ISBLANK(Attainments!CG13),"",Attainments!CG13)</f>
        <v>CDIO1</v>
      </c>
      <c r="C355" s="658"/>
      <c r="D355" s="658"/>
      <c r="E355" s="658"/>
      <c r="F355" s="658"/>
      <c r="G355" s="658"/>
      <c r="H355" s="658"/>
      <c r="I355" s="658"/>
      <c r="J355" s="304" t="str">
        <f>Attainments!CO13</f>
        <v>N/A</v>
      </c>
      <c r="K355" s="304" t="str">
        <f>Attainments!CP13</f>
        <v>N/A</v>
      </c>
      <c r="L355" s="36"/>
      <c r="M355" s="658" t="str">
        <f>IF(ISBLANK(Attainments!CR13),"",Attainments!CR13)</f>
        <v>Disciplinary Knowledge &amp; Reasoning</v>
      </c>
      <c r="N355" s="658"/>
      <c r="O355" s="658"/>
      <c r="P355" s="658"/>
      <c r="Q355" s="658"/>
      <c r="R355" s="658"/>
      <c r="S355" s="658"/>
      <c r="T355" s="304">
        <f>Attainments!CY13</f>
        <v>100</v>
      </c>
      <c r="U355" s="304" t="str">
        <f>Attainments!CZ13</f>
        <v>Yes</v>
      </c>
    </row>
    <row r="356" spans="2:21" s="1" customFormat="1" ht="15" customHeight="1">
      <c r="B356" s="303" t="str">
        <f>IF(ISBLANK(Attainments!CG14),"",Attainments!CG14)</f>
        <v/>
      </c>
      <c r="C356" s="658"/>
      <c r="D356" s="658"/>
      <c r="E356" s="658"/>
      <c r="F356" s="658"/>
      <c r="G356" s="658"/>
      <c r="H356" s="658"/>
      <c r="I356" s="658"/>
      <c r="J356" s="304" t="str">
        <f>Attainments!CO14</f>
        <v/>
      </c>
      <c r="K356" s="304" t="str">
        <f>Attainments!CP14</f>
        <v/>
      </c>
      <c r="L356" s="36"/>
      <c r="M356" s="658" t="str">
        <f>IF(ISBLANK(Attainments!CR14),"",Attainments!CR14)</f>
        <v/>
      </c>
      <c r="N356" s="658"/>
      <c r="O356" s="658"/>
      <c r="P356" s="658"/>
      <c r="Q356" s="658"/>
      <c r="R356" s="658"/>
      <c r="S356" s="658"/>
      <c r="T356" s="304" t="str">
        <f>Attainments!CY14</f>
        <v/>
      </c>
      <c r="U356" s="304" t="str">
        <f>Attainments!CZ14</f>
        <v/>
      </c>
    </row>
    <row r="357" spans="2:21" s="1" customFormat="1" ht="15" customHeight="1">
      <c r="B357" s="303" t="str">
        <f>IF(ISBLANK(Attainments!CG15),"",Attainments!CG15)</f>
        <v/>
      </c>
      <c r="C357" s="658"/>
      <c r="D357" s="658"/>
      <c r="E357" s="658"/>
      <c r="F357" s="658"/>
      <c r="G357" s="658"/>
      <c r="H357" s="658"/>
      <c r="I357" s="658"/>
      <c r="J357" s="304" t="str">
        <f>Attainments!CO15</f>
        <v/>
      </c>
      <c r="K357" s="304" t="str">
        <f>Attainments!CP15</f>
        <v/>
      </c>
      <c r="L357" s="36"/>
      <c r="M357" s="658" t="str">
        <f>IF(ISBLANK(Attainments!CR15),"",Attainments!CR15)</f>
        <v/>
      </c>
      <c r="N357" s="658"/>
      <c r="O357" s="658"/>
      <c r="P357" s="658"/>
      <c r="Q357" s="658"/>
      <c r="R357" s="658"/>
      <c r="S357" s="658"/>
      <c r="T357" s="304" t="str">
        <f>Attainments!CY15</f>
        <v/>
      </c>
      <c r="U357" s="304" t="str">
        <f>Attainments!CZ15</f>
        <v/>
      </c>
    </row>
    <row r="358" spans="2:21" s="1" customFormat="1" ht="15" customHeight="1">
      <c r="B358" s="145" t="str">
        <f>IF(ISBLANK(Attainments!CG16),"",Attainments!CG16)</f>
        <v/>
      </c>
      <c r="C358" s="494" t="str">
        <f>IF(ISBLANK(Attainments!CH16),"",Attainments!CH16)</f>
        <v/>
      </c>
      <c r="D358" s="494"/>
      <c r="E358" s="494"/>
      <c r="F358" s="494"/>
      <c r="G358" s="494"/>
      <c r="H358" s="494"/>
      <c r="I358" s="494"/>
      <c r="J358" s="148" t="str">
        <f>Attainments!CO16</f>
        <v/>
      </c>
      <c r="K358" s="148" t="str">
        <f>Attainments!CP16</f>
        <v/>
      </c>
      <c r="L358" s="36"/>
      <c r="M358" s="494" t="str">
        <f>IF(ISBLANK(Attainments!CR16),"",Attainments!CR16)</f>
        <v/>
      </c>
      <c r="N358" s="494"/>
      <c r="O358" s="494"/>
      <c r="P358" s="494"/>
      <c r="Q358" s="494"/>
      <c r="R358" s="494"/>
      <c r="S358" s="494"/>
      <c r="T358" s="148" t="str">
        <f>Attainments!CY16</f>
        <v/>
      </c>
      <c r="U358" s="148" t="str">
        <f>Attainments!CZ16</f>
        <v/>
      </c>
    </row>
    <row r="359" spans="2:21" ht="15" customHeight="1">
      <c r="B359" s="1"/>
      <c r="C359" s="1"/>
      <c r="D359" s="1"/>
      <c r="E359" s="1"/>
      <c r="F359" s="1"/>
      <c r="G359" s="1"/>
      <c r="H359" s="1"/>
      <c r="I359" s="1"/>
      <c r="J359" s="1"/>
      <c r="K359" s="1"/>
      <c r="L359" s="1"/>
      <c r="M359" s="1"/>
      <c r="N359" s="1"/>
      <c r="O359" s="1"/>
      <c r="P359" s="1"/>
      <c r="Q359" s="1"/>
      <c r="R359" s="1"/>
      <c r="S359" s="1"/>
      <c r="T359" s="1"/>
      <c r="U359" s="1"/>
    </row>
    <row r="360" spans="2:21" ht="15" customHeight="1">
      <c r="B360" s="120"/>
      <c r="C360" s="502"/>
      <c r="D360" s="502"/>
      <c r="E360" s="502"/>
      <c r="F360" s="502"/>
      <c r="G360" s="502"/>
      <c r="H360" s="502"/>
      <c r="I360" s="502"/>
      <c r="J360" s="121"/>
      <c r="K360" s="121"/>
      <c r="L360" s="100"/>
      <c r="M360" s="502"/>
      <c r="N360" s="502"/>
      <c r="O360" s="502"/>
      <c r="P360" s="502"/>
      <c r="Q360" s="502"/>
      <c r="R360" s="502"/>
      <c r="S360" s="502"/>
      <c r="T360" s="121"/>
      <c r="U360" s="121"/>
    </row>
    <row r="361" spans="2:21" ht="15" customHeight="1">
      <c r="B361" s="120"/>
      <c r="C361" s="502"/>
      <c r="D361" s="502"/>
      <c r="E361" s="502"/>
      <c r="F361" s="502"/>
      <c r="G361" s="502"/>
      <c r="H361" s="502"/>
      <c r="I361" s="502"/>
      <c r="J361" s="121"/>
      <c r="K361" s="121"/>
      <c r="L361" s="100"/>
      <c r="M361" s="502"/>
      <c r="N361" s="502"/>
      <c r="O361" s="502"/>
      <c r="P361" s="502"/>
      <c r="Q361" s="502"/>
      <c r="R361" s="502"/>
      <c r="S361" s="502"/>
      <c r="T361" s="121"/>
      <c r="U361" s="121"/>
    </row>
    <row r="362" spans="2:21" ht="15" customHeight="1">
      <c r="B362" s="120"/>
      <c r="C362" s="502"/>
      <c r="D362" s="502"/>
      <c r="E362" s="502"/>
      <c r="F362" s="502"/>
      <c r="G362" s="502"/>
      <c r="H362" s="502"/>
      <c r="I362" s="502"/>
      <c r="J362" s="121"/>
      <c r="K362" s="121"/>
      <c r="L362" s="100"/>
      <c r="M362" s="502"/>
      <c r="N362" s="502"/>
      <c r="O362" s="502"/>
      <c r="P362" s="502"/>
      <c r="Q362" s="502"/>
      <c r="R362" s="502"/>
      <c r="S362" s="502"/>
      <c r="T362" s="121"/>
      <c r="U362" s="121"/>
    </row>
    <row r="363" spans="2:21" ht="15" customHeight="1">
      <c r="B363"/>
      <c r="C363"/>
      <c r="D363"/>
      <c r="E363"/>
      <c r="F363"/>
      <c r="G363"/>
      <c r="H363"/>
      <c r="I363"/>
      <c r="J363"/>
      <c r="K363"/>
      <c r="L363"/>
      <c r="M363"/>
      <c r="N363"/>
      <c r="O363"/>
      <c r="P363"/>
      <c r="Q363"/>
      <c r="R363"/>
      <c r="S363"/>
      <c r="T363"/>
      <c r="U363"/>
    </row>
    <row r="364" spans="2:21" ht="15" customHeight="1">
      <c r="B364"/>
      <c r="C364"/>
      <c r="D364"/>
      <c r="E364"/>
      <c r="F364"/>
      <c r="G364"/>
      <c r="H364"/>
      <c r="I364"/>
      <c r="J364"/>
      <c r="K364"/>
      <c r="L364"/>
      <c r="M364"/>
      <c r="N364"/>
      <c r="O364"/>
      <c r="P364"/>
      <c r="Q364"/>
      <c r="R364"/>
      <c r="S364"/>
      <c r="T364"/>
      <c r="U364"/>
    </row>
    <row r="365" spans="2:21" ht="15" customHeight="1">
      <c r="B365"/>
      <c r="C365"/>
      <c r="D365"/>
      <c r="E365"/>
      <c r="F365"/>
      <c r="G365"/>
      <c r="H365"/>
      <c r="I365"/>
      <c r="J365"/>
      <c r="K365"/>
      <c r="L365"/>
      <c r="M365"/>
      <c r="N365"/>
      <c r="O365"/>
      <c r="P365"/>
      <c r="Q365"/>
      <c r="R365"/>
      <c r="S365"/>
      <c r="T365"/>
      <c r="U365"/>
    </row>
    <row r="366" spans="2:21" ht="15" customHeight="1">
      <c r="B366"/>
      <c r="C366"/>
      <c r="D366"/>
      <c r="E366"/>
      <c r="F366"/>
      <c r="G366"/>
      <c r="H366"/>
      <c r="I366"/>
      <c r="J366"/>
      <c r="K366"/>
      <c r="L366"/>
      <c r="M366"/>
      <c r="N366"/>
      <c r="O366"/>
      <c r="P366"/>
      <c r="Q366"/>
      <c r="R366"/>
      <c r="S366"/>
      <c r="T366"/>
      <c r="U366"/>
    </row>
    <row r="367" spans="2:21" ht="15" customHeight="1">
      <c r="B367"/>
      <c r="C367"/>
      <c r="D367"/>
      <c r="E367"/>
      <c r="F367"/>
      <c r="G367"/>
      <c r="H367"/>
      <c r="I367"/>
      <c r="J367"/>
      <c r="K367"/>
      <c r="L367"/>
      <c r="M367"/>
      <c r="N367"/>
      <c r="O367"/>
      <c r="P367"/>
      <c r="Q367"/>
      <c r="R367"/>
      <c r="S367"/>
      <c r="T367"/>
      <c r="U367"/>
    </row>
    <row r="368" spans="2:21" ht="15" customHeight="1">
      <c r="B368"/>
      <c r="C368"/>
      <c r="D368"/>
      <c r="E368"/>
      <c r="F368"/>
      <c r="G368"/>
      <c r="H368"/>
      <c r="I368"/>
      <c r="J368"/>
      <c r="K368"/>
      <c r="L368"/>
      <c r="M368"/>
      <c r="N368"/>
      <c r="O368"/>
      <c r="P368"/>
      <c r="Q368"/>
      <c r="R368"/>
      <c r="S368"/>
      <c r="T368"/>
      <c r="U368"/>
    </row>
    <row r="369" spans="2:21" ht="15" customHeight="1">
      <c r="B369"/>
      <c r="C369"/>
      <c r="D369"/>
      <c r="E369"/>
      <c r="F369"/>
      <c r="G369"/>
      <c r="H369"/>
      <c r="I369"/>
      <c r="J369"/>
      <c r="K369"/>
      <c r="L369"/>
      <c r="M369"/>
      <c r="N369"/>
      <c r="O369"/>
      <c r="P369"/>
      <c r="Q369"/>
      <c r="R369"/>
      <c r="S369"/>
      <c r="T369"/>
      <c r="U369"/>
    </row>
    <row r="370" spans="2:21" ht="15" customHeight="1">
      <c r="B370"/>
      <c r="C370"/>
      <c r="D370"/>
      <c r="E370"/>
      <c r="F370"/>
      <c r="G370"/>
      <c r="H370"/>
      <c r="I370"/>
      <c r="J370"/>
      <c r="K370"/>
      <c r="L370"/>
      <c r="M370"/>
      <c r="N370"/>
      <c r="O370"/>
      <c r="P370"/>
      <c r="Q370"/>
      <c r="R370"/>
      <c r="S370"/>
      <c r="T370"/>
      <c r="U370"/>
    </row>
    <row r="371" spans="2:21" ht="15" customHeight="1">
      <c r="B371"/>
      <c r="C371"/>
      <c r="D371"/>
      <c r="E371"/>
      <c r="F371"/>
      <c r="G371"/>
      <c r="H371"/>
      <c r="I371"/>
      <c r="J371"/>
      <c r="K371"/>
      <c r="L371"/>
      <c r="M371"/>
      <c r="N371"/>
      <c r="O371"/>
      <c r="P371"/>
      <c r="Q371"/>
      <c r="R371"/>
      <c r="S371"/>
      <c r="T371"/>
      <c r="U371"/>
    </row>
    <row r="372" spans="2:21" ht="15" customHeight="1">
      <c r="B372"/>
      <c r="C372"/>
      <c r="D372"/>
      <c r="E372"/>
      <c r="F372"/>
      <c r="G372"/>
      <c r="H372"/>
      <c r="I372"/>
      <c r="J372"/>
      <c r="K372"/>
      <c r="L372"/>
      <c r="M372"/>
      <c r="N372"/>
      <c r="O372"/>
      <c r="P372"/>
      <c r="Q372"/>
      <c r="R372"/>
      <c r="S372"/>
      <c r="T372"/>
      <c r="U372"/>
    </row>
    <row r="373" spans="2:21" ht="15" customHeight="1">
      <c r="B373"/>
      <c r="C373"/>
      <c r="D373"/>
      <c r="E373"/>
      <c r="F373"/>
      <c r="G373"/>
      <c r="H373"/>
      <c r="I373"/>
      <c r="J373"/>
      <c r="K373"/>
      <c r="L373"/>
      <c r="M373"/>
      <c r="N373"/>
      <c r="O373"/>
      <c r="P373"/>
      <c r="Q373"/>
      <c r="R373"/>
      <c r="S373"/>
      <c r="T373"/>
      <c r="U373"/>
    </row>
    <row r="374" spans="2:21" ht="15" customHeight="1">
      <c r="B374"/>
      <c r="C374"/>
      <c r="D374"/>
      <c r="E374"/>
      <c r="F374"/>
      <c r="G374"/>
      <c r="H374"/>
      <c r="I374"/>
      <c r="J374"/>
      <c r="K374"/>
      <c r="L374"/>
      <c r="M374"/>
      <c r="N374"/>
      <c r="O374"/>
      <c r="P374"/>
      <c r="Q374"/>
      <c r="R374"/>
      <c r="S374"/>
      <c r="T374"/>
      <c r="U374"/>
    </row>
    <row r="375" spans="2:21" ht="15" customHeight="1">
      <c r="B375" s="582" t="s">
        <v>2658</v>
      </c>
      <c r="C375" s="582"/>
      <c r="D375" s="582"/>
      <c r="E375" s="582"/>
      <c r="F375" s="582"/>
      <c r="G375" s="582"/>
      <c r="H375" s="582"/>
      <c r="I375" s="582"/>
      <c r="J375" s="582"/>
      <c r="K375" s="582"/>
      <c r="L375" s="582"/>
      <c r="M375" s="582"/>
      <c r="N375" s="582"/>
      <c r="O375" s="582"/>
      <c r="P375" s="582"/>
      <c r="Q375" s="582"/>
      <c r="R375" s="582"/>
      <c r="S375" s="582"/>
      <c r="T375" s="582"/>
      <c r="U375" s="582"/>
    </row>
    <row r="376" spans="2:21" ht="15" customHeight="1">
      <c r="B376"/>
      <c r="C376"/>
      <c r="D376"/>
      <c r="E376"/>
      <c r="F376"/>
      <c r="G376"/>
      <c r="H376"/>
      <c r="I376"/>
      <c r="J376"/>
      <c r="K376"/>
      <c r="L376"/>
      <c r="M376"/>
      <c r="N376"/>
      <c r="O376"/>
      <c r="P376"/>
      <c r="Q376"/>
      <c r="R376"/>
      <c r="S376"/>
      <c r="T376"/>
      <c r="U376"/>
    </row>
    <row r="377" spans="2:21" ht="15" customHeight="1">
      <c r="B377"/>
      <c r="C377"/>
      <c r="D377"/>
      <c r="E377"/>
      <c r="F377"/>
      <c r="G377"/>
      <c r="H377"/>
      <c r="I377"/>
      <c r="J377"/>
      <c r="K377"/>
      <c r="L377"/>
      <c r="M377"/>
      <c r="N377"/>
      <c r="O377"/>
      <c r="P377"/>
      <c r="Q377"/>
      <c r="R377"/>
      <c r="S377"/>
      <c r="T377"/>
      <c r="U377"/>
    </row>
    <row r="378" spans="2:21" ht="15" customHeight="1">
      <c r="B378"/>
      <c r="C378"/>
      <c r="D378"/>
      <c r="E378"/>
      <c r="F378"/>
      <c r="G378"/>
      <c r="H378"/>
      <c r="I378"/>
      <c r="J378"/>
      <c r="K378"/>
      <c r="L378"/>
      <c r="M378"/>
      <c r="N378"/>
      <c r="O378"/>
      <c r="P378"/>
      <c r="Q378"/>
      <c r="R378"/>
      <c r="S378"/>
      <c r="T378"/>
      <c r="U378"/>
    </row>
    <row r="379" spans="2:21" ht="15" customHeight="1">
      <c r="B379"/>
      <c r="C379"/>
      <c r="D379"/>
      <c r="E379"/>
      <c r="F379"/>
      <c r="G379"/>
      <c r="H379"/>
      <c r="I379"/>
      <c r="J379"/>
      <c r="K379"/>
      <c r="L379"/>
      <c r="M379"/>
      <c r="N379"/>
      <c r="O379"/>
      <c r="P379"/>
      <c r="Q379"/>
      <c r="R379"/>
      <c r="S379"/>
      <c r="T379"/>
      <c r="U379"/>
    </row>
    <row r="380" spans="2:21" ht="15" customHeight="1">
      <c r="B380"/>
      <c r="C380"/>
      <c r="D380"/>
      <c r="E380"/>
      <c r="F380"/>
      <c r="G380"/>
      <c r="H380"/>
      <c r="I380"/>
      <c r="J380"/>
      <c r="K380"/>
      <c r="L380"/>
      <c r="M380"/>
      <c r="N380"/>
      <c r="O380"/>
      <c r="P380"/>
      <c r="Q380"/>
      <c r="R380"/>
      <c r="S380"/>
      <c r="T380"/>
      <c r="U380"/>
    </row>
    <row r="381" spans="2:21" ht="15" customHeight="1">
      <c r="B381"/>
      <c r="C381"/>
      <c r="D381"/>
      <c r="E381"/>
      <c r="F381"/>
      <c r="G381"/>
      <c r="H381"/>
      <c r="I381"/>
      <c r="J381"/>
      <c r="K381"/>
      <c r="L381"/>
      <c r="M381"/>
      <c r="N381"/>
      <c r="O381"/>
      <c r="P381"/>
      <c r="Q381"/>
      <c r="R381"/>
      <c r="S381"/>
      <c r="T381"/>
      <c r="U381"/>
    </row>
    <row r="382" spans="2:21" ht="15" customHeight="1">
      <c r="B382"/>
      <c r="C382"/>
      <c r="D382"/>
      <c r="E382"/>
      <c r="F382"/>
      <c r="G382"/>
      <c r="H382"/>
      <c r="I382"/>
      <c r="J382"/>
      <c r="K382"/>
      <c r="L382"/>
      <c r="M382"/>
      <c r="N382"/>
      <c r="O382"/>
      <c r="P382"/>
      <c r="Q382"/>
      <c r="R382"/>
      <c r="S382"/>
      <c r="T382"/>
      <c r="U382"/>
    </row>
    <row r="383" spans="2:21" ht="15" customHeight="1">
      <c r="B383"/>
      <c r="C383"/>
      <c r="D383"/>
      <c r="E383"/>
      <c r="F383"/>
      <c r="G383"/>
      <c r="H383"/>
      <c r="I383"/>
      <c r="J383"/>
      <c r="K383"/>
      <c r="L383"/>
      <c r="M383"/>
      <c r="N383"/>
      <c r="O383"/>
      <c r="P383"/>
      <c r="Q383"/>
      <c r="R383"/>
      <c r="S383"/>
      <c r="T383"/>
      <c r="U383"/>
    </row>
    <row r="384" spans="2:21" ht="15" customHeight="1">
      <c r="B384"/>
      <c r="C384"/>
      <c r="D384"/>
      <c r="E384"/>
      <c r="F384"/>
      <c r="G384"/>
      <c r="H384"/>
      <c r="I384"/>
      <c r="J384"/>
      <c r="K384"/>
      <c r="L384"/>
      <c r="M384"/>
      <c r="N384"/>
      <c r="O384"/>
      <c r="P384"/>
      <c r="Q384"/>
      <c r="R384"/>
      <c r="S384"/>
      <c r="T384"/>
      <c r="U384"/>
    </row>
    <row r="385" spans="2:21" ht="15" customHeight="1">
      <c r="B385"/>
      <c r="C385"/>
      <c r="D385"/>
      <c r="E385"/>
      <c r="F385"/>
      <c r="G385"/>
      <c r="H385"/>
      <c r="I385"/>
      <c r="J385"/>
      <c r="K385"/>
      <c r="L385"/>
      <c r="M385"/>
      <c r="N385"/>
      <c r="O385"/>
      <c r="P385"/>
      <c r="Q385"/>
      <c r="R385"/>
      <c r="S385"/>
      <c r="T385"/>
      <c r="U385"/>
    </row>
    <row r="386" spans="2:21" ht="15" customHeight="1">
      <c r="B386"/>
      <c r="C386"/>
      <c r="D386"/>
      <c r="E386"/>
      <c r="F386"/>
      <c r="G386"/>
      <c r="H386"/>
      <c r="I386"/>
      <c r="J386"/>
      <c r="K386"/>
      <c r="L386"/>
      <c r="M386"/>
      <c r="N386"/>
      <c r="O386"/>
      <c r="P386"/>
      <c r="Q386"/>
      <c r="R386"/>
      <c r="S386"/>
      <c r="T386"/>
      <c r="U386"/>
    </row>
    <row r="387" spans="2:21" ht="15" customHeight="1">
      <c r="B387"/>
      <c r="C387"/>
      <c r="D387"/>
      <c r="E387"/>
      <c r="F387"/>
      <c r="G387"/>
      <c r="H387"/>
      <c r="I387"/>
      <c r="J387"/>
      <c r="K387"/>
      <c r="L387"/>
      <c r="M387"/>
      <c r="N387"/>
      <c r="O387"/>
      <c r="P387"/>
      <c r="Q387"/>
      <c r="R387"/>
      <c r="S387"/>
      <c r="T387"/>
      <c r="U387"/>
    </row>
    <row r="388" spans="2:21" ht="15" customHeight="1">
      <c r="B388"/>
      <c r="C388"/>
      <c r="D388"/>
      <c r="E388"/>
      <c r="F388"/>
      <c r="G388"/>
      <c r="H388"/>
      <c r="I388"/>
      <c r="J388"/>
      <c r="K388"/>
      <c r="L388"/>
      <c r="M388"/>
      <c r="N388"/>
      <c r="O388"/>
      <c r="P388"/>
      <c r="Q388"/>
      <c r="R388"/>
      <c r="S388"/>
      <c r="T388"/>
      <c r="U388"/>
    </row>
    <row r="389" spans="2:21" ht="15" customHeight="1">
      <c r="B389"/>
      <c r="C389"/>
      <c r="D389"/>
      <c r="E389"/>
      <c r="F389"/>
      <c r="G389"/>
      <c r="H389"/>
      <c r="I389"/>
      <c r="J389"/>
      <c r="K389"/>
      <c r="L389"/>
      <c r="M389"/>
      <c r="N389"/>
      <c r="O389"/>
      <c r="P389"/>
      <c r="Q389"/>
      <c r="R389"/>
      <c r="S389"/>
      <c r="T389"/>
      <c r="U389"/>
    </row>
    <row r="390" spans="2:21" ht="15" customHeight="1">
      <c r="B390"/>
      <c r="C390"/>
      <c r="D390"/>
      <c r="E390"/>
      <c r="F390"/>
      <c r="G390"/>
      <c r="H390"/>
      <c r="I390"/>
      <c r="J390"/>
      <c r="K390"/>
      <c r="L390"/>
      <c r="M390"/>
      <c r="N390"/>
      <c r="O390"/>
      <c r="P390"/>
      <c r="Q390"/>
      <c r="R390"/>
      <c r="S390"/>
      <c r="T390"/>
      <c r="U390"/>
    </row>
    <row r="391" spans="2:21" ht="15" customHeight="1">
      <c r="B391"/>
      <c r="C391"/>
      <c r="D391"/>
      <c r="E391"/>
      <c r="F391"/>
      <c r="G391"/>
      <c r="H391"/>
      <c r="I391"/>
      <c r="J391"/>
      <c r="K391"/>
      <c r="L391"/>
      <c r="M391"/>
      <c r="N391"/>
      <c r="O391"/>
      <c r="P391"/>
      <c r="Q391"/>
      <c r="R391"/>
      <c r="S391"/>
      <c r="T391"/>
      <c r="U391"/>
    </row>
    <row r="392" spans="2:21" ht="15" customHeight="1">
      <c r="B392"/>
      <c r="C392"/>
      <c r="D392"/>
      <c r="E392"/>
      <c r="F392"/>
      <c r="G392"/>
      <c r="H392"/>
      <c r="I392"/>
      <c r="J392"/>
      <c r="K392"/>
      <c r="L392"/>
      <c r="M392"/>
      <c r="N392"/>
      <c r="O392"/>
      <c r="P392"/>
      <c r="Q392"/>
      <c r="R392"/>
      <c r="S392"/>
      <c r="T392"/>
      <c r="U392"/>
    </row>
    <row r="393" spans="2:21" ht="15" customHeight="1">
      <c r="B393"/>
      <c r="C393"/>
      <c r="D393"/>
      <c r="E393"/>
      <c r="F393"/>
      <c r="G393"/>
      <c r="H393"/>
      <c r="I393"/>
      <c r="J393"/>
      <c r="K393"/>
      <c r="L393"/>
      <c r="M393"/>
      <c r="N393"/>
      <c r="O393"/>
      <c r="P393"/>
      <c r="Q393"/>
      <c r="R393"/>
      <c r="S393"/>
      <c r="T393"/>
      <c r="U393"/>
    </row>
    <row r="394" spans="2:21" ht="15" customHeight="1">
      <c r="B394"/>
      <c r="C394"/>
      <c r="D394"/>
      <c r="E394"/>
      <c r="F394"/>
      <c r="G394"/>
      <c r="H394"/>
      <c r="I394"/>
      <c r="J394"/>
      <c r="K394"/>
      <c r="L394"/>
      <c r="M394"/>
      <c r="N394"/>
      <c r="O394"/>
      <c r="P394"/>
      <c r="Q394"/>
      <c r="R394"/>
      <c r="S394"/>
      <c r="T394"/>
      <c r="U394"/>
    </row>
    <row r="395" spans="2:21" ht="15" customHeight="1">
      <c r="B395"/>
      <c r="C395"/>
      <c r="D395"/>
      <c r="E395"/>
      <c r="F395"/>
      <c r="G395"/>
      <c r="H395"/>
      <c r="I395"/>
      <c r="J395"/>
      <c r="K395"/>
      <c r="L395"/>
      <c r="M395"/>
      <c r="N395"/>
      <c r="O395"/>
      <c r="P395"/>
      <c r="Q395"/>
      <c r="R395"/>
      <c r="S395"/>
      <c r="T395"/>
      <c r="U395"/>
    </row>
    <row r="396" spans="2:21" ht="15" customHeight="1">
      <c r="B396"/>
      <c r="C396"/>
      <c r="D396"/>
      <c r="E396"/>
      <c r="F396"/>
      <c r="G396"/>
      <c r="H396"/>
      <c r="I396"/>
      <c r="J396"/>
      <c r="K396"/>
      <c r="L396"/>
      <c r="M396"/>
      <c r="N396"/>
      <c r="O396"/>
      <c r="P396"/>
      <c r="Q396"/>
      <c r="R396"/>
      <c r="S396"/>
      <c r="T396"/>
      <c r="U396"/>
    </row>
    <row r="397" spans="2:21" ht="15" customHeight="1">
      <c r="B397"/>
      <c r="C397"/>
      <c r="D397"/>
      <c r="E397"/>
      <c r="F397"/>
      <c r="G397"/>
      <c r="H397"/>
      <c r="I397"/>
      <c r="J397"/>
      <c r="K397"/>
      <c r="L397"/>
      <c r="M397"/>
      <c r="N397"/>
      <c r="O397"/>
      <c r="P397"/>
      <c r="Q397"/>
      <c r="R397"/>
      <c r="S397"/>
      <c r="T397"/>
      <c r="U397"/>
    </row>
    <row r="398" spans="2:21" ht="15" customHeight="1">
      <c r="B398"/>
      <c r="C398"/>
      <c r="D398"/>
      <c r="E398"/>
      <c r="F398"/>
      <c r="G398"/>
      <c r="H398"/>
      <c r="I398"/>
      <c r="J398"/>
      <c r="K398"/>
      <c r="L398"/>
      <c r="M398"/>
      <c r="N398"/>
      <c r="O398"/>
      <c r="P398"/>
      <c r="Q398"/>
      <c r="R398"/>
      <c r="S398"/>
      <c r="T398"/>
      <c r="U398"/>
    </row>
    <row r="399" spans="2:21" ht="15" customHeight="1">
      <c r="B399"/>
      <c r="C399"/>
      <c r="D399"/>
      <c r="E399"/>
      <c r="F399"/>
      <c r="G399"/>
      <c r="H399"/>
      <c r="I399"/>
      <c r="J399"/>
      <c r="K399"/>
      <c r="L399"/>
      <c r="M399"/>
      <c r="N399"/>
      <c r="O399"/>
      <c r="P399"/>
      <c r="Q399"/>
      <c r="R399"/>
      <c r="S399"/>
      <c r="T399"/>
      <c r="U399"/>
    </row>
    <row r="400" spans="2:21" ht="15" customHeight="1">
      <c r="B400"/>
      <c r="C400"/>
      <c r="D400"/>
      <c r="E400"/>
      <c r="F400"/>
      <c r="G400"/>
      <c r="H400"/>
      <c r="I400"/>
      <c r="J400"/>
      <c r="K400"/>
      <c r="L400"/>
      <c r="M400"/>
      <c r="N400"/>
      <c r="O400"/>
      <c r="P400"/>
      <c r="Q400"/>
      <c r="R400"/>
      <c r="S400"/>
      <c r="T400"/>
      <c r="U400"/>
    </row>
    <row r="401" spans="2:21" ht="15" customHeight="1">
      <c r="B401"/>
      <c r="C401"/>
      <c r="D401"/>
      <c r="E401"/>
      <c r="F401"/>
      <c r="G401"/>
      <c r="H401"/>
      <c r="I401"/>
      <c r="J401"/>
      <c r="K401"/>
      <c r="L401"/>
      <c r="M401"/>
      <c r="N401"/>
      <c r="O401"/>
      <c r="P401"/>
      <c r="Q401"/>
      <c r="R401"/>
      <c r="S401"/>
      <c r="T401"/>
      <c r="U401"/>
    </row>
    <row r="402" spans="2:21" ht="15" customHeight="1">
      <c r="B402"/>
      <c r="C402"/>
      <c r="D402"/>
      <c r="E402"/>
      <c r="F402"/>
      <c r="G402"/>
      <c r="H402"/>
      <c r="I402"/>
      <c r="J402"/>
      <c r="K402"/>
      <c r="L402"/>
      <c r="M402"/>
      <c r="N402"/>
      <c r="O402"/>
      <c r="P402"/>
      <c r="Q402"/>
      <c r="R402"/>
      <c r="S402"/>
      <c r="T402"/>
      <c r="U402"/>
    </row>
    <row r="403" spans="2:21" ht="15" customHeight="1">
      <c r="B403" s="582" t="s">
        <v>2659</v>
      </c>
      <c r="C403" s="582"/>
      <c r="D403" s="582"/>
      <c r="E403" s="582"/>
      <c r="F403" s="582"/>
      <c r="G403" s="582"/>
      <c r="H403" s="582"/>
      <c r="I403" s="582"/>
      <c r="J403" s="582"/>
      <c r="K403" s="582"/>
      <c r="L403" s="582"/>
      <c r="M403" s="582"/>
      <c r="N403" s="582"/>
      <c r="O403" s="582"/>
      <c r="P403" s="582"/>
      <c r="Q403" s="582"/>
      <c r="R403" s="582"/>
      <c r="S403" s="582"/>
      <c r="T403" s="582"/>
      <c r="U403" s="582"/>
    </row>
    <row r="404" spans="2:21" ht="15" customHeight="1">
      <c r="B404"/>
      <c r="C404"/>
      <c r="D404"/>
      <c r="E404"/>
      <c r="F404"/>
      <c r="G404"/>
      <c r="H404"/>
      <c r="I404"/>
      <c r="J404"/>
      <c r="K404"/>
      <c r="L404"/>
      <c r="M404"/>
      <c r="N404"/>
      <c r="O404"/>
      <c r="P404"/>
      <c r="Q404"/>
      <c r="R404"/>
      <c r="S404"/>
      <c r="T404"/>
      <c r="U404"/>
    </row>
    <row r="405" spans="2:21" ht="15" customHeight="1">
      <c r="B405" s="583" t="s">
        <v>2746</v>
      </c>
      <c r="C405" s="584"/>
      <c r="D405" s="584"/>
      <c r="E405" s="584"/>
      <c r="F405" s="584"/>
      <c r="G405" s="584"/>
      <c r="H405" s="584"/>
      <c r="I405" s="584"/>
      <c r="J405" s="584"/>
      <c r="K405" s="584"/>
      <c r="L405" s="584"/>
      <c r="M405" s="584"/>
      <c r="N405" s="584"/>
      <c r="O405" s="584"/>
      <c r="P405" s="584"/>
      <c r="Q405" s="584"/>
      <c r="R405" s="584"/>
      <c r="S405" s="584"/>
      <c r="T405" s="584"/>
      <c r="U405" s="584"/>
    </row>
    <row r="406" spans="2:21" ht="15" customHeight="1">
      <c r="B406" s="584"/>
      <c r="C406" s="584"/>
      <c r="D406" s="584"/>
      <c r="E406" s="584"/>
      <c r="F406" s="584"/>
      <c r="G406" s="584"/>
      <c r="H406" s="584"/>
      <c r="I406" s="584"/>
      <c r="J406" s="584"/>
      <c r="K406" s="584"/>
      <c r="L406" s="584"/>
      <c r="M406" s="584"/>
      <c r="N406" s="584"/>
      <c r="O406" s="584"/>
      <c r="P406" s="584"/>
      <c r="Q406" s="584"/>
      <c r="R406" s="584"/>
      <c r="S406" s="584"/>
      <c r="T406" s="584"/>
      <c r="U406" s="584"/>
    </row>
    <row r="407" spans="2:21" ht="15" customHeight="1">
      <c r="B407" s="259"/>
      <c r="C407" s="259"/>
      <c r="D407" s="259"/>
      <c r="E407" s="259"/>
      <c r="F407" s="259"/>
      <c r="G407" s="259"/>
      <c r="H407" s="259"/>
      <c r="I407" s="259"/>
      <c r="J407" s="259"/>
      <c r="K407" s="259"/>
      <c r="L407" s="259"/>
      <c r="M407" s="259"/>
      <c r="N407" s="259"/>
      <c r="O407" s="259"/>
      <c r="P407" s="259"/>
      <c r="Q407" s="259"/>
      <c r="R407" s="259"/>
      <c r="S407" s="259"/>
      <c r="T407" s="259"/>
      <c r="U407" s="259"/>
    </row>
    <row r="408" spans="2:21" ht="15" customHeight="1">
      <c r="B408" s="495" t="str">
        <f>Attainments!DB7</f>
        <v>SUSTAINABLE DEVELOPMENT GOALS (SDG) SKILLS ATTAINMENTS</v>
      </c>
      <c r="C408" s="495"/>
      <c r="D408" s="495"/>
      <c r="E408" s="495"/>
      <c r="F408" s="495"/>
      <c r="G408" s="495"/>
      <c r="H408" s="495"/>
      <c r="I408" s="495"/>
      <c r="J408" s="495"/>
      <c r="K408" s="495"/>
      <c r="L408" s="495"/>
      <c r="M408" s="495"/>
      <c r="N408" s="495"/>
      <c r="O408" s="495"/>
      <c r="P408" s="495"/>
      <c r="Q408" s="495"/>
      <c r="R408" s="495"/>
      <c r="S408" s="495"/>
      <c r="T408" s="495"/>
      <c r="U408" s="495"/>
    </row>
    <row r="409" spans="2:21" ht="15" customHeight="1">
      <c r="B409" s="495" t="str">
        <f>Attainments!DB8</f>
        <v>(MEXE 402 - INTRODUCTION TO ELECTRO-MECHANICAL SYSTEMS AND AUTOMATION}</v>
      </c>
      <c r="C409" s="495"/>
      <c r="D409" s="495"/>
      <c r="E409" s="495"/>
      <c r="F409" s="495"/>
      <c r="G409" s="495"/>
      <c r="H409" s="495"/>
      <c r="I409" s="495"/>
      <c r="J409" s="495"/>
      <c r="K409" s="495"/>
      <c r="L409" s="495"/>
      <c r="M409" s="495"/>
      <c r="N409" s="495"/>
      <c r="O409" s="495"/>
      <c r="P409" s="495"/>
      <c r="Q409" s="495"/>
      <c r="R409" s="495"/>
      <c r="S409" s="495"/>
      <c r="T409" s="495"/>
      <c r="U409" s="495"/>
    </row>
    <row r="410" spans="2:21" ht="15" customHeight="1">
      <c r="B410" s="496"/>
      <c r="C410" s="496"/>
      <c r="D410" s="496"/>
      <c r="E410" s="496"/>
      <c r="F410" s="496"/>
      <c r="G410" s="496"/>
      <c r="H410" s="496"/>
      <c r="I410" s="496"/>
      <c r="J410" s="496"/>
      <c r="K410" s="496"/>
      <c r="L410" s="496"/>
      <c r="M410" s="496"/>
      <c r="N410" s="496"/>
      <c r="O410" s="496"/>
      <c r="P410" s="496"/>
      <c r="Q410" s="496"/>
      <c r="R410" s="496"/>
      <c r="S410" s="496"/>
      <c r="T410" s="496"/>
      <c r="U410" s="496"/>
    </row>
    <row r="411" spans="2:21" ht="15" customHeight="1">
      <c r="B411" s="502" t="str">
        <f>Attainments!DB10</f>
        <v>(A SDG skill is considered attained if at least 90% of the students obtain at least 75 of their assessment marks related to that SDG skill.)</v>
      </c>
      <c r="C411" s="502"/>
      <c r="D411" s="502"/>
      <c r="E411" s="502"/>
      <c r="F411" s="502"/>
      <c r="G411" s="502"/>
      <c r="H411" s="502"/>
      <c r="I411" s="502"/>
      <c r="J411" s="502"/>
      <c r="K411" s="502"/>
      <c r="L411" s="502"/>
      <c r="M411" s="502"/>
      <c r="N411" s="502"/>
      <c r="O411" s="502"/>
      <c r="P411" s="502"/>
      <c r="Q411" s="502"/>
      <c r="R411" s="502"/>
      <c r="S411" s="502"/>
      <c r="T411" s="502"/>
      <c r="U411" s="502"/>
    </row>
    <row r="412" spans="2:21" ht="15" customHeight="1">
      <c r="B412" s="502"/>
      <c r="C412" s="502"/>
      <c r="D412" s="502"/>
      <c r="E412" s="502"/>
      <c r="F412" s="502"/>
      <c r="G412" s="502"/>
      <c r="H412" s="502"/>
      <c r="I412" s="502"/>
      <c r="J412" s="502"/>
      <c r="K412" s="502"/>
      <c r="L412" s="502"/>
      <c r="M412" s="502"/>
      <c r="N412" s="502"/>
      <c r="O412" s="502"/>
      <c r="P412" s="502"/>
      <c r="Q412" s="502"/>
      <c r="R412" s="502"/>
      <c r="S412" s="502"/>
      <c r="T412" s="502"/>
      <c r="U412" s="502"/>
    </row>
    <row r="413" spans="2:21" ht="15" customHeight="1">
      <c r="B413" s="660" t="s">
        <v>1754</v>
      </c>
      <c r="C413" s="660"/>
      <c r="D413" s="660"/>
      <c r="E413" s="660"/>
      <c r="F413" s="660"/>
      <c r="G413" s="660"/>
      <c r="H413" s="660"/>
      <c r="I413" s="660"/>
      <c r="J413" s="660"/>
      <c r="K413" s="660"/>
      <c r="L413" s="660"/>
      <c r="M413" s="660"/>
      <c r="N413" s="660"/>
      <c r="O413" s="660"/>
      <c r="P413" s="660"/>
      <c r="Q413" s="660"/>
      <c r="R413" s="660"/>
      <c r="S413" s="660"/>
      <c r="T413" s="660"/>
      <c r="U413" s="660"/>
    </row>
    <row r="414" spans="2:21" ht="15" customHeight="1">
      <c r="B414" s="152" t="s">
        <v>402</v>
      </c>
      <c r="C414" s="497" t="str">
        <f>CONCATENATE("PREVIOUS: ",UPPER(Previous!$C$6))</f>
        <v xml:space="preserve">PREVIOUS: </v>
      </c>
      <c r="D414" s="498"/>
      <c r="E414" s="498"/>
      <c r="F414" s="498"/>
      <c r="G414" s="498"/>
      <c r="H414" s="498"/>
      <c r="I414" s="499"/>
      <c r="J414" s="500" t="s">
        <v>934</v>
      </c>
      <c r="K414" s="501"/>
      <c r="L414" s="36"/>
      <c r="M414" s="497" t="str">
        <f>CONCATENATE("CURRENT: ",UPPER(Present!$C$6))</f>
        <v>CURRENT: JANUARY 2025</v>
      </c>
      <c r="N414" s="498"/>
      <c r="O414" s="498"/>
      <c r="P414" s="498"/>
      <c r="Q414" s="498"/>
      <c r="R414" s="498"/>
      <c r="S414" s="499"/>
      <c r="T414" s="500" t="s">
        <v>934</v>
      </c>
      <c r="U414" s="501"/>
    </row>
    <row r="415" spans="2:21" ht="15" customHeight="1">
      <c r="B415" s="150" t="str">
        <f>IF(ISBLANK(Attainments!DB13),"",Attainments!DB13)</f>
        <v>SDG3</v>
      </c>
      <c r="C415" s="659" t="str">
        <f>IF(ISBLANK(Attainments!DC13),"",Attainments!DC13)</f>
        <v>Systemic Thinking</v>
      </c>
      <c r="D415" s="659"/>
      <c r="E415" s="659"/>
      <c r="F415" s="659"/>
      <c r="G415" s="659"/>
      <c r="H415" s="659"/>
      <c r="I415" s="659"/>
      <c r="J415" s="263" t="str">
        <f>Attainments!DJ13</f>
        <v>N/A</v>
      </c>
      <c r="K415" s="263" t="str">
        <f>Attainments!DK13</f>
        <v>N/A</v>
      </c>
      <c r="L415" s="36"/>
      <c r="M415" s="659" t="str">
        <f>IF(ISBLANK(Attainments!DM13),"",Attainments!DM13)</f>
        <v>Systemic Thinking</v>
      </c>
      <c r="N415" s="659"/>
      <c r="O415" s="659"/>
      <c r="P415" s="659"/>
      <c r="Q415" s="659"/>
      <c r="R415" s="659"/>
      <c r="S415" s="659"/>
      <c r="T415" s="263">
        <f>Attainments!DT13</f>
        <v>94.4</v>
      </c>
      <c r="U415" s="263" t="str">
        <f>Attainments!DU13</f>
        <v>Yes</v>
      </c>
    </row>
    <row r="416" spans="2:21" ht="15" customHeight="1">
      <c r="B416" s="150"/>
      <c r="C416" s="659"/>
      <c r="D416" s="659"/>
      <c r="E416" s="659"/>
      <c r="F416" s="659"/>
      <c r="G416" s="659"/>
      <c r="H416" s="659"/>
      <c r="I416" s="659"/>
      <c r="J416" s="263"/>
      <c r="K416" s="263"/>
      <c r="L416" s="36"/>
      <c r="M416" s="659"/>
      <c r="N416" s="659"/>
      <c r="O416" s="659"/>
      <c r="P416" s="659"/>
      <c r="Q416" s="659"/>
      <c r="R416" s="659"/>
      <c r="S416" s="659"/>
      <c r="T416" s="263"/>
      <c r="U416" s="263"/>
    </row>
    <row r="417" spans="2:21" ht="15" customHeight="1">
      <c r="B417" s="150" t="str">
        <f>IF(ISBLANK(Attainments!DB15),"",Attainments!DB15)</f>
        <v/>
      </c>
      <c r="C417" s="659" t="str">
        <f>IF(ISBLANK(Attainments!DC15),"",Attainments!DC15)</f>
        <v/>
      </c>
      <c r="D417" s="659"/>
      <c r="E417" s="659"/>
      <c r="F417" s="659"/>
      <c r="G417" s="659"/>
      <c r="H417" s="659"/>
      <c r="I417" s="659"/>
      <c r="J417" s="263" t="str">
        <f>Attainments!DJ15</f>
        <v/>
      </c>
      <c r="K417" s="263" t="str">
        <f>Attainments!DK15</f>
        <v/>
      </c>
      <c r="L417" s="36"/>
      <c r="M417" s="659" t="str">
        <f>IF(ISBLANK(Attainments!DM15),"",Attainments!DM15)</f>
        <v/>
      </c>
      <c r="N417" s="659"/>
      <c r="O417" s="659"/>
      <c r="P417" s="659"/>
      <c r="Q417" s="659"/>
      <c r="R417" s="659"/>
      <c r="S417" s="659"/>
      <c r="T417" s="263" t="str">
        <f>Attainments!DT15</f>
        <v/>
      </c>
      <c r="U417" s="263" t="str">
        <f>Attainments!DU15</f>
        <v/>
      </c>
    </row>
    <row r="418" spans="2:21" ht="15" customHeight="1">
      <c r="B418" s="150" t="str">
        <f>IF(ISBLANK(Attainments!DB16),"",Attainments!DB16)</f>
        <v/>
      </c>
      <c r="C418" s="659" t="str">
        <f>IF(ISBLANK(Attainments!DC16),"",Attainments!DC16)</f>
        <v/>
      </c>
      <c r="D418" s="659"/>
      <c r="E418" s="659"/>
      <c r="F418" s="659"/>
      <c r="G418" s="659"/>
      <c r="H418" s="659"/>
      <c r="I418" s="659"/>
      <c r="J418" s="263" t="str">
        <f>Attainments!DJ16</f>
        <v/>
      </c>
      <c r="K418" s="263" t="str">
        <f>Attainments!DK16</f>
        <v/>
      </c>
      <c r="L418" s="36"/>
      <c r="M418" s="659" t="str">
        <f>IF(ISBLANK(Attainments!DM19),"",Attainments!DM19)</f>
        <v/>
      </c>
      <c r="N418" s="659"/>
      <c r="O418" s="659"/>
      <c r="P418" s="659"/>
      <c r="Q418" s="659"/>
      <c r="R418" s="659"/>
      <c r="S418" s="659"/>
      <c r="T418" s="263" t="str">
        <f>Attainments!DT19</f>
        <v/>
      </c>
      <c r="U418" s="263" t="str">
        <f>Attainments!DU19</f>
        <v/>
      </c>
    </row>
    <row r="419" spans="2:21" ht="15" customHeight="1">
      <c r="B419" s="145" t="str">
        <f>IF(ISBLANK(Attainments!DB17),"",Attainments!DB17)</f>
        <v/>
      </c>
      <c r="C419" s="494" t="str">
        <f>IF(ISBLANK(Attainments!DC17),"",Attainments!DC17)</f>
        <v/>
      </c>
      <c r="D419" s="494"/>
      <c r="E419" s="494"/>
      <c r="F419" s="494"/>
      <c r="G419" s="494"/>
      <c r="H419" s="494"/>
      <c r="I419" s="494"/>
      <c r="J419" s="148" t="str">
        <f>Attainments!DJ17</f>
        <v/>
      </c>
      <c r="K419" s="148" t="str">
        <f>Attainments!DK17</f>
        <v/>
      </c>
      <c r="L419" s="36"/>
      <c r="M419" s="494" t="str">
        <f>IF(ISBLANK(Attainments!DM20),"",Attainments!DM20)</f>
        <v/>
      </c>
      <c r="N419" s="494"/>
      <c r="O419" s="494"/>
      <c r="P419" s="494"/>
      <c r="Q419" s="494"/>
      <c r="R419" s="494"/>
      <c r="S419" s="494"/>
      <c r="T419" s="148" t="str">
        <f>Attainments!DT20</f>
        <v/>
      </c>
      <c r="U419" s="148" t="str">
        <f>Attainments!DU20</f>
        <v/>
      </c>
    </row>
    <row r="420" spans="2:21" ht="15" customHeight="1">
      <c r="B420" s="262"/>
      <c r="C420" s="262"/>
      <c r="D420" s="262"/>
      <c r="E420" s="262"/>
      <c r="F420" s="262"/>
      <c r="G420" s="262"/>
      <c r="H420" s="262"/>
      <c r="I420" s="262"/>
      <c r="J420" s="262"/>
      <c r="K420" s="262"/>
      <c r="L420" s="262"/>
      <c r="M420" s="262"/>
      <c r="N420" s="262"/>
      <c r="O420" s="262"/>
      <c r="P420" s="262"/>
      <c r="Q420" s="262"/>
      <c r="R420" s="262"/>
      <c r="S420" s="262"/>
      <c r="T420" s="262"/>
      <c r="U420" s="262"/>
    </row>
    <row r="421" spans="2:21" ht="15" customHeight="1">
      <c r="B421" s="262"/>
      <c r="C421" s="262"/>
      <c r="D421" s="262"/>
      <c r="E421" s="262"/>
      <c r="F421" s="262"/>
      <c r="G421" s="262"/>
      <c r="H421" s="262"/>
      <c r="I421" s="262"/>
      <c r="J421" s="262"/>
      <c r="K421" s="262"/>
      <c r="L421" s="262"/>
      <c r="M421" s="262"/>
      <c r="N421" s="262"/>
      <c r="O421" s="262"/>
      <c r="P421" s="262"/>
      <c r="Q421" s="262"/>
      <c r="R421" s="262"/>
      <c r="S421" s="262"/>
      <c r="T421" s="262"/>
      <c r="U421" s="262"/>
    </row>
    <row r="422" spans="2:21" ht="15" customHeight="1">
      <c r="B422" s="262"/>
      <c r="C422" s="262"/>
      <c r="D422" s="262"/>
      <c r="E422" s="262"/>
      <c r="F422" s="262"/>
      <c r="G422" s="262"/>
      <c r="H422" s="262"/>
      <c r="I422" s="262"/>
      <c r="J422" s="262"/>
      <c r="K422" s="262"/>
      <c r="L422" s="262"/>
      <c r="M422" s="262"/>
      <c r="N422" s="262"/>
      <c r="O422" s="262"/>
      <c r="P422" s="262"/>
      <c r="Q422" s="262"/>
      <c r="R422" s="262"/>
      <c r="S422" s="262"/>
      <c r="T422" s="262"/>
      <c r="U422" s="262"/>
    </row>
    <row r="423" spans="2:21" ht="15" customHeight="1">
      <c r="B423" s="262"/>
      <c r="C423" s="262"/>
      <c r="D423" s="262"/>
      <c r="E423" s="262"/>
      <c r="F423" s="262"/>
      <c r="G423" s="262"/>
      <c r="H423" s="262"/>
      <c r="I423" s="262"/>
      <c r="J423" s="262"/>
      <c r="K423" s="262"/>
      <c r="L423" s="262"/>
      <c r="M423" s="262"/>
      <c r="N423" s="262"/>
      <c r="O423" s="262"/>
      <c r="P423" s="262"/>
      <c r="Q423" s="262"/>
      <c r="R423" s="262"/>
      <c r="S423" s="262"/>
      <c r="T423" s="262"/>
      <c r="U423" s="262"/>
    </row>
    <row r="424" spans="2:21" ht="15" customHeight="1">
      <c r="B424" s="262"/>
      <c r="C424" s="262"/>
      <c r="D424" s="262"/>
      <c r="E424" s="262"/>
      <c r="F424" s="262"/>
      <c r="G424" s="262"/>
      <c r="H424" s="262"/>
      <c r="I424" s="262"/>
      <c r="J424" s="262"/>
      <c r="K424" s="262"/>
      <c r="L424" s="262"/>
      <c r="M424" s="262"/>
      <c r="N424" s="262"/>
      <c r="O424" s="262"/>
      <c r="P424" s="262"/>
      <c r="Q424" s="262"/>
      <c r="R424" s="262"/>
      <c r="S424" s="262"/>
      <c r="T424" s="262"/>
      <c r="U424" s="262"/>
    </row>
    <row r="425" spans="2:21" ht="15" customHeight="1">
      <c r="B425" s="262"/>
      <c r="C425" s="262"/>
      <c r="D425" s="262"/>
      <c r="E425" s="262"/>
      <c r="F425" s="262"/>
      <c r="G425" s="262"/>
      <c r="H425" s="262"/>
      <c r="I425" s="262"/>
      <c r="J425" s="262"/>
      <c r="K425" s="262"/>
      <c r="L425" s="262"/>
      <c r="M425" s="262"/>
      <c r="N425" s="262"/>
      <c r="O425" s="262"/>
      <c r="P425" s="262"/>
      <c r="Q425" s="262"/>
      <c r="R425" s="262"/>
      <c r="S425" s="262"/>
      <c r="T425" s="262"/>
      <c r="U425" s="262"/>
    </row>
    <row r="426" spans="2:21" ht="15" customHeight="1">
      <c r="B426" s="262"/>
      <c r="C426" s="262"/>
      <c r="D426" s="262"/>
      <c r="E426" s="262"/>
      <c r="F426" s="262"/>
      <c r="G426" s="262"/>
      <c r="H426" s="262"/>
      <c r="I426" s="262"/>
      <c r="J426" s="262"/>
      <c r="K426" s="262"/>
      <c r="L426" s="262"/>
      <c r="M426" s="262"/>
      <c r="N426" s="262"/>
      <c r="O426" s="262"/>
      <c r="P426" s="262"/>
      <c r="Q426" s="262"/>
      <c r="R426" s="262"/>
      <c r="S426" s="262"/>
      <c r="T426" s="262"/>
      <c r="U426" s="262"/>
    </row>
    <row r="427" spans="2:21" ht="15" customHeight="1">
      <c r="B427" s="262"/>
      <c r="C427" s="262"/>
      <c r="D427" s="262"/>
      <c r="E427" s="262"/>
      <c r="F427" s="262"/>
      <c r="G427" s="262"/>
      <c r="H427" s="262"/>
      <c r="I427" s="262"/>
      <c r="J427" s="262"/>
      <c r="K427" s="262"/>
      <c r="L427" s="262"/>
      <c r="M427" s="262"/>
      <c r="N427" s="262"/>
      <c r="O427" s="262"/>
      <c r="P427" s="262"/>
      <c r="Q427" s="262"/>
      <c r="R427" s="262"/>
      <c r="S427" s="262"/>
      <c r="T427" s="262"/>
      <c r="U427" s="262"/>
    </row>
    <row r="428" spans="2:21" ht="15" customHeight="1">
      <c r="B428" s="262"/>
      <c r="C428" s="262"/>
      <c r="D428" s="262"/>
      <c r="E428" s="262"/>
      <c r="F428" s="262"/>
      <c r="G428" s="262"/>
      <c r="H428" s="262"/>
      <c r="I428" s="262"/>
      <c r="J428" s="262"/>
      <c r="K428" s="262"/>
      <c r="L428" s="262"/>
      <c r="M428" s="262"/>
      <c r="N428" s="262"/>
      <c r="O428" s="262"/>
      <c r="P428" s="262"/>
      <c r="Q428" s="262"/>
      <c r="R428" s="262"/>
      <c r="S428" s="262"/>
      <c r="T428" s="262"/>
      <c r="U428" s="262"/>
    </row>
    <row r="429" spans="2:21" ht="15" customHeight="1">
      <c r="B429" s="262"/>
      <c r="C429" s="262"/>
      <c r="D429" s="262"/>
      <c r="E429" s="262"/>
      <c r="F429" s="262"/>
      <c r="G429" s="262"/>
      <c r="H429" s="262"/>
      <c r="I429" s="262"/>
      <c r="J429" s="262"/>
      <c r="K429" s="262"/>
      <c r="L429" s="262"/>
      <c r="M429" s="262"/>
      <c r="N429" s="262"/>
      <c r="O429" s="262"/>
      <c r="P429" s="262"/>
      <c r="Q429" s="262"/>
      <c r="R429" s="262"/>
      <c r="S429" s="262"/>
      <c r="T429" s="262"/>
      <c r="U429" s="262"/>
    </row>
    <row r="430" spans="2:21" ht="15" customHeight="1">
      <c r="B430" s="262"/>
      <c r="C430" s="262"/>
      <c r="D430" s="262"/>
      <c r="E430" s="262"/>
      <c r="F430" s="262"/>
      <c r="G430" s="262"/>
      <c r="H430" s="262"/>
      <c r="I430" s="262"/>
      <c r="J430" s="262"/>
      <c r="K430" s="262"/>
      <c r="L430" s="262"/>
      <c r="M430" s="262"/>
      <c r="N430" s="262"/>
      <c r="O430" s="262"/>
      <c r="P430" s="262"/>
      <c r="Q430" s="262"/>
      <c r="R430" s="262"/>
      <c r="S430" s="262"/>
      <c r="T430" s="262"/>
      <c r="U430" s="262"/>
    </row>
    <row r="431" spans="2:21" ht="15" customHeight="1">
      <c r="B431" s="262"/>
      <c r="C431" s="262"/>
      <c r="D431" s="262"/>
      <c r="E431" s="262"/>
      <c r="F431" s="262"/>
      <c r="G431" s="262"/>
      <c r="H431" s="262"/>
      <c r="I431" s="262"/>
      <c r="J431" s="262"/>
      <c r="K431" s="262"/>
      <c r="L431" s="262"/>
      <c r="M431" s="262"/>
      <c r="N431" s="262"/>
      <c r="O431" s="262"/>
      <c r="P431" s="262"/>
      <c r="Q431" s="262"/>
      <c r="R431" s="262"/>
      <c r="S431" s="262"/>
      <c r="T431" s="262"/>
      <c r="U431" s="262"/>
    </row>
    <row r="432" spans="2:21" ht="15" customHeight="1">
      <c r="B432" s="582" t="s">
        <v>1755</v>
      </c>
      <c r="C432" s="582"/>
      <c r="D432" s="582"/>
      <c r="E432" s="582"/>
      <c r="F432" s="582"/>
      <c r="G432" s="582"/>
      <c r="H432" s="582"/>
      <c r="I432" s="582"/>
      <c r="J432" s="582"/>
      <c r="K432" s="582"/>
      <c r="L432" s="582"/>
      <c r="M432" s="582"/>
      <c r="N432" s="582"/>
      <c r="O432" s="582"/>
      <c r="P432" s="582"/>
      <c r="Q432" s="582"/>
      <c r="R432" s="582"/>
      <c r="S432" s="582"/>
      <c r="T432" s="582"/>
      <c r="U432" s="582"/>
    </row>
    <row r="433" spans="2:21" ht="15" customHeight="1">
      <c r="B433" s="262"/>
      <c r="C433" s="262"/>
      <c r="D433" s="262"/>
      <c r="E433" s="262"/>
      <c r="F433" s="262"/>
      <c r="G433" s="262"/>
      <c r="H433" s="262"/>
      <c r="I433" s="262"/>
      <c r="J433" s="262"/>
      <c r="K433" s="262"/>
      <c r="L433" s="262"/>
      <c r="M433" s="262"/>
      <c r="N433" s="262"/>
      <c r="O433" s="262"/>
      <c r="P433" s="262"/>
      <c r="Q433" s="262"/>
      <c r="R433" s="262"/>
      <c r="S433" s="262"/>
      <c r="T433" s="262"/>
      <c r="U433" s="262"/>
    </row>
    <row r="434" spans="2:21" ht="15" customHeight="1">
      <c r="B434" s="262"/>
      <c r="C434" s="262"/>
      <c r="D434" s="262"/>
      <c r="E434" s="262"/>
      <c r="F434" s="262"/>
      <c r="G434" s="262"/>
      <c r="H434" s="262"/>
      <c r="I434" s="262"/>
      <c r="J434" s="262"/>
      <c r="K434" s="262"/>
      <c r="L434" s="262"/>
      <c r="M434" s="262"/>
      <c r="N434" s="262"/>
      <c r="O434" s="262"/>
      <c r="P434" s="262"/>
      <c r="Q434" s="262"/>
      <c r="R434" s="262"/>
      <c r="S434" s="262"/>
      <c r="T434" s="262"/>
      <c r="U434" s="262"/>
    </row>
    <row r="435" spans="2:21" ht="15" customHeight="1">
      <c r="B435" s="262"/>
      <c r="C435" s="262"/>
      <c r="D435" s="262"/>
      <c r="E435" s="262"/>
      <c r="F435" s="262"/>
      <c r="G435" s="262"/>
      <c r="H435" s="262"/>
      <c r="I435" s="262"/>
      <c r="J435" s="262"/>
      <c r="K435" s="262"/>
      <c r="L435" s="262"/>
      <c r="M435" s="262"/>
      <c r="N435" s="262"/>
      <c r="O435" s="262"/>
      <c r="P435" s="262"/>
      <c r="Q435" s="262"/>
      <c r="R435" s="262"/>
      <c r="S435" s="262"/>
      <c r="T435" s="262"/>
      <c r="U435" s="262"/>
    </row>
    <row r="436" spans="2:21" ht="15" customHeight="1">
      <c r="B436" s="262"/>
      <c r="C436" s="262"/>
      <c r="D436" s="262"/>
      <c r="E436" s="262"/>
      <c r="F436" s="262"/>
      <c r="G436" s="262"/>
      <c r="H436" s="262"/>
      <c r="I436" s="262"/>
      <c r="J436" s="262"/>
      <c r="K436" s="262"/>
      <c r="L436" s="262"/>
      <c r="M436" s="262"/>
      <c r="N436" s="262"/>
      <c r="O436" s="262"/>
      <c r="P436" s="262"/>
      <c r="Q436" s="262"/>
      <c r="R436" s="262"/>
      <c r="S436" s="262"/>
      <c r="T436" s="262"/>
      <c r="U436" s="262"/>
    </row>
    <row r="437" spans="2:21" ht="15" customHeight="1">
      <c r="B437" s="262"/>
      <c r="C437" s="262"/>
      <c r="D437" s="262"/>
      <c r="E437" s="262"/>
      <c r="F437" s="262"/>
      <c r="G437" s="262"/>
      <c r="H437" s="262"/>
      <c r="I437" s="262"/>
      <c r="J437" s="262"/>
      <c r="K437" s="262"/>
      <c r="L437" s="262"/>
      <c r="M437" s="262"/>
      <c r="N437" s="262"/>
      <c r="O437" s="262"/>
      <c r="P437" s="262"/>
      <c r="Q437" s="262"/>
      <c r="R437" s="262"/>
      <c r="S437" s="262"/>
      <c r="T437" s="262"/>
      <c r="U437" s="262"/>
    </row>
    <row r="438" spans="2:21" ht="15" customHeight="1">
      <c r="B438" s="262"/>
      <c r="C438" s="262"/>
      <c r="D438" s="262"/>
      <c r="E438" s="262"/>
      <c r="F438" s="262"/>
      <c r="G438" s="262"/>
      <c r="H438" s="262"/>
      <c r="I438" s="262"/>
      <c r="J438" s="262"/>
      <c r="K438" s="262"/>
      <c r="L438" s="262"/>
      <c r="M438" s="262"/>
      <c r="N438" s="262"/>
      <c r="O438" s="262"/>
      <c r="P438" s="262"/>
      <c r="Q438" s="262"/>
      <c r="R438" s="262"/>
      <c r="S438" s="262"/>
      <c r="T438" s="262"/>
      <c r="U438" s="262"/>
    </row>
    <row r="439" spans="2:21" ht="15" customHeight="1">
      <c r="B439" s="262"/>
      <c r="C439" s="262"/>
      <c r="D439" s="262"/>
      <c r="E439" s="262"/>
      <c r="F439" s="262"/>
      <c r="G439" s="262"/>
      <c r="H439" s="262"/>
      <c r="I439" s="262"/>
      <c r="J439" s="262"/>
      <c r="K439" s="262"/>
      <c r="L439" s="262"/>
      <c r="M439" s="262"/>
      <c r="N439" s="262"/>
      <c r="O439" s="262"/>
      <c r="P439" s="262"/>
      <c r="Q439" s="262"/>
      <c r="R439" s="262"/>
      <c r="S439" s="262"/>
      <c r="T439" s="262"/>
      <c r="U439" s="262"/>
    </row>
    <row r="440" spans="2:21" ht="15" customHeight="1">
      <c r="B440" s="262"/>
      <c r="C440" s="262"/>
      <c r="D440" s="262"/>
      <c r="E440" s="262"/>
      <c r="F440" s="262"/>
      <c r="G440" s="262"/>
      <c r="H440" s="262"/>
      <c r="I440" s="262"/>
      <c r="J440" s="262"/>
      <c r="K440" s="262"/>
      <c r="L440" s="262"/>
      <c r="M440" s="262"/>
      <c r="N440" s="262"/>
      <c r="O440" s="262"/>
      <c r="P440" s="262"/>
      <c r="Q440" s="262"/>
      <c r="R440" s="262"/>
      <c r="S440" s="262"/>
      <c r="T440" s="262"/>
      <c r="U440" s="262"/>
    </row>
    <row r="441" spans="2:21" ht="15" customHeight="1">
      <c r="B441" s="262"/>
      <c r="C441" s="262"/>
      <c r="D441" s="262"/>
      <c r="E441" s="262"/>
      <c r="F441" s="262"/>
      <c r="G441" s="262"/>
      <c r="H441" s="262"/>
      <c r="I441" s="262"/>
      <c r="J441" s="262"/>
      <c r="K441" s="262"/>
      <c r="L441" s="262"/>
      <c r="M441" s="262"/>
      <c r="N441" s="262"/>
      <c r="O441" s="262"/>
      <c r="P441" s="262"/>
      <c r="Q441" s="262"/>
      <c r="R441" s="262"/>
      <c r="S441" s="262"/>
      <c r="T441" s="262"/>
      <c r="U441" s="262"/>
    </row>
    <row r="442" spans="2:21" ht="15" customHeight="1">
      <c r="B442" s="262"/>
      <c r="C442" s="262"/>
      <c r="D442" s="262"/>
      <c r="E442" s="262"/>
      <c r="F442" s="262"/>
      <c r="G442" s="262"/>
      <c r="H442" s="262"/>
      <c r="I442" s="262"/>
      <c r="J442" s="262"/>
      <c r="K442" s="262"/>
      <c r="L442" s="262"/>
      <c r="M442" s="262"/>
      <c r="N442" s="262"/>
      <c r="O442" s="262"/>
      <c r="P442" s="262"/>
      <c r="Q442" s="262"/>
      <c r="R442" s="262"/>
      <c r="S442" s="262"/>
      <c r="T442" s="262"/>
      <c r="U442" s="262"/>
    </row>
    <row r="443" spans="2:21" ht="15" customHeight="1">
      <c r="B443" s="262"/>
      <c r="C443" s="262"/>
      <c r="D443" s="262"/>
      <c r="E443" s="262"/>
      <c r="F443" s="262"/>
      <c r="G443" s="262"/>
      <c r="H443" s="262"/>
      <c r="I443" s="262"/>
      <c r="J443" s="262"/>
      <c r="K443" s="262"/>
      <c r="L443" s="262"/>
      <c r="M443" s="262"/>
      <c r="N443" s="262"/>
      <c r="O443" s="262"/>
      <c r="P443" s="262"/>
      <c r="Q443" s="262"/>
      <c r="R443" s="262"/>
      <c r="S443" s="262"/>
      <c r="T443" s="262"/>
      <c r="U443" s="262"/>
    </row>
    <row r="444" spans="2:21" ht="15" customHeight="1">
      <c r="B444" s="262"/>
      <c r="C444" s="262"/>
      <c r="D444" s="262"/>
      <c r="E444" s="262"/>
      <c r="F444" s="262"/>
      <c r="G444" s="262"/>
      <c r="H444" s="262"/>
      <c r="I444" s="262"/>
      <c r="J444" s="262"/>
      <c r="K444" s="262"/>
      <c r="L444" s="262"/>
      <c r="M444" s="262"/>
      <c r="N444" s="262"/>
      <c r="O444" s="262"/>
      <c r="P444" s="262"/>
      <c r="Q444" s="262"/>
      <c r="R444" s="262"/>
      <c r="S444" s="262"/>
      <c r="T444" s="262"/>
      <c r="U444" s="262"/>
    </row>
    <row r="445" spans="2:21" ht="15" customHeight="1">
      <c r="B445" s="262"/>
      <c r="C445" s="262"/>
      <c r="D445" s="262"/>
      <c r="E445" s="262"/>
      <c r="F445" s="262"/>
      <c r="G445" s="262"/>
      <c r="H445" s="262"/>
      <c r="I445" s="262"/>
      <c r="J445" s="262"/>
      <c r="K445" s="262"/>
      <c r="L445" s="262"/>
      <c r="M445" s="262"/>
      <c r="N445" s="262"/>
      <c r="O445" s="262"/>
      <c r="P445" s="262"/>
      <c r="Q445" s="262"/>
      <c r="R445" s="262"/>
      <c r="S445" s="262"/>
      <c r="T445" s="262"/>
      <c r="U445" s="262"/>
    </row>
    <row r="446" spans="2:21" ht="15" customHeight="1">
      <c r="B446" s="262"/>
      <c r="C446" s="262"/>
      <c r="D446" s="262"/>
      <c r="E446" s="262"/>
      <c r="F446" s="262"/>
      <c r="G446" s="262"/>
      <c r="H446" s="262"/>
      <c r="I446" s="262"/>
      <c r="J446" s="262"/>
      <c r="K446" s="262"/>
      <c r="L446" s="262"/>
      <c r="M446" s="262"/>
      <c r="N446" s="262"/>
      <c r="O446" s="262"/>
      <c r="P446" s="262"/>
      <c r="Q446" s="262"/>
      <c r="R446" s="262"/>
      <c r="S446" s="262"/>
      <c r="T446" s="262"/>
      <c r="U446" s="262"/>
    </row>
    <row r="447" spans="2:21" ht="15" customHeight="1">
      <c r="B447" s="262"/>
      <c r="C447" s="262"/>
      <c r="D447" s="262"/>
      <c r="E447" s="262"/>
      <c r="F447" s="262"/>
      <c r="G447" s="262"/>
      <c r="H447" s="262"/>
      <c r="I447" s="262"/>
      <c r="J447" s="262"/>
      <c r="K447" s="262"/>
      <c r="L447" s="262"/>
      <c r="M447" s="262"/>
      <c r="N447" s="262"/>
      <c r="O447" s="262"/>
      <c r="P447" s="262"/>
      <c r="Q447" s="262"/>
      <c r="R447" s="262"/>
      <c r="S447" s="262"/>
      <c r="T447" s="262"/>
      <c r="U447" s="262"/>
    </row>
    <row r="448" spans="2:21" ht="15" customHeight="1">
      <c r="B448" s="262"/>
      <c r="C448" s="262"/>
      <c r="D448" s="262"/>
      <c r="E448" s="262"/>
      <c r="F448" s="262"/>
      <c r="G448" s="262"/>
      <c r="H448" s="262"/>
      <c r="I448" s="262"/>
      <c r="J448" s="262"/>
      <c r="K448" s="262"/>
      <c r="L448" s="262"/>
      <c r="M448" s="262"/>
      <c r="N448" s="262"/>
      <c r="O448" s="262"/>
      <c r="P448" s="262"/>
      <c r="Q448" s="262"/>
      <c r="R448" s="262"/>
      <c r="S448" s="262"/>
      <c r="T448" s="262"/>
      <c r="U448" s="262"/>
    </row>
    <row r="449" spans="2:21" ht="15" customHeight="1">
      <c r="B449" s="262"/>
      <c r="C449" s="262"/>
      <c r="D449" s="262"/>
      <c r="E449" s="262"/>
      <c r="F449" s="262"/>
      <c r="G449" s="262"/>
      <c r="H449" s="262"/>
      <c r="I449" s="262"/>
      <c r="J449" s="262"/>
      <c r="K449" s="262"/>
      <c r="L449" s="262"/>
      <c r="M449" s="262"/>
      <c r="N449" s="262"/>
      <c r="O449" s="262"/>
      <c r="P449" s="262"/>
      <c r="Q449" s="262"/>
      <c r="R449" s="262"/>
      <c r="S449" s="262"/>
      <c r="T449" s="262"/>
      <c r="U449" s="262"/>
    </row>
    <row r="450" spans="2:21" ht="15" customHeight="1">
      <c r="B450" s="262"/>
      <c r="C450" s="262"/>
      <c r="D450" s="262"/>
      <c r="E450" s="262"/>
      <c r="F450" s="262"/>
      <c r="G450" s="262"/>
      <c r="H450" s="262"/>
      <c r="I450" s="262"/>
      <c r="J450" s="262"/>
      <c r="K450" s="262"/>
      <c r="L450" s="262"/>
      <c r="M450" s="262"/>
      <c r="N450" s="262"/>
      <c r="O450" s="262"/>
      <c r="P450" s="262"/>
      <c r="Q450" s="262"/>
      <c r="R450" s="262"/>
      <c r="S450" s="262"/>
      <c r="T450" s="262"/>
      <c r="U450" s="262"/>
    </row>
    <row r="451" spans="2:21" ht="15" customHeight="1">
      <c r="B451" s="262"/>
      <c r="C451" s="262"/>
      <c r="D451" s="262"/>
      <c r="E451" s="262"/>
      <c r="F451" s="262"/>
      <c r="G451" s="262"/>
      <c r="H451" s="262"/>
      <c r="I451" s="262"/>
      <c r="J451" s="262"/>
      <c r="K451" s="262"/>
      <c r="L451" s="262"/>
      <c r="M451" s="262"/>
      <c r="N451" s="262"/>
      <c r="O451" s="262"/>
      <c r="P451" s="262"/>
      <c r="Q451" s="262"/>
      <c r="R451" s="262"/>
      <c r="S451" s="262"/>
      <c r="T451" s="262"/>
      <c r="U451" s="262"/>
    </row>
    <row r="452" spans="2:21" ht="15" customHeight="1">
      <c r="B452" s="262"/>
      <c r="C452" s="262"/>
      <c r="D452" s="262"/>
      <c r="E452" s="262"/>
      <c r="F452" s="262"/>
      <c r="G452" s="262"/>
      <c r="H452" s="262"/>
      <c r="I452" s="262"/>
      <c r="J452" s="262"/>
      <c r="K452" s="262"/>
      <c r="L452" s="262"/>
      <c r="M452" s="262"/>
      <c r="N452" s="262"/>
      <c r="O452" s="262"/>
      <c r="P452" s="262"/>
      <c r="Q452" s="262"/>
      <c r="R452" s="262"/>
      <c r="S452" s="262"/>
      <c r="T452" s="262"/>
      <c r="U452" s="262"/>
    </row>
    <row r="453" spans="2:21" ht="15" customHeight="1">
      <c r="B453" s="262"/>
      <c r="C453" s="262"/>
      <c r="D453" s="262"/>
      <c r="E453" s="262"/>
      <c r="F453" s="262"/>
      <c r="G453" s="262"/>
      <c r="H453" s="262"/>
      <c r="I453" s="262"/>
      <c r="J453" s="262"/>
      <c r="K453" s="262"/>
      <c r="L453" s="262"/>
      <c r="M453" s="262"/>
      <c r="N453" s="262"/>
      <c r="O453" s="262"/>
      <c r="P453" s="262"/>
      <c r="Q453" s="262"/>
      <c r="R453" s="262"/>
      <c r="S453" s="262"/>
      <c r="T453" s="262"/>
      <c r="U453" s="262"/>
    </row>
    <row r="454" spans="2:21" ht="15" customHeight="1">
      <c r="B454" s="582" t="s">
        <v>1756</v>
      </c>
      <c r="C454" s="582"/>
      <c r="D454" s="582"/>
      <c r="E454" s="582"/>
      <c r="F454" s="582"/>
      <c r="G454" s="582"/>
      <c r="H454" s="582"/>
      <c r="I454" s="582"/>
      <c r="J454" s="582"/>
      <c r="K454" s="582"/>
      <c r="L454" s="582"/>
      <c r="M454" s="582"/>
      <c r="N454" s="582"/>
      <c r="O454" s="582"/>
      <c r="P454" s="582"/>
      <c r="Q454" s="582"/>
      <c r="R454" s="582"/>
      <c r="S454" s="582"/>
      <c r="T454" s="582"/>
      <c r="U454" s="582"/>
    </row>
    <row r="455" spans="2:21" ht="15" customHeight="1">
      <c r="B455" s="259"/>
      <c r="C455" s="259"/>
      <c r="D455" s="259"/>
      <c r="E455" s="259"/>
      <c r="F455" s="259"/>
      <c r="G455" s="259"/>
      <c r="H455" s="259"/>
      <c r="I455" s="259"/>
      <c r="J455" s="259"/>
      <c r="K455" s="259"/>
      <c r="L455" s="259"/>
      <c r="M455" s="259"/>
      <c r="N455" s="259"/>
      <c r="O455" s="259"/>
      <c r="P455" s="259"/>
      <c r="Q455" s="259"/>
      <c r="R455" s="259"/>
      <c r="S455" s="259"/>
      <c r="T455" s="259"/>
      <c r="U455" s="259"/>
    </row>
    <row r="456" spans="2:21" ht="15" customHeight="1">
      <c r="B456" s="255" t="s">
        <v>930</v>
      </c>
      <c r="C456" s="627" t="s">
        <v>951</v>
      </c>
      <c r="D456" s="627"/>
      <c r="E456" s="627"/>
      <c r="F456" s="627"/>
      <c r="G456" s="627"/>
      <c r="H456" s="627"/>
      <c r="I456" s="627"/>
      <c r="J456" s="627"/>
      <c r="K456" s="627"/>
      <c r="L456" s="627"/>
      <c r="M456" s="627"/>
      <c r="N456" s="627"/>
      <c r="O456" s="627"/>
      <c r="P456" s="627"/>
      <c r="Q456" s="627"/>
      <c r="R456" s="627"/>
      <c r="S456" s="627"/>
      <c r="T456" s="627"/>
      <c r="U456" s="627"/>
    </row>
    <row r="457" spans="2:21" ht="15" customHeight="1">
      <c r="B457" s="655" t="s">
        <v>2902</v>
      </c>
      <c r="C457" s="655"/>
      <c r="D457" s="655"/>
      <c r="E457" s="655"/>
      <c r="F457" s="655"/>
      <c r="G457" s="655"/>
      <c r="H457" s="655"/>
      <c r="I457" s="655"/>
      <c r="J457" s="655"/>
      <c r="K457" s="655"/>
      <c r="L457" s="655"/>
      <c r="M457" s="655"/>
      <c r="N457" s="655"/>
      <c r="O457" s="655"/>
      <c r="P457" s="655"/>
      <c r="Q457" s="655"/>
      <c r="R457" s="655"/>
      <c r="S457" s="655"/>
      <c r="T457" s="655"/>
      <c r="U457" s="655"/>
    </row>
    <row r="458" spans="2:21" ht="15" customHeight="1">
      <c r="B458" s="655"/>
      <c r="C458" s="655"/>
      <c r="D458" s="655"/>
      <c r="E458" s="655"/>
      <c r="F458" s="655"/>
      <c r="G458" s="655"/>
      <c r="H458" s="655"/>
      <c r="I458" s="655"/>
      <c r="J458" s="655"/>
      <c r="K458" s="655"/>
      <c r="L458" s="655"/>
      <c r="M458" s="655"/>
      <c r="N458" s="655"/>
      <c r="O458" s="655"/>
      <c r="P458" s="655"/>
      <c r="Q458" s="655"/>
      <c r="R458" s="655"/>
      <c r="S458" s="655"/>
      <c r="T458" s="655"/>
      <c r="U458" s="655"/>
    </row>
    <row r="459" spans="2:21" ht="15" customHeight="1">
      <c r="B459" s="655"/>
      <c r="C459" s="655"/>
      <c r="D459" s="655"/>
      <c r="E459" s="655"/>
      <c r="F459" s="655"/>
      <c r="G459" s="655"/>
      <c r="H459" s="655"/>
      <c r="I459" s="655"/>
      <c r="J459" s="655"/>
      <c r="K459" s="655"/>
      <c r="L459" s="655"/>
      <c r="M459" s="655"/>
      <c r="N459" s="655"/>
      <c r="O459" s="655"/>
      <c r="P459" s="655"/>
      <c r="Q459" s="655"/>
      <c r="R459" s="655"/>
      <c r="S459" s="655"/>
      <c r="T459" s="655"/>
      <c r="U459" s="655"/>
    </row>
    <row r="460" spans="2:21" ht="15" customHeight="1">
      <c r="B460" s="655"/>
      <c r="C460" s="655"/>
      <c r="D460" s="655"/>
      <c r="E460" s="655"/>
      <c r="F460" s="655"/>
      <c r="G460" s="655"/>
      <c r="H460" s="655"/>
      <c r="I460" s="655"/>
      <c r="J460" s="655"/>
      <c r="K460" s="655"/>
      <c r="L460" s="655"/>
      <c r="M460" s="655"/>
      <c r="N460" s="655"/>
      <c r="O460" s="655"/>
      <c r="P460" s="655"/>
      <c r="Q460" s="655"/>
      <c r="R460" s="655"/>
      <c r="S460" s="655"/>
      <c r="T460" s="655"/>
      <c r="U460" s="655"/>
    </row>
    <row r="461" spans="2:21" ht="15" customHeight="1">
      <c r="B461" s="655"/>
      <c r="C461" s="655"/>
      <c r="D461" s="655"/>
      <c r="E461" s="655"/>
      <c r="F461" s="655"/>
      <c r="G461" s="655"/>
      <c r="H461" s="655"/>
      <c r="I461" s="655"/>
      <c r="J461" s="655"/>
      <c r="K461" s="655"/>
      <c r="L461" s="655"/>
      <c r="M461" s="655"/>
      <c r="N461" s="655"/>
      <c r="O461" s="655"/>
      <c r="P461" s="655"/>
      <c r="Q461" s="655"/>
      <c r="R461" s="655"/>
      <c r="S461" s="655"/>
      <c r="T461" s="655"/>
      <c r="U461" s="655"/>
    </row>
    <row r="462" spans="2:21" ht="15" customHeight="1">
      <c r="B462" s="256" t="s">
        <v>931</v>
      </c>
      <c r="C462" s="627" t="s">
        <v>932</v>
      </c>
      <c r="D462" s="627"/>
      <c r="E462" s="627"/>
      <c r="F462" s="627"/>
      <c r="G462" s="627"/>
      <c r="H462" s="627"/>
      <c r="I462" s="627"/>
      <c r="J462" s="627"/>
      <c r="K462" s="627"/>
      <c r="L462" s="627"/>
      <c r="M462" s="627"/>
      <c r="N462" s="627"/>
      <c r="O462" s="627"/>
      <c r="P462" s="627"/>
      <c r="Q462" s="627"/>
      <c r="R462" s="627"/>
      <c r="S462" s="627"/>
      <c r="T462" s="627"/>
      <c r="U462" s="627"/>
    </row>
    <row r="463" spans="2:21" ht="15" customHeight="1">
      <c r="B463" s="629" t="s">
        <v>961</v>
      </c>
      <c r="C463" s="629"/>
      <c r="D463" s="629"/>
      <c r="E463" s="629"/>
      <c r="F463" s="629"/>
      <c r="G463" s="629"/>
      <c r="H463" s="629"/>
      <c r="I463" s="629"/>
      <c r="J463" s="629"/>
      <c r="K463" s="629"/>
      <c r="L463" s="629"/>
      <c r="M463" s="629"/>
      <c r="N463" s="629"/>
      <c r="O463" s="629"/>
      <c r="P463" s="629"/>
      <c r="Q463" s="629"/>
      <c r="R463" s="629"/>
      <c r="S463" s="629"/>
      <c r="T463" s="629"/>
      <c r="U463" s="629"/>
    </row>
    <row r="464" spans="2:21" ht="19" customHeight="1">
      <c r="B464" s="258"/>
      <c r="C464" s="657" t="s">
        <v>2895</v>
      </c>
      <c r="D464" s="657"/>
      <c r="E464" s="657"/>
      <c r="F464" s="657"/>
      <c r="G464" s="657"/>
      <c r="H464" s="657"/>
      <c r="I464" s="657"/>
      <c r="J464" s="657"/>
      <c r="K464" s="657"/>
      <c r="L464" s="657"/>
      <c r="M464" s="657"/>
      <c r="N464" s="657"/>
      <c r="O464" s="657"/>
      <c r="P464" s="657"/>
      <c r="Q464" s="657"/>
      <c r="R464" s="657"/>
      <c r="S464" s="657"/>
      <c r="T464" s="657"/>
      <c r="U464" s="657"/>
    </row>
    <row r="465" spans="2:21" ht="17" customHeight="1">
      <c r="B465" s="305"/>
      <c r="C465" s="657" t="s">
        <v>2896</v>
      </c>
      <c r="D465" s="657"/>
      <c r="E465" s="657"/>
      <c r="F465" s="657"/>
      <c r="G465" s="657"/>
      <c r="H465" s="657"/>
      <c r="I465" s="657"/>
      <c r="J465" s="657"/>
      <c r="K465" s="657"/>
      <c r="L465" s="657"/>
      <c r="M465" s="657"/>
      <c r="N465" s="657"/>
      <c r="O465" s="657"/>
      <c r="P465" s="657"/>
      <c r="Q465" s="657"/>
      <c r="R465" s="657"/>
      <c r="S465" s="657"/>
      <c r="T465" s="657"/>
      <c r="U465" s="657"/>
    </row>
    <row r="466" spans="2:21" ht="23" customHeight="1">
      <c r="B466" s="305"/>
      <c r="C466" s="657" t="s">
        <v>2897</v>
      </c>
      <c r="D466" s="657"/>
      <c r="E466" s="657"/>
      <c r="F466" s="657"/>
      <c r="G466" s="657"/>
      <c r="H466" s="657"/>
      <c r="I466" s="657"/>
      <c r="J466" s="657"/>
      <c r="K466" s="657"/>
      <c r="L466" s="657"/>
      <c r="M466" s="657"/>
      <c r="N466" s="657"/>
      <c r="O466" s="657"/>
      <c r="P466" s="657"/>
      <c r="Q466" s="657"/>
      <c r="R466" s="657"/>
      <c r="S466" s="657"/>
      <c r="T466" s="657"/>
      <c r="U466" s="657"/>
    </row>
    <row r="467" spans="2:21" ht="15" customHeight="1">
      <c r="G467" s="257"/>
      <c r="H467" s="257"/>
      <c r="I467" s="257"/>
      <c r="J467" s="257"/>
      <c r="K467" s="257"/>
      <c r="L467" s="257"/>
      <c r="M467" s="257"/>
      <c r="N467" s="257"/>
      <c r="O467" s="257"/>
      <c r="P467" s="257"/>
      <c r="Q467" s="257"/>
      <c r="R467" s="257"/>
      <c r="S467" s="257"/>
      <c r="T467" s="257"/>
      <c r="U467" s="257"/>
    </row>
    <row r="468" spans="2:21" ht="15" customHeight="1">
      <c r="B468" s="656" t="s">
        <v>935</v>
      </c>
      <c r="C468" s="656"/>
      <c r="D468" s="656"/>
      <c r="E468" s="656"/>
      <c r="F468" s="656"/>
      <c r="G468" s="656"/>
      <c r="H468" s="656"/>
      <c r="I468" s="656"/>
      <c r="J468" s="656"/>
      <c r="K468" s="656"/>
      <c r="L468" s="656"/>
      <c r="M468" s="656"/>
      <c r="N468" s="656"/>
      <c r="O468" s="656"/>
      <c r="P468" s="656"/>
      <c r="Q468" s="656"/>
      <c r="R468" s="656"/>
      <c r="S468" s="656"/>
      <c r="T468" s="656"/>
      <c r="U468" s="656"/>
    </row>
    <row r="469" spans="2:21" ht="15" customHeight="1">
      <c r="B469" s="629" t="s">
        <v>936</v>
      </c>
      <c r="C469" s="629"/>
      <c r="D469" s="629"/>
      <c r="E469" s="629"/>
      <c r="F469" s="629"/>
      <c r="G469" s="629"/>
      <c r="H469" s="629"/>
      <c r="I469" s="629"/>
      <c r="J469" s="629"/>
      <c r="K469" s="629"/>
      <c r="L469" s="629"/>
      <c r="M469" s="629"/>
      <c r="N469" s="629"/>
      <c r="O469" s="629"/>
      <c r="P469" s="629"/>
      <c r="Q469" s="629"/>
      <c r="R469" s="629"/>
      <c r="S469" s="629"/>
      <c r="T469" s="629"/>
      <c r="U469" s="629"/>
    </row>
    <row r="470" spans="2:21" ht="15" customHeight="1">
      <c r="B470" s="629"/>
      <c r="C470" s="629"/>
      <c r="D470" s="629"/>
      <c r="E470" s="629"/>
      <c r="F470" s="629"/>
      <c r="G470" s="629"/>
      <c r="H470" s="629"/>
      <c r="I470" s="629"/>
      <c r="J470" s="629"/>
      <c r="K470" s="629"/>
      <c r="L470" s="629"/>
      <c r="M470" s="629"/>
      <c r="N470" s="629"/>
      <c r="O470" s="629"/>
      <c r="P470" s="629"/>
      <c r="Q470" s="629"/>
      <c r="R470" s="629"/>
      <c r="S470" s="629"/>
      <c r="T470" s="629"/>
      <c r="U470" s="629"/>
    </row>
    <row r="471" spans="2:21" ht="15" customHeight="1">
      <c r="B471" s="629"/>
      <c r="C471" s="629"/>
      <c r="D471" s="629"/>
      <c r="E471" s="629"/>
      <c r="F471" s="629"/>
      <c r="G471" s="629"/>
      <c r="H471" s="629"/>
      <c r="I471" s="629"/>
      <c r="J471" s="629"/>
      <c r="K471" s="629"/>
      <c r="L471" s="629"/>
      <c r="M471" s="629"/>
      <c r="N471" s="629"/>
      <c r="O471" s="629"/>
      <c r="P471" s="629"/>
      <c r="Q471" s="629"/>
      <c r="R471" s="629"/>
      <c r="S471" s="629"/>
      <c r="T471" s="629"/>
      <c r="U471" s="629"/>
    </row>
    <row r="472" spans="2:21" ht="15" customHeight="1">
      <c r="B472" s="655" t="s">
        <v>2898</v>
      </c>
      <c r="C472" s="655"/>
      <c r="D472" s="655"/>
      <c r="E472" s="655"/>
      <c r="F472" s="655"/>
      <c r="G472" s="655"/>
      <c r="H472" s="655"/>
      <c r="I472" s="655"/>
      <c r="J472" s="655"/>
      <c r="K472" s="655"/>
      <c r="L472" s="655"/>
      <c r="M472" s="655"/>
      <c r="N472" s="655"/>
      <c r="O472" s="655"/>
      <c r="P472" s="655"/>
      <c r="Q472" s="655"/>
      <c r="R472" s="655"/>
      <c r="S472" s="655"/>
      <c r="T472" s="655"/>
      <c r="U472" s="655"/>
    </row>
    <row r="473" spans="2:21" ht="15" customHeight="1">
      <c r="B473" s="655"/>
      <c r="C473" s="655"/>
      <c r="D473" s="655"/>
      <c r="E473" s="655"/>
      <c r="F473" s="655"/>
      <c r="G473" s="655"/>
      <c r="H473" s="655"/>
      <c r="I473" s="655"/>
      <c r="J473" s="655"/>
      <c r="K473" s="655"/>
      <c r="L473" s="655"/>
      <c r="M473" s="655"/>
      <c r="N473" s="655"/>
      <c r="O473" s="655"/>
      <c r="P473" s="655"/>
      <c r="Q473" s="655"/>
      <c r="R473" s="655"/>
      <c r="S473" s="655"/>
      <c r="T473" s="655"/>
      <c r="U473" s="655"/>
    </row>
    <row r="474" spans="2:21" ht="15" customHeight="1">
      <c r="B474" s="655"/>
      <c r="C474" s="655"/>
      <c r="D474" s="655"/>
      <c r="E474" s="655"/>
      <c r="F474" s="655"/>
      <c r="G474" s="655"/>
      <c r="H474" s="655"/>
      <c r="I474" s="655"/>
      <c r="J474" s="655"/>
      <c r="K474" s="655"/>
      <c r="L474" s="655"/>
      <c r="M474" s="655"/>
      <c r="N474" s="655"/>
      <c r="O474" s="655"/>
      <c r="P474" s="655"/>
      <c r="Q474" s="655"/>
      <c r="R474" s="655"/>
      <c r="S474" s="655"/>
      <c r="T474" s="655"/>
      <c r="U474" s="655"/>
    </row>
    <row r="475" spans="2:21" ht="15" customHeight="1"/>
    <row r="476" spans="2:21" ht="15" customHeight="1">
      <c r="B476" s="656" t="s">
        <v>937</v>
      </c>
      <c r="C476" s="656"/>
      <c r="D476" s="656"/>
      <c r="E476" s="656"/>
      <c r="F476" s="656"/>
      <c r="G476" s="656"/>
      <c r="H476" s="656"/>
      <c r="I476" s="656"/>
      <c r="J476" s="656"/>
      <c r="K476" s="656"/>
      <c r="L476" s="656"/>
      <c r="M476" s="656"/>
      <c r="N476" s="656"/>
      <c r="O476" s="656"/>
      <c r="P476" s="656"/>
      <c r="Q476" s="656"/>
      <c r="R476" s="656"/>
      <c r="S476" s="656"/>
      <c r="T476" s="656"/>
      <c r="U476" s="656"/>
    </row>
    <row r="477" spans="2:21" ht="15" customHeight="1">
      <c r="B477" s="629" t="s">
        <v>939</v>
      </c>
      <c r="C477" s="629"/>
      <c r="D477" s="629"/>
      <c r="E477" s="629"/>
      <c r="F477" s="629"/>
      <c r="G477" s="629"/>
      <c r="H477" s="629"/>
      <c r="I477" s="629"/>
      <c r="J477" s="629"/>
      <c r="K477" s="629"/>
      <c r="L477" s="629"/>
      <c r="M477" s="629"/>
      <c r="N477" s="629"/>
      <c r="O477" s="629"/>
      <c r="P477" s="629"/>
      <c r="Q477" s="629"/>
      <c r="R477" s="629"/>
      <c r="S477" s="629"/>
      <c r="T477" s="629"/>
      <c r="U477" s="629"/>
    </row>
    <row r="478" spans="2:21" ht="15" customHeight="1">
      <c r="B478" s="655" t="s">
        <v>2886</v>
      </c>
      <c r="C478" s="655"/>
      <c r="D478" s="655"/>
      <c r="E478" s="655"/>
      <c r="F478" s="655"/>
      <c r="G478" s="655"/>
      <c r="H478" s="655"/>
      <c r="I478" s="655"/>
      <c r="J478" s="655"/>
      <c r="K478" s="655"/>
      <c r="L478" s="655"/>
      <c r="M478" s="655"/>
      <c r="N478" s="655"/>
      <c r="O478" s="655"/>
      <c r="P478" s="655"/>
      <c r="Q478" s="655"/>
      <c r="R478" s="655"/>
      <c r="S478" s="655"/>
      <c r="T478" s="655"/>
      <c r="U478" s="655"/>
    </row>
    <row r="479" spans="2:21" ht="15" customHeight="1">
      <c r="B479" s="655"/>
      <c r="C479" s="655"/>
      <c r="D479" s="655"/>
      <c r="E479" s="655"/>
      <c r="F479" s="655"/>
      <c r="G479" s="655"/>
      <c r="H479" s="655"/>
      <c r="I479" s="655"/>
      <c r="J479" s="655"/>
      <c r="K479" s="655"/>
      <c r="L479" s="655"/>
      <c r="M479" s="655"/>
      <c r="N479" s="655"/>
      <c r="O479" s="655"/>
      <c r="P479" s="655"/>
      <c r="Q479" s="655"/>
      <c r="R479" s="655"/>
      <c r="S479" s="655"/>
      <c r="T479" s="655"/>
      <c r="U479" s="655"/>
    </row>
    <row r="480" spans="2:21" ht="15" customHeight="1"/>
    <row r="481" spans="2:21" ht="15" customHeight="1">
      <c r="B481" s="656" t="s">
        <v>938</v>
      </c>
      <c r="C481" s="656"/>
      <c r="D481" s="656"/>
      <c r="E481" s="656"/>
      <c r="F481" s="656"/>
      <c r="G481" s="656"/>
      <c r="H481" s="656"/>
      <c r="I481" s="656"/>
      <c r="J481" s="656"/>
      <c r="K481" s="656"/>
      <c r="L481" s="656"/>
      <c r="M481" s="656"/>
      <c r="N481" s="656"/>
      <c r="O481" s="656"/>
      <c r="P481" s="656"/>
      <c r="Q481" s="656"/>
      <c r="R481" s="656"/>
      <c r="S481" s="656"/>
      <c r="T481" s="656"/>
      <c r="U481" s="656"/>
    </row>
    <row r="482" spans="2:21" ht="15" customHeight="1">
      <c r="B482" s="629" t="s">
        <v>940</v>
      </c>
      <c r="C482" s="629"/>
      <c r="D482" s="629"/>
      <c r="E482" s="629"/>
      <c r="F482" s="629"/>
      <c r="G482" s="629"/>
      <c r="H482" s="629"/>
      <c r="I482" s="629"/>
      <c r="J482" s="629"/>
      <c r="K482" s="629"/>
      <c r="L482" s="629"/>
      <c r="M482" s="629"/>
      <c r="N482" s="629"/>
      <c r="O482" s="629"/>
      <c r="P482" s="629"/>
      <c r="Q482" s="629"/>
      <c r="R482" s="629"/>
      <c r="S482" s="629"/>
      <c r="T482" s="629"/>
      <c r="U482" s="629"/>
    </row>
    <row r="483" spans="2:21" ht="15" customHeight="1">
      <c r="B483" s="629"/>
      <c r="C483" s="629"/>
      <c r="D483" s="629"/>
      <c r="E483" s="629"/>
      <c r="F483" s="629"/>
      <c r="G483" s="629"/>
      <c r="H483" s="629"/>
      <c r="I483" s="629"/>
      <c r="J483" s="629"/>
      <c r="K483" s="629"/>
      <c r="L483" s="629"/>
      <c r="M483" s="629"/>
      <c r="N483" s="629"/>
      <c r="O483" s="629"/>
      <c r="P483" s="629"/>
      <c r="Q483" s="629"/>
      <c r="R483" s="629"/>
      <c r="S483" s="629"/>
      <c r="T483" s="629"/>
      <c r="U483" s="629"/>
    </row>
    <row r="484" spans="2:21">
      <c r="B484" s="655" t="s">
        <v>2886</v>
      </c>
      <c r="C484" s="655"/>
      <c r="D484" s="655"/>
      <c r="E484" s="655"/>
      <c r="F484" s="655"/>
      <c r="G484" s="655"/>
      <c r="H484" s="655"/>
      <c r="I484" s="655"/>
      <c r="J484" s="655"/>
      <c r="K484" s="655"/>
      <c r="L484" s="655"/>
      <c r="M484" s="655"/>
      <c r="N484" s="655"/>
      <c r="O484" s="655"/>
      <c r="P484" s="655"/>
      <c r="Q484" s="655"/>
      <c r="R484" s="655"/>
      <c r="S484" s="655"/>
      <c r="T484" s="655"/>
      <c r="U484" s="655"/>
    </row>
    <row r="485" spans="2:21" ht="15" customHeight="1">
      <c r="B485" s="655"/>
      <c r="C485" s="655"/>
      <c r="D485" s="655"/>
      <c r="E485" s="655"/>
      <c r="F485" s="655"/>
      <c r="G485" s="655"/>
      <c r="H485" s="655"/>
      <c r="I485" s="655"/>
      <c r="J485" s="655"/>
      <c r="K485" s="655"/>
      <c r="L485" s="655"/>
      <c r="M485" s="655"/>
      <c r="N485" s="655"/>
      <c r="O485" s="655"/>
      <c r="P485" s="655"/>
      <c r="Q485" s="655"/>
      <c r="R485" s="655"/>
      <c r="S485" s="655"/>
      <c r="T485" s="655"/>
      <c r="U485" s="655"/>
    </row>
    <row r="486" spans="2:21" ht="15" customHeight="1"/>
    <row r="487" spans="2:21" ht="15" customHeight="1">
      <c r="B487" s="656" t="s">
        <v>941</v>
      </c>
      <c r="C487" s="656"/>
      <c r="D487" s="656"/>
      <c r="E487" s="656"/>
      <c r="F487" s="656"/>
      <c r="G487" s="656"/>
      <c r="H487" s="656"/>
      <c r="I487" s="656"/>
      <c r="J487" s="656"/>
      <c r="K487" s="656"/>
      <c r="L487" s="656"/>
      <c r="M487" s="656"/>
      <c r="N487" s="656"/>
      <c r="O487" s="656"/>
      <c r="P487" s="656"/>
      <c r="Q487" s="656"/>
      <c r="R487" s="656"/>
      <c r="S487" s="656"/>
      <c r="T487" s="656"/>
      <c r="U487" s="656"/>
    </row>
    <row r="488" spans="2:21" ht="15" customHeight="1">
      <c r="B488" s="629" t="s">
        <v>942</v>
      </c>
      <c r="C488" s="629"/>
      <c r="D488" s="629"/>
      <c r="E488" s="629"/>
      <c r="F488" s="629"/>
      <c r="G488" s="629"/>
      <c r="H488" s="629"/>
      <c r="I488" s="629"/>
      <c r="J488" s="629"/>
      <c r="K488" s="629"/>
      <c r="L488" s="629"/>
      <c r="M488" s="629"/>
      <c r="N488" s="629"/>
      <c r="O488" s="629"/>
      <c r="P488" s="629"/>
      <c r="Q488" s="629"/>
      <c r="R488" s="629"/>
      <c r="S488" s="629"/>
      <c r="T488" s="629"/>
      <c r="U488" s="629"/>
    </row>
    <row r="489" spans="2:21" ht="15" customHeight="1">
      <c r="B489" s="629"/>
      <c r="C489" s="629"/>
      <c r="D489" s="629"/>
      <c r="E489" s="629"/>
      <c r="F489" s="629"/>
      <c r="G489" s="629"/>
      <c r="H489" s="629"/>
      <c r="I489" s="629"/>
      <c r="J489" s="629"/>
      <c r="K489" s="629"/>
      <c r="L489" s="629"/>
      <c r="M489" s="629"/>
      <c r="N489" s="629"/>
      <c r="O489" s="629"/>
      <c r="P489" s="629"/>
      <c r="Q489" s="629"/>
      <c r="R489" s="629"/>
      <c r="S489" s="629"/>
      <c r="T489" s="629"/>
      <c r="U489" s="629"/>
    </row>
    <row r="490" spans="2:21">
      <c r="B490" s="655" t="s">
        <v>2899</v>
      </c>
      <c r="C490" s="655"/>
      <c r="D490" s="655"/>
      <c r="E490" s="655"/>
      <c r="F490" s="655"/>
      <c r="G490" s="655"/>
      <c r="H490" s="655"/>
      <c r="I490" s="655"/>
      <c r="J490" s="655"/>
      <c r="K490" s="655"/>
      <c r="L490" s="655"/>
      <c r="M490" s="655"/>
      <c r="N490" s="655"/>
      <c r="O490" s="655"/>
      <c r="P490" s="655"/>
      <c r="Q490" s="655"/>
      <c r="R490" s="655"/>
      <c r="S490" s="655"/>
      <c r="T490" s="655"/>
      <c r="U490" s="655"/>
    </row>
    <row r="491" spans="2:21" ht="15" customHeight="1">
      <c r="B491" s="655"/>
      <c r="C491" s="655"/>
      <c r="D491" s="655"/>
      <c r="E491" s="655"/>
      <c r="F491" s="655"/>
      <c r="G491" s="655"/>
      <c r="H491" s="655"/>
      <c r="I491" s="655"/>
      <c r="J491" s="655"/>
      <c r="K491" s="655"/>
      <c r="L491" s="655"/>
      <c r="M491" s="655"/>
      <c r="N491" s="655"/>
      <c r="O491" s="655"/>
      <c r="P491" s="655"/>
      <c r="Q491" s="655"/>
      <c r="R491" s="655"/>
      <c r="S491" s="655"/>
      <c r="T491" s="655"/>
      <c r="U491" s="655"/>
    </row>
    <row r="492" spans="2:21" ht="15" customHeight="1"/>
    <row r="493" spans="2:21" ht="15" customHeight="1">
      <c r="B493" s="656" t="s">
        <v>943</v>
      </c>
      <c r="C493" s="656"/>
      <c r="D493" s="656"/>
      <c r="E493" s="656"/>
      <c r="F493" s="656"/>
      <c r="G493" s="656"/>
      <c r="H493" s="656"/>
      <c r="I493" s="656"/>
      <c r="J493" s="656"/>
      <c r="K493" s="656"/>
      <c r="L493" s="656"/>
      <c r="M493" s="656"/>
      <c r="N493" s="656"/>
      <c r="O493" s="656"/>
      <c r="P493" s="656"/>
      <c r="Q493" s="656"/>
      <c r="R493" s="656"/>
      <c r="S493" s="656"/>
      <c r="T493" s="656"/>
      <c r="U493" s="656"/>
    </row>
    <row r="494" spans="2:21" ht="15" customHeight="1">
      <c r="B494" s="629" t="s">
        <v>944</v>
      </c>
      <c r="C494" s="629"/>
      <c r="D494" s="629"/>
      <c r="E494" s="629"/>
      <c r="F494" s="629"/>
      <c r="G494" s="629"/>
      <c r="H494" s="629"/>
      <c r="I494" s="629"/>
      <c r="J494" s="629"/>
      <c r="K494" s="629"/>
      <c r="L494" s="629"/>
      <c r="M494" s="629"/>
      <c r="N494" s="629"/>
      <c r="O494" s="629"/>
      <c r="P494" s="629"/>
      <c r="Q494" s="629"/>
      <c r="R494" s="629"/>
      <c r="S494" s="629"/>
      <c r="T494" s="629"/>
      <c r="U494" s="629"/>
    </row>
    <row r="495" spans="2:21" ht="15" customHeight="1">
      <c r="B495" s="629"/>
      <c r="C495" s="629"/>
      <c r="D495" s="629"/>
      <c r="E495" s="629"/>
      <c r="F495" s="629"/>
      <c r="G495" s="629"/>
      <c r="H495" s="629"/>
      <c r="I495" s="629"/>
      <c r="J495" s="629"/>
      <c r="K495" s="629"/>
      <c r="L495" s="629"/>
      <c r="M495" s="629"/>
      <c r="N495" s="629"/>
      <c r="O495" s="629"/>
      <c r="P495" s="629"/>
      <c r="Q495" s="629"/>
      <c r="R495" s="629"/>
      <c r="S495" s="629"/>
      <c r="T495" s="629"/>
      <c r="U495" s="629"/>
    </row>
    <row r="496" spans="2:21">
      <c r="B496" s="655" t="s">
        <v>2900</v>
      </c>
      <c r="C496" s="655"/>
      <c r="D496" s="655"/>
      <c r="E496" s="655"/>
      <c r="F496" s="655"/>
      <c r="G496" s="655"/>
      <c r="H496" s="655"/>
      <c r="I496" s="655"/>
      <c r="J496" s="655"/>
      <c r="K496" s="655"/>
      <c r="L496" s="655"/>
      <c r="M496" s="655"/>
      <c r="N496" s="655"/>
      <c r="O496" s="655"/>
      <c r="P496" s="655"/>
      <c r="Q496" s="655"/>
      <c r="R496" s="655"/>
      <c r="S496" s="655"/>
      <c r="T496" s="655"/>
      <c r="U496" s="655"/>
    </row>
    <row r="497" spans="2:21" ht="15" customHeight="1"/>
    <row r="498" spans="2:21" ht="15" customHeight="1">
      <c r="B498" s="596" t="s">
        <v>977</v>
      </c>
      <c r="C498" s="597"/>
      <c r="D498" s="597"/>
      <c r="E498" s="597"/>
      <c r="F498" s="597"/>
      <c r="G498" s="597"/>
      <c r="H498" s="597"/>
      <c r="I498" s="597"/>
      <c r="J498" s="597"/>
      <c r="K498" s="598"/>
      <c r="L498" s="596" t="s">
        <v>978</v>
      </c>
      <c r="M498" s="597"/>
      <c r="N498" s="597"/>
      <c r="O498" s="597"/>
      <c r="P498" s="597"/>
      <c r="Q498" s="597"/>
      <c r="R498" s="597"/>
      <c r="S498" s="597"/>
      <c r="T498" s="597"/>
      <c r="U498" s="598"/>
    </row>
    <row r="499" spans="2:21" ht="30.65" customHeight="1">
      <c r="B499" s="572" t="s">
        <v>900</v>
      </c>
      <c r="C499" s="572"/>
      <c r="D499" s="572"/>
      <c r="E499" s="572"/>
      <c r="F499" s="579" t="s">
        <v>2674</v>
      </c>
      <c r="G499" s="579"/>
      <c r="H499" s="579"/>
      <c r="I499" s="579"/>
      <c r="J499" s="579"/>
      <c r="K499" s="579"/>
      <c r="L499" s="572" t="s">
        <v>979</v>
      </c>
      <c r="M499" s="572"/>
      <c r="N499" s="572"/>
      <c r="O499" s="572"/>
      <c r="P499" s="573" t="s">
        <v>2880</v>
      </c>
      <c r="Q499" s="574"/>
      <c r="R499" s="574"/>
      <c r="S499" s="574"/>
      <c r="T499" s="574"/>
      <c r="U499" s="575"/>
    </row>
    <row r="500" spans="2:21" ht="28.25" customHeight="1">
      <c r="B500" s="572" t="s">
        <v>945</v>
      </c>
      <c r="C500" s="572"/>
      <c r="D500" s="572"/>
      <c r="E500" s="572"/>
      <c r="F500" s="580"/>
      <c r="G500" s="580"/>
      <c r="H500" s="580"/>
      <c r="I500" s="580"/>
      <c r="J500" s="580"/>
      <c r="K500" s="580"/>
      <c r="L500" s="572" t="s">
        <v>945</v>
      </c>
      <c r="M500" s="572"/>
      <c r="N500" s="572"/>
      <c r="O500" s="572"/>
      <c r="P500" s="576"/>
      <c r="Q500" s="577"/>
      <c r="R500" s="577"/>
      <c r="S500" s="577"/>
      <c r="T500" s="577"/>
      <c r="U500" s="578"/>
    </row>
    <row r="501" spans="2:21">
      <c r="B501" s="572" t="s">
        <v>946</v>
      </c>
      <c r="C501" s="572"/>
      <c r="D501" s="572"/>
      <c r="E501" s="572"/>
      <c r="F501" s="580" t="s">
        <v>2771</v>
      </c>
      <c r="G501" s="580"/>
      <c r="H501" s="580"/>
      <c r="I501" s="580"/>
      <c r="J501" s="580"/>
      <c r="K501" s="580"/>
      <c r="L501" s="572" t="s">
        <v>946</v>
      </c>
      <c r="M501" s="572"/>
      <c r="N501" s="572"/>
      <c r="O501" s="572"/>
      <c r="P501" s="576"/>
      <c r="Q501" s="577"/>
      <c r="R501" s="577"/>
      <c r="S501" s="577"/>
      <c r="T501" s="577"/>
      <c r="U501" s="578"/>
    </row>
    <row r="502" spans="2:21" ht="15" customHeight="1"/>
    <row r="503" spans="2:21" ht="15" customHeight="1">
      <c r="B503" s="568"/>
      <c r="C503" s="568"/>
      <c r="D503" s="568"/>
      <c r="E503" s="568"/>
      <c r="F503" s="568"/>
      <c r="G503" s="568"/>
      <c r="H503" s="568"/>
      <c r="I503" s="568"/>
      <c r="J503" s="568"/>
      <c r="K503" s="568"/>
      <c r="L503" s="569" t="s">
        <v>980</v>
      </c>
      <c r="M503" s="569"/>
      <c r="N503" s="569"/>
      <c r="O503" s="569"/>
      <c r="P503" s="569"/>
      <c r="Q503" s="569"/>
      <c r="R503" s="569"/>
      <c r="S503" s="569"/>
      <c r="T503" s="569"/>
      <c r="U503" s="569"/>
    </row>
    <row r="504" spans="2:21" ht="30.65" customHeight="1">
      <c r="B504" s="570"/>
      <c r="C504" s="570"/>
      <c r="D504" s="570"/>
      <c r="E504" s="570"/>
      <c r="F504" s="570"/>
      <c r="G504" s="570"/>
      <c r="H504" s="570"/>
      <c r="I504" s="570"/>
      <c r="J504" s="570"/>
      <c r="K504" s="570"/>
      <c r="L504" s="571" t="s">
        <v>1713</v>
      </c>
      <c r="M504" s="571"/>
      <c r="N504" s="571"/>
      <c r="O504" s="571"/>
      <c r="P504" s="573" t="s">
        <v>2675</v>
      </c>
      <c r="Q504" s="574"/>
      <c r="R504" s="574"/>
      <c r="S504" s="574"/>
      <c r="T504" s="574"/>
      <c r="U504" s="575"/>
    </row>
    <row r="505" spans="2:21" ht="27" customHeight="1">
      <c r="B505" s="570"/>
      <c r="C505" s="570"/>
      <c r="D505" s="570"/>
      <c r="E505" s="570"/>
      <c r="F505" s="570"/>
      <c r="G505" s="570"/>
      <c r="H505" s="570"/>
      <c r="I505" s="570"/>
      <c r="J505" s="570"/>
      <c r="K505" s="570"/>
      <c r="L505" s="571" t="s">
        <v>945</v>
      </c>
      <c r="M505" s="571"/>
      <c r="N505" s="571"/>
      <c r="O505" s="571"/>
      <c r="P505" s="576"/>
      <c r="Q505" s="577"/>
      <c r="R505" s="577"/>
      <c r="S505" s="577"/>
      <c r="T505" s="577"/>
      <c r="U505" s="578"/>
    </row>
    <row r="506" spans="2:21">
      <c r="B506" s="570"/>
      <c r="C506" s="570"/>
      <c r="D506" s="570"/>
      <c r="E506" s="570"/>
      <c r="F506" s="570"/>
      <c r="G506" s="570"/>
      <c r="H506" s="570"/>
      <c r="I506" s="570"/>
      <c r="J506" s="570"/>
      <c r="K506" s="570"/>
      <c r="L506" s="571" t="s">
        <v>1714</v>
      </c>
      <c r="M506" s="571"/>
      <c r="N506" s="571"/>
      <c r="O506" s="571"/>
      <c r="P506" s="576"/>
      <c r="Q506" s="577"/>
      <c r="R506" s="577"/>
      <c r="S506" s="577"/>
      <c r="T506" s="577"/>
      <c r="U506" s="578"/>
    </row>
  </sheetData>
  <mergeCells count="392">
    <mergeCell ref="B84:U84"/>
    <mergeCell ref="B85:U85"/>
    <mergeCell ref="B86:U86"/>
    <mergeCell ref="B87:U87"/>
    <mergeCell ref="B88:U88"/>
    <mergeCell ref="B410:U410"/>
    <mergeCell ref="M414:S414"/>
    <mergeCell ref="T414:U414"/>
    <mergeCell ref="C415:I415"/>
    <mergeCell ref="M415:S415"/>
    <mergeCell ref="G132:H132"/>
    <mergeCell ref="C414:I414"/>
    <mergeCell ref="B104:E104"/>
    <mergeCell ref="F104:G104"/>
    <mergeCell ref="H104:I104"/>
    <mergeCell ref="J104:K104"/>
    <mergeCell ref="L104:M104"/>
    <mergeCell ref="N104:O104"/>
    <mergeCell ref="P104:Q104"/>
    <mergeCell ref="B346:U347"/>
    <mergeCell ref="G133:H133"/>
    <mergeCell ref="B193:U193"/>
    <mergeCell ref="C197:I197"/>
    <mergeCell ref="J197:K197"/>
    <mergeCell ref="G126:H126"/>
    <mergeCell ref="G127:H127"/>
    <mergeCell ref="G128:H128"/>
    <mergeCell ref="S127:T127"/>
    <mergeCell ref="B126:F126"/>
    <mergeCell ref="L126:P126"/>
    <mergeCell ref="S129:T129"/>
    <mergeCell ref="S130:T130"/>
    <mergeCell ref="T145:U145"/>
    <mergeCell ref="S126:U126"/>
    <mergeCell ref="Q126:R126"/>
    <mergeCell ref="B134:K134"/>
    <mergeCell ref="L134:U134"/>
    <mergeCell ref="Q130:R130"/>
    <mergeCell ref="Q131:R131"/>
    <mergeCell ref="Q132:R132"/>
    <mergeCell ref="Q133:R133"/>
    <mergeCell ref="I129:J129"/>
    <mergeCell ref="I130:J130"/>
    <mergeCell ref="L127:P133"/>
    <mergeCell ref="I127:J127"/>
    <mergeCell ref="C198:I198"/>
    <mergeCell ref="M198:S198"/>
    <mergeCell ref="C199:I199"/>
    <mergeCell ref="M199:S199"/>
    <mergeCell ref="Q127:R127"/>
    <mergeCell ref="S128:T128"/>
    <mergeCell ref="I128:J128"/>
    <mergeCell ref="B296:U296"/>
    <mergeCell ref="B297:U297"/>
    <mergeCell ref="Q128:R128"/>
    <mergeCell ref="I132:J132"/>
    <mergeCell ref="M197:S197"/>
    <mergeCell ref="B127:F133"/>
    <mergeCell ref="G129:H129"/>
    <mergeCell ref="T197:U197"/>
    <mergeCell ref="I133:J133"/>
    <mergeCell ref="C151:I151"/>
    <mergeCell ref="M252:S252"/>
    <mergeCell ref="T252:U252"/>
    <mergeCell ref="C253:I253"/>
    <mergeCell ref="C254:I254"/>
    <mergeCell ref="M253:S253"/>
    <mergeCell ref="C200:I200"/>
    <mergeCell ref="M200:S200"/>
    <mergeCell ref="F100:G100"/>
    <mergeCell ref="H100:I100"/>
    <mergeCell ref="J100:K100"/>
    <mergeCell ref="L100:M100"/>
    <mergeCell ref="N100:O100"/>
    <mergeCell ref="P100:Q100"/>
    <mergeCell ref="B114:U114"/>
    <mergeCell ref="B115:U117"/>
    <mergeCell ref="L118:U118"/>
    <mergeCell ref="R105:S105"/>
    <mergeCell ref="F101:G101"/>
    <mergeCell ref="H105:I105"/>
    <mergeCell ref="J105:K105"/>
    <mergeCell ref="L105:M105"/>
    <mergeCell ref="P101:Q101"/>
    <mergeCell ref="L101:M101"/>
    <mergeCell ref="B103:E103"/>
    <mergeCell ref="F103:G103"/>
    <mergeCell ref="H103:I103"/>
    <mergeCell ref="J103:K103"/>
    <mergeCell ref="L103:M103"/>
    <mergeCell ref="N103:O103"/>
    <mergeCell ref="P103:Q103"/>
    <mergeCell ref="R103:S103"/>
    <mergeCell ref="B496:U496"/>
    <mergeCell ref="B144:U144"/>
    <mergeCell ref="B188:U188"/>
    <mergeCell ref="B196:U196"/>
    <mergeCell ref="B242:U242"/>
    <mergeCell ref="B246:U246"/>
    <mergeCell ref="B247:U247"/>
    <mergeCell ref="B248:U248"/>
    <mergeCell ref="C252:I252"/>
    <mergeCell ref="J252:K252"/>
    <mergeCell ref="C255:I255"/>
    <mergeCell ref="M255:S255"/>
    <mergeCell ref="B251:U251"/>
    <mergeCell ref="B268:U268"/>
    <mergeCell ref="B291:U291"/>
    <mergeCell ref="C462:U462"/>
    <mergeCell ref="B493:U493"/>
    <mergeCell ref="B494:U495"/>
    <mergeCell ref="J414:K414"/>
    <mergeCell ref="C360:I360"/>
    <mergeCell ref="M360:S360"/>
    <mergeCell ref="B194:U195"/>
    <mergeCell ref="B191:U191"/>
    <mergeCell ref="B301:U301"/>
    <mergeCell ref="B101:E101"/>
    <mergeCell ref="R101:S101"/>
    <mergeCell ref="B105:E105"/>
    <mergeCell ref="F105:G105"/>
    <mergeCell ref="T110:U111"/>
    <mergeCell ref="B110:E111"/>
    <mergeCell ref="B108:E109"/>
    <mergeCell ref="L119:U119"/>
    <mergeCell ref="N102:O102"/>
    <mergeCell ref="P102:Q102"/>
    <mergeCell ref="R102:S102"/>
    <mergeCell ref="T102:U102"/>
    <mergeCell ref="T108:U109"/>
    <mergeCell ref="J101:K101"/>
    <mergeCell ref="N101:O101"/>
    <mergeCell ref="R104:S104"/>
    <mergeCell ref="T104:U104"/>
    <mergeCell ref="F102:G102"/>
    <mergeCell ref="H102:I102"/>
    <mergeCell ref="J102:K102"/>
    <mergeCell ref="B112:U112"/>
    <mergeCell ref="H101:I101"/>
    <mergeCell ref="L102:M102"/>
    <mergeCell ref="R110:S111"/>
    <mergeCell ref="L120:U120"/>
    <mergeCell ref="B121:U122"/>
    <mergeCell ref="B124:U124"/>
    <mergeCell ref="B125:U125"/>
    <mergeCell ref="B323:U323"/>
    <mergeCell ref="B249:U250"/>
    <mergeCell ref="B299:U300"/>
    <mergeCell ref="C306:I306"/>
    <mergeCell ref="M307:S307"/>
    <mergeCell ref="C308:I308"/>
    <mergeCell ref="M308:S308"/>
    <mergeCell ref="M306:S306"/>
    <mergeCell ref="C307:I307"/>
    <mergeCell ref="M305:S305"/>
    <mergeCell ref="C304:I304"/>
    <mergeCell ref="M304:S304"/>
    <mergeCell ref="I131:J131"/>
    <mergeCell ref="G131:H131"/>
    <mergeCell ref="G130:H130"/>
    <mergeCell ref="I126:K126"/>
    <mergeCell ref="M151:S151"/>
    <mergeCell ref="M203:S203"/>
    <mergeCell ref="M254:S254"/>
    <mergeCell ref="B292:U294"/>
    <mergeCell ref="B454:U454"/>
    <mergeCell ref="C357:I357"/>
    <mergeCell ref="B408:U408"/>
    <mergeCell ref="B409:U409"/>
    <mergeCell ref="B345:U345"/>
    <mergeCell ref="C358:I358"/>
    <mergeCell ref="B348:U348"/>
    <mergeCell ref="B349:U349"/>
    <mergeCell ref="B350:U350"/>
    <mergeCell ref="C354:I354"/>
    <mergeCell ref="J354:K354"/>
    <mergeCell ref="M354:S354"/>
    <mergeCell ref="M310:S310"/>
    <mergeCell ref="M358:S358"/>
    <mergeCell ref="C356:I356"/>
    <mergeCell ref="M356:S356"/>
    <mergeCell ref="C418:I418"/>
    <mergeCell ref="M418:S418"/>
    <mergeCell ref="C419:I419"/>
    <mergeCell ref="M419:S419"/>
    <mergeCell ref="B432:U432"/>
    <mergeCell ref="C303:I303"/>
    <mergeCell ref="B487:U487"/>
    <mergeCell ref="B411:U412"/>
    <mergeCell ref="B413:U413"/>
    <mergeCell ref="B468:U468"/>
    <mergeCell ref="B469:U471"/>
    <mergeCell ref="C456:U456"/>
    <mergeCell ref="B457:U461"/>
    <mergeCell ref="C416:I416"/>
    <mergeCell ref="M416:S416"/>
    <mergeCell ref="B482:U483"/>
    <mergeCell ref="B463:U463"/>
    <mergeCell ref="C464:U464"/>
    <mergeCell ref="C417:I417"/>
    <mergeCell ref="M417:S417"/>
    <mergeCell ref="M361:S361"/>
    <mergeCell ref="C362:I362"/>
    <mergeCell ref="M362:S362"/>
    <mergeCell ref="B405:U406"/>
    <mergeCell ref="B375:U375"/>
    <mergeCell ref="B403:U403"/>
    <mergeCell ref="B484:U485"/>
    <mergeCell ref="M309:S309"/>
    <mergeCell ref="C310:I310"/>
    <mergeCell ref="B298:U298"/>
    <mergeCell ref="C302:I302"/>
    <mergeCell ref="J302:K302"/>
    <mergeCell ref="M302:S302"/>
    <mergeCell ref="T302:U302"/>
    <mergeCell ref="C361:I361"/>
    <mergeCell ref="B490:U491"/>
    <mergeCell ref="B472:U474"/>
    <mergeCell ref="B476:U476"/>
    <mergeCell ref="B477:U477"/>
    <mergeCell ref="B478:U479"/>
    <mergeCell ref="B481:U481"/>
    <mergeCell ref="C465:U465"/>
    <mergeCell ref="C466:U466"/>
    <mergeCell ref="C309:I309"/>
    <mergeCell ref="T354:U354"/>
    <mergeCell ref="C355:I355"/>
    <mergeCell ref="M355:S355"/>
    <mergeCell ref="B488:U489"/>
    <mergeCell ref="M303:S303"/>
    <mergeCell ref="C305:I305"/>
    <mergeCell ref="B351:U352"/>
    <mergeCell ref="B353:U353"/>
    <mergeCell ref="M357:S357"/>
    <mergeCell ref="C204:I204"/>
    <mergeCell ref="M204:S204"/>
    <mergeCell ref="B217:U217"/>
    <mergeCell ref="B243:U244"/>
    <mergeCell ref="C201:I201"/>
    <mergeCell ref="M201:S201"/>
    <mergeCell ref="C202:I202"/>
    <mergeCell ref="M202:S202"/>
    <mergeCell ref="C203:I203"/>
    <mergeCell ref="B10:U10"/>
    <mergeCell ref="B12:U17"/>
    <mergeCell ref="B19:U19"/>
    <mergeCell ref="G22:U22"/>
    <mergeCell ref="G23:U23"/>
    <mergeCell ref="G24:U24"/>
    <mergeCell ref="G25:U25"/>
    <mergeCell ref="G28:U28"/>
    <mergeCell ref="G29:U29"/>
    <mergeCell ref="B27:U27"/>
    <mergeCell ref="B23:F23"/>
    <mergeCell ref="B24:F24"/>
    <mergeCell ref="B25:F25"/>
    <mergeCell ref="B20:U20"/>
    <mergeCell ref="B28:F28"/>
    <mergeCell ref="B29:F29"/>
    <mergeCell ref="T21:U21"/>
    <mergeCell ref="P21:S21"/>
    <mergeCell ref="G21:O21"/>
    <mergeCell ref="B21:F21"/>
    <mergeCell ref="B22:F22"/>
    <mergeCell ref="R98:S98"/>
    <mergeCell ref="N105:O105"/>
    <mergeCell ref="P105:Q105"/>
    <mergeCell ref="R99:S99"/>
    <mergeCell ref="T107:U107"/>
    <mergeCell ref="T99:U99"/>
    <mergeCell ref="P99:Q99"/>
    <mergeCell ref="R100:S100"/>
    <mergeCell ref="T100:U100"/>
    <mergeCell ref="T101:U101"/>
    <mergeCell ref="T105:U105"/>
    <mergeCell ref="T103:U103"/>
    <mergeCell ref="R107:S107"/>
    <mergeCell ref="B97:U97"/>
    <mergeCell ref="B98:E98"/>
    <mergeCell ref="B102:E102"/>
    <mergeCell ref="G33:N33"/>
    <mergeCell ref="O32:U32"/>
    <mergeCell ref="O33:U33"/>
    <mergeCell ref="B35:U35"/>
    <mergeCell ref="B82:U82"/>
    <mergeCell ref="B83:U83"/>
    <mergeCell ref="B62:U62"/>
    <mergeCell ref="B36:U36"/>
    <mergeCell ref="B38:U38"/>
    <mergeCell ref="B39:U41"/>
    <mergeCell ref="C48:U48"/>
    <mergeCell ref="B49:U49"/>
    <mergeCell ref="B50:U52"/>
    <mergeCell ref="B54:U54"/>
    <mergeCell ref="B55:U56"/>
    <mergeCell ref="B57:U61"/>
    <mergeCell ref="B63:U63"/>
    <mergeCell ref="H98:I98"/>
    <mergeCell ref="B32:F32"/>
    <mergeCell ref="B89:U89"/>
    <mergeCell ref="B90:U91"/>
    <mergeCell ref="C78:U78"/>
    <mergeCell ref="C79:U79"/>
    <mergeCell ref="O31:U31"/>
    <mergeCell ref="G31:N31"/>
    <mergeCell ref="G32:N32"/>
    <mergeCell ref="C37:U37"/>
    <mergeCell ref="C42:U42"/>
    <mergeCell ref="B33:F33"/>
    <mergeCell ref="H99:I99"/>
    <mergeCell ref="J99:K99"/>
    <mergeCell ref="L99:M99"/>
    <mergeCell ref="L98:M98"/>
    <mergeCell ref="B76:U76"/>
    <mergeCell ref="B77:U77"/>
    <mergeCell ref="B43:U44"/>
    <mergeCell ref="B45:U47"/>
    <mergeCell ref="B64:U66"/>
    <mergeCell ref="B67:U72"/>
    <mergeCell ref="B74:U74"/>
    <mergeCell ref="B75:U75"/>
    <mergeCell ref="B92:U96"/>
    <mergeCell ref="J98:K98"/>
    <mergeCell ref="C80:U80"/>
    <mergeCell ref="F98:G98"/>
    <mergeCell ref="B99:E99"/>
    <mergeCell ref="F99:G99"/>
    <mergeCell ref="T98:U98"/>
    <mergeCell ref="C149:I149"/>
    <mergeCell ref="M149:S149"/>
    <mergeCell ref="C150:I150"/>
    <mergeCell ref="B142:U143"/>
    <mergeCell ref="B139:U139"/>
    <mergeCell ref="B140:U140"/>
    <mergeCell ref="B141:U141"/>
    <mergeCell ref="C148:I148"/>
    <mergeCell ref="M148:S148"/>
    <mergeCell ref="C145:I145"/>
    <mergeCell ref="J145:K145"/>
    <mergeCell ref="M145:S145"/>
    <mergeCell ref="B100:E100"/>
    <mergeCell ref="N99:O99"/>
    <mergeCell ref="B118:K118"/>
    <mergeCell ref="C120:K120"/>
    <mergeCell ref="C119:K119"/>
    <mergeCell ref="R108:S109"/>
    <mergeCell ref="B107:F107"/>
    <mergeCell ref="N98:O98"/>
    <mergeCell ref="P98:Q98"/>
    <mergeCell ref="P506:U506"/>
    <mergeCell ref="B506:E506"/>
    <mergeCell ref="F506:K506"/>
    <mergeCell ref="L506:O506"/>
    <mergeCell ref="F499:K499"/>
    <mergeCell ref="F500:K500"/>
    <mergeCell ref="F501:K501"/>
    <mergeCell ref="Q129:R129"/>
    <mergeCell ref="B192:U192"/>
    <mergeCell ref="B164:U164"/>
    <mergeCell ref="B189:U189"/>
    <mergeCell ref="B135:K135"/>
    <mergeCell ref="L135:U135"/>
    <mergeCell ref="B136:U137"/>
    <mergeCell ref="M150:S150"/>
    <mergeCell ref="C146:I146"/>
    <mergeCell ref="M146:S146"/>
    <mergeCell ref="C147:I147"/>
    <mergeCell ref="M147:S147"/>
    <mergeCell ref="S131:T131"/>
    <mergeCell ref="S132:T132"/>
    <mergeCell ref="S133:T133"/>
    <mergeCell ref="B498:K498"/>
    <mergeCell ref="L498:U498"/>
    <mergeCell ref="B503:K503"/>
    <mergeCell ref="L503:U503"/>
    <mergeCell ref="B504:E504"/>
    <mergeCell ref="F504:K504"/>
    <mergeCell ref="L504:O504"/>
    <mergeCell ref="B505:E505"/>
    <mergeCell ref="F505:K505"/>
    <mergeCell ref="L505:O505"/>
    <mergeCell ref="L499:O499"/>
    <mergeCell ref="L500:O500"/>
    <mergeCell ref="L501:O501"/>
    <mergeCell ref="P499:U499"/>
    <mergeCell ref="P500:U500"/>
    <mergeCell ref="P501:U501"/>
    <mergeCell ref="P504:U504"/>
    <mergeCell ref="P505:U505"/>
    <mergeCell ref="B501:E501"/>
    <mergeCell ref="B499:E499"/>
    <mergeCell ref="B500:E500"/>
  </mergeCells>
  <phoneticPr fontId="28" type="noConversion"/>
  <pageMargins left="0.7" right="0.7" top="0.75" bottom="0.75" header="0.3" footer="0.3"/>
  <pageSetup paperSize="14" scale="90" fitToHeight="0" orientation="portrait" r:id="rId1"/>
  <rowBreaks count="9" manualBreakCount="9">
    <brk id="53" min="1" max="20" man="1"/>
    <brk id="105" min="1" max="20" man="1"/>
    <brk id="151" min="1" max="20" man="1"/>
    <brk id="204" min="1" max="20" man="1"/>
    <brk id="255" min="1" max="20" man="1"/>
    <brk id="310" min="1" max="20" man="1"/>
    <brk id="358" min="1" max="20" man="1"/>
    <brk id="406" min="1" max="20" man="1"/>
    <brk id="461" min="1" max="20" man="1"/>
  </rowBreaks>
  <ignoredErrors>
    <ignoredError sqref="G107:Q107" numberStoredAsText="1"/>
  </ignoredError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Present</vt:lpstr>
      <vt:lpstr>Previous</vt:lpstr>
      <vt:lpstr>Attainments</vt:lpstr>
      <vt:lpstr>Summary</vt:lpstr>
      <vt:lpstr>GradeSheet</vt:lpstr>
      <vt:lpstr>Report</vt:lpstr>
      <vt:lpstr>Attainments!Print_Area</vt:lpstr>
      <vt:lpstr>GradeSheet!Print_Area</vt:lpstr>
      <vt:lpstr>Report!Print_Area</vt:lpstr>
      <vt:lpstr>Summary!Print_Area</vt:lpstr>
    </vt:vector>
  </TitlesOfParts>
  <Company>Taylor's Education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Mikko De Torres</cp:lastModifiedBy>
  <cp:lastPrinted>2025-06-08T04:00:00Z</cp:lastPrinted>
  <dcterms:created xsi:type="dcterms:W3CDTF">2012-09-13T08:05:44Z</dcterms:created>
  <dcterms:modified xsi:type="dcterms:W3CDTF">2026-01-11T08:10:32Z</dcterms:modified>
</cp:coreProperties>
</file>